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drawings/drawing2.xml" ContentType="application/vnd.openxmlformats-officedocument.drawing+xml"/>
  <Override PartName="/xl/comments16.xml" ContentType="application/vnd.openxmlformats-officedocument.spreadsheetml.comments+xml"/>
  <Override PartName="/xl/threadedComments/threadedComment16.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7.xml" ContentType="application/vnd.openxmlformats-officedocument.spreadsheetml.comments+xml"/>
  <Override PartName="/xl/threadedComments/threadedComment17.xml" ContentType="application/vnd.ms-excel.threadedcomments+xml"/>
  <Override PartName="/xl/comments18.xml" ContentType="application/vnd.openxmlformats-officedocument.spreadsheetml.comments+xml"/>
  <Override PartName="/xl/threadedComments/threadedComment18.xml" ContentType="application/vnd.ms-excel.threadedcomments+xml"/>
  <Override PartName="/xl/comments19.xml" ContentType="application/vnd.openxmlformats-officedocument.spreadsheetml.comments+xml"/>
  <Override PartName="/xl/threadedComments/threadedComment19.xml" ContentType="application/vnd.ms-excel.threadedcomments+xml"/>
  <Override PartName="/xl/comments20.xml" ContentType="application/vnd.openxmlformats-officedocument.spreadsheetml.comments+xml"/>
  <Override PartName="/xl/threadedComments/threadedComment20.xml" ContentType="application/vnd.ms-excel.threadedcomments+xml"/>
  <Override PartName="/xl/comments21.xml" ContentType="application/vnd.openxmlformats-officedocument.spreadsheetml.comments+xml"/>
  <Override PartName="/xl/threadedComments/threadedComment21.xml" ContentType="application/vnd.ms-excel.threadedcomment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omments22.xml" ContentType="application/vnd.openxmlformats-officedocument.spreadsheetml.comments+xml"/>
  <Override PartName="/xl/threadedComments/threadedComment2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C:\Users\vovko.NIH\Documents\SEMNET\_work\"/>
    </mc:Choice>
  </mc:AlternateContent>
  <xr:revisionPtr revIDLastSave="0" documentId="13_ncr:1_{EE55D71D-BDE5-4B33-BC33-1F32DED7FB93}" xr6:coauthVersionLast="47" xr6:coauthVersionMax="47" xr10:uidLastSave="{00000000-0000-0000-0000-000000000000}"/>
  <bookViews>
    <workbookView xWindow="-33570" yWindow="1140" windowWidth="24615" windowHeight="13230" tabRatio="960" firstSheet="1" activeTab="1" xr2:uid="{7377D5F2-A35E-4BA2-AAE5-2277F246B42A}"/>
  </bookViews>
  <sheets>
    <sheet name="Read me " sheetId="107" r:id="rId1"/>
    <sheet name="Run through MetaMap" sheetId="123" r:id="rId2"/>
    <sheet name="Tier 1 and Tier 2 COVID CDEs" sheetId="122" r:id="rId3"/>
    <sheet name="UMLS Links" sheetId="57" r:id="rId4"/>
    <sheet name="MetaMap build in stop words" sheetId="113" r:id="rId5"/>
    <sheet name="Count CDE Concept Lineage Done " sheetId="94" r:id="rId6"/>
    <sheet name="Summary CDE Concept Lineage" sheetId="110" r:id="rId7"/>
    <sheet name="Summary CDE Concept Lineage (2)" sheetId="117" r:id="rId8"/>
    <sheet name="CDE COns Lineage Levels Example" sheetId="111" r:id="rId9"/>
    <sheet name="NCIt concept lineage" sheetId="93" r:id="rId10"/>
    <sheet name="MetaMap settings" sheetId="8" r:id="rId11"/>
    <sheet name="CDE domains" sheetId="102" r:id="rId12"/>
    <sheet name="COVID CDEs Test Mappings" sheetId="1" r:id="rId13"/>
    <sheet name="Clinical Events Monitor-3" sheetId="98" r:id="rId14"/>
    <sheet name="Clinical Events Monitorin -2" sheetId="50" r:id="rId15"/>
    <sheet name="Clinical Events &amp; Monitoring" sheetId="41" r:id="rId16"/>
    <sheet name="Comorbidities" sheetId="103" r:id="rId17"/>
    <sheet name="COVID Qualitative Measures" sheetId="29" r:id="rId18"/>
    <sheet name="COVID Testing &amp; Tracing 1" sheetId="119" r:id="rId19"/>
    <sheet name="COVID Testing &amp; Tracing 2" sheetId="95" r:id="rId20"/>
    <sheet name="Demographics" sheetId="118" r:id="rId21"/>
    <sheet name="Diagnosis &amp; Disease Progression" sheetId="22" r:id="rId22"/>
    <sheet name="DiagnosisDiseaseProgression 2" sheetId="99" r:id="rId23"/>
    <sheet name="Eligibility, Enrollment and Inf" sheetId="120" r:id="rId24"/>
    <sheet name="Financial Stability Employment" sheetId="109" r:id="rId25"/>
    <sheet name="Healthcare Access" sheetId="101" r:id="rId26"/>
    <sheet name="Hospitalization" sheetId="121" r:id="rId27"/>
    <sheet name="Housing &amp; Food Insecurity " sheetId="31" r:id="rId28"/>
    <sheet name="Language &amp; Heritage" sheetId="34" r:id="rId29"/>
    <sheet name="Medical History" sheetId="87" r:id="rId30"/>
    <sheet name="Mitigation Strategies" sheetId="28" r:id="rId31"/>
    <sheet name="Outcomes" sheetId="38" r:id="rId32"/>
    <sheet name="Physical Exams and Findings" sheetId="16" r:id="rId33"/>
    <sheet name="Risk Behaviors" sheetId="106" r:id="rId34"/>
    <sheet name="Symptoms" sheetId="97" r:id="rId35"/>
    <sheet name="Treatment" sheetId="81" r:id="rId36"/>
    <sheet name="38 CDEs for Russell" sheetId="56" r:id="rId37"/>
    <sheet name="38 CDEs CDE Names" sheetId="60" r:id="rId38"/>
    <sheet name="38 CDEs Name+QT" sheetId="61" r:id="rId39"/>
    <sheet name="38 CDE Name+QT MeSH" sheetId="71" r:id="rId40"/>
    <sheet name="38 CDEs Name+QT MeSH Comparison" sheetId="72" r:id="rId41"/>
    <sheet name="38 CDEs Summary" sheetId="65" r:id="rId42"/>
    <sheet name="38 CDE mapping plots" sheetId="68" r:id="rId43"/>
    <sheet name="Supp Reference" sheetId="2" r:id="rId44"/>
    <sheet name="MeSH example for NLM" sheetId="88" r:id="rId45"/>
    <sheet name="SuppCOVID Testing Tracing 2" sheetId="96" r:id="rId46"/>
    <sheet name="Sheet1" sheetId="108" r:id="rId47"/>
    <sheet name="Supp Clinical Events  no DEC" sheetId="51" r:id="rId48"/>
    <sheet name="Supp Sample MetaMapOutput" sheetId="46" r:id="rId49"/>
    <sheet name="VLOOKUP" sheetId="33" r:id="rId50"/>
    <sheet name="StopWords Old" sheetId="7" r:id="rId51"/>
    <sheet name="6 and 5 Attr Mappings (2)" sheetId="5" state="hidden" r:id="rId52"/>
  </sheets>
  <externalReferences>
    <externalReference r:id="rId53"/>
  </externalReferences>
  <definedNames>
    <definedName name="_xlnm._FilterDatabase" localSheetId="39" hidden="1">'38 CDE Name+QT MeSH'!$K$1:$K$262</definedName>
    <definedName name="_xlnm._FilterDatabase" localSheetId="37" hidden="1">'38 CDEs CDE Names'!$I$1:$I$325</definedName>
    <definedName name="_xlnm._FilterDatabase" localSheetId="36" hidden="1">'38 CDEs for Russell'!$C$1:$C$438</definedName>
    <definedName name="_xlnm._FilterDatabase" localSheetId="38" hidden="1">'38 CDEs Name+QT'!$Q$1:$Q$373</definedName>
    <definedName name="_xlnm._FilterDatabase" localSheetId="40" hidden="1">'38 CDEs Name+QT MeSH Comparison'!$J$1:$J$424</definedName>
    <definedName name="_xlnm._FilterDatabase" localSheetId="41" hidden="1">'38 CDEs Summary'!$N$1:$N$663</definedName>
    <definedName name="_xlnm._FilterDatabase" localSheetId="13" hidden="1">'Clinical Events Monitor-3'!$L$1:$L$133</definedName>
    <definedName name="_xlnm._FilterDatabase" localSheetId="14" hidden="1">'Clinical Events Monitorin -2'!$C$3:$C$215</definedName>
    <definedName name="_xlnm._FilterDatabase" localSheetId="5" hidden="1">'Count CDE Concept Lineage Done '!$F$1:$F$514</definedName>
    <definedName name="_xlnm._FilterDatabase" localSheetId="12" hidden="1">'COVID CDEs Test Mappings'!$C$2:$C$39</definedName>
    <definedName name="_xlnm._FilterDatabase" localSheetId="18" hidden="1">'COVID Testing &amp; Tracing 1'!$C$2:$C$35</definedName>
    <definedName name="_xlnm._FilterDatabase" localSheetId="19" hidden="1">'COVID Testing &amp; Tracing 2'!$L$1:$L$114</definedName>
    <definedName name="_xlnm._FilterDatabase" localSheetId="20" hidden="1">Demographics!$N$1:$N$79</definedName>
    <definedName name="_xlnm._FilterDatabase" localSheetId="22" hidden="1">'DiagnosisDiseaseProgression 2'!$M$1:$M$235</definedName>
    <definedName name="_xlnm._FilterDatabase" localSheetId="24" hidden="1">'Financial Stability Employment'!$C$1:$C$71</definedName>
    <definedName name="_xlnm._FilterDatabase" localSheetId="25" hidden="1">'Healthcare Access'!$M$1:$M$76</definedName>
    <definedName name="_xlnm._FilterDatabase" localSheetId="26" hidden="1">Hospitalization!$M$1:$M$93</definedName>
    <definedName name="_xlnm._FilterDatabase" localSheetId="29" hidden="1">'Medical History'!$M$1:$M$65</definedName>
    <definedName name="_xlnm._FilterDatabase" localSheetId="50" hidden="1">'StopWords Old'!$C$1:$C$88</definedName>
    <definedName name="_xlnm._FilterDatabase" localSheetId="6" hidden="1">'Summary CDE Concept Lineage'!$B$1:$B$732</definedName>
    <definedName name="_xlnm._FilterDatabase" localSheetId="47" hidden="1">'Supp Clinical Events  no DEC'!$B$1:$B$215</definedName>
    <definedName name="_xlnm._FilterDatabase" localSheetId="45" hidden="1">'SuppCOVID Testing Tracing 2'!$A$1:$A$80</definedName>
    <definedName name="_xlnm._FilterDatabase" localSheetId="34" hidden="1">Symptoms!$M$1:$M$50</definedName>
    <definedName name="_xlnm._FilterDatabase" localSheetId="2" hidden="1">'Tier 1 and Tier 2 COVID CDEs'!$A$4:$Z$268</definedName>
    <definedName name="_xlnm._FilterDatabase" localSheetId="35" hidden="1">Treatment!$M$1:$M$158</definedName>
    <definedName name="BRIDGElementContent">'[1]BRIDG source'!$A$3:$M$1974</definedName>
    <definedName name="bridgNameElementXrefs">[1]ElementLookups!$C$2:$D$335</definedName>
    <definedName name="bridgNames">[1]ElementLookups!$C$2:$C$335</definedName>
    <definedName name="Bundled_Set_of_Question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9" i="122" l="1"/>
  <c r="D128" i="122"/>
  <c r="D127" i="122"/>
  <c r="D126" i="122"/>
  <c r="D125" i="122"/>
  <c r="D124" i="122"/>
  <c r="D123" i="122"/>
  <c r="D122" i="122"/>
  <c r="D121" i="122"/>
  <c r="D120" i="122"/>
  <c r="D119" i="122"/>
  <c r="D118" i="122"/>
  <c r="D117" i="122"/>
  <c r="D116" i="122"/>
  <c r="D115" i="122"/>
  <c r="D114" i="122"/>
  <c r="D113" i="122"/>
  <c r="D112" i="122"/>
  <c r="D111" i="122"/>
  <c r="D110" i="122"/>
  <c r="D109" i="122"/>
  <c r="D108" i="122"/>
  <c r="D107" i="122"/>
  <c r="D106" i="122"/>
  <c r="D105" i="122"/>
  <c r="D104" i="122"/>
  <c r="D103" i="122"/>
  <c r="D102" i="122"/>
  <c r="D101" i="122"/>
  <c r="D100" i="122"/>
  <c r="D99" i="122"/>
  <c r="D98" i="122"/>
  <c r="D97" i="122"/>
  <c r="D96" i="122"/>
  <c r="D95" i="122"/>
  <c r="D94" i="122"/>
  <c r="D93" i="122"/>
  <c r="D92" i="122"/>
  <c r="D91" i="122"/>
  <c r="D90" i="122"/>
  <c r="D89" i="122"/>
  <c r="D88" i="122"/>
  <c r="D87" i="122"/>
  <c r="D86" i="122"/>
  <c r="D85" i="122"/>
  <c r="D84" i="122"/>
  <c r="D83" i="122"/>
  <c r="D82" i="122"/>
  <c r="D81" i="122"/>
  <c r="D80" i="122"/>
  <c r="D79" i="122"/>
  <c r="D78" i="122"/>
  <c r="D77" i="122"/>
  <c r="D76" i="122"/>
  <c r="D75" i="122"/>
  <c r="D74" i="122"/>
  <c r="D73" i="122"/>
  <c r="D72" i="122"/>
  <c r="D71" i="122"/>
  <c r="D70" i="122"/>
  <c r="D69" i="122"/>
  <c r="D68" i="122"/>
  <c r="D67" i="122"/>
  <c r="D66" i="122"/>
  <c r="D65" i="122"/>
  <c r="D64" i="122"/>
  <c r="D63" i="122"/>
  <c r="D62" i="122"/>
  <c r="D61" i="122"/>
  <c r="D60" i="122"/>
  <c r="D59" i="122"/>
  <c r="D58" i="122"/>
  <c r="D57" i="122"/>
  <c r="D56" i="122"/>
  <c r="D55" i="122"/>
  <c r="D54" i="122"/>
  <c r="D53" i="122"/>
  <c r="D52" i="122"/>
  <c r="D51" i="122"/>
  <c r="D50" i="122"/>
  <c r="D49" i="122"/>
  <c r="D48" i="122"/>
  <c r="D47" i="122"/>
  <c r="D46" i="122"/>
  <c r="D45" i="122"/>
  <c r="D44" i="122"/>
  <c r="D43" i="122"/>
  <c r="D42" i="122"/>
  <c r="D41" i="122"/>
  <c r="D40" i="122"/>
  <c r="D39" i="122"/>
  <c r="D38" i="122"/>
  <c r="D37" i="122"/>
  <c r="D36" i="122"/>
  <c r="D35" i="122"/>
  <c r="D34" i="122"/>
  <c r="D33" i="122"/>
  <c r="D32" i="122"/>
  <c r="D31" i="122"/>
  <c r="D28" i="122"/>
  <c r="D27" i="122"/>
  <c r="D26" i="122"/>
  <c r="D25" i="122"/>
  <c r="D23" i="122"/>
  <c r="D22" i="122"/>
  <c r="D21" i="122"/>
  <c r="D20" i="122"/>
  <c r="D19" i="122"/>
  <c r="D18" i="122"/>
  <c r="D17" i="122"/>
  <c r="D16" i="122"/>
  <c r="D15" i="122"/>
  <c r="D14" i="122"/>
  <c r="D13" i="122"/>
  <c r="D12" i="122"/>
  <c r="D11" i="122"/>
  <c r="D10" i="122"/>
  <c r="D9" i="122"/>
  <c r="D8" i="122"/>
  <c r="D7" i="122"/>
  <c r="D6" i="122"/>
  <c r="D5" i="122"/>
  <c r="I58" i="121"/>
  <c r="I59" i="121" s="1"/>
  <c r="H58" i="121"/>
  <c r="H59" i="121" s="1"/>
  <c r="I12" i="120" l="1"/>
  <c r="I13" i="120" s="1"/>
  <c r="H12" i="120"/>
  <c r="H13" i="120" s="1"/>
  <c r="J14" i="29" l="1"/>
  <c r="J13" i="29"/>
  <c r="H77" i="118"/>
  <c r="H78" i="118" s="1"/>
  <c r="G77" i="118"/>
  <c r="G78" i="118" s="1"/>
  <c r="M17" i="94" l="1"/>
  <c r="M18" i="94" s="1"/>
  <c r="L17" i="94"/>
  <c r="J5" i="94"/>
  <c r="J6" i="94" s="1"/>
  <c r="J7" i="94" s="1"/>
  <c r="J8" i="94" s="1"/>
  <c r="J9" i="94" s="1"/>
  <c r="J10" i="94" s="1"/>
  <c r="J11" i="94" s="1"/>
  <c r="J12" i="94" s="1"/>
  <c r="J13" i="94" s="1"/>
  <c r="J14" i="94" s="1"/>
  <c r="J15" i="94" s="1"/>
  <c r="J16" i="94" s="1"/>
  <c r="J4" i="94"/>
  <c r="I13" i="29"/>
  <c r="I14" i="29" s="1"/>
  <c r="H13" i="29"/>
  <c r="H14" i="29" s="1"/>
  <c r="E172" i="50"/>
  <c r="D172" i="50"/>
  <c r="E171" i="50"/>
  <c r="D171" i="50"/>
  <c r="E170" i="50"/>
  <c r="D170" i="50"/>
  <c r="E169" i="50"/>
  <c r="D169" i="50"/>
  <c r="M140" i="50"/>
  <c r="J140" i="50"/>
  <c r="O18" i="103"/>
  <c r="F1" i="93"/>
  <c r="A3" i="93"/>
  <c r="A4" i="93" s="1"/>
  <c r="A5" i="93" s="1"/>
  <c r="A6" i="93" s="1"/>
  <c r="A7" i="93" s="1"/>
  <c r="A8" i="93" s="1"/>
  <c r="A9" i="93" s="1"/>
  <c r="A10" i="93" s="1"/>
  <c r="A11" i="93" s="1"/>
  <c r="A12" i="93" s="1"/>
  <c r="A13" i="93" s="1"/>
  <c r="A14" i="93" s="1"/>
  <c r="A15" i="93" s="1"/>
  <c r="A16" i="93" s="1"/>
  <c r="A17" i="93" s="1"/>
  <c r="A18" i="93" s="1"/>
  <c r="A19" i="93" s="1"/>
  <c r="A20" i="93" s="1"/>
  <c r="A21" i="93" s="1"/>
  <c r="A22" i="93" s="1"/>
  <c r="A23" i="93" s="1"/>
  <c r="A24" i="93" s="1"/>
  <c r="A25" i="93" s="1"/>
  <c r="A26" i="93" s="1"/>
  <c r="A27" i="93" s="1"/>
  <c r="A28" i="93" s="1"/>
  <c r="A29" i="93" s="1"/>
  <c r="A30" i="93" s="1"/>
  <c r="A31" i="93" s="1"/>
  <c r="A32" i="93" s="1"/>
  <c r="A33" i="93" s="1"/>
  <c r="A34" i="93" s="1"/>
  <c r="A35" i="93" s="1"/>
  <c r="A36" i="93" s="1"/>
  <c r="A37" i="93" s="1"/>
  <c r="A38" i="93" s="1"/>
  <c r="A39" i="93" s="1"/>
  <c r="A40" i="93" s="1"/>
  <c r="A41" i="93" s="1"/>
  <c r="A42" i="93" s="1"/>
  <c r="A43" i="93" s="1"/>
  <c r="A44" i="93" s="1"/>
  <c r="A45" i="93" s="1"/>
  <c r="A46" i="93" s="1"/>
  <c r="A47" i="93" s="1"/>
  <c r="A48" i="93" s="1"/>
  <c r="A49" i="93" s="1"/>
  <c r="A50" i="93" s="1"/>
  <c r="A51" i="93" s="1"/>
  <c r="A52" i="93" s="1"/>
  <c r="A53" i="93" s="1"/>
  <c r="A54" i="93" s="1"/>
  <c r="A55" i="93" s="1"/>
  <c r="A56" i="93" s="1"/>
  <c r="A57" i="93" s="1"/>
  <c r="A58" i="93" s="1"/>
  <c r="A59" i="93" s="1"/>
  <c r="A60" i="93" s="1"/>
  <c r="A61" i="93" s="1"/>
  <c r="A62" i="93" s="1"/>
  <c r="A63" i="93" s="1"/>
  <c r="A64" i="93" s="1"/>
  <c r="A65" i="93" s="1"/>
  <c r="A66" i="93" s="1"/>
  <c r="A67" i="93" s="1"/>
  <c r="A68" i="93" s="1"/>
  <c r="A69" i="93" s="1"/>
  <c r="A70" i="93" s="1"/>
  <c r="A71" i="93" s="1"/>
  <c r="A72" i="93" s="1"/>
  <c r="A73" i="93" s="1"/>
  <c r="A74" i="93" s="1"/>
  <c r="A75" i="93" s="1"/>
  <c r="A76" i="93" s="1"/>
  <c r="A77" i="93" s="1"/>
  <c r="A78" i="93" s="1"/>
  <c r="A79" i="93" s="1"/>
  <c r="A80" i="93" s="1"/>
  <c r="A81" i="93" s="1"/>
  <c r="A82" i="93" s="1"/>
  <c r="A83" i="93" s="1"/>
  <c r="A84" i="93" s="1"/>
  <c r="A85" i="93" s="1"/>
  <c r="A86" i="93" s="1"/>
  <c r="A87" i="93" s="1"/>
  <c r="A88" i="93" s="1"/>
  <c r="A89" i="93" s="1"/>
  <c r="A90" i="93" s="1"/>
  <c r="A91" i="93" s="1"/>
  <c r="A92" i="93" s="1"/>
  <c r="A93" i="93" s="1"/>
  <c r="A94" i="93" s="1"/>
  <c r="A95" i="93" s="1"/>
  <c r="A96" i="93" s="1"/>
  <c r="A97" i="93" s="1"/>
  <c r="A98" i="93" s="1"/>
  <c r="A99" i="93" s="1"/>
  <c r="A100" i="93" s="1"/>
  <c r="A101" i="93" s="1"/>
  <c r="A102" i="93" s="1"/>
  <c r="A103" i="93" s="1"/>
  <c r="A104" i="93" s="1"/>
  <c r="A105" i="93" s="1"/>
  <c r="A106" i="93" s="1"/>
  <c r="A107" i="93" s="1"/>
  <c r="A108" i="93" s="1"/>
  <c r="A109" i="93" s="1"/>
  <c r="A110" i="93" s="1"/>
  <c r="A111" i="93" s="1"/>
  <c r="A112" i="93" s="1"/>
  <c r="A113" i="93" s="1"/>
  <c r="A114" i="93" s="1"/>
  <c r="A115" i="93" s="1"/>
  <c r="A116" i="93" s="1"/>
  <c r="A117" i="93" s="1"/>
  <c r="A118" i="93" s="1"/>
  <c r="A119" i="93" s="1"/>
  <c r="A120" i="93" s="1"/>
  <c r="A121" i="93" s="1"/>
  <c r="A122" i="93" s="1"/>
  <c r="A123" i="93" s="1"/>
  <c r="A124" i="93" s="1"/>
  <c r="A125" i="93" s="1"/>
  <c r="A126" i="93" s="1"/>
  <c r="A127" i="93" s="1"/>
  <c r="A128" i="93" s="1"/>
  <c r="A129" i="93" s="1"/>
  <c r="A130" i="93" s="1"/>
  <c r="A131" i="93" s="1"/>
  <c r="A132" i="93" s="1"/>
  <c r="A133" i="93" s="1"/>
  <c r="A134" i="93" s="1"/>
  <c r="A135" i="93" s="1"/>
  <c r="A136" i="93" s="1"/>
  <c r="A137" i="93" s="1"/>
  <c r="A138" i="93" s="1"/>
  <c r="A139" i="93" s="1"/>
  <c r="A140" i="93" s="1"/>
  <c r="A141" i="93" s="1"/>
  <c r="A142" i="93" s="1"/>
  <c r="A143" i="93" s="1"/>
  <c r="A144" i="93" s="1"/>
  <c r="A145" i="93" s="1"/>
  <c r="A146" i="93" s="1"/>
  <c r="A147" i="93" s="1"/>
  <c r="A148" i="93" s="1"/>
  <c r="A149" i="93" s="1"/>
  <c r="A150" i="93" s="1"/>
  <c r="A151" i="93" s="1"/>
  <c r="A152" i="93" s="1"/>
  <c r="A153" i="93" s="1"/>
  <c r="A154" i="93" s="1"/>
  <c r="A155" i="93" s="1"/>
  <c r="A156" i="93" s="1"/>
  <c r="A157" i="93" s="1"/>
  <c r="A158" i="93" s="1"/>
  <c r="A159" i="93" s="1"/>
  <c r="A160" i="93" s="1"/>
  <c r="A161" i="93" s="1"/>
  <c r="A162" i="93" s="1"/>
  <c r="A163" i="93" s="1"/>
  <c r="A164" i="93" s="1"/>
  <c r="A165" i="93" s="1"/>
  <c r="A166" i="93" s="1"/>
  <c r="A167" i="93" s="1"/>
  <c r="A168" i="93" s="1"/>
  <c r="A169" i="93" s="1"/>
  <c r="A170" i="93" s="1"/>
  <c r="A171" i="93" s="1"/>
  <c r="A172" i="93" s="1"/>
  <c r="A173" i="93" s="1"/>
  <c r="A174" i="93" s="1"/>
  <c r="A175" i="93" s="1"/>
  <c r="A176" i="93" s="1"/>
  <c r="A177" i="93" s="1"/>
  <c r="A178" i="93" s="1"/>
  <c r="A179" i="93" s="1"/>
  <c r="A180" i="93" s="1"/>
  <c r="A181" i="93" s="1"/>
  <c r="A182" i="93" s="1"/>
  <c r="A183" i="93" s="1"/>
  <c r="A184" i="93" s="1"/>
  <c r="A185" i="93" s="1"/>
  <c r="A186" i="93" s="1"/>
  <c r="A187" i="93" s="1"/>
  <c r="A188" i="93" s="1"/>
  <c r="A189" i="93" s="1"/>
  <c r="A190" i="93" s="1"/>
  <c r="A191" i="93" s="1"/>
  <c r="A192" i="93" s="1"/>
  <c r="A193" i="93" s="1"/>
  <c r="A194" i="93" s="1"/>
  <c r="A195" i="93" s="1"/>
  <c r="A196" i="93" s="1"/>
  <c r="A197" i="93" s="1"/>
  <c r="A198" i="93" s="1"/>
  <c r="A199" i="93" s="1"/>
  <c r="A200" i="93" s="1"/>
  <c r="A201" i="93" s="1"/>
  <c r="A202" i="93" s="1"/>
  <c r="A203" i="93" s="1"/>
  <c r="A204" i="93" s="1"/>
  <c r="A205" i="93" s="1"/>
  <c r="A206" i="93" s="1"/>
  <c r="A207" i="93" s="1"/>
  <c r="A208" i="93" s="1"/>
  <c r="A209" i="93" s="1"/>
  <c r="A210" i="93" s="1"/>
  <c r="A211" i="93" s="1"/>
  <c r="A212" i="93" s="1"/>
  <c r="A213" i="93" s="1"/>
  <c r="A214" i="93" s="1"/>
  <c r="A215" i="93" s="1"/>
  <c r="A216" i="93" s="1"/>
  <c r="A217" i="93" s="1"/>
  <c r="A218" i="93" s="1"/>
  <c r="A219" i="93" s="1"/>
  <c r="A220" i="93" s="1"/>
  <c r="A221" i="93" s="1"/>
  <c r="A222" i="93" s="1"/>
  <c r="A223" i="93" s="1"/>
  <c r="A224" i="93" s="1"/>
  <c r="A225" i="93" s="1"/>
  <c r="A226" i="93" s="1"/>
  <c r="A227" i="93" s="1"/>
  <c r="A228" i="93" s="1"/>
  <c r="A229" i="93" s="1"/>
  <c r="A230" i="93" s="1"/>
  <c r="A231" i="93" s="1"/>
  <c r="A232" i="93" s="1"/>
  <c r="A233" i="93" s="1"/>
  <c r="A234" i="93" s="1"/>
  <c r="A235" i="93" s="1"/>
  <c r="A236" i="93" s="1"/>
  <c r="A237" i="93" s="1"/>
  <c r="A238" i="93" s="1"/>
  <c r="A239" i="93" s="1"/>
  <c r="A240" i="93" s="1"/>
  <c r="A241" i="93" s="1"/>
  <c r="A242" i="93" s="1"/>
  <c r="A243" i="93" s="1"/>
  <c r="A244" i="93" s="1"/>
  <c r="A245" i="93" s="1"/>
  <c r="A246" i="93" s="1"/>
  <c r="A247" i="93" s="1"/>
  <c r="A248" i="93" s="1"/>
  <c r="A249" i="93" s="1"/>
  <c r="A250" i="93" s="1"/>
  <c r="A251" i="93" s="1"/>
  <c r="A252" i="93" s="1"/>
  <c r="A253" i="93" s="1"/>
  <c r="A254" i="93" s="1"/>
  <c r="A255" i="93" s="1"/>
  <c r="A256" i="93" s="1"/>
  <c r="A257" i="93" s="1"/>
  <c r="A258" i="93" s="1"/>
  <c r="A259" i="93" s="1"/>
  <c r="A260" i="93" s="1"/>
  <c r="A261" i="93" s="1"/>
  <c r="A262" i="93" s="1"/>
  <c r="A263" i="93" s="1"/>
  <c r="A264" i="93" s="1"/>
  <c r="A265" i="93" s="1"/>
  <c r="A266" i="93" s="1"/>
  <c r="A267" i="93" s="1"/>
  <c r="A268" i="93" s="1"/>
  <c r="A269" i="93" s="1"/>
  <c r="A270" i="93" s="1"/>
  <c r="A271" i="93" s="1"/>
  <c r="A272" i="93" s="1"/>
  <c r="A273" i="93" s="1"/>
  <c r="A274" i="93" s="1"/>
  <c r="A275" i="93" s="1"/>
  <c r="A276" i="93" s="1"/>
  <c r="A277" i="93" s="1"/>
  <c r="A278" i="93" s="1"/>
  <c r="A279" i="93" s="1"/>
  <c r="A280" i="93" s="1"/>
  <c r="A281" i="93" s="1"/>
  <c r="A282" i="93" s="1"/>
  <c r="A283" i="93" s="1"/>
  <c r="A284" i="93" s="1"/>
  <c r="A285" i="93" s="1"/>
  <c r="A286" i="93" s="1"/>
  <c r="A287" i="93" s="1"/>
  <c r="A288" i="93" s="1"/>
  <c r="A289" i="93" s="1"/>
  <c r="A290" i="93" s="1"/>
  <c r="A291" i="93" s="1"/>
  <c r="A292" i="93" s="1"/>
  <c r="A293" i="93" s="1"/>
  <c r="A294" i="93" s="1"/>
  <c r="A295" i="93" s="1"/>
  <c r="A296" i="93" s="1"/>
  <c r="A297" i="93" s="1"/>
  <c r="A298" i="93" s="1"/>
  <c r="A299" i="93" s="1"/>
  <c r="A300" i="93" s="1"/>
  <c r="A301" i="93" s="1"/>
  <c r="A302" i="93" s="1"/>
  <c r="A303" i="93" s="1"/>
  <c r="A304" i="93" s="1"/>
  <c r="A305" i="93" s="1"/>
  <c r="A306" i="93" s="1"/>
  <c r="A307" i="93" s="1"/>
  <c r="A308" i="93" s="1"/>
  <c r="A309" i="93" s="1"/>
  <c r="A310" i="93" s="1"/>
  <c r="A311" i="93" s="1"/>
  <c r="A312" i="93" s="1"/>
  <c r="A313" i="93" s="1"/>
  <c r="A314" i="93" s="1"/>
  <c r="A315" i="93" s="1"/>
  <c r="A316" i="93" s="1"/>
  <c r="A317" i="93" s="1"/>
  <c r="A318" i="93" s="1"/>
  <c r="A319" i="93" s="1"/>
  <c r="A320" i="93" s="1"/>
  <c r="A321" i="93" s="1"/>
  <c r="A322" i="93" s="1"/>
  <c r="K1" i="110"/>
  <c r="H72" i="109"/>
  <c r="G72" i="109"/>
  <c r="H71" i="109"/>
  <c r="G71" i="109"/>
  <c r="B1" i="107"/>
  <c r="I15" i="106"/>
  <c r="H15" i="106"/>
  <c r="I14" i="106"/>
  <c r="H14" i="106"/>
  <c r="N18" i="103"/>
  <c r="J18" i="103"/>
  <c r="H18" i="103"/>
  <c r="F18" i="103"/>
  <c r="D18" i="103"/>
  <c r="O17" i="103"/>
  <c r="N17" i="103"/>
  <c r="J17" i="103"/>
  <c r="H17" i="103"/>
  <c r="F17" i="103"/>
  <c r="D17" i="103"/>
  <c r="L10" i="103"/>
  <c r="J10" i="103"/>
  <c r="H10" i="103"/>
  <c r="F10" i="103"/>
  <c r="D10" i="103"/>
  <c r="L3" i="103"/>
  <c r="J3" i="103"/>
  <c r="H3" i="103"/>
  <c r="F3" i="103"/>
  <c r="D3" i="103"/>
  <c r="C25" i="102"/>
  <c r="H77" i="101"/>
  <c r="G76" i="101"/>
  <c r="H76" i="101"/>
  <c r="F133" i="94"/>
  <c r="H84" i="99"/>
  <c r="G84" i="99"/>
  <c r="H83" i="99"/>
  <c r="G83" i="99"/>
  <c r="G43" i="98"/>
  <c r="H42" i="98"/>
  <c r="H43" i="98" s="1"/>
  <c r="G42" i="98"/>
  <c r="F198" i="94"/>
  <c r="F187" i="94"/>
  <c r="F185" i="94"/>
  <c r="F172" i="94"/>
  <c r="F170" i="94"/>
  <c r="F167" i="94"/>
  <c r="F156" i="94"/>
  <c r="F150" i="94"/>
  <c r="F146" i="94"/>
  <c r="F119" i="94"/>
  <c r="F109" i="94"/>
  <c r="F107" i="94"/>
  <c r="F77" i="94"/>
  <c r="F57" i="94"/>
  <c r="F41" i="94"/>
  <c r="F39" i="94"/>
  <c r="F37" i="94"/>
  <c r="F4" i="94"/>
  <c r="H48" i="97"/>
  <c r="H49" i="97" s="1"/>
  <c r="G48" i="97"/>
  <c r="G49" i="97" s="1"/>
  <c r="A5" i="94"/>
  <c r="A6" i="94" s="1"/>
  <c r="A7" i="94" s="1"/>
  <c r="A8" i="94" s="1"/>
  <c r="A9" i="94" s="1"/>
  <c r="A10" i="94" s="1"/>
  <c r="A11" i="94" s="1"/>
  <c r="A12" i="94" s="1"/>
  <c r="A13" i="94" s="1"/>
  <c r="A14" i="94" s="1"/>
  <c r="A15" i="94" s="1"/>
  <c r="A16" i="94" s="1"/>
  <c r="A17" i="94" s="1"/>
  <c r="A18" i="94" s="1"/>
  <c r="A19" i="94" s="1"/>
  <c r="A20" i="94" s="1"/>
  <c r="A21" i="94" s="1"/>
  <c r="A22" i="94" s="1"/>
  <c r="A23" i="94" s="1"/>
  <c r="A24" i="94" s="1"/>
  <c r="A25" i="94" s="1"/>
  <c r="A26" i="94" s="1"/>
  <c r="A27" i="94" s="1"/>
  <c r="A28" i="94" s="1"/>
  <c r="A29" i="94" s="1"/>
  <c r="A30" i="94" s="1"/>
  <c r="A31" i="94" s="1"/>
  <c r="A32" i="94" s="1"/>
  <c r="A33" i="94" s="1"/>
  <c r="A34" i="94" s="1"/>
  <c r="A35" i="94" s="1"/>
  <c r="A36" i="94" s="1"/>
  <c r="A37" i="94" s="1"/>
  <c r="E210" i="94"/>
  <c r="D210" i="94"/>
  <c r="H115" i="95"/>
  <c r="G115" i="95"/>
  <c r="G114" i="95"/>
  <c r="B2" i="94"/>
  <c r="H55" i="87"/>
  <c r="H56" i="87" s="1"/>
  <c r="G55" i="87"/>
  <c r="G56" i="87" s="1"/>
  <c r="J1" i="7"/>
  <c r="J230" i="72"/>
  <c r="J231" i="72" s="1"/>
  <c r="H46" i="81"/>
  <c r="G45" i="81"/>
  <c r="G46" i="81" s="1"/>
  <c r="H45" i="81"/>
  <c r="I230" i="72"/>
  <c r="I231" i="72" s="1"/>
  <c r="H230" i="72"/>
  <c r="H231" i="72" s="1"/>
  <c r="H199" i="71"/>
  <c r="H200" i="71" s="1"/>
  <c r="G199" i="71"/>
  <c r="G200" i="71" s="1"/>
  <c r="L18" i="94" l="1"/>
  <c r="M10" i="103"/>
  <c r="M3" i="103"/>
  <c r="A38" i="94"/>
  <c r="A39" i="94" s="1"/>
  <c r="A40" i="94" s="1"/>
  <c r="A41" i="94" s="1"/>
  <c r="A42" i="94" s="1"/>
  <c r="A43" i="94" s="1"/>
  <c r="A44" i="94" s="1"/>
  <c r="A45" i="94" s="1"/>
  <c r="A46" i="94" s="1"/>
  <c r="A47" i="94" s="1"/>
  <c r="A48" i="94" s="1"/>
  <c r="A49" i="94" s="1"/>
  <c r="A50" i="94" s="1"/>
  <c r="A51" i="94" s="1"/>
  <c r="A52" i="94" s="1"/>
  <c r="A53" i="94" s="1"/>
  <c r="A54" i="94" s="1"/>
  <c r="A55" i="94" s="1"/>
  <c r="A56" i="94" s="1"/>
  <c r="A57" i="94" s="1"/>
  <c r="A58" i="94" s="1"/>
  <c r="A59" i="94" s="1"/>
  <c r="A60" i="94" s="1"/>
  <c r="A61" i="94" s="1"/>
  <c r="A62" i="94" s="1"/>
  <c r="A63" i="94" s="1"/>
  <c r="A64" i="94" s="1"/>
  <c r="A65" i="94" s="1"/>
  <c r="A66" i="94" s="1"/>
  <c r="A67" i="94" s="1"/>
  <c r="A68" i="94" s="1"/>
  <c r="A69" i="94" s="1"/>
  <c r="A70" i="94" s="1"/>
  <c r="A71" i="94" s="1"/>
  <c r="A72" i="94" s="1"/>
  <c r="A73" i="94" s="1"/>
  <c r="A74" i="94" s="1"/>
  <c r="A75" i="94" s="1"/>
  <c r="A76" i="94" s="1"/>
  <c r="A77" i="94" s="1"/>
  <c r="A78" i="94" s="1"/>
  <c r="A79" i="94" s="1"/>
  <c r="A80" i="94" s="1"/>
  <c r="A81" i="94" s="1"/>
  <c r="A82" i="94" s="1"/>
  <c r="A83" i="94" s="1"/>
  <c r="A84" i="94" s="1"/>
  <c r="A85" i="94" s="1"/>
  <c r="A86" i="94" s="1"/>
  <c r="A87" i="94" s="1"/>
  <c r="F210" i="94"/>
  <c r="N135" i="60"/>
  <c r="T12" i="68"/>
  <c r="M12" i="68"/>
  <c r="Q466" i="65"/>
  <c r="Q467" i="65" s="1"/>
  <c r="A3" i="7"/>
  <c r="A4" i="7" s="1"/>
  <c r="A5" i="7" s="1"/>
  <c r="A6" i="7" s="1"/>
  <c r="A7" i="7" s="1"/>
  <c r="A8" i="7" s="1"/>
  <c r="A9" i="7" s="1"/>
  <c r="A10" i="7" s="1"/>
  <c r="A11" i="7" s="1"/>
  <c r="A12" i="7" s="1"/>
  <c r="A13" i="7" s="1"/>
  <c r="I179" i="61"/>
  <c r="I180" i="61" s="1"/>
  <c r="H179" i="61"/>
  <c r="H180" i="61" s="1"/>
  <c r="H128" i="60"/>
  <c r="H129" i="60" s="1"/>
  <c r="B1" i="57"/>
  <c r="L236" i="56"/>
  <c r="L229" i="56"/>
  <c r="L223" i="56"/>
  <c r="L219" i="56"/>
  <c r="L213" i="56"/>
  <c r="L209" i="56"/>
  <c r="L202" i="56"/>
  <c r="L197" i="56"/>
  <c r="L189" i="56"/>
  <c r="L185" i="56"/>
  <c r="L177" i="56"/>
  <c r="L172" i="56"/>
  <c r="L164" i="56"/>
  <c r="L158" i="56"/>
  <c r="L150" i="56"/>
  <c r="L139" i="56"/>
  <c r="L132" i="56"/>
  <c r="L125" i="56"/>
  <c r="L121" i="56"/>
  <c r="L117" i="56"/>
  <c r="L111" i="56"/>
  <c r="L106" i="56"/>
  <c r="L95" i="56"/>
  <c r="L92" i="56"/>
  <c r="L86" i="56"/>
  <c r="L79" i="56"/>
  <c r="L72" i="56"/>
  <c r="L65" i="56"/>
  <c r="L57" i="56"/>
  <c r="L51" i="56"/>
  <c r="L46" i="56"/>
  <c r="L40" i="56"/>
  <c r="L30" i="56"/>
  <c r="L22" i="56"/>
  <c r="L16" i="56"/>
  <c r="L11" i="56"/>
  <c r="L7" i="56"/>
  <c r="L3" i="56"/>
  <c r="J242" i="56"/>
  <c r="J241" i="56"/>
  <c r="J236" i="56"/>
  <c r="J229" i="56"/>
  <c r="J223" i="56"/>
  <c r="J219" i="56"/>
  <c r="J213" i="56"/>
  <c r="J209" i="56"/>
  <c r="J202" i="56"/>
  <c r="J197" i="56"/>
  <c r="J189" i="56"/>
  <c r="J185" i="56"/>
  <c r="J177" i="56"/>
  <c r="J172" i="56"/>
  <c r="J164" i="56"/>
  <c r="J158" i="56"/>
  <c r="J150" i="56"/>
  <c r="J139" i="56"/>
  <c r="J132" i="56"/>
  <c r="J125" i="56"/>
  <c r="J121" i="56"/>
  <c r="J117" i="56"/>
  <c r="J111" i="56"/>
  <c r="J106" i="56"/>
  <c r="J95" i="56"/>
  <c r="J92" i="56"/>
  <c r="J86" i="56"/>
  <c r="J79" i="56"/>
  <c r="J72" i="56"/>
  <c r="J65" i="56"/>
  <c r="J57" i="56"/>
  <c r="J51" i="56"/>
  <c r="J46" i="56"/>
  <c r="J40" i="56"/>
  <c r="J30" i="56"/>
  <c r="J22" i="56"/>
  <c r="J16" i="56"/>
  <c r="J11" i="56"/>
  <c r="J7" i="56"/>
  <c r="J3" i="56"/>
  <c r="H242" i="56"/>
  <c r="H241" i="56"/>
  <c r="H236" i="56"/>
  <c r="H229" i="56"/>
  <c r="H223" i="56"/>
  <c r="H219" i="56"/>
  <c r="H213" i="56"/>
  <c r="H209" i="56"/>
  <c r="H202" i="56"/>
  <c r="H197" i="56"/>
  <c r="H189" i="56"/>
  <c r="H185" i="56"/>
  <c r="H177" i="56"/>
  <c r="H172" i="56"/>
  <c r="H164" i="56"/>
  <c r="H158" i="56"/>
  <c r="H150" i="56"/>
  <c r="H139" i="56"/>
  <c r="H132" i="56"/>
  <c r="H125" i="56"/>
  <c r="H121" i="56"/>
  <c r="H117" i="56"/>
  <c r="H111" i="56"/>
  <c r="H106" i="56"/>
  <c r="H95" i="56"/>
  <c r="H92" i="56"/>
  <c r="H86" i="56"/>
  <c r="H79" i="56"/>
  <c r="H72" i="56"/>
  <c r="H65" i="56"/>
  <c r="H57" i="56"/>
  <c r="H51" i="56"/>
  <c r="H46" i="56"/>
  <c r="H40" i="56"/>
  <c r="H30" i="56"/>
  <c r="H22" i="56"/>
  <c r="H16" i="56"/>
  <c r="H11" i="56"/>
  <c r="H7" i="56"/>
  <c r="H3" i="56"/>
  <c r="F242" i="56"/>
  <c r="F241" i="56"/>
  <c r="F236" i="56"/>
  <c r="F229" i="56"/>
  <c r="F223" i="56"/>
  <c r="F219" i="56"/>
  <c r="F213" i="56"/>
  <c r="F209" i="56"/>
  <c r="F202" i="56"/>
  <c r="F197" i="56"/>
  <c r="F189" i="56"/>
  <c r="F185" i="56"/>
  <c r="F177" i="56"/>
  <c r="F172" i="56"/>
  <c r="F164" i="56"/>
  <c r="F158" i="56"/>
  <c r="F150" i="56"/>
  <c r="F139" i="56"/>
  <c r="F132" i="56"/>
  <c r="F125" i="56"/>
  <c r="F121" i="56"/>
  <c r="F117" i="56"/>
  <c r="F111" i="56"/>
  <c r="F106" i="56"/>
  <c r="F95" i="56"/>
  <c r="F92" i="56"/>
  <c r="F86" i="56"/>
  <c r="F79" i="56"/>
  <c r="F72" i="56"/>
  <c r="F65" i="56"/>
  <c r="F57" i="56"/>
  <c r="F51" i="56"/>
  <c r="F46" i="56"/>
  <c r="F40" i="56"/>
  <c r="F30" i="56"/>
  <c r="F22" i="56"/>
  <c r="F16" i="56"/>
  <c r="F11" i="56"/>
  <c r="F7" i="56"/>
  <c r="F3" i="56"/>
  <c r="D22" i="56"/>
  <c r="D30" i="56"/>
  <c r="D40" i="56"/>
  <c r="D46" i="56"/>
  <c r="D51" i="56"/>
  <c r="D57" i="56"/>
  <c r="D65" i="56"/>
  <c r="D72" i="56"/>
  <c r="D79" i="56"/>
  <c r="D86" i="56"/>
  <c r="D92" i="56"/>
  <c r="D95" i="56"/>
  <c r="D106" i="56"/>
  <c r="D111" i="56"/>
  <c r="D117" i="56"/>
  <c r="D121" i="56"/>
  <c r="D125" i="56"/>
  <c r="D132" i="56"/>
  <c r="D139" i="56"/>
  <c r="D150" i="56"/>
  <c r="D158" i="56"/>
  <c r="D164" i="56"/>
  <c r="D172" i="56"/>
  <c r="D177" i="56"/>
  <c r="D185" i="56"/>
  <c r="D189" i="56"/>
  <c r="D197" i="56"/>
  <c r="D202" i="56"/>
  <c r="D209" i="56"/>
  <c r="D213" i="56"/>
  <c r="D219" i="56"/>
  <c r="D223" i="56"/>
  <c r="D229" i="56"/>
  <c r="D236" i="56"/>
  <c r="D241" i="56"/>
  <c r="D242" i="56"/>
  <c r="D7" i="56"/>
  <c r="D11" i="56"/>
  <c r="M11" i="56" s="1"/>
  <c r="D16" i="56"/>
  <c r="D3" i="56"/>
  <c r="M3" i="56" s="1"/>
  <c r="O241" i="56"/>
  <c r="O242" i="56" s="1"/>
  <c r="N241" i="56"/>
  <c r="N242" i="56" s="1"/>
  <c r="J5" i="50"/>
  <c r="J6" i="50"/>
  <c r="J7" i="50"/>
  <c r="J8" i="50"/>
  <c r="J9" i="50"/>
  <c r="J10" i="50"/>
  <c r="J11" i="50"/>
  <c r="J12" i="50"/>
  <c r="J13" i="50"/>
  <c r="J14" i="50"/>
  <c r="J15" i="50"/>
  <c r="J16" i="50"/>
  <c r="J17" i="50"/>
  <c r="J18" i="50"/>
  <c r="J19" i="50"/>
  <c r="J20" i="50"/>
  <c r="J21" i="50"/>
  <c r="J22" i="50"/>
  <c r="J23" i="50"/>
  <c r="J24" i="50"/>
  <c r="J25" i="50"/>
  <c r="J26" i="50"/>
  <c r="J27" i="50"/>
  <c r="J28" i="50"/>
  <c r="J29" i="50"/>
  <c r="J30" i="50"/>
  <c r="J31" i="50"/>
  <c r="J32" i="50"/>
  <c r="J33" i="50"/>
  <c r="J34" i="50"/>
  <c r="J35" i="50"/>
  <c r="J36" i="50"/>
  <c r="J37" i="50"/>
  <c r="J38" i="50"/>
  <c r="J39" i="50"/>
  <c r="J40" i="50"/>
  <c r="J41" i="50"/>
  <c r="J42" i="50"/>
  <c r="J43" i="50"/>
  <c r="J44" i="50"/>
  <c r="J45" i="50"/>
  <c r="J46" i="50"/>
  <c r="J47" i="50"/>
  <c r="J48" i="50"/>
  <c r="J49" i="50"/>
  <c r="J50" i="50"/>
  <c r="J51" i="50"/>
  <c r="J52" i="50"/>
  <c r="J53" i="50"/>
  <c r="J54" i="50"/>
  <c r="J55" i="50"/>
  <c r="J56" i="50"/>
  <c r="J57" i="50"/>
  <c r="J58" i="50"/>
  <c r="J59" i="50"/>
  <c r="J60" i="50"/>
  <c r="J61" i="50"/>
  <c r="J62" i="50"/>
  <c r="J63" i="50"/>
  <c r="J64" i="50"/>
  <c r="J65" i="50"/>
  <c r="J66" i="50"/>
  <c r="J67" i="50"/>
  <c r="J68" i="50"/>
  <c r="J69" i="50"/>
  <c r="J70" i="50"/>
  <c r="J71" i="50"/>
  <c r="J72" i="50"/>
  <c r="J73" i="50"/>
  <c r="J74" i="50"/>
  <c r="J75" i="50"/>
  <c r="J76" i="50"/>
  <c r="J77" i="50"/>
  <c r="J78" i="50"/>
  <c r="J79" i="50"/>
  <c r="J80" i="50"/>
  <c r="J81" i="50"/>
  <c r="J82" i="50"/>
  <c r="J83" i="50"/>
  <c r="J84" i="50"/>
  <c r="J85" i="50"/>
  <c r="J86" i="50"/>
  <c r="J87" i="50"/>
  <c r="J88" i="50"/>
  <c r="J89" i="50"/>
  <c r="J90" i="50"/>
  <c r="J91" i="50"/>
  <c r="J92" i="50"/>
  <c r="J93" i="50"/>
  <c r="J94" i="50"/>
  <c r="J95" i="50"/>
  <c r="J96" i="50"/>
  <c r="J97" i="50"/>
  <c r="J98" i="50"/>
  <c r="J99" i="50"/>
  <c r="J100" i="50"/>
  <c r="J101" i="50"/>
  <c r="J102" i="50"/>
  <c r="J103" i="50"/>
  <c r="J104" i="50"/>
  <c r="J105" i="50"/>
  <c r="J106" i="50"/>
  <c r="J107" i="50"/>
  <c r="J108" i="50"/>
  <c r="J109" i="50"/>
  <c r="J110" i="50"/>
  <c r="J111" i="50"/>
  <c r="J112" i="50"/>
  <c r="J113" i="50"/>
  <c r="J114" i="50"/>
  <c r="J115" i="50"/>
  <c r="J116" i="50"/>
  <c r="J117" i="50"/>
  <c r="J118" i="50"/>
  <c r="J119" i="50"/>
  <c r="J120" i="50"/>
  <c r="J121" i="50"/>
  <c r="J122" i="50"/>
  <c r="J123" i="50"/>
  <c r="J124" i="50"/>
  <c r="J125" i="50"/>
  <c r="J126" i="50"/>
  <c r="J127" i="50"/>
  <c r="J128" i="50"/>
  <c r="J129" i="50"/>
  <c r="J130" i="50"/>
  <c r="J131" i="50"/>
  <c r="J132" i="50"/>
  <c r="J133" i="50"/>
  <c r="J134" i="50"/>
  <c r="J135" i="50"/>
  <c r="J136" i="50"/>
  <c r="J137" i="50"/>
  <c r="J138" i="50"/>
  <c r="J139" i="50"/>
  <c r="J141" i="50"/>
  <c r="J142" i="50"/>
  <c r="J143" i="50"/>
  <c r="J144" i="50"/>
  <c r="J145" i="50"/>
  <c r="J146" i="50"/>
  <c r="J147" i="50"/>
  <c r="J148" i="50"/>
  <c r="J149" i="50"/>
  <c r="J150" i="50"/>
  <c r="J151" i="50"/>
  <c r="J152" i="50"/>
  <c r="J153" i="50"/>
  <c r="J154" i="50"/>
  <c r="J155" i="50"/>
  <c r="J156" i="50"/>
  <c r="J157" i="50"/>
  <c r="J158" i="50"/>
  <c r="J159" i="50"/>
  <c r="J160" i="50"/>
  <c r="J161" i="50"/>
  <c r="J162" i="50"/>
  <c r="J163" i="50"/>
  <c r="J164" i="50"/>
  <c r="J165" i="50"/>
  <c r="J166" i="50"/>
  <c r="J167" i="50"/>
  <c r="J4" i="50"/>
  <c r="H165" i="51"/>
  <c r="H162" i="51"/>
  <c r="H159" i="51"/>
  <c r="H156" i="51"/>
  <c r="H155" i="51"/>
  <c r="H152" i="51"/>
  <c r="H151" i="51"/>
  <c r="H148" i="51"/>
  <c r="H145" i="51"/>
  <c r="H143" i="51"/>
  <c r="H140" i="51"/>
  <c r="H137" i="51"/>
  <c r="H134" i="51"/>
  <c r="H133" i="51"/>
  <c r="H130" i="51"/>
  <c r="H129" i="51"/>
  <c r="H126" i="51"/>
  <c r="H123" i="51"/>
  <c r="H120" i="51"/>
  <c r="H117" i="51"/>
  <c r="H116" i="51"/>
  <c r="H113" i="51"/>
  <c r="H110" i="51"/>
  <c r="H107" i="51"/>
  <c r="H104" i="51"/>
  <c r="H101" i="51"/>
  <c r="H100" i="51"/>
  <c r="H97" i="51"/>
  <c r="H94" i="51"/>
  <c r="H91" i="51"/>
  <c r="H88" i="51"/>
  <c r="H87" i="51"/>
  <c r="H84" i="51"/>
  <c r="H82" i="51"/>
  <c r="H81" i="51"/>
  <c r="H78" i="51"/>
  <c r="H75" i="51"/>
  <c r="H72" i="51"/>
  <c r="H69" i="51"/>
  <c r="H67" i="51"/>
  <c r="H65" i="51"/>
  <c r="H62" i="51"/>
  <c r="H59" i="51"/>
  <c r="H56" i="51"/>
  <c r="H53" i="51"/>
  <c r="H51" i="51"/>
  <c r="H49" i="51"/>
  <c r="H46" i="51"/>
  <c r="H43" i="51"/>
  <c r="H40" i="51"/>
  <c r="H37" i="51"/>
  <c r="H34" i="51"/>
  <c r="H30" i="51"/>
  <c r="H27" i="51"/>
  <c r="H24" i="51"/>
  <c r="H21" i="51"/>
  <c r="H19" i="51"/>
  <c r="H18" i="51"/>
  <c r="H17" i="51"/>
  <c r="H14" i="51"/>
  <c r="H11" i="51"/>
  <c r="H8" i="51"/>
  <c r="H5" i="51"/>
  <c r="H2" i="51"/>
  <c r="M4" i="50"/>
  <c r="A88" i="94" l="1"/>
  <c r="A89" i="94" s="1"/>
  <c r="A90" i="94" s="1"/>
  <c r="A91" i="94" s="1"/>
  <c r="A92" i="94" s="1"/>
  <c r="A93" i="94" s="1"/>
  <c r="A94" i="94" s="1"/>
  <c r="A95" i="94" s="1"/>
  <c r="A96" i="94" s="1"/>
  <c r="A97" i="94" s="1"/>
  <c r="A98" i="94" s="1"/>
  <c r="A99" i="94" s="1"/>
  <c r="A100" i="94" s="1"/>
  <c r="A101" i="94" s="1"/>
  <c r="A102" i="94" s="1"/>
  <c r="A103" i="94" s="1"/>
  <c r="A104" i="94" s="1"/>
  <c r="A105" i="94" s="1"/>
  <c r="A106" i="94" s="1"/>
  <c r="A107" i="94" s="1"/>
  <c r="A108" i="94" s="1"/>
  <c r="A109" i="94" s="1"/>
  <c r="A110" i="94" s="1"/>
  <c r="M209" i="56"/>
  <c r="M223" i="56"/>
  <c r="M197" i="56"/>
  <c r="M185" i="56"/>
  <c r="M177" i="56"/>
  <c r="M229" i="56"/>
  <c r="M150" i="56"/>
  <c r="M236" i="56"/>
  <c r="M189" i="56"/>
  <c r="M132" i="56"/>
  <c r="M86" i="56"/>
  <c r="M30" i="56"/>
  <c r="M121" i="56"/>
  <c r="M16" i="56"/>
  <c r="M72" i="56"/>
  <c r="M164" i="56"/>
  <c r="M95" i="56"/>
  <c r="M202" i="56"/>
  <c r="M46" i="56"/>
  <c r="M125" i="56"/>
  <c r="M79" i="56"/>
  <c r="M22" i="56"/>
  <c r="M111" i="56"/>
  <c r="M57" i="56"/>
  <c r="M213" i="56"/>
  <c r="M7" i="56"/>
  <c r="M139" i="56"/>
  <c r="M92" i="56"/>
  <c r="M158" i="56"/>
  <c r="M106" i="56"/>
  <c r="M51" i="56"/>
  <c r="M40" i="56"/>
  <c r="M219" i="56"/>
  <c r="M172" i="56"/>
  <c r="M117" i="56"/>
  <c r="M65" i="56"/>
  <c r="M7" i="50"/>
  <c r="M10" i="50"/>
  <c r="M13" i="50"/>
  <c r="M16" i="50"/>
  <c r="M19" i="50"/>
  <c r="M20" i="50"/>
  <c r="M21" i="50"/>
  <c r="M23" i="50"/>
  <c r="M26" i="50"/>
  <c r="M29" i="50"/>
  <c r="M32" i="50"/>
  <c r="M35" i="50"/>
  <c r="M37" i="50"/>
  <c r="M39" i="50"/>
  <c r="M42" i="50"/>
  <c r="M45" i="50"/>
  <c r="M48" i="50"/>
  <c r="M51" i="50"/>
  <c r="M53" i="50"/>
  <c r="M55" i="50"/>
  <c r="M58" i="50"/>
  <c r="M61" i="50"/>
  <c r="M64" i="50"/>
  <c r="M67" i="50"/>
  <c r="M68" i="50"/>
  <c r="M70" i="50"/>
  <c r="M72" i="50"/>
  <c r="M75" i="50"/>
  <c r="M78" i="50"/>
  <c r="M81" i="50"/>
  <c r="M84" i="50"/>
  <c r="M87" i="50"/>
  <c r="M90" i="50"/>
  <c r="M91" i="50"/>
  <c r="M94" i="50"/>
  <c r="M97" i="50"/>
  <c r="M100" i="50"/>
  <c r="M103" i="50"/>
  <c r="M104" i="50"/>
  <c r="M107" i="50"/>
  <c r="M110" i="50"/>
  <c r="M113" i="50"/>
  <c r="M116" i="50"/>
  <c r="M117" i="50"/>
  <c r="M120" i="50"/>
  <c r="M123" i="50"/>
  <c r="M126" i="50"/>
  <c r="M129" i="50"/>
  <c r="M130" i="50"/>
  <c r="M133" i="50"/>
  <c r="M134" i="50"/>
  <c r="M137" i="50"/>
  <c r="M143" i="50"/>
  <c r="M145" i="50"/>
  <c r="M148" i="50"/>
  <c r="M149" i="50"/>
  <c r="M152" i="50"/>
  <c r="M153" i="50"/>
  <c r="M156" i="50"/>
  <c r="M159" i="50"/>
  <c r="M162" i="50"/>
  <c r="M165" i="50"/>
  <c r="T6" i="41"/>
  <c r="T7" i="41"/>
  <c r="T8" i="41"/>
  <c r="T9" i="41"/>
  <c r="T10" i="41"/>
  <c r="T11" i="41"/>
  <c r="T12" i="41"/>
  <c r="T13" i="41"/>
  <c r="T14" i="41"/>
  <c r="T15" i="41"/>
  <c r="T16" i="41"/>
  <c r="T17" i="41"/>
  <c r="T18" i="41"/>
  <c r="T19" i="41"/>
  <c r="T20" i="41"/>
  <c r="T21" i="41"/>
  <c r="T22" i="41"/>
  <c r="T5" i="41"/>
  <c r="U5" i="38"/>
  <c r="U6" i="38"/>
  <c r="U7" i="38"/>
  <c r="U8" i="38"/>
  <c r="U9" i="38"/>
  <c r="U10" i="38"/>
  <c r="U11" i="38"/>
  <c r="U12" i="38"/>
  <c r="U13" i="38"/>
  <c r="U14" i="38"/>
  <c r="U15" i="38"/>
  <c r="U4" i="38"/>
  <c r="T5" i="34"/>
  <c r="T6" i="34"/>
  <c r="T7" i="34"/>
  <c r="T8" i="34"/>
  <c r="T9" i="34"/>
  <c r="T10" i="34"/>
  <c r="T11" i="34"/>
  <c r="T12" i="34"/>
  <c r="T13" i="34"/>
  <c r="T14" i="34"/>
  <c r="T15" i="34"/>
  <c r="T16" i="34"/>
  <c r="T17" i="34"/>
  <c r="T18" i="34"/>
  <c r="T19" i="34"/>
  <c r="T20" i="34"/>
  <c r="T21" i="34"/>
  <c r="T22" i="34"/>
  <c r="T23" i="34"/>
  <c r="T24" i="34"/>
  <c r="T25" i="34"/>
  <c r="T26" i="34"/>
  <c r="T27" i="34"/>
  <c r="T28" i="34"/>
  <c r="T29" i="34"/>
  <c r="T30" i="34"/>
  <c r="T31" i="34"/>
  <c r="T32" i="34"/>
  <c r="T33" i="34"/>
  <c r="T34" i="34"/>
  <c r="T35" i="34"/>
  <c r="T36" i="34"/>
  <c r="T37" i="34"/>
  <c r="T38" i="34"/>
  <c r="T39" i="34"/>
  <c r="T40" i="34"/>
  <c r="T41" i="34"/>
  <c r="T42" i="34"/>
  <c r="T43" i="34"/>
  <c r="T44" i="34"/>
  <c r="T45" i="34"/>
  <c r="T4" i="34"/>
  <c r="U6" i="29"/>
  <c r="U5" i="28"/>
  <c r="U6" i="28"/>
  <c r="U7" i="28"/>
  <c r="U8" i="28"/>
  <c r="U9" i="28"/>
  <c r="U10" i="28"/>
  <c r="U11" i="28"/>
  <c r="U12" i="28"/>
  <c r="U13" i="28"/>
  <c r="U14" i="28"/>
  <c r="U15" i="28"/>
  <c r="U16" i="28"/>
  <c r="U17" i="28"/>
  <c r="U18" i="28"/>
  <c r="U19" i="28"/>
  <c r="U20" i="28"/>
  <c r="U21" i="28"/>
  <c r="U22" i="28"/>
  <c r="U23" i="28"/>
  <c r="U24" i="28"/>
  <c r="U25" i="28"/>
  <c r="U26" i="28"/>
  <c r="U27" i="28"/>
  <c r="U28" i="28"/>
  <c r="U29" i="28"/>
  <c r="U4" i="28"/>
  <c r="T6" i="31"/>
  <c r="T7" i="31"/>
  <c r="T8" i="31"/>
  <c r="T9" i="31"/>
  <c r="T10" i="31"/>
  <c r="T11" i="31"/>
  <c r="T12" i="31"/>
  <c r="T13" i="31"/>
  <c r="T14" i="31"/>
  <c r="T15" i="31"/>
  <c r="T16" i="31"/>
  <c r="T17" i="31"/>
  <c r="T18" i="31"/>
  <c r="T19" i="31"/>
  <c r="T20" i="31"/>
  <c r="T21" i="31"/>
  <c r="T22" i="31"/>
  <c r="T23" i="31"/>
  <c r="T24" i="31"/>
  <c r="T25" i="31"/>
  <c r="T26" i="31"/>
  <c r="T27" i="31"/>
  <c r="T28" i="31"/>
  <c r="T29" i="31"/>
  <c r="T30" i="31"/>
  <c r="T31" i="31"/>
  <c r="T32" i="31"/>
  <c r="T33" i="31"/>
  <c r="T34" i="31"/>
  <c r="T35" i="31"/>
  <c r="T36" i="31"/>
  <c r="T37" i="31"/>
  <c r="T38" i="31"/>
  <c r="T39" i="31"/>
  <c r="T40" i="31"/>
  <c r="T41" i="31"/>
  <c r="T42" i="31"/>
  <c r="T43" i="31"/>
  <c r="T44" i="31"/>
  <c r="T45" i="31"/>
  <c r="T46" i="31"/>
  <c r="T47" i="31"/>
  <c r="T48" i="31"/>
  <c r="T49" i="31"/>
  <c r="T50" i="31"/>
  <c r="T51" i="31"/>
  <c r="T52" i="31"/>
  <c r="T53" i="31"/>
  <c r="T54" i="31"/>
  <c r="T55" i="31"/>
  <c r="T56" i="31"/>
  <c r="T57" i="31"/>
  <c r="T58" i="31"/>
  <c r="T59" i="31"/>
  <c r="T60" i="31"/>
  <c r="T61" i="31"/>
  <c r="T62" i="31"/>
  <c r="T63" i="31"/>
  <c r="T64" i="31"/>
  <c r="T65" i="31"/>
  <c r="T66" i="31"/>
  <c r="T67" i="31"/>
  <c r="T68" i="31"/>
  <c r="T69" i="31"/>
  <c r="T70" i="31"/>
  <c r="T71" i="31"/>
  <c r="T72" i="31"/>
  <c r="T73" i="31"/>
  <c r="T74" i="31"/>
  <c r="T75" i="31"/>
  <c r="T76" i="31"/>
  <c r="T77" i="31"/>
  <c r="T78" i="31"/>
  <c r="T79" i="31"/>
  <c r="T80" i="31"/>
  <c r="T81" i="31"/>
  <c r="T82" i="31"/>
  <c r="T83" i="31"/>
  <c r="T84" i="31"/>
  <c r="T85" i="31"/>
  <c r="T86" i="31"/>
  <c r="T87" i="31"/>
  <c r="T88" i="31"/>
  <c r="T89" i="31"/>
  <c r="T90" i="31"/>
  <c r="T91" i="31"/>
  <c r="T92" i="31"/>
  <c r="T93" i="31"/>
  <c r="T94" i="31"/>
  <c r="T95" i="31"/>
  <c r="T96" i="31"/>
  <c r="T97" i="31"/>
  <c r="T98" i="31"/>
  <c r="T99" i="31"/>
  <c r="T100" i="31"/>
  <c r="T101" i="31"/>
  <c r="T102" i="31"/>
  <c r="T103" i="31"/>
  <c r="T104" i="31"/>
  <c r="T105" i="31"/>
  <c r="T106" i="31"/>
  <c r="T107" i="31"/>
  <c r="T108" i="31"/>
  <c r="T109" i="31"/>
  <c r="T110" i="31"/>
  <c r="T111" i="31"/>
  <c r="T112" i="31"/>
  <c r="T113" i="31"/>
  <c r="T114" i="31"/>
  <c r="T115" i="31"/>
  <c r="T116" i="31"/>
  <c r="T117" i="31"/>
  <c r="T118" i="31"/>
  <c r="T119" i="31"/>
  <c r="T120" i="31"/>
  <c r="T121" i="31"/>
  <c r="T122" i="31"/>
  <c r="T123" i="31"/>
  <c r="T124" i="31"/>
  <c r="T125" i="31"/>
  <c r="T126" i="31"/>
  <c r="T127" i="31"/>
  <c r="T128" i="31"/>
  <c r="T129" i="31"/>
  <c r="T130" i="31"/>
  <c r="T131" i="31"/>
  <c r="T5" i="31"/>
  <c r="A10" i="34"/>
  <c r="A16" i="34" s="1"/>
  <c r="A25" i="34" s="1"/>
  <c r="A31" i="34" s="1"/>
  <c r="A37" i="34" s="1"/>
  <c r="A111" i="94" l="1"/>
  <c r="A112" i="94" s="1"/>
  <c r="A113" i="94" s="1"/>
  <c r="A114" i="94" s="1"/>
  <c r="A115" i="94" s="1"/>
  <c r="A116" i="94" s="1"/>
  <c r="A117" i="94" s="1"/>
  <c r="A118" i="94" s="1"/>
  <c r="A119" i="94" s="1"/>
  <c r="A120" i="94" s="1"/>
  <c r="A121" i="94" s="1"/>
  <c r="A122" i="94" s="1"/>
  <c r="A123" i="94" s="1"/>
  <c r="A124" i="94" s="1"/>
  <c r="A125" i="94" s="1"/>
  <c r="A126" i="94" s="1"/>
  <c r="A127" i="94" s="1"/>
  <c r="A128" i="94" s="1"/>
  <c r="A129" i="94" s="1"/>
  <c r="A130" i="94" s="1"/>
  <c r="A131" i="94" s="1"/>
  <c r="A132" i="94" s="1"/>
  <c r="A133" i="94" s="1"/>
  <c r="A134" i="94" s="1"/>
  <c r="A135" i="94" s="1"/>
  <c r="A136" i="94" s="1"/>
  <c r="A137" i="94" s="1"/>
  <c r="A138" i="94" s="1"/>
  <c r="A139" i="94" s="1"/>
  <c r="A140" i="94" s="1"/>
  <c r="A141" i="94" s="1"/>
  <c r="A142" i="94" s="1"/>
  <c r="A143" i="94" s="1"/>
  <c r="A144" i="94" s="1"/>
  <c r="A145" i="94" s="1"/>
  <c r="A146" i="94" s="1"/>
  <c r="A147" i="94" s="1"/>
  <c r="A148" i="94" s="1"/>
  <c r="A149" i="94" s="1"/>
  <c r="A150" i="94" s="1"/>
  <c r="A151" i="94" s="1"/>
  <c r="A152" i="94" s="1"/>
  <c r="A153" i="94" s="1"/>
  <c r="A154" i="94" s="1"/>
  <c r="A155" i="94" s="1"/>
  <c r="A156" i="94" s="1"/>
  <c r="A157" i="94" s="1"/>
  <c r="A158" i="94" s="1"/>
  <c r="A159" i="94" s="1"/>
  <c r="A160" i="94" s="1"/>
  <c r="A161" i="94" s="1"/>
  <c r="A162" i="94" s="1"/>
  <c r="A163" i="94" s="1"/>
  <c r="A164" i="94" s="1"/>
  <c r="A165" i="94" s="1"/>
  <c r="A166" i="94" s="1"/>
  <c r="A167" i="94" s="1"/>
  <c r="A168" i="94" s="1"/>
  <c r="A169" i="94" s="1"/>
  <c r="A170" i="94" s="1"/>
  <c r="A171" i="94" s="1"/>
  <c r="A172" i="94" s="1"/>
  <c r="A173" i="94" s="1"/>
  <c r="A174" i="94" s="1"/>
  <c r="A175" i="94" s="1"/>
  <c r="A176" i="94" s="1"/>
  <c r="A177" i="94" s="1"/>
  <c r="A178" i="94" s="1"/>
  <c r="A179" i="94" s="1"/>
  <c r="A180" i="94" s="1"/>
  <c r="A181" i="94" s="1"/>
  <c r="A182" i="94" s="1"/>
  <c r="A183" i="94" s="1"/>
  <c r="A184" i="94" s="1"/>
  <c r="A185" i="94" s="1"/>
  <c r="A186" i="94" s="1"/>
  <c r="A187" i="94" s="1"/>
  <c r="A188" i="94" s="1"/>
  <c r="A189" i="94" s="1"/>
  <c r="A190" i="94" s="1"/>
  <c r="A191" i="94" s="1"/>
  <c r="A192" i="94" s="1"/>
  <c r="A193" i="94" s="1"/>
  <c r="A194" i="94" s="1"/>
  <c r="A195" i="94" s="1"/>
  <c r="A196" i="94" s="1"/>
  <c r="A197" i="94" s="1"/>
  <c r="A198" i="94" s="1"/>
  <c r="A199" i="94" s="1"/>
  <c r="A200" i="94" s="1"/>
  <c r="A201" i="94" s="1"/>
  <c r="A202" i="94" s="1"/>
  <c r="A203" i="94" s="1"/>
  <c r="A204" i="94" s="1"/>
  <c r="A205" i="94" s="1"/>
  <c r="A206" i="94" s="1"/>
  <c r="A207" i="94" s="1"/>
  <c r="A208" i="94" s="1"/>
  <c r="B211" i="94" s="1"/>
  <c r="A85" i="31"/>
  <c r="A98" i="31" s="1"/>
  <c r="A111" i="31" s="1"/>
  <c r="A5" i="22"/>
  <c r="A6" i="22" s="1"/>
  <c r="A7" i="22" s="1"/>
  <c r="A8" i="22" s="1"/>
  <c r="A9" i="22" s="1"/>
  <c r="A10" i="22" s="1"/>
  <c r="A11" i="22" s="1"/>
  <c r="A12" i="22" s="1"/>
  <c r="A13" i="22" s="1"/>
  <c r="J5" i="16"/>
  <c r="J6" i="16"/>
  <c r="J7" i="16"/>
  <c r="J8" i="16"/>
  <c r="J9" i="16"/>
  <c r="J10" i="16"/>
  <c r="J11" i="16"/>
  <c r="J12" i="16"/>
  <c r="J13" i="16"/>
  <c r="J14" i="16"/>
  <c r="J15" i="16"/>
  <c r="J16" i="16"/>
  <c r="J4" i="16"/>
  <c r="A5" i="16"/>
  <c r="A6" i="16" s="1"/>
  <c r="A7" i="16" s="1"/>
  <c r="A8" i="16" s="1"/>
  <c r="A9" i="16" s="1"/>
  <c r="A10" i="16" s="1"/>
  <c r="A11" i="16" s="1"/>
  <c r="A12" i="16" s="1"/>
  <c r="A13" i="16" s="1"/>
  <c r="A14" i="16" s="1"/>
  <c r="A15" i="16" s="1"/>
  <c r="A16" i="16" s="1"/>
  <c r="A14" i="7"/>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G77" i="101"/>
  <c r="H114" i="9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tc={8EE7F467-2F89-4DB6-829D-4E1AB09EE752}</author>
  </authors>
  <commentList>
    <comment ref="B393" authorId="0" shapeId="0" xr:uid="{8EE7F467-2F89-4DB6-829D-4E1AB09EE752}">
      <text>
        <t>[Threaded comment]
Your version of Excel allows you to read this threaded comment; however, any edits to it will get removed if the file is opened in a newer version of Excel. Learn more: https://go.microsoft.com/fwlink/?linkid=870924
Comment:
    This concept does not really fit, if one looks at the full hierarchy</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tc={CBEC0A02-913F-42FC-AC74-385B0484CDEB}</author>
    <author>tc={7E5AF97C-FD6C-4A93-850F-2CD7597EF31B}</author>
    <author>tc={D87C0C37-B57C-411C-88EA-962C01ECBA79}</author>
    <author>tc={BFBAF790-5549-4F21-820B-9298BC92B58A}</author>
    <author>tc={484C45F5-70D1-4BB8-80EA-85F9023A9BAE}</author>
    <author>tc={410830B3-DBDC-453E-A5FA-6586F50F023E}</author>
    <author>tc={EFFF1260-1CFA-494D-926E-6B39667F2C30}</author>
    <author>tc={F0EE3A4C-5BD2-4F2B-9888-A76A444CA66E}</author>
    <author>tc={F87A6CA2-8B16-42EF-AE4B-0A0A82104179}</author>
    <author>tc={E75F7DA2-79D4-4472-87FC-CA0DC4F77692}</author>
    <author>tc={CAB9D710-F130-4F4A-BC0D-E60A168EE1E8}</author>
  </authors>
  <commentList>
    <comment ref="P25" authorId="0" shapeId="0" xr:uid="{CBEC0A02-913F-42FC-AC74-385B0484CDEB}">
      <text>
        <t>[Threaded comment]
Your version of Excel allows you to read this threaded comment; however, any edits to it will get removed if the file is opened in a newer version of Excel. Learn more: https://go.microsoft.com/fwlink/?linkid=870924
Comment:
    found manually</t>
      </text>
    </comment>
    <comment ref="P31" authorId="1" shapeId="0" xr:uid="{7E5AF97C-FD6C-4A93-850F-2CD7597EF31B}">
      <text>
        <t>[Threaded comment]
Your version of Excel allows you to read this threaded comment; however, any edits to it will get removed if the file is opened in a newer version of Excel. Learn more: https://go.microsoft.com/fwlink/?linkid=870924
Comment:
    found manually</t>
      </text>
    </comment>
    <comment ref="P48" authorId="2" shapeId="0" xr:uid="{D87C0C37-B57C-411C-88EA-962C01ECBA79}">
      <text>
        <t>[Threaded comment]
Your version of Excel allows you to read this threaded comment; however, any edits to it will get removed if the file is opened in a newer version of Excel. Learn more: https://go.microsoft.com/fwlink/?linkid=870924
Comment:
    found manually in NCIt</t>
      </text>
    </comment>
    <comment ref="P55" authorId="3" shapeId="0" xr:uid="{BFBAF790-5549-4F21-820B-9298BC92B58A}">
      <text>
        <t>[Threaded comment]
Your version of Excel allows you to read this threaded comment; however, any edits to it will get removed if the file is opened in a newer version of Excel. Learn more: https://go.microsoft.com/fwlink/?linkid=870924
Comment:
    found manually in NCIt</t>
      </text>
    </comment>
    <comment ref="P59" authorId="4" shapeId="0" xr:uid="{484C45F5-70D1-4BB8-80EA-85F9023A9BAE}">
      <text>
        <t>[Threaded comment]
Your version of Excel allows you to read this threaded comment; however, any edits to it will get removed if the file is opened in a newer version of Excel. Learn more: https://go.microsoft.com/fwlink/?linkid=870924
Comment:
    found manually in NCIt</t>
      </text>
    </comment>
    <comment ref="M61" authorId="5" shapeId="0" xr:uid="{410830B3-DBDC-453E-A5FA-6586F50F023E}">
      <text>
        <t>[Threaded comment]
Your version of Excel allows you to read this threaded comment; however, any edits to it will get removed if the file is opened in a newer version of Excel. Learn more: https://go.microsoft.com/fwlink/?linkid=870924
Comment:
    wrong concept</t>
      </text>
    </comment>
    <comment ref="P64" authorId="6" shapeId="0" xr:uid="{EFFF1260-1CFA-494D-926E-6B39667F2C30}">
      <text>
        <t>[Threaded comment]
Your version of Excel allows you to read this threaded comment; however, any edits to it will get removed if the file is opened in a newer version of Excel. Learn more: https://go.microsoft.com/fwlink/?linkid=870924
Comment:
    found manually in NCIt</t>
      </text>
    </comment>
    <comment ref="P68" authorId="7" shapeId="0" xr:uid="{F0EE3A4C-5BD2-4F2B-9888-A76A444CA66E}">
      <text>
        <t>[Threaded comment]
Your version of Excel allows you to read this threaded comment; however, any edits to it will get removed if the file is opened in a newer version of Excel. Learn more: https://go.microsoft.com/fwlink/?linkid=870924
Comment:
    found m,anually in NCI</t>
      </text>
    </comment>
    <comment ref="P69" authorId="8" shapeId="0" xr:uid="{F87A6CA2-8B16-42EF-AE4B-0A0A82104179}">
      <text>
        <t>[Threaded comment]
Your version of Excel allows you to read this threaded comment; however, any edits to it will get removed if the file is opened in a newer version of Excel. Learn more: https://go.microsoft.com/fwlink/?linkid=870924
Comment:
    found manually in NCI</t>
      </text>
    </comment>
    <comment ref="P73" authorId="9" shapeId="0" xr:uid="{E75F7DA2-79D4-4472-87FC-CA0DC4F77692}">
      <text>
        <t>[Threaded comment]
Your version of Excel allows you to read this threaded comment; however, any edits to it will get removed if the file is opened in a newer version of Excel. Learn more: https://go.microsoft.com/fwlink/?linkid=870924
Comment:
    found m,anually in NCI</t>
      </text>
    </comment>
    <comment ref="P74" authorId="10" shapeId="0" xr:uid="{CAB9D710-F130-4F4A-BC0D-E60A168EE1E8}">
      <text>
        <t>[Threaded comment]
Your version of Excel allows you to read this threaded comment; however, any edits to it will get removed if the file is opened in a newer version of Excel. Learn more: https://go.microsoft.com/fwlink/?linkid=870924
Comment:
    found manually in NCI</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tc={53CC39B3-CA06-4F9D-A5F3-D01FB2079FA9}</author>
    <author>tc={F5B51096-3EAD-4F0E-8E7A-605D0628DA7B}</author>
    <author>tc={E8BF67E4-9318-4CC4-83E4-65038147B8A3}</author>
    <author>tc={8F44C226-7757-457D-862C-727EA5479A89}</author>
    <author>tc={380A80D0-461D-4FEE-979B-488117AF9D7F}</author>
    <author>tc={BA50A8FE-D962-4EA5-A302-4FAF0BAC88AA}</author>
    <author>tc={4F563FA9-0451-4D7A-8635-DF51FD9C9A43}</author>
    <author>tc={7C52ACEF-710C-4864-B7EE-91CE032CF5C5}</author>
    <author>tc={F637A199-D495-4185-B062-A98C9E26F209}</author>
    <author>tc={AB640C9B-AFDC-4C2B-8E4D-85C06EC6597B}</author>
    <author>tc={41FB51E6-9C8F-4E28-AFA8-88422795A26D}</author>
    <author>tc={0720E4C4-FB91-4547-81E4-8DBCC289C3FD}</author>
    <author>tc={34E66E5E-67DB-4475-B489-30BB4AFA3228}</author>
    <author>tc={8D7A7C03-2684-44BB-905E-BCAAAC9D1BDE}</author>
    <author>tc={696002C3-70B1-4EA9-AF51-E865F9332F7F}</author>
    <author>tc={58084376-C343-40FB-A064-94439542268C}</author>
    <author>tc={1CD30444-912A-4F21-90E8-74CB0B83207E}</author>
  </authors>
  <commentList>
    <comment ref="R3" authorId="0" shapeId="0" xr:uid="{53CC39B3-CA06-4F9D-A5F3-D01FB2079FA9}">
      <text>
        <t>[Threaded comment]
Your version of Excel allows you to read this threaded comment; however, any edits to it will get removed if the file is opened in a newer version of Excel. Learn more: https://go.microsoft.com/fwlink/?linkid=870924
Comment:
    Found manually in NCIt</t>
      </text>
    </comment>
    <comment ref="Q7" authorId="1" shapeId="0" xr:uid="{F5B51096-3EAD-4F0E-8E7A-605D0628DA7B}">
      <text>
        <t>[Threaded comment]
Your version of Excel allows you to read this threaded comment; however, any edits to it will get removed if the file is opened in a newer version of Excel. Learn more: https://go.microsoft.com/fwlink/?linkid=870924
Comment:
    found manually</t>
      </text>
    </comment>
    <comment ref="R7" authorId="2" shapeId="0" xr:uid="{E8BF67E4-9318-4CC4-83E4-65038147B8A3}">
      <text>
        <t>[Threaded comment]
Your version of Excel allows you to read this threaded comment; however, any edits to it will get removed if the file is opened in a newer version of Excel. Learn more: https://go.microsoft.com/fwlink/?linkid=870924
Comment:
    found manually, but might be not the best fit</t>
      </text>
    </comment>
    <comment ref="R9" authorId="3" shapeId="0" xr:uid="{8F44C226-7757-457D-862C-727EA5479A89}">
      <text>
        <t>[Threaded comment]
Your version of Excel allows you to read this threaded comment; however, any edits to it will get removed if the file is opened in a newer version of Excel. Learn more: https://go.microsoft.com/fwlink/?linkid=870924
Comment:
    Found manually in NCIt</t>
      </text>
    </comment>
    <comment ref="R16" authorId="4" shapeId="0" xr:uid="{380A80D0-461D-4FEE-979B-488117AF9D7F}">
      <text>
        <t>[Threaded comment]
Your version of Excel allows you to read this threaded comment; however, any edits to it will get removed if the file is opened in a newer version of Excel. Learn more: https://go.microsoft.com/fwlink/?linkid=870924
Comment:
    found manually in NCIt, not the best fit concept though</t>
      </text>
    </comment>
    <comment ref="R17" authorId="5" shapeId="0" xr:uid="{BA50A8FE-D962-4EA5-A302-4FAF0BAC88AA}">
      <text>
        <t>[Threaded comment]
Your version of Excel allows you to read this threaded comment; however, any edits to it will get removed if the file is opened in a newer version of Excel. Learn more: https://go.microsoft.com/fwlink/?linkid=870924
Comment:
    found manually in NCIt, not the best fit concept though</t>
      </text>
    </comment>
    <comment ref="R20" authorId="6" shapeId="0" xr:uid="{4F563FA9-0451-4D7A-8635-DF51FD9C9A43}">
      <text>
        <t>[Threaded comment]
Your version of Excel allows you to read this threaded comment; however, any edits to it will get removed if the file is opened in a newer version of Excel. Learn more: https://go.microsoft.com/fwlink/?linkid=870924
Comment:
    found manually in NCIt, not the best fit concept though</t>
      </text>
    </comment>
    <comment ref="R21" authorId="7" shapeId="0" xr:uid="{7C52ACEF-710C-4864-B7EE-91CE032CF5C5}">
      <text>
        <t>[Threaded comment]
Your version of Excel allows you to read this threaded comment; however, any edits to it will get removed if the file is opened in a newer version of Excel. Learn more: https://go.microsoft.com/fwlink/?linkid=870924
Comment:
    found manually in NCIt, not the best fit concept though</t>
      </text>
    </comment>
    <comment ref="R22" authorId="8" shapeId="0" xr:uid="{F637A199-D495-4185-B062-A98C9E26F209}">
      <text>
        <t>[Threaded comment]
Your version of Excel allows you to read this threaded comment; however, any edits to it will get removed if the file is opened in a newer version of Excel. Learn more: https://go.microsoft.com/fwlink/?linkid=870924
Comment:
    found manually</t>
      </text>
    </comment>
    <comment ref="R25" authorId="9" shapeId="0" xr:uid="{AB640C9B-AFDC-4C2B-8E4D-85C06EC6597B}">
      <text>
        <t>[Threaded comment]
Your version of Excel allows you to read this threaded comment; however, any edits to it will get removed if the file is opened in a newer version of Excel. Learn more: https://go.microsoft.com/fwlink/?linkid=870924
Comment:
    found manually in NCIt, not the best fit concept though</t>
      </text>
    </comment>
    <comment ref="R27" authorId="10" shapeId="0" xr:uid="{41FB51E6-9C8F-4E28-AFA8-88422795A26D}">
      <text>
        <t>[Threaded comment]
Your version of Excel allows you to read this threaded comment; however, any edits to it will get removed if the file is opened in a newer version of Excel. Learn more: https://go.microsoft.com/fwlink/?linkid=870924
Comment:
    found manually in NCIt, not the best fit concept though</t>
      </text>
    </comment>
    <comment ref="R28" authorId="11" shapeId="0" xr:uid="{0720E4C4-FB91-4547-81E4-8DBCC289C3FD}">
      <text>
        <t>[Threaded comment]
Your version of Excel allows you to read this threaded comment; however, any edits to it will get removed if the file is opened in a newer version of Excel. Learn more: https://go.microsoft.com/fwlink/?linkid=870924
Comment:
    found manually</t>
      </text>
    </comment>
    <comment ref="R32" authorId="12" shapeId="0" xr:uid="{34E66E5E-67DB-4475-B489-30BB4AFA3228}">
      <text>
        <t>[Threaded comment]
Your version of Excel allows you to read this threaded comment; however, any edits to it will get removed if the file is opened in a newer version of Excel. Learn more: https://go.microsoft.com/fwlink/?linkid=870924
Comment:
    found manually</t>
      </text>
    </comment>
    <comment ref="R33" authorId="13" shapeId="0" xr:uid="{8D7A7C03-2684-44BB-905E-BCAAAC9D1BDE}">
      <text>
        <t>[Threaded comment]
Your version of Excel allows you to read this threaded comment; however, any edits to it will get removed if the file is opened in a newer version of Excel. Learn more: https://go.microsoft.com/fwlink/?linkid=870924
Comment:
    did not find the concept in NCIm. FOund in NCIt manually</t>
      </text>
    </comment>
    <comment ref="R34" authorId="14" shapeId="0" xr:uid="{696002C3-70B1-4EA9-AF51-E865F9332F7F}">
      <text>
        <t>[Threaded comment]
Your version of Excel allows you to read this threaded comment; however, any edits to it will get removed if the file is opened in a newer version of Excel. Learn more: https://go.microsoft.com/fwlink/?linkid=870924
Comment:
    found manually</t>
      </text>
    </comment>
    <comment ref="R39" authorId="15" shapeId="0" xr:uid="{58084376-C343-40FB-A064-94439542268C}">
      <text>
        <t>[Threaded comment]
Your version of Excel allows you to read this threaded comment; however, any edits to it will get removed if the file is opened in a newer version of Excel. Learn more: https://go.microsoft.com/fwlink/?linkid=870924
Comment:
    found manualluy</t>
      </text>
    </comment>
    <comment ref="R44" authorId="16" shapeId="0" xr:uid="{1CD30444-912A-4F21-90E8-74CB0B83207E}">
      <text>
        <t>[Threaded comment]
Your version of Excel allows you to read this threaded comment; however, any edits to it will get removed if the file is opened in a newer version of Excel. Learn more: https://go.microsoft.com/fwlink/?linkid=870924
Comment:
    found manualluy</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tc={0010BEBB-A522-4534-9404-88D54C24E2E5}</author>
    <author>tc={2B72BD9C-A73C-4F7C-9A15-9F6D3FF81191}</author>
    <author>tc={20C63964-D35D-459A-9BD5-BDEAB8378657}</author>
    <author>tc={F3B682EB-8502-477D-B410-5B7D1A5AEB69}</author>
    <author>tc={4A6AEC29-3CE1-4627-A0D6-825934EEDF7A}</author>
    <author>tc={FD649FA9-A8C0-45EC-B9BB-AB9BC7C363BD}</author>
    <author>tc={46BA1E26-13B7-4707-AFDD-5BCDF956BE49}</author>
    <author>tc={4B72C8E0-DBAA-4BAA-8FDE-8F8EE9434AAA}</author>
    <author>tc={47266862-C86D-4183-89F6-B56565D7E987}</author>
    <author>tc={9DDAB4C2-16BB-4E5C-84B9-8096BDE230B0}</author>
    <author>tc={E953FA64-3E99-44B2-8C38-23E868584F08}</author>
    <author>tc={0A7C1247-13FB-4272-ABCC-1833E81CB697}</author>
    <author>tc={1212FA13-FA5C-4E81-B116-7B1C34455B71}</author>
  </authors>
  <commentList>
    <comment ref="Q3" authorId="0" shapeId="0" xr:uid="{0010BEBB-A522-4534-9404-88D54C24E2E5}">
      <text>
        <t>[Threaded comment]
Your version of Excel allows you to read this threaded comment; however, any edits to it will get removed if the file is opened in a newer version of Excel. Learn more: https://go.microsoft.com/fwlink/?linkid=870924
Comment:
    found manually</t>
      </text>
    </comment>
    <comment ref="Q7" authorId="1" shapeId="0" xr:uid="{2B72BD9C-A73C-4F7C-9A15-9F6D3FF81191}">
      <text>
        <t>[Threaded comment]
Your version of Excel allows you to read this threaded comment; however, any edits to it will get removed if the file is opened in a newer version of Excel. Learn more: https://go.microsoft.com/fwlink/?linkid=870924
Comment:
    found manually</t>
      </text>
    </comment>
    <comment ref="P11" authorId="2" shapeId="0" xr:uid="{20C63964-D35D-459A-9BD5-BDEAB8378657}">
      <text>
        <t>[Threaded comment]
Your version of Excel allows you to read this threaded comment; however, any edits to it will get removed if the file is opened in a newer version of Excel. Learn more: https://go.microsoft.com/fwlink/?linkid=870924
Comment:
    found manually</t>
      </text>
    </comment>
    <comment ref="P13" authorId="3" shapeId="0" xr:uid="{F3B682EB-8502-477D-B410-5B7D1A5AEB69}">
      <text>
        <t>[Threaded comment]
Your version of Excel allows you to read this threaded comment; however, any edits to it will get removed if the file is opened in a newer version of Excel. Learn more: https://go.microsoft.com/fwlink/?linkid=870924
Comment:
    found manually</t>
      </text>
    </comment>
    <comment ref="P14" authorId="4" shapeId="0" xr:uid="{4A6AEC29-3CE1-4627-A0D6-825934EEDF7A}">
      <text>
        <t>[Threaded comment]
Your version of Excel allows you to read this threaded comment; however, any edits to it will get removed if the file is opened in a newer version of Excel. Learn more: https://go.microsoft.com/fwlink/?linkid=870924
Comment:
    found manually. Apparently there is no "Hearing Disability" concept in NCIt</t>
      </text>
    </comment>
    <comment ref="P16" authorId="5" shapeId="0" xr:uid="{FD649FA9-A8C0-45EC-B9BB-AB9BC7C363BD}">
      <text>
        <t>[Threaded comment]
Your version of Excel allows you to read this threaded comment; however, any edits to it will get removed if the file is opened in a newer version of Excel. Learn more: https://go.microsoft.com/fwlink/?linkid=870924
Comment:
    found manually</t>
      </text>
    </comment>
    <comment ref="P17" authorId="6" shapeId="0" xr:uid="{46BA1E26-13B7-4707-AFDD-5BCDF956BE49}">
      <text>
        <t>[Threaded comment]
Your version of Excel allows you to read this threaded comment; however, any edits to it will get removed if the file is opened in a newer version of Excel. Learn more: https://go.microsoft.com/fwlink/?linkid=870924
Comment:
    found manually</t>
      </text>
    </comment>
    <comment ref="P18" authorId="7" shapeId="0" xr:uid="{4B72C8E0-DBAA-4BAA-8FDE-8F8EE9434AAA}">
      <text>
        <t>[Threaded comment]
Your version of Excel allows you to read this threaded comment; however, any edits to it will get removed if the file is opened in a newer version of Excel. Learn more: https://go.microsoft.com/fwlink/?linkid=870924
Comment:
    found manually</t>
      </text>
    </comment>
    <comment ref="P21" authorId="8" shapeId="0" xr:uid="{47266862-C86D-4183-89F6-B56565D7E987}">
      <text>
        <t>[Threaded comment]
Your version of Excel allows you to read this threaded comment; however, any edits to it will get removed if the file is opened in a newer version of Excel. Learn more: https://go.microsoft.com/fwlink/?linkid=870924
Comment:
    found manually</t>
      </text>
    </comment>
    <comment ref="P25" authorId="9" shapeId="0" xr:uid="{9DDAB4C2-16BB-4E5C-84B9-8096BDE230B0}">
      <text>
        <t>[Threaded comment]
Your version of Excel allows you to read this threaded comment; however, any edits to it will get removed if the file is opened in a newer version of Excel. Learn more: https://go.microsoft.com/fwlink/?linkid=870924
Comment:
    found manually</t>
      </text>
    </comment>
    <comment ref="P31" authorId="10" shapeId="0" xr:uid="{E953FA64-3E99-44B2-8C38-23E868584F08}">
      <text>
        <t>[Threaded comment]
Your version of Excel allows you to read this threaded comment; however, any edits to it will get removed if the file is opened in a newer version of Excel. Learn more: https://go.microsoft.com/fwlink/?linkid=870924
Comment:
    found manually</t>
      </text>
    </comment>
    <comment ref="P43" authorId="11" shapeId="0" xr:uid="{0A7C1247-13FB-4272-ABCC-1833E81CB697}">
      <text>
        <t>[Threaded comment]
Your version of Excel allows you to read this threaded comment; however, any edits to it will get removed if the file is opened in a newer version of Excel. Learn more: https://go.microsoft.com/fwlink/?linkid=870924
Comment:
    found manually</t>
      </text>
    </comment>
    <comment ref="G56" authorId="12" shapeId="0" xr:uid="{1212FA13-FA5C-4E81-B116-7B1C34455B71}">
      <text>
        <t>[Threaded comment]
Your version of Excel allows you to read this threaded comment; however, any edits to it will get removed if the file is opened in a newer version of Excel. Learn more: https://go.microsoft.com/fwlink/?linkid=870924
Comment:
    This number is close to 4, and it is mostly due to the fact that for many CDEs their question text is very semantically overloaded.</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tc={96B372F6-CC8A-4557-A415-F029B4AF459D}</author>
    <author>tc={79B15036-2264-4463-948C-432A8EB63C2F}</author>
  </authors>
  <commentList>
    <comment ref="N3" authorId="0" shapeId="0" xr:uid="{96B372F6-CC8A-4557-A415-F029B4AF459D}">
      <text>
        <t>[Threaded comment]
Your version of Excel allows you to read this threaded comment; however, any edits to it will get removed if the file is opened in a newer version of Excel. Learn more: https://go.microsoft.com/fwlink/?linkid=870924
Comment:
    most likely we don't need either this or  C5244026, we need only one concept here</t>
      </text>
    </comment>
    <comment ref="M7" authorId="1" shapeId="0" xr:uid="{79B15036-2264-4463-948C-432A8EB63C2F}">
      <text>
        <t>[Threaded comment]
Your version of Excel allows you to read this threaded comment; however, any edits to it will get removed if the file is opened in a newer version of Excel. Learn more: https://go.microsoft.com/fwlink/?linkid=870924
Comment:
    not in NCI</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tc={F2322A90-4749-459B-8BF9-E184D27728EB}</author>
  </authors>
  <commentList>
    <comment ref="M27" authorId="0" shapeId="0" xr:uid="{F2322A90-4749-459B-8BF9-E184D27728EB}">
      <text>
        <t>[Threaded comment]
Your version of Excel allows you to read this threaded comment; however, any edits to it will get removed if the file is opened in a newer version of Excel. Learn more: https://go.microsoft.com/fwlink/?linkid=870924
Comment:
    we don't need both</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tc={D070780F-9ED6-4B7E-902A-993C123BB057}</author>
    <author>tc={80130DB9-EBF6-402E-A7FD-32C5243FD7BF}</author>
    <author>tc={89B2049F-0991-4B7D-A1EB-67AE56B58FA4}</author>
    <author>tc={304BE482-DCE7-41E9-9B80-EE54AD76ACAF}</author>
    <author>tc={A9D67953-989B-4721-ACAF-B77AFCF00CD5}</author>
    <author>tc={37F536D5-511D-4F91-BFC5-BAD06FE57D7F}</author>
    <author>tc={873334E2-E087-4D14-8972-DDC57B04D44F}</author>
  </authors>
  <commentList>
    <comment ref="Q7" authorId="0" shapeId="0" xr:uid="{D070780F-9ED6-4B7E-902A-993C123BB057}">
      <text>
        <t>[Threaded comment]
Your version of Excel allows you to read this threaded comment; however, any edits to it will get removed if the file is opened in a newer version of Excel. Learn more: https://go.microsoft.com/fwlink/?linkid=870924
Comment:
    found manually</t>
      </text>
    </comment>
    <comment ref="Q8" authorId="1" shapeId="0" xr:uid="{80130DB9-EBF6-402E-A7FD-32C5243FD7BF}">
      <text>
        <t>[Threaded comment]
Your version of Excel allows you to read this threaded comment; however, any edits to it will get removed if the file is opened in a newer version of Excel. Learn more: https://go.microsoft.com/fwlink/?linkid=870924
Comment:
    found manually</t>
      </text>
    </comment>
    <comment ref="Q10" authorId="2" shapeId="0" xr:uid="{89B2049F-0991-4B7D-A1EB-67AE56B58FA4}">
      <text>
        <t>[Threaded comment]
Your version of Excel allows you to read this threaded comment; however, any edits to it will get removed if the file is opened in a newer version of Excel. Learn more: https://go.microsoft.com/fwlink/?linkid=870924
Comment:
    found manually</t>
      </text>
    </comment>
    <comment ref="Q13" authorId="3" shapeId="0" xr:uid="{304BE482-DCE7-41E9-9B80-EE54AD76ACAF}">
      <text>
        <t>[Threaded comment]
Your version of Excel allows you to read this threaded comment; however, any edits to it will get removed if the file is opened in a newer version of Excel. Learn more: https://go.microsoft.com/fwlink/?linkid=870924
Comment:
    found manually</t>
      </text>
    </comment>
    <comment ref="Q17" authorId="4" shapeId="0" xr:uid="{A9D67953-989B-4721-ACAF-B77AFCF00CD5}">
      <text>
        <t>[Threaded comment]
Your version of Excel allows you to read this threaded comment; however, any edits to it will get removed if the file is opened in a newer version of Excel. Learn more: https://go.microsoft.com/fwlink/?linkid=870924
Comment:
    found manually</t>
      </text>
    </comment>
    <comment ref="Q32" authorId="5" shapeId="0" xr:uid="{37F536D5-511D-4F91-BFC5-BAD06FE57D7F}">
      <text>
        <t>[Threaded comment]
Your version of Excel allows you to read this threaded comment; however, any edits to it will get removed if the file is opened in a newer version of Excel. Learn more: https://go.microsoft.com/fwlink/?linkid=870924
Comment:
    found manually</t>
      </text>
    </comment>
    <comment ref="Q43" authorId="6" shapeId="0" xr:uid="{873334E2-E087-4D14-8972-DDC57B04D44F}">
      <text>
        <t>[Threaded comment]
Your version of Excel allows you to read this threaded comment; however, any edits to it will get removed if the file is opened in a newer version of Excel. Learn more: https://go.microsoft.com/fwlink/?linkid=870924
Comment:
    found manually. Not the best fit concept, will exclude from the mappng and the concept hierarchy</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tc={1D2F9FCA-421C-40A7-B55B-4D4472A915BD}</author>
    <author>tc={1F3AECDD-1B06-4368-B0FB-1A2F345BDE67}</author>
    <author>tc={373133A8-B659-49A7-9D6D-B145F253A6CA}</author>
    <author>tc={BC003A62-7DA9-4CC6-A1BA-9DCE3A79CCEC}</author>
    <author>tc={CFB5ECF1-F628-4911-8763-4B1D805D6FE9}</author>
    <author>tc={52D80508-E7B1-4EB4-B939-2B18C28E8A7E}</author>
    <author>tc={736985B0-3B1A-436B-84E4-79EB9BC46CDB}</author>
    <author>tc={8C627ECD-C691-4E73-B21B-D2F374C6E728}</author>
    <author>tc={B6F933E6-2363-47D2-8EF7-8A907F61D19C}</author>
    <author>tc={E2C8DF02-A9F3-4610-81D6-3AE976301B76}</author>
    <author>tc={C5E9E3B8-9006-4167-9F30-B52EAD0169F5}</author>
    <author>tc={462C82D4-20A6-430F-B28E-8E1EF855D2F6}</author>
    <author>tc={50E8BB63-E5F0-42EC-8F61-DD1AA6CA42CB}</author>
    <author>tc={4886A26C-ADA4-46B8-AEB9-CD0D66B55942}</author>
    <author>tc={DE60274E-FB8E-4B53-8AC0-6427124F5BD2}</author>
    <author>tc={A84EB9FD-37C2-4861-8741-F209AF901615}</author>
    <author>tc={4739A5E5-B770-47AD-BB15-622AA7869080}</author>
    <author>tc={9F4614CE-859B-4DFA-982A-6CF8981268EC}</author>
    <author>tc={8EB3AE13-B43A-4084-ABE1-959423359920}</author>
    <author>tc={89E4B4B3-08A5-44CA-9909-60F61D244761}</author>
    <author>tc={B261D126-B03B-41C1-86FA-2BD2A5EB845D}</author>
    <author>tc={6DF3827E-8708-497F-871F-B214688A89A4}</author>
  </authors>
  <commentList>
    <comment ref="T14" authorId="0" shapeId="0" xr:uid="{1D2F9FCA-421C-40A7-B55B-4D4472A915BD}">
      <text>
        <t>[Threaded comment]
Your version of Excel allows you to read this threaded comment; however, any edits to it will get removed if the file is opened in a newer version of Excel. Learn more: https://go.microsoft.com/fwlink/?linkid=870924
Comment:
    This concept was included because "demographics" was for some reason included into keywords</t>
      </text>
    </comment>
    <comment ref="T18" authorId="1" shapeId="0" xr:uid="{1F3AECDD-1B06-4368-B0FB-1A2F345BDE67}">
      <text>
        <t>[Threaded comment]
Your version of Excel allows you to read this threaded comment; however, any edits to it will get removed if the file is opened in a newer version of Excel. Learn more: https://go.microsoft.com/fwlink/?linkid=870924
Comment:
    wrong concept, shoulc be Pregnancy "C0032961" instead</t>
      </text>
    </comment>
    <comment ref="S44" authorId="2" shapeId="0" xr:uid="{373133A8-B659-49A7-9D6D-B145F253A6CA}">
      <text>
        <t>[Threaded comment]
Your version of Excel allows you to read this threaded comment; however, any edits to it will get removed if the file is opened in a newer version of Excel. Learn more: https://go.microsoft.com/fwlink/?linkid=870924
Comment:
    We might want to include "effect" into the list of stop words. Need to think about it</t>
      </text>
    </comment>
    <comment ref="S55" authorId="3" shapeId="0" xr:uid="{BC003A62-7DA9-4CC6-A1BA-9DCE3A79CCEC}">
      <text>
        <t>[Threaded comment]
Your version of Excel allows you to read this threaded comment; however, any edits to it will get removed if the file is opened in a newer version of Excel. Learn more: https://go.microsoft.com/fwlink/?linkid=870924
Comment:
    "signature" already covered under "consent signed"</t>
      </text>
    </comment>
    <comment ref="T61" authorId="4" shapeId="0" xr:uid="{CFB5ECF1-F628-4911-8763-4B1D805D6FE9}">
      <text>
        <t>[Threaded comment]
Your version of Excel allows you to read this threaded comment; however, any edits to it will get removed if the file is opened in a newer version of Excel. Learn more: https://go.microsoft.com/fwlink/?linkid=870924
Comment:
    a wrong concept</t>
      </text>
    </comment>
    <comment ref="T62" authorId="5" shapeId="0" xr:uid="{52D80508-E7B1-4EB4-B939-2B18C28E8A7E}">
      <text>
        <t>[Threaded comment]
Your version of Excel allows you to read this threaded comment; however, any edits to it will get removed if the file is opened in a newer version of Excel. Learn more: https://go.microsoft.com/fwlink/?linkid=870924
Comment:
    a wrong concept</t>
      </text>
    </comment>
    <comment ref="T65" authorId="6" shapeId="0" xr:uid="{736985B0-3B1A-436B-84E4-79EB9BC46CDB}">
      <text>
        <t>[Threaded comment]
Your version of Excel allows you to read this threaded comment; however, any edits to it will get removed if the file is opened in a newer version of Excel. Learn more: https://go.microsoft.com/fwlink/?linkid=870924
Comment:
    same as below</t>
      </text>
    </comment>
    <comment ref="T72" authorId="7" shapeId="0" xr:uid="{8C627ECD-C691-4E73-B21B-D2F374C6E728}">
      <text>
        <t>[Threaded comment]
Your version of Excel allows you to read this threaded comment; however, any edits to it will get removed if the file is opened in a newer version of Excel. Learn more: https://go.microsoft.com/fwlink/?linkid=870924
Comment:
    same as the concept below</t>
      </text>
    </comment>
    <comment ref="T84" authorId="8" shapeId="0" xr:uid="{B6F933E6-2363-47D2-8EF7-8A907F61D19C}">
      <text>
        <t>[Threaded comment]
Your version of Excel allows you to read this threaded comment; however, any edits to it will get removed if the file is opened in a newer version of Excel. Learn more: https://go.microsoft.com/fwlink/?linkid=870924
Comment:
    already covered by "C5203676"</t>
      </text>
    </comment>
    <comment ref="T98" authorId="9" shapeId="0" xr:uid="{E2C8DF02-A9F3-4610-81D6-3AE976301B76}">
      <text>
        <t>[Threaded comment]
Your version of Excel allows you to read this threaded comment; however, any edits to it will get removed if the file is opened in a newer version of Excel. Learn more: https://go.microsoft.com/fwlink/?linkid=870924
Comment:
    a wrong concept</t>
      </text>
    </comment>
    <comment ref="T107" authorId="10" shapeId="0" xr:uid="{C5E9E3B8-9006-4167-9F30-B52EAD0169F5}">
      <text>
        <t>[Threaded comment]
Your version of Excel allows you to read this threaded comment; however, any edits to it will get removed if the file is opened in a newer version of Excel. Learn more: https://go.microsoft.com/fwlink/?linkid=870924
Comment:
    that is a wrong concept which was picked because the word "tracing" included into domain name "COVID Testing &amp; Tracing"</t>
      </text>
    </comment>
    <comment ref="T115" authorId="11" shapeId="0" xr:uid="{462C82D4-20A6-430F-B28E-8E1EF855D2F6}">
      <text>
        <t>[Threaded comment]
Your version of Excel allows you to read this threaded comment; however, any edits to it will get removed if the file is opened in a newer version of Excel. Learn more: https://go.microsoft.com/fwlink/?linkid=870924
Comment:
    that is a wrong concept which was picked because the word "tracing" included into domain name "COVID Testing &amp; Tracing"</t>
      </text>
    </comment>
    <comment ref="T125" authorId="12" shapeId="0" xr:uid="{50E8BB63-E5F0-42EC-8F61-DD1AA6CA42CB}">
      <text>
        <t>[Threaded comment]
Your version of Excel allows you to read this threaded comment; however, any edits to it will get removed if the file is opened in a newer version of Excel. Learn more: https://go.microsoft.com/fwlink/?linkid=870924
Comment:
    This concept was included because "Disease Progression" is part of the domain name "Diagnosis &amp; Disease Progression"</t>
      </text>
    </comment>
    <comment ref="T127" authorId="13" shapeId="0" xr:uid="{4886A26C-ADA4-46B8-AEB9-CD0D66B55942}">
      <text>
        <t>[Threaded comment]
Your version of Excel allows you to read this threaded comment; however, any edits to it will get removed if the file is opened in a newer version of Excel. Learn more: https://go.microsoft.com/fwlink/?linkid=870924
Comment:
    Self-Report (C2700446) would fit better</t>
      </text>
    </comment>
    <comment ref="T140" authorId="14" shapeId="0" xr:uid="{DE60274E-FB8E-4B53-8AC0-6427124F5BD2}">
      <text>
        <t>[Threaded comment]
Your version of Excel allows you to read this threaded comment; however, any edits to it will get removed if the file is opened in a newer version of Excel. Learn more: https://go.microsoft.com/fwlink/?linkid=870924
Comment:
    was picked because the domain name is "housing and foof insecurity"</t>
      </text>
    </comment>
    <comment ref="T153" authorId="15" shapeId="0" xr:uid="{A84EB9FD-37C2-4861-8741-F209AF901615}">
      <text>
        <t>[Threaded comment]
Your version of Excel allows you to read this threaded comment; however, any edits to it will get removed if the file is opened in a newer version of Excel. Learn more: https://go.microsoft.com/fwlink/?linkid=870924
Comment:
    wrong concept</t>
      </text>
    </comment>
    <comment ref="T156" authorId="16" shapeId="0" xr:uid="{4739A5E5-B770-47AD-BB15-622AA7869080}">
      <text>
        <t>[Threaded comment]
Your version of Excel allows you to read this threaded comment; however, any edits to it will get removed if the file is opened in a newer version of Excel. Learn more: https://go.microsoft.com/fwlink/?linkid=870924
Comment:
    This concept does not actually fint into the CDE semantics.</t>
      </text>
    </comment>
    <comment ref="T161" authorId="17" shapeId="0" xr:uid="{9F4614CE-859B-4DFA-982A-6CF8981268EC}">
      <text>
        <t>[Threaded comment]
Your version of Excel allows you to read this threaded comment; however, any edits to it will get removed if the file is opened in a newer version of Excel. Learn more: https://go.microsoft.com/fwlink/?linkid=870924
Comment:
    already covered by C5203676</t>
      </text>
    </comment>
    <comment ref="T167" authorId="18" shapeId="0" xr:uid="{8EB3AE13-B43A-4084-ABE1-959423359920}">
      <text>
        <t>[Threaded comment]
Your version of Excel allows you to read this threaded comment; however, any edits to it will get removed if the file is opened in a newer version of Excel. Learn more: https://go.microsoft.com/fwlink/?linkid=870924
Comment:
    duplicate, should use "C5203676" instead</t>
      </text>
    </comment>
    <comment ref="T193" authorId="19" shapeId="0" xr:uid="{89E4B4B3-08A5-44CA-9909-60F61D244761}">
      <text>
        <t>[Threaded comment]
Your version of Excel allows you to read this threaded comment; however, any edits to it will get removed if the file is opened in a newer version of Excel. Learn more: https://go.microsoft.com/fwlink/?linkid=870924
Comment:
    wrong concept</t>
      </text>
    </comment>
    <comment ref="T194" authorId="20" shapeId="0" xr:uid="{B261D126-B03B-41C1-86FA-2BD2A5EB845D}">
      <text>
        <t>[Threaded comment]
Your version of Excel allows you to read this threaded comment; however, any edits to it will get removed if the file is opened in a newer version of Excel. Learn more: https://go.microsoft.com/fwlink/?linkid=870924
Comment:
    also a wrong concept, it was picked up way too often, we might want to add "person" to the stop word list</t>
      </text>
    </comment>
    <comment ref="T234" authorId="21" shapeId="0" xr:uid="{6DF3827E-8708-497F-871F-B214688A89A4}">
      <text>
        <t>[Threaded comment]
Your version of Excel allows you to read this threaded comment; however, any edits to it will get removed if the file is opened in a newer version of Excel. Learn more: https://go.microsoft.com/fwlink/?linkid=870924
Comment:
    we don't need this one, because the semantics was already covered by C5244048</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tc={F5A6F6F7-F74E-4F7A-9215-E4F4C2BBC40D}</author>
    <author>tc={2E3B127A-0410-439C-BD8F-C6C6C99AAC4A}</author>
  </authors>
  <commentList>
    <comment ref="M3" authorId="0" shapeId="0" xr:uid="{F5A6F6F7-F74E-4F7A-9215-E4F4C2BBC40D}">
      <text>
        <t>[Threaded comment]
Your version of Excel allows you to read this threaded comment; however, any edits to it will get removed if the file is opened in a newer version of Excel. Learn more: https://go.microsoft.com/fwlink/?linkid=870924
Comment:
    there is also Person Name (C1547383) concept</t>
      </text>
    </comment>
    <comment ref="N68" authorId="1" shapeId="0" xr:uid="{2E3B127A-0410-439C-BD8F-C6C6C99AAC4A}">
      <text>
        <t>[Threaded comment]
Your version of Excel allows you to read this threaded comment; however, any edits to it will get removed if the file is opened in a newer version of Excel. Learn more: https://go.microsoft.com/fwlink/?linkid=870924
Comment:
    this concept does not fint into CDE semantics</t>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tc={DB19C589-EC9B-468D-B84C-5962EC6C63AD}</author>
    <author>tc={96CDC051-23DF-4DF1-94D2-36441352A7BB}</author>
    <author>tc={BB103734-7440-406F-8F6D-10EA9CB13905}</author>
    <author>tc={0436B14A-6094-4C5A-BE97-534EB9E18A19}</author>
    <author>tc={A4F39ADD-9C8E-4340-9E06-4A0A06899EF5}</author>
    <author>tc={815FF32C-9508-4AD9-A1BB-79266DB4DE13}</author>
    <author>tc={0891D3B4-FEA7-40B7-A42D-CD4A3315F03A}</author>
    <author>tc={457DCCA8-6108-4D15-886E-CFF321ABA7E6}</author>
    <author>tc={92CCF77C-33D5-43C6-B958-C91974D1C152}</author>
    <author>tc={BE3911D0-CF02-46E5-A81A-7AC3B629410C}</author>
    <author>tc={C82583D9-1877-4AFA-A761-62F43D6CEAC5}</author>
  </authors>
  <commentList>
    <comment ref="M8" authorId="0" shapeId="0" xr:uid="{DB19C589-EC9B-468D-B84C-5962EC6C63AD}">
      <text>
        <t>[Threaded comment]
Your version of Excel allows you to read this threaded comment; however, any edits to it will get removed if the file is opened in a newer version of Excel. Learn more: https://go.microsoft.com/fwlink/?linkid=870924
Comment:
    We don't need 2 concept "Now  C1948052" and "C0521116:CURRENT"</t>
      </text>
    </comment>
    <comment ref="M12" authorId="1" shapeId="0" xr:uid="{96CDC051-23DF-4DF1-94D2-36441352A7BB}">
      <text>
        <t>[Threaded comment]
Your version of Excel allows you to read this threaded comment; however, any edits to it will get removed if the file is opened in a newer version of Excel. Learn more: https://go.microsoft.com/fwlink/?linkid=870924
Comment:
    We don't need 2 concept "Due Date  C2825543" and "C0521116:CURRENT"</t>
      </text>
    </comment>
    <comment ref="N57" authorId="2" shapeId="0" xr:uid="{BB103734-7440-406F-8F6D-10EA9CB13905}">
      <text>
        <t>[Threaded comment]
Your version of Excel allows you to read this threaded comment; however, any edits to it will get removed if the file is opened in a newer version of Excel. Learn more: https://go.microsoft.com/fwlink/?linkid=870924
Comment:
    most likely we don't need either this or  C5244026, we need only one concept here</t>
      </text>
    </comment>
    <comment ref="M61" authorId="3" shapeId="0" xr:uid="{0436B14A-6094-4C5A-BE97-534EB9E18A19}">
      <text>
        <t>[Threaded comment]
Your version of Excel allows you to read this threaded comment; however, any edits to it will get removed if the file is opened in a newer version of Excel. Learn more: https://go.microsoft.com/fwlink/?linkid=870924
Comment:
    not in NCI</t>
      </text>
    </comment>
    <comment ref="N69" authorId="4" shapeId="0" xr:uid="{A4F39ADD-9C8E-4340-9E06-4A0A06899EF5}">
      <text>
        <t>[Threaded comment]
Your version of Excel allows you to read this threaded comment; however, any edits to it will get removed if the file is opened in a newer version of Excel. Learn more: https://go.microsoft.com/fwlink/?linkid=870924
Comment:
    I am not sure if this concept suits</t>
      </text>
    </comment>
    <comment ref="N94" authorId="5" shapeId="0" xr:uid="{815FF32C-9508-4AD9-A1BB-79266DB4DE13}">
      <text>
        <t>[Threaded comment]
Your version of Excel allows you to read this threaded comment; however, any edits to it will get removed if the file is opened in a newer version of Excel. Learn more: https://go.microsoft.com/fwlink/?linkid=870924
Comment:
    wrong concept</t>
      </text>
    </comment>
    <comment ref="Q109" authorId="6" shapeId="0" xr:uid="{0891D3B4-FEA7-40B7-A42D-CD4A3315F03A}">
      <text>
        <t>[Threaded comment]
Your version of Excel allows you to read this threaded comment; however, any edits to it will get removed if the file is opened in a newer version of Excel. Learn more: https://go.microsoft.com/fwlink/?linkid=870924
Comment:
    found manually</t>
      </text>
    </comment>
    <comment ref="Q112" authorId="7" shapeId="0" xr:uid="{457DCCA8-6108-4D15-886E-CFF321ABA7E6}">
      <text>
        <t>[Threaded comment]
Your version of Excel allows you to read this threaded comment; however, any edits to it will get removed if the file is opened in a newer version of Excel. Learn more: https://go.microsoft.com/fwlink/?linkid=870924
Comment:
    found manually</t>
      </text>
    </comment>
    <comment ref="N121" authorId="8" shapeId="0" xr:uid="{92CCF77C-33D5-43C6-B958-C91974D1C152}">
      <text>
        <t>[Threaded comment]
Your version of Excel allows you to read this threaded comment; however, any edits to it will get removed if the file is opened in a newer version of Excel. Learn more: https://go.microsoft.com/fwlink/?linkid=870924
Comment:
    wrong concept. May be "Used by (C1273517)" or "Apply (C4048755)" would fit better</t>
      </text>
    </comment>
    <comment ref="N142" authorId="9" shapeId="0" xr:uid="{BE3911D0-CF02-46E5-A81A-7AC3B629410C}">
      <text>
        <t>[Threaded comment]
Your version of Excel allows you to read this threaded comment; however, any edits to it will get removed if the file is opened in a newer version of Excel. Learn more: https://go.microsoft.com/fwlink/?linkid=870924
Comment:
    a wrong concept</t>
      </text>
    </comment>
    <comment ref="N145" authorId="10" shapeId="0" xr:uid="{C82583D9-1877-4AFA-A761-62F43D6CEAC5}">
      <text>
        <t>[Threaded comment]
Your version of Excel allows you to read this threaded comment; however, any edits to it will get removed if the file is opened in a newer version of Excel. Learn more: https://go.microsoft.com/fwlink/?linkid=870924
Comment:
    teh same as above</t>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tc={FC6C011E-B7B6-4204-9C9E-7B5280F4C38E}</author>
    <author>tc={866B4F94-6E33-4A48-8D1A-B7E4F2FA1554}</author>
    <author>tc={7BD2E863-4F97-4418-92DD-C356020399E6}</author>
  </authors>
  <commentList>
    <comment ref="L188" authorId="0" shapeId="0" xr:uid="{FC6C011E-B7B6-4204-9C9E-7B5280F4C38E}">
      <text>
        <t>[Threaded comment]
Your version of Excel allows you to read this threaded comment; however, any edits to it will get removed if the file is opened in a newer version of Excel. Learn more: https://go.microsoft.com/fwlink/?linkid=870924
Comment:
    we might want to add "occurence" to the list of stop words</t>
      </text>
    </comment>
    <comment ref="K190" authorId="1" shapeId="0" xr:uid="{866B4F94-6E33-4A48-8D1A-B7E4F2FA1554}">
      <text>
        <t>[Threaded comment]
Your version of Excel allows you to read this threaded comment; however, any edits to it will get removed if the file is opened in a newer version of Excel. Learn more: https://go.microsoft.com/fwlink/?linkid=870924
Comment:
    All mappings provided for this CDE are far from perfect</t>
      </text>
    </comment>
    <comment ref="K195" authorId="2" shapeId="0" xr:uid="{7BD2E863-4F97-4418-92DD-C356020399E6}">
      <text>
        <t>[Threaded comment]
Your version of Excel allows you to read this threaded comment; however, any edits to it will get removed if the file is opened in a newer version of Excel. Learn more: https://go.microsoft.com/fwlink/?linkid=870924
Comment:
    All mappings provided for this CDE are far from perfect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tc={B6E799C0-F276-484F-B337-D97AF8F1366E}</author>
    <author>tc={5EE4C175-CCFF-413D-A95F-599F7BDA0392}</author>
    <author>tc={CCD62AAA-AC45-454C-9AB1-FE577B3C671E}</author>
    <author>tc={E162F26B-765D-492B-A345-74A67F692141}</author>
    <author>tc={4E4D5FEE-A2A3-49CC-921B-C33081DD2D11}</author>
    <author>tc={75CF2CCC-D659-4CF6-9037-D286BB479406}</author>
    <author>tc={21FBF453-3FB5-49DC-A3CE-59FB40BFDBB2}</author>
    <author>tc={443284AF-0BAE-4C28-B571-9920BD482560}</author>
    <author>tc={6A9A3178-52E8-49D7-A9B7-9AD84EBC4206}</author>
    <author>tc={89684BA7-53DE-4D7E-8984-D2E43E69B60A}</author>
    <author>tc={A4C09756-C82F-4D97-97C6-8AA6133306A0}</author>
    <author>tc={B9C01509-ABAB-4E8F-B4C2-6341C03B3D73}</author>
    <author>tc={61576E62-7336-4598-83D8-B69342F7A99E}</author>
    <author>tc={41701814-4D98-4C48-9EB9-CD9F167239E4}</author>
    <author>tc={07796F6C-5FAD-4D8F-8ADF-81244FFD64DB}</author>
    <author>tc={CB19E402-3CD8-4726-8C9C-178BF1B3DEFC}</author>
    <author>tc={CEF288BD-0F33-4CAE-B409-EC71F127BA06}</author>
    <author>tc={7652D67A-B329-4730-8352-FC5CBD0E2A09}</author>
    <author>tc={35B6F432-6EA6-4A6E-93AC-4ABDBD861264}</author>
    <author>tc={77854589-995F-4435-9D38-ED92102EFD2F}</author>
    <author>tc={D5EB2D1C-BBC1-40CD-A26C-2C17F9D270A5}</author>
    <author>tc={3CDF4842-1769-4D1E-BF33-58E46C46987E}</author>
    <author>tc={D2EE65F7-616B-435B-86A2-369AEDACAAC0}</author>
    <author>tc={7B7888EB-4C41-4EB4-B531-88C96DBA1E82}</author>
    <author>tc={077A32D2-2E7E-445D-9862-D40D05500748}</author>
    <author>tc={B3B76EF4-95CA-4C27-8734-2D4571410708}</author>
    <author>tc={43850219-4B0C-41DD-900A-13323D8BE4E3}</author>
    <author>tc={B8EAAD3C-3A01-4290-BBE3-AD76649EDA72}</author>
    <author>tc={40CED820-AECC-46A9-AE8B-2D94C03F30A6}</author>
    <author>tc={DF06C79A-B527-4BB1-BEB5-B7CCDC5E996D}</author>
    <author>tc={EE7D5066-B044-4427-81DE-92B7989F9F2B}</author>
    <author>tc={B683A834-0967-4109-B0A5-C95F47662AD1}</author>
    <author>tc={CACC463F-F759-4B1E-9BDC-8D38FBE2B9FF}</author>
    <author>tc={EDAE5DE8-CBC2-4072-A00F-A23A90776410}</author>
    <author>tc={E21A942B-0F81-4C16-8D9C-57703F207EC1}</author>
    <author>tc={428E2693-82BB-4D08-BE53-C5465DE88F19}</author>
    <author>tc={8D3B78A5-7A1D-4DEC-8B62-C3201968CAD4}</author>
    <author>tc={57A91739-59FF-4DA6-845A-83AD7DA3236D}</author>
    <author>tc={C9A1CA90-3FB9-4E5C-B4CA-CE03AB776596}</author>
    <author>tc={A60AA8D4-5D82-44B3-9C78-C0909896B978}</author>
    <author>tc={F7C6D5FC-716F-46EC-A184-D1E64686A12F}</author>
    <author>tc={70E3927B-CA87-4376-8020-BBF2D9DF568A}</author>
    <author>tc={C2336E7B-C33B-4E62-B52E-390A0499CF3A}</author>
    <author>tc={90EDF916-B7D4-4356-9A5B-1358E38A87C7}</author>
    <author>tc={79A63D3A-CDE2-4597-A1EA-0C6E77B3F503}</author>
    <author>tc={82CBF6B4-7CEB-44A9-B2EA-7C7FEDB9DC4B}</author>
    <author>tc={60D31C62-62BF-470D-88C0-29A8D74306EC}</author>
    <author>tc={482AFE36-99EE-4DBD-9577-D61AAF422F4E}</author>
    <author>tc={91B116B3-9DEC-4D94-BC7A-74969901EB72}</author>
    <author>tc={9D2D1DBD-A4EA-4CE2-B755-EA203AC6909C}</author>
    <author>tc={8EA1C162-74BC-4A9F-B764-761BE7CABD2A}</author>
    <author>tc={53986CF0-023C-4659-B7BD-D47E82AB345D}</author>
    <author>tc={30D50DC9-9CAA-4908-8A88-F823C2BF82E1}</author>
    <author>tc={9125C186-0149-48B1-AB5B-E3BBD2336E45}</author>
    <author>tc={F9B2E5F9-08E4-4CE9-BFE6-9B6809BBC7FF}</author>
    <author>tc={794032CC-06A3-4C26-839B-E005D379A45E}</author>
    <author>tc={BCF3E85E-0A06-4231-860D-C11903F3C3E7}</author>
    <author>tc={4F4B95C9-7E55-4987-89BD-C97E2B85357C}</author>
    <author>tc={C5285E44-1DCB-4B38-8700-A8A851516968}</author>
    <author>tc={DA92B84E-224A-4F7F-87BA-4564AFFEC46F}</author>
    <author>tc={EA765CF1-885E-4FAE-9104-ECC381FE1417}</author>
    <author>tc={A89341A3-9ABF-4D27-9035-D56DE4A4C97B}</author>
    <author>tc={A6B52498-7C7C-489B-808A-9898FA3AEA2B}</author>
    <author>tc={866888CE-6149-4406-8AD5-7412EC6EECB0}</author>
    <author>tc={548DB058-DF9F-44F8-ABEC-A6905D91BF91}</author>
    <author>tc={CABF45B7-5E9C-48E0-9796-53243889792A}</author>
    <author>tc={88CBCB41-55A5-45F9-83CF-11AC4929BAFF}</author>
    <author>tc={75CDC1A1-9C5B-408E-91E6-54B7486A99F1}</author>
    <author>tc={A64328E6-67B5-469F-A319-91FF4016D55A}</author>
    <author>tc={AC1A5A26-E033-4F49-9EF6-9C171D9853CE}</author>
    <author>tc={8F182950-5279-48B3-B450-372937126F2C}</author>
    <author>tc={F9D21D64-E979-4E31-B4D8-439B23B5BBE9}</author>
    <author>tc={F2383D5E-2F59-4EDF-960F-B7D36C3FB6C8}</author>
  </authors>
  <commentList>
    <comment ref="C44" authorId="0" shapeId="0" xr:uid="{B6E799C0-F276-484F-B337-D97AF8F1366E}">
      <text>
        <t>[Threaded comment]
Your version of Excel allows you to read this threaded comment; however, any edits to it will get removed if the file is opened in a newer version of Excel. Learn more: https://go.microsoft.com/fwlink/?linkid=870924
Comment:
    I don't think we really need this one</t>
      </text>
    </comment>
    <comment ref="D44" authorId="1" shapeId="0" xr:uid="{5EE4C175-CCFF-413D-A95F-599F7BDA0392}">
      <text>
        <t>[Threaded comment]
Your version of Excel allows you to read this threaded comment; however, any edits to it will get removed if the file is opened in a newer version of Excel. Learn more: https://go.microsoft.com/fwlink/?linkid=870924
Comment:
    I don't think we really need this one</t>
      </text>
    </comment>
    <comment ref="C45" authorId="2" shapeId="0" xr:uid="{CCD62AAA-AC45-454C-9AB1-FE577B3C671E}">
      <text>
        <t>[Threaded comment]
Your version of Excel allows you to read this threaded comment; however, any edits to it will get removed if the file is opened in a newer version of Excel. Learn more: https://go.microsoft.com/fwlink/?linkid=870924
Comment:
    I don't think we really need this one</t>
      </text>
    </comment>
    <comment ref="D45" authorId="3" shapeId="0" xr:uid="{E162F26B-765D-492B-A345-74A67F692141}">
      <text>
        <t>[Threaded comment]
Your version of Excel allows you to read this threaded comment; however, any edits to it will get removed if the file is opened in a newer version of Excel. Learn more: https://go.microsoft.com/fwlink/?linkid=870924
Comment:
    I don't think we really need this one</t>
      </text>
    </comment>
    <comment ref="C46" authorId="4" shapeId="0" xr:uid="{4E4D5FEE-A2A3-49CC-921B-C33081DD2D11}">
      <text>
        <t>[Threaded comment]
Your version of Excel allows you to read this threaded comment; however, any edits to it will get removed if the file is opened in a newer version of Excel. Learn more: https://go.microsoft.com/fwlink/?linkid=870924
Comment:
    I don't think we really need this one</t>
      </text>
    </comment>
    <comment ref="D46" authorId="5" shapeId="0" xr:uid="{75CF2CCC-D659-4CF6-9037-D286BB479406}">
      <text>
        <t>[Threaded comment]
Your version of Excel allows you to read this threaded comment; however, any edits to it will get removed if the file is opened in a newer version of Excel. Learn more: https://go.microsoft.com/fwlink/?linkid=870924
Comment:
    I don't think we really need this one</t>
      </text>
    </comment>
    <comment ref="C47" authorId="6" shapeId="0" xr:uid="{21FBF453-3FB5-49DC-A3CE-59FB40BFDBB2}">
      <text>
        <t>[Threaded comment]
Your version of Excel allows you to read this threaded comment; however, any edits to it will get removed if the file is opened in a newer version of Excel. Learn more: https://go.microsoft.com/fwlink/?linkid=870924
Comment:
    I don't think we really need this one</t>
      </text>
    </comment>
    <comment ref="D47" authorId="7" shapeId="0" xr:uid="{443284AF-0BAE-4C28-B571-9920BD482560}">
      <text>
        <t>[Threaded comment]
Your version of Excel allows you to read this threaded comment; however, any edits to it will get removed if the file is opened in a newer version of Excel. Learn more: https://go.microsoft.com/fwlink/?linkid=870924
Comment:
    I don't think we really need this one</t>
      </text>
    </comment>
    <comment ref="D104" authorId="8" shapeId="0" xr:uid="{6A9A3178-52E8-49D7-A9B7-9AD84EBC4206}">
      <text>
        <t>[Threaded comment]
Your version of Excel allows you to read this threaded comment; however, any edits to it will get removed if the file is opened in a newer version of Excel. Learn more: https://go.microsoft.com/fwlink/?linkid=870924
Comment:
    found manually</t>
      </text>
    </comment>
    <comment ref="D109" authorId="9" shapeId="0" xr:uid="{89684BA7-53DE-4D7E-8984-D2E43E69B60A}">
      <text>
        <t>[Threaded comment]
Your version of Excel allows you to read this threaded comment; however, any edits to it will get removed if the file is opened in a newer version of Excel. Learn more: https://go.microsoft.com/fwlink/?linkid=870924
Comment:
    Found manually</t>
      </text>
    </comment>
    <comment ref="D110" authorId="10" shapeId="0" xr:uid="{A4C09756-C82F-4D97-97C6-8AA6133306A0}">
      <text>
        <t>[Threaded comment]
Your version of Excel allows you to read this threaded comment; however, any edits to it will get removed if the file is opened in a newer version of Excel. Learn more: https://go.microsoft.com/fwlink/?linkid=870924
Comment:
    found manually. Apparently there is no "Hearing Disability" concept in NCIt</t>
      </text>
    </comment>
    <comment ref="C140" authorId="11" shapeId="0" xr:uid="{B9C01509-ABAB-4E8F-B4C2-6341C03B3D73}">
      <text>
        <t>[Threaded comment]
Your version of Excel allows you to read this threaded comment; however, any edits to it will get removed if the file is opened in a newer version of Excel. Learn more: https://go.microsoft.com/fwlink/?linkid=870924
Comment:
    I don't think we should use this concept</t>
      </text>
    </comment>
    <comment ref="C175" authorId="12" shapeId="0" xr:uid="{61576E62-7336-4598-83D8-B69342F7A99E}">
      <text>
        <t>[Threaded comment]
Your version of Excel allows you to read this threaded comment; however, any edits to it will get removed if the file is opened in a newer version of Excel. Learn more: https://go.microsoft.com/fwlink/?linkid=870924
Comment:
    Does not really fit. This concept was included because of teh domain name.</t>
      </text>
    </comment>
    <comment ref="C176" authorId="13" shapeId="0" xr:uid="{41701814-4D98-4C48-9EB9-CD9F167239E4}">
      <text>
        <t>[Threaded comment]
Your version of Excel allows you to read this threaded comment; however, any edits to it will get removed if the file is opened in a newer version of Excel. Learn more: https://go.microsoft.com/fwlink/?linkid=870924
Comment:
    Does not really fit. This concept was included because of teh domain name.</t>
      </text>
    </comment>
    <comment ref="D176" authorId="14" shapeId="0" xr:uid="{07796F6C-5FAD-4D8F-8ADF-81244FFD64DB}">
      <text>
        <t>[Threaded comment]
Your version of Excel allows you to read this threaded comment; however, any edits to it will get removed if the file is opened in a newer version of Excel. Learn more: https://go.microsoft.com/fwlink/?linkid=870924
Comment:
    Does not really fit. This concept was included because of teh domain name.</t>
      </text>
    </comment>
    <comment ref="C177" authorId="15" shapeId="0" xr:uid="{CB19E402-3CD8-4726-8C9C-178BF1B3DEFC}">
      <text>
        <t>[Threaded comment]
Your version of Excel allows you to read this threaded comment; however, any edits to it will get removed if the file is opened in a newer version of Excel. Learn more: https://go.microsoft.com/fwlink/?linkid=870924
Comment:
    Does not really fit. This concept was included because of teh domain name.</t>
      </text>
    </comment>
    <comment ref="D177" authorId="16" shapeId="0" xr:uid="{CEF288BD-0F33-4CAE-B409-EC71F127BA06}">
      <text>
        <t>[Threaded comment]
Your version of Excel allows you to read this threaded comment; however, any edits to it will get removed if the file is opened in a newer version of Excel. Learn more: https://go.microsoft.com/fwlink/?linkid=870924
Comment:
    Does not really fit. This concept was included because of teh domain name.</t>
      </text>
    </comment>
    <comment ref="C178" authorId="17" shapeId="0" xr:uid="{7652D67A-B329-4730-8352-FC5CBD0E2A09}">
      <text>
        <t>[Threaded comment]
Your version of Excel allows you to read this threaded comment; however, any edits to it will get removed if the file is opened in a newer version of Excel. Learn more: https://go.microsoft.com/fwlink/?linkid=870924
Comment:
    Does not really fit. This concept was included because of teh domain name.</t>
      </text>
    </comment>
    <comment ref="D178" authorId="18" shapeId="0" xr:uid="{35B6F432-6EA6-4A6E-93AC-4ABDBD861264}">
      <text>
        <t>[Threaded comment]
Your version of Excel allows you to read this threaded comment; however, any edits to it will get removed if the file is opened in a newer version of Excel. Learn more: https://go.microsoft.com/fwlink/?linkid=870924
Comment:
    Does not really fit. This concept was included because of teh domain name.</t>
      </text>
    </comment>
    <comment ref="C179" authorId="19" shapeId="0" xr:uid="{77854589-995F-4435-9D38-ED92102EFD2F}">
      <text>
        <t>[Threaded comment]
Your version of Excel allows you to read this threaded comment; however, any edits to it will get removed if the file is opened in a newer version of Excel. Learn more: https://go.microsoft.com/fwlink/?linkid=870924
Comment:
    Does not really fit. This concept was included because of teh domain name.</t>
      </text>
    </comment>
    <comment ref="D179" authorId="20" shapeId="0" xr:uid="{D5EB2D1C-BBC1-40CD-A26C-2C17F9D270A5}">
      <text>
        <t>[Threaded comment]
Your version of Excel allows you to read this threaded comment; however, any edits to it will get removed if the file is opened in a newer version of Excel. Learn more: https://go.microsoft.com/fwlink/?linkid=870924
Comment:
    Does not really fit. This concept was included because of teh domain name.</t>
      </text>
    </comment>
    <comment ref="C183" authorId="21" shapeId="0" xr:uid="{3CDF4842-1769-4D1E-BF33-58E46C46987E}">
      <text>
        <t>[Threaded comment]
Your version of Excel allows you to read this threaded comment; however, any edits to it will get removed if the file is opened in a newer version of Excel. Learn more: https://go.microsoft.com/fwlink/?linkid=870924
Comment:
    Does not really fit. This concept was included because of teh domain name.</t>
      </text>
    </comment>
    <comment ref="D183" authorId="22" shapeId="0" xr:uid="{D2EE65F7-616B-435B-86A2-369AEDACAAC0}">
      <text>
        <t>[Threaded comment]
Your version of Excel allows you to read this threaded comment; however, any edits to it will get removed if the file is opened in a newer version of Excel. Learn more: https://go.microsoft.com/fwlink/?linkid=870924
Comment:
    Does not really fit. This concept was included because of teh domain name.</t>
      </text>
    </comment>
    <comment ref="C184" authorId="23" shapeId="0" xr:uid="{7B7888EB-4C41-4EB4-B531-88C96DBA1E82}">
      <text>
        <t>[Threaded comment]
Your version of Excel allows you to read this threaded comment; however, any edits to it will get removed if the file is opened in a newer version of Excel. Learn more: https://go.microsoft.com/fwlink/?linkid=870924
Comment:
    Does not really fit. This concept was included because of teh domain name.</t>
      </text>
    </comment>
    <comment ref="D184" authorId="24" shapeId="0" xr:uid="{077A32D2-2E7E-445D-9862-D40D05500748}">
      <text>
        <t>[Threaded comment]
Your version of Excel allows you to read this threaded comment; however, any edits to it will get removed if the file is opened in a newer version of Excel. Learn more: https://go.microsoft.com/fwlink/?linkid=870924
Comment:
    Does not really fit. This concept was included because of teh domain name.</t>
      </text>
    </comment>
    <comment ref="C185" authorId="25" shapeId="0" xr:uid="{B3B76EF4-95CA-4C27-8734-2D4571410708}">
      <text>
        <t>[Threaded comment]
Your version of Excel allows you to read this threaded comment; however, any edits to it will get removed if the file is opened in a newer version of Excel. Learn more: https://go.microsoft.com/fwlink/?linkid=870924
Comment:
    Does not really fit. This concept was included because of teh domain name.</t>
      </text>
    </comment>
    <comment ref="D185" authorId="26" shapeId="0" xr:uid="{43850219-4B0C-41DD-900A-13323D8BE4E3}">
      <text>
        <t>[Threaded comment]
Your version of Excel allows you to read this threaded comment; however, any edits to it will get removed if the file is opened in a newer version of Excel. Learn more: https://go.microsoft.com/fwlink/?linkid=870924
Comment:
    Does not really fit. This concept was included because of teh domain name.</t>
      </text>
    </comment>
    <comment ref="C186" authorId="27" shapeId="0" xr:uid="{B8EAAD3C-3A01-4290-BBE3-AD76649EDA72}">
      <text>
        <t>[Threaded comment]
Your version of Excel allows you to read this threaded comment; however, any edits to it will get removed if the file is opened in a newer version of Excel. Learn more: https://go.microsoft.com/fwlink/?linkid=870924
Comment:
    Does not really fit. This concept was included because of teh domain name.</t>
      </text>
    </comment>
    <comment ref="D186" authorId="28" shapeId="0" xr:uid="{40CED820-AECC-46A9-AE8B-2D94C03F30A6}">
      <text>
        <t>[Threaded comment]
Your version of Excel allows you to read this threaded comment; however, any edits to it will get removed if the file is opened in a newer version of Excel. Learn more: https://go.microsoft.com/fwlink/?linkid=870924
Comment:
    Does not really fit. This concept was included because of teh domain name.</t>
      </text>
    </comment>
    <comment ref="D189" authorId="29" shapeId="0" xr:uid="{DF06C79A-B527-4BB1-BEB5-B7CCDC5E996D}">
      <text>
        <t>[Threaded comment]
Your version of Excel allows you to read this threaded comment; however, any edits to it will get removed if the file is opened in a newer version of Excel. Learn more: https://go.microsoft.com/fwlink/?linkid=870924
Comment:
    Found manually in NCIt</t>
      </text>
    </comment>
    <comment ref="D190" authorId="30" shapeId="0" xr:uid="{EE7D5066-B044-4427-81DE-92B7989F9F2B}">
      <text>
        <t>[Threaded comment]
Your version of Excel allows you to read this threaded comment; however, any edits to it will get removed if the file is opened in a newer version of Excel. Learn more: https://go.microsoft.com/fwlink/?linkid=870924
Comment:
    Found manually in NCIt</t>
      </text>
    </comment>
    <comment ref="D191" authorId="31" shapeId="0" xr:uid="{B683A834-0967-4109-B0A5-C95F47662AD1}">
      <text>
        <t>[Threaded comment]
Your version of Excel allows you to read this threaded comment; however, any edits to it will get removed if the file is opened in a newer version of Excel. Learn more: https://go.microsoft.com/fwlink/?linkid=870924
Comment:
    found manually</t>
      </text>
    </comment>
    <comment ref="C255" authorId="32" shapeId="0" xr:uid="{CACC463F-F759-4B1E-9BDC-8D38FBE2B9FF}">
      <text>
        <t>[Threaded comment]
Your version of Excel allows you to read this threaded comment; however, any edits to it will get removed if the file is opened in a newer version of Excel. Learn more: https://go.microsoft.com/fwlink/?linkid=870924
Comment:
    "Occurrence Indicator" was later included into the stop word list</t>
      </text>
    </comment>
    <comment ref="D255" authorId="33" shapeId="0" xr:uid="{EDAE5DE8-CBC2-4072-A00F-A23A90776410}">
      <text>
        <t>[Threaded comment]
Your version of Excel allows you to read this threaded comment; however, any edits to it will get removed if the file is opened in a newer version of Excel. Learn more: https://go.microsoft.com/fwlink/?linkid=870924
Comment:
    "Occurrence Indicator" was later included into the stop word list</t>
      </text>
    </comment>
    <comment ref="C279" authorId="34" shapeId="0" xr:uid="{E21A942B-0F81-4C16-8D9C-57703F207EC1}">
      <text>
        <t>[Threaded comment]
Your version of Excel allows you to read this threaded comment; however, any edits to it will get removed if the file is opened in a newer version of Excel. Learn more: https://go.microsoft.com/fwlink/?linkid=870924
Comment:
    Most likely this CDE get mapped to "Health Literacy (C176259)" because of its keywords</t>
      </text>
    </comment>
    <comment ref="D279" authorId="35" shapeId="0" xr:uid="{428E2693-82BB-4D08-BE53-C5465DE88F19}">
      <text>
        <t>[Threaded comment]
Your version of Excel allows you to read this threaded comment; however, any edits to it will get removed if the file is opened in a newer version of Excel. Learn more: https://go.microsoft.com/fwlink/?linkid=870924
Comment:
    Most likely this CDE get mapped to "Health Literacy (C176259)" because of its keywords</t>
      </text>
    </comment>
    <comment ref="C281" authorId="36" shapeId="0" xr:uid="{8D3B78A5-7A1D-4DEC-8B62-C3201968CAD4}">
      <text>
        <t>[Threaded comment]
Your version of Excel allows you to read this threaded comment; however, any edits to it will get removed if the file is opened in a newer version of Excel. Learn more: https://go.microsoft.com/fwlink/?linkid=870924
Comment:
    Most likely this CDE get mapped to "Health Literacy (C176259)" because of its keywords</t>
      </text>
    </comment>
    <comment ref="D281" authorId="37" shapeId="0" xr:uid="{57A91739-59FF-4DA6-845A-83AD7DA3236D}">
      <text>
        <t>[Threaded comment]
Your version of Excel allows you to read this threaded comment; however, any edits to it will get removed if the file is opened in a newer version of Excel. Learn more: https://go.microsoft.com/fwlink/?linkid=870924
Comment:
    Most likely this CDE get mapped to "Health Literacy (C176259)" because of its keywords</t>
      </text>
    </comment>
    <comment ref="D325" authorId="38" shapeId="0" xr:uid="{C9A1CA90-3FB9-4E5C-B4CA-CE03AB776596}">
      <text>
        <t>[Threaded comment]
Your version of Excel allows you to read this threaded comment; however, any edits to it will get removed if the file is opened in a newer version of Excel. Learn more: https://go.microsoft.com/fwlink/?linkid=870924
Comment:
    This concept was picket because it is part of the domain name.</t>
      </text>
    </comment>
    <comment ref="C326" authorId="39" shapeId="0" xr:uid="{A60AA8D4-5D82-44B3-9C78-C0909896B978}">
      <text>
        <t>[Threaded comment]
Your version of Excel allows you to read this threaded comment; however, any edits to it will get removed if the file is opened in a newer version of Excel. Learn more: https://go.microsoft.com/fwlink/?linkid=870924
Comment:
    This concept was picket because it is part of the domain name. It was actually excluded from the final mapping.</t>
      </text>
    </comment>
    <comment ref="D326" authorId="40" shapeId="0" xr:uid="{F7C6D5FC-716F-46EC-A184-D1E64686A12F}">
      <text>
        <t>[Threaded comment]
Your version of Excel allows you to read this threaded comment; however, any edits to it will get removed if the file is opened in a newer version of Excel. Learn more: https://go.microsoft.com/fwlink/?linkid=870924
Comment:
    This concept was picket because it is part of the domain name.</t>
      </text>
    </comment>
    <comment ref="C331" authorId="41" shapeId="0" xr:uid="{70E3927B-CA87-4376-8020-BBF2D9DF568A}">
      <text>
        <t>[Threaded comment]
Your version of Excel allows you to read this threaded comment; however, any edits to it will get removed if the file is opened in a newer version of Excel. Learn more: https://go.microsoft.com/fwlink/?linkid=870924
Comment:
    Because MetaMap often maps "person" to "Person Observer (C2347489)" instead of Persons (C0027361). "person" was included in the stop word list as a conditional stop word.</t>
      </text>
    </comment>
    <comment ref="D331" authorId="42" shapeId="0" xr:uid="{C2336E7B-C33B-4E62-B52E-390A0499CF3A}">
      <text>
        <t>[Threaded comment]
Your version of Excel allows you to read this threaded comment; however, any edits to it will get removed if the file is opened in a newer version of Excel. Learn more: https://go.microsoft.com/fwlink/?linkid=870924
Comment:
    Because MetaMap often maps "person" to "Person Observer (C2347489)" instead of Persons (C0027361). "person" was included in the stop word list as a conditional stop word. That is nt the best solution though. We might want as well create a "cheat sheet" for cases like this.</t>
      </text>
    </comment>
    <comment ref="C332" authorId="43" shapeId="0" xr:uid="{90EDF916-B7D4-4356-9A5B-1358E38A87C7}">
      <text>
        <t>[Threaded comment]
Your version of Excel allows you to read this threaded comment; however, any edits to it will get removed if the file is opened in a newer version of Excel. Learn more: https://go.microsoft.com/fwlink/?linkid=870924
Comment:
    found and added manually</t>
      </text>
    </comment>
    <comment ref="D332" authorId="44" shapeId="0" xr:uid="{79A63D3A-CDE2-4597-A1EA-0C6E77B3F503}">
      <text>
        <t>[Threaded comment]
Your version of Excel allows you to read this threaded comment; however, any edits to it will get removed if the file is opened in a newer version of Excel. Learn more: https://go.microsoft.com/fwlink/?linkid=870924
Comment:
    found and added manually</t>
      </text>
    </comment>
    <comment ref="C361" authorId="45" shapeId="0" xr:uid="{82CBF6B4-7CEB-44A9-B2EA-7C7FEDB9DC4B}">
      <text>
        <t>[Threaded comment]
Your version of Excel allows you to read this threaded comment; however, any edits to it will get removed if the file is opened in a newer version of Excel. Learn more: https://go.microsoft.com/fwlink/?linkid=870924
Comment:
    found manually</t>
      </text>
    </comment>
    <comment ref="D361" authorId="46" shapeId="0" xr:uid="{60D31C62-62BF-470D-88C0-29A8D74306EC}">
      <text>
        <t>[Threaded comment]
Your version of Excel allows you to read this threaded comment; however, any edits to it will get removed if the file is opened in a newer version of Excel. Learn more: https://go.microsoft.com/fwlink/?linkid=870924
Comment:
    found manually</t>
      </text>
    </comment>
    <comment ref="C376" authorId="47" shapeId="0" xr:uid="{482AFE36-99EE-4DBD-9577-D61AAF422F4E}">
      <text>
        <t>[Threaded comment]
Your version of Excel allows you to read this threaded comment; however, any edits to it will get removed if the file is opened in a newer version of Excel. Learn more: https://go.microsoft.com/fwlink/?linkid=870924
Comment:
    was excluded from the final mapping</t>
      </text>
    </comment>
    <comment ref="D376" authorId="48" shapeId="0" xr:uid="{91B116B3-9DEC-4D94-BC7A-74969901EB72}">
      <text>
        <t>[Threaded comment]
Your version of Excel allows you to read this threaded comment; however, any edits to it will get removed if the file is opened in a newer version of Excel. Learn more: https://go.microsoft.com/fwlink/?linkid=870924
Comment:
    was excluded from the final mapping</t>
      </text>
    </comment>
    <comment ref="C377" authorId="49" shapeId="0" xr:uid="{9D2D1DBD-A4EA-4CE2-B755-EA203AC6909C}">
      <text>
        <t>[Threaded comment]
Your version of Excel allows you to read this threaded comment; however, any edits to it will get removed if the file is opened in a newer version of Excel. Learn more: https://go.microsoft.com/fwlink/?linkid=870924
Comment:
    was included because it is part of the domain name. Does not really fit</t>
      </text>
    </comment>
    <comment ref="D377" authorId="50" shapeId="0" xr:uid="{8EA1C162-74BC-4A9F-B764-761BE7CABD2A}">
      <text>
        <t>[Threaded comment]
Your version of Excel allows you to read this threaded comment; however, any edits to it will get removed if the file is opened in a newer version of Excel. Learn more: https://go.microsoft.com/fwlink/?linkid=870924
Comment:
    was included because it is part of the domain name. Does not really fit</t>
      </text>
    </comment>
    <comment ref="C378" authorId="51" shapeId="0" xr:uid="{53986CF0-023C-4659-B7BD-D47E82AB345D}">
      <text>
        <t>[Threaded comment]
Your version of Excel allows you to read this threaded comment; however, any edits to it will get removed if the file is opened in a newer version of Excel. Learn more: https://go.microsoft.com/fwlink/?linkid=870924
Comment:
    was included because it is part of the domain name. Does not really fit</t>
      </text>
    </comment>
    <comment ref="D378" authorId="52" shapeId="0" xr:uid="{30D50DC9-9CAA-4908-8A88-F823C2BF82E1}">
      <text>
        <t>[Threaded comment]
Your version of Excel allows you to read this threaded comment; however, any edits to it will get removed if the file is opened in a newer version of Excel. Learn more: https://go.microsoft.com/fwlink/?linkid=870924
Comment:
    was included because it is part of the domain name. Does not really fit</t>
      </text>
    </comment>
    <comment ref="D380" authorId="53" shapeId="0" xr:uid="{9125C186-0149-48B1-AB5B-E3BBD2336E45}">
      <text>
        <t>[Threaded comment]
Your version of Excel allows you to read this threaded comment; however, any edits to it will get removed if the file is opened in a newer version of Excel. Learn more: https://go.microsoft.com/fwlink/?linkid=870924
Comment:
    found manuallyfound manually</t>
      </text>
    </comment>
    <comment ref="D381" authorId="54" shapeId="0" xr:uid="{F9B2E5F9-08E4-4CE9-BFE6-9B6809BBC7FF}">
      <text>
        <t>[Threaded comment]
Your version of Excel allows you to read this threaded comment; however, any edits to it will get removed if the file is opened in a newer version of Excel. Learn more: https://go.microsoft.com/fwlink/?linkid=870924
Comment:
    found manually</t>
      </text>
    </comment>
    <comment ref="D382" authorId="55" shapeId="0" xr:uid="{794032CC-06A3-4C26-839B-E005D379A45E}">
      <text>
        <t>[Threaded comment]
Your version of Excel allows you to read this threaded comment; however, any edits to it will get removed if the file is opened in a newer version of Excel. Learn more: https://go.microsoft.com/fwlink/?linkid=870924
Comment:
    Found manually</t>
      </text>
    </comment>
    <comment ref="D383" authorId="56" shapeId="0" xr:uid="{BCF3E85E-0A06-4231-860D-C11903F3C3E7}">
      <text>
        <t>[Threaded comment]
Your version of Excel allows you to read this threaded comment; however, any edits to it will get removed if the file is opened in a newer version of Excel. Learn more: https://go.microsoft.com/fwlink/?linkid=870924
Comment:
    found manually</t>
      </text>
    </comment>
    <comment ref="D400" authorId="57" shapeId="0" xr:uid="{4F4B95C9-7E55-4987-89BD-C97E2B85357C}">
      <text>
        <t>[Threaded comment]
Your version of Excel allows you to read this threaded comment; however, any edits to it will get removed if the file is opened in a newer version of Excel. Learn more: https://go.microsoft.com/fwlink/?linkid=870924
Comment:
    Found manually in NCIt</t>
      </text>
    </comment>
    <comment ref="D412" authorId="58" shapeId="0" xr:uid="{C5285E44-1DCB-4B38-8700-A8A851516968}">
      <text>
        <t>[Threaded comment]
Your version of Excel allows you to read this threaded comment; however, any edits to it will get removed if the file is opened in a newer version of Excel. Learn more: https://go.microsoft.com/fwlink/?linkid=870924
Comment:
    found manually</t>
      </text>
    </comment>
    <comment ref="D413" authorId="59" shapeId="0" xr:uid="{DA92B84E-224A-4F7F-87BA-4564AFFEC46F}">
      <text>
        <t>[Threaded comment]
Your version of Excel allows you to read this threaded comment; however, any edits to it will get removed if the file is opened in a newer version of Excel. Learn more: https://go.microsoft.com/fwlink/?linkid=870924
Comment:
    found manually</t>
      </text>
    </comment>
    <comment ref="D479" authorId="60" shapeId="0" xr:uid="{EA765CF1-885E-4FAE-9104-ECC381FE1417}">
      <text>
        <t>[Threaded comment]
Your version of Excel allows you to read this threaded comment; however, any edits to it will get removed if the file is opened in a newer version of Excel. Learn more: https://go.microsoft.com/fwlink/?linkid=870924
Comment:
    found manually</t>
      </text>
    </comment>
    <comment ref="D573" authorId="61" shapeId="0" xr:uid="{A89341A3-9ABF-4D27-9035-D56DE4A4C97B}">
      <text>
        <t>[Threaded comment]
Your version of Excel allows you to read this threaded comment; however, any edits to it will get removed if the file is opened in a newer version of Excel. Learn more: https://go.microsoft.com/fwlink/?linkid=870924
Comment:
    found manually</t>
      </text>
    </comment>
    <comment ref="C607" authorId="62" shapeId="0" xr:uid="{A6B52498-7C7C-489B-808A-9898FA3AEA2B}">
      <text>
        <t>[Threaded comment]
Your version of Excel allows you to read this threaded comment; however, any edits to it will get removed if the file is opened in a newer version of Excel. Learn more: https://go.microsoft.com/fwlink/?linkid=870924
Comment:
    Found manually, I am not sure if we should use this  one.</t>
      </text>
    </comment>
    <comment ref="D607" authorId="63" shapeId="0" xr:uid="{866888CE-6149-4406-8AD5-7412EC6EECB0}">
      <text>
        <t>[Threaded comment]
Your version of Excel allows you to read this threaded comment; however, any edits to it will get removed if the file is opened in a newer version of Excel. Learn more: https://go.microsoft.com/fwlink/?linkid=870924
Comment:
    Found manually, I am not sure if we should use this  one.</t>
      </text>
    </comment>
    <comment ref="D614" authorId="64" shapeId="0" xr:uid="{548DB058-DF9F-44F8-ABEC-A6905D91BF91}">
      <text>
        <t>[Threaded comment]
Your version of Excel allows you to read this threaded comment; however, any edits to it will get removed if the file is opened in a newer version of Excel. Learn more: https://go.microsoft.com/fwlink/?linkid=870924
Comment:
    Found manually in NCIt</t>
      </text>
    </comment>
    <comment ref="C663" authorId="65" shapeId="0" xr:uid="{CABF45B7-5E9C-48E0-9796-53243889792A}">
      <text>
        <t>[Threaded comment]
Your version of Excel allows you to read this threaded comment; however, any edits to it will get removed if the file is opened in a newer version of Excel. Learn more: https://go.microsoft.com/fwlink/?linkid=870924
Comment:
    found manually</t>
      </text>
    </comment>
    <comment ref="C664" authorId="66" shapeId="0" xr:uid="{88CBCB41-55A5-45F9-83CF-11AC4929BAFF}">
      <text>
        <t>[Threaded comment]
Your version of Excel allows you to read this threaded comment; however, any edits to it will get removed if the file is opened in a newer version of Excel. Learn more: https://go.microsoft.com/fwlink/?linkid=870924
Comment:
    found manually</t>
      </text>
    </comment>
    <comment ref="C665" authorId="67" shapeId="0" xr:uid="{75CDC1A1-9C5B-408E-91E6-54B7486A99F1}">
      <text>
        <t>[Threaded comment]
Your version of Excel allows you to read this threaded comment; however, any edits to it will get removed if the file is opened in a newer version of Excel. Learn more: https://go.microsoft.com/fwlink/?linkid=870924
Comment:
    found manually</t>
      </text>
    </comment>
    <comment ref="D693" authorId="68" shapeId="0" xr:uid="{A64328E6-67B5-469F-A319-91FF4016D55A}">
      <text>
        <t>[Threaded comment]
Your version of Excel allows you to read this threaded comment; however, any edits to it will get removed if the file is opened in a newer version of Excel. Learn more: https://go.microsoft.com/fwlink/?linkid=870924
Comment:
    Found manually in NCIt</t>
      </text>
    </comment>
    <comment ref="D694" authorId="69" shapeId="0" xr:uid="{AC1A5A26-E033-4F49-9EF6-9C171D9853CE}">
      <text>
        <t>[Threaded comment]
Your version of Excel allows you to read this threaded comment; however, any edits to it will get removed if the file is opened in a newer version of Excel. Learn more: https://go.microsoft.com/fwlink/?linkid=870924
Comment:
    Found manually in NCIt</t>
      </text>
    </comment>
    <comment ref="D695" authorId="70" shapeId="0" xr:uid="{8F182950-5279-48B3-B450-372937126F2C}">
      <text>
        <t>[Threaded comment]
Your version of Excel allows you to read this threaded comment; however, any edits to it will get removed if the file is opened in a newer version of Excel. Learn more: https://go.microsoft.com/fwlink/?linkid=870924
Comment:
    Found manually in NCIt</t>
      </text>
    </comment>
    <comment ref="A723" authorId="71" shapeId="0" xr:uid="{F9D21D64-E979-4E31-B4D8-439B23B5BBE9}">
      <text>
        <t>[Threaded comment]
Your version of Excel allows you to read this threaded comment; however, any edits to it will get removed if the file is opened in a newer version of Excel. Learn more: https://go.microsoft.com/fwlink/?linkid=870924
Comment:
    This concept does not really fit, if one looks at the full hierarchy</t>
      </text>
    </comment>
    <comment ref="D723" authorId="72" shapeId="0" xr:uid="{F2383D5E-2F59-4EDF-960F-B7D36C3FB6C8}">
      <text>
        <t>[Threaded comment]
Your version of Excel allows you to read this threaded comment; however, any edits to it will get removed if the file is opened in a newer version of Excel. Learn more: https://go.microsoft.com/fwlink/?linkid=870924
Comment:
    This concept does not really fit, if one looks at the full hierarchy</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tc={0B1C836B-D96A-4A40-97A8-86ECC9A5BC84}</author>
    <author>tc={B4426AA3-956B-4FD4-BE02-2E0B8FE1B69F}</author>
    <author>tc={8C2D49D5-BD10-4AE3-B10A-6413E8FD980A}</author>
    <author>tc={DF3594ED-A32F-4D7A-8FFA-3A865C157A3D}</author>
    <author>tc={5AFDAF8C-1D80-4D7A-A936-DB4FB6537E1B}</author>
    <author>tc={0465E3F3-FC20-47E8-8197-CE38ACD5ED0D}</author>
    <author>tc={FCEF3222-A009-4D58-98CD-64E421D917CC}</author>
    <author>tc={3678B6C1-198D-4737-B13B-CD52B9C39157}</author>
    <author>tc={44415EF3-D1D9-48D0-B8C1-5DF622242CAB}</author>
    <author>tc={F229B1F5-65D9-4311-A453-8D92C737528E}</author>
    <author>tc={C283166D-5018-4390-A760-F8BF46AC94A7}</author>
    <author>tc={F720EC2B-C1A5-473D-B97B-316297CA3658}</author>
    <author>tc={A7168C05-F5A1-4F76-BFEC-26F23E941D03}</author>
    <author>tc={5FDA80DF-D9CE-4D2A-8832-35D021F85E5C}</author>
    <author>tc={665FA541-CEEC-44B6-909B-E1200A329A4E}</author>
    <author>tc={B401B229-A704-4F5A-9D98-D83FD2951080}</author>
    <author>tc={D6E91219-4809-42FA-B0E0-85A58A02F4C9}</author>
  </authors>
  <commentList>
    <comment ref="N10" authorId="0" shapeId="0" xr:uid="{0B1C836B-D96A-4A40-97A8-86ECC9A5BC84}">
      <text>
        <t>[Threaded comment]
Your version of Excel allows you to read this threaded comment; however, any edits to it will get removed if the file is opened in a newer version of Excel. Learn more: https://go.microsoft.com/fwlink/?linkid=870924
Comment:
    We don't need 2 concept "Now  C1948052" and "C0521116:CURRENT"</t>
      </text>
    </comment>
    <comment ref="N15" authorId="1" shapeId="0" xr:uid="{B4426AA3-956B-4FD4-BE02-2E0B8FE1B69F}">
      <text>
        <t>[Threaded comment]
Your version of Excel allows you to read this threaded comment; however, any edits to it will get removed if the file is opened in a newer version of Excel. Learn more: https://go.microsoft.com/fwlink/?linkid=870924
Comment:
    We don't need 2 concept "Due Date  C2825543" and "C0521116:CURRENT"</t>
      </text>
    </comment>
    <comment ref="O50" authorId="2" shapeId="0" xr:uid="{8C2D49D5-BD10-4AE3-B10A-6413E8FD980A}">
      <text>
        <t>[Threaded comment]
Your version of Excel allows you to read this threaded comment; however, any edits to it will get removed if the file is opened in a newer version of Excel. Learn more: https://go.microsoft.com/fwlink/?linkid=870924
Comment:
    do not need this concept since wealready have C0021430</t>
      </text>
    </comment>
    <comment ref="O51" authorId="3" shapeId="0" xr:uid="{DF3594ED-A32F-4D7A-8FFA-3A865C157A3D}">
      <text>
        <t>[Threaded comment]
Your version of Excel allows you to read this threaded comment; however, any edits to it will get removed if the file is opened in a newer version of Excel. Learn more: https://go.microsoft.com/fwlink/?linkid=870924
Comment:
    do not need this concept since we have C0021430</t>
      </text>
    </comment>
    <comment ref="O70" authorId="4" shapeId="0" xr:uid="{5AFDAF8C-1D80-4D7A-A936-DB4FB6537E1B}">
      <text>
        <t>[Threaded comment]
Your version of Excel allows you to read this threaded comment; however, any edits to it will get removed if the file is opened in a newer version of Excel. Learn more: https://go.microsoft.com/fwlink/?linkid=870924
Comment:
    most likely we don't need either this or  C5244026, we need only one concept here</t>
      </text>
    </comment>
    <comment ref="O83" authorId="5" shapeId="0" xr:uid="{0465E3F3-FC20-47E8-8197-CE38ACD5ED0D}">
      <text>
        <t>[Threaded comment]
Your version of Excel allows you to read this threaded comment; however, any edits to it will get removed if the file is opened in a newer version of Excel. Learn more: https://go.microsoft.com/fwlink/?linkid=870924
Comment:
    I am not sure if this concept suits</t>
      </text>
    </comment>
    <comment ref="O102" authorId="6" shapeId="0" xr:uid="{FCEF3222-A009-4D58-98CD-64E421D917CC}">
      <text>
        <t>[Threaded comment]
Your version of Excel allows you to read this threaded comment; however, any edits to it will get removed if the file is opened in a newer version of Excel. Learn more: https://go.microsoft.com/fwlink/?linkid=870924
Comment:
    does not really fit</t>
      </text>
    </comment>
    <comment ref="O117" authorId="7" shapeId="0" xr:uid="{3678B6C1-198D-4737-B13B-CD52B9C39157}">
      <text>
        <t>[Threaded comment]
Your version of Excel allows you to read this threaded comment; however, any edits to it will get removed if the file is opened in a newer version of Excel. Learn more: https://go.microsoft.com/fwlink/?linkid=870924
Comment:
    wrong concept</t>
      </text>
    </comment>
    <comment ref="O147" authorId="8" shapeId="0" xr:uid="{44415EF3-D1D9-48D0-B8C1-5DF622242CAB}">
      <text>
        <t>[Threaded comment]
Your version of Excel allows you to read this threaded comment; however, any edits to it will get removed if the file is opened in a newer version of Excel. Learn more: https://go.microsoft.com/fwlink/?linkid=870924
Comment:
    does not really fit</t>
      </text>
    </comment>
    <comment ref="O148" authorId="9" shapeId="0" xr:uid="{F229B1F5-65D9-4311-A453-8D92C737528E}">
      <text>
        <t>[Threaded comment]
Your version of Excel allows you to read this threaded comment; however, any edits to it will get removed if the file is opened in a newer version of Excel. Learn more: https://go.microsoft.com/fwlink/?linkid=870924
Comment:
    does not really fit</t>
      </text>
    </comment>
    <comment ref="O157" authorId="10" shapeId="0" xr:uid="{C283166D-5018-4390-A760-F8BF46AC94A7}">
      <text>
        <t>[Threaded comment]
Your version of Excel allows you to read this threaded comment; however, any edits to it will get removed if the file is opened in a newer version of Excel. Learn more: https://go.microsoft.com/fwlink/?linkid=870924
Comment:
    wrong concept. May be "Used by (C1273517)" or "Apply (C4048755)" would fit better</t>
      </text>
    </comment>
    <comment ref="O176" authorId="11" shapeId="0" xr:uid="{F720EC2B-C1A5-473D-B97B-316297CA3658}">
      <text>
        <t>[Threaded comment]
Your version of Excel allows you to read this threaded comment; however, any edits to it will get removed if the file is opened in a newer version of Excel. Learn more: https://go.microsoft.com/fwlink/?linkid=870924
Comment:
    does not really fit</t>
      </text>
    </comment>
    <comment ref="O180" authorId="12" shapeId="0" xr:uid="{A7168C05-F5A1-4F76-BFEC-26F23E941D03}">
      <text>
        <t>[Threaded comment]
Your version of Excel allows you to read this threaded comment; however, any edits to it will get removed if the file is opened in a newer version of Excel. Learn more: https://go.microsoft.com/fwlink/?linkid=870924
Comment:
    a wrong concept</t>
      </text>
    </comment>
    <comment ref="O216" authorId="13" shapeId="0" xr:uid="{5FDA80DF-D9CE-4D2A-8832-35D021F85E5C}">
      <text>
        <t>[Threaded comment]
Your version of Excel allows you to read this threaded comment; however, any edits to it will get removed if the file is opened in a newer version of Excel. Learn more: https://go.microsoft.com/fwlink/?linkid=870924
Comment:
    we need only one, either this one or C0013227</t>
      </text>
    </comment>
    <comment ref="O220" authorId="14" shapeId="0" xr:uid="{665FA541-CEEC-44B6-909B-E1200A329A4E}">
      <text>
        <t>[Threaded comment]
Your version of Excel allows you to read this threaded comment; however, any edits to it will get removed if the file is opened in a newer version of Excel. Learn more: https://go.microsoft.com/fwlink/?linkid=870924
Comment:
    does not fit</t>
      </text>
    </comment>
    <comment ref="O224" authorId="15" shapeId="0" xr:uid="{B401B229-A704-4F5A-9D98-D83FD2951080}">
      <text>
        <t>[Threaded comment]
Your version of Excel allows you to read this threaded comment; however, any edits to it will get removed if the file is opened in a newer version of Excel. Learn more: https://go.microsoft.com/fwlink/?linkid=870924
Comment:
    we need only one, either this one or C0013227</t>
      </text>
    </comment>
    <comment ref="O228" authorId="16" shapeId="0" xr:uid="{D6E91219-4809-42FA-B0E0-85A58A02F4C9}">
      <text>
        <t>[Threaded comment]
Your version of Excel allows you to read this threaded comment; however, any edits to it will get removed if the file is opened in a newer version of Excel. Learn more: https://go.microsoft.com/fwlink/?linkid=870924
Comment:
    does not really fit</t>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tc={D3C5D4A4-4F65-4324-B302-F416F31E06D7}</author>
    <author>tc={5ADCDAB9-BAD3-41F5-857F-31BC8DAEC658}</author>
    <author>tc={6B89610F-4FEB-4EC7-9214-3CC584E8B04E}</author>
    <author>tc={390E3605-4ADE-47FC-A99A-31813C718B0F}</author>
    <author>tc={F741D27B-08FB-4799-942E-43081588C385}</author>
    <author>tc={6B4AA027-A1AE-4575-A3DB-0D6922E4E7DF}</author>
    <author>tc={D5C18DCD-FBBD-4541-9343-3016F45DB5D1}</author>
    <author>tc={984C7146-4CA2-4D01-8DA6-2D9318279AA4}</author>
    <author>tc={A3524984-2920-46AA-B078-BF225DD541D7}</author>
    <author>tc={CB8F1D04-58E6-436E-A083-3792E76D4E9E}</author>
    <author>tc={8ED0A43E-CA96-43D1-A82E-D30C981F43B3}</author>
    <author>tc={BE177C00-BAF6-4C21-9CE3-6F54CC81BED5}</author>
    <author>tc={D5C05C68-AEAB-43ED-B87E-A781EED7D0F1}</author>
    <author>tc={C638B79B-0898-40C6-A898-64B8CFB0F63B}</author>
    <author>tc={E85F913F-3772-44DA-A1E7-27035496C1BA}</author>
    <author>tc={C6976328-FF70-4242-93F1-9E7AF343B174}</author>
    <author>tc={F2D582E5-77DE-4728-B65F-18E69F8DB9AF}</author>
    <author>tc={62EDF816-7152-493D-A916-9AC2577EBE5E}</author>
    <author>tc={EC5503C2-7A39-47D8-956E-C6A735CCD058}</author>
    <author>tc={DEFC3145-0BC0-450C-AD7F-E29829533AC4}</author>
    <author>tc={C194C774-1E0C-4692-9840-17052F41AA1C}</author>
    <author>tc={56F92488-D8B7-4A67-BF10-65D761A4F14F}</author>
    <author>tc={B776FD5C-8C81-46E6-B182-94D5C5AFF52D}</author>
    <author>tc={65441270-83D3-4A5E-B28E-E43BC207996E}</author>
    <author>tc={D1FBC4C0-DA9A-4D69-9E0D-26DC3DF08B3C}</author>
    <author>tc={A277AE06-FB90-4ED3-9025-40F614BC6720}</author>
    <author>tc={FAC554BC-C26F-40F9-9AA9-EDA069D7B3CA}</author>
    <author>tc={4ACFD54C-BD7F-4B34-B07F-10C6CBBE85DD}</author>
    <author>tc={B53B754F-13F6-47E5-8FCE-EC42A15BA080}</author>
    <author>tc={DF7F2775-6759-4C6C-9133-D817AD6FA9F7}</author>
    <author>tc={1B021F58-03FA-4E49-B82B-88AAABEE8FC5}</author>
    <author>tc={753933AC-5703-458B-8405-C46F935B146A}</author>
    <author>tc={BD6243EE-1072-40FE-BEC7-9E917221AA71}</author>
    <author>tc={5E386B1A-32A6-4F09-A114-6465F177D9AE}</author>
    <author>tc={6FD8F0B4-7C61-4BE8-B3CC-5EE959479F35}</author>
    <author>tc={4FFCE2F1-4C74-48CA-BFF1-40941566204B}</author>
    <author>tc={0954962B-5C32-4680-93C3-F8CC5E4EF691}</author>
    <author>tc={80E3414A-7B96-413D-B0E8-FD6031D62B45}</author>
    <author>tc={7321DEFF-5C7E-4070-B1BC-F3690E0350FB}</author>
    <author>tc={57FCF2B5-4F7A-422B-A776-02F547040FB1}</author>
    <author>tc={D5235740-FE1F-429A-9955-FB55580912FB}</author>
    <author>tc={2622A947-D0D4-4C30-89D7-EE6D877CE00E}</author>
    <author>tc={51172AA8-47B7-4284-8055-C89F366859A6}</author>
    <author>tc={B24D4C80-2374-46AA-BC01-35679E628E6D}</author>
    <author>tc={C37A30F6-6A88-468F-A084-B28DF644CD99}</author>
  </authors>
  <commentList>
    <comment ref="N25" authorId="0" shapeId="0" xr:uid="{D3C5D4A4-4F65-4324-B302-F416F31E06D7}">
      <text>
        <t>[Threaded comment]
Your version of Excel allows you to read this threaded comment; however, any edits to it will get removed if the file is opened in a newer version of Excel. Learn more: https://go.microsoft.com/fwlink/?linkid=870924
Comment:
    This concept was included because "demographics" was for some reason included into keywords</t>
      </text>
    </comment>
    <comment ref="N28" authorId="1" shapeId="0" xr:uid="{5ADCDAB9-BAD3-41F5-857F-31BC8DAEC658}">
      <text>
        <t>[Threaded comment]
Your version of Excel allows you to read this threaded comment; however, any edits to it will get removed if the file is opened in a newer version of Excel. Learn more: https://go.microsoft.com/fwlink/?linkid=870924
Comment:
    This concept does not have a definition in UMLS. Does not really help.</t>
      </text>
    </comment>
    <comment ref="N30" authorId="2" shapeId="0" xr:uid="{6B89610F-4FEB-4EC7-9214-3CC584E8B04E}">
      <text>
        <t>[Threaded comment]
Your version of Excel allows you to read this threaded comment; however, any edits to it will get removed if the file is opened in a newer version of Excel. Learn more: https://go.microsoft.com/fwlink/?linkid=870924
Comment:
    This concept does not have a definition in UMLS. Does not really help.</t>
      </text>
    </comment>
    <comment ref="N34" authorId="3" shapeId="0" xr:uid="{390E3605-4ADE-47FC-A99A-31813C718B0F}">
      <text>
        <t>[Threaded comment]
Your version of Excel allows you to read this threaded comment; however, any edits to it will get removed if the file is opened in a newer version of Excel. Learn more: https://go.microsoft.com/fwlink/?linkid=870924
Comment:
    wrong concept, shoulc be Pregnancy "C0032961" instead</t>
      </text>
    </comment>
    <comment ref="N35" authorId="4" shapeId="0" xr:uid="{F741D27B-08FB-4799-942E-43081588C385}">
      <text>
        <t>[Threaded comment]
Your version of Excel allows you to read this threaded comment; however, any edits to it will get removed if the file is opened in a newer version of Excel. Learn more: https://go.microsoft.com/fwlink/?linkid=870924
Comment:
    This concept does not have a definition in UMLS. Does not really help.</t>
      </text>
    </comment>
    <comment ref="N53" authorId="5" shapeId="0" xr:uid="{6B4AA027-A1AE-4575-A3DB-0D6922E4E7DF}">
      <text>
        <t>[Threaded comment]
Your version of Excel allows you to read this threaded comment; however, any edits to it will get removed if the file is opened in a newer version of Excel. Learn more: https://go.microsoft.com/fwlink/?linkid=870924
Comment:
    There is also Parental employment (C1820505) and Maternal employment (C4062906) concepts in UMLS</t>
      </text>
    </comment>
    <comment ref="M81" authorId="6" shapeId="0" xr:uid="{D5C18DCD-FBBD-4541-9343-3016F45DB5D1}">
      <text>
        <t>[Threaded comment]
Your version of Excel allows you to read this threaded comment; however, any edits to it will get removed if the file is opened in a newer version of Excel. Learn more: https://go.microsoft.com/fwlink/?linkid=870924
Comment:
    This concept does not fit into teh CDE semantics. We might want to include "effect" into the list of stop words. Need to think about it</t>
      </text>
    </comment>
    <comment ref="N86" authorId="7" shapeId="0" xr:uid="{984C7146-4CA2-4D01-8DA6-2D9318279AA4}">
      <text>
        <t>[Threaded comment]
Your version of Excel allows you to read this threaded comment; however, any edits to it will get removed if the file is opened in a newer version of Excel. Learn more: https://go.microsoft.com/fwlink/?linkid=870924
Comment:
    it looks like this one is the best fitting concept</t>
      </text>
    </comment>
    <comment ref="M106" authorId="8" shapeId="0" xr:uid="{A3524984-2920-46AA-B078-BF225DD541D7}">
      <text>
        <t>[Threaded comment]
Your version of Excel allows you to read this threaded comment; however, any edits to it will get removed if the file is opened in a newer version of Excel. Learn more: https://go.microsoft.com/fwlink/?linkid=870924
Comment:
    "signature" already covered under "consent signed"</t>
      </text>
    </comment>
    <comment ref="M113" authorId="9" shapeId="0" xr:uid="{CB8F1D04-58E6-436E-A083-3792E76D4E9E}">
      <text>
        <t>[Threaded comment]
Your version of Excel allows you to read this threaded comment; however, any edits to it will get removed if the file is opened in a newer version of Excel. Learn more: https://go.microsoft.com/fwlink/?linkid=870924
Comment:
    It is already covered by C2985782. Don't need  this concept here.</t>
      </text>
    </comment>
    <comment ref="M114" authorId="10" shapeId="0" xr:uid="{8ED0A43E-CA96-43D1-A82E-D30C981F43B3}">
      <text>
        <t>[Threaded comment]
Your version of Excel allows you to read this threaded comment; however, any edits to it will get removed if the file is opened in a newer version of Excel. Learn more: https://go.microsoft.com/fwlink/?linkid=870924
Comment:
    It is already covered by C2985782. Don't need  this concept here.</t>
      </text>
    </comment>
    <comment ref="N116" authorId="11" shapeId="0" xr:uid="{BE177C00-BAF6-4C21-9CE3-6F54CC81BED5}">
      <text>
        <t>[Threaded comment]
Your version of Excel allows you to read this threaded comment; however, any edits to it will get removed if the file is opened in a newer version of Excel. Learn more: https://go.microsoft.com/fwlink/?linkid=870924
Comment:
    a wrong concept</t>
      </text>
    </comment>
    <comment ref="N117" authorId="12" shapeId="0" xr:uid="{D5C05C68-AEAB-43ED-B87E-A781EED7D0F1}">
      <text>
        <t>[Threaded comment]
Your version of Excel allows you to read this threaded comment; however, any edits to it will get removed if the file is opened in a newer version of Excel. Learn more: https://go.microsoft.com/fwlink/?linkid=870924
Comment:
    a wrong concept</t>
      </text>
    </comment>
    <comment ref="N120" authorId="13" shapeId="0" xr:uid="{C638B79B-0898-40C6-A898-64B8CFB0F63B}">
      <text>
        <t>[Threaded comment]
Your version of Excel allows you to read this threaded comment; however, any edits to it will get removed if the file is opened in a newer version of Excel. Learn more: https://go.microsoft.com/fwlink/?linkid=870924
Comment:
    Not sure what is the diference between these 2 concepts</t>
      </text>
    </comment>
    <comment ref="N122" authorId="14" shapeId="0" xr:uid="{E85F913F-3772-44DA-A1E7-27035496C1BA}">
      <text>
        <t>[Threaded comment]
Your version of Excel allows you to read this threaded comment; however, any edits to it will get removed if the file is opened in a newer version of Excel. Learn more: https://go.microsoft.com/fwlink/?linkid=870924
Comment:
    Not sure what is the diference between these 2 concepts</t>
      </text>
    </comment>
    <comment ref="N127" authorId="15" shapeId="0" xr:uid="{C6976328-FF70-4242-93F1-9E7AF343B174}">
      <text>
        <t>[Threaded comment]
Your version of Excel allows you to read this threaded comment; however, any edits to it will get removed if the file is opened in a newer version of Excel. Learn more: https://go.microsoft.com/fwlink/?linkid=870924
Comment:
    same as below</t>
      </text>
    </comment>
    <comment ref="N128" authorId="16" shapeId="0" xr:uid="{F2D582E5-77DE-4728-B65F-18E69F8DB9AF}">
      <text>
        <t>[Threaded comment]
Your version of Excel allows you to read this threaded comment; however, any edits to it will get removed if the file is opened in a newer version of Excel. Learn more: https://go.microsoft.com/fwlink/?linkid=870924
Comment:
    Not sure what is the diference between these 2 concepts</t>
      </text>
    </comment>
    <comment ref="N135" authorId="17" shapeId="0" xr:uid="{62EDF816-7152-493D-A916-9AC2577EBE5E}">
      <text>
        <t>[Threaded comment]
Your version of Excel allows you to read this threaded comment; however, any edits to it will get removed if the file is opened in a newer version of Excel. Learn more: https://go.microsoft.com/fwlink/?linkid=870924
Comment:
    Not sure what is the diference between these 2 concepts</t>
      </text>
    </comment>
    <comment ref="N137" authorId="18" shapeId="0" xr:uid="{EC5503C2-7A39-47D8-956E-C6A735CCD058}">
      <text>
        <t>[Threaded comment]
Your version of Excel allows you to read this threaded comment; however, any edits to it will get removed if the file is opened in a newer version of Excel. Learn more: https://go.microsoft.com/fwlink/?linkid=870924
Comment:
    Not sure what is the diference between these 2 concepts</t>
      </text>
    </comment>
    <comment ref="N140" authorId="19" shapeId="0" xr:uid="{DEFC3145-0BC0-450C-AD7F-E29829533AC4}">
      <text>
        <t>[Threaded comment]
Your version of Excel allows you to read this threaded comment; however, any edits to it will get removed if the file is opened in a newer version of Excel. Learn more: https://go.microsoft.com/fwlink/?linkid=870924
Comment:
    same as the concept below</t>
      </text>
    </comment>
    <comment ref="N141" authorId="20" shapeId="0" xr:uid="{C194C774-1E0C-4692-9840-17052F41AA1C}">
      <text>
        <t>[Threaded comment]
Your version of Excel allows you to read this threaded comment; however, any edits to it will get removed if the file is opened in a newer version of Excel. Learn more: https://go.microsoft.com/fwlink/?linkid=870924
Comment:
    Not sure what is the diference between these 2 concepts</t>
      </text>
    </comment>
    <comment ref="N143" authorId="21" shapeId="0" xr:uid="{56F92488-D8B7-4A67-BF10-65D761A4F14F}">
      <text>
        <t>[Threaded comment]
Your version of Excel allows you to read this threaded comment; however, any edits to it will get removed if the file is opened in a newer version of Excel. Learn more: https://go.microsoft.com/fwlink/?linkid=870924
Comment:
    wrong concept</t>
      </text>
    </comment>
    <comment ref="N148" authorId="22" shapeId="0" xr:uid="{B776FD5C-8C81-46E6-B182-94D5C5AFF52D}">
      <text>
        <t>[Threaded comment]
Your version of Excel allows you to read this threaded comment; however, any edits to it will get removed if the file is opened in a newer version of Excel. Learn more: https://go.microsoft.com/fwlink/?linkid=870924
Comment:
    most likely we don't need either this or  C5244026, we need only one concept here</t>
      </text>
    </comment>
    <comment ref="N158" authorId="23" shapeId="0" xr:uid="{65441270-83D3-4A5E-B28E-E43BC207996E}">
      <text>
        <t>[Threaded comment]
Your version of Excel allows you to read this threaded comment; however, any edits to it will get removed if the file is opened in a newer version of Excel. Learn more: https://go.microsoft.com/fwlink/?linkid=870924
Comment:
    already covered by "C5203676"</t>
      </text>
    </comment>
    <comment ref="N169" authorId="24" shapeId="0" xr:uid="{D1FBC4C0-DA9A-4D69-9E0D-26DC3DF08B3C}">
      <text>
        <t>[Threaded comment]
Your version of Excel allows you to read this threaded comment; however, any edits to it will get removed if the file is opened in a newer version of Excel. Learn more: https://go.microsoft.com/fwlink/?linkid=870924
Comment:
    already covered by "C5203676"</t>
      </text>
    </comment>
    <comment ref="N180" authorId="25" shapeId="0" xr:uid="{A277AE06-FB90-4ED3-9025-40F614BC6720}">
      <text>
        <t>[Threaded comment]
Your version of Excel allows you to read this threaded comment; however, any edits to it will get removed if the file is opened in a newer version of Excel. Learn more: https://go.microsoft.com/fwlink/?linkid=870924
Comment:
    I am not sure if this concept suits</t>
      </text>
    </comment>
    <comment ref="N192" authorId="26" shapeId="0" xr:uid="{FAC554BC-C26F-40F9-9AA9-EDA069D7B3CA}">
      <text>
        <t>[Threaded comment]
Your version of Excel allows you to read this threaded comment; however, any edits to it will get removed if the file is opened in a newer version of Excel. Learn more: https://go.microsoft.com/fwlink/?linkid=870924
Comment:
    a wrong concept</t>
      </text>
    </comment>
    <comment ref="N206" authorId="27" shapeId="0" xr:uid="{4ACFD54C-BD7F-4B34-B07F-10C6CBBE85DD}">
      <text>
        <t>[Threaded comment]
Your version of Excel allows you to read this threaded comment; however, any edits to it will get removed if the file is opened in a newer version of Excel. Learn more: https://go.microsoft.com/fwlink/?linkid=870924
Comment:
    that is a wrong concept which was picked because the word "tracing" included into domain name "COVID Testing &amp; Tracing"</t>
      </text>
    </comment>
    <comment ref="N217" authorId="28" shapeId="0" xr:uid="{B53B754F-13F6-47E5-8FCE-EC42A15BA080}">
      <text>
        <t>[Threaded comment]
Your version of Excel allows you to read this threaded comment; however, any edits to it will get removed if the file is opened in a newer version of Excel. Learn more: https://go.microsoft.com/fwlink/?linkid=870924
Comment:
    that is a wrong concept which was picked because the word "tracing" included into domain name "COVID Testing &amp; Tracing"</t>
      </text>
    </comment>
    <comment ref="N238" authorId="29" shapeId="0" xr:uid="{DF7F2775-6759-4C6C-9133-D817AD6FA9F7}">
      <text>
        <t>[Threaded comment]
Your version of Excel allows you to read this threaded comment; however, any edits to it will get removed if the file is opened in a newer version of Excel. Learn more: https://go.microsoft.com/fwlink/?linkid=870924
Comment:
    this concept does not fint into CDE semantics</t>
      </text>
    </comment>
    <comment ref="N241" authorId="30" shapeId="0" xr:uid="{1B021F58-03FA-4E49-B82B-88AAABEE8FC5}">
      <text>
        <t>[Threaded comment]
Your version of Excel allows you to read this threaded comment; however, any edits to it will get removed if the file is opened in a newer version of Excel. Learn more: https://go.microsoft.com/fwlink/?linkid=870924
Comment:
    wrong concept</t>
      </text>
    </comment>
    <comment ref="N244" authorId="31" shapeId="0" xr:uid="{753933AC-5703-458B-8405-C46F935B146A}">
      <text>
        <t>[Threaded comment]
Your version of Excel allows you to read this threaded comment; however, any edits to it will get removed if the file is opened in a newer version of Excel. Learn more: https://go.microsoft.com/fwlink/?linkid=870924
Comment:
    This concept was included because "Disease Progression" is part of the domain name "Diagnosis &amp; Disease Progression"</t>
      </text>
    </comment>
    <comment ref="N246" authorId="32" shapeId="0" xr:uid="{BD6243EE-1072-40FE-BEC7-9E917221AA71}">
      <text>
        <t>[Threaded comment]
Your version of Excel allows you to read this threaded comment; however, any edits to it will get removed if the file is opened in a newer version of Excel. Learn more: https://go.microsoft.com/fwlink/?linkid=870924
Comment:
    Self-Report (C2700446) would fit better</t>
      </text>
    </comment>
    <comment ref="N274" authorId="33" shapeId="0" xr:uid="{5E386B1A-32A6-4F09-A114-6465F177D9AE}">
      <text>
        <t>[Threaded comment]
Your version of Excel allows you to read this threaded comment; however, any edits to it will get removed if the file is opened in a newer version of Excel. Learn more: https://go.microsoft.com/fwlink/?linkid=870924
Comment:
    was picked because the domain name is "housing and foof insecurity"</t>
      </text>
    </comment>
    <comment ref="N297" authorId="34" shapeId="0" xr:uid="{6FD8F0B4-7C61-4BE8-B3CC-5EE959479F35}">
      <text>
        <t>[Threaded comment]
Your version of Excel allows you to read this threaded comment; however, any edits to it will get removed if the file is opened in a newer version of Excel. Learn more: https://go.microsoft.com/fwlink/?linkid=870924
Comment:
    wrong concept</t>
      </text>
    </comment>
    <comment ref="N300" authorId="35" shapeId="0" xr:uid="{4FFCE2F1-4C74-48CA-BFF1-40941566204B}">
      <text>
        <t>[Threaded comment]
Your version of Excel allows you to read this threaded comment; however, any edits to it will get removed if the file is opened in a newer version of Excel. Learn more: https://go.microsoft.com/fwlink/?linkid=870924
Comment:
    This concept does not actually fint into the CDE semantics.</t>
      </text>
    </comment>
    <comment ref="N306" authorId="36" shapeId="0" xr:uid="{0954962B-5C32-4680-93C3-F8CC5E4EF691}">
      <text>
        <t>[Threaded comment]
Your version of Excel allows you to read this threaded comment; however, any edits to it will get removed if the file is opened in a newer version of Excel. Learn more: https://go.microsoft.com/fwlink/?linkid=870924
Comment:
    wrong concept. May be "Used by (C1273517)" or "Apply (C4048755)" would fit better</t>
      </text>
    </comment>
    <comment ref="N310" authorId="37" shapeId="0" xr:uid="{80E3414A-7B96-413D-B0E8-FD6031D62B45}">
      <text>
        <t>[Threaded comment]
Your version of Excel allows you to read this threaded comment; however, any edits to it will get removed if the file is opened in a newer version of Excel. Learn more: https://go.microsoft.com/fwlink/?linkid=870924
Comment:
    already covered by C5203676</t>
      </text>
    </comment>
    <comment ref="N326" authorId="38" shapeId="0" xr:uid="{7321DEFF-5C7E-4070-B1BC-F3690E0350FB}">
      <text>
        <t>[Threaded comment]
Your version of Excel allows you to read this threaded comment; however, any edits to it will get removed if the file is opened in a newer version of Excel. Learn more: https://go.microsoft.com/fwlink/?linkid=870924
Comment:
    duplicate, should use "C5203676" instead</t>
      </text>
    </comment>
    <comment ref="N366" authorId="39" shapeId="0" xr:uid="{57FCF2B5-4F7A-422B-A776-02F547040FB1}">
      <text>
        <t>[Threaded comment]
Your version of Excel allows you to read this threaded comment; however, any edits to it will get removed if the file is opened in a newer version of Excel. Learn more: https://go.microsoft.com/fwlink/?linkid=870924
Comment:
    a wrong concept</t>
      </text>
    </comment>
    <comment ref="N371" authorId="40" shapeId="0" xr:uid="{D5235740-FE1F-429A-9955-FB55580912FB}">
      <text>
        <t>[Threaded comment]
Your version of Excel allows you to read this threaded comment; however, any edits to it will get removed if the file is opened in a newer version of Excel. Learn more: https://go.microsoft.com/fwlink/?linkid=870924
Comment:
    wrong concept</t>
      </text>
    </comment>
    <comment ref="N372" authorId="41" shapeId="0" xr:uid="{2622A947-D0D4-4C30-89D7-EE6D877CE00E}">
      <text>
        <t>[Threaded comment]
Your version of Excel allows you to read this threaded comment; however, any edits to it will get removed if the file is opened in a newer version of Excel. Learn more: https://go.microsoft.com/fwlink/?linkid=870924
Comment:
    also a wrong concept, it was picked up way too often, we might want to add "person" to the stop word list</t>
      </text>
    </comment>
    <comment ref="N378" authorId="42" shapeId="0" xr:uid="{51172AA8-47B7-4284-8055-C89F366859A6}">
      <text>
        <t>[Threaded comment]
Your version of Excel allows you to read this threaded comment; however, any edits to it will get removed if the file is opened in a newer version of Excel. Learn more: https://go.microsoft.com/fwlink/?linkid=870924
Comment:
    teh same as above</t>
      </text>
    </comment>
    <comment ref="N443" authorId="43" shapeId="0" xr:uid="{B24D4C80-2374-46AA-BC01-35679E628E6D}">
      <text>
        <t>[Threaded comment]
Your version of Excel allows you to read this threaded comment; however, any edits to it will get removed if the file is opened in a newer version of Excel. Learn more: https://go.microsoft.com/fwlink/?linkid=870924
Comment:
    does not really fit</t>
      </text>
    </comment>
    <comment ref="N452" authorId="44" shapeId="0" xr:uid="{C37A30F6-6A88-468F-A084-B28DF644CD99}">
      <text>
        <t>[Threaded comment]
Your version of Excel allows you to read this threaded comment; however, any edits to it will get removed if the file is opened in a newer version of Excel. Learn more: https://go.microsoft.com/fwlink/?linkid=870924
Comment:
    we don't need this one, because the semantics was already covered by C5244048</t>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tc={2D566C97-C97F-44A3-AC60-8AA5A7F5AB8D}</author>
    <author>tc={4413F8D4-F2D1-4E8E-B121-722F19DB0B6B}</author>
    <author>tc={6DC44D04-7279-43C0-9B7B-DB668171E4F2}</author>
    <author>tc={ADAB8B8A-6633-426F-8553-0B4F22CAB3AD}</author>
    <author>tc={C93A83B3-A426-40F1-884F-1198F0082ED7}</author>
    <author>tc={64491813-23AD-4751-BE30-8FEA2FE6DAE6}</author>
    <author>tc={467A1FB4-6643-4FDB-A90E-9AA8726CED9C}</author>
    <author>tc={7A224341-C720-4CD1-BC1D-4123273B335C}</author>
    <author>tc={AD1AD5DD-D5C7-4C87-B15E-1CE99728D438}</author>
    <author>tc={8CB5CF5B-C6EE-4884-96A0-2DDCDD235F5F}</author>
  </authors>
  <commentList>
    <comment ref="C3" authorId="0" shapeId="0" xr:uid="{2D566C97-C97F-44A3-AC60-8AA5A7F5AB8D}">
      <text>
        <t>[Threaded comment]
Your version of Excel allows you to read this threaded comment; however, any edits to it will get removed if the file is opened in a newer version of Excel. Learn more: https://go.microsoft.com/fwlink/?linkid=870924
Comment:
    found manually</t>
      </text>
    </comment>
    <comment ref="C6" authorId="1" shapeId="0" xr:uid="{4413F8D4-F2D1-4E8E-B121-722F19DB0B6B}">
      <text>
        <t>[Threaded comment]
Your version of Excel allows you to read this threaded comment; however, any edits to it will get removed if the file is opened in a newer version of Excel. Learn more: https://go.microsoft.com/fwlink/?linkid=870924
Comment:
    found manually</t>
      </text>
    </comment>
    <comment ref="C9" authorId="2" shapeId="0" xr:uid="{6DC44D04-7279-43C0-9B7B-DB668171E4F2}">
      <text>
        <t>[Threaded comment]
Your version of Excel allows you to read this threaded comment; however, any edits to it will get removed if the file is opened in a newer version of Excel. Learn more: https://go.microsoft.com/fwlink/?linkid=870924
Comment:
    found manually</t>
      </text>
    </comment>
    <comment ref="C14" authorId="3" shapeId="0" xr:uid="{ADAB8B8A-6633-426F-8553-0B4F22CAB3AD}">
      <text>
        <t>[Threaded comment]
Your version of Excel allows you to read this threaded comment; however, any edits to it will get removed if the file is opened in a newer version of Excel. Learn more: https://go.microsoft.com/fwlink/?linkid=870924
Comment:
    found manually</t>
      </text>
    </comment>
    <comment ref="C18" authorId="4" shapeId="0" xr:uid="{C93A83B3-A426-40F1-884F-1198F0082ED7}">
      <text>
        <t>[Threaded comment]
Your version of Excel allows you to read this threaded comment; however, any edits to it will get removed if the file is opened in a newer version of Excel. Learn more: https://go.microsoft.com/fwlink/?linkid=870924
Comment:
    found manually</t>
      </text>
    </comment>
    <comment ref="C24" authorId="5" shapeId="0" xr:uid="{64491813-23AD-4751-BE30-8FEA2FE6DAE6}">
      <text>
        <t>[Threaded comment]
Your version of Excel allows you to read this threaded comment; however, any edits to it will get removed if the file is opened in a newer version of Excel. Learn more: https://go.microsoft.com/fwlink/?linkid=870924
Comment:
    found manually</t>
      </text>
    </comment>
    <comment ref="C27" authorId="6" shapeId="0" xr:uid="{467A1FB4-6643-4FDB-A90E-9AA8726CED9C}">
      <text>
        <t>[Threaded comment]
Your version of Excel allows you to read this threaded comment; however, any edits to it will get removed if the file is opened in a newer version of Excel. Learn more: https://go.microsoft.com/fwlink/?linkid=870924
Comment:
    found manually</t>
      </text>
    </comment>
    <comment ref="D31" authorId="7" shapeId="0" xr:uid="{7A224341-C720-4CD1-BC1D-4123273B335C}">
      <text>
        <t>[Threaded comment]
Your version of Excel allows you to read this threaded comment; however, any edits to it will get removed if the file is opened in a newer version of Excel. Learn more: https://go.microsoft.com/fwlink/?linkid=870924
Comment:
    found manually</t>
      </text>
    </comment>
    <comment ref="C63" authorId="8" shapeId="0" xr:uid="{AD1AD5DD-D5C7-4C87-B15E-1CE99728D438}">
      <text>
        <t>[Threaded comment]
Your version of Excel allows you to read this threaded comment; however, any edits to it will get removed if the file is opened in a newer version of Excel. Learn more: https://go.microsoft.com/fwlink/?linkid=870924
Comment:
    found manually</t>
      </text>
    </comment>
    <comment ref="C76" authorId="9" shapeId="0" xr:uid="{8CB5CF5B-C6EE-4884-96A0-2DDCDD235F5F}">
      <text>
        <t>[Threaded comment]
Your version of Excel allows you to read this threaded comment; however, any edits to it will get removed if the file is opened in a newer version of Excel. Learn more: https://go.microsoft.com/fwlink/?linkid=870924
Comment:
    found manually</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tc={545CBEEF-5CA9-4D97-9C6C-71B01E372C00}</author>
    <author>tc={903D143D-85F0-44A7-8FEE-99E289C955BF}</author>
    <author>tc={7944040E-2F3F-4FD3-84C2-A8190036C288}</author>
    <author>tc={08A61439-9D74-417E-85DA-0816EE604593}</author>
  </authors>
  <commentList>
    <comment ref="P23" authorId="0" shapeId="0" xr:uid="{545CBEEF-5CA9-4D97-9C6C-71B01E372C00}">
      <text>
        <t>[Threaded comment]
Your version of Excel allows you to read this threaded comment; however, any edits to it will get removed if the file is opened in a newer version of Excel. Learn more: https://go.microsoft.com/fwlink/?linkid=870924
Comment:
    Not part of CDE DECs</t>
      </text>
    </comment>
    <comment ref="N28" authorId="1" shapeId="0" xr:uid="{903D143D-85F0-44A7-8FEE-99E289C955BF}">
      <text>
        <t>[Threaded comment]
Your version of Excel allows you to read this threaded comment; however, any edits to it will get removed if the file is opened in a newer version of Excel. Learn more: https://go.microsoft.com/fwlink/?linkid=870924
Comment:
    It looks like 2 concepts fit</t>
      </text>
    </comment>
    <comment ref="Q28" authorId="2" shapeId="0" xr:uid="{7944040E-2F3F-4FD3-84C2-A8190036C288}">
      <text>
        <t>[Threaded comment]
Your version of Excel allows you to read this threaded comment; however, any edits to it will get removed if the file is opened in a newer version of Excel. Learn more: https://go.microsoft.com/fwlink/?linkid=870924
Comment:
    Informed Consent Date is not part of this CDE DECs</t>
      </text>
    </comment>
    <comment ref="C29" authorId="3" shapeId="0" xr:uid="{08A61439-9D74-417E-85DA-0816EE604593}">
      <text>
        <t>[Threaded comment]
Your version of Excel allows you to read this threaded comment; however, any edits to it will get removed if the file is opened in a newer version of Excel. Learn more: https://go.microsoft.com/fwlink/?linkid=870924
Comment:
    keeeping "date" because it has semantic meaning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tc={5D662410-5232-4B2E-B660-402E3A736661}</author>
    <author>tc={62EABE14-BDCC-4EA8-9018-819FAD22BF7B}</author>
    <author>tc={74D8C36C-84B2-4762-B548-8AE13F12DCA5}</author>
    <author>tc={CE3D4510-5BD9-4357-B6CA-974323491D88}</author>
    <author>tc={FE13ADB0-0313-4196-BC3E-EE75623D13F0}</author>
    <author>tc={F87BD60A-9D19-4664-8DAA-9735C18F1159}</author>
    <author>tc={8F68B852-5CDD-437D-BF39-DE423EAF4613}</author>
  </authors>
  <commentList>
    <comment ref="P8" authorId="0" shapeId="0" xr:uid="{5D662410-5232-4B2E-B660-402E3A736661}">
      <text>
        <t>[Threaded comment]
Your version of Excel allows you to read this threaded comment; however, any edits to it will get removed if the file is opened in a newer version of Excel. Learn more: https://go.microsoft.com/fwlink/?linkid=870924
Comment:
    remove from mapping, does not really help</t>
      </text>
    </comment>
    <comment ref="P11" authorId="1" shapeId="0" xr:uid="{62EABE14-BDCC-4EA8-9018-819FAD22BF7B}">
      <text>
        <t>[Threaded comment]
Your version of Excel allows you to read this threaded comment; however, any edits to it will get removed if the file is opened in a newer version of Excel. Learn more: https://go.microsoft.com/fwlink/?linkid=870924
Comment:
    does not really help, remove from mapping</t>
      </text>
    </comment>
    <comment ref="P16" authorId="2" shapeId="0" xr:uid="{74D8C36C-84B2-4762-B548-8AE13F12DCA5}">
      <text>
        <t>[Threaded comment]
Your version of Excel allows you to read this threaded comment; however, any edits to it will get removed if the file is opened in a newer version of Excel. Learn more: https://go.microsoft.com/fwlink/?linkid=870924
Comment:
    found manually</t>
      </text>
    </comment>
    <comment ref="Q16" authorId="3" shapeId="0" xr:uid="{CE3D4510-5BD9-4357-B6CA-974323491D88}">
      <text>
        <t>[Threaded comment]
Your version of Excel allows you to read this threaded comment; however, any edits to it will get removed if the file is opened in a newer version of Excel. Learn more: https://go.microsoft.com/fwlink/?linkid=870924
Comment:
    found manually</t>
      </text>
    </comment>
    <comment ref="L20" authorId="4" shapeId="0" xr:uid="{FE13ADB0-0313-4196-BC3E-EE75623D13F0}">
      <text>
        <t>[Threaded comment]
Your version of Excel allows you to read this threaded comment; however, any edits to it will get removed if the file is opened in a newer version of Excel. Learn more: https://go.microsoft.com/fwlink/?linkid=870924
Comment:
    not in NCI</t>
      </text>
    </comment>
    <comment ref="L24" authorId="5" shapeId="0" xr:uid="{F87BD60A-9D19-4664-8DAA-9735C18F1159}">
      <text>
        <t>[Threaded comment]
Your version of Excel allows you to read this threaded comment; however, any edits to it will get removed if the file is opened in a newer version of Excel. Learn more: https://go.microsoft.com/fwlink/?linkid=870924
Comment:
    not in NCI</t>
      </text>
    </comment>
    <comment ref="L30" authorId="6" shapeId="0" xr:uid="{8F68B852-5CDD-437D-BF39-DE423EAF4613}">
      <text>
        <t>[Threaded comment]
Your version of Excel allows you to read this threaded comment; however, any edits to it will get removed if the file is opened in a newer version of Excel. Learn more: https://go.microsoft.com/fwlink/?linkid=870924
Comment:
    remove from mapping, does not really help</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tc={8535D8A8-F40D-4309-A5F6-DD8C535C9D72}</author>
    <author>tc={309FB0E9-1F3C-4BC6-9699-06AE28F9F95F}</author>
  </authors>
  <commentList>
    <comment ref="T3" authorId="0" shapeId="0" xr:uid="{8535D8A8-F40D-4309-A5F6-DD8C535C9D72}">
      <text>
        <t>[Threaded comment]
Your version of Excel allows you to read this threaded comment; however, any edits to it will get removed if the file is opened in a newer version of Excel. Learn more: https://go.microsoft.com/fwlink/?linkid=870924
Comment:
    same as below</t>
      </text>
    </comment>
    <comment ref="T10" authorId="1" shapeId="0" xr:uid="{309FB0E9-1F3C-4BC6-9699-06AE28F9F95F}">
      <text>
        <t>[Threaded comment]
Your version of Excel allows you to read this threaded comment; however, any edits to it will get removed if the file is opened in a newer version of Excel. Learn more: https://go.microsoft.com/fwlink/?linkid=870924
Comment:
    same as the concept below</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tc={6DA608FD-C58A-4DB5-853D-49CF57999825}</author>
  </authors>
  <commentList>
    <comment ref="N4" authorId="0" shapeId="0" xr:uid="{6DA608FD-C58A-4DB5-853D-49CF57999825}">
      <text>
        <t>[Threaded comment]
Your version of Excel allows you to read this threaded comment; however, any edits to it will get removed if the file is opened in a newer version of Excel. Learn more: https://go.microsoft.com/fwlink/?linkid=870924
Comment:
    added manually</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tc={B942CC77-0688-4EA7-996F-3FF84D074EB9}</author>
    <author>tc={9A7B7A7A-733E-4276-A4B7-7A9E98FCAB7F}</author>
    <author>tc={C9FD9D6E-BFB3-4C6F-9E49-517089FB8C3E}</author>
    <author>tc={F812A19B-D182-4D7C-BA7B-016378DA2F01}</author>
    <author>tc={062C58CC-62B0-42CF-BE96-907FF33BEC71}</author>
    <author>tc={98E20E88-B586-4516-AF5D-0867C6842887}</author>
    <author>tc={4FC7F29E-05A0-4134-BA51-CB777EFD0854}</author>
  </authors>
  <commentList>
    <comment ref="T25" authorId="0" shapeId="0" xr:uid="{B942CC77-0688-4EA7-996F-3FF84D074EB9}">
      <text>
        <t>[Threaded comment]
Your version of Excel allows you to read this threaded comment; however, any edits to it will get removed if the file is opened in a newer version of Excel. Learn more: https://go.microsoft.com/fwlink/?linkid=870924
Comment:
    added by OV</t>
      </text>
    </comment>
    <comment ref="B26" authorId="1" shapeId="0" xr:uid="{9A7B7A7A-733E-4276-A4B7-7A9E98FCAB7F}">
      <text>
        <t>[Threaded comment]
Your version of Excel allows you to read this threaded comment; however, any edits to it will get removed if the file is opened in a newer version of Excel. Learn more: https://go.microsoft.com/fwlink/?linkid=870924
Comment:
    Divided CDEs from  "COVID Testing and Tracing " domain into 2 domains "COVID Testing" and "Travel History".</t>
      </text>
    </comment>
    <comment ref="B27" authorId="2" shapeId="0" xr:uid="{C9FD9D6E-BFB3-4C6F-9E49-517089FB8C3E}">
      <text>
        <t>[Threaded comment]
Your version of Excel allows you to read this threaded comment; however, any edits to it will get removed if the file is opened in a newer version of Excel. Learn more: https://go.microsoft.com/fwlink/?linkid=870924
Comment:
    Divided CDEs from  "COVID Testing and Tracing " domain into 2 domains "COVID Testing" and "Travel History".</t>
      </text>
    </comment>
    <comment ref="B28" authorId="3" shapeId="0" xr:uid="{F812A19B-D182-4D7C-BA7B-016378DA2F01}">
      <text>
        <t>[Threaded comment]
Your version of Excel allows you to read this threaded comment; however, any edits to it will get removed if the file is opened in a newer version of Excel. Learn more: https://go.microsoft.com/fwlink/?linkid=870924
Comment:
    Divided CDEs from  "COVID Testing and Tracing " domain into 2 domains "COVID Testing" and "Travel History". 
Aded "Travel History (Code C173619)" conccept to DEC</t>
      </text>
    </comment>
    <comment ref="F28" authorId="4" shapeId="0" xr:uid="{062C58CC-62B0-42CF-BE96-907FF33BEC71}">
      <text>
        <t>[Threaded comment]
Your version of Excel allows you to read this threaded comment; however, any edits to it will get removed if the file is opened in a newer version of Excel. Learn more: https://go.microsoft.com/fwlink/?linkid=870924
Comment:
    Aded "Travel History (Code C173619)" conccept to DEC</t>
      </text>
    </comment>
    <comment ref="B32" authorId="5" shapeId="0" xr:uid="{98E20E88-B586-4516-AF5D-0867C6842887}">
      <text>
        <t>[Threaded comment]
Your version of Excel allows you to read this threaded comment; however, any edits to it will get removed if the file is opened in a newer version of Excel. Learn more: https://go.microsoft.com/fwlink/?linkid=870924
Comment:
    ideal mapping by OV</t>
      </text>
    </comment>
    <comment ref="B35" authorId="6" shapeId="0" xr:uid="{4FC7F29E-05A0-4134-BA51-CB777EFD0854}">
      <text>
        <t>[Threaded comment]
Your version of Excel allows you to read this threaded comment; however, any edits to it will get removed if the file is opened in a newer version of Excel. Learn more: https://go.microsoft.com/fwlink/?linkid=870924
Comment:
    Divided CDEs from  "COVID Testing and Tracing " domain into 2 domains "COVID Testing" and "Travel History".</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tc={4DF75D32-30E6-4E10-B05D-4FF6243A2604}</author>
    <author>tc={42536434-18D7-40B3-8B1D-825BF5011126}</author>
    <author>tc={B8201D1A-0333-47AD-A07F-BA4188A8561E}</author>
    <author>tc={D1B88E0C-4F61-410D-A8F9-6006117EF88B}</author>
    <author>tc={A04C7293-0141-47F3-A225-F895293B3BB2}</author>
    <author>tc={287F1310-FD1A-4DE1-B3EC-21D35CF54D01}</author>
    <author>tc={6AEB208A-7496-4939-B75B-B32EC848E7F7}</author>
    <author>tc={82AB57AF-5CC4-4C9D-878F-16B3978C6671}</author>
    <author>tc={5C56AE53-0B70-42D5-8A01-D40D5F3181FE}</author>
    <author>tc={2E4D4352-A788-43DA-B49C-30C2C63C0FD5}</author>
    <author>tc={CCA3ED2D-181B-4D18-8609-F74ADA5E6E60}</author>
  </authors>
  <commentList>
    <comment ref="P3" authorId="0" shapeId="0" xr:uid="{4DF75D32-30E6-4E10-B05D-4FF6243A2604}">
      <text>
        <t>[Threaded comment]
Your version of Excel allows you to read this threaded comment; however, any edits to it will get removed if the file is opened in a newer version of Excel. Learn more: https://go.microsoft.com/fwlink/?linkid=870924
Comment:
    found manually</t>
      </text>
    </comment>
    <comment ref="P7" authorId="1" shapeId="0" xr:uid="{42536434-18D7-40B3-8B1D-825BF5011126}">
      <text>
        <t>[Threaded comment]
Your version of Excel allows you to read this threaded comment; however, any edits to it will get removed if the file is opened in a newer version of Excel. Learn more: https://go.microsoft.com/fwlink/?linkid=870924
Comment:
    found manually</t>
      </text>
    </comment>
    <comment ref="P11" authorId="2" shapeId="0" xr:uid="{B8201D1A-0333-47AD-A07F-BA4188A8561E}">
      <text>
        <t>[Threaded comment]
Your version of Excel allows you to read this threaded comment; however, any edits to it will get removed if the file is opened in a newer version of Excel. Learn more: https://go.microsoft.com/fwlink/?linkid=870924
Comment:
    found manually</t>
      </text>
    </comment>
    <comment ref="P17" authorId="3" shapeId="0" xr:uid="{D1B88E0C-4F61-410D-A8F9-6006117EF88B}">
      <text>
        <t>[Threaded comment]
Your version of Excel allows you to read this threaded comment; however, any edits to it will get removed if the file is opened in a newer version of Excel. Learn more: https://go.microsoft.com/fwlink/?linkid=870924
Comment:
    found manually</t>
      </text>
    </comment>
    <comment ref="P22" authorId="4" shapeId="0" xr:uid="{A04C7293-0141-47F3-A225-F895293B3BB2}">
      <text>
        <t>[Threaded comment]
Your version of Excel allows you to read this threaded comment; however, any edits to it will get removed if the file is opened in a newer version of Excel. Learn more: https://go.microsoft.com/fwlink/?linkid=870924
Comment:
    found manually</t>
      </text>
    </comment>
    <comment ref="P29" authorId="5" shapeId="0" xr:uid="{287F1310-FD1A-4DE1-B3EC-21D35CF54D01}">
      <text>
        <t>[Threaded comment]
Your version of Excel allows you to read this threaded comment; however, any edits to it will get removed if the file is opened in a newer version of Excel. Learn more: https://go.microsoft.com/fwlink/?linkid=870924
Comment:
    found manually</t>
      </text>
    </comment>
    <comment ref="P33" authorId="6" shapeId="0" xr:uid="{6AEB208A-7496-4939-B75B-B32EC848E7F7}">
      <text>
        <t>[Threaded comment]
Your version of Excel allows you to read this threaded comment; however, any edits to it will get removed if the file is opened in a newer version of Excel. Learn more: https://go.microsoft.com/fwlink/?linkid=870924
Comment:
    found manually</t>
      </text>
    </comment>
    <comment ref="Q38" authorId="7" shapeId="0" xr:uid="{82AB57AF-5CC4-4C9D-878F-16B3978C6671}">
      <text>
        <t>[Threaded comment]
Your version of Excel allows you to read this threaded comment; however, any edits to it will get removed if the file is opened in a newer version of Excel. Learn more: https://go.microsoft.com/fwlink/?linkid=870924
Comment:
    found manually</t>
      </text>
    </comment>
    <comment ref="P84" authorId="8" shapeId="0" xr:uid="{5C56AE53-0B70-42D5-8A01-D40D5F3181FE}">
      <text>
        <t>[Threaded comment]
Your version of Excel allows you to read this threaded comment; however, any edits to it will get removed if the file is opened in a newer version of Excel. Learn more: https://go.microsoft.com/fwlink/?linkid=870924
Comment:
    found manually</t>
      </text>
    </comment>
    <comment ref="P88" authorId="9" shapeId="0" xr:uid="{2E4D4352-A788-43DA-B49C-30C2C63C0FD5}">
      <text>
        <t>[Threaded comment]
Your version of Excel allows you to read this threaded comment; however, any edits to it will get removed if the file is opened in a newer version of Excel. Learn more: https://go.microsoft.com/fwlink/?linkid=870924
Comment:
    found manually</t>
      </text>
    </comment>
    <comment ref="P109" authorId="10" shapeId="0" xr:uid="{CCA3ED2D-181B-4D18-8609-F74ADA5E6E60}">
      <text>
        <t>[Threaded comment]
Your version of Excel allows you to read this threaded comment; however, any edits to it will get removed if the file is opened in a newer version of Excel. Learn more: https://go.microsoft.com/fwlink/?linkid=870924
Comment:
    found manually</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tc={2E24697D-6615-4120-87AF-AF5E51576BFB}</author>
    <author>tc={083E3EC8-CDCB-4A02-BC79-228C4F2FBA8F}</author>
    <author>tc={97ABCB63-6DEA-4CDC-966D-DCEEA05A2CAB}</author>
    <author>tc={56E18413-8C26-4CF1-8144-966EE8361240}</author>
    <author>tc={FE7E99AE-776F-4C1E-BE64-E5D8A309EBF0}</author>
    <author>tc={106BF9BA-E1CF-406F-B063-11256D1F0854}</author>
    <author>tc={F36DC5B0-BD8C-4C1F-B176-A3AE53A1D085}</author>
    <author>tc={46AE2028-00CD-4DBA-B354-09E598A5618B}</author>
    <author>tc={58648E96-0787-4D58-948D-7342AFD44B81}</author>
  </authors>
  <commentList>
    <comment ref="P14" authorId="0" shapeId="0" xr:uid="{2E24697D-6615-4120-87AF-AF5E51576BFB}">
      <text>
        <t>[Threaded comment]
Your version of Excel allows you to read this threaded comment; however, any edits to it will get removed if the file is opened in a newer version of Excel. Learn more: https://go.microsoft.com/fwlink/?linkid=870924
Comment:
    found manually</t>
      </text>
    </comment>
    <comment ref="P21" authorId="1" shapeId="0" xr:uid="{083E3EC8-CDCB-4A02-BC79-228C4F2FBA8F}">
      <text>
        <t>[Threaded comment]
Your version of Excel allows you to read this threaded comment; however, any edits to it will get removed if the file is opened in a newer version of Excel. Learn more: https://go.microsoft.com/fwlink/?linkid=870924
Comment:
    found manually</t>
      </text>
    </comment>
    <comment ref="Q21" authorId="2" shapeId="0" xr:uid="{97ABCB63-6DEA-4CDC-966D-DCEEA05A2CAB}">
      <text>
        <t>[Threaded comment]
Your version of Excel allows you to read this threaded comment; however, any edits to it will get removed if the file is opened in a newer version of Excel. Learn more: https://go.microsoft.com/fwlink/?linkid=870924
Comment:
    found manually</t>
      </text>
    </comment>
    <comment ref="P28" authorId="3" shapeId="0" xr:uid="{56E18413-8C26-4CF1-8144-966EE8361240}">
      <text>
        <t>[Threaded comment]
Your version of Excel allows you to read this threaded comment; however, any edits to it will get removed if the file is opened in a newer version of Excel. Learn more: https://go.microsoft.com/fwlink/?linkid=870924
Comment:
    found manually</t>
      </text>
    </comment>
    <comment ref="P33" authorId="4" shapeId="0" xr:uid="{FE7E99AE-776F-4C1E-BE64-E5D8A309EBF0}">
      <text>
        <t>[Threaded comment]
Your version of Excel allows you to read this threaded comment; however, any edits to it will get removed if the file is opened in a newer version of Excel. Learn more: https://go.microsoft.com/fwlink/?linkid=870924
Comment:
    found manually</t>
      </text>
    </comment>
    <comment ref="P67" authorId="5" shapeId="0" xr:uid="{106BF9BA-E1CF-406F-B063-11256D1F0854}">
      <text>
        <t>[Threaded comment]
Your version of Excel allows you to read this threaded comment; however, any edits to it will get removed if the file is opened in a newer version of Excel. Learn more: https://go.microsoft.com/fwlink/?linkid=870924
Comment:
    found manually</t>
      </text>
    </comment>
    <comment ref="Q67" authorId="6" shapeId="0" xr:uid="{F36DC5B0-BD8C-4C1F-B176-A3AE53A1D085}">
      <text>
        <t>[Threaded comment]
Your version of Excel allows you to read this threaded comment; however, any edits to it will get removed if the file is opened in a newer version of Excel. Learn more: https://go.microsoft.com/fwlink/?linkid=870924
Comment:
    found manually</t>
      </text>
    </comment>
    <comment ref="P69" authorId="7" shapeId="0" xr:uid="{46AE2028-00CD-4DBA-B354-09E598A5618B}">
      <text>
        <t>[Threaded comment]
Your version of Excel allows you to read this threaded comment; however, any edits to it will get removed if the file is opened in a newer version of Excel. Learn more: https://go.microsoft.com/fwlink/?linkid=870924
Comment:
    found and added manually</t>
      </text>
    </comment>
    <comment ref="Q69" authorId="8" shapeId="0" xr:uid="{58648E96-0787-4D58-948D-7342AFD44B81}">
      <text>
        <t>[Threaded comment]
Your version of Excel allows you to read this threaded comment; however, any edits to it will get removed if the file is opened in a newer version of Excel. Learn more: https://go.microsoft.com/fwlink/?linkid=870924
Comment:
    found and added manually</t>
      </text>
    </comment>
  </commentList>
</comments>
</file>

<file path=xl/sharedStrings.xml><?xml version="1.0" encoding="utf-8"?>
<sst xmlns="http://schemas.openxmlformats.org/spreadsheetml/2006/main" count="31309" uniqueCount="7549">
  <si>
    <t>Project 5 COVID CDE Metadata</t>
  </si>
  <si>
    <t>UMLS SemNet 2020AB</t>
  </si>
  <si>
    <t>NCIt</t>
  </si>
  <si>
    <t>UMLS and NCIt Knowledge Graph/ Semantic Hierarchies Together</t>
  </si>
  <si>
    <t>Domain</t>
  </si>
  <si>
    <t>CDE Name</t>
  </si>
  <si>
    <t>Question Text / Item Text</t>
  </si>
  <si>
    <t>CDE Definition</t>
  </si>
  <si>
    <t xml:space="preserve">Data Element Concept (DEC) and Identifier
</t>
  </si>
  <si>
    <t>Classifications/Tags/Keywords for the CDE</t>
  </si>
  <si>
    <t>_MetaMap input</t>
  </si>
  <si>
    <t>_MetaMap Output</t>
  </si>
  <si>
    <t>Concepts with Highest Scores (ideally = 1000)</t>
  </si>
  <si>
    <t># of unique concepts with highest scores</t>
  </si>
  <si>
    <t>Semantic Types Hierarchy (highest scores)</t>
  </si>
  <si>
    <t># of unique Semantic Types with highest scores</t>
  </si>
  <si>
    <t>Best Fit Concept</t>
  </si>
  <si>
    <t>Semantic Type and Hierarchy for the Best Fit Concept</t>
  </si>
  <si>
    <t>Concept</t>
  </si>
  <si>
    <t>Concept Hierarchy</t>
  </si>
  <si>
    <t>Semantic Type Hierarchy</t>
  </si>
  <si>
    <t>UMLS and NCIt Semantic Hierarchies Seen Together</t>
  </si>
  <si>
    <t>Demographics</t>
  </si>
  <si>
    <r>
      <t>Full</t>
    </r>
    <r>
      <rPr>
        <strike/>
        <sz val="12"/>
        <color theme="1"/>
        <rFont val="Calibri"/>
        <family val="2"/>
        <scheme val="minor"/>
      </rPr>
      <t xml:space="preserve"> Name</t>
    </r>
  </si>
  <si>
    <t>Full Name</t>
  </si>
  <si>
    <r>
      <t xml:space="preserve">A persons full name, usually consisting of a </t>
    </r>
    <r>
      <rPr>
        <u/>
        <sz val="12"/>
        <color theme="1"/>
        <rFont val="Calibri"/>
        <family val="2"/>
        <scheme val="minor"/>
      </rPr>
      <t>first (personal) name</t>
    </r>
    <r>
      <rPr>
        <sz val="12"/>
        <color theme="1"/>
        <rFont val="Calibri"/>
        <family val="2"/>
        <scheme val="minor"/>
      </rPr>
      <t xml:space="preserve"> and a </t>
    </r>
    <r>
      <rPr>
        <u/>
        <sz val="12"/>
        <color theme="1"/>
        <rFont val="Calibri"/>
        <family val="2"/>
        <scheme val="minor"/>
      </rPr>
      <t>last (family)</t>
    </r>
    <r>
      <rPr>
        <sz val="12"/>
        <color theme="1"/>
        <rFont val="Calibri"/>
        <family val="2"/>
        <scheme val="minor"/>
      </rPr>
      <t xml:space="preserve"> name with an optional </t>
    </r>
    <r>
      <rPr>
        <u/>
        <sz val="12"/>
        <color theme="1"/>
        <rFont val="Calibri"/>
        <family val="2"/>
        <scheme val="minor"/>
      </rPr>
      <t>middle name</t>
    </r>
    <r>
      <rPr>
        <sz val="12"/>
        <color theme="1"/>
        <rFont val="Calibri"/>
        <family val="2"/>
        <scheme val="minor"/>
      </rPr>
      <t xml:space="preserve">. In some cultural traditions the </t>
    </r>
    <r>
      <rPr>
        <u/>
        <sz val="12"/>
        <color theme="1"/>
        <rFont val="Calibri"/>
        <family val="2"/>
        <scheme val="minor"/>
      </rPr>
      <t>family name</t>
    </r>
    <r>
      <rPr>
        <sz val="12"/>
        <color theme="1"/>
        <rFont val="Calibri"/>
        <family val="2"/>
        <scheme val="minor"/>
      </rPr>
      <t xml:space="preserve"> comes first.</t>
    </r>
  </si>
  <si>
    <t>Person; Full; Name; Person Name</t>
  </si>
  <si>
    <t>Person;Demographics;</t>
  </si>
  <si>
    <t>Demographics	Full 	Full Name	A persons full name, usually consisting of a first (personal) name and a last (family) name with an optional middle name. In some cultural traditions the family name comes first.	Person; Full; Name; Person Name (C25191)	Person;Demographics;</t>
  </si>
  <si>
    <t>Processing inter_02212022_10:57:55_98882_olgav.vovk@gmail.com_374133775.tmp.tx.1: Demographics	Full 	Full Name	A persons full name, usually consisting of a first (personal) name and a last (family) name with an optional middle name. 
Phrase: Demographics	Full 	Full
&gt;&gt;&gt;&gt;&gt; Phrase
demographics full full
&lt;&lt;&lt;&lt;&lt; Phrase
Phrase: Name
&gt;&gt;&gt;&gt;&gt; Phrase
name
&lt;&lt;&lt;&lt;&lt; Phrase
&gt;&gt;&gt;&gt;&gt; Mappings
Meta Mapping (1000):
  1000   C1547383:Name (Person Name {HL7V2.5,LNC,MTH,NCI,NCI_BRIDG_3_0_3,NCI_CDISC,NCI_CareLex,NCI_NICHD,SNOMEDCT_US}) [Intellectual Product]
&lt;&lt;&lt;&lt;&lt; Mappings
Phrase: A persons full name,
&gt;&gt;&gt;&gt;&gt; Phrase
persons full name
&lt;&lt;&lt;&lt;&lt; Phrase
&gt;&gt;&gt;&gt;&gt; Mappings
Meta Mapping (896):
   896   C1547383:Person Name {HL7V2.5,LNC,MTH,NCI,NCI_BRIDG_3_0_3,NCI_CDISC,NCI_CareLex,NCI_NICHD,SNOMEDCT_US} [Intellectual Product]
&lt;&lt;&lt;&lt;&lt; Mappings
Phrase: usually
&gt;&gt;&gt;&gt;&gt; Phrase
usually
&lt;&lt;&lt;&lt;&lt; Phrase
&gt;&gt;&gt;&gt;&gt; Mappings
Meta Mapping (1000):
  1000   C3538928:Usually (Usual {LNC,MTH,NCI}) [Qualitative Concept]
&lt;&lt;&lt;&lt;&lt; Mappings
Phrase: consisting of a first
&gt;&gt;&gt;&gt;&gt; Phrase
consisting of a first
&lt;&lt;&lt;&lt;&lt; Phrase
Phrase: (personal
&gt;&gt;&gt;&gt;&gt; Phrase
personal
&lt;&lt;&lt;&lt;&lt; Phrase
&gt;&gt;&gt;&gt;&gt; Mappings
Meta Mapping (1000):
  1000   C1519021:Personal (Personal Attribute {MTH,NCI,NLMSubSyn}) [Organism Attribute]
&lt;&lt;&lt;&lt;&lt; Mappings
Phrase: )
&gt;&gt;&gt;&gt;&gt; Phrase
&lt;&lt;&lt;&lt;&lt; Phrase
Phrase: name
&gt;&gt;&gt;&gt;&gt; Phrase
name
&lt;&lt;&lt;&lt;&lt; Phrase
&gt;&gt;&gt;&gt;&gt; Mappings
Meta Mapping (1000):
  1000   C1547383:Name (Person Name {HL7V2.5,LNC,MTH,NCI,NCI_BRIDG_3_0_3,NCI_CDISC,NCI_CareLex,NCI_NICHD,SNOMEDCT_US}) [Intellectual Product]
&lt;&lt;&lt;&lt;&lt; Mappings
Phrase: and
&gt;&gt;&gt;&gt;&gt; Phrase
&lt;&lt;&lt;&lt;&lt; Phrase
Phrase: a last
&gt;&gt;&gt;&gt;&gt; Phrase
last
&lt;&lt;&lt;&lt;&lt; Phrase
&gt;&gt;&gt;&gt;&gt; Mappings
Meta Mapping (1000):
  1000   C1517741:Last {LNC,NCI} [Qualitative Concept]
&lt;&lt;&lt;&lt;&lt; Mappings
Phrase: (family
&gt;&gt;&gt;&gt;&gt; Phrase
family
&lt;&lt;&lt;&lt;&lt; Phrase
&gt;&gt;&gt;&gt;&gt; Mappings
Meta Mapping (1000):
  1000   C0015576:Family {AOD,CHV,CSP,LCH,LCH_NW,LNC,MSH,MTH,NCI,NCI_NCI-GLOSS,NLMSubSyn,SNMI,SNOMEDCT_US} [Family Group]
&lt;&lt;&lt;&lt;&lt; Mappings
Phrase: )
&gt;&gt;&gt;&gt;&gt; Phrase
&lt;&lt;&lt;&lt;&lt; Phrase
Phrase: name with an optional middle name.
&gt;&gt;&gt;&gt;&gt; Phrase
name with an optional middle name
&lt;&lt;&lt;&lt;&lt; Phrase
Processing inter_02212022_10:57:55_98882_olgav.vovk@gmail.com_374133775.tmp.tx.2: In some cultural traditions the family name comes first.	
Phrase: In some cultural traditions
&gt;&gt;&gt;&gt;&gt; Phrase
cultural traditions
&lt;&lt;&lt;&lt;&lt; Phrase
&gt;&gt;&gt;&gt;&gt; Mappings
Meta Mapping (861):
   861   C0683624:traditions (Tradition {AOD,CHV,NCI,NCI_NCI-GLOSS}) [Social Behavior]
&lt;&lt;&lt;&lt;&lt; Mappings
Phrase: the family name
&gt;&gt;&gt;&gt;&gt; Phrase
family name
&lt;&lt;&lt;&lt;&lt; Phrase
&gt;&gt;&gt;&gt;&gt; Mappings
Meta Mapping (1000):
  1000   C1301584:Family Name (Last Name {MTH,NCI,NCI_ICDC,SNOMEDCT_US}) [Intellectual Product]
&lt;&lt;&lt;&lt;&lt; Mappings
Phrase: comes
&gt;&gt;&gt;&gt;&gt; Phrase
comes
&lt;&lt;&lt;&lt;&lt; Phrase
Phrase: first.
&gt;&gt;&gt;&gt;&gt; Phrase
first
&lt;&lt;&lt;&lt;&lt; Phrase
&gt;&gt;&gt;&gt;&gt; Mappings
Meta Mapping (1000):
  1000   C1279901:First (Firstly {MTH,NCI,SNMI,SNOMEDCT_US}) [Qualitative Concept]
&lt;&lt;&lt;&lt;&lt; Mappings
Processing inter_02212022_10:57:55_98882_olgav.vovk@gmail.com_374133775.tmp.tx.3: Person; Full; Name; Person Name (C25191)	Person;Demographics;
Phrase: Person
&gt;&gt;&gt;&gt;&gt; Phrase
person
&lt;&lt;&lt;&lt;&lt; Phrase
&gt;&gt;&gt;&gt;&gt; Mappings
Meta Mapping (1000):
  1000   C2347489:Person (Person Observer {MTH,NCI,NCI_DICOM,NLMSubSyn}) [Group]
&lt;&lt;&lt;&lt;&lt; Mappings
Phrase: ; Full
&gt;&gt;&gt;&gt;&gt; Phrase
full
&lt;&lt;&lt;&lt;&lt; Phrase
&gt;&gt;&gt;&gt;&gt; Mappings
Meta Mapping (1000):
  1000   C0443225:Full {CHV,LNC,NCI,SNOMEDCT_US} [Qualitative Concept]
&lt;&lt;&lt;&lt;&lt; Mappings
Phrase: ; Name
&gt;&gt;&gt;&gt;&gt; Phrase
name
&lt;&lt;&lt;&lt;&lt; Phrase
&gt;&gt;&gt;&gt;&gt; Mappings
Meta Mapping (1000):
  1000   C1547383:Name (Person Name {HL7V2.5,LNC,MTH,NCI,NCI_BRIDG_3_0_3,NCI_CDISC,NCI_CareLex,NCI_NICHD,SNOMEDCT_US}) [Intellectual Product]
&lt;&lt;&lt;&lt;&lt; Mappings
Phrase: ; Person Name
&gt;&gt;&gt;&gt;&gt; Phrase
person name
&lt;&lt;&lt;&lt;&lt; Phrase
&gt;&gt;&gt;&gt;&gt; Mappings
Meta Mapping (1000):
  1000   C1547383:Person Name {HL7V2.5,LNC,MTH,NCI,NCI_BRIDG_3_0_3,NCI_CDISC,NCI_CareLex,NCI_NICHD,SNOMEDCT_US} [Intellectual Product]
&lt;&lt;&lt;&lt;&lt; Mappings
Phrase: (C25191
&gt;&gt;&gt;&gt;&gt; Phrase
c25191
&lt;&lt;&lt;&lt;&lt; Phrase
Phrase: )
&gt;&gt;&gt;&gt;&gt; Phrase
&lt;&lt;&lt;&lt;&lt; Phrase
Phrase: Person
&gt;&gt;&gt;&gt;&gt; Phrase
person
&lt;&lt;&lt;&lt;&lt; Phrase
&gt;&gt;&gt;&gt;&gt; Mappings
Meta Mapping (1000):
  1000   C2347489:Person (Person Observer {MTH,NCI,NCI_DICOM,NLMSubSyn}) [Group]
&lt;&lt;&lt;&lt;&lt; Mappings
Phrase: ;Demographics
&gt;&gt;&gt;&gt;&gt; Phrase
demographics
&lt;&lt;&lt;&lt;&lt; Phrase
&gt;&gt;&gt;&gt;&gt; Mappings
Meta Mapping (1000):
  1000   C0011298:Demographics (Demography {AOD,CHV,CSP,LCH,LCH_NW,LNC,MSH,MTH,NCI,NCI_NICHD,NLMSubSyn}) [Occupation or Discipline]
&lt;&lt;&lt;&lt;&lt; Mappings
Phrase: ;
&gt;&gt;&gt;&gt;&gt; Phrase
&lt;&lt;&lt;&lt;&lt; Phrase</t>
  </si>
  <si>
    <t>1.	1000 C1547383:Name (Person Name {HL7V2.5,LNC,MTH,NCI,NCI_BRIDG_3_0_3,NCI_CDISC,NCI_CareLex,NCI_NICHD,SNOMEDCT_US}) [Intellectual Product]
2. 1000 C0011298:Demographics (Demography {AOD,CHV,CSP,LCH,LCH_NW,LNC,MSH,MTH,NCI,NCI_NICHD,NLMSubSyn}) [Occupation or Discipline]
3.	1000 C0015576:Family {AOD,CHV,CSP,LCH,LCH_NW,LNC,MSH,MTH,NCI,NCI_NCI-GLOSS,NLMSubSyn,SNMI,SNOMEDCT_US} [Family Group]
4.	1000 C0443225:Full {CHV,LNC,NCI,SNOMEDCT_US} [Qualitative Concept]
5.	1000 C1279901:First (Firstly {MTH,NCI,SNMI,SNOMEDCT_US}) [Qualitative Concept]
6.	1000 C1301584:Family Name (Last Name {MTH,NCI,NCI_ICDC,SNOMEDCT_US}) [Intellectual Product]
7.	1000 C1517741:Last {LNC,NCI} [Qualitative Concept]
8.	1000 C1519021:Personal (Personal Attribute {MTH,NCI,NLMSubSyn}) [Organism Attribute]
9.	1000 C2347489:Person (Person Observer {MTH,NCI,NCI_DICOM,NLMSubSyn}) [Group]
10.	1000 C3538928:Usually (Usual {LNC,MTH,NCI}) [Qualitative Concept]
11.	861 C0683624:traditions (Tradition {AOD,CHV,NCI,NCI_NCI-GLOSS}) [Social Behavior]
12.	896 C1547383:Person Name {HL7V2.5,LNC,MTH,NCI,NCI_BRIDG_3_0_3,NCI_CDISC,NCI_CareLex,NCI_NICHD,SNOMEDCT_US} [Intellectual Product]</t>
  </si>
  <si>
    <t>1.	[Intellectual Product] isa [Conceptual Entity] isa [Entity]
2.          [Family Group] isa [Group] isa [Conceptual Entity] isa {Entity]
3.	[Group] isa [Conceptual Entity] isa {Entity]
4.           [Occupation or Discipline] isa [Conceptual Entity] isa [Entity]
5.	[Organism Attribute] isa [Conceptual Entity] isa [Entity]
6.	[Qualitative Concept] isa [Idea or Concept] isa [Conceptual Entity] isa [Entity]
7.	[Social Behavior] isa [Behavior] isa[Activity] isa [Event]</t>
  </si>
  <si>
    <t>8.	1000 C1547383:Name (Person Name {HL7V2.5,LNC,MTH,NCI,NCI_BRIDG_3_0_3,NCI_CDISC,NCI_CareLex,NCI_NICHD,SNOMEDCT_US}) [Intellectual Product]</t>
  </si>
  <si>
    <t>[Intellectual Product] isa [Conceptual Entity] isa {Entity]</t>
  </si>
  <si>
    <t>Person Name (C25191)</t>
  </si>
  <si>
    <t>Person Name  &gt; Name &gt; Conceptual Entity</t>
  </si>
  <si>
    <t>[Organism Attribute] isa [Conceptual Entity] isa [Entity]</t>
  </si>
  <si>
    <t>Age*</t>
  </si>
  <si>
    <t>What is the person's age?</t>
  </si>
  <si>
    <t>The length of time that one has existed in completed years, months and days at the time of the event</t>
  </si>
  <si>
    <t>Person;Age</t>
  </si>
  <si>
    <t>Demographics	Age*	What is the person's age?	The length of time that one has existed in completed years, months and days at the time of the event	Person;Age	Person;Demographics;</t>
  </si>
  <si>
    <t>Processing inter_02212022_11:25:13_105317_olgav.vovk@gmail.com_375238568.tmp.tx.1: Demographics	Age*	What is the person's age?	
Phrase: Demographics	Age
&gt;&gt;&gt;&gt;&gt; Phrase
demographics age
&lt;&lt;&lt;&lt;&lt; Phrase
&gt;&gt;&gt;&gt;&gt; Mappings
Meta Mapping (861):
   861   C0001779:AGE (Age {AOD,CHV,FMA,LNC,MTH,NCI,NCI_BRIDG_3_0_3,NCI_BRIDG_5_3,NCI_CDISC,NCI_FDA,NCI_INC,NCI_NICHD,SNMI,SNOMEDCT_US}) [Organism Attribute]
&lt;&lt;&lt;&lt;&lt; Mappings
Phrase: *
&gt;&gt;&gt;&gt;&gt; Phrase
&lt;&lt;&lt;&lt;&lt; Phrase
Phrase: What
&gt;&gt;&gt;&gt;&gt; Phrase
&lt;&lt;&lt;&lt;&lt; Phrase
Phrase: is
&gt;&gt;&gt;&gt;&gt; Phrase
&lt;&lt;&lt;&lt;&lt; Phrase
Phrase: the person's age?
&gt;&gt;&gt;&gt;&gt; Phrase
person's age
&lt;&lt;&lt;&lt;&lt; Phrase
&gt;&gt;&gt;&gt;&gt; Mappings
Meta Mapping (861):
   861   C0001779:AGE (Age {AOD,CHV,FMA,LNC,MTH,NCI,NCI_BRIDG_3_0_3,NCI_BRIDG_5_3,NCI_CDISC,NCI_FDA,NCI_INC,NCI_NICHD,SNMI,SNOMEDCT_US}) [Organism Attribute]
&lt;&lt;&lt;&lt;&lt; Mappings
Processing inter_02212022_11:25:13_105317_olgav.vovk@gmail.com_375238568.tmp.tx.2: The length of time that one has existed in completed years, months and days at the time of the event	Person;Age	Person;Demographics;
Phrase: The length of time
&gt;&gt;&gt;&gt;&gt; Phrase
the length of time
&lt;&lt;&lt;&lt;&lt; Phrase
Phrase: that one
&gt;&gt;&gt;&gt;&gt; Phrase
one
&lt;&lt;&lt;&lt;&lt; Phrase
&gt;&gt;&gt;&gt;&gt; Mappings
Meta Mapping (1000):
  1000   C0205447:ONE (One {MTH,NCI,NCI_CDISC,SNMI,SNOMEDCT_US}) [Quantitative Concept]
&lt;&lt;&lt;&lt;&lt; Mappings
Phrase: has
&gt;&gt;&gt;&gt;&gt; Phrase
&lt;&lt;&lt;&lt;&lt; Phrase
Phrase: existed in completed years,
&gt;&gt;&gt;&gt;&gt; Phrase
existed in completed years
&lt;&lt;&lt;&lt;&lt; Phrase
Phrase: months
&gt;&gt;&gt;&gt;&gt; Phrase
months
&lt;&lt;&lt;&lt;&lt; Phrase
&gt;&gt;&gt;&gt;&gt; Mappings
Meta Mapping (1000):
  1000   C0439231:MONTHS (month {CHV,LNC,MTH,NCI,NCI_CDISC,NCI_FDA,NCI_NCPDP,NCI_UCUM,SNOMEDCT_US}) [Temporal Concept]
&lt;&lt;&lt;&lt;&lt; Mappings
Phrase: and
&gt;&gt;&gt;&gt;&gt; Phrase
&lt;&lt;&lt;&lt;&lt; Phrase
Phrase: days at the time of the event	Person
&gt;&gt;&gt;&gt;&gt; Phrase
days at the time of the event person
&lt;&lt;&lt;&lt;&lt; Phrase
Phrase: ;Age	Person
&gt;&gt;&gt;&gt;&gt; Phrase
age person
&lt;&lt;&lt;&lt;&lt; Phrase
&gt;&gt;&gt;&gt;&gt; Mappings
Meta Mapping (861):
   861   C2347489:Person (Person Observer {MTH,NCI,NCI_DICOM,NLMSubSyn}) [Group]
&lt;&lt;&lt;&lt;&lt; Mappings
Phrase: ;Demographics
&gt;&gt;&gt;&gt;&gt; Phrase
demographics
&lt;&lt;&lt;&lt;&lt; Phrase
&gt;&gt;&gt;&gt;&gt; Mappings
Meta Mapping (1000):
  1000   C1704791:Demographics (Demographics Domain {MTH,NCI,NCI_CDISC}) [Idea or Concept]
&lt;&lt;&lt;&lt;&lt; Mappings
Phrase: ;
&gt;&gt;&gt;&gt;&gt; Phrase
&lt;&lt;&lt;&lt;&lt; Phrase</t>
  </si>
  <si>
    <t>1.	861 C0001779:AGE (Age {AOD,CHV,FMA,LNC,MTH,NCI,NCI_BRIDG_3_0_3,NCI_BRIDG_5_3,NCI_CDISC,NCI_FDA,NCI_INC,NCI_NICHD,SNMI,SNOMEDCT_US}) [Organism Attribute]
2. 1000 C0205447:ONE (One {MTH,NCI,NCI_CDISC,SNMI,SNOMEDCT_US}) [Quantitative Concept]
3.	1000 C0439231:MONTHS (month {CHV,LNC,MTH,NCI,NCI_CDISC,NCI_FDA,NCI_NCPDP,NCI_UCUM,SNOMEDCT_US}) [Temporal Concept]
4.	1000 C1704791:Demographics (Demographics Domain {MTH,NCI,NCI_CDISC}) [Idea or Concept]
5.	861 C2347489:Person (Person Observer {MTH,NCI,NCI_DICOM,NLMSubSyn}) [Group]</t>
  </si>
  <si>
    <t>1.	[Organism Attribute] isa [Conceptual Entity] isa [Entity]
2.           [Quantitative Concept] isa [Idea or Concept] isa [Conceptual Entity] isa [Entity]
3.	[Temporal Concept] isa [Idea or Concept] isa [Conceptual Entity] isa [Entity]
4.	[Idea or Concept] isa [Conceptual Entity] isa [Entity]
5.	[Group] isa [Conceptual Entity] isa [Entity]</t>
  </si>
  <si>
    <t>861 C0001779:AGE (Age {AOD,CHV,FMA,LNC,MTH,NCI,NCI_BRIDG_3_0_3,NCI_BRIDG_5_3,NCI_CDISC,NCI_FDA,NCI_INC,NCI_NICHD,SNMI,SNOMEDCT_US}) [Organism Attribute]</t>
  </si>
  <si>
    <t>Age (C25150)</t>
  </si>
  <si>
    <t>Age &gt;  Personal Attribute &gt; Person/Individual Attribute &gt; Property or Attribute</t>
  </si>
  <si>
    <t>Medical History</t>
  </si>
  <si>
    <r>
      <t xml:space="preserve">Current Pregnancy </t>
    </r>
    <r>
      <rPr>
        <strike/>
        <sz val="12"/>
        <color theme="1"/>
        <rFont val="Calibri"/>
        <family val="2"/>
        <scheme val="minor"/>
      </rPr>
      <t>Indicator*</t>
    </r>
  </si>
  <si>
    <t>Are you pregnant now?</t>
  </si>
  <si>
    <t>A textual description of the person's current pregnancy status.</t>
  </si>
  <si>
    <t>Person (C25190)
Current (C25471)
Pregnancy (C25742) 
Indicator (C25180)</t>
  </si>
  <si>
    <t>Person;Demographics;Pregnancy;</t>
  </si>
  <si>
    <t>Medical History	Current Pregnancy Indicator*	Are you pregnant now?	A textual description of the person's current pregnancy status.	"Person  
Current
Pregnancy  
Indicator  	Person;Demographics;Pregnancy;</t>
  </si>
  <si>
    <t>1.	1000 C0032961:PREGNANCY (Pregnancy {AOD,CHV,COSTAR,CSP,DXP,GO,ICD10CM,LCH,LCH_NW,LNC,MEDLINEPLUS,MSH,MTH,NCI,NCI_CDISC,NCI_CTRP,NCI_FDA,NCI_NCI-GLOSS,NCI_NICHD,NLMSubSyn,SNM,SNMI,SNOMEDCT_US}) [Organism Function]
2.	1000 C1704791:Demographics (Demographics Domain {MTH,NCI,NCI_CDISC}) [Idea or Concept]
3.	861 C0600457:PREGNANT (Gravidity {AOD,CHV,LNC,MSH,MTH,NCI,NCI_FDA,NCI_NICHD,NLMSubSyn,SNOMEDCT_US}) [Finding]
4.	861 C1948052:Now (Now (temporal qualifier) {MTH,NCI}) [Temporal Concept]
5.	911 C2987065:Medical History Indicator {NCI,NCI_BRIDG_3_0_3,NCI_BRIDG_5_3,NLMSubSyn} [Conceptual Entity]</t>
  </si>
  <si>
    <t>1.	[Organism Function] isa [Physiologic Function] isa [Biologic Function] isa [Natural Phenomenon or Process] isa [Phenomenon or Process] isa [Event] 
2.	[Idea or Concept] isa [Conceptual Entity] isa [Entity]
3.	[Finding] isa [Conceptual Entity] isa [Entity]
4.	[Temporal Concept] isa [Idea or Concept] isa [Conceptual Entity] isa [Entity]
5.	[Conceptual Entity] isa [Entity]</t>
  </si>
  <si>
    <t>1.	1000 C0032961:PREGNANCY (Pregnancy {AOD,CHV,COSTAR,CSP,DXP,GO,ICD10CM,LCH,LCH_NW,LNC,MEDLINEPLUS,MSH,MTH,NCI,NCI_CDISC,NCI_CTRP,NCI_FDA,NCI_NCI-GLOSS,NCI_NICHD,NLMSubSyn,SNM,SNMI,SNOMEDCT_US}) [Organism Function]</t>
  </si>
  <si>
    <t xml:space="preserve">1.	[Organism Function] isa [Physiologic Function] isa [Biologic Function] isa [Natural Phenomenon or Process] isa [Phenomenon or Process] isa [Event] </t>
  </si>
  <si>
    <t xml:space="preserve">Pregnancy (C25742) </t>
  </si>
  <si>
    <t>Pregnancy &gt; Reproductive Process &gt; Organismal Process &gt; Biological Process</t>
  </si>
  <si>
    <t>[Organism Function] isa [Physiologic Function] isa [Biologic Function] isa [Natural Phenomenon or Process] isa [Phenomenon or Process] isa [Event]</t>
  </si>
  <si>
    <r>
      <t xml:space="preserve">Current Pregnancy Due </t>
    </r>
    <r>
      <rPr>
        <strike/>
        <sz val="12"/>
        <color theme="1"/>
        <rFont val="Calibri"/>
        <family val="2"/>
        <scheme val="minor"/>
      </rPr>
      <t>Date</t>
    </r>
  </si>
  <si>
    <t>If yes, Due Date</t>
  </si>
  <si>
    <t>The date on which the person is expected to deliver the baby.</t>
  </si>
  <si>
    <t>Person (C25190)
Current (C25471)
Pregnancy (C25742)
Expected Date of Confinement (C81247)</t>
  </si>
  <si>
    <t>Medical History	Current Pregnancy Due 	If yes, Due Date	The date on which the person is expected to deliver the baby.	"Person (C25190)
Current (C25471)
Pregnancy (C25742)
Expected Date of Confinement (C81247)"	Person;Demographics;Pregnancy;</t>
  </si>
  <si>
    <t>1.	1000 C2825543:Due Date (Expected Date of Confinement {CHV,LNC,MTH,NCI,NCI_CDISC,NCI_NICHD,NLMSubSyn,SNOMEDCT_US}) [Finding]
2.	1000 C0021270:BABY (Infant {AOD,CHV,DXP,LCH,LCH_NW,LNC,MSH,MTH,NCI,NCI_FDA,NCI_NICHD,NLMSubSyn,SNOMEDCT_US}) [Age Group]
3.	1000 C0032961:PREGNANCY (Pregnancy {AOD,CHV,COSTAR,CSP,DXP,GO,ICD10CM,LCH,LCH_NW,LNC,MEDLINEPLUS,MSH,MTH,NCI,NCI_CDISC,NCI_CTRP,NCI_FDA,NCI_NCI-GLOSS,NCI_NICHD,NLMSubSyn,SNM,SNMI,SNOMEDCT_US}) [Organism Function]
4.	1000 C0521116:CURRENT (Current (present time) {CHV,MTH,NCI,NCI_CDISC,SNMI,SNOMEDCT_US}) [Temporal Concept]
5.	1000 C1517001:Expected {HL7V3.0,NCI} [Intellectual Product]
6.	1000 C1704791:Demographics (Demographics Domain {MTH,NCI,NCI_CDISC}) [Idea or Concept]
7.	1000 C2347489:Person (Person Observer {MTH,NCI,NCI_DICOM,NLMSubSyn}) [Group]</t>
  </si>
  <si>
    <t>1.	 [Finding] isa [Conceptual Entity] isa [Entity]
2.	 [Age Group] isa [Group] isa [Conceptual Entity] isa [Entity]
3.	 [Organism Function] isa [Physiologic Function] isa [Biologic Function] isa [Natural Phenomenon or Process] isa [Phenomenon or Process] isa [Event]
4.	 [Temporal Concept] isa [Idea or Concept] isa [Conceptual Entity] isa [Entity]
5.	 [Intellectual Product] isa [Conceptual Entity] isa {Entity]
6.	 [Idea or Concept] isa [Conceptual Entity] isa [Entity]
7.	[Group] isa [Conceptual Entity] isa [Entity]</t>
  </si>
  <si>
    <t>1.	1000 C2825543:Due Date (Expected Date of Confinement {CHV,LNC,MTH,NCI,NCI_CDISC,NCI_NICHD,NLMSubSyn,SNOMEDCT_US}) [Finding]</t>
  </si>
  <si>
    <t>[Finding] isa [Conceptual Entity] isa [Entity]</t>
  </si>
  <si>
    <t>Expected Date of Confinement (C81247)</t>
  </si>
  <si>
    <t>Expected Date of Confinement &gt; Date &gt; Temporal Qualifier &gt; Qualifier &gt; Property or Attribute</t>
  </si>
  <si>
    <t>[Temporal Concept] isa [Idea or Concept] isa [Conceptual Entity] isa [Entity]</t>
  </si>
  <si>
    <t>Financial Stability &amp; Employment</t>
  </si>
  <si>
    <r>
      <t xml:space="preserve">Employment </t>
    </r>
    <r>
      <rPr>
        <strike/>
        <sz val="10"/>
        <rFont val="Calibri"/>
        <family val="2"/>
        <scheme val="minor"/>
      </rPr>
      <t>Status</t>
    </r>
    <r>
      <rPr>
        <sz val="10"/>
        <rFont val="Calibri"/>
        <family val="2"/>
        <scheme val="minor"/>
      </rPr>
      <t>*</t>
    </r>
  </si>
  <si>
    <t>We would like to know about what you do-are you working now, looking for work, retired, keeping house, a student, or what?</t>
  </si>
  <si>
    <t>A textual description of a person's employment status.</t>
  </si>
  <si>
    <t>Person (C25190)
Employment (C25172)
Status (C25688)</t>
  </si>
  <si>
    <t>Person;Employment;SDOH Employment</t>
  </si>
  <si>
    <t>Financial Stability &amp; Employment	Employment  We would like to know about what you do-are you working now, looking for work, retired, keeping house, a student, or what?	A textual description of a person's employment status.	"Person  
Employment
Status (	Person;Employment;SDOH Employment</t>
  </si>
  <si>
    <t xml:space="preserve">Processing inter_02212022_20:03:32_129593_olgav.vovk@gmail.com_704350074.tmp.tx.1: Financial Stability &amp; Employment	Employment  We would like to know about what you do-are you working now, looking for work, retired, keeping house, a student, or what?	
Phrase: Financial Stability &amp; Employment	Employment
&gt;&gt;&gt;&gt;&gt; Phrase
financial stability employment employment
&lt;&lt;&lt;&lt;&lt; Phrase
Phrase: We
&gt;&gt;&gt;&gt;&gt; Phrase
&lt;&lt;&lt;&lt;&lt; Phrase
Phrase: would like
&gt;&gt;&gt;&gt;&gt; Phrase
would like
&lt;&lt;&lt;&lt;&lt; Phrase
Phrase: to
&gt;&gt;&gt;&gt;&gt; Phrase
to
&lt;&lt;&lt;&lt;&lt; Phrase
&gt;&gt;&gt;&gt;&gt; Mappings
Meta Mapping (1000):
  1000   C0041260:TO (Tryptophanase {CSP,MSH,MTH,NCI,NLMSubSyn,PDQ,SNMI,SNOMEDCT_US}) [Amino Acid, Peptide, or Protein,Enzyme]
&lt;&lt;&lt;&lt;&lt; Mappings
Phrase: know about what
&gt;&gt;&gt;&gt;&gt; Phrase
know about what
&lt;&lt;&lt;&lt;&lt; Phrase
Phrase: you
&gt;&gt;&gt;&gt;&gt; Phrase
&lt;&lt;&lt;&lt;&lt; Phrase
Phrase: do
&gt;&gt;&gt;&gt;&gt; Phrase
&lt;&lt;&lt;&lt;&lt; Phrase
Phrase: -
&gt;&gt;&gt;&gt;&gt; Phrase
&lt;&lt;&lt;&lt;&lt; Phrase
Phrase: are
&gt;&gt;&gt;&gt;&gt; Phrase
&lt;&lt;&lt;&lt;&lt; Phrase
Phrase: you
&gt;&gt;&gt;&gt;&gt; Phrase
&lt;&lt;&lt;&lt;&lt; Phrase
Phrase: working
&gt;&gt;&gt;&gt;&gt; Phrase
working
&lt;&lt;&lt;&lt;&lt; Phrase
&gt;&gt;&gt;&gt;&gt; Mappings
Meta Mapping (1000):
  1000   C0043227:Working (Work {CHV,CSP,LCH,LCH_NW,LNC,MSH,MTH,NCI,SNOMEDCT_US}) [Occupational Activity]
&lt;&lt;&lt;&lt;&lt; Mappings
Phrase: now,
&gt;&gt;&gt;&gt;&gt; Phrase
now
&lt;&lt;&lt;&lt;&lt; Phrase
&gt;&gt;&gt;&gt;&gt; Mappings
Meta Mapping (1000):
  1000   C1948052:Now (Now (temporal qualifier) {MTH,NCI}) [Temporal Concept]
&lt;&lt;&lt;&lt;&lt; Mappings
Phrase: looking for work,
&gt;&gt;&gt;&gt;&gt; Phrase
looking for work
&lt;&lt;&lt;&lt;&lt; Phrase
&gt;&gt;&gt;&gt;&gt; Mappings
Meta Mapping (1000):
  1000   C0557369:Looking for work (Seeking work {ICF,ICF-CY,NCI,SNOMEDCT_US}) [Finding]
&lt;&lt;&lt;&lt;&lt; Mappings
Phrase: retired
&gt;&gt;&gt;&gt;&gt; Phrase
retired
&lt;&lt;&lt;&lt;&lt; Phrase
&gt;&gt;&gt;&gt;&gt; Mappings
Meta Mapping (1000):
  1000   C0035345:Retired (Retirement {AOD,CHV,CSP,HL7V2.5,LCH,LCH_NW,LNC,MSH,MTH,NCI,SNMI,SNOMEDCT_US}) [Finding]
&lt;&lt;&lt;&lt;&lt; Mappings
Phrase: ,
&gt;&gt;&gt;&gt;&gt; Phrase
&lt;&lt;&lt;&lt;&lt; Phrase
Phrase: keeping
&gt;&gt;&gt;&gt;&gt; Phrase
keeping
&lt;&lt;&lt;&lt;&lt; Phrase
&gt;&gt;&gt;&gt;&gt; Mappings
Meta Mapping (966):
   966   C0333118:Keep (Retained {CHV,NCI,SNMI,SNOMEDCT_US}) [Functional Concept]
&lt;&lt;&lt;&lt;&lt; Mappings
Phrase: house,
&gt;&gt;&gt;&gt;&gt; Phrase
house
&lt;&lt;&lt;&lt;&lt; Phrase
&gt;&gt;&gt;&gt;&gt; Mappings
Meta Mapping (1000):
  1000   C0442519:house (Home environment {AOD,CHV,LNC,MTH,NCI,NCI_CDISC,NCI_FDA,SNOMEDCT_US}) [Spatial Concept]
&lt;&lt;&lt;&lt;&lt; Mappings
Phrase: a student,
&gt;&gt;&gt;&gt;&gt; Phrase
student
&lt;&lt;&lt;&lt;&lt; Phrase
&gt;&gt;&gt;&gt;&gt; Mappings
Meta Mapping (1000):
  1000   C0038492:Student (student {AOD,CHV,HL7V3.0,LCH,LCH_NW,LNC,MSH,MTH,NCI,NCI_CTRP,SNMI,SNOMEDCT_US}) [Population Group]
&lt;&lt;&lt;&lt;&lt; Mappings
Phrase: or
&gt;&gt;&gt;&gt;&gt; Phrase
&lt;&lt;&lt;&lt;&lt; Phrase
Phrase: what?
&gt;&gt;&gt;&gt;&gt; Phrase
&lt;&lt;&lt;&lt;&lt; Phrase
Processing inter_02212022_20:03:32_129593_olgav.vovk@gmail.com_704350074.tmp.tx.2: A textual description of a person's employment status.	
Phrase: A textual description of a person's employment status.
&gt;&gt;&gt;&gt;&gt; Phrase
a textual description of a person's employment status
&lt;&lt;&lt;&lt;&lt; Phrase
Processing inter_02212022_20:03:32_129593_olgav.vovk@gmail.com_704350074.tmp.tx.3: "Person (C25190) Employment (C25172) Status (C25688)"	Person;Employment;SDOH Employment
Phrase: "Person
&gt;&gt;&gt;&gt;&gt; Phrase
person
&lt;&lt;&lt;&lt;&lt; Phrase
&gt;&gt;&gt;&gt;&gt; Mappings
Meta Mapping (1000):
  1000   C2347489:Person (Person Observer {MTH,NCI,NCI_DICOM,NLMSubSyn}) [Group]
&lt;&lt;&lt;&lt;&lt; Mappings
Phrase: (C25190
&gt;&gt;&gt;&gt;&gt; Phrase
c25190
&lt;&lt;&lt;&lt;&lt; Phrase
Phrase: )
&gt;&gt;&gt;&gt;&gt; Phrase
&lt;&lt;&lt;&lt;&lt; Phrase
Phrase: Employment
&gt;&gt;&gt;&gt;&gt; Phrase
employment
&lt;&lt;&lt;&lt;&lt; Phrase
&gt;&gt;&gt;&gt;&gt; Mappings
Meta Mapping (1000):
  1000   C0014003:Employment {AOD,CHV,CSP,MSH,MTH,NCI,NCI_ACC-AHA} [Qualitative Concept]
&lt;&lt;&lt;&lt;&lt; Mappings
Phrase: (C25172
&gt;&gt;&gt;&gt;&gt; Phrase
c25172
&lt;&lt;&lt;&lt;&lt; Phrase
Phrase: )
&gt;&gt;&gt;&gt;&gt; Phrase
&lt;&lt;&lt;&lt;&lt; Phrase
Phrase: Status
&gt;&gt;&gt;&gt;&gt; Phrase
status
&lt;&lt;&lt;&lt;&lt; Phrase
&gt;&gt;&gt;&gt;&gt; Mappings
Meta Mapping (1000):
  1000   C0449438:Status {CHV,HL7V3.0,LNC,MTH,NCI,NCI_CTRP,SNOMEDCT_US} [Qualitative Concept]
&lt;&lt;&lt;&lt;&lt; Mappings
Phrase: (C25688
&gt;&gt;&gt;&gt;&gt; Phrase
c25688
&lt;&lt;&lt;&lt;&lt; Phrase
Phrase: )
&gt;&gt;&gt;&gt;&gt; Phrase
&lt;&lt;&lt;&lt;&lt; Phrase
Phrase: "	Person
&gt;&gt;&gt;&gt;&gt; Phrase
person
&lt;&lt;&lt;&lt;&lt; Phrase
&gt;&gt;&gt;&gt;&gt; Mappings
Meta Mapping (1000):
  1000   C2347489:Person (Person Observer {MTH,NCI,NCI_DICOM,NLMSubSyn}) [Group]
&lt;&lt;&lt;&lt;&lt; Mappings
Phrase: ;Employment
&gt;&gt;&gt;&gt;&gt; Phrase
employment
&lt;&lt;&lt;&lt;&lt; Phrase
&gt;&gt;&gt;&gt;&gt; Mappings
Meta Mapping (1000):
  1000   C0014003:Employment {AOD,CHV,CSP,MSH,MTH,NCI,NCI_ACC-AHA} [Qualitative Concept]
&lt;&lt;&lt;&lt;&lt; Mappings
Phrase: ;SDOH Employment
&gt;&gt;&gt;&gt;&gt; Phrase
sdoh employment
&lt;&lt;&lt;&lt;&lt; Phrase
&gt;&gt;&gt;&gt;&gt; Mappings
Meta Mapping (861):
   861   C0014003:Employment {AOD,CHV,CSP,MSH,MTH,NCI,NCI_ACC-AHA} [Qualitative Concept]
&lt;&lt;&lt;&lt;&lt; Mappings
      </t>
  </si>
  <si>
    <t>1.	1000 C0014003:Employment {AOD,CHV,CSP,MSH,MTH,NCI,NCI_ACC-AHA} [Qualitative Concept]
2.	1000 C0035345:Retired (Retirement {AOD,CHV,CSP,HL7V2.5,LCH,LCH_NW,LNC,MSH,MTH,NCI,SNMI,SNOMEDCT_US}) [Finding]
3.	1000 C0038492:Student (student {AOD,CHV,HL7V3.0,LCH,LCH_NW,LNC,MSH,MTH,NCI,NCI_CTRP,SNMI,SNOMEDCT_US}) [Population Group]
4.	1000 C0043227:Working (Work {CHV,CSP,LCH,LCH_NW,LNC,MSH,MTH,NCI,SNOMEDCT_US}) [Occupational Activity]
5.	1000 C0442519:house (Home environment {AOD,CHV,LNC,MTH,NCI,NCI_CDISC,NCI_FDA,SNOMEDCT_US}) [Spatial Concept]
6.	1000 C0557369:Looking for work (Seeking work {ICF,ICF-CY,NCI,SNOMEDCT_US}) [Finding]
7.	1000 C1948052:Now (Now (temporal qualifier) {MTH,NCI}) [Temporal Concept]</t>
  </si>
  <si>
    <t>1.	 [Qualitative Concept] isa [Idea or Concept] isa [Conceptual Entity] isa [Entity]
2.	 [Finding] isa [Conceptual Entity] isa [Entity]
3.	 [Population Group] isa [Group] isa [Conceptual Entity] isa [Entity]
4.	 [Occupational Activity] isa [Activity] isa [Event]
5.	[Spatial Concept] isa [Idea or Concept] isa [Conceptual Entity] isa [Entity]
6.	[Temporal Concept] isa [Idea or Concept] isa [Conceptual Entity] isa [Entity]</t>
  </si>
  <si>
    <t>1000 C0014003:Employment {AOD,CHV,CSP,MSH,MTH,NCI,NCI_ACC-AHA} [Qualitative Concept]</t>
  </si>
  <si>
    <t>[Qualitative Concept] isa [Idea or Concept] isa [Conceptual Entity] isa [Entity]</t>
  </si>
  <si>
    <t>Employment Status (Code C179143)</t>
  </si>
  <si>
    <t>Employment Status &gt; Personal Attribute &gt; Person/Individual Attribute &gt; Property or Attribute</t>
  </si>
  <si>
    <t>[Functional Concept] isa [Idea or Concept] isa [Conceptual Entity] isa [Entity]</t>
  </si>
  <si>
    <r>
      <t xml:space="preserve">Parent's Employment </t>
    </r>
    <r>
      <rPr>
        <strike/>
        <sz val="12"/>
        <color theme="1"/>
        <rFont val="Calibri"/>
        <family val="2"/>
        <scheme val="minor"/>
      </rPr>
      <t>Status</t>
    </r>
  </si>
  <si>
    <t>We would like to know about what parent does - is parent working now, looking for work, retired, keeping house, a student, or what?</t>
  </si>
  <si>
    <t>A textual description of the parent's employment status.</t>
  </si>
  <si>
    <t>Parent (C42709)
Employment (C25172)
Status (C25688)</t>
  </si>
  <si>
    <t>Person;Pediatrics;Employment;SDOH employment</t>
  </si>
  <si>
    <t>1.	1000 C0014003:Employment {AOD,CHV,CSP,MSH,MTH,NCI,NCI_ACC-AHA} [Qualitative Concept]
2.	1000 C0030551:PARENT (parent {AOD,CHV,CSP,HL7V3.0,LCH,LCH_NW,LNC,MSH,MTH,NCI,NCI_CDISC,NCI_FDA,NCI_GDC,SNMI,SNOMEDCT_US}) [Family Group]
3.	1000 C0035345:Retired (Retirement {AOD,CHV,CSP,HL7V2.5,LCH,LCH_NW,LNC,MSH,MTH,NCI,SNMI,SNOMEDCT_US}) [Finding]
4.	1000 C0038492:Student (student {AOD,CHV,HL7V3.0,LCH,LCH_NW,LNC,MSH,MTH,NCI,NCI_CTRP,SNMI,SNOMEDCT_US}) [Population Group]
5.	1000 C0043227:Working (Work {CHV,CSP,LCH,LCH_NW,LNC,MSH,MTH,NCI,SNOMEDCT_US}) [Occupational Activity]
6.	1000 C0442519:house (Home environment {AOD,CHV,LNC,MTH,NCI,NCI_CDISC,NCI_FDA,SNOMEDCT_US}) [Spatial Concept]
7.	1000 C0557369:Looking for work (Seeking work {ICF,ICF-CY,NCI,SNOMEDCT_US}) [Finding]
8.	1000 C1948052:Now (Now (temporal qualifier) {MTH,NCI}) [Temporal Concept]
9.	861 C0014003:Employment {AOD,CHV,CSP,MSH,MTH,NCI,NCI_ACC-AHA} [Qualitative Concept]
10.	895 C0557159:Financial status (Financial circumstances {SNOMEDCT_US}) [Finding]</t>
  </si>
  <si>
    <t>1.	[Qualitative Concept] isa [Idea or Concept] isa [Conceptual Entity] isa [Entity]
2.	[Family Group] isa [Group] isa [Conceptual Entity] isa {Entity] [Finding] isa [Conceptual Entity] isa [Entity]
3.	[Population Group] isa [Group] isa [Conceptual Entity] isa [Entity]
4.	[Occupational Activity] isa [Activity] isa [Event]
5.	[Spatial Concept] isa [Idea or Concept] isa [Conceptual Entity] isa [Entity]
6.	[Temporal Concept] isa [Idea or Concept] isa [Conceptual Entity] isa [Entity]</t>
  </si>
  <si>
    <t>Symptoms</t>
  </si>
  <si>
    <r>
      <t xml:space="preserve">COVID-19 Psychosocial Symptom </t>
    </r>
    <r>
      <rPr>
        <strike/>
        <sz val="12"/>
        <rFont val="Calibri"/>
        <family val="2"/>
        <scheme val="minor"/>
      </rPr>
      <t>Type*</t>
    </r>
  </si>
  <si>
    <t>As a consequence of the COVID-19 pandemic, has the person been:</t>
  </si>
  <si>
    <t xml:space="preserve">A textual description of the physical, psychological, cognitive symptom or social consequence of the disease, including stigmatization of persons affected.
</t>
  </si>
  <si>
    <t>COVID-19 Infection (C171133)
Psychosocial Effect (C17873)
Symptom (C4876)
Type (C25284)</t>
  </si>
  <si>
    <t>COVID Specific;Impact;Psychosocial Symptoms;</t>
  </si>
  <si>
    <t>Symptoms	COVID-19 Psychosocial Symptom 	As a consequence of the COVID-19 pandemic, has the person been:	A textual description of the physical, psychological, cognitive symptom or social consequence of the disease, including stigmatization of persons affected. COVID-19 Infection , Psychosocial Effect , Symptom   Type  	COVID Specific;Impact;Psychosocial Symptoms;</t>
  </si>
  <si>
    <t>Processing inter_02222022_08:43:39_64087_olgav.vovk@gmail.com_374772767.tmp.tx.1: Symptoms	COVID-19 Psychosocial Symptom 	As a consequence of the COVID-19 pandemic, has the person been:	A textual description of the physical, psychological, cognitive symptom or social consequence of the disease, including stigmatization of persons affected. 
Phrase: Symptoms	COVID-19 Psychosocial Symptom 	As a consequence of the COVID-19 pandemic,
&gt;&gt;&gt;&gt;&gt; Phrase
symptoms covid 19 psychosocial symptom as a consequence of the covid 19 pandemic
&lt;&lt;&lt;&lt;&lt; Phrase
Phrase: has
&gt;&gt;&gt;&gt;&gt; Phrase
&lt;&lt;&lt;&lt;&lt; Phrase
Phrase: the person
&gt;&gt;&gt;&gt;&gt; Phrase
person
&lt;&lt;&lt;&lt;&lt; Phrase
&gt;&gt;&gt;&gt;&gt; Mappings
Meta Mapping (1000):
  1000   C0027361:Person (Persons {CHV,HL7V3.0,LCH_NW,LNC,MSH,MTH,NCI,NCI_BRIDG_3_0_3,NCI_BRIDG_5_3,NCI_NICHD,SNOMEDCT_US}) [Population Group]
&lt;&lt;&lt;&lt;&lt; Mappings
Phrase: been
&gt;&gt;&gt;&gt;&gt; Phrase
&lt;&lt;&lt;&lt;&lt; Phrase
Phrase: :
&gt;&gt;&gt;&gt;&gt; Phrase
&lt;&lt;&lt;&lt;&lt; Phrase
Phrase: A textual description of the physical, psychological, cognitive symptom
&gt;&gt;&gt;&gt;&gt; Phrase
a textual description of the physical psychological cognitive symptom
&lt;&lt;&lt;&lt;&lt; Phrase
Phrase: or
&gt;&gt;&gt;&gt;&gt; Phrase
&lt;&lt;&lt;&lt;&lt; Phrase
Phrase: social consequence of the disease,
&gt;&gt;&gt;&gt;&gt; Phrase
social consequence of the disease
&lt;&lt;&lt;&lt;&lt; Phrase
&gt;&gt;&gt;&gt;&gt; Mappings
Meta Mapping (806):
   806   C0686907:Consequence of {CHV,NCI,SNMI,SNOMEDCT_US} [Functional Concept]
&lt;&lt;&lt;&lt;&lt; Mappings
Phrase: including
&gt;&gt;&gt;&gt;&gt; Phrase
including
&lt;&lt;&lt;&lt;&lt; Phrase
&gt;&gt;&gt;&gt;&gt; Mappings
Meta Mapping (1000):
  1000   C0332257:Including (Including (qualifier) {CHV,MTH,NCI,SNMI,SNOMEDCT_US}) [Functional Concept]
&lt;&lt;&lt;&lt;&lt; Mappings
Phrase: stigmatization of persons
&gt;&gt;&gt;&gt;&gt; Phrase
stigmatization of persons
&lt;&lt;&lt;&lt;&lt; Phrase
Phrase: affected.
&gt;&gt;&gt;&gt;&gt; Phrase
affected
&lt;&lt;&lt;&lt;&lt; Phrase
&gt;&gt;&gt;&gt;&gt; Mappings
Meta Mapping (1000):
  1000   C1314939:Affected (Involvement with {CHV,LNC,MTH,NCI,SNMI,SNOMEDCT_US}) [Functional Concept]
&lt;&lt;&lt;&lt;&lt; Mappings
Processing inter_02222022_08:43:39_64087_olgav.vovk@gmail.com_374772767.tmp.tx.2: COVID-19 Infection , Psychosocial Effect , Symptom   Type  	COVID Specific;Impact;Psychosocial Symptoms;
Phrase: COVID-19 Infection ,
&gt;&gt;&gt;&gt;&gt; Phrase
covid 19 infection
&lt;&lt;&lt;&lt;&lt; Phrase
&gt;&gt;&gt;&gt;&gt; Mappings
Meta Mapping (827):
   827   C0009450:Infection, NOS (Communicable Diseases {AOD,CHV,COSTAR,CSP,LCH,LCH_NW,LNC,MEDLINEPLUS,MSH,MTH,MTHICD9,NCI,NCI_CTRP,NCI_NICHD,NLMSubSyn,SNMI,SNOMEDCT_US}) [Disease or Syndrome]
&lt;&lt;&lt;&lt;&lt; Mappings
Phrase: Psychosocial Effect ,
&gt;&gt;&gt;&gt;&gt; Phrase
psychosocial effect
&lt;&lt;&lt;&lt;&lt; Phrase
&gt;&gt;&gt;&gt;&gt; Mappings
Meta Mapping (1000):
  1000   C1458132:Psychosocial Effect (Treatment/Psychosocial Effects {MTH,NCI,NCI_NCI-GLOSS}) [Finding]
&lt;&lt;&lt;&lt;&lt; Mappings
Phrase: Symptom   Type  	COVID
&gt;&gt;&gt;&gt;&gt; Phrase
symptom type covid
&lt;&lt;&lt;&lt;&lt; Phrase
Phrase: Specific
&gt;&gt;&gt;&gt;&gt; Phrase
specific
&lt;&lt;&lt;&lt;&lt; Phrase
&gt;&gt;&gt;&gt;&gt; Mappings
Meta Mapping (1000):
  1000   C0205369:Specific (Specific qualifier value {CHV,LNC,MTH,NCI,SNMI,SNOMEDCT_US}) [Qualitative Concept]
&lt;&lt;&lt;&lt;&lt; Mappings
Phrase: ;Impact
&gt;&gt;&gt;&gt;&gt; Phrase
impact
&lt;&lt;&lt;&lt;&lt; Phrase
&gt;&gt;&gt;&gt;&gt; Mappings
Meta Mapping (1000):
  1000   C1825598:IMPACT (IMPACT gene {HGNC,MTH,OMIM}) [Gene or Genome]
&lt;&lt;&lt;&lt;&lt; Mappings
Phrase: ;Psychosocial Symptoms
&gt;&gt;&gt;&gt;&gt; Phrase
psychosocial symptoms
&lt;&lt;&lt;&lt;&lt; Phrase
&gt;&gt;&gt;&gt;&gt; Mappings
Meta Mapping (861):
   861   C0683368:symptoms (Symptoms aspect {MSH,MTH}) [Functional Concept]
&lt;&lt;&lt;&lt;&lt; Mappings
Phrase: ;
&gt;&gt;&gt;&gt;&gt; Phrase
&lt;&lt;&lt;&lt;&lt; Phrase</t>
  </si>
  <si>
    <t>1.	1000 C1458132:Psychosocial Effect (MTH,NCI,NCI_NCI-GLOSS) [Finding]
2.	1000 C0027361:Person (Persons {CHV,HL7V3.0,LCH_NW,LNC,MSH,MTH,NCI,NCI_BRIDG_3_0_3,NCI_BRIDG_5_3,NCI_NICHD,SNOMEDCT_US}) [Population Group]
3.	1000 C0205369:Specific (Specific qualifier value {CHV,LNC,MTH,NCI,SNMI,SNOMEDCT_US}) [Qualitative Concept]
4.	1000 C0332257:Including (Including (qualifier) {CHV,MTH,NCI,SNMI,SNOMEDCT_US}) [Functional Concept]
5.	1000 C1314939:Affected (Involvement with {CHV,LNC,MTH,NCI,SNMI,SNOMEDCT_US}) [Functional Concept]
6.	806 C0686907:Consequence of {CHV,NCI,SNMI,SNOMEDCT_US} [Functional Concept]
7.	827 C0009450:Infection, NOS (Communicable Diseases {AOD,CHV,COSTAR,CSP,LCH,LCH_NW,LNC,MEDLINEPLUS,MSH,MTH,MTHICD9,NCI,NCI_CTRP,NCI_NICHD,NLMSubSyn,SNMI,SNOMEDCT_US}) [Disease or Syndrome]
8.	861 C0683368:symptoms (Symptoms aspect {MSH,MTH}) [Functional Concept]
9.	660 C5203670:COVID 19 (COVID-19 {ICD10CM,MSH,MTH,NLMSubSyn,SNOMEDCT_US}) [Disease or Syndrome]
10. 632 C1457887: Symptom (Symptoms {AOD,CST,ICD9CM,LCH_NW,LNC,MEDLINEPLUS,MTH,NCI,NCI_CDISC,NCI_NCI-GLOSS,SNMI,SNOMEDCT_US}) [Sign or Symptom]</t>
  </si>
  <si>
    <t>1.	[Finding] isa [Conceptual Entity] isa [Entity] 
2.	[Population Group] isa [Group] isa [Conceptual Entity] isa [Entity] 
3.	[Qualitative Concept] isa [Idea or Concept] isa [Conceptual Entity] isa [Entity]
4.	 [Functional Concept] isa [Idea or Concept] isa [Conceptual Entity] isa [Entity]
5.	[Disease or Syndrome] isa [Pathologic Function] isa [Biologic Function] isa [Natural Phenomenon or Process] isa [Phenomenon or Process] isa [Event]
6.	[Sign or Symptom] isa [Finding] isa [Conceptual Entity] isa [Entity]</t>
  </si>
  <si>
    <t>1000 C1458132:Psychosocial Effect (MTH,NCI,NCI_NCI-GLOSS) [Finding]</t>
  </si>
  <si>
    <t xml:space="preserve">[Finding] isa [Conceptual Entity] isa [Entity] </t>
  </si>
  <si>
    <t>Psychosocial Effect (Code C17873)</t>
  </si>
  <si>
    <t>Psychosocial Effect &gt; Effect &gt; Property or Attribute</t>
  </si>
  <si>
    <t>[Phenomenon or Process] isa [Event]</t>
  </si>
  <si>
    <r>
      <t xml:space="preserve">COVID-19 Mental Health Symptom Occurrence </t>
    </r>
    <r>
      <rPr>
        <strike/>
        <sz val="12"/>
        <color theme="1"/>
        <rFont val="Calibri"/>
        <family val="2"/>
        <scheme val="minor"/>
      </rPr>
      <t>Indicator</t>
    </r>
  </si>
  <si>
    <t>For each item:</t>
  </si>
  <si>
    <t xml:space="preserve">An indication of whether the mental health symptom occurred. </t>
  </si>
  <si>
    <t>COVID-19 Infection (C171133)
Mental Health (C93187)
Symptom (C4876)
Occurrence Indicator (C127786)</t>
  </si>
  <si>
    <t>COVID Specific;Impact;Mental Health Symptoms;</t>
  </si>
  <si>
    <t>Symptoms	COVID-19 Mental Health Symptom Occurrence . For each item:	An indication of whether the mental health symptom occurred. 	"COVID-19 Infection (C171133)
Mental Health, Symptom, Occurrence Indicator , COVID Specific; Impact; Mental Health Symptoms;</t>
  </si>
  <si>
    <t>1.	913 C0233401:mental symptom (Psychiatric symptom {CHV,LNC,MTH,OMIM,SNMI,SNOMEDCT_US}) [Sign or Symptom]
2.	1000 C0025353:Mental Health (mental health {AOD,CHV,CSP,LCH,LCH_NW,LNC,MEDLINEPLUS,MSH,MTH,NCI,NCI_NCI-GLOSS,NLMSubSyn}) [Mental Process]
3.	1000 C1457887:Symptom (Symptoms {AOD,CST,ICD9CM,LCH_NW,LNC,MEDLINEPLUS,MTH,NCI,NCI_CDISC,NCI_NCI-GLOSS,SNMI,SNOMEDCT_US}) [Sign or Symptom]
4.	827 C0009450:Infection, NOS (Communicable Diseases {AOD,CHV,COSTAR,CSP,LCH,LCH_NW,LNC,MEDLINEPLUS,MSH,MTH,MTHICD9,NCI,NCI_CTRP,NCI_NICHD,NLMSubSyn,SNMI,SNOMEDCT_US}) [Disease or Syndrome]
5.	593  C5203670:COVID 19 (COVID-19 {ICD10CM,MSH,MTH,NLMSubSyn,SNOMEDCT_US}) [Disease or Syndrome]</t>
  </si>
  <si>
    <t>1.	[Sign or Symptom] isa [Finding] isa [Conceptual Entity] isa [Entity]
2.	[Mental Process] isa [Organism Function] isa [Physiologic Function] isa [Biologic Function] isa [Natural Phenomenon or Process] isa [Phenomenon or Process] isa [Event]
3.	[Disease or Syndrome] isa [Pathologic Function] isa [Biologic Function] isa [Natural Phenomenon or Process] isa [Phenomenon or Process] isa [Event]</t>
  </si>
  <si>
    <t>913 C0233401:mental symptom (Psychiatric symptom {CHV,LNC,MTH,OMIM,SNMI,SNOMEDCT_US}) [Sign or Symptom]</t>
  </si>
  <si>
    <t>[Sign or Symptom] isa [Finding] isa [Conceptual Entity] isa [Entity]</t>
  </si>
  <si>
    <t>Mental and Behavioral Signs and Symptoms (Code C3858)</t>
  </si>
  <si>
    <t>Mental and Behavioral Signs and Symptoms&gt; Sing or Symptom&gt;Finding&gt; Disease Disorder or Finding</t>
  </si>
  <si>
    <t>Eligibility, Enrollment &amp; Informed Consent</t>
  </si>
  <si>
    <r>
      <t>Informed Consent Signed</t>
    </r>
    <r>
      <rPr>
        <strike/>
        <sz val="12"/>
        <color theme="1"/>
        <rFont val="Calibri"/>
        <family val="2"/>
        <scheme val="minor"/>
      </rPr>
      <t xml:space="preserve"> Indicator</t>
    </r>
  </si>
  <si>
    <t xml:space="preserve">Was informed consent signed?
</t>
  </si>
  <si>
    <t>An indication of the presences of a signature on the informed consent.</t>
  </si>
  <si>
    <t>Informed Consent (C16735)
Signature (C25678)
Indicator (C25180)</t>
  </si>
  <si>
    <t>COVID Specific;Consent for General and Linkage Research;Informed Consent;</t>
  </si>
  <si>
    <t xml:space="preserve">Eligibility, Enrollment &amp; Informed Consent Informed Consent Signed  	"Was informed consent signed?
presences of a signature on the informed consent., Informed Consent 
Signature , 
COVID Specific;Consent for General and Linkage Research;Informed Consent;
</t>
  </si>
  <si>
    <t xml:space="preserve">Processing inter_02222022_09:13:44_91505_olgav.vovk@gmail.com_351857009.tmp.tx.1: Informed Consent Signed  	"Was informed consent signed? presences of a signature on the informed consent., Informed Consent  Signature ,  COVID Specific;Consent for General and Linkage Research;Informed Consent;
Phrase: Informed Consent Signed  	"
&gt;&gt;&gt;&gt;&gt; Phrase
informed consent signed
&lt;&lt;&lt;&lt;&lt; Phrase
&gt;&gt;&gt;&gt;&gt; Mappings
Meta Mapping (901):
   901   C0742766:consent signed {CHV} [Finding]
&lt;&lt;&lt;&lt;&lt; Mappings
Phrase: Was
&gt;&gt;&gt;&gt;&gt; Phrase
&lt;&lt;&lt;&lt;&lt; Phrase
Phrase: informed consent signed? presences of a signature
&gt;&gt;&gt;&gt;&gt; Phrase
informed consent signed presences of a signature
&lt;&lt;&lt;&lt;&lt; Phrase
Phrase: on the informed consent.,
&gt;&gt;&gt;&gt;&gt; Phrase
informed consent
&lt;&lt;&lt;&lt;&lt; Phrase
&gt;&gt;&gt;&gt;&gt; Mappings
Meta Mapping (1000):
  1000   C0021430:Informed Consent {CHV,CSP,MEDLINEPLUS,MSH,MTH,NCI,NCI_CDISC-GLOSS,NCI_CTRP,NCI_NCI-GLOSS} [Regulation or Law]
&lt;&lt;&lt;&lt;&lt; Mappings
Phrase: Informed Consent  Signature ,
&gt;&gt;&gt;&gt;&gt; Phrase
informed consent signature
&lt;&lt;&lt;&lt;&lt; Phrase
&gt;&gt;&gt;&gt;&gt; Mappings
Meta Mapping (827):
   827   C1519316:Signature {LNC,MTH,NCI,NCI_BRIDG_3_0_3,NCI_BRIDG_5_3} [Intellectual Product]
&lt;&lt;&lt;&lt;&lt; Mappings
Phrase: COVID
&gt;&gt;&gt;&gt;&gt; Phrase
covid
&lt;&lt;&lt;&lt;&lt; Phrase
Phrase: Specific
&gt;&gt;&gt;&gt;&gt; Phrase
specific
&lt;&lt;&lt;&lt;&lt; Phrase
&gt;&gt;&gt;&gt;&gt; Mappings
Meta Mapping (1000):
  1000   C0205369:Specific (Specific qualifier value {CHV,LNC,MTH,NCI,SNMI,SNOMEDCT_US}) [Qualitative Concept]
&lt;&lt;&lt;&lt;&lt; Mappings
Phrase: ;Consent for General
&gt;&gt;&gt;&gt;&gt; Phrase
consent for general
&lt;&lt;&lt;&lt;&lt; Phrase
Phrase: and
&gt;&gt;&gt;&gt;&gt; Phrase
&lt;&lt;&lt;&lt;&lt; Phrase
Phrase: Linkage Research
&gt;&gt;&gt;&gt;&gt; Phrase
linkage research
&lt;&lt;&lt;&lt;&lt; Phrase
&gt;&gt;&gt;&gt;&gt; Mappings
Meta Mapping (861):
   861   C0035168:Research (research {AOD,AOT,CHV,LCH,LCH_NW,LNC,MSH,MTH}) [Research Activity]
&lt;&lt;&lt;&lt;&lt; Mappings
Phrase: ;Informed Consent
&gt;&gt;&gt;&gt;&gt; Phrase
informed consent
&lt;&lt;&lt;&lt;&lt; Phrase
&gt;&gt;&gt;&gt;&gt; Mappings
Meta Mapping (1000):
  1000   C0021430:Informed Consent {CHV,CSP,MEDLINEPLUS,MSH,MTH,NCI,NCI_CDISC-GLOSS,NCI_CTRP,NCI_NCI-GLOSS} [Regulation or Law]
&lt;&lt;&lt;&lt;&lt; Mappings
Phrase: ;
&gt;&gt;&gt;&gt;&gt; Phrase
&lt;&lt;&lt;&lt;&lt; Phrase
      </t>
  </si>
  <si>
    <t>1.	1000 C0021430:Informed Consent {CHV,CSP,MEDLINEPLUS,MSH,MTH,NCI,NCI_CDISC-GLOSS,NCI_CTRP,NCI_NCI-GLOSS} [Regulation or Law]
2.	1000 C0021430:Informed Consent {CHV,CSP,MEDLINEPLUS,MSH,MTH,NCI,NCI_CDISC-GLOSS,NCI_CTRP,NCI_NCI-GLOSS} [Regulation or Law]
3.	1000 C0205369:Specific (Specific qualifier value {CHV,LNC,MTH,NCI,SNMI,SNOMEDCT_US}) [Qualitative Concept]
4.	901 C0742766:consent signed {CHV} [Finding]
5.	861 C0035168:Research (research {AOD,AOT,CHV,LCH,LCH_NW,LNC,MSH,MTH}) [Research Activity]
6.	827 C1519316:Signature {LNC,MTH,NCI,NCI_BRIDG_3_0_3,NCI_BRIDG_5_3} [Intellectual Product]</t>
  </si>
  <si>
    <t>1.	 [Regulation or Law] isa [Intellectual Product] isa [Conceptual Entity] isa {Entity]
2.	 [Qualitative Concept] isa [Idea or Concept] isa [Conceptual Entity] isa [Entity]
3.	[Finding] isa [Conceptual Entity] isa [Entity] 
4.           [Research Activity] isa [Occupational Activity] isa [Activity] isa [Event]
5.	[Intellectual Product] isa [Conceptual Entity] isa {Entity]</t>
  </si>
  <si>
    <t>1000 C0021430:Informed Consent {CHV,CSP,MEDLINEPLUS,MSH,MTH,NCI,NCI_CDISC-GLOSS,NCI_CTRP,NCI_NCI-GLOSS} [Regulation or Law]</t>
  </si>
  <si>
    <t xml:space="preserve"> [Regulation or Law] isa [Intellectual Product] isa [Conceptual Entity] isa [Entity]</t>
  </si>
  <si>
    <t>Informed Consent (Code C16735)</t>
  </si>
  <si>
    <t>Informed Consent &gt; Personal Behaviour &gt; Behaviour &gt; Activity</t>
  </si>
  <si>
    <t>[Health Care Activity] isa [Occupational Activity] isa [Activity] isa {Event]</t>
  </si>
  <si>
    <r>
      <t>Informed Consent Signed</t>
    </r>
    <r>
      <rPr>
        <strike/>
        <sz val="12"/>
        <color theme="1"/>
        <rFont val="Calibri"/>
        <family val="2"/>
        <scheme val="minor"/>
      </rPr>
      <t xml:space="preserve"> Date</t>
    </r>
  </si>
  <si>
    <t>When was informed consent signed?</t>
  </si>
  <si>
    <t>The date the informed consent was signed.</t>
  </si>
  <si>
    <t>Informed Consent (C16735)
Signature (C25678)
Date (C25164)</t>
  </si>
  <si>
    <t>1.	1000 C0021430:Informed Consent {CHV,CSP,MEDLINEPLUS,MSH,MTH,NCI,NCI_CDISC-GLOSS,NCI_CTRP,NCI_NCI-GLOSS} [Regulation or Law]
2.	884 C2985782:Informed Consent Date {NCI,NCI_BRIDG_3_0_3,NCI_BRIDG_5_3,NCI_ICDC} [Temporal Concept]
3.	1000 C0011008:DATE (Date in time {CHV,LNC,MSH,MTH,NCI,NCI_BRIDG_5_3,NCI_CareLex,NCI_NICHD,SNOMEDCT_US}) [Temporal Concept]
4.	1000 C0013893:Eligibility (Eligibility Determination {HL7V3.0,MSH,MTH,NCI}) [Health Care Activity]
5.	1000 C0205369:Specific (Specific qualifier value {CHV,LNC,MTH,NCI,SNMI,SNOMEDCT_US}) [Qualitative Concept]
6.	1000 C1519316:Signed (Signature {LNC,MTH,NCI,NCI_BRIDG_3_0_3,NCI_BRIDG_5_3}) [Intellectual Product]
7.	901 C0742766:consent signed {CHV} [Finding]
8.	861 C0035168:Research (research {AOD,AOT,CHV,LCH,LCH_NW,LNC,MSH,MTH}) [Research Activity]</t>
  </si>
  <si>
    <t>1.	[Regulation or Law] isa [Intellectual Product] isa [Conceptual Entity] isa {Entity] 
2.	[Temporal Concept] isa [Idea or Concept] isa [Conceptual Entity] isa [Entity] 
3.	[Health Care Activity] isa [Occupational Activity] isa [Activity] isa [Event] 
4.	[Qualitative Concept] isa [Idea or Concept] isa [Conceptual Entity] isa [Entity] 
5.	[Intellectual Product] isa [Conceptual Entity] isa {Entity]
6.	 [Finding] isa [Conceptual Entity] isa [Entity]
7.	[Research Activity] isa [Occupational Activity] isa [Activity] isa [Event]</t>
  </si>
  <si>
    <t>1) 1000 C0021430:Informed Consent {CHV,CSP,MEDLINEPLUS,MSH,MTH,NCI,NCI_CDISC-GLOSS,NCI_CTRP,NCI_NCI-GLOSS} [Regulation or Law]
2) 884 C2985782:Informed Consent Date {NCI,NCI_BRIDG_3_0_3,NCI_BRIDG_5_3,NCI_ICDC} [Temporal Concept]</t>
  </si>
  <si>
    <t xml:space="preserve"> 1) [Regulation or Law] isa [Intellectual Product] isa [Conceptual Entity] isa [Entity]
2) [Temporal Concept] isa [Idea or Concept] isa [Conceptual Entity] isa [Entity] </t>
  </si>
  <si>
    <t>1) Informed Consent (Code C16735)
2) Informed Consent Date (Code C93579)</t>
  </si>
  <si>
    <t>1) Informed Consent &gt; Personal Behaviour &gt; Behaviour &gt; Activity
2) Informed Consent Date &gt; Date &gt; Temporal Qualifier &gt; Qualifier &gt; Property or Attribute</t>
  </si>
  <si>
    <t xml:space="preserve">1) [Health Care Activity] isa [Occupational Activity] isa [Activity] isa {Event]
2) [Temporal Concept] isa [Idea or Concept] isa [Conceptual Entity] isa [Entity] </t>
  </si>
  <si>
    <t>Hierarchy</t>
  </si>
  <si>
    <t>Semantic Types</t>
  </si>
  <si>
    <t>[Activity] isa [Event]</t>
  </si>
  <si>
    <t>Activity, T052, B1</t>
  </si>
  <si>
    <t>Age Group, T100, A2.9.4</t>
  </si>
  <si>
    <t>[Age Group] isa [Group] isa [Conceptual Entity] isa [Entity]</t>
  </si>
  <si>
    <t>Biomedical Occupation or Discipline, T091, A2.6.1</t>
  </si>
  <si>
    <t>[Biomedical Occupation or Discipline] isa [Occupation or Discipline] isa [Conceptual Entity] isa [Entity]</t>
  </si>
  <si>
    <t>Classification, T185, A2.4.1</t>
  </si>
  <si>
    <t>[Clinical Attribute] isa [Organism Attribute] isa [Conceptual Entity] isa [Entity]</t>
  </si>
  <si>
    <t>Clinical Attribute, T201, A2.3.1</t>
  </si>
  <si>
    <t>[Conceptual Entity] isa [Entity]</t>
  </si>
  <si>
    <t>Conceptual Entity, T077, A2</t>
  </si>
  <si>
    <t>[Diagnostic Procedure] isa [Health Care Activity] isa [Occupational Activity] isa [Activity] isa {Event]</t>
  </si>
  <si>
    <t>Diagnostic Procedure, T060, B1.3.1.2</t>
  </si>
  <si>
    <t xml:space="preserve">[Disease or Syndrome] isa [Pathologic Function] isa [Biologic Function] isa [Natural Phenomenon or Process] isa [Phenomenon or Process] isa [Activity] isa [Event] </t>
  </si>
  <si>
    <t>Disease or Syndrome, T047, B2.2.1.2.1</t>
  </si>
  <si>
    <t xml:space="preserve">[Disease or Syndrome] isa [Pathologic Function] isa [Biologic Function] isa [Natural Phenomenon or Process] isa [Phenomenon or Process] isa [Event] </t>
  </si>
  <si>
    <t>Family Group, T099, A2.9.3</t>
  </si>
  <si>
    <t>[Family Group] isa [Group] isa [Conceptual Entity] isa {Entity]</t>
  </si>
  <si>
    <t>Finding, T033, A2.2</t>
  </si>
  <si>
    <t>Functional Concept, T169, A2.1.4</t>
  </si>
  <si>
    <t>Geographic Area, T083, A2.1.5.4</t>
  </si>
  <si>
    <t>[Geographic Area] isa [Spatial Concept] isa [Idea or Concept] isa [Conceptual Entity] isa [Entity]</t>
  </si>
  <si>
    <t>Group, T096, A2.9</t>
  </si>
  <si>
    <t>[Group] isa [Conceptual Entity] isa [Entity]</t>
  </si>
  <si>
    <t>Health Care Activity, T058, B1.3.1</t>
  </si>
  <si>
    <t>[Health Care Activity] isa [Occupational Activity] isa [Activity] isa [Event]</t>
  </si>
  <si>
    <t>Health Care Related Organization, T093, A2.7.1</t>
  </si>
  <si>
    <t>[Health Care Related Organization] isa [Organization] isa [Conceptual Entity] isa [Entity]</t>
  </si>
  <si>
    <t>Human, T016, A1.1.3.1.1.4.1</t>
  </si>
  <si>
    <t>[Human] isa [Mammal] isa [Vertebrate] isa [Animal] isa [Eukaryote] isa [Organism] isa [Physical Object] isa [Entity]</t>
  </si>
  <si>
    <t>Idea or Concept, T078, A2.1</t>
  </si>
  <si>
    <t>[Idea or Concept] isa [Conceptual Entity] isa [Entity]</t>
  </si>
  <si>
    <t>Indicator, Reagent, or Diagnostic Aid, T130, A1.4.1.1.4</t>
  </si>
  <si>
    <t>[Indicator, Reagent, or Diagnostic Aid] isa [Chemical Viewed Functionally] isa [Chemical] isa [Substance] isa [Physical Object] isa [Entity]</t>
  </si>
  <si>
    <t>Individual Behavior, T055, B1.1.2</t>
  </si>
  <si>
    <t>[Individual Behavior] isa [Behavior] isa [Activity] isa [Event]</t>
  </si>
  <si>
    <t>Intellectual Product, T170, A2.4</t>
  </si>
  <si>
    <t>Laboratory Procedure,T059, B1.3.1.1</t>
  </si>
  <si>
    <t>[Laboratory Procedure] isa [Health Care Activity] isa [Occupational Activity] isa [Activity] isa {Event]</t>
  </si>
  <si>
    <t>Manufactured Object, T073, A1.3</t>
  </si>
  <si>
    <t>[Manufactured Object] isa [Physical Object] isa [Entity]</t>
  </si>
  <si>
    <t>Mental or Behavioral Dysfunction, T048, B2.2.1.2.1.1</t>
  </si>
  <si>
    <t>[Mental or Behavioral Dysfunction] isa [Disease or Syndrome] isa [Pathologic Function] isa [Biologic Function] isa [Natural Phenomenon or Process] isa [Phenomenon or Process] isa [Event]</t>
  </si>
  <si>
    <t>Mental Process, T041, B2.2.1.1.1.1</t>
  </si>
  <si>
    <t>[Mental Process] isa [Organism Function] isa [Physiologic Function] isa [Biologic Function] isa [Natural Phenomenon or Process] isa [Phenomenon or Process] isa [Event]</t>
  </si>
  <si>
    <t>Occupational Activity, T057, B1.3</t>
  </si>
  <si>
    <t>[Occupational Activity] isa [Activity] isa [Event]</t>
  </si>
  <si>
    <t>Occupation or Discipline, T090, A2.6</t>
  </si>
  <si>
    <t>[Occupation or Discipline] isa [Conceptual Entity] isa [Entity]</t>
  </si>
  <si>
    <t>Organization, T092, A2.7</t>
  </si>
  <si>
    <t>[Organizatio]n isa [Conceptual Entity] isa {Entity]</t>
  </si>
  <si>
    <t xml:space="preserve">Organism Attribute, T032, A2.3 </t>
  </si>
  <si>
    <t>Organism Function, T040, B2.2.1.1.1</t>
  </si>
  <si>
    <t>Pathologic Function, T046, B2.2.1.2</t>
  </si>
  <si>
    <t>[Pathologic Function] isa [Biologic Function] isa [Natural Phenomenon or Process] isa [Phenomenon or Process] isa [Event]</t>
  </si>
  <si>
    <t>Phenomenon or Process, T067, B2</t>
  </si>
  <si>
    <t>Population Group, T098, A2.9.2</t>
  </si>
  <si>
    <t>[Population Group] isa [Group] isa [Conceptual Entity] isa [Entity]</t>
  </si>
  <si>
    <t>Professional or Occupational Group, T097, A2.9.1</t>
  </si>
  <si>
    <t>[Professional or Occupational Group] isa [Group] isa [Conceptual Entity] isa [Entity]</t>
  </si>
  <si>
    <t>Qualitative Concept, T080, A2.1.2</t>
  </si>
  <si>
    <t>Quantitative Concept, T081, A2.1.3</t>
  </si>
  <si>
    <t>[Quantitative Concept] isa [Idea or Concept] isa [Conceptual Entity] isa [Entity]</t>
  </si>
  <si>
    <t>[Quantitative Concept] isa [Idea or Concept] isa [Conceptual Entity] isa {Entity]</t>
  </si>
  <si>
    <t>Research Activity, T062, B1.3.2</t>
  </si>
  <si>
    <t>[Research Activity] isa [Occupational Activity] isa [Activity] isa [Event]</t>
  </si>
  <si>
    <t>Regulation or Law, T089, A2.4.2</t>
  </si>
  <si>
    <t>[Regulation or Law] isa [Intellectual Product] isa [Conceptual Entity] isa {Entity]</t>
  </si>
  <si>
    <t>[Research Activity] isa [Occupational Activity] isa [Activity] isa {Event]</t>
  </si>
  <si>
    <t>Sign or Symptom, T184, A2.2.2</t>
  </si>
  <si>
    <t>Social Behavior, T054, B1.1.1</t>
  </si>
  <si>
    <t>[Social Behavior] isa [Behavior] isa[Activity] isa [Event]</t>
  </si>
  <si>
    <t>Spatial Concept, T082, A2.1.5</t>
  </si>
  <si>
    <t>[Spatial Concept] isa [Idea or Concept] isa [Conceptual Entity] isa [Entity]</t>
  </si>
  <si>
    <t>Temporal Concept, T079, A2.1.1</t>
  </si>
  <si>
    <t>Virus, T005, A1.1.4</t>
  </si>
  <si>
    <t>[Virus] isa [Organism] isa [Physical Object] isa[ Entity]</t>
  </si>
  <si>
    <t>N/A</t>
  </si>
  <si>
    <t>No match found.</t>
  </si>
  <si>
    <t>Links leveraged in this mapping</t>
  </si>
  <si>
    <t>Explanation of this spreadsheet tabs:</t>
  </si>
  <si>
    <t>UMLS  MetaMap and SemRep (Interactive)</t>
  </si>
  <si>
    <t>https://lhncbc.nlm.nih.gov/ii/tools/Interactive_Access.html</t>
  </si>
  <si>
    <t>UMLS Metathesaurus Browser</t>
  </si>
  <si>
    <t>https://uts.nlm.nih.gov/uts/umls/home</t>
  </si>
  <si>
    <t>UMLS Semantic Network Browser</t>
  </si>
  <si>
    <t>https://uts.nlm.nih.gov/uts/umls/semantic-network/</t>
  </si>
  <si>
    <t>Current Semantic Types (2020AB)</t>
  </si>
  <si>
    <t>https://www.nlm.nih.gov/research/umls/META3_current_semantic_types.html</t>
  </si>
  <si>
    <t>Interactive SemRep</t>
  </si>
  <si>
    <t>https://ii.nlm.nih.gov/Interactive/UTS_Required/semrep.shtml</t>
  </si>
  <si>
    <t>Batch access</t>
  </si>
  <si>
    <t>https://lhncbc.nlm.nih.gov/ii/tools/Batch_Access.html</t>
  </si>
  <si>
    <t>Semantic Network doc</t>
  </si>
  <si>
    <t>https://lhncbc.nlm.nih.gov/semanticnetwork/</t>
  </si>
  <si>
    <t>http://wayback.archive-it.org/org-350/20180312141727/https://www.nlm.nih.gov/pubs/factsheets/umlssemn.html</t>
  </si>
  <si>
    <t>An overview of MetaMap: historical perspective and recent advances
Alan R Aronsoncorresponding author and François-Michel Lang, 2010</t>
  </si>
  <si>
    <t>https://www.ncbi.nlm.nih.gov/pmc/articles/PMC2995713/</t>
  </si>
  <si>
    <t>MetaMapLite: A lighter named-entity recognizer</t>
  </si>
  <si>
    <t>https://lhncbc.nlm.nih.gov/ii/tools/MetaMap/Docs/README_MetaMapLite_3.6.2rc5.html</t>
  </si>
  <si>
    <t>https://lhncbc.nlm.nih.gov/ii/tools/MetaMap/run-locally/MetaMapLite.html</t>
  </si>
  <si>
    <t>Interactive MetaMap Lite</t>
  </si>
  <si>
    <t>https://ii.nlm.nih.gov/metamaplite/rest</t>
  </si>
  <si>
    <t>https://ncithesaurus.nci.nih.gov/ncitbrowser/pages/multiple_search.jsf?nav_type=terminologies</t>
  </si>
  <si>
    <t>NCI Thesaurus Downloads</t>
  </si>
  <si>
    <t>https://evs.nci.nih.gov/evs-download/thesaurus-downloads</t>
  </si>
  <si>
    <t xml:space="preserve">1.	All previous versions of NCI Thesaurus can be found under https://evs.nci.nih.gov/ftp1/NCI_Thesaurus/archive/ .  The “Concept Name” should probably instead read “Concept IRI”, which is the value for that field.  Column 4 has the synonyms with the very first synonym being the preferred name of the concept.  	</t>
  </si>
  <si>
    <t xml:space="preserve"> https://evs.nci.nih.gov/ftp1/NCI_Thesaurus/archive/</t>
  </si>
  <si>
    <t xml:space="preserve">The UMLS Semnet version we use is 3.2 and is available for browsing at </t>
  </si>
  <si>
    <t xml:space="preserve">https://nciterms.nci.nih.gov/ncitbrowser/pages/vocabulary.jsf?dictionary=UMLS%20Semantic%20Network&amp;version=3.2 </t>
  </si>
  <si>
    <t>Ontologies</t>
  </si>
  <si>
    <t>Explored OBO ontologies () </t>
  </si>
  <si>
    <t>http://www.obofoundry.org/</t>
  </si>
  <si>
    <t> Ontology for Biomedical Investigations () </t>
  </si>
  <si>
    <t>http://obi-ontology.org/</t>
  </si>
  <si>
    <t>Coronavirus Infectious Disease Ontology (http://www.obofoundry.org/ontology/cido.html) </t>
  </si>
  <si>
    <t>information artifact ontology (IAO)</t>
  </si>
  <si>
    <t>https://github.com/information-artifact-ontology/IAO/</t>
  </si>
  <si>
    <t>Informed Concent ontology</t>
  </si>
  <si>
    <t>http://www.ontobee.org/ontology/ICO</t>
  </si>
  <si>
    <t>Symptom Ontology</t>
  </si>
  <si>
    <t>https://bioportal.bioontology.org/ontologies/SYMP/?p=classes&amp;conceptid=root</t>
  </si>
  <si>
    <t>USCDI SDOH</t>
  </si>
  <si>
    <t>https://www.healthit.gov/isa/taxonomy/term/1846/level-2</t>
  </si>
  <si>
    <t>Reference</t>
  </si>
  <si>
    <t>Reference tab</t>
  </si>
  <si>
    <t>Financial Stability &amp; Employment	Parent's Employment 	We would like to know about what parent does - is parent working now, looking for work, retired, keeping house, a student, or what?	A textual description of the parent's employment status.	"Parent 
Employment 
Status 	Person;Pediatrics;Employment;SDOH employment</t>
  </si>
  <si>
    <t>Eligibility, Enrollment &amp; Informed Consent	Informed Consent Signed 	When was informed consent signed?	The date the informed consent was signed.
COVID Specific;Consent for General and Linkage Research;Informed Consent;</t>
  </si>
  <si>
    <t>Processing inter_02212022_11:48:18_110166_olgav.vovk@gmail.com_377195087.tmp.tx.1: Medical History	Current Pregnancy  *	Are you pregnant now?	
Phrase: Medical History	Current Pregnancy  
&gt;&gt;&gt;&gt;&gt; Phrase
medical history current pregnancy  
&lt;&lt;&lt;&lt;&lt; Phrase
&gt;&gt;&gt;&gt;&gt; Mappings
Meta Mapping (911):
   911   C2987065:Medical History   {NCI,NCI_BRIDG_3_0_3,NCI_BRIDG_5_3,NLMSubSyn} [Conceptual Entity]
&lt;&lt;&lt;&lt;&lt; Mappings
Phrase: *
&gt;&gt;&gt;&gt;&gt; Phrase
&lt;&lt;&lt;&lt;&lt; Phrase
Phrase: Are
&gt;&gt;&gt;&gt;&gt; Phrase
&lt;&lt;&lt;&lt;&lt; Phrase
Phrase: you pregnant now?
&gt;&gt;&gt;&gt;&gt; Phrase
pregnant now
&lt;&lt;&lt;&lt;&lt; Phrase
&gt;&gt;&gt;&gt;&gt; Mappings
Meta Mapping (888):
   861   C0600457:PREGNANT (Gravidity {AOD,CHV,LNC,MSH,MTH,NCI,NCI_FDA,NCI_NICHD,NLMSubSyn,SNOMEDCT_US}) [Finding]
   861   C1948052:Now (Now (temporal qualifier) {MTH,NCI}) [Temporal Concept]
&lt;&lt;&lt;&lt;&lt; Mappings
Processing inter_02212022_11:48:18_110166_olgav.vovk@gmail.com_377195087.tmp.tx.2: A textual description of the person's current pregnancy status.	
Phrase: A textual description of the person's current pregnancy status.
&gt;&gt;&gt;&gt;&gt; Phrase
a textual description of the person's current pregnancy status
&lt;&lt;&lt;&lt;&lt; Phrase
Processing inter_02212022_11:48:18_110166_olgav.vovk@gmail.com_377195087.tmp.tx.3: "Person   Current Pregnancy      	Person;Demographics;Pregnancy;
Phrase: "Person   Current Pregnancy      	Person
&gt;&gt;&gt;&gt;&gt; Phrase
person current pregnancy   person
&lt;&lt;&lt;&lt;&lt; Phrase
Phrase: ;Demographics
&gt;&gt;&gt;&gt;&gt; Phrase
demographics
&lt;&lt;&lt;&lt;&lt; Phrase
&gt;&gt;&gt;&gt;&gt; Mappings
Meta Mapping (1000):
  1000   C1704791:Demographics (Demographics Domain {MTH,NCI,NCI_CDISC}) [Idea or Concept]
&lt;&lt;&lt;&lt;&lt; Mappings
Phrase: ;Pregnancy
&gt;&gt;&gt;&gt;&gt; Phrase
pregnancy
&lt;&lt;&lt;&lt;&lt; Phrase
&gt;&gt;&gt;&gt;&gt; Mappings
Meta Mapping (1000):
  1000   C0032961:PREGNANCY (Pregnancy {AOD,CHV,COSTAR,CSP,DXP,GO,ICD10CM,LCH,LCH_NW,LNC,MEDLINEPLUS,MSH,MTH,NCI,NCI_CDISC,NCI_CTRP,NCI_FDA,NCI_NCI-GLOSS,NCI_NICHD,NLMSubSyn,SNM,SNMI,SNOMEDCT_US}) [Organism Function]
&lt;&lt;&lt;&lt;&lt; Mappings
Phrase: ;
&gt;&gt;&gt;&gt;&gt; Phrase
&lt;&lt;&lt;&lt;&lt; Phrase</t>
  </si>
  <si>
    <t>Processing inter_02222022_09:00:17_86031_olgav.vovk@gmail.com_288139991.tmp.tx.1: Symptoms	COVID-19 Mental Health Symptom Occurrence . 
Phrase: Symptoms	COVID-19 Mental Health Symptom Occurrence .
&gt;&gt;&gt;&gt;&gt; Phrase
symptoms covid 19 mental health symptom occurrence
&lt;&lt;&lt;&lt;&lt; Phrase
Processing inter_02222022_09:00:17_86031_olgav.vovk@gmail.com_288139991.tmp.tx.2: For each item:	An indication of whether the mental health symptom occurred. 
593  C5203670:COVID 19 (COVID-19 {ICD10CM,MSH,MTH,NLMSubSyn,SNOMEDCT_US}) [Disease or Syndrome]	
Phrase: For each item
&gt;&gt;&gt;&gt;&gt; Phrase
item
&lt;&lt;&lt;&lt;&lt; Phrase
&gt;&gt;&gt;&gt;&gt; Mappings
Meta Mapping (1000):
  1000   C1551338:Item (Entity {HL7V3.0,MTH,NCI}) [Entity]
&lt;&lt;&lt;&lt;&lt; Mappings
Phrase: :
&gt;&gt;&gt;&gt;&gt; Phrase
&lt;&lt;&lt;&lt;&lt; Phrase
Phrase: An indication of
&gt;&gt;&gt;&gt;&gt; Phrase
an indication of
&lt;&lt;&lt;&lt;&lt; Phrase
Phrase: whether
&gt;&gt;&gt;&gt;&gt; Phrase
&lt;&lt;&lt;&lt;&lt; Phrase
Phrase: the mental health symptom
&gt;&gt;&gt;&gt;&gt; Phrase
mental health symptom
&lt;&lt;&lt;&lt;&lt; Phrase
&gt;&gt;&gt;&gt;&gt; Mappings
Meta Mapping (913):
   913   C0233401:mental symptom (Psychiatric symptom {CHV,LNC,MTH,OMIM,SNMI,SNOMEDCT_US}) [Sign or Symptom]
&lt;&lt;&lt;&lt;&lt; Mappings
Phrase: occurred.
&gt;&gt;&gt;&gt;&gt; Phrase
occurred
&lt;&lt;&lt;&lt;&lt; Phrase
&gt;&gt;&gt;&gt;&gt; Mappings
Meta Mapping (1000):
  1000   C1709305:Occurred (Occur (action) {MTH,NCI}) [Activity]
&lt;&lt;&lt;&lt;&lt; Mappings
Processing inter_02222022_09:00:17_86031_olgav.vovk@gmail.com_288139991.tmp.tx.3: "COVID-19 Infection (C171133) Mental Health, Symptom, Occurrence   , COVID Specific; Impact; Mental Health Symptoms;
Phrase: "COVID-19 Infection
&gt;&gt;&gt;&gt;&gt; Phrase
covid 19 infection
&lt;&lt;&lt;&lt;&lt; Phrase
&gt;&gt;&gt;&gt;&gt; Mappings
Meta Mapping (827):
   827   C0009450:Infection, NOS (Communicable Diseases {AOD,CHV,COSTAR,CSP,LCH,LCH_NW,LNC,MEDLINEPLUS,MSH,MTH,MTHICD9,NCI,NCI_CTRP,NCI_NICHD,NLMSubSyn,SNMI,SNOMEDCT_US}) [Disease or Syndrome]
&lt;&lt;&lt;&lt;&lt; Mappings
Phrase: (C171133
&gt;&gt;&gt;&gt;&gt; Phrase
c171133
&lt;&lt;&lt;&lt;&lt; Phrase
Phrase: )
&gt;&gt;&gt;&gt;&gt; Phrase
&lt;&lt;&lt;&lt;&lt; Phrase
Phrase: Mental Health,
&gt;&gt;&gt;&gt;&gt; Phrase
mental health
&lt;&lt;&lt;&lt;&lt; Phrase
&gt;&gt;&gt;&gt;&gt; Mappings
Meta Mapping (1000):
  1000   C0025353:Mental Health (mental health {AOD,CHV,CSP,LCH,LCH_NW,LNC,MEDLINEPLUS,MSH,MTH,NCI,NCI_NCI-GLOSS,NLMSubSyn}) [Mental Process]
&lt;&lt;&lt;&lt;&lt; Mappings
Phrase: Symptom,
&gt;&gt;&gt;&gt;&gt; Phrase
symptom
&lt;&lt;&lt;&lt;&lt; Phrase
&gt;&gt;&gt;&gt;&gt; Mappings
Meta Mapping (1000):
  1000   C1457887:Symptom (Symptoms {AOD,CST,ICD9CM,LCH_NW,LNC,MEDLINEPLUS,MTH,NCI,NCI_CDISC,NCI_NCI-GLOSS,SNMI,SNOMEDCT_US}) [Sign or Symptom]
&lt;&lt;&lt;&lt;&lt; Mappings
Phrase: Occurrence   ,
&gt;&gt;&gt;&gt;&gt; Phrase
occurrence  
&lt;&lt;&lt;&lt;&lt; Phrase
&gt;&gt;&gt;&gt;&gt; Mappings
Meta Mapping (1000):
  1000   C4284875:Occurrence   {MTH,NCI,NCI_CDISC} [Functional Concept]
&lt;&lt;&lt;&lt;&lt; Mappings
Phrase: COVID
&gt;&gt;&gt;&gt;&gt; Phrase
covid
&lt;&lt;&lt;&lt;&lt; Phrase
Phrase: Specific
&gt;&gt;&gt;&gt;&gt; Phrase
specific
&lt;&lt;&lt;&lt;&lt; Phrase
&gt;&gt;&gt;&gt;&gt; Mappings
Meta Mapping (1000):
  1000   C0205369:Specific (Specific qualifier value {CHV,LNC,MTH,NCI,SNMI,SNOMEDCT_US}) [Qualitative Concept]
&lt;&lt;&lt;&lt;&lt; Mappings
Phrase: ; Impact
&gt;&gt;&gt;&gt;&gt; Phrase
impact
&lt;&lt;&lt;&lt;&lt; Phrase
&gt;&gt;&gt;&gt;&gt; Mappings
Meta Mapping (1000):
  1000   C1825598:IMPACT (IMPACT gene {HGNC,MTH,OMIM}) [Gene or Genome]
&lt;&lt;&lt;&lt;&lt; Mappings
Phrase: ; Mental Health Symptoms
&gt;&gt;&gt;&gt;&gt; Phrase
mental health symptoms
&lt;&lt;&lt;&lt;&lt; Phrase
&gt;&gt;&gt;&gt;&gt; Mappings
Meta Mapping (913):
   913   C0233401:mental symptoms (Psychiatric symptom {CHV,LNC,MTH,OMIM,SNMI,SNOMEDCT_US}) [Sign or Symptom]
&lt;&lt;&lt;&lt;&lt; Mappings
Phrase: ;
&gt;&gt;&gt;&gt;&gt; Phrase
&lt;&lt;&lt;&lt;&lt; Phrase</t>
  </si>
  <si>
    <t>Processing inter_02212022_20:20:13_5710_olgav.vovk@gmail.com_609624854.tmp.tx.1: Financial Stability &amp; Employment	Parent's Employment Status	We would like to know about what parent does - is parent working now, looking for work, retired, keeping house, a student, or what?	
Phrase: Financial Stability &amp; Employment	Parent's Employment Status
&gt;&gt;&gt;&gt;&gt; Phrase
financial stability employment parent's employment 
&lt;&lt;&lt;&lt;&lt; Phrase
&gt;&gt;&gt;&gt;&gt; Mappings
Meta Mapping (895):
   895   C0557159:Financial status (Financial circumstances {SNOMEDCT_US}) [Finding]
&lt;&lt;&lt;&lt;&lt; Mappings
Phrase: We
&gt;&gt;&gt;&gt;&gt; Phrase
&lt;&lt;&lt;&lt;&lt; Phrase
Phrase: would like
&gt;&gt;&gt;&gt;&gt; Phrase
would like
&lt;&lt;&lt;&lt;&lt; Phrase
Phrase: to
&gt;&gt;&gt;&gt;&gt; Phrase
to
&lt;&lt;&lt;&lt;&lt; Phrase
&gt;&gt;&gt;&gt;&gt; Mappings
Meta Mapping (1000):
  1000   C0041260:TO (Tryptophanase {CSP,MSH,MTH,NCI,NLMSubSyn,PDQ,SNMI,SNOMEDCT_US}) [Amino Acid, Peptide, or Protein,Enzyme]
&lt;&lt;&lt;&lt;&lt; Mappings
Phrase: know
&gt;&gt;&gt;&gt;&gt; Phrase
know
&lt;&lt;&lt;&lt;&lt; Phrase
Phrase: about
&gt;&gt;&gt;&gt;&gt; Phrase
about
&lt;&lt;&lt;&lt;&lt; Phrase
Phrase: what parent
&gt;&gt;&gt;&gt;&gt; Phrase
parent
&lt;&lt;&lt;&lt;&lt; Phrase
&gt;&gt;&gt;&gt;&gt; Mappings
Meta Mapping (1000):
  1000   C0030551:PARENT (parent {AOD,CHV,CSP,HL7V3.0,LCH,LCH_NW,LNC,MSH,MTH,NCI,NCI_CDISC,NCI_FDA,NCI_GDC,SNMI,SNOMEDCT_US}) [Family Group]
&lt;&lt;&lt;&lt;&lt; Mappings
Phrase: does
&gt;&gt;&gt;&gt;&gt; Phrase
&lt;&lt;&lt;&lt;&lt; Phrase
Phrase: -
&gt;&gt;&gt;&gt;&gt; Phrase
&lt;&lt;&lt;&lt;&lt; Phrase
Phrase: is
&gt;&gt;&gt;&gt;&gt; Phrase
&lt;&lt;&lt;&lt;&lt; Phrase
Phrase: parent
&gt;&gt;&gt;&gt;&gt; Phrase
parent
&lt;&lt;&lt;&lt;&lt; Phrase
&gt;&gt;&gt;&gt;&gt; Mappings
Meta Mapping (1000):
  1000   C0030551:PARENT (parent {AOD,CHV,CSP,HL7V3.0,LCH,LCH_NW,LNC,MSH,MTH,NCI,NCI_CDISC,NCI_FDA,NCI_GDC,SNMI,SNOMEDCT_US}) [Family Group]
&lt;&lt;&lt;&lt;&lt; Mappings
Phrase: working
&gt;&gt;&gt;&gt;&gt; Phrase
working
&lt;&lt;&lt;&lt;&lt; Phrase
&gt;&gt;&gt;&gt;&gt; Mappings
Meta Mapping (1000):
  1000   C0043227:Working (Work {CHV,CSP,LCH,LCH_NW,LNC,MSH,MTH,NCI,SNOMEDCT_US}) [Occupational Activity]
&lt;&lt;&lt;&lt;&lt; Mappings
Phrase: now,
&gt;&gt;&gt;&gt;&gt; Phrase
now
&lt;&lt;&lt;&lt;&lt; Phrase
&gt;&gt;&gt;&gt;&gt; Mappings
Meta Mapping (1000):
  1000   C1948052:Now (Now (temporal qualifier) {MTH,NCI}) [Temporal Concept]
&lt;&lt;&lt;&lt;&lt; Mappings
Phrase: looking for work,
&gt;&gt;&gt;&gt;&gt; Phrase
looking for work
&lt;&lt;&lt;&lt;&lt; Phrase
&gt;&gt;&gt;&gt;&gt; Mappings
Meta Mapping (1000):
  1000   C0557369:Looking for work (Seeking work {ICF,ICF-CY,NCI,SNOMEDCT_US}) [Finding]
&lt;&lt;&lt;&lt;&lt; Mappings
Phrase: retired
&gt;&gt;&gt;&gt;&gt; Phrase
retired
&lt;&lt;&lt;&lt;&lt; Phrase
&gt;&gt;&gt;&gt;&gt; Mappings
Meta Mapping (1000):
  1000   C0035345:Retired (Retirement {AOD,CHV,CSP,HL7V2.5,LCH,LCH_NW,LNC,MSH,MTH,NCI,SNMI,SNOMEDCT_US}) [Finding]
&lt;&lt;&lt;&lt;&lt; Mappings
Phrase: ,
&gt;&gt;&gt;&gt;&gt; Phrase
&lt;&lt;&lt;&lt;&lt; Phrase
Phrase: keeping
&gt;&gt;&gt;&gt;&gt; Phrase
keeping
&lt;&lt;&lt;&lt;&lt; Phrase
&gt;&gt;&gt;&gt;&gt; Mappings
Meta Mapping (966):
   966   C0333118:Keep (Retained {CHV,NCI,SNMI,SNOMEDCT_US}) [Functional Concept]
&lt;&lt;&lt;&lt;&lt; Mappings
Phrase: house,
&gt;&gt;&gt;&gt;&gt; Phrase
house
&lt;&lt;&lt;&lt;&lt; Phrase
&gt;&gt;&gt;&gt;&gt; Mappings
Meta Mapping (1000):
  1000   C0442519:house (Home environment {AOD,CHV,LNC,MTH,NCI,NCI_CDISC,NCI_FDA,SNOMEDCT_US}) [Spatial Concept]
&lt;&lt;&lt;&lt;&lt; Mappings
Phrase: a student,
&gt;&gt;&gt;&gt;&gt; Phrase
student
&lt;&lt;&lt;&lt;&lt; Phrase
&gt;&gt;&gt;&gt;&gt; Mappings
Meta Mapping (1000):
  1000   C0038492:Student (student {AOD,CHV,HL7V3.0,LCH,LCH_NW,LNC,MSH,MTH,NCI,NCI_CTRP,SNMI,SNOMEDCT_US}) [Population Group]
&lt;&lt;&lt;&lt;&lt; Mappings
Phrase: or
&gt;&gt;&gt;&gt;&gt; Phrase
&lt;&lt;&lt;&lt;&lt; Phrase
Phrase: what?
&gt;&gt;&gt;&gt;&gt; Phrase
&lt;&lt;&lt;&lt;&lt; Phrase
Processing inter_02212022_20:20:13_5710_olgav.vovk@gmail.com_609624854.tmp.tx.2: A textual description of the parent's employment status.	
Phrase: A textual description of the parent's employment status.
&gt;&gt;&gt;&gt;&gt; Phrase
a textual description of the parent's employment status
&lt;&lt;&lt;&lt;&lt; Phrase
Processing inter_02212022_20:20:13_5710_olgav.vovk@gmail.com_609624854.tmp.tx.3: "Parent  Employment  Status 	Person;Pediatrics;Employment;SDOH employment
Phrase: "Parent  Employment  Status 	Person
&gt;&gt;&gt;&gt;&gt; Phrase
parent employment status person
&lt;&lt;&lt;&lt;&lt; Phrase
&gt;&gt;&gt;&gt;&gt; Mappings
Meta Mapping (812):
   812   C2347489:Person (Person Observer {MTH,NCI,NCI_DICOM,NLMSubSyn}) [Group]
&lt;&lt;&lt;&lt;&lt; Mappings
Phrase: ;Pediatrics
&gt;&gt;&gt;&gt;&gt; Phrase
pediatrics
&lt;&lt;&lt;&lt;&lt; Phrase
&gt;&gt;&gt;&gt;&gt; Mappings
Meta Mapping (1000):
  1000   C0030755:Pediatrics {CHV,CSP,HL7V2.5,LCH,LCH_NW,LNC,MEDLINEPLUS,MSH,MTH,NCI,NLMSubSyn,SNOMEDCT_US} [Biomedical Occupation or Discipline]
&lt;&lt;&lt;&lt;&lt; Mappings
Phrase: ;Employment
&gt;&gt;&gt;&gt;&gt; Phrase
employment
&lt;&lt;&lt;&lt;&lt; Phrase
&gt;&gt;&gt;&gt;&gt; Mappings
Meta Mapping (1000):
  1000   C0014003:Employment {AOD,CHV,CSP,MSH,MTH,NCI,NCI_ACC-AHA} [Qualitative Concept]
&lt;&lt;&lt;&lt;&lt; Mappings
Phrase: ;SDOH employment
&gt;&gt;&gt;&gt;&gt; Phrase
sdoh employment
&lt;&lt;&lt;&lt;&lt; Phrase
&gt;&gt;&gt;&gt;&gt; Mappings
Meta Mapping (861):
   861   C0014003:Employment {AOD,CHV,CSP,MSH,MTH,NCI,NCI_ACC-AHA} [Qualitative Concept]
&lt;&lt;&lt;&lt;&lt; Mappings</t>
  </si>
  <si>
    <t xml:space="preserve">Processing inter_02222022_10:32:30_86753_olgav.vovk@gmail.com_916339506.tmp.tx.1: Eligibility, Enrollment &amp; Informed Consent	Informed Consent Signed Date	When was informed consent signed?	
Phrase: Eligibility,
&gt;&gt;&gt;&gt;&gt; Phrase
eligibility
&lt;&lt;&lt;&lt;&lt; Phrase
&gt;&gt;&gt;&gt;&gt; Mappings
Meta Mapping (1000):
  1000   C0013893:Eligibility (Eligibility Determination {HL7V3.0,MSH,MTH,NCI}) [Health Care Activity]
&lt;&lt;&lt;&lt;&lt; Mappings
Phrase: Enrollment &amp; Informed Consent	Informed Consent Signed 
&gt;&gt;&gt;&gt;&gt; Phrase
enrollment informed consent informed consent signed 
&lt;&lt;&lt;&lt;&lt; Phrase
&gt;&gt;&gt;&gt;&gt; Mappings
Meta Mapping (884):
   884   C2985782:Informed Consent Date {NCI,NCI_BRIDG_3_0_3,NCI_BRIDG_5_3,NCI_ICDC} [Temporal Concept]
&lt;&lt;&lt;&lt;&lt; Mappings
Phrase: When
&gt;&gt;&gt;&gt;&gt; Phrase
&lt;&lt;&lt;&lt;&lt; Phrase
Phrase: was
&gt;&gt;&gt;&gt;&gt; Phrase
&lt;&lt;&lt;&lt;&lt; Phrase
Phrase: informed consent signed?
&gt;&gt;&gt;&gt;&gt; Phrase
informed consent signed
&lt;&lt;&lt;&lt;&lt; Phrase
&gt;&gt;&gt;&gt;&gt; Mappings
Meta Mapping (901):
   901   C0742766:consent signed {CHV} [Finding]
&lt;&lt;&lt;&lt;&lt; Mappings
Processing inter_02222022_10:32:30_86753_olgav.vovk@gmail.com_916339506.tmp.tx.2: The date the informed consent was signed. 
Phrase: The date
&gt;&gt;&gt;&gt;&gt; Phrase
date
&lt;&lt;&lt;&lt;&lt; Phrase
&gt;&gt;&gt;&gt;&gt; Mappings
Meta Mapping (1000):
  1000   C0011008:DATE (Date in time {CHV,LNC,MSH,MTH,NCI,NCI_BRIDG_5_3,NCI_CareLex,NCI_NICHD,SNOMEDCT_US}) [Temporal Concept]
&lt;&lt;&lt;&lt;&lt; Mappings
Phrase: the informed consent
&gt;&gt;&gt;&gt;&gt; Phrase
informed consent
&lt;&lt;&lt;&lt;&lt; Phrase
&gt;&gt;&gt;&gt;&gt; Mappings
Meta Mapping (1000):
  1000   C0021430:Informed Consent {CHV,CSP,MEDLINEPLUS,MSH,MTH,NCI,NCI_CDISC-GLOSS,NCI_CTRP,NCI_NCI-GLOSS} [Regulation or Law]
&lt;&lt;&lt;&lt;&lt; Mappings
Phrase: was
&gt;&gt;&gt;&gt;&gt; Phrase
&lt;&lt;&lt;&lt;&lt; Phrase
Phrase: signed.
&gt;&gt;&gt;&gt;&gt; Phrase
signed
&lt;&lt;&lt;&lt;&lt; Phrase
&gt;&gt;&gt;&gt;&gt; Mappings
Meta Mapping (1000):
  1000   C1519316:Signed (Signature {LNC,MTH,NCI,NCI_BRIDG_3_0_3,NCI_BRIDG_5_3}) [Intellectual Product]
&lt;&lt;&lt;&lt;&lt; Mappings
Processing inter_02222022_10:32:30_86753_olgav.vovk@gmail.com_916339506.tmp.tx.3: COVID Specific;Consent for General and Linkage Research;Informed Consent;
Phrase: COVID
&gt;&gt;&gt;&gt;&gt; Phrase
covid
&lt;&lt;&lt;&lt;&lt; Phrase
Phrase: Specific
&gt;&gt;&gt;&gt;&gt; Phrase
specific
&lt;&lt;&lt;&lt;&lt; Phrase
&gt;&gt;&gt;&gt;&gt; Mappings
Meta Mapping (1000):
  1000   C0205369:Specific (Specific qualifier value {CHV,LNC,MTH,NCI,SNMI,SNOMEDCT_US}) [Qualitative Concept]
&lt;&lt;&lt;&lt;&lt; Mappings
Phrase: ;Consent for General
&gt;&gt;&gt;&gt;&gt; Phrase
consent for general
&lt;&lt;&lt;&lt;&lt; Phrase
Phrase: and
&gt;&gt;&gt;&gt;&gt; Phrase
&lt;&lt;&lt;&lt;&lt; Phrase
Phrase: Linkage Research
&gt;&gt;&gt;&gt;&gt; Phrase
linkage research
&lt;&lt;&lt;&lt;&lt; Phrase
&gt;&gt;&gt;&gt;&gt; Mappings
Meta Mapping (861):
   861   C0035168:Research (research {AOD,AOT,CHV,LCH,LCH_NW,LNC,MSH,MTH}) [Research Activity]
&lt;&lt;&lt;&lt;&lt; Mappings
Phrase: ;Informed Consent
&gt;&gt;&gt;&gt;&gt; Phrase
informed consent
&lt;&lt;&lt;&lt;&lt; Phrase
&gt;&gt;&gt;&gt;&gt; Mappings
Meta Mapping (1000):
  1000   C0021430:Informed Consent {CHV,CSP,MEDLINEPLUS,MSH,MTH,NCI,NCI_CDISC-GLOSS,NCI_CTRP,NCI_NCI-GLOSS} [Regulation or Law]
&lt;&lt;&lt;&lt;&lt; Mappings
Phrase: ;
&gt;&gt;&gt;&gt;&gt; Phrase
&lt;&lt;&lt;&lt;&lt; Phrase
      </t>
  </si>
  <si>
    <t xml:space="preserve">Processing inter_02212022_19:44:36_121692_olgav.vovk@gmail.com_154209207.tmp.tx.1: Medical History	Current Pregnancy Due Date	If yes, Due Date	The date on which the person is expected to deliver the baby.	
Phrase: Medical History	Current Pregnancy Due 
&gt;&gt;&gt;&gt;&gt; Phrase
medical history current pregnancy due 
&lt;&lt;&lt;&lt;&lt; Phrase
&gt;&gt;&gt;&gt;&gt; Mappings
Meta Mapping (839):
   839   C0742974:pregnancy date (date pregnancy {CHV,NLMSubSyn}) [Finding]
&lt;&lt;&lt;&lt;&lt; Mappings
Phrase: If
&gt;&gt;&gt;&gt;&gt; Phrase
&lt;&lt;&lt;&lt;&lt; Phrase
Phrase: yes,
&gt;&gt;&gt;&gt;&gt; Phrase
yes
&lt;&lt;&lt;&lt;&lt; Phrase
&gt;&gt;&gt;&gt;&gt; Mappings
Meta Mapping (1000):
  1000   C1705108:Yes (Yes ( ) {LNC,MTH,NCI,NCI_CDISC,NCI_FDA,NCI_GDC,NCI_NICHD}) [Finding]
&lt;&lt;&lt;&lt;&lt; Mappings
Phrase: Due Date
&gt;&gt;&gt;&gt;&gt; Phrase
due date
&lt;&lt;&lt;&lt;&lt; Phrase
&gt;&gt;&gt;&gt;&gt; Mappings
Meta Mapping (1000):
  1000   C2825543:Due Date (Expected Date of Confinement {CHV,LNC,MTH,NCI,NCI_CDISC,NCI_NICHD,NLMSubSyn,SNOMEDCT_US}) [Finding]
&lt;&lt;&lt;&lt;&lt; Mappings
Phrase: The date on which
&gt;&gt;&gt;&gt;&gt; Phrase
the date on which
&lt;&lt;&lt;&lt;&lt; Phrase
Phrase: the person
&gt;&gt;&gt;&gt;&gt; Phrase
person
&lt;&lt;&lt;&lt;&lt; Phrase
&gt;&gt;&gt;&gt;&gt; Mappings
Meta Mapping (1000):
  1000   C2347489:Person (Person Observer {MTH,NCI,NCI_DICOM,NLMSubSyn}) [Group]
&lt;&lt;&lt;&lt;&lt; Mappings
Phrase: is
&gt;&gt;&gt;&gt;&gt; Phrase
&lt;&lt;&lt;&lt;&lt; Phrase
Phrase: expected
&gt;&gt;&gt;&gt;&gt; Phrase
expected
&lt;&lt;&lt;&lt;&lt; Phrase
&gt;&gt;&gt;&gt;&gt; Mappings
Meta Mapping (1000):
  1000   C1517001:Expected {HL7V3.0,NCI} [Intellectual Product]
&lt;&lt;&lt;&lt;&lt; Mappings
Phrase: to
&gt;&gt;&gt;&gt;&gt; Phrase
to
&lt;&lt;&lt;&lt;&lt; Phrase
&gt;&gt;&gt;&gt;&gt; Mappings
Meta Mapping (1000):
  1000   C0041260:TO (Tryptophanase {CSP,MSH,MTH,NCI,NLMSubSyn,PDQ,SNMI,SNOMEDCT_US}) [Amino Acid, Peptide, or Protein,Enzyme]
&lt;&lt;&lt;&lt;&lt; Mappings
Phrase: deliver
&gt;&gt;&gt;&gt;&gt; Phrase
deliver
&lt;&lt;&lt;&lt;&lt; Phrase
&gt;&gt;&gt;&gt;&gt; Mappings
Meta Mapping (1000):
  1000   C1874964:DELIVER (DELIVER (Dietary Supplement) {MTH,VANDF}) [Pharmacologic Substance]
&lt;&lt;&lt;&lt;&lt; Mappings
Phrase: the baby.
&gt;&gt;&gt;&gt;&gt; Phrase
baby
&lt;&lt;&lt;&lt;&lt; Phrase
&gt;&gt;&gt;&gt;&gt; Mappings
Meta Mapping (1000):
  1000   C0021270:BABY (Infant {AOD,CHV,DXP,LCH,LCH_NW,LNC,MSH,MTH,NCI,NCI_FDA,NCI_NICHD,NLMSubSyn,SNOMEDCT_US}) [Age Group]
&lt;&lt;&lt;&lt;&lt; Mappings
Processing inter_02212022_19:44:36_121692_olgav.vovk@gmail.com_154209207.tmp.tx.2: "Person (C25190) Current (C25471) Pregnancy (C25742) Expected Date of Confinement (C81247)"	Person;Demographics;Pregnancy;
Phrase: "Person
&gt;&gt;&gt;&gt;&gt; Phrase
person
&lt;&lt;&lt;&lt;&lt; Phrase
&gt;&gt;&gt;&gt;&gt; Mappings
Meta Mapping (1000):
  1000   C2347489:Person (Person Observer {MTH,NCI,NCI_DICOM,NLMSubSyn}) [Group]
&lt;&lt;&lt;&lt;&lt; Mappings
Phrase: (C25190
&gt;&gt;&gt;&gt;&gt; Phrase
c25190
&lt;&lt;&lt;&lt;&lt; Phrase
Phrase: )
&gt;&gt;&gt;&gt;&gt; Phrase
&lt;&lt;&lt;&lt;&lt; Phrase
Phrase: Current
&gt;&gt;&gt;&gt;&gt; Phrase
current
&lt;&lt;&lt;&lt;&lt; Phrase
&gt;&gt;&gt;&gt;&gt; Mappings
Meta Mapping (1000):
  1000   C0521116:CURRENT (Current (present time) {CHV,MTH,NCI,NCI_CDISC,SNMI,SNOMEDCT_US}) [Temporal Concept]
&lt;&lt;&lt;&lt;&lt; Mappings
Phrase: (C25471
&gt;&gt;&gt;&gt;&gt; Phrase
c25471
&lt;&lt;&lt;&lt;&lt; Phrase
Phrase: )
&gt;&gt;&gt;&gt;&gt; Phrase
&lt;&lt;&lt;&lt;&lt; Phrase
Phrase: Pregnancy
&gt;&gt;&gt;&gt;&gt; Phrase
pregnancy
&lt;&lt;&lt;&lt;&lt; Phrase
&gt;&gt;&gt;&gt;&gt; Mappings
Meta Mapping (1000):
  1000   C0032961:PREGNANCY (Pregnancy {AOD,CHV,COSTAR,CSP,DXP,GO,ICD10CM,LCH,LCH_NW,LNC,MEDLINEPLUS,MSH,MTH,NCI,NCI_CDISC,NCI_CTRP,NCI_FDA,NCI_NCI-GLOSS,NCI_NICHD,NLMSubSyn,SNM,SNMI,SNOMEDCT_US}) [Organism Function]
&lt;&lt;&lt;&lt;&lt; Mappings
Phrase: (C25742
&gt;&gt;&gt;&gt;&gt; Phrase
c25742
&lt;&lt;&lt;&lt;&lt; Phrase
Phrase: )
&gt;&gt;&gt;&gt;&gt; Phrase
&lt;&lt;&lt;&lt;&lt; Phrase
Phrase: Expected Date of Confinement
&gt;&gt;&gt;&gt;&gt; Phrase
expected date of confinement
&lt;&lt;&lt;&lt;&lt; Phrase
&gt;&gt;&gt;&gt;&gt; Mappings
Meta Mapping (1000):
  1000   C2825543:Expected Date of Confinement {CHV,LNC,MTH,NCI,NCI_CDISC,NCI_NICHD,NLMSubSyn,SNOMEDCT_US} [Finding]
&lt;&lt;&lt;&lt;&lt; Mappings
Phrase: (C81247
&gt;&gt;&gt;&gt;&gt; Phrase
c81247
&lt;&lt;&lt;&lt;&lt; Phrase
Phrase: )
&gt;&gt;&gt;&gt;&gt; Phrase
&lt;&lt;&lt;&lt;&lt; Phrase
Phrase: "	Person
&gt;&gt;&gt;&gt;&gt; Phrase
person
&lt;&lt;&lt;&lt;&lt; Phrase
&gt;&gt;&gt;&gt;&gt; Mappings
Meta Mapping (1000):
  1000   C2347489:Person (Person Observer {MTH,NCI,NCI_DICOM,NLMSubSyn}) [Group]
&lt;&lt;&lt;&lt;&lt; Mappings
Phrase: ;Demographics
&gt;&gt;&gt;&gt;&gt; Phrase
demographics
&lt;&lt;&lt;&lt;&lt; Phrase
&gt;&gt;&gt;&gt;&gt; Mappings
Meta Mapping (1000):
  1000   C1704791:Demographics (Demographics Domain {MTH,NCI,NCI_CDISC}) [Idea or Concept]
&lt;&lt;&lt;&lt;&lt; Mappings
Phrase: ;Pregnancy
&gt;&gt;&gt;&gt;&gt; Phrase
pregnancy
&lt;&lt;&lt;&lt;&lt; Phrase
&gt;&gt;&gt;&gt;&gt; Mappings
Meta Mapping (1000):
  1000   C0032961:PREGNANCY (Pregnancy {AOD,CHV,COSTAR,CSP,DXP,GO,ICD10CM,LCH,LCH_NW,LNC,MEDLINEPLUS,MSH,MTH,NCI,NCI_CDISC,NCI_CTRP,NCI_FDA,NCI_NCI-GLOSS,NCI_NICHD,NLMSubSyn,SNM,SNMI,SNOMEDCT_US}) [Organism Function]
&lt;&lt;&lt;&lt;&lt; Mappings
Phrase: ;
&gt;&gt;&gt;&gt;&gt; Phrase
&lt;&lt;&lt;&lt;&lt; Phrase
      </t>
  </si>
  <si>
    <t>Comorbidities</t>
  </si>
  <si>
    <t>Significant underlying medical conditions at the time of COVID-19 testing or diagnosis.</t>
  </si>
  <si>
    <t>A textual description of the person's comorbidity.</t>
  </si>
  <si>
    <t>Risk Behavior</t>
  </si>
  <si>
    <t>Behaviors at the time of COVID-19 testing or diagnosis?</t>
  </si>
  <si>
    <t>A textual description of a person's risk behavior activity.</t>
  </si>
  <si>
    <t>Healthcare Access</t>
  </si>
  <si>
    <t xml:space="preserve">Category of Health Insurance? </t>
  </si>
  <si>
    <t xml:space="preserve">A textual description of a person's insurance coverage for medical expenses.  </t>
  </si>
  <si>
    <t>Comorbid Condition (C161320)
Or (C37998)
Underlying (C154417)
Condition (C25457)
Type (C25284)</t>
  </si>
  <si>
    <t>Person;Diagnosis;Comorbidities;</t>
  </si>
  <si>
    <t>SARS Coronavirus 2 (C169076)
Risk (C17102)
Behavior (C16326)
Type (C25284)</t>
  </si>
  <si>
    <t>Person;Diagnosis;Behavior;SDOH Risk Behavior</t>
  </si>
  <si>
    <t xml:space="preserve">Person (C25190) 
Healthcare Insurance (C157356)
Category (C25372)
</t>
  </si>
  <si>
    <t>Person;Health Insurance;SDOH Health Insurance</t>
  </si>
  <si>
    <r>
      <t xml:space="preserve">Comorbidity or Underlying Condition </t>
    </r>
    <r>
      <rPr>
        <strike/>
        <sz val="12"/>
        <color theme="1"/>
        <rFont val="Calibri"/>
        <family val="2"/>
        <scheme val="minor"/>
      </rPr>
      <t>Type</t>
    </r>
  </si>
  <si>
    <t>1.	1000 C1275743:Comorbid Condition (Co-morbid conditions {CHV,LNC,MTH,NCI,NCI_CDISC,NCI_ICDC,NLMSubSyn,SNOMEDCT_US}) [Finding]
2.	1000 C0009488:comorbidities (Comorbidity {AOD,CHV,CSP,LCH_NW,MSH,MTH,NCI,NCI_ACC-AHA,NCI_NCI-GLOSS}) [Finding]
3.	1000 C1704656:DIAGNOSIS (Diagnosis Study {MTH,NCI,NCI_CDISC}) [Research Activity]
4.	1000 C5204146:comorbidity (GDC Comorbidity Terminology {MTH,NCI,NCI_GDC}) [Intellectual Product]
5.	861 C2347489:Person (Person Observer {MTH,NCI,NCI_DICOM,NLMSubSyn}) [Group]</t>
  </si>
  <si>
    <t>1.	 [Finding] isa [Conceptual Entity] isa [Entity]
2.	 [Research Activity] isa [Occupational Activity] isa [Activity] isa [Event]
3.	 [Intellectual Product] isa [Conceptual Entity] isa {Entity]
4.	 [Group] isa [Conceptual Entity] isa [Entity]</t>
  </si>
  <si>
    <t>1000 C1275743:Comorbid Condition (Co-morbid conditions {CHV,LNC,MTH,NCI,NCI_CDISC,NCI_ICDC,NLMSubSyn,SNOMEDCT_US}) [Finding]</t>
  </si>
  <si>
    <t xml:space="preserve"> [Finding] isa [Conceptual Entity] isa [Entity]</t>
  </si>
  <si>
    <t>Comorbid Condition (Code C161320)</t>
  </si>
  <si>
    <t>Comorbid Condition &gt; Condition &gt; General Qualifier &gt; Qualifier &gt; Property or Attribute</t>
  </si>
  <si>
    <t>UMLS SemNet Hierarchy: [Intellectual Product] isa [Conceptual Entity] isa {Entity]
NCIt concept  Hierarchy: Person Name  &gt; Name &gt; Conceptual Entity
NCIt SemNet Hierarchy: [Organism Attribute] isa [Conceptual Entity] isa [Entity]</t>
  </si>
  <si>
    <t>UMLS SemNet Hierarchy: [Organism Attribute] isa [Conceptual Entity] isa [Entity]
NCIt Concept Hierarchy:  Age &gt;  Personal Attribute &gt; Person/Individual Attribute &gt; Property or Attribute
NCIt SemNet Hierarchy: [Organism Attribute] isa [Conceptual Entity] isa [Entity]</t>
  </si>
  <si>
    <t>UMLS SemNet Hierarchy: [Finding] isa [Conceptual Entity] isa [Entity]
NCIt concept  Hierarchy: Expected Date of Confinement &gt; Date &gt; Temporal Qualifier &gt; Qualifier &gt; Property or Attribute
NCIt SemNet Hierarchy: [Temporal Concept] isa [Idea or Concept] isa [Conceptual Entity] isa [Entity]</t>
  </si>
  <si>
    <t>UMLS SemNet Hierarchy: [Qualitative Concept] isa [Idea or Concept] isa [Conceptual Entity] isa [Entity]
NCIt concept  Hierarchy: Employment Status &gt; Personal Attribute &gt; Person/Individual Attribute &gt; Property or Attribute
NCIt SemNet Hierarchy: [Functional Concept] isa [Idea or Concept] isa [Conceptual Entity] isa [Entity]</t>
  </si>
  <si>
    <t>UMLS SemNet Hierarchy: [Finding] isa [Conceptual Entity] isa [Entity] 
NCIt concept  Hierarchy:Psychosocial Effect &gt; Effect &gt; Property or Attribute
NCIt SemNet Hierarchy: [Phenomenon or Process] isa [Event]</t>
  </si>
  <si>
    <t>UMLS SemNet Hierarchy: [Sign or Symptom] isa [Finding] isa [Conceptual Entity] isa [Entity]
NCIt concept  Hierarchy:Mental and Behavioral Signs and Symptoms&gt; Sing or Symptom&gt;Finding&gt; Disease Disorder or Finding
NCIt SemNet Hierarchy: [Sign or Symptom] isa [Finding] isa [Conceptual Entity] isa [Entity]</t>
  </si>
  <si>
    <t>UMLS SemNet Hierarchy:  [Regulation or Law] isa [Intellectual Product] isa [Conceptual Entity] isa {Entity]
NCIt concept  Hierarchy: Informed Consent &gt; Personal Behaviour &gt; Behaviour &gt; Activity
NCIt SemNet Hierarchy: [Health Care Activity] isa [Occupational Activity] isa [Activity] isa {Event]</t>
  </si>
  <si>
    <t xml:space="preserve">1) UMLS SemNet Hierarchy:  [Regulation or Law] isa [Intellectual Product] isa [Conceptual Entity] isa {Entity]
NCIt concept  Hierarchy: Informed Consent &gt; Personal Behaviour &gt; Behaviour &gt; Activity
NCIt SemNet Hierarchy: [Health Care Activity] isa [Occupational Activity] isa [Activity] isa {Event]
2) UMLS SemNet Hierarchy:  [Temporal Concept] isa [Idea or Concept] isa [Conceptual Entity] isa [Entity] 
NCIt concept  Hierarchy: Informed Consent Date &gt; Date &gt; Temporal Qualifier &gt; Qualifier &gt; Property or Attribute
NCIt SemNet Hierarchy:  [Temporal Concept] isa [Idea or Concept] isa [Conceptual Entity] isa [Entity] </t>
  </si>
  <si>
    <t>UMLS SemNet Hierarchy:  [Finding] isa [Conceptual Entity] isa [Entity]
NCIt concept Hierarchy: Comorbid Condition &gt; Condition &gt; General Qualifier &gt; Qualifier &gt; Property or Attribute
NCIt SemNet Hierarchy: [Conceptual Entity] isa [Entity]</t>
  </si>
  <si>
    <t>UMLS SemNet Hierarchy: [Organism Function] isa [Physiologic Function] isa [Biologic Function] isa [Natural Phenomenon or Process] isa [Phenomenon or Process] isa [Event] 
NCIt Concept Hierarchy: Pregnancy &gt; Reproductive Process &gt; Organismal Process &gt; Biological Process
NCIt SemNet Hierarchy: [Organism Function] isa [Physiologic Function] isa [Biologic Function] isa [Natural Phenomenon or Process] isa [Phenomenon or Process] isa [Event]</t>
  </si>
  <si>
    <t xml:space="preserve">Comorbidities Comorbidity or Underlying Condition 	Significant underlying medical conditions at the time of COVID-19 testing or diagnosis.	A textual description of the person's comorbidity.	"Comorbid Condition, Underlying , Condition Person;Diagnosis;Comorbidities;
</t>
  </si>
  <si>
    <t>Processing inter_02232022_10:32:58_15076_olgav.vovk@gmail.com_261834814.tmp.tx.1: Comorbidity or Underlying Condition 	Significant underlying medical conditions at the time of COVID-19 testing or diagnosis.	
Phrase: Comorbidities Comorbidity
&gt;&gt;&gt;&gt;&gt; Phrase
comorbidity
&lt;&lt;&lt;&lt;&lt; Phrase
&gt;&gt;&gt;&gt;&gt; Mappings
Meta Mapping (1000):
  1000   C0009488:co-morbidity (Comorbidity {AOD,CHV,CSP,LCH_NW,MSH,MTH,NCI,NCI_ACC-AHA,NCI_NCI-GLOSS}) [Finding]
Meta Mapping (1000):
  1000   C5204146:comorbidity (GDC Comorbidity Terminology {MTH,NCI,NCI_GDC}) [Intellectual Product]
&lt;&lt;&lt;&lt;&lt; Mappings
Phrase: or
&gt;&gt;&gt;&gt;&gt; Phrase
&lt;&lt;&lt;&lt;&lt; Phrase
Phrase: Underlying Condition 	Significant underlying medical conditions at the time of COVID-19 testing
&gt;&gt;&gt;&gt;&gt; Phrase
underlying condition significant underlying medical conditions at the time of covid 19 testing
&lt;&lt;&lt;&lt;&lt; Phrase
Phrase: or
&gt;&gt;&gt;&gt;&gt; Phrase
&lt;&lt;&lt;&lt;&lt; Phrase
Phrase: diagnosis.
&gt;&gt;&gt;&gt;&gt; Phrase
diagnosis
&lt;&lt;&lt;&lt;&lt; Phrase
&gt;&gt;&gt;&gt;&gt; Mappings
Meta Mapping (1000):
  1000   C1704656:DIAGNOSIS (Diagnosis Study {MTH,NCI,NCI_CDISC}) [Research Activity]
&lt;&lt;&lt;&lt;&lt; Mappings
Processing inter_02232022_10:32:58_15076_olgav.vovk@gmail.com_261834814.tmp.tx.2: A textual description of the person's comorbidity.	
Phrase: A textual description of the person's comorbidity.
&gt;&gt;&gt;&gt;&gt; Phrase
a textual description of the person's comorbidity
&lt;&lt;&lt;&lt;&lt; Phrase
Processing inter_02232022_10:32:58_15076_olgav.vovk@gmail.com_261834814.tmp.tx.3: "Comorbid Condition, Underlying , Condition Person;Diagnosis;Comorbidities;
Phrase: "Comorbid Condition,
&gt;&gt;&gt;&gt;&gt; Phrase
comorbid condition
&lt;&lt;&lt;&lt;&lt; Phrase
&gt;&gt;&gt;&gt;&gt; Mappings
Meta Mapping (1000):
  1000   C1275743:Comorbid Condition (Co-morbid conditions {CHV,LNC,MTH,NCI,NCI_CDISC,NCI_ICDC,NLMSubSyn,SNOMEDCT_US}) [Finding]
&lt;&lt;&lt;&lt;&lt; Mappings
Phrase: Underlying
&gt;&gt;&gt;&gt;&gt; Phrase
underlying
&lt;&lt;&lt;&lt;&lt; Phrase
Phrase: ,
&gt;&gt;&gt;&gt;&gt; Phrase
&lt;&lt;&lt;&lt;&lt; Phrase
Phrase: Condition Person
&gt;&gt;&gt;&gt;&gt; Phrase
condition person
&lt;&lt;&lt;&lt;&lt; Phrase
&gt;&gt;&gt;&gt;&gt; Mappings
Meta Mapping (861):
   861   C2347489:Person (Person Observer {MTH,NCI,NCI_DICOM,NLMSubSyn}) [Group]
&lt;&lt;&lt;&lt;&lt; Mappings
Phrase: ;Diagnosis
&gt;&gt;&gt;&gt;&gt; Phrase
diagnosis
&lt;&lt;&lt;&lt;&lt; Phrase
&gt;&gt;&gt;&gt;&gt; Mappings
Meta Mapping (1000):
  1000   C1704656:DIAGNOSIS (Diagnosis Study {MTH,NCI,NCI_CDISC}) [Research Activity]
&lt;&lt;&lt;&lt;&lt; Mappings
Phrase: ;Comorbidities
&gt;&gt;&gt;&gt;&gt; Phrase
comorbidities
&lt;&lt;&lt;&lt;&lt; Phrase
&gt;&gt;&gt;&gt;&gt; Mappings
Meta Mapping (1000):
  1000   C0009488:comorbidities (Comorbidity {AOD,CHV,CSP,LCH_NW,MSH,MTH,NCI,NCI_ACC-AHA,NCI_NCI-GLOSS}) [Finding]
&lt;&lt;&lt;&lt;&lt; Mappings
Phrase: ;
&gt;&gt;&gt;&gt;&gt; Phrase
&lt;&lt;&lt;&lt;&lt; Phrase</t>
  </si>
  <si>
    <t>Risk Behavior	SARS-CoV-2 Risk Behavior Behaviors at the time of COVID-19 testing or diagnosis?	A textual description of a person's risk behavior activity.	"SARS Coronavirus 2 ,Risk , Behavior , 	Person;Diagnosis;Behavior;SDOH Risk Behavior</t>
  </si>
  <si>
    <t xml:space="preserve">Processing inter_02232022_10:44:06_58368_olgav.vovk@gmail.com_662682565.tmp.tx.1: Risk Behavior	SARS-CoV-2 Risk Behavior Behaviors at the time of COVID-19 testing or diagnosis?	
Phrase: Risk Behavior	SARS-CoV-2 Risk Behavior Behaviors at the time of COVID-19 testing
&gt;&gt;&gt;&gt;&gt; Phrase
risk behavior sars cov 2 risk behavior behaviors at the time of covid 19 testing
&lt;&lt;&lt;&lt;&lt; Phrase
Phrase: or
&gt;&gt;&gt;&gt;&gt; Phrase
&lt;&lt;&lt;&lt;&lt; Phrase
Phrase: diagnosis?
&gt;&gt;&gt;&gt;&gt; Phrase
diagnosis
&lt;&lt;&lt;&lt;&lt; Phrase
&gt;&gt;&gt;&gt;&gt; Mappings
Meta Mapping (1000):
  1000   C0011900:DIAGNOSIS (Diagnosis {AOD,CCS,CHV,CSP,HL7V3.0,LCH,LCH_NW,LNC,MCM,MSH,MTH,NCI,NCI_CDISC,NCI_NCI-GLOSS,NCI_NICHD,SNOMEDCT_US}) [Diagnostic Procedure]
&lt;&lt;&lt;&lt;&lt; Mappings
Processing inter_02232022_10:44:06_58368_olgav.vovk@gmail.com_662682565.tmp.tx.2: A textual description of a person's risk behavior activity.	
Phrase: A textual description of a person's risk behavior activity.
&gt;&gt;&gt;&gt;&gt; Phrase
a textual description of a person's risk behavior activity
&lt;&lt;&lt;&lt;&lt; Phrase
Processing inter_02232022_10:44:06_58368_olgav.vovk@gmail.com_662682565.tmp.tx.3: "SARS Coronavirus 2 ,Risk , Behavior , 	Person;Diagnosis;Behavior;SDOH Risk Behavior
Phrase: "SARS Coronavirus 2 ,
&gt;&gt;&gt;&gt;&gt; Phrase
sars coronavirus 2
&lt;&lt;&lt;&lt;&lt; Phrase
&gt;&gt;&gt;&gt;&gt; Mappings
Meta Mapping (1000):
  1000   C5203676:Coronavirus 2, SARS (2019 novel coronavirus {LNC,MSH,MTH,NCI,NLMSubSyn,SNOMEDCT_US}) [Virus]
&lt;&lt;&lt;&lt;&lt; Mappings
Phrase: Risk ,
&gt;&gt;&gt;&gt;&gt; Phrase
risk
&lt;&lt;&lt;&lt;&lt; Phrase
&gt;&gt;&gt;&gt;&gt; Mappings
Meta Mapping (1000):
  1000   C0035647:Risk {AOD,CHV,HL7V3.0,LCH,LCH_NW,LNC,MSH,MTH,NCI} [Idea or Concept]
&lt;&lt;&lt;&lt;&lt; Mappings
Phrase: Behavior ,
&gt;&gt;&gt;&gt;&gt; Phrase
behavior
&lt;&lt;&lt;&lt;&lt; Phrase
&gt;&gt;&gt;&gt;&gt; Mappings
Meta Mapping (1000):
  1000   C0004927:Behaviour, NOS (Behavior {AOD,CHV,CSP,GO,LNC,MSH,MTH,NCI,NCI_NICHD,SNM,SNMI,SNOMEDCT_US}) [Behavior]
&lt;&lt;&lt;&lt;&lt; Mappings
Phrase: Person
&gt;&gt;&gt;&gt;&gt; Phrase
person
&lt;&lt;&lt;&lt;&lt; Phrase
&gt;&gt;&gt;&gt;&gt; Mappings
Meta Mapping (1000):
  1000   C2347489:Person (Person Observer {MTH,NCI,NCI_DICOM,NLMSubSyn}) [Group]
&lt;&lt;&lt;&lt;&lt; Mappings
Phrase: ;Diagnosis
&gt;&gt;&gt;&gt;&gt; Phrase
diagnosis
&lt;&lt;&lt;&lt;&lt; Phrase
&gt;&gt;&gt;&gt;&gt; Mappings
Meta Mapping (1000):
  1000   C0011900:DIAGNOSIS (Diagnosis {AOD,CCS,CHV,CSP,HL7V3.0,LCH,LCH_NW,LNC,MCM,MSH,MTH,NCI,NCI_CDISC,NCI_NCI-GLOSS,NCI_NICHD,SNOMEDCT_US}) [Diagnostic Procedure]
&lt;&lt;&lt;&lt;&lt; Mappings
Phrase: ;Behavior
&gt;&gt;&gt;&gt;&gt; Phrase
behavior
&lt;&lt;&lt;&lt;&lt; Phrase
&gt;&gt;&gt;&gt;&gt; Mappings
Meta Mapping (1000):
  1000   C0004927:Behaviour, NOS (Behavior {AOD,CHV,CSP,GO,LNC,MSH,MTH,NCI,NCI_NICHD,SNM,SNMI,SNOMEDCT_US}) [Behavior]
&lt;&lt;&lt;&lt;&lt; Mappings
Phrase: ;SDOH Risk Behavior
&gt;&gt;&gt;&gt;&gt; Phrase
sdoh risk behavior
&lt;&lt;&lt;&lt;&lt; Phrase
&gt;&gt;&gt;&gt;&gt; Mappings
Meta Mapping (901):
   901   C0086931:Risk Behavior {CHV,MSH} [Individual Behavior]
&lt;&lt;&lt;&lt;&lt; Mappings
      </t>
  </si>
  <si>
    <t>1.	901 C0086931:Risk Behavior {CHV,MSH} [Individual Behavior]
2.	1000 C0004927:Behaviour, NOS (Behavior {AOD,CHV,CSP,GO,LNC,MSH,MTH,NCI,NCI_NICHD,SNM,SNMI,SNOMEDCT_US}) [Behavior]
3.	1000 C0011900:DIAGNOSIS (Diagnosis {AOD,CCS,CHV,CSP,HL7V3.0,LCH,LCH_NW,LNC,MCM,MSH,MTH,NCI,NCI_CDISC,NCI_NCI-GLOSS,NCI_NICHD,SNOMEDCT_US}) [Diagnostic Procedure]
4.	1000 C0035647:Risk {AOD,CHV,HL7V3.0,LCH,LCH_NW,LNC,MSH,MTH,NCI} [Idea or Concept]
5.	1000 C2347489:Person (Person Observer {MTH,NCI,NCI_DICOM,NLMSubSyn}) [Group]
6.	1000 C5203676:Coronavirus 2, SARS (2019 novel coronavirus {LNC,MSH,MTH,NCI,NLMSubSyn,SNOMEDCT_US}) [Virus]</t>
  </si>
  <si>
    <t>[Diagnostic Procedure] isa [Health Care Activity] isa [Occupational Activity] isa [Activity] isa [Event]</t>
  </si>
  <si>
    <t>1.	 [Individual Behavior] isa [Behavior] isa [Activity] isa [Event]
2.	 [Behavior] isa [Activity] isa [Event]
3.	 [Diagnostic Procedure] isa [Health Care Activity] isa [Occupational Activity] isa [Activity] isa [Event]
4.	 [Idea or Concept] isa [Conceptual Entity] isa [Entity]
5.	 [Group] isa [Conceptual Entity] isa [Entity]
6.	 [Virus] isa [Organism] isa [Physical Object] isa[ Entity]</t>
  </si>
  <si>
    <t>1) 901 C0086931:Risk Behavior {CHV,MSH} [Individual Behavior]
2) 1000 C0004927:Behaviour, NOS (Behavior {AOD,CHV,CSP,GO,LNC,MSH,MTH,NCI,NCI_NICHD,SNM,SNMI,SNOMEDCT_US}) [Behavior]</t>
  </si>
  <si>
    <t>1)  [Individual Behavior] isa [Behavior] isa [Activity] isa [Event]
2)  [Behavior] isa [Activity] isa [Event]</t>
  </si>
  <si>
    <t>1) NA
2) Behavior (C16326)</t>
  </si>
  <si>
    <t>1) NA
2) Behavior &gt; Activity</t>
  </si>
  <si>
    <t>1) NA
2)  [Behavior] isa [Activity] isa [Event]</t>
  </si>
  <si>
    <t>1) NA
2) UMLS SemNet Hierarchy: [Behavior] isa [Activity] isa [Event]
NCIt concept Hierarchy: Behavior &gt; Activity
NCIt SemNet Hierarchy: [Behavior] isa [Activity] isa [Event]</t>
  </si>
  <si>
    <t>Healthcare Access	Category of Health Insurance*	Health Insurance? 	A textual description of a person's insurance coverage for medical expenses.  Person, 
Healthcare Insurance; Person;Health Insurance;SDOH Health Insurance</t>
  </si>
  <si>
    <t>Processing inter_02232022_11:08:06_31005_olgav.vovk@gmail.com_407995458.tmp.tx.1: Healthcare Access	Category of Health Insurance*	Health Insurance? 	
Phrase: Healthcare Access	Category of Health Insurance
&gt;&gt;&gt;&gt;&gt; Phrase
healthcare access category of health insurance
&lt;&lt;&lt;&lt;&lt; Phrase
Phrase: *	Health Insurance?
&gt;&gt;&gt;&gt;&gt; Phrase
health insurance
&lt;&lt;&lt;&lt;&lt; Phrase
&gt;&gt;&gt;&gt;&gt; Mappings
Meta Mapping (1000):
  1000   C0021682:Health Insurance {AOD,CHV,CSP,LCH,LCH_NW,MEDLINEPLUS,MSH,MTH,NCI} [Health Care Activity]
&lt;&lt;&lt;&lt;&lt; Mappings
Processing inter_02232022_11:08:06_31005_olgav.vovk@gmail.com_407995458.tmp.tx.2: A textual description of a person's insurance coverage for medical expenses.  
Phrase: A textual description of a person's insurance coverage
&gt;&gt;&gt;&gt;&gt; Phrase
a textual description of a person's insurance coverage
&lt;&lt;&lt;&lt;&lt; Phrase
Phrase: for medical expenses.
&gt;&gt;&gt;&gt;&gt; Phrase
medical expenses
&lt;&lt;&lt;&lt;&lt; Phrase
&gt;&gt;&gt;&gt;&gt; Mappings
Meta Mapping (861):
   861   C0680864:expenses (expense {AOD,CHV}) [Quantitative Concept]
&lt;&lt;&lt;&lt;&lt; Mappings
Processing inter_02232022_11:08:06_31005_olgav.vovk@gmail.com_407995458.tmp.tx.3: Person,  Healthcare Insurance; Person;Health Insurance;SDOH Health Insurance
Phrase: Person,
&gt;&gt;&gt;&gt;&gt; Phrase
person
&lt;&lt;&lt;&lt;&lt; Phrase
&gt;&gt;&gt;&gt;&gt; Mappings
Meta Mapping (1000):
  1000   C2347489:Person (Person Observer {MTH,NCI,NCI_DICOM,NLMSubSyn}) [Group]
&lt;&lt;&lt;&lt;&lt; Mappings
Phrase: Healthcare Insurance
&gt;&gt;&gt;&gt;&gt; Phrase
healthcare insurance
&lt;&lt;&lt;&lt;&lt; Phrase
&gt;&gt;&gt;&gt;&gt; Mappings
Meta Mapping (861):
   861   C0021672:Insurance {AOD,CHV,LCH,LCH_NW,LNC,MEDLINEPLUS,MSH,MTH,NCI} [Idea or Concept]
&lt;&lt;&lt;&lt;&lt; Mappings
Phrase: ; Person
&gt;&gt;&gt;&gt;&gt; Phrase
person
&lt;&lt;&lt;&lt;&lt; Phrase
&gt;&gt;&gt;&gt;&gt; Mappings
Meta Mapping (1000):
  1000   C2347489:Person (Person Observer {MTH,NCI,NCI_DICOM,NLMSubSyn}) [Group]
&lt;&lt;&lt;&lt;&lt; Mappings
Phrase: ;Health Insurance
&gt;&gt;&gt;&gt;&gt; Phrase
health insurance
&lt;&lt;&lt;&lt;&lt; Phrase
&gt;&gt;&gt;&gt;&gt; Mappings
Meta Mapping (1000):
  1000   C0021682:Health Insurance {AOD,CHV,CSP,LCH,LCH_NW,MEDLINEPLUS,MSH,MTH,NCI} [Health Care Activity]
&lt;&lt;&lt;&lt;&lt; Mappings
Phrase: ;SDOH Health Insurance
&gt;&gt;&gt;&gt;&gt; Phrase
sdoh health insurance
&lt;&lt;&lt;&lt;&lt; Phrase
&gt;&gt;&gt;&gt;&gt; Mappings
Meta Mapping (901):
   901   C0021682:Health Insurance {AOD,CHV,CSP,LCH,LCH_NW,MEDLINEPLUS,MSH,MTH,NCI} [Health Care Activity]
&lt;&lt;&lt;&lt;&lt; Mappings</t>
  </si>
  <si>
    <t>1.	1000 C0021682:Health Insurance {AOD,CHV,CSP,LCH,LCH_NW,MEDLINEPLUS,MSH,MTH,NCI} [Health Care Activity]
2.	1000 C2347489:Person (Person Observer {MTH,NCI,NCI_DICOM,NLMSubSyn}) [Group]
3.	861 C0021672:Insurance {AOD,CHV,LCH,LCH_NW,LNC,MEDLINEPLUS,MSH,MTH,NCI} [Idea or Concept]
4.	861 C0680864:expenses (expense {AOD,CHV}) [Quantitative Concept]</t>
  </si>
  <si>
    <t>1.	 [Health Care Activity] isa [Occupational Activity] isa [Activity] isa [Event]
2.	[Group] isa [Conceptual Entity] isa [Entity]
3.	 [Idea or Concept] isa [Conceptual Entity] isa [Entity]
4.	 [Qualitative Concept] isa [Idea or Concept] isa [Conceptual Entity] isa [Entity]</t>
  </si>
  <si>
    <t>1000 C0021682:Health Insurance {AOD,CHV,CSP,LCH,LCH_NW,MEDLINEPLUS,MSH,MTH,NCI} [Health Care Activity]</t>
  </si>
  <si>
    <t>Health Insurance (Code C157356)</t>
  </si>
  <si>
    <t>Health Insurance &gt; Insurance &gt; Medical Economics &gt; Economics &gt; Social Sciences &gt; Occupation or Discipline &gt; Conceptual Entity</t>
  </si>
  <si>
    <t>UMLS SemNet Hierarchy: [Health Care Activity] isa [Occupational Activity] isa [Activity] isa [Event]
NCIt concept Hierarchy: Health Insurance &gt; Insurance &gt; Medical Economics &gt; Economics &gt; Social Sciences &gt; Occupation or Discipline &gt; Conceptual Entity
NCIt SemNet Hierarchy: [Organizatio]n isa [Conceptual Entity] isa {Entity]</t>
  </si>
  <si>
    <t># Attributes</t>
  </si>
  <si>
    <t xml:space="preserve">COVID-19 Infection (C171133)
Psychosocial Effect (C17873)
Symptom (C4876)
</t>
  </si>
  <si>
    <t>Symptoms.	COVID-19 Psychosocial Symptom. 	As a consequence of the COVID-19 pandemic, has the person been: COVID Specific;Impact;Psychosocial Symptoms;</t>
  </si>
  <si>
    <t xml:space="preserve">Processing inter_02282022_09:25:19_97990_olgav.vovk@gmail.com_755036814.tmp.tx.1: Symptoms.	
Phrase: Symptoms.
&gt;&gt;&gt;&gt;&gt; Phrase
symptoms
&lt;&lt;&lt;&lt;&lt; Phrase
&gt;&gt;&gt;&gt;&gt; Mappings
Meta Mapping (1000):
  1000   C0683368:symptoms (Symptoms aspect {MSH,MTH}) [Functional Concept]
&lt;&lt;&lt;&lt;&lt; Mappings
Processing inter_02282022_09:25:19_97990_olgav.vovk@gmail.com_755036814.tmp.tx.2: COVID-19 Psychosocial Symptom. 	
Phrase: COVID-19 Psychosocial Symptom.
&gt;&gt;&gt;&gt;&gt; Phrase
covid 19 psychosocial symptom
&lt;&lt;&lt;&lt;&lt; Phrase
&gt;&gt;&gt;&gt;&gt; Mappings
Meta Mapping (812):
   812   C1457887:Symptom (Symptoms {AOD,CST,ICD9CM,LCH_NW,LNC,MEDLINEPLUS,MTH,NCI,NCI_CDISC,NCI_NCI-GLOSS,SNMI,SNOMEDCT_US}) [Sign or Symptom]
&lt;&lt;&lt;&lt;&lt; Mappings
Processing inter_02282022_09:25:19_97990_olgav.vovk@gmail.com_755036814.tmp.tx.3: As a consequence of the COVID-19 pandemic, has the person been: COVID Specific;Impact;Psychosocial Symptoms;
Phrase: As a consequence of the COVID-19 pandemic,
&gt;&gt;&gt;&gt;&gt; Phrase
as a consequence of the covid 19 pandemic
&lt;&lt;&lt;&lt;&lt; Phrase
Phrase: has
&gt;&gt;&gt;&gt;&gt; Phrase
&lt;&lt;&lt;&lt;&lt; Phrase
Phrase: the person
&gt;&gt;&gt;&gt;&gt; Phrase
person
&lt;&lt;&lt;&lt;&lt; Phrase
&gt;&gt;&gt;&gt;&gt; Mappings
Meta Mapping (1000):
  1000   C2347489:Person (Person Observer {MTH,NCI,NCI_DICOM,NLMSubSyn}) [Group]
&lt;&lt;&lt;&lt;&lt; Mappings
Phrase: been
&gt;&gt;&gt;&gt;&gt; Phrase
&lt;&lt;&lt;&lt;&lt; Phrase
Phrase: :
&gt;&gt;&gt;&gt;&gt; Phrase
&lt;&lt;&lt;&lt;&lt; Phrase
Phrase: COVID
&gt;&gt;&gt;&gt;&gt; Phrase
covid
&lt;&lt;&lt;&lt;&lt; Phrase
Phrase: Specific
&gt;&gt;&gt;&gt;&gt; Phrase
specific
&lt;&lt;&lt;&lt;&lt; Phrase
&gt;&gt;&gt;&gt;&gt; Mappings
Meta Mapping (1000):
  1000   C0205369:Specific (Specific qualifier value {CHV,LNC,MTH,NCI,SNMI,SNOMEDCT_US}) [Qualitative Concept]
&lt;&lt;&lt;&lt;&lt; Mappings
Phrase: ;Impact
&gt;&gt;&gt;&gt;&gt; Phrase
impact
&lt;&lt;&lt;&lt;&lt; Phrase
&gt;&gt;&gt;&gt;&gt; Mappings
Meta Mapping (1000):
  1000   C1825598:IMPACT (IMPACT gene {HGNC,MTH,OMIM}) [Gene or Genome]
&lt;&lt;&lt;&lt;&lt; Mappings
Phrase: ;Psychosocial Symptoms
&gt;&gt;&gt;&gt;&gt; Phrase
psychosocial symptoms
&lt;&lt;&lt;&lt;&lt; Phrase
&gt;&gt;&gt;&gt;&gt; Mappings
Meta Mapping (861):
   861   C0683368:symptoms (Symptoms aspect {MSH,MTH}) [Functional Concept]
&lt;&lt;&lt;&lt;&lt; Mappings
Phrase: ;
&gt;&gt;&gt;&gt;&gt; Phrase
&lt;&lt;&lt;&lt;&lt; Phrase
      </t>
  </si>
  <si>
    <t>1.	[Sign or Symptom] isa [Finding] isa [Conceptual Entity] isa [Entity]
2.	[Functional Concept] isa [Idea or Concept] isa [Conceptual Entity] isa [Entity]
3.	[Group] isa [Conceptual Entity] isa [Entity]
4.	[Qualitative Concept] isa [Idea or Concept] isa [Conceptual Entity] isa [Entity]</t>
  </si>
  <si>
    <t>812 C1457887:Symptom (Symptoms {AOD,CST,ICD9CM,LCH_NW,LNC,MEDLINEPLUS,MTH,NCI,NCI_CDISC,NCI_NCI-GLOSS,SNMI,SNOMEDCT_US}) [Sign or Symptom]</t>
  </si>
  <si>
    <t>Symptom (C4876)</t>
  </si>
  <si>
    <t>Symptom&gt; Sing or Symptom&gt;Finding&gt; Disease Disorder or Finding</t>
  </si>
  <si>
    <r>
      <t xml:space="preserve">UMLS SemNet Hierarchy: [Sign or Symptom] isa </t>
    </r>
    <r>
      <rPr>
        <b/>
        <sz val="12"/>
        <color theme="1"/>
        <rFont val="Calibri"/>
        <family val="2"/>
        <scheme val="minor"/>
      </rPr>
      <t>[Finding]</t>
    </r>
    <r>
      <rPr>
        <sz val="12"/>
        <color theme="1"/>
        <rFont val="Calibri"/>
        <family val="2"/>
        <scheme val="minor"/>
      </rPr>
      <t xml:space="preserve"> isa [Conceptual Entity] isa [Entity]
NCIt concept  Hierarchy: Symptom&gt; Sing or Symptom&gt; </t>
    </r>
    <r>
      <rPr>
        <b/>
        <sz val="12"/>
        <color theme="1"/>
        <rFont val="Calibri"/>
        <family val="2"/>
        <scheme val="minor"/>
      </rPr>
      <t xml:space="preserve">Finding </t>
    </r>
    <r>
      <rPr>
        <sz val="12"/>
        <color theme="1"/>
        <rFont val="Calibri"/>
        <family val="2"/>
        <scheme val="minor"/>
      </rPr>
      <t xml:space="preserve">&gt; Disease Disorder or Finding
NCIt SemNet Hierarchy: [Sign or Symptom] isa </t>
    </r>
    <r>
      <rPr>
        <b/>
        <sz val="12"/>
        <color theme="1"/>
        <rFont val="Calibri"/>
        <family val="2"/>
        <scheme val="minor"/>
      </rPr>
      <t>[Finding]</t>
    </r>
    <r>
      <rPr>
        <sz val="12"/>
        <color theme="1"/>
        <rFont val="Calibri"/>
        <family val="2"/>
        <scheme val="minor"/>
      </rPr>
      <t xml:space="preserve"> isa [Conceptual Entity] isa [Entity]</t>
    </r>
  </si>
  <si>
    <t>OV Comments</t>
  </si>
  <si>
    <r>
      <t xml:space="preserve">COVID-19 Infection (C171133)
Mental Health (C93187)
Symptom (C4876)
Occurrence </t>
    </r>
    <r>
      <rPr>
        <strike/>
        <sz val="12"/>
        <color theme="1"/>
        <rFont val="Calibri"/>
        <family val="2"/>
        <scheme val="minor"/>
      </rPr>
      <t xml:space="preserve">Indicator </t>
    </r>
    <r>
      <rPr>
        <sz val="12"/>
        <color theme="1"/>
        <rFont val="Calibri"/>
        <family val="2"/>
        <scheme val="minor"/>
      </rPr>
      <t>(C127786)</t>
    </r>
  </si>
  <si>
    <t xml:space="preserve">Symptoms.COVID-19 Mental Health Symptom Occurrence. For each item: COVID-19 Infection, Mental Health, Symptom, Occurrence, COVID Specific;Impact;Mental Health Symptoms;
</t>
  </si>
  <si>
    <t xml:space="preserve">Processing inter_02282022_09:42:42_104985_olgav.vovk@gmail.com_18080483.tmp.tx.1: Symptoms.COVID-19 Mental Health Symptom Occurrence. 
Phrase: Symptoms.COVID-19 Mental Health Symptom Occurrence.
&gt;&gt;&gt;&gt;&gt; Phrase
symptoms covid 19 mental health symptom occurrence
&lt;&lt;&lt;&lt;&lt; Phrase
Processing inter_02282022_09:42:42_104985_olgav.vovk@gmail.com_18080483.tmp.tx.2: For each item: COVID-19 Infection, Mental Health, Symptom, Occurrence, COVID Specific;Impact;Mental Health Symptoms;
Phrase: For each item
&gt;&gt;&gt;&gt;&gt; Phrase
item
&lt;&lt;&lt;&lt;&lt; Phrase
&gt;&gt;&gt;&gt;&gt; Mappings
Meta Mapping (1000):
  1000   C1551338:Item (Entity {HL7V3.0,MTH,NCI}) [Entity]
&lt;&lt;&lt;&lt;&lt; Mappings
Phrase: :
&gt;&gt;&gt;&gt;&gt; Phrase
&lt;&lt;&lt;&lt;&lt; Phrase
Phrase: COVID-19 Infection,
&gt;&gt;&gt;&gt;&gt; Phrase
covid 19 infection
&lt;&lt;&lt;&lt;&lt; Phrase
&gt;&gt;&gt;&gt;&gt; Mappings
Meta Mapping (827):
   827   C0009450:Infection, NOS (Communicable Diseases {AOD,CHV,COSTAR,CSP,LCH,LCH_NW,LNC,MEDLINEPLUS,MSH,MTH,MTHICD9,NCI,NCI_CTRP,NCI_NICHD,NLMSubSyn,SNMI,SNOMEDCT_US}) [Disease or Syndrome]
&lt;&lt;&lt;&lt;&lt; Mappings
Phrase: Mental Health,
&gt;&gt;&gt;&gt;&gt; Phrase
mental health
&lt;&lt;&lt;&lt;&lt; Phrase
&gt;&gt;&gt;&gt;&gt; Mappings
Meta Mapping (1000):
  1000   C0025353:Mental Health (mental health {AOD,CHV,CSP,LCH,LCH_NW,LNC,MEDLINEPLUS,MSH,MTH,NCI,NCI_NCI-GLOSS,NLMSubSyn}) [Mental Process]
&lt;&lt;&lt;&lt;&lt; Mappings
Phrase: Symptom,
&gt;&gt;&gt;&gt;&gt; Phrase
symptom
&lt;&lt;&lt;&lt;&lt; Phrase
&gt;&gt;&gt;&gt;&gt; Mappings
Meta Mapping (1000):
  1000   C1457887:Symptom (Symptoms {AOD,CST,ICD9CM,LCH_NW,LNC,MEDLINEPLUS,MTH,NCI,NCI_CDISC,NCI_NCI-GLOSS,SNMI,SNOMEDCT_US}) [Sign or Symptom]
&lt;&lt;&lt;&lt;&lt; Mappings
Phrase: Occurrence,
&gt;&gt;&gt;&gt;&gt; Phrase
occurrence
&lt;&lt;&lt;&lt;&lt; Phrase
&gt;&gt;&gt;&gt;&gt; Mappings
Meta Mapping (1000):
  1000   C2745955:Occurrence {MTH,NCI,NCI_CDISC,SNOMEDCT_US} [Temporal Concept]
&lt;&lt;&lt;&lt;&lt; Mappings
Phrase: COVID
&gt;&gt;&gt;&gt;&gt; Phrase
covid
&lt;&lt;&lt;&lt;&lt; Phrase
Phrase: Specific
&gt;&gt;&gt;&gt;&gt; Phrase
specific
&lt;&lt;&lt;&lt;&lt; Phrase
&gt;&gt;&gt;&gt;&gt; Mappings
Meta Mapping (1000):
  1000   C0205369:Specific (Specific qualifier value {CHV,LNC,MTH,NCI,SNMI,SNOMEDCT_US}) [Qualitative Concept]
&lt;&lt;&lt;&lt;&lt; Mappings
Phrase: ;Impact
&gt;&gt;&gt;&gt;&gt; Phrase
impact
&lt;&lt;&lt;&lt;&lt; Phrase
&gt;&gt;&gt;&gt;&gt; Mappings
Meta Mapping (1000):
  1000   C1825598:IMPACT (IMPACT gene {HGNC,MTH,OMIM}) [Gene or Genome]
&lt;&lt;&lt;&lt;&lt; Mappings
Phrase: ;Mental Health Symptoms
&gt;&gt;&gt;&gt;&gt; Phrase
mental health symptoms
&lt;&lt;&lt;&lt;&lt; Phrase
&gt;&gt;&gt;&gt;&gt; Mappings
Meta Mapping (913):
   913   C0233401:mental symptoms (Psychiatric symptom {CHV,LNC,MTH,OMIM,SNMI,SNOMEDCT_US}) [Sign or Symptom]
&lt;&lt;&lt;&lt;&lt; Mappings
Phrase: ;
&gt;&gt;&gt;&gt;&gt; Phrase
&lt;&lt;&lt;&lt;&lt; Phrase
      </t>
  </si>
  <si>
    <t>1.	1000 C1457887:Symptom (Symptoms {AOD,CST,ICD9CM,LCH_NW,LNC,MEDLINEPLUS,MTH,NCI,NCI_CDISC,NCI_NCI-GLOSS,SNMI,SNOMEDCT_US}) [Sign or Symptom]
2.	913 C0233401:mental symptoms (Psychiatric symptom {CHV,LNC,MTH,OMIM,SNMI,SNOMEDCT_US}) [Sign or Symptom]
3.	1000 C0025353:Mental Health (mental health {AOD,CHV,CSP,LCH,LCH_NW,LNC,MEDLINEPLUS,MSH,MTH,NCI,NCI_NCI-GLOSS,NLMSubSyn}) [Mental Process]
4.	1000 C2745955:Occurrence {MTH,NCI,NCI_CDISC,SNOMEDCT_US} [Temporal Concept]
5.	1000 C0205369:Specific (Specific qualifier value {CHV,LNC,MTH,NCI,SNMI,SNOMEDCT_US}) [Qualitative Concept]
6.	827 C0009450:Infection, NOS (Communicable Diseases {AOD,CHV,COSTAR,CSP,LCH,LCH_NW,LNC,MEDLINEPLUS,MSH,MTH,MTHICD9,NCI,NCI_CTRP,NCI_NICHD,NLMSubSyn,SNMI,SNOMEDCT_US}) [Disease or Syndrome]</t>
  </si>
  <si>
    <t>1.	 [Sign or Symptom] isa [Finding] isa [Conceptual Entity] isa [Entity]
2.	 [Mental Process] isa [Organism Function] isa [Physiologic Function] isa [Biologic Function] isa [Natural Phenomenon or Process] isa [Phenomenon or Process] isa [Event]
3.	[Temporal Concept] isa [Idea or Concept] isa [Conceptual Entity] isa [Entity]
4.	 [Qualitative Concept] isa [Idea or Concept] isa [Conceptual Entity] isa [Entity]
5.	 [Disease or Syndrome] isa [Pathologic Function] isa [Biologic Function] isa [Natural Phenomenon or Process] isa [Phenomenon or Process] isa [Event]</t>
  </si>
  <si>
    <t>1000 C1457887:Symptom (Symptoms {AOD,CST,ICD9CM,LCH_NW,LNC,MEDLINEPLUS,MTH,NCI,NCI_CDISC,NCI_NCI-GLOSS,SNMI,SNOMEDCT_US}) [Sign or Symptom]</t>
  </si>
  <si>
    <t xml:space="preserve">1.	812 C1457887:Symptom (Symptoms {AOD,CST,ICD9CM,LCH_NW,LNC,MEDLINEPLUS,MTH,NCI,NCI_CDISC,NCI_NCI-GLOSS,SNMI,SNOMEDCT_US}) [Sign or Symptom]
2.	1000 C0683368:symptoms (Symptoms aspect {MSH,MTH}) [Functional Concept]
3.	861 C0683368:symptoms (Symptoms aspect {MSH,MTH}) [Functional Concept]
4.	1000 C2347489:Person (Person Observer {MTH,NCI,NCI_DICOM,NLMSubSyn}) [Group]
5.	1000 C0205369:Specific (Specific qualifier value {CHV,LNC,MTH,NCI,SNMI,SNOMEDCT_US}) [Qualitative Concept]
</t>
  </si>
  <si>
    <r>
      <t xml:space="preserve">Full </t>
    </r>
    <r>
      <rPr>
        <strike/>
        <sz val="12"/>
        <color theme="1"/>
        <rFont val="Calibri"/>
        <family val="2"/>
        <scheme val="minor"/>
      </rPr>
      <t>Name</t>
    </r>
  </si>
  <si>
    <r>
      <t xml:space="preserve">Person; Full; </t>
    </r>
    <r>
      <rPr>
        <strike/>
        <sz val="12"/>
        <color theme="1"/>
        <rFont val="Calibri"/>
        <family val="2"/>
        <scheme val="minor"/>
      </rPr>
      <t>Name</t>
    </r>
    <r>
      <rPr>
        <sz val="12"/>
        <color theme="1"/>
        <rFont val="Calibri"/>
        <family val="2"/>
        <scheme val="minor"/>
      </rPr>
      <t xml:space="preserve">; Person </t>
    </r>
    <r>
      <rPr>
        <strike/>
        <sz val="12"/>
        <color theme="1"/>
        <rFont val="Calibri"/>
        <family val="2"/>
        <scheme val="minor"/>
      </rPr>
      <t>Name</t>
    </r>
  </si>
  <si>
    <t>Processing inter_02282022_11:00:03_121673_olgav.vovk@gmail.com_763526762.tmp.tx.1: Demographics	Full;	Person; Full;Person;Demographics;
Phrase: Demographics
&gt;&gt;&gt;&gt;&gt; Phrase
demographics
&lt;&lt;&lt;&lt;&lt; Phrase
&gt;&gt;&gt;&gt;&gt; Mappings
Meta Mapping (1000):
  1000   C0011298:Demographics (Demography {AOD,CHV,CSP,LCH,LCH_NW,LNC,MSH,MTH,NCI,NCI_NICHD,NLMSubSyn}) [Occupation or Discipline]
&lt;&lt;&lt;&lt;&lt; Mappings
Phrase: Full
&gt;&gt;&gt;&gt;&gt; Phrase
full
&lt;&lt;&lt;&lt;&lt; Phrase
&gt;&gt;&gt;&gt;&gt; Mappings
Meta Mapping (1000):
  1000   C0443225:Full {CHV,LNC,NCI,SNOMEDCT_US} [Qualitative Concept]
&lt;&lt;&lt;&lt;&lt; Mappings
Phrase: ;	Person
&gt;&gt;&gt;&gt;&gt; Phrase
person
&lt;&lt;&lt;&lt;&lt; Phrase
&gt;&gt;&gt;&gt;&gt; Mappings
Meta Mapping (1000):
  1000   C2347489:Person (Person Observer {MTH,NCI,NCI_DICOM,NLMSubSyn}) [Group]
&lt;&lt;&lt;&lt;&lt; Mappings
Phrase: ; Full
&gt;&gt;&gt;&gt;&gt; Phrase
full
&lt;&lt;&lt;&lt;&lt; Phrase
&gt;&gt;&gt;&gt;&gt; Mappings
Meta Mapping (1000):
  1000   C0443225:Full {CHV,LNC,NCI,SNOMEDCT_US} [Qualitative Concept]
&lt;&lt;&lt;&lt;&lt; Mappings
Phrase: ;Person
&gt;&gt;&gt;&gt;&gt; Phrase
person
&lt;&lt;&lt;&lt;&lt; Phrase
&gt;&gt;&gt;&gt;&gt; Mappings
Meta Mapping (1000):
  1000   C2347489:Person (Person Observer {MTH,NCI,NCI_DICOM,NLMSubSyn}) [Group]
&lt;&lt;&lt;&lt;&lt; Mappings
Phrase: ;Demographics
&gt;&gt;&gt;&gt;&gt; Phrase
demographics
&lt;&lt;&lt;&lt;&lt; Phrase
&gt;&gt;&gt;&gt;&gt; Mappings
Meta Mapping (1000):
  1000   C0011298:Demographics (Demography {AOD,CHV,CSP,LCH,LCH_NW,LNC,MSH,MTH,NCI,NCI_NICHD,NLMSubSyn}) [Occupation or Discipline]
&lt;&lt;&lt;&lt;&lt; Mappings
Phrase: ;
&gt;&gt;&gt;&gt;&gt; Phrase
&lt;&lt;&lt;&lt;&lt; Phrase</t>
  </si>
  <si>
    <t>Demographics	Full;	Person; Full;Person;Demographics;</t>
  </si>
  <si>
    <t>1.	 [Occupation or Discipline] isa [Conceptual Entity] isa [Entity]
2.	 [Qualitative Concept] isa [Idea or Concept] isa [Conceptual Entity] isa [Entity]
3.	 [Group] isa [Conceptual Entity] isa [Entity]</t>
  </si>
  <si>
    <t>1000 C0011298:Demographics (Demography {AOD,CHV,CSP,LCH,LCH_NW,LNC,MSH,MTH,NCI,NCI_NICHD,NLMSubSyn}) [Occupation or Discipline]</t>
  </si>
  <si>
    <r>
      <t>1.	1000 C0011298:Demographics (Demography {AOD,CHV,CSP,LCH,LCH_NW,LNC,MSH,MTH,NCI,NCI_NICHD,NLMSubSyn}) [Occupation or Discipline]
2.	1000 C0443225:Full {CHV,LNC,NCI,SNOMEDCT_US} [Qualitative Concept]
3.</t>
    </r>
    <r>
      <rPr>
        <strike/>
        <sz val="12"/>
        <color theme="1"/>
        <rFont val="Calibri"/>
        <family val="2"/>
        <scheme val="minor"/>
      </rPr>
      <t xml:space="preserve">	1000 C2347489:Person (Person Observer {MTH,NCI,NCI_DICOM,NLMSubSyn}) [Group]</t>
    </r>
  </si>
  <si>
    <t>Demographics (C16495)</t>
  </si>
  <si>
    <t>Demographics &gt; Population Group Characteristic &gt; Characteristic &gt; Property or Attribute</t>
  </si>
  <si>
    <t xml:space="preserve">	[Occupation or Discipline] isa [Conceptual Entity] isa [Entity]</t>
  </si>
  <si>
    <t>UMLS SemNet Hierarchy: [Occupation or Discipline] isa [Conceptual Entity] isa [Entity]
NCIt concept  Hierarchy: Demographics &gt; Population Group Characteristic &gt; Characteristic &gt; Property or Attribute
NCIt SemNet Hierarchy: [Organism Attribute] isa [Conceptual Entity] isa [Entity]</t>
  </si>
  <si>
    <t xml:space="preserve">5 but keep "name" </t>
  </si>
  <si>
    <r>
      <t>Full</t>
    </r>
    <r>
      <rPr>
        <strike/>
        <sz val="12"/>
        <color theme="1"/>
        <rFont val="Calibri"/>
        <family val="2"/>
        <scheme val="minor"/>
      </rPr>
      <t xml:space="preserve"> </t>
    </r>
    <r>
      <rPr>
        <sz val="12"/>
        <color theme="1"/>
        <rFont val="Calibri"/>
        <family val="2"/>
        <scheme val="minor"/>
      </rPr>
      <t>Name</t>
    </r>
  </si>
  <si>
    <t>Demographics	Full Name; Full Name; Person; Full; Name; Person Name; Person;Demographics;</t>
  </si>
  <si>
    <t xml:space="preserve">Processing inter_02282022_11:12:14_124664_olgav.vovk@gmail.com_16456379.tmp.tx.1: Demographics	Full Name; Full Name; Person; Full; Name; Person Name; Person;Demographics;
Phrase: Demographics	Full Name
&gt;&gt;&gt;&gt;&gt; Phrase
demographics full name
&lt;&lt;&lt;&lt;&lt; Phrase
&gt;&gt;&gt;&gt;&gt; Mappings
Meta Mapping (827):
   827   C1547383:Name (Person Name {HL7V2.5,LNC,MTH,NCI,NCI_BRIDG_3_0_3,NCI_CDISC,NCI_CareLex,NCI_NICHD,SNOMEDCT_US}) [Intellectual Product]
&lt;&lt;&lt;&lt;&lt; Mappings
Phrase: ; Full Name
&gt;&gt;&gt;&gt;&gt; Phrase
full name
&lt;&lt;&lt;&lt;&lt; Phrase
&gt;&gt;&gt;&gt;&gt; Mappings
Meta Mapping (861):
   861   C1547383:Name (Person Name {HL7V2.5,LNC,MTH,NCI,NCI_BRIDG_3_0_3,NCI_CDISC,NCI_CareLex,NCI_NICHD,SNOMEDCT_US}) [Intellectual Product]
&lt;&lt;&lt;&lt;&lt; Mappings
Phrase: ; Person
&gt;&gt;&gt;&gt;&gt; Phrase
person
&lt;&lt;&lt;&lt;&lt; Phrase
&gt;&gt;&gt;&gt;&gt; Mappings
Meta Mapping (1000):
  1000   C2347489:Person (Person Observer {MTH,NCI,NCI_DICOM,NLMSubSyn}) [Group]
&lt;&lt;&lt;&lt;&lt; Mappings
Phrase: ; Full
&gt;&gt;&gt;&gt;&gt; Phrase
full
&lt;&lt;&lt;&lt;&lt; Phrase
&gt;&gt;&gt;&gt;&gt; Mappings
Meta Mapping (1000):
  1000   C0443225:Full {CHV,LNC,NCI,SNOMEDCT_US} [Qualitative Concept]
&lt;&lt;&lt;&lt;&lt; Mappings
Phrase: ; Name
&gt;&gt;&gt;&gt;&gt; Phrase
name
&lt;&lt;&lt;&lt;&lt; Phrase
&gt;&gt;&gt;&gt;&gt; Mappings
Meta Mapping (1000):
  1000   C1547383:Name (Person Name {HL7V2.5,LNC,MTH,NCI,NCI_BRIDG_3_0_3,NCI_CDISC,NCI_CareLex,NCI_NICHD,SNOMEDCT_US}) [Intellectual Product]
&lt;&lt;&lt;&lt;&lt; Mappings
Phrase: ; Person Name
&gt;&gt;&gt;&gt;&gt; Phrase
person name
&lt;&lt;&lt;&lt;&lt; Phrase
&gt;&gt;&gt;&gt;&gt; Mappings
Meta Mapping (1000):
  1000   C1547383:Person Name {HL7V2.5,LNC,MTH,NCI,NCI_BRIDG_3_0_3,NCI_CDISC,NCI_CareLex,NCI_NICHD,SNOMEDCT_US} [Intellectual Product]
&lt;&lt;&lt;&lt;&lt; Mappings
Phrase: ; Person
&gt;&gt;&gt;&gt;&gt; Phrase
person
&lt;&lt;&lt;&lt;&lt; Phrase
&gt;&gt;&gt;&gt;&gt; Mappings
Meta Mapping (1000):
  1000   C2347489:Person (Person Observer {MTH,NCI,NCI_DICOM,NLMSubSyn}) [Group]
&lt;&lt;&lt;&lt;&lt; Mappings
Phrase: ;Demographics
&gt;&gt;&gt;&gt;&gt; Phrase
demographics
&lt;&lt;&lt;&lt;&lt; Phrase
&gt;&gt;&gt;&gt;&gt; Mappings
Meta Mapping (1000):
  1000   C0011298:Demographics (Demography {AOD,CHV,CSP,LCH,LCH_NW,LNC,MSH,MTH,NCI,NCI_NICHD,NLMSubSyn}) [Occupation or Discipline]
&lt;&lt;&lt;&lt;&lt; Mappings
Phrase: ;
&gt;&gt;&gt;&gt;&gt; Phrase
&lt;&lt;&lt;&lt;&lt; Phrase
      </t>
  </si>
  <si>
    <t>1.	1000 C1547383:Name (Person Name {HL7V2.5,LNC,MTH,NCI,NCI_BRIDG_3_0_3,NCI_CDISC,NCI_CareLex,NCI_NICHD,SNOMEDCT_US}) [Intellectual Product]
2.	1000 C0011298:Demographics (Demography {AOD,CHV,CSP,LCH,LCH_NW,LNC,MSH,MTH,NCI,NCI_NICHD,NLMSubSyn}) [Occupation or Discipline]
3.	1000 C0443225:Full {CHV,LNC,NCI,SNOMEDCT_US} [Qualitative Concept]</t>
  </si>
  <si>
    <t>1.	 [Intellectual Product] isa [Conceptual Entity] isa {Entity]
2.	 [Occupation or Discipline] isa [Conceptual Entity] isa [Entity]
3.	 [Qualitative Concept] isa [Idea or Concept] isa [Conceptual Entity] isa [Entity]</t>
  </si>
  <si>
    <t>1000 C1547383:Name (Person Name {HL7V2.5,LNC,MTH,NCI,NCI_BRIDG_3_0_3,NCI_CDISC,NCI_CareLex,NCI_NICHD,SNOMEDCT_US}) [Intellectual Product]</t>
  </si>
  <si>
    <t xml:space="preserve"> [Intellectual Product] isa [Conceptual Entity] isa {Entity]</t>
  </si>
  <si>
    <t>The above mapping, but with including rep term "name" into mapping.</t>
  </si>
  <si>
    <t xml:space="preserve">Demographics	Age*	What is the person's age?		Person;Age	Person;Demographics;
</t>
  </si>
  <si>
    <t>Processing inter_02282022_12:17:53_9647_olgav.vovk@gmail.com_339690303.tmp.tx.1: Demographics	Age*	What is the person's age?		
Phrase: Demographics	Age
&gt;&gt;&gt;&gt;&gt; Phrase
demographics age
&lt;&lt;&lt;&lt;&lt; Phrase
&gt;&gt;&gt;&gt;&gt; Mappings
Meta Mapping (861):
   861   C0001779:AGE (Age {AOD,CHV,FMA,LNC,MTH,NCI,NCI_BRIDG_3_0_3,NCI_BRIDG_5_3,NCI_CDISC,NCI_FDA,NCI_INC,NCI_NICHD,SNMI,SNOMEDCT_US}) [Organism Attribute]
&lt;&lt;&lt;&lt;&lt; Mappings
Phrase: *
&gt;&gt;&gt;&gt;&gt; Phrase
&lt;&lt;&lt;&lt;&lt; Phrase
Phrase: What
&gt;&gt;&gt;&gt;&gt; Phrase
&lt;&lt;&lt;&lt;&lt; Phrase
Phrase: is
&gt;&gt;&gt;&gt;&gt; Phrase
&lt;&lt;&lt;&lt;&lt; Phrase
Phrase: the person's age?
&gt;&gt;&gt;&gt;&gt; Phrase
person's age
&lt;&lt;&lt;&lt;&lt; Phrase
&gt;&gt;&gt;&gt;&gt; Mappings
Meta Mapping (861):
   861   C0001779:AGE (Age {AOD,CHV,FMA,LNC,MTH,NCI,NCI_BRIDG_3_0_3,NCI_BRIDG_5_3,NCI_CDISC,NCI_FDA,NCI_INC,NCI_NICHD,SNMI,SNOMEDCT_US}) [Organism Attribute]
&lt;&lt;&lt;&lt;&lt; Mappings
Processing inter_02282022_12:17:53_9647_olgav.vovk@gmail.com_339690303.tmp.tx.2: Person;Age	Person;Demographics;
Phrase: Person
&gt;&gt;&gt;&gt;&gt; Phrase
person
&lt;&lt;&lt;&lt;&lt; Phrase
&gt;&gt;&gt;&gt;&gt; Mappings
Meta Mapping (1000):
  1000   C2347489:Person (Person Observer {MTH,NCI,NCI_DICOM,NLMSubSyn}) [Group]
&lt;&lt;&lt;&lt;&lt; Mappings
Phrase: ;Age	Person
&gt;&gt;&gt;&gt;&gt; Phrase
age person
&lt;&lt;&lt;&lt;&lt; Phrase
&gt;&gt;&gt;&gt;&gt; Mappings
Meta Mapping (861):
   861   C2347489:Person (Person Observer {MTH,NCI,NCI_DICOM,NLMSubSyn}) [Group]
&lt;&lt;&lt;&lt;&lt; Mappings
Phrase: ;Demographics
&gt;&gt;&gt;&gt;&gt; Phrase
demographics
&lt;&lt;&lt;&lt;&lt; Phrase
&gt;&gt;&gt;&gt;&gt; Mappings
Meta Mapping (1000):
  1000   C0011298:Demographics (Demography {AOD,CHV,CSP,LCH,LCH_NW,LNC,MSH,MTH,NCI,NCI_NICHD,NLMSubSyn}) [Occupation or Discipline]
&lt;&lt;&lt;&lt;&lt; Mappings
Phrase: ;
&gt;&gt;&gt;&gt;&gt; Phrase
&lt;&lt;&lt;&lt;&lt; Phrase</t>
  </si>
  <si>
    <t>1.	861 C0001779:AGE (Age {AOD,CHV,FMA,LNC,MTH,NCI,NCI_BRIDG_3_0_3,NCI_BRIDG_5_3,NCI_CDISC,NCI_FDA,NCI_INC,NCI_NICHD,SNMI,SNOMEDCT_US}) [Organism Attribute]
2.	1000 C0011298:Demographics (Demography {AOD,CHV,CSP,LCH,LCH_NW,LNC,MSH,MTH,NCI,NCI_NICHD,NLMSubSyn}) [Occupation or Discipline]</t>
  </si>
  <si>
    <t xml:space="preserve"> [Occupation or Discipline] isa [Conceptual Entity] isa [Entity]</t>
  </si>
  <si>
    <t>1.	[Organism Attribute] isa [Conceptual Entity] isa [Entity]
2.	 [Occupation or Discipline] isa [Conceptual Entity] isa [Entity]</t>
  </si>
  <si>
    <t xml:space="preserve">	861 C0001779:AGE (Age {AOD,CHV,FMA,LNC,MTH,NCI,NCI_BRIDG_3_0_3,NCI_BRIDG_5_3,NCI_CDISC,NCI_FDA,NCI_INC,NCI_NICHD,SNMI,SNOMEDCT_US}) [Organism Attribute]</t>
  </si>
  <si>
    <t>In addition to the list of representative terms which to be removed from the CDE definitions, It might make sense to create a list of stop words with the same purpose. E.g. "impact", "specific", etc.</t>
  </si>
  <si>
    <t>In addition to the list of representative terms which to be removed from the CDE definitions, It might make sense to create a list of stop words with the same purpose. E.g. "impact", "specific", "item", etc.</t>
  </si>
  <si>
    <t>That is an example when removing the representation term "name" does not actually help.</t>
  </si>
  <si>
    <t xml:space="preserve">Person (C25190)
Current (C25471)
Pregnancy (C25742) 
</t>
  </si>
  <si>
    <t>Medical History, Current Pregnancy, Are you pregnant now?	 Person, Current, Pregnancy 
Person;Demographics;Pregnancy;</t>
  </si>
  <si>
    <t xml:space="preserve">Processing inter_03012022_14:06:46_12123_olgav.vovk@gmail.com_495103099.tmp.tx.1: Medical History, Current Pregnancy, Are you pregnant now?	 
Phrase: Medical History,
&gt;&gt;&gt;&gt;&gt; Phrase
medical history
&lt;&lt;&lt;&lt;&lt; Phrase
&gt;&gt;&gt;&gt;&gt; Mappings
Meta Mapping (1000):
  1000   C1704706:Medical History (Medical History Domain {MTH,NCI,NCI_CDISC,NLMSubSyn}) [Intellectual Product]
&lt;&lt;&lt;&lt;&lt; Mappings
Phrase: Current Pregnancy,
&gt;&gt;&gt;&gt;&gt; Phrase
current pregnancy
&lt;&lt;&lt;&lt;&lt; Phrase
&gt;&gt;&gt;&gt;&gt; Mappings
Meta Mapping (861):
   861   C0032961:PREGNANCY (Pregnancy {AOD,CHV,COSTAR,CSP,DXP,GO,ICD10CM,LCH,LCH_NW,LNC,MEDLINEPLUS,MSH,MTH,NCI,NCI_CDISC,NCI_CTRP,NCI_FDA,NCI_NCI-GLOSS,NCI_NICHD,NLMSubSyn,SNM,SNMI,SNOMEDCT_US}) [Organism Function]
&lt;&lt;&lt;&lt;&lt; Mappings
Phrase: Are
&gt;&gt;&gt;&gt;&gt; Phrase
&lt;&lt;&lt;&lt;&lt; Phrase
Phrase: you pregnant now?
&gt;&gt;&gt;&gt;&gt; Phrase
pregnant now
&lt;&lt;&lt;&lt;&lt; Phrase
&gt;&gt;&gt;&gt;&gt; Mappings
Meta Mapping (888):
   861   C0600457:PREGNANT (Gravidity {AOD,CHV,LNC,MSH,MTH,NCI,NCI_FDA,NCI_NICHD,NLMSubSyn,SNOMEDCT_US}) [Finding]
   861   C1948052:Now (Now (temporal qualifier) {MTH,NCI}) [Temporal Concept]
&lt;&lt;&lt;&lt;&lt; Mappings
Processing inter_03012022_14:06:46_12123_olgav.vovk@gmail.com_495103099.tmp.tx.2: Person, Current, Pregnancy  Person;Demographics;Pregnancy;
Phrase: Person,
&gt;&gt;&gt;&gt;&gt; Phrase
person
&lt;&lt;&lt;&lt;&lt; Phrase
&gt;&gt;&gt;&gt;&gt; Mappings
Meta Mapping (1000):
  1000   C2347489:Person (Person Observer {MTH,NCI,NCI_DICOM,NLMSubSyn}) [Group]
&lt;&lt;&lt;&lt;&lt; Mappings
Phrase: Current,
&gt;&gt;&gt;&gt;&gt; Phrase
current
&lt;&lt;&lt;&lt;&lt; Phrase
&gt;&gt;&gt;&gt;&gt; Mappings
Meta Mapping (1000):
  1000   C0521116:CURRENT (Current (present time) {CHV,MTH,NCI,NCI_CDISC,SNMI,SNOMEDCT_US}) [Temporal Concept]
&lt;&lt;&lt;&lt;&lt; Mappings
Phrase: Pregnancy  Person
&gt;&gt;&gt;&gt;&gt; Phrase
pregnancy person
&lt;&lt;&lt;&lt;&lt; Phrase
&gt;&gt;&gt;&gt;&gt; Mappings
Meta Mapping (861):
   861   C2347489:Person (Person Observer {MTH,NCI,NCI_DICOM,NLMSubSyn}) [Group]
&lt;&lt;&lt;&lt;&lt; Mappings
Phrase: ;Demographics
&gt;&gt;&gt;&gt;&gt; Phrase
demographics
&lt;&lt;&lt;&lt;&lt; Phrase
&gt;&gt;&gt;&gt;&gt; Mappings
Meta Mapping (1000):
  1000   C1704791:Demographics (Demographics Domain {MTH,NCI,NCI_CDISC}) [Idea or Concept]
&lt;&lt;&lt;&lt;&lt; Mappings
Phrase: ;Pregnancy
&gt;&gt;&gt;&gt;&gt; Phrase
pregnancy
&lt;&lt;&lt;&lt;&lt; Phrase
&gt;&gt;&gt;&gt;&gt; Mappings
Meta Mapping (1000):
  1000   C0032961:PREGNANCY (Pregnancy {AOD,CHV,COSTAR,CSP,DXP,GO,ICD10CM,LCH,LCH_NW,LNC,MEDLINEPLUS,MSH,MTH,NCI,NCI_CDISC,NCI_CTRP,NCI_FDA,NCI_NCI-GLOSS,NCI_NICHD,NLMSubSyn,SNM,SNMI,SNOMEDCT_US}) [Organism Function]
&lt;&lt;&lt;&lt;&lt; Mappings
Phrase: ;
&gt;&gt;&gt;&gt;&gt; Phrase
&lt;&lt;&lt;&lt;&lt; Phrase
      </t>
  </si>
  <si>
    <t>1.	1000 C0032961:PREGNANCY (Pregnancy {AOD,CHV,COSTAR,CSP,DXP,GO,ICD10CM,LCH,LCH_NW,LNC,MEDLINEPLUS,MSH,MTH,NCI,NCI_CDISC,NCI_CTRP,NCI_FDA,NCI_NCI-GLOSS,NCI_NICHD,NLMSubSyn,SNM,SNMI,SNOMEDCT_US}) [Organism Function]
2.	1000 C0521116:CURRENT (Current (present time) {CHV,MTH,NCI,NCI_CDISC,SNMI,SNOMEDCT_US}) [Temporal Concept]
3.	1000 C1704706:Medical History (Medical History Domain {MTH,NCI,NCI_CDISC,NLMSubSyn}) [Intellectual Product]
4.	1000 C1704791:Demographics (Demographics Domain {MTH,NCI,NCI_CDISC}) [Idea or Concept]
5.	1000 C2347489:Person (Person Observer {MTH,NCI,NCI_DICOM,NLMSubSyn}) [Group]
6.	861 C0600457:PREGNANT (Gravidity {AOD,CHV,LNC,MSH,MTH,NCI,NCI_FDA,NCI_NICHD,NLMSubSyn,SNOMEDCT_US}) [Finding]
7.	861 C1948052:Now (Now (temporal qualifier) {MTH,NCI}) [Temporal Concept]</t>
  </si>
  <si>
    <t>1.	 [Organism Function] isa [Physiologic Function] isa [Biologic Function] isa [Natural Phenomenon or Process] isa [Phenomenon or Process] isa [Event]
2.	 [Temporal Concept] isa [Idea or Concept] isa [Conceptual Entity] isa [Entity] [Intellectual Product]
3.	 [Idea or Concept] isa [Conceptual Entity] isa [Entity]
4.	 [Group] isa [Conceptual Entity] isa [Entity]
5.	 [Finding] isa [Conceptual Entity] isa [Entity]</t>
  </si>
  <si>
    <t>1000 C0032961:PREGNANCY (Pregnancy {AOD,CHV,COSTAR,CSP,DXP,GO,ICD10CM,LCH,LCH_NW,LNC,MEDLINEPLUS,MSH,MTH,NCI,NCI_CDISC,NCI_CTRP,NCI_FDA,NCI_NCI-GLOSS,NCI_NICHD,NLMSubSyn,SNM,SNMI,SNOMEDCT_US}) [Organism Function]</t>
  </si>
  <si>
    <t xml:space="preserve"> [Organism Function] isa [Physiologic Function] isa [Biologic Function] isa [Natural Phenomenon or Process] isa [Phenomenon or Process] isa [Event]</t>
  </si>
  <si>
    <t xml:space="preserve">Person (C25190)
Current (C25471)
Pregnancy (C25742)
</t>
  </si>
  <si>
    <r>
      <t xml:space="preserve">If yes, Due </t>
    </r>
    <r>
      <rPr>
        <strike/>
        <sz val="12"/>
        <color theme="1"/>
        <rFont val="Calibri"/>
        <family val="2"/>
        <scheme val="minor"/>
      </rPr>
      <t>Date</t>
    </r>
  </si>
  <si>
    <t>Medical History, Current Pregnancy 	If yes, Due, Person
Current, Pregnancy, Person; Demographics; Pregnancy;</t>
  </si>
  <si>
    <t>Processing inter_03012022_14:21:58_14944_olgav.vovk@gmail.com_520164534.tmp.tx.1: Medical History, Current Pregnancy 	If yes, Due, Person Current, Pregnancy, Person; Demographics; Pregnancy;
Phrase: Medical History,
&gt;&gt;&gt;&gt;&gt; Phrase
medical history
&lt;&lt;&lt;&lt;&lt; Phrase
&gt;&gt;&gt;&gt;&gt; Mappings
Meta Mapping (1000):
  1000   C1704706:Medical History (Medical History Domain {MTH,NCI,NCI_CDISC,NLMSubSyn}) [Intellectual Product]
&lt;&lt;&lt;&lt;&lt; Mappings
Phrase: Current Pregnancy
&gt;&gt;&gt;&gt;&gt; Phrase
current pregnancy
&lt;&lt;&lt;&lt;&lt; Phrase
&gt;&gt;&gt;&gt;&gt; Mappings
Meta Mapping (861):
   861   C0032961:PREGNANCY (Pregnancy {AOD,CHV,COSTAR,CSP,DXP,GO,ICD10CM,LCH,LCH_NW,LNC,MEDLINEPLUS,MSH,MTH,NCI,NCI_CDISC,NCI_CTRP,NCI_FDA,NCI_NCI-GLOSS,NCI_NICHD,NLMSubSyn,SNM,SNMI,SNOMEDCT_US}) [Organism Function]
&lt;&lt;&lt;&lt;&lt; Mappings
Phrase: If
&gt;&gt;&gt;&gt;&gt; Phrase
&lt;&lt;&lt;&lt;&lt; Phrase
Phrase: yes,
&gt;&gt;&gt;&gt;&gt; Phrase
yes
&lt;&lt;&lt;&lt;&lt; Phrase
&gt;&gt;&gt;&gt;&gt; Mappings
Meta Mapping (1000):
  1000   C1705108:Yes (Yes (indicator) {LNC,MTH,NCI,NCI_CDISC,NCI_FDA,NCI_GDC,NCI_NICHD}) [Finding]
&lt;&lt;&lt;&lt;&lt; Mappings
Phrase: Due,
&gt;&gt;&gt;&gt;&gt; Phrase
due
&lt;&lt;&lt;&lt;&lt; Phrase
&gt;&gt;&gt;&gt;&gt; Mappings
Meta Mapping (1000):
  1000   C0678226:due (Due to {CHV,MTH,NCI,SNMI,SNOMEDCT_US}) [Functional Concept]
&lt;&lt;&lt;&lt;&lt; Mappings
Phrase: Person Current,
&gt;&gt;&gt;&gt;&gt; Phrase
person current
&lt;&lt;&lt;&lt;&lt; Phrase
&gt;&gt;&gt;&gt;&gt; Mappings
Meta Mapping (861):
   861   C0521116:CURRENT (Current (present time) {CHV,MTH,NCI,NCI_CDISC,SNMI,SNOMEDCT_US}) [Temporal Concept]
&lt;&lt;&lt;&lt;&lt; Mappings
Phrase: Pregnancy,
&gt;&gt;&gt;&gt;&gt; Phrase
pregnancy
&lt;&lt;&lt;&lt;&lt; Phrase
&gt;&gt;&gt;&gt;&gt; Mappings
Meta Mapping (1000):
  1000   C0032961:PREGNANCY (Pregnancy {AOD,CHV,COSTAR,CSP,DXP,GO,ICD10CM,LCH,LCH_NW,LNC,MEDLINEPLUS,MSH,MTH,NCI,NCI_CDISC,NCI_CTRP,NCI_FDA,NCI_NCI-GLOSS,NCI_NICHD,NLMSubSyn,SNM,SNMI,SNOMEDCT_US}) [Organism Function]
&lt;&lt;&lt;&lt;&lt; Mappings
Phrase: Person
&gt;&gt;&gt;&gt;&gt; Phrase
person
&lt;&lt;&lt;&lt;&lt; Phrase
&gt;&gt;&gt;&gt;&gt; Mappings
Meta Mapping (1000):
  1000   C2347489:Person (Person Observer {MTH,NCI,NCI_DICOM,NLMSubSyn}) [Group]
&lt;&lt;&lt;&lt;&lt; Mappings
Phrase: ; Demographics
&gt;&gt;&gt;&gt;&gt; Phrase
demographics
&lt;&lt;&lt;&lt;&lt; Phrase
&gt;&gt;&gt;&gt;&gt; Mappings
Meta Mapping (1000):
  1000   C1704791:Demographics (Demographics Domain {MTH,NCI,NCI_CDISC}) [Idea or Concept]
&lt;&lt;&lt;&lt;&lt; Mappings
Phrase: ; Pregnancy
&gt;&gt;&gt;&gt;&gt; Phrase
pregnancy
&lt;&lt;&lt;&lt;&lt; Phrase
&gt;&gt;&gt;&gt;&gt; Mappings
Meta Mapping (1000):
  1000   C0032961:PREGNANCY (Pregnancy {AOD,CHV,COSTAR,CSP,DXP,GO,ICD10CM,LCH,LCH_NW,LNC,MEDLINEPLUS,MSH,MTH,NCI,NCI_CDISC,NCI_CTRP,NCI_FDA,NCI_NCI-GLOSS,NCI_NICHD,NLMSubSyn,SNM,SNMI,SNOMEDCT_US}) [Organism Function]
&lt;&lt;&lt;&lt;&lt; Mappings
Phrase: ;
&gt;&gt;&gt;&gt;&gt; Phrase
&lt;&lt;&lt;&lt;&lt; Phrase</t>
  </si>
  <si>
    <t>1.	1000 C0032961:PREGNANCY (Pregnancy {AOD,CHV,COSTAR,CSP,DXP,GO,ICD10CM,LCH,LCH_NW,LNC,MEDLINEPLUS,MSH,MTH,NCI,NCI_CDISC,NCI_CTRP,NCI_FDA,NCI_NCI-GLOSS,NCI_NICHD,NLMSubSyn,SNM,SNMI,SNOMEDCT_US}) [Organism Function]
2.	1000 C0678226:due (Due to {CHV,MTH,NCI,SNMI,SNOMEDCT_US}) [Functional Concept]
3.	1000 C1704706:Medical History (Medical History Domain {MTH,NCI,NCI_CDISC,NLMSubSyn}) [Intellectual Product]
4.	1000 C1704791:Demographics (Demographics Domain {MTH,NCI,NCI_CDISC}) [Idea or Concept]
5.	1000 C1705108:Yes (Yes (indicator) {LNC,MTH,NCI,NCI_CDISC,NCI_FDA,NCI_GDC,NCI_NICHD}) [Finding]
6.	861 C0521116:CURRENT (Current (present time) {CHV,MTH,NCI,NCI_CDISC,SNMI,SNOMEDCT_US}) [Temporal Concept]</t>
  </si>
  <si>
    <t>1.	[Organism Function] isa [Physiologic Function] isa [Biologic Function] isa [Natural Phenomenon or Process] isa [Phenomenon or Process] isa [Event]
2.	[Functional Concept] isa [Idea or Concept] isa [Conceptual Entity] isa [Entity]
3.	[Intellectual Product] isa [Conceptual Entity] isa {Entity]
4.	[Idea or Concept] isa [Conceptual Entity] isa [Entity] 
5.	[Finding] isa [Conceptual Entity] isa [Entity]
6.	[Temporal Concept] isa [Idea or Concept] isa [Conceptual Entity] isa [Entity] [Intellectual Product]</t>
  </si>
  <si>
    <t>5, but keep a rep term "date"</t>
  </si>
  <si>
    <t>Current Pregnancy Due Date</t>
  </si>
  <si>
    <t xml:space="preserve">Person (C25190)
Current (C25471)
Pregnancy (C25742)
Expected Date of Confinement (C81247)
</t>
  </si>
  <si>
    <t>Medical History, Current Pregnancy due date	If yes, Due date, Person
Current, Pregnancy, Person; Demographics; Pregnancy; Expected Date of Confinement</t>
  </si>
  <si>
    <t xml:space="preserve">Processing inter_03012022_14:31:48_16637_olgav.vovk@gmail.com_17816289.tmp.tx.1: Medical History, Current Pregnancy due date	If yes, Due date, Person Current, Pregnancy, Person; Demographics; Pregnancy; Expected Date of Confinement
Phrase: Medical History,
&gt;&gt;&gt;&gt;&gt; Phrase
medical history
&lt;&lt;&lt;&lt;&lt; Phrase
&gt;&gt;&gt;&gt;&gt; Mappings
Meta Mapping (1000):
  1000   C1704706:Medical History (Medical History Domain {MTH,NCI,NCI_CDISC,NLMSubSyn}) [Intellectual Product]
&lt;&lt;&lt;&lt;&lt; Mappings
Phrase: Current Pregnancy due date
&gt;&gt;&gt;&gt;&gt; Phrase
current pregnancy due date
&lt;&lt;&lt;&lt;&lt; Phrase
&gt;&gt;&gt;&gt;&gt; Mappings
Meta Mapping (861):
   861   C2825543:Due Date (Expected Date of Confinement {CHV,LNC,MTH,NCI,NCI_CDISC,NCI_NICHD,NLMSubSyn,SNOMEDCT_US}) [Finding]
&lt;&lt;&lt;&lt;&lt; Mappings
Phrase: If
&gt;&gt;&gt;&gt;&gt; Phrase
&lt;&lt;&lt;&lt;&lt; Phrase
Phrase: yes,
&gt;&gt;&gt;&gt;&gt; Phrase
yes
&lt;&lt;&lt;&lt;&lt; Phrase
&gt;&gt;&gt;&gt;&gt; Mappings
Meta Mapping (1000):
  1000   C1705108:Yes (Yes (indicator) {LNC,MTH,NCI,NCI_CDISC,NCI_FDA,NCI_GDC,NCI_NICHD}) [Finding]
&lt;&lt;&lt;&lt;&lt; Mappings
Phrase: Due date,
&gt;&gt;&gt;&gt;&gt; Phrase
due date
&lt;&lt;&lt;&lt;&lt; Phrase
&gt;&gt;&gt;&gt;&gt; Mappings
Meta Mapping (1000):
  1000   C2825543:Due Date (Expected Date of Confinement {CHV,LNC,MTH,NCI,NCI_CDISC,NCI_NICHD,NLMSubSyn,SNOMEDCT_US}) [Finding]
&lt;&lt;&lt;&lt;&lt; Mappings
Phrase: Person Current,
&gt;&gt;&gt;&gt;&gt; Phrase
person current
&lt;&lt;&lt;&lt;&lt; Phrase
&gt;&gt;&gt;&gt;&gt; Mappings
Meta Mapping (861):
   861   C0521116:CURRENT (Current (present time) {CHV,MTH,NCI,NCI_CDISC,SNMI,SNOMEDCT_US}) [Temporal Concept]
&lt;&lt;&lt;&lt;&lt; Mappings
Phrase: Pregnancy,
&gt;&gt;&gt;&gt;&gt; Phrase
pregnancy
&lt;&lt;&lt;&lt;&lt; Phrase
&gt;&gt;&gt;&gt;&gt; Mappings
Meta Mapping (1000):
  1000   C0032961:PREGNANCY (Pregnancy {AOD,CHV,COSTAR,CSP,DXP,GO,ICD10CM,LCH,LCH_NW,LNC,MEDLINEPLUS,MSH,MTH,NCI,NCI_CDISC,NCI_CTRP,NCI_FDA,NCI_NCI-GLOSS,NCI_NICHD,NLMSubSyn,SNM,SNMI,SNOMEDCT_US}) [Organism Function]
&lt;&lt;&lt;&lt;&lt; Mappings
Phrase: Person
&gt;&gt;&gt;&gt;&gt; Phrase
person
&lt;&lt;&lt;&lt;&lt; Phrase
&gt;&gt;&gt;&gt;&gt; Mappings
Meta Mapping (1000):
  1000   C2347489:Person (Person Observer {MTH,NCI,NCI_DICOM,NLMSubSyn}) [Group]
&lt;&lt;&lt;&lt;&lt; Mappings
Phrase: ; Demographics
&gt;&gt;&gt;&gt;&gt; Phrase
demographics
&lt;&lt;&lt;&lt;&lt; Phrase
&gt;&gt;&gt;&gt;&gt; Mappings
Meta Mapping (1000):
  1000   C1704791:Demographics (Demographics Domain {MTH,NCI,NCI_CDISC}) [Idea or Concept]
&lt;&lt;&lt;&lt;&lt; Mappings
Phrase: ; Pregnancy
&gt;&gt;&gt;&gt;&gt; Phrase
pregnancy
&lt;&lt;&lt;&lt;&lt; Phrase
&gt;&gt;&gt;&gt;&gt; Mappings
Meta Mapping (1000):
  1000   C0032961:PREGNANCY (Pregnancy {AOD,CHV,COSTAR,CSP,DXP,GO,ICD10CM,LCH,LCH_NW,LNC,MEDLINEPLUS,MSH,MTH,NCI,NCI_CDISC,NCI_CTRP,NCI_FDA,NCI_NCI-GLOSS,NCI_NICHD,NLMSubSyn,SNM,SNMI,SNOMEDCT_US}) [Organism Function]
&lt;&lt;&lt;&lt;&lt; Mappings
Phrase: ; Expected Date of Confinement
&gt;&gt;&gt;&gt;&gt; Phrase
expected date of confinement
&lt;&lt;&lt;&lt;&lt; Phrase
&gt;&gt;&gt;&gt;&gt; Mappings
Meta Mapping (1000):
  1000   C2825543:Expected Date of Confinement {CHV,LNC,MTH,NCI,NCI_CDISC,NCI_NICHD,NLMSubSyn,SNOMEDCT_US} [Finding]
&lt;&lt;&lt;&lt;&lt; Mappings
      </t>
  </si>
  <si>
    <t>1.	1000 C2825543:Due Date (Expected Date of Confinement {CHV,LNC,MTH,NCI,NCI_CDISC,NCI_NICHD,NLMSubSyn,SNOMEDCT_US}) [Finding]
2.	1000 C0032961:PREGNANCY (Pregnancy {AOD,CHV,COSTAR,CSP,DXP,GO,ICD10CM,LCH,LCH_NW,LNC,MEDLINEPLUS,MSH,MTH,NCI,NCI_CDISC,NCI_CTRP,NCI_FDA,NCI_NCI-GLOSS,NCI_NICHD,NLMSubSyn,SNM,SNMI,SNOMEDCT_US}) [Organism Function]
3.	1000 C1704706:Medical History (Medical History Domain {MTH,NCI,NCI_CDISC,NLMSubSyn}) [Intellectual Product]
4.	1000 C1704791:Demographics (Demographics Domain {MTH,NCI,NCI_CDISC}) [Idea or Concept]
5.	1000 C1705108:Yes (Yes (indicator) {LNC,MTH,NCI,NCI_CDISC,NCI_FDA,NCI_GDC,NCI_NICHD}) [Finding]
6.	1000 C2347489:Person (Person Observer {MTH,NCI,NCI_DICOM,NLMSubSyn}) [Group]
7.	861 C0521116:CURRENT (Current (present time) {CHV,MTH,NCI,NCI_CDISC,SNMI,SNOMEDCT_US}) [Temporal Concept]</t>
  </si>
  <si>
    <t>1.	[Finding] isa [Conceptual Entity] isa [Entity] 
2.	[Organism Attribute] isa [Conceptual Entity] isa [Entity]
3.	[Intellectual Product] isa [Conceptual Entity] isa {Entity]
4.	[Idea or Concept] isa [Conceptual Entity] isa [Entity]
5.	 [Group] isa [Conceptual Entity] isa [Entity]
6.	 [Temporal Concept] isa [Idea or Concept] isa [Conceptual Entity] isa [Entity]</t>
  </si>
  <si>
    <t>1000 C2825543:Due Date (Expected Date of Confinement {CHV,LNC,MTH,NCI,NCI_CDISC,NCI_NICHD,NLMSubSyn,SNOMEDCT_US}) [Finding]</t>
  </si>
  <si>
    <t xml:space="preserve">Person (C25190)
Employment (C25172)
</t>
  </si>
  <si>
    <t>Financial Stability &amp; Employment	Employment, We would like to know about what you do-are you working now, looking for work, retired, keeping house, a student, or what?		Person, Employment, Person;Employment;SDOH Employment</t>
  </si>
  <si>
    <t xml:space="preserve">Processing inter_03022022_10:47:30_51587_olgav.vovk@gmail.com_281922232.tmp.tx.1: Financial Stability &amp; Employment	Employment, We would like to know about what you do-are you working now, looking for work, retired, keeping house, a student, or what?		
Phrase: Financial Stability &amp; Employment	Employment,
&gt;&gt;&gt;&gt;&gt; Phrase
financial stability employment employment
&lt;&lt;&lt;&lt;&lt; Phrase
Phrase: We
&gt;&gt;&gt;&gt;&gt; Phrase
&lt;&lt;&lt;&lt;&lt; Phrase
Phrase: would like
&gt;&gt;&gt;&gt;&gt; Phrase
would like
&lt;&lt;&lt;&lt;&lt; Phrase
Phrase: to
&gt;&gt;&gt;&gt;&gt; Phrase
to
&lt;&lt;&lt;&lt;&lt; Phrase
&gt;&gt;&gt;&gt;&gt; Mappings
Meta Mapping (1000):
  1000   C0041260:TO (Tryptophanase {CSP,MSH,MTH,NCI,NLMSubSyn,PDQ,SNMI,SNOMEDCT_US}) [Amino Acid, Peptide, or Protein,Enzyme]
&lt;&lt;&lt;&lt;&lt; Mappings
Phrase: know about what
&gt;&gt;&gt;&gt;&gt; Phrase
know about what
&lt;&lt;&lt;&lt;&lt; Phrase
Phrase: you
&gt;&gt;&gt;&gt;&gt; Phrase
&lt;&lt;&lt;&lt;&lt; Phrase
Phrase: do
&gt;&gt;&gt;&gt;&gt; Phrase
&lt;&lt;&lt;&lt;&lt; Phrase
Phrase: -
&gt;&gt;&gt;&gt;&gt; Phrase
&lt;&lt;&lt;&lt;&lt; Phrase
Phrase: are
&gt;&gt;&gt;&gt;&gt; Phrase
&lt;&lt;&lt;&lt;&lt; Phrase
Phrase: you
&gt;&gt;&gt;&gt;&gt; Phrase
&lt;&lt;&lt;&lt;&lt; Phrase
Phrase: working
&gt;&gt;&gt;&gt;&gt; Phrase
working
&lt;&lt;&lt;&lt;&lt; Phrase
&gt;&gt;&gt;&gt;&gt; Mappings
Meta Mapping (1000):
  1000   C0043227:Working (Work {CHV,CSP,LCH,LCH_NW,LNC,MSH,MTH,NCI,SNOMEDCT_US}) [Occupational Activity]
&lt;&lt;&lt;&lt;&lt; Mappings
Phrase: now,
&gt;&gt;&gt;&gt;&gt; Phrase
now
&lt;&lt;&lt;&lt;&lt; Phrase
&gt;&gt;&gt;&gt;&gt; Mappings
Meta Mapping (1000):
  1000   C1948052:Now (Now (temporal qualifier) {MTH,NCI}) [Temporal Concept]
&lt;&lt;&lt;&lt;&lt; Mappings
Phrase: looking for work,
&gt;&gt;&gt;&gt;&gt; Phrase
looking for work
&lt;&lt;&lt;&lt;&lt; Phrase
&gt;&gt;&gt;&gt;&gt; Mappings
Meta Mapping (1000):
  1000   C0557369:Looking for work (Seeking work {ICF,ICF-CY,NCI,SNOMEDCT_US}) [Finding]
&lt;&lt;&lt;&lt;&lt; Mappings
Phrase: retired
&gt;&gt;&gt;&gt;&gt; Phrase
retired
&lt;&lt;&lt;&lt;&lt; Phrase
&gt;&gt;&gt;&gt;&gt; Mappings
Meta Mapping (1000):
  1000   C0035345:Retired (Retirement {AOD,CHV,CSP,HL7V2.5,LCH,LCH_NW,LNC,MSH,MTH,NCI,SNMI,SNOMEDCT_US}) [Finding]
&lt;&lt;&lt;&lt;&lt; Mappings
Phrase: ,
&gt;&gt;&gt;&gt;&gt; Phrase
&lt;&lt;&lt;&lt;&lt; Phrase
Phrase: keeping
&gt;&gt;&gt;&gt;&gt; Phrase
keeping
&lt;&lt;&lt;&lt;&lt; Phrase
&gt;&gt;&gt;&gt;&gt; Mappings
Meta Mapping (966):
   966   C0333118:Keep (Retained {CHV,NCI,SNMI,SNOMEDCT_US}) [Functional Concept]
&lt;&lt;&lt;&lt;&lt; Mappings
Phrase: house,
&gt;&gt;&gt;&gt;&gt; Phrase
house
&lt;&lt;&lt;&lt;&lt; Phrase
&gt;&gt;&gt;&gt;&gt; Mappings
Meta Mapping (1000):
  1000   C0442519:house (Home environment {AOD,CHV,LNC,MTH,NCI,NCI_CDISC,NCI_FDA,SNOMEDCT_US}) [Spatial Concept]
&lt;&lt;&lt;&lt;&lt; Mappings
Phrase: a student,
&gt;&gt;&gt;&gt;&gt; Phrase
student
&lt;&lt;&lt;&lt;&lt; Phrase
&gt;&gt;&gt;&gt;&gt; Mappings
Meta Mapping (1000):
  1000   C0038492:Student (student {AOD,CHV,HL7V3.0,LCH,LCH_NW,LNC,MSH,MTH,NCI,NCI_CTRP,SNMI,SNOMEDCT_US}) [Population Group]
&lt;&lt;&lt;&lt;&lt; Mappings
Phrase: or
&gt;&gt;&gt;&gt;&gt; Phrase
&lt;&lt;&lt;&lt;&lt; Phrase
Phrase: what?
&gt;&gt;&gt;&gt;&gt; Phrase
&lt;&lt;&lt;&lt;&lt; Phrase
Processing inter_03022022_10:47:30_51587_olgav.vovk@gmail.com_281922232.tmp.tx.2: Person, Employment, Person;Employment;SDOH Employment
Phrase: Person,
&gt;&gt;&gt;&gt;&gt; Phrase
person
&lt;&lt;&lt;&lt;&lt; Phrase
&gt;&gt;&gt;&gt;&gt; Mappings
Meta Mapping (1000):
  1000   C2347489:Person (Person Observer {MTH,NCI,NCI_DICOM,NLMSubSyn}) [Group]
&lt;&lt;&lt;&lt;&lt; Mappings
Phrase: Employment,
&gt;&gt;&gt;&gt;&gt; Phrase
employment
&lt;&lt;&lt;&lt;&lt; Phrase
&gt;&gt;&gt;&gt;&gt; Mappings
Meta Mapping (1000):
  1000   C0014003:Employment {AOD,CHV,CSP,MSH,MTH,NCI,NCI_ACC-AHA} [Qualitative Concept]
&lt;&lt;&lt;&lt;&lt; Mappings
Phrase: Person
&gt;&gt;&gt;&gt;&gt; Phrase
person
&lt;&lt;&lt;&lt;&lt; Phrase
&gt;&gt;&gt;&gt;&gt; Mappings
Meta Mapping (1000):
  1000   C2347489:Person (Person Observer {MTH,NCI,NCI_DICOM,NLMSubSyn}) [Group]
&lt;&lt;&lt;&lt;&lt; Mappings
Phrase: ;Employment
&gt;&gt;&gt;&gt;&gt; Phrase
employment
&lt;&lt;&lt;&lt;&lt; Phrase
&gt;&gt;&gt;&gt;&gt; Mappings
Meta Mapping (1000):
  1000   C0014003:Employment {AOD,CHV,CSP,MSH,MTH,NCI,NCI_ACC-AHA} [Qualitative Concept]
&lt;&lt;&lt;&lt;&lt; Mappings
Phrase: ;SDOH Employment
&gt;&gt;&gt;&gt;&gt; Phrase
sdoh employment
&lt;&lt;&lt;&lt;&lt; Phrase
&gt;&gt;&gt;&gt;&gt; Mappings
Meta Mapping (861):
   861   C0014003:Employment {AOD,CHV,CSP,MSH,MTH,NCI,NCI_ACC-AHA} [Qualitative Concept]
&lt;&lt;&lt;&lt;&lt; Mappings
      </t>
  </si>
  <si>
    <t>1.	1000 C0014003:Employment {AOD,CHV,CSP,MSH,MTH,NCI,NCI_ACC-AHA} [Qualitative Concept]
2.	1000 C0043227:Working (Work {CHV,CSP,LCH,LCH_NW,LNC,MSH,MTH,NCI,SNOMEDCT_US}) [Occupational Activity]
3.	1000 C0557369:Looking for work (Seeking work {ICF,ICF-CY,NCI,SNOMEDCT_US}) [Finding]
4.	1000 C0035345:Retired (Retirement {AOD,CHV,CSP,HL7V2.5,LCH,LCH_NW,LNC,MSH,MTH,NCI,SNMI,SNOMEDCT_US}) [Finding]
5.	1000 C1948052:Now (Now (temporal qualifier) {MTH,NCI}) [Temporal Concept]
6.	1000 C0038492:Student (student {AOD,CHV,HL7V3.0,LCH,LCH_NW,LNC,MSH,MTH,NCI,NCI_CTRP,SNMI,SNOMEDCT_US}) [Population Group]</t>
  </si>
  <si>
    <t>1.	[Qualitative Concept] isa [Idea or Concept] isa [Conceptual Entity] isa [Entity]
2.	[Occupational Activity] isa [Activity] isa [Event]
3.	[Finding] isa [Conceptual Entity] isa [Entity]
4.	[Temporal Concept] isa [Idea or Concept] isa [Conceptual Entity] isa [Entity]
5.	[Population Group] isa [Group] isa [Conceptual Entity] isa [Entity]</t>
  </si>
  <si>
    <t>Parent (C42709)
Employment (C25172)</t>
  </si>
  <si>
    <t>Financial Stability &amp; Employment	Parent's Employment, We would like to know about what parent does - is parent working now, looking for work, retired, keeping house, a student, or what? Parent Employment, Person; Pediatrics; Employment; SDOH employment</t>
  </si>
  <si>
    <t xml:space="preserve">rocessing inter_03022022_11:05:40_73051_olgav.vovk@gmail.com_648947884.tmp.tx.1: Financial Stability &amp; Employment	Parent's Employment, We would like to know about what parent does - is parent working now, looking for work, retired, keeping house, a student, or what? 
Phrase: Financial Stability &amp; Employment	Parent's Employment,
&gt;&gt;&gt;&gt;&gt; Phrase
financial stability employment parent's employment
&lt;&lt;&lt;&lt;&lt; Phrase
Phrase: We
&gt;&gt;&gt;&gt;&gt; Phrase
&lt;&lt;&lt;&lt;&lt; Phrase
Phrase: would like
&gt;&gt;&gt;&gt;&gt; Phrase
would like
&lt;&lt;&lt;&lt;&lt; Phrase
Phrase: to
&gt;&gt;&gt;&gt;&gt; Phrase
to
&lt;&lt;&lt;&lt;&lt; Phrase
&gt;&gt;&gt;&gt;&gt; Mappings
Meta Mapping (1000):
  1000   C0041260:TO (Tryptophanase {CSP,MSH,MTH,NCI,NLMSubSyn,PDQ,SNMI,SNOMEDCT_US}) [Amino Acid, Peptide, or Protein,Enzyme]
&lt;&lt;&lt;&lt;&lt; Mappings
Phrase: know
&gt;&gt;&gt;&gt;&gt; Phrase
know
&lt;&lt;&lt;&lt;&lt; Phrase
Phrase: about
&gt;&gt;&gt;&gt;&gt; Phrase
about
&lt;&lt;&lt;&lt;&lt; Phrase
Phrase: what parent
&gt;&gt;&gt;&gt;&gt; Phrase
parent
&lt;&lt;&lt;&lt;&lt; Phrase
&gt;&gt;&gt;&gt;&gt; Mappings
Meta Mapping (1000):
  1000   C0030551:PARENT (parent {AOD,CHV,CSP,HL7V3.0,LCH,LCH_NW,LNC,MSH,MTH,NCI,NCI_CDISC,NCI_FDA,NCI_GDC,SNMI,SNOMEDCT_US}) [Family Group]
&lt;&lt;&lt;&lt;&lt; Mappings
Phrase: does
&gt;&gt;&gt;&gt;&gt; Phrase
&lt;&lt;&lt;&lt;&lt; Phrase
Phrase: -
&gt;&gt;&gt;&gt;&gt; Phrase
&lt;&lt;&lt;&lt;&lt; Phrase
Phrase: is
&gt;&gt;&gt;&gt;&gt; Phrase
&lt;&lt;&lt;&lt;&lt; Phrase
Phrase: parent
&gt;&gt;&gt;&gt;&gt; Phrase
parent
&lt;&lt;&lt;&lt;&lt; Phrase
&gt;&gt;&gt;&gt;&gt; Mappings
Meta Mapping (1000):
  1000   C0030551:PARENT (parent {AOD,CHV,CSP,HL7V3.0,LCH,LCH_NW,LNC,MSH,MTH,NCI,NCI_CDISC,NCI_FDA,NCI_GDC,SNMI,SNOMEDCT_US}) [Family Group]
&lt;&lt;&lt;&lt;&lt; Mappings
Phrase: working
&gt;&gt;&gt;&gt;&gt; Phrase
working
&lt;&lt;&lt;&lt;&lt; Phrase
&gt;&gt;&gt;&gt;&gt; Mappings
Meta Mapping (1000):
  1000   C0043227:Working (Work {CHV,CSP,LCH,LCH_NW,LNC,MSH,MTH,NCI,SNOMEDCT_US}) [Occupational Activity]
&lt;&lt;&lt;&lt;&lt; Mappings
Phrase: now,
&gt;&gt;&gt;&gt;&gt; Phrase
now
&lt;&lt;&lt;&lt;&lt; Phrase
&gt;&gt;&gt;&gt;&gt; Mappings
Meta Mapping (1000):
  1000   C1948052:Now (Now (temporal qualifier) {MTH,NCI}) [Temporal Concept]
&lt;&lt;&lt;&lt;&lt; Mappings
Phrase: looking for work,
&gt;&gt;&gt;&gt;&gt; Phrase
looking for work
&lt;&lt;&lt;&lt;&lt; Phrase
&gt;&gt;&gt;&gt;&gt; Mappings
Meta Mapping (1000):
  1000   C0557369:Looking for work (Seeking work {ICF,ICF-CY,NCI,SNOMEDCT_US}) [Finding]
&lt;&lt;&lt;&lt;&lt; Mappings
Phrase: retired
&gt;&gt;&gt;&gt;&gt; Phrase
retired
&lt;&lt;&lt;&lt;&lt; Phrase
&gt;&gt;&gt;&gt;&gt; Mappings
Meta Mapping (1000):
  1000   C0035345:Retired (Retirement {AOD,CHV,CSP,HL7V2.5,LCH,LCH_NW,LNC,MSH,MTH,NCI,SNMI,SNOMEDCT_US}) [Finding]
&lt;&lt;&lt;&lt;&lt; Mappings
Phrase: ,
&gt;&gt;&gt;&gt;&gt; Phrase
&lt;&lt;&lt;&lt;&lt; Phrase
Phrase: keeping
&gt;&gt;&gt;&gt;&gt; Phrase
keeping
&lt;&lt;&lt;&lt;&lt; Phrase
&gt;&gt;&gt;&gt;&gt; Mappings
Meta Mapping (966):
   966   C0333118:Keep (Retained {CHV,NCI,SNMI,SNOMEDCT_US}) [Functional Concept]
&lt;&lt;&lt;&lt;&lt; Mappings
Phrase: house,
&gt;&gt;&gt;&gt;&gt; Phrase
house
&lt;&lt;&lt;&lt;&lt; Phrase
&gt;&gt;&gt;&gt;&gt; Mappings
Meta Mapping (1000):
  1000   C0442519:house (Home environment {AOD,CHV,LNC,MTH,NCI,NCI_CDISC,NCI_FDA,SNOMEDCT_US}) [Spatial Concept]
&lt;&lt;&lt;&lt;&lt; Mappings
Phrase: a student,
&gt;&gt;&gt;&gt;&gt; Phrase
student
&lt;&lt;&lt;&lt;&lt; Phrase
&gt;&gt;&gt;&gt;&gt; Mappings
Meta Mapping (1000):
  1000   C0038492:Student (student {AOD,CHV,HL7V3.0,LCH,LCH_NW,LNC,MSH,MTH,NCI,NCI_CTRP,SNMI,SNOMEDCT_US}) [Population Group]
&lt;&lt;&lt;&lt;&lt; Mappings
Phrase: or
&gt;&gt;&gt;&gt;&gt; Phrase
&lt;&lt;&lt;&lt;&lt; Phrase
Phrase: what?
&gt;&gt;&gt;&gt;&gt; Phrase
&lt;&lt;&lt;&lt;&lt; Phrase
Processing inter_03022022_11:05:40_73051_olgav.vovk@gmail.com_648947884.tmp.tx.2: Parent Employment, Person; Pediatrics; Employment; SDOH employment
Phrase: Parent Employment,
&gt;&gt;&gt;&gt;&gt; Phrase
parent employment
&lt;&lt;&lt;&lt;&lt; Phrase
&gt;&gt;&gt;&gt;&gt; Mappings
Meta Mapping (861):
   861   C0014003:Employment {AOD,CHV,CSP,MSH,MTH,NCI,NCI_ACC-AHA} [Qualitative Concept]
&lt;&lt;&lt;&lt;&lt; Mappings
Phrase: Person
&gt;&gt;&gt;&gt;&gt; Phrase
person
&lt;&lt;&lt;&lt;&lt; Phrase
&gt;&gt;&gt;&gt;&gt; Mappings
Meta Mapping (1000):
  1000   C2347489:Person (Person Observer {MTH,NCI,NCI_DICOM,NLMSubSyn}) [Group]
&lt;&lt;&lt;&lt;&lt; Mappings
Phrase: ; Pediatrics
&gt;&gt;&gt;&gt;&gt; Phrase
pediatrics
&lt;&lt;&lt;&lt;&lt; Phrase
&gt;&gt;&gt;&gt;&gt; Mappings
Meta Mapping (1000):
  1000   C0030755:Pediatrics {CHV,CSP,HL7V2.5,LCH,LCH_NW,LNC,MEDLINEPLUS,MSH,MTH,NCI,NLMSubSyn,SNOMEDCT_US} [Biomedical Occupation or Discipline]
&lt;&lt;&lt;&lt;&lt; Mappings
Phrase: ; Employment
&gt;&gt;&gt;&gt;&gt; Phrase
employment
&lt;&lt;&lt;&lt;&lt; Phrase
&gt;&gt;&gt;&gt;&gt; Mappings
Meta Mapping (1000):
  1000   C0014003:Employment {AOD,CHV,CSP,MSH,MTH,NCI,NCI_ACC-AHA} [Qualitative Concept]
&lt;&lt;&lt;&lt;&lt; Mappings
Phrase: ; SDOH employment
&gt;&gt;&gt;&gt;&gt; Phrase
sdoh employment
&lt;&lt;&lt;&lt;&lt; Phrase
&gt;&gt;&gt;&gt;&gt; Mappings
Meta Mapping (861):
   861   C0014003:Employment {AOD,CHV,CSP,MSH,MTH,NCI,NCI_ACC-AHA} [Qualitative Concept]
&lt;&lt;&lt;&lt;&lt; Mappings
      </t>
  </si>
  <si>
    <t>1.	1000 C0014003:Employment {AOD,CHV,CSP,MSH,MTH,NCI,NCI_ACC-AHA} [Qualitative Concept]
2.	1000 C0030551:PARENT (parent {AOD,CHV,CSP,HL7V3.0,LCH,LCH_NW,LNC,MSH,MTH,NCI,NCI_CDISC,NCI_FDA,NCI_GDC,SNMI,SNOMEDCT_US}) [Family Group]
3.	1000 C0043227:Working (Work {CHV,CSP,LCH,LCH_NW,LNC,MSH,MTH,NCI,SNOMEDCT_US}) [Occupational Activity]
4.	1000 C0557369:Looking for work (Seeking work {ICF,ICF-CY,NCI,SNOMEDCT_US}) [Finding]
5.	1000 C0035345:Retired (Retirement {AOD,CHV,CSP,HL7V2.5,LCH,LCH_NW,LNC,MSH,MTH,NCI,SNMI,SNOMEDCT_US}) [Finding]
6.	1000 C1948052:Now (Now (temporal qualifier) {MTH,NCI}) [Temporal Concept]
7.	1000 C0038492:Student (student {AOD,CHV,HL7V3.0,LCH,LCH_NW,LNC,MSH,MTH,NCI,NCI_CTRP,SNMI,SNOMEDCT_US}) [Population Group]</t>
  </si>
  <si>
    <t>1.	 [Qualitative Concept] isa [Idea or Concept] isa [Conceptual Entity] isa [Entity]
2.	 [Family Group] isa [Group] isa [Conceptual Entity] isa {Entity]
3.	 [Occupational Activity] isa [Activity] isa [Event]
4.	 [Finding] isa [Conceptual Entity] isa [Entity]
5.	 [Temporal Concept] isa [Idea or Concept] isa [Conceptual Entity] isa [Entity]
6.	 [Population Group] isa [Group] isa [Conceptual Entity] isa [Entity]</t>
  </si>
  <si>
    <t>Employed (C25172)</t>
  </si>
  <si>
    <t>Employed&gt; Employment Status &gt; Personal Attribute &gt; Person/Individual Attribute &gt; Property or Attribute</t>
  </si>
  <si>
    <t>UMLS SemNet Hierarchy: [Qualitative Concept] isa [Idea or Concept] isa [Conceptual Entity] isa [Entity]
NCIt concept  Hierarchy: Employed&gt; Employment Status &gt; Personal Attribute &gt; Person/Individual Attribute &gt; Property or Attribute
NCIt SemNet Hierarchy: [Functional Concept] isa [Idea or Concept] isa [Conceptual Entity] isa [Entity]</t>
  </si>
  <si>
    <t>NCIt hierarchy is more detailed.</t>
  </si>
  <si>
    <t>Anatomic Site</t>
  </si>
  <si>
    <t>Category</t>
  </si>
  <si>
    <t>Code</t>
  </si>
  <si>
    <t>Count</t>
  </si>
  <si>
    <t>Date</t>
  </si>
  <si>
    <t>Date and Time</t>
  </si>
  <si>
    <t>Dose</t>
  </si>
  <si>
    <t>Duration</t>
  </si>
  <si>
    <t>Float</t>
  </si>
  <si>
    <t>Grade</t>
  </si>
  <si>
    <t>Identifier</t>
  </si>
  <si>
    <t>Indicator</t>
  </si>
  <si>
    <t>Integer</t>
  </si>
  <si>
    <t>Interval</t>
  </si>
  <si>
    <t>Measurement</t>
  </si>
  <si>
    <t>Name</t>
  </si>
  <si>
    <t>Number</t>
  </si>
  <si>
    <t>Outcome</t>
  </si>
  <si>
    <t>Range</t>
  </si>
  <si>
    <t>Rate</t>
  </si>
  <si>
    <t>Reason</t>
  </si>
  <si>
    <t>Scale</t>
  </si>
  <si>
    <t>Score</t>
  </si>
  <si>
    <t>Source</t>
  </si>
  <si>
    <t>Specify</t>
  </si>
  <si>
    <t>Stage</t>
  </si>
  <si>
    <t>Status</t>
  </si>
  <si>
    <t>Temporal Frequency</t>
  </si>
  <si>
    <t>Text</t>
  </si>
  <si>
    <t>Time</t>
  </si>
  <si>
    <t>Type</t>
  </si>
  <si>
    <t>Unit of Measure</t>
  </si>
  <si>
    <t>Value</t>
  </si>
  <si>
    <t>caDSR rep terms</t>
  </si>
  <si>
    <t>No</t>
  </si>
  <si>
    <t>Yes</t>
  </si>
  <si>
    <t>Word</t>
  </si>
  <si>
    <t>Item</t>
  </si>
  <si>
    <t>Impact</t>
  </si>
  <si>
    <t>To</t>
  </si>
  <si>
    <t>mapping</t>
  </si>
  <si>
    <t xml:space="preserve">Informed Consent (C16735)
Signature (C25678)
</t>
  </si>
  <si>
    <t>Eligibility, Enrollment &amp; Informed Consent, Informed Consent Signed, Was informed consent signed? Informed Consent, Signature, COVID Specific; Consent for General and Linkage Research; Informed Consent;</t>
  </si>
  <si>
    <t xml:space="preserve">Processing inter_03022022_11:27:04_70750_olgav.vovk@gmail.com_466580577.tmp.tx.1: Eligibility, Enrollment &amp; Informed Consent, Informed Consent Signed, Was informed consent signed? 
Phrase: Eligibility,
&gt;&gt;&gt;&gt;&gt; Phrase
eligibility
&lt;&lt;&lt;&lt;&lt; Phrase
&gt;&gt;&gt;&gt;&gt; Mappings
Meta Mapping (1000):
  1000   C0013893:Eligibility (Eligibility Determination {HL7V3.0,MSH,MTH,NCI}) [Health Care Activity]
&lt;&lt;&lt;&lt;&lt; Mappings
Phrase: Enrollment &amp; Informed Consent,
&gt;&gt;&gt;&gt;&gt; Phrase
enrollment informed consent
&lt;&lt;&lt;&lt;&lt; Phrase
&gt;&gt;&gt;&gt;&gt; Mappings
Meta Mapping (901):
   901   C0021430:Informed Consent {CHV,CSP,MEDLINEPLUS,MSH,MTH,NCI,NCI_CDISC-GLOSS,NCI_CTRP,NCI_NCI-GLOSS} [Regulation or Law]
&lt;&lt;&lt;&lt;&lt; Mappings
Phrase: Informed Consent Signed,
&gt;&gt;&gt;&gt;&gt; Phrase
informed consent signed
&lt;&lt;&lt;&lt;&lt; Phrase
&gt;&gt;&gt;&gt;&gt; Mappings
Meta Mapping (901):
   901   C0742766:consent signed {CHV} [Finding]
&lt;&lt;&lt;&lt;&lt; Mappings
Phrase: Was
&gt;&gt;&gt;&gt;&gt; Phrase
&lt;&lt;&lt;&lt;&lt; Phrase
Phrase: informed consent signed?
&gt;&gt;&gt;&gt;&gt; Phrase
informed consent signed
&lt;&lt;&lt;&lt;&lt; Phrase
&gt;&gt;&gt;&gt;&gt; Mappings
Meta Mapping (901):
   901   C0742766:consent signed {CHV} [Finding]
&lt;&lt;&lt;&lt;&lt; Mappings
Processing inter_03022022_11:27:04_70750_olgav.vovk@gmail.com_466580577.tmp.tx.2: Informed Consent, Signature, COVID Specific; Consent for General and Linkage Research; Informed Consent;
Phrase: Informed Consent,
&gt;&gt;&gt;&gt;&gt; Phrase
informed consent
&lt;&lt;&lt;&lt;&lt; Phrase
&gt;&gt;&gt;&gt;&gt; Mappings
Meta Mapping (1000):
  1000   C0021430:Informed Consent {CHV,CSP,MEDLINEPLUS,MSH,MTH,NCI,NCI_CDISC-GLOSS,NCI_CTRP,NCI_NCI-GLOSS} [Regulation or Law]
&lt;&lt;&lt;&lt;&lt; Mappings
Phrase: Signature,
&gt;&gt;&gt;&gt;&gt; Phrase
signature
&lt;&lt;&lt;&lt;&lt; Phrase
&gt;&gt;&gt;&gt;&gt; Mappings
Meta Mapping (1000):
  1000   C1519316:Signature {LNC,MTH,NCI,NCI_BRIDG_3_0_3,NCI_BRIDG_5_3} [Intellectual Product]
&lt;&lt;&lt;&lt;&lt; Mappings
Phrase: COVID
&gt;&gt;&gt;&gt;&gt; Phrase
covid
&lt;&lt;&lt;&lt;&lt; Phrase
Phrase: Specific
&gt;&gt;&gt;&gt;&gt; Phrase
specific
&lt;&lt;&lt;&lt;&lt; Phrase
&gt;&gt;&gt;&gt;&gt; Mappings
Meta Mapping (1000):
  1000   C0205369:Specific (Specific qualifier value {CHV,LNC,MTH,NCI,SNMI,SNOMEDCT_US}) [Qualitative Concept]
&lt;&lt;&lt;&lt;&lt; Mappings
Phrase: ; Consent for General
&gt;&gt;&gt;&gt;&gt; Phrase
consent for general
&lt;&lt;&lt;&lt;&lt; Phrase
Phrase: and
&gt;&gt;&gt;&gt;&gt; Phrase
&lt;&lt;&lt;&lt;&lt; Phrase
Phrase: Linkage Research
&gt;&gt;&gt;&gt;&gt; Phrase
linkage research
&lt;&lt;&lt;&lt;&lt; Phrase
&gt;&gt;&gt;&gt;&gt; Mappings
Meta Mapping (861):
   861   C0035168:Research (research {AOD,AOT,CHV,LCH,LCH_NW,LNC,MSH,MTH}) [Research Activity]
&lt;&lt;&lt;&lt;&lt; Mappings
Phrase: ; Informed Consent
&gt;&gt;&gt;&gt;&gt; Phrase
informed consent
&lt;&lt;&lt;&lt;&lt; Phrase
&gt;&gt;&gt;&gt;&gt; Mappings
Meta Mapping (1000):
  1000   C0021430:Informed Consent {CHV,CSP,MEDLINEPLUS,MSH,MTH,NCI,NCI_CDISC-GLOSS,NCI_CTRP,NCI_NCI-GLOSS} [Regulation or Law]
&lt;&lt;&lt;&lt;&lt; Mappings
Phrase: ;
&gt;&gt;&gt;&gt;&gt; Phrase
&lt;&lt;&lt;&lt;&lt; Phrase
      </t>
  </si>
  <si>
    <t>1.	1000 C0013893:Eligibility (Eligibility Determination {HL7V3.0,MSH,MTH,NCI}) [Health Care Activity]
2.	1000 C0021430:Informed Consent {CHV,CSP,MEDLINEPLUS,MSH,MTH,NCI,NCI_CDISC-GLOSS,NCI_CTRP,NCI_NCI-GLOSS} [Regulation or Law]
3.	1000 C1519316:Signature {LNC,MTH,NCI,NCI_BRIDG_3_0_3,NCI_BRIDG_5_3} [Intellectual Product]
4.	901 C0742766:consent signed {CHV} [Finding]
5.	861 C0035168:Research (research {AOD,AOT,CHV,LCH,LCH_NW,LNC,MSH,MTH}) [Research Activity]</t>
  </si>
  <si>
    <t>1.	 [Health Care Activity] isa [Occupational Activity] isa [Activity] isa [Event]
2.	 [Regulation or Law] isa [Intellectual Product] isa [Conceptual Entity] isa {Entity]
3.	 [Intellectual Product] isa [Conceptual Entity] isa {Entity]
4.	 [Finding] isa [Conceptual Entity] isa [Entity]
5.	 [Research Activity] isa [Occupational Activity] isa [Activity] isa [Event]</t>
  </si>
  <si>
    <t>1.	1000 C0013893:Eligibility (Eligibility Determination {HL7V3.0,MSH,MTH,NCI}) [Health Care Activity]
2.	1000 C0021430:Informed Consent {CHV,CSP,MEDLINEPLUS,MSH,MTH,NCI,NCI_CDISC-GLOSS,NCI_CTRP,NCI_NCI-GLOSS} [Regulation or Law]</t>
  </si>
  <si>
    <t>1. [Health Care Activity] isa [Occupational Activity] isa [Activity] isa [Event]
2. [Regulation or Law] isa [Intellectual Product] isa [Conceptual Entity] isa {Entity]</t>
  </si>
  <si>
    <t>1. Eligibility Determination (C25171)
2. Informed Consent (C16735)</t>
  </si>
  <si>
    <t>1. Eligibility Determination &gt; Clinical Trials Design &gt; Study Design &gt; Research Activity &gt; Clinical or Research Activity &gt; Activity
2. Informed Consent &gt; Personal Behaviour &gt; Behaviour &gt; Activity</t>
  </si>
  <si>
    <t>1. [Health Care Activity] isa [Occupational Activity] isa [Activity] isa [Event]
2. [Health Care Activity] isa [Occupational Activity] isa [Activity] isa [Event]</t>
  </si>
  <si>
    <t>1. UMLS SemNet Hierarchy: [Health Care Activity] isa [Occupational Activity] isa [Activity] isa [Event]
NCIt concept  Hierarchy:  Eligibility Determination &gt; Clinical Trials Design &gt; Study Design &gt; Research Activity &gt; Clinical or Research Activity &gt; Activity
NCIt SemNet Hierarchy: [Health Care Activity] isa [Occupational Activity] isa [Activity] isa [Event]
2. UMLS SemNet Hierarchy:  [Regulation or Law] isa [Intellectual Product] isa [Conceptual Entity] isa {Entity]
NCIt concept  Hierarchy: Informed Consent &gt; Personal Behaviour &gt; Behaviour &gt; Activity
NCIt SemNet Hierarchy: [Health Care Activity] isa [Occupational Activity] isa [Activity] isa [Event]</t>
  </si>
  <si>
    <t>2 best fit concepts to consider</t>
  </si>
  <si>
    <t xml:space="preserve">Comorbid Condition (C161320)
Underlying (C154417)
Condition (C25457)
</t>
  </si>
  <si>
    <t>Or</t>
  </si>
  <si>
    <t>SARS Coronavirus 2 (C169076)
Risk (C17102)
Behavior (C16326)</t>
  </si>
  <si>
    <r>
      <rPr>
        <strike/>
        <sz val="12"/>
        <color theme="1"/>
        <rFont val="Calibri"/>
        <family val="2"/>
        <scheme val="minor"/>
      </rPr>
      <t xml:space="preserve">Category </t>
    </r>
    <r>
      <rPr>
        <sz val="12"/>
        <color theme="1"/>
        <rFont val="Calibri"/>
        <family val="2"/>
        <scheme val="minor"/>
      </rPr>
      <t xml:space="preserve">of Health Insurance? </t>
    </r>
  </si>
  <si>
    <t xml:space="preserve">Person (C25190) 
Healthcare Insurance (C157356)
</t>
  </si>
  <si>
    <t>That is an example when removing the representation term "date" does not actually help.</t>
  </si>
  <si>
    <t>StopWords</t>
  </si>
  <si>
    <t>MetaMap settings</t>
  </si>
  <si>
    <t xml:space="preserve">Processing inter_03092022_10:03:26_9856_olgav.vovk@gmail.com_874305356.tmp.tx.1: Comorbidities	Comorbidity or Underlying Condition Significant underlying medical conditions at the time of COVID-19 testing or diagnosis. 
Phrase: Comorbidities	Comorbidity or Underlying Condition Significant underlying medical conditions at the time of COVID-19 testing
&gt;&gt;&gt;&gt;&gt; Phrase
comorbidities comorbidity or underlying condition significant underlying medical conditions at the time of covid 19 testing
&lt;&lt;&lt;&lt;&lt; Phrase
Phrase: or
&gt;&gt;&gt;&gt;&gt; Phrase
or
&lt;&lt;&lt;&lt;&lt; Phrase
Phrase: diagnosis.
&gt;&gt;&gt;&gt;&gt; Phrase
diagnosis
&lt;&lt;&lt;&lt;&lt; Phrase
&gt;&gt;&gt;&gt;&gt; Mappings
Meta Mapping (1000):
  1000   C1704656:DIAGNOSIS (Diagnosis Study {MTH,NCI,NCI_CDISC}) [Research Activity]
&lt;&lt;&lt;&lt;&lt; Mappings
Processing inter_03092022_10:03:26_9856_olgav.vovk@gmail.com_874305356.tmp.tx.2: Comorbid Condition  Underlying, Condition, Person; Diagnosis; Comorbidities;
Phrase: Comorbid Condition  Underlying, Condition,
&gt;&gt;&gt;&gt;&gt; Phrase
comorbid condition underlying condition
&lt;&lt;&lt;&lt;&lt; Phrase
Phrase: Person
&gt;&gt;&gt;&gt;&gt; Phrase
person
&lt;&lt;&lt;&lt;&lt; Phrase
&gt;&gt;&gt;&gt;&gt; Mappings
Meta Mapping (1000):
  1000   C2347489:Person (Person Observer {MTH,NCI,NCI_DICOM,NLMSubSyn}) [Group]
&lt;&lt;&lt;&lt;&lt; Mappings
Phrase: ; Diagnosis
&gt;&gt;&gt;&gt;&gt; Phrase
diagnosis
&lt;&lt;&lt;&lt;&lt; Phrase
&gt;&gt;&gt;&gt;&gt; Mappings
Meta Mapping (1000):
  1000   C1704656:DIAGNOSIS (Diagnosis Study {MTH,NCI,NCI_CDISC}) [Research Activity]
&lt;&lt;&lt;&lt;&lt; Mappings
Phrase: ; Comorbidities
&gt;&gt;&gt;&gt;&gt; Phrase
comorbidities
&lt;&lt;&lt;&lt;&lt; Phrase
&gt;&gt;&gt;&gt;&gt; Mappings
Meta Mapping (1000):
  1000   C0009488:comorbidities (Comorbidity {AOD,CHV,CSP,LCH_NW,MSH,MTH,NCI,NCI_ACC-AHA,NCI_NCI-GLOSS}) [Finding]
&lt;&lt;&lt;&lt;&lt; Mappings
Phrase: ;
&gt;&gt;&gt;&gt;&gt; Phrase
&lt;&lt;&lt;&lt;&lt; Phrase
      </t>
  </si>
  <si>
    <t>diagnosis</t>
  </si>
  <si>
    <t>1.	1000 C0009488:comorbidities (Comorbidity {AOD,CHV,CSP,LCH_NW,MSH,MTH,NCI,NCI_ACC-AHA,NCI_NCI-GLOSS}) [Finding]
2.	1000 C1704656:DIAGNOSIS (Diagnosis Study {MTH,NCI,NCI_CDISC}) [Research Activity]
3.	1000 C2347489:Person (Person Observer {MTH,NCI,NCI_DICOM,NLMSubSyn}) [Group]</t>
  </si>
  <si>
    <t>1.	 [Finding] isa [Conceptual Entity] isa [Entity]</t>
  </si>
  <si>
    <t xml:space="preserve">1.	 [Finding] isa [Conceptual Entity] isa [Entity]
2. [Research Activity] isa [Occupational Activity] isa [Activity] isa [Event]
3. [Group] isa [Conceptual Entity] isa [Entity]
</t>
  </si>
  <si>
    <t>1000 C0009488:comorbidities (Comorbidity {AOD,CHV,CSP,LCH_NW,MSH,MTH,NCI,NCI_ACC-AHA,NCI_NCI-GLOSS}) [Finding]</t>
  </si>
  <si>
    <t>Comorbidity (Code C16457)</t>
  </si>
  <si>
    <t>Comorbidity &gt; Demographics &gt; Population Group Characteristic &gt; Characteristic &gt; Property or Attribute</t>
  </si>
  <si>
    <t>UMLS SemNet Hierarchy: [Finding] isa [Conceptual Entity] isa [Entity]
NCIt concept Hierarchy: Comorbidity &gt; Demographics &gt; Population Group Characteristic &gt; Characteristic &gt; Property or Attribute
NCIt SemNet Hierarchy: [Idea or Concept] isa [Conceptual Entity] isa [Entity]</t>
  </si>
  <si>
    <t>Informed Consent Signed Date</t>
  </si>
  <si>
    <t>Processing inter_03092022_10:15:08_13571_olgav.vovk@gmail.com_375031321.tmp.tx.1: Informed Consent Signed Date, When was informed consent signed?	
Phrase: Informed Consent Signed Date,
&gt;&gt;&gt;&gt;&gt; Phrase
informed consent signed date
&lt;&lt;&lt;&lt;&lt; Phrase
&gt;&gt;&gt;&gt;&gt; Mappings
Meta Mapping (923):
   923   C2985782:Informed Consent Date {NCI,NCI_BRIDG_3_0_3,NCI_BRIDG_5_3,NCI_ICDC} [Temporal Concept]
&lt;&lt;&lt;&lt;&lt; Mappings
Phrase: When
&gt;&gt;&gt;&gt;&gt; Phrase
when
&lt;&lt;&lt;&lt;&lt; Phrase
Phrase: was
&gt;&gt;&gt;&gt;&gt; Phrase
was
&lt;&lt;&lt;&lt;&lt; Phrase
Phrase: informed consent signed?
&gt;&gt;&gt;&gt;&gt; Phrase
informed consent signed
&lt;&lt;&lt;&lt;&lt; Phrase
&gt;&gt;&gt;&gt;&gt; Mappings
Meta Mapping (901):
   901   C0742766:consent signed {CHV} [Finding]
&lt;&lt;&lt;&lt;&lt; Mappings
Processing inter_03092022_10:15:08_13571_olgav.vovk@gmail.com_375031321.tmp.tx.2: Informed Consent  Signature, , COVID Specific; Consent for General and Linkage Research; Informed Consent;
Phrase: Informed Consent  Signature,
&gt;&gt;&gt;&gt;&gt; Phrase
informed consent signature
&lt;&lt;&lt;&lt;&lt; Phrase
&gt;&gt;&gt;&gt;&gt; Mappings
Meta Mapping (827):
   827   C1519316:Signature {LNC,MTH,NCI,NCI_BRIDG_3_0_3,NCI_BRIDG_5_3} [Intellectual Product]
&lt;&lt;&lt;&lt;&lt; Mappings
Phrase: , COVID
&gt;&gt;&gt;&gt;&gt; Phrase
covid
&lt;&lt;&lt;&lt;&lt; Phrase
Phrase: Specific
&gt;&gt;&gt;&gt;&gt; Phrase
specific
&lt;&lt;&lt;&lt;&lt; Phrase
&gt;&gt;&gt;&gt;&gt; Mappings
Meta Mapping (1000):
  1000   C0205369:Specific (Specific qualifier value {CHV,LNC,MTH,NCI,SNMI,SNOMEDCT_US}) [Qualitative Concept]
&lt;&lt;&lt;&lt;&lt; Mappings
Phrase: ; Consent for General and Linkage Research
&gt;&gt;&gt;&gt;&gt; Phrase
consent for general and linkage research
&lt;&lt;&lt;&lt;&lt; Phrase
Phrase: ; Informed Consent
&gt;&gt;&gt;&gt;&gt; Phrase
informed consent
&lt;&lt;&lt;&lt;&lt; Phrase
&gt;&gt;&gt;&gt;&gt; Mappings
Meta Mapping (1000):
  1000   C0021430:Informed Consent {CHV,CSP,MEDLINEPLUS,MSH,MTH,NCI,NCI_CDISC-GLOSS,NCI_CTRP,NCI_NCI-GLOSS} [Regulation or Law]
&lt;&lt;&lt;&lt;&lt; Mappings
Phrase: ;
&gt;&gt;&gt;&gt;&gt; Phrase
&lt;&lt;&lt;&lt;&lt; Phrase</t>
  </si>
  <si>
    <r>
      <t xml:space="preserve">1.	923 C2985782:Informed Consent Date {NCI,NCI_BRIDG_3_0_3,NCI_BRIDG_5_3,NCI_ICDC} [Temporal Concept]
2.	1000 C0021430:Informed Consent {CHV,CSP,MEDLINEPLUS,MSH,MTH,NCI,NCI_CDISC-GLOSS,NCI_CTRP,NCI_NCI-GLOSS} [Regulation or Law]
3.	901 C0742766:consent signed {CHV} [Finding]
4.	</t>
    </r>
    <r>
      <rPr>
        <strike/>
        <sz val="12"/>
        <color theme="1"/>
        <rFont val="Calibri"/>
        <family val="2"/>
        <scheme val="minor"/>
      </rPr>
      <t>1000 C0205369:Specific (Specific qualifier value {CHV,LNC,MTH,NCI,SNMI,SNOMEDCT_US}) [Qualitative Concept]</t>
    </r>
    <r>
      <rPr>
        <sz val="12"/>
        <color theme="1"/>
        <rFont val="Calibri"/>
        <family val="2"/>
        <scheme val="minor"/>
      </rPr>
      <t xml:space="preserve">
5.	827 C1519316:Signature {LNC,MTH,NCI,NCI_BRIDG_3_0_3,NCI_BRIDG_5_3} [Intellectual Product]</t>
    </r>
  </si>
  <si>
    <t>1.	[Temporal Concept] isa [Idea or Concept] isa [Conceptual Entity] isa [Entity] 
2.	[Regulation or Law] isa [Intellectual Product] isa [Conceptual Entity] isa {Entity] 
3.	 [Finding] isa [Conceptual Entity] isa [Entity]
4.	[Qualitative Concept] isa [Idea or Concept] isa [Conceptual Entity] isa [Entity] 
5.	[Intellectual Product] isa [Conceptual Entity] isa {Entity]</t>
  </si>
  <si>
    <t>923 C2985782:Informed Consent Date {NCI,NCI_BRIDG_3_0_3,NCI_BRIDG_5_3,NCI_ICDC} [Temporal Concept]</t>
  </si>
  <si>
    <t xml:space="preserve">[Temporal Concept] isa [Idea or Concept] isa [Conceptual Entity] isa [Entity] </t>
  </si>
  <si>
    <t>Informed Consent Date (Code C93579)</t>
  </si>
  <si>
    <t>Informed Consent Date &gt; Date &gt; Temporal Qualifier &gt; Qualifier &gt; Property or Attribute</t>
  </si>
  <si>
    <t xml:space="preserve">UMLS SemNet Hierarchy:  [Temporal Concept] isa [Idea or Concept] isa [Conceptual Entity] isa [Entity] 
NCIt concept  Hierarchy: Informed Consent Date &gt; Date &gt; Temporal Qualifier &gt; Qualifier &gt; Property or Attribute
NCIt SemNet Hierarchy:  [Temporal Concept] isa [Idea or Concept] isa [Conceptual Entity] isa [Entity] </t>
  </si>
  <si>
    <t>Comorbidities	Comorbidity or Underlying Condition Significant underlying medical conditions at the time of COVID-19 testing or diagnosis. Comorbid Condition 
Underlying, Condition, Person; Diagnosis; Comorbidities;</t>
  </si>
  <si>
    <t>Eligibility, Enrollment &amp; Informed Consent, Informed Consent Signed Date, When was informed consent signed?	Informed Consent 
Signature, , COVID Specific; Consent for General and Linkage Research; Informed Consent;</t>
  </si>
  <si>
    <t>Risk Behavior	SARS-CoV-2 Risk Behavior, Behaviors at the time of COVID-19 testing or diagnosis? SARS Coronavirus 2, Risk, Behavior. Person; Diagnosis; Behavior; SDOH Risk Behavior</t>
  </si>
  <si>
    <t>Processing inter_03092022_10:29:48_61835_olgav.vovk@gmail.com_145317421.tmp.tx.1: Risk Behavior	SARS-CoV-2 Risk Behavior, Behaviors at the time of COVID-19 testing or diagnosis? 
Phrase: Risk Behavior	SARS-CoV-2 Risk Behavior,
&gt;&gt;&gt;&gt;&gt; Phrase
risk behavior sars cov 2 risk behavior
&lt;&lt;&lt;&lt;&lt; Phrase
Phrase: Behaviors at the time of COVID-19 testing or diagnosis?
&gt;&gt;&gt;&gt;&gt; Phrase
behaviors at the time of covid 19 testing or diagnosis
&lt;&lt;&lt;&lt;&lt; Phrase
Processing inter_03092022_10:29:48_61835_olgav.vovk@gmail.com_145317421.tmp.tx.2: SARS Coronavirus 2, Risk, Behavior. 
Phrase: SARS Coronavirus 2,
&gt;&gt;&gt;&gt;&gt; Phrase
sars coronavirus 2
&lt;&lt;&lt;&lt;&lt; Phrase
&gt;&gt;&gt;&gt;&gt; Mappings
Meta Mapping (1000):
  1000   C5203676:Coronavirus 2, SARS (2019 novel coronavirus {LNC,MSH,MTH,NCI,NLMSubSyn,SNOMEDCT_US}) [Virus]
&lt;&lt;&lt;&lt;&lt; Mappings
Phrase: Risk,
&gt;&gt;&gt;&gt;&gt; Phrase
risk
&lt;&lt;&lt;&lt;&lt; Phrase
&gt;&gt;&gt;&gt;&gt; Mappings
Meta Mapping (1000):
  1000   C0035647:Risk {AOD,CHV,HL7V3.0,LCH,LCH_NW,LNC,MSH,MTH,NCI} [Idea or Concept]
&lt;&lt;&lt;&lt;&lt; Mappings
Phrase: Behavior.
&gt;&gt;&gt;&gt;&gt; Phrase
behavior
&lt;&lt;&lt;&lt;&lt; Phrase
&gt;&gt;&gt;&gt;&gt; Mappings
Meta Mapping (1000):
  1000   C0004927:Behaviour, NOS (Behavior {AOD,CHV,CSP,GO,LNC,MSH,MTH,NCI,NCI_NICHD,SNM,SNMI,SNOMEDCT_US}) [Behavior]
&lt;&lt;&lt;&lt;&lt; Mappings
Processing inter_03092022_10:29:48_61835_olgav.vovk@gmail.com_145317421.tmp.tx.3: Person; Diagnosis; Behavior; SDOH Risk Behavior
Phrase: Person
&gt;&gt;&gt;&gt;&gt; Phrase
person
&lt;&lt;&lt;&lt;&lt; Phrase
&gt;&gt;&gt;&gt;&gt; Mappings
Meta Mapping (1000):
  1000   C2347489:Person (Person Observer {MTH,NCI,NCI_DICOM,NLMSubSyn}) [Group]
&lt;&lt;&lt;&lt;&lt; Mappings
Phrase: ; Diagnosis
&gt;&gt;&gt;&gt;&gt; Phrase
diagnosis
&lt;&lt;&lt;&lt;&lt; Phrase
&gt;&gt;&gt;&gt;&gt; Mappings
Meta Mapping (1000):
  1000   C0011900:DIAGNOSIS (Diagnosis {AOD,CCS,CHV,CSP,HL7V3.0,LCH,LCH_NW,LNC,MCM,MSH,MTH,NCI,NCI_CDISC,NCI_NCI-GLOSS,NCI_NICHD,SNOMEDCT_US}) [Diagnostic Procedure]
&lt;&lt;&lt;&lt;&lt; Mappings
Phrase: ; Behavior
&gt;&gt;&gt;&gt;&gt; Phrase
behavior
&lt;&lt;&lt;&lt;&lt; Phrase
&gt;&gt;&gt;&gt;&gt; Mappings
Meta Mapping (1000):
  1000   C0004927:Behaviour, NOS (Behavior {AOD,CHV,CSP,GO,LNC,MSH,MTH,NCI,NCI_NICHD,SNM,SNMI,SNOMEDCT_US}) [Behavior]
&lt;&lt;&lt;&lt;&lt; Mappings
Phrase: ; SDOH Risk Behavior
&gt;&gt;&gt;&gt;&gt; Phrase
sdoh risk behavior
&lt;&lt;&lt;&lt;&lt; Phrase
&gt;&gt;&gt;&gt;&gt; Mappings
Meta Mapping (901):
   901   C0086931:Risk Behavior {CHV,MSH} [Individual Behavior]
&lt;&lt;&lt;&lt;&lt; Mappings</t>
  </si>
  <si>
    <t>NCIt does not have "Risk Behavior" concept</t>
  </si>
  <si>
    <t>Healthcare Access, of Health Insurance. of Health Insurance? Person, Healthcare Insurance, Person; Health Insurance; SDOH Health Insurance</t>
  </si>
  <si>
    <t xml:space="preserve">Processing inter_03092022_10:38:23_18675_olgav.vovk@gmail.com_718754054.tmp.tx.1: Healthcare Access, of Health Insurance. of Health Insurance? 
Phrase: Healthcare Access,
&gt;&gt;&gt;&gt;&gt; Phrase
healthcare access
&lt;&lt;&lt;&lt;&lt; Phrase
&gt;&gt;&gt;&gt;&gt; Mappings
Meta Mapping (1000):
  1000   C0018748:Health Care Access (Health Services Accessibility {AOD,CHV,CSP,LCH_NW,MSH,MTH,NCI,NLMSubSyn}) [Finding]
&lt;&lt;&lt;&lt;&lt; Mappings
Phrase: of Health Insurance.
&gt;&gt;&gt;&gt;&gt; Phrase
of health insurance
&lt;&lt;&lt;&lt;&lt; Phrase
&gt;&gt;&gt;&gt;&gt; Mappings
Meta Mapping (901):
   901   C0021682:Health Insurance {AOD,CHV,CSP,LCH,LCH_NW,MEDLINEPLUS,MSH,MTH,NCI} [Health Care Activity]
&lt;&lt;&lt;&lt;&lt; Mappings
Phrase: of Health Insurance?
&gt;&gt;&gt;&gt;&gt; Phrase
of health insurance
&lt;&lt;&lt;&lt;&lt; Phrase
&gt;&gt;&gt;&gt;&gt; Mappings
Meta Mapping (901):
   901   C0021682:Health Insurance {AOD,CHV,CSP,LCH,LCH_NW,MEDLINEPLUS,MSH,MTH,NCI} [Health Care Activity]
&lt;&lt;&lt;&lt;&lt; Mappings
Processing inter_03092022_10:38:23_18675_olgav.vovk@gmail.com_718754054.tmp.tx.2: Person, Healthcare Insurance, Person; Health Insurance; SDOH Health Insurance Healthcare Access, of Health Insurance. of Health Insurance? 
Phrase: Person,
&gt;&gt;&gt;&gt;&gt; Phrase
person
&lt;&lt;&lt;&lt;&lt; Phrase
&gt;&gt;&gt;&gt;&gt; Mappings
Meta Mapping (1000):
  1000   C2347489:Person (Person Observer {MTH,NCI,NCI_DICOM,NLMSubSyn}) [Group]
&lt;&lt;&lt;&lt;&lt; Mappings
Phrase: Healthcare Insurance,
&gt;&gt;&gt;&gt;&gt; Phrase
healthcare insurance
&lt;&lt;&lt;&lt;&lt; Phrase
&gt;&gt;&gt;&gt;&gt; Mappings
Meta Mapping (861):
   861   C0021672:Insurance {AOD,CHV,LCH,LCH_NW,LNC,MEDLINEPLUS,MSH,MTH,NCI} [Idea or Concept]
&lt;&lt;&lt;&lt;&lt; Mappings
Phrase: Person
&gt;&gt;&gt;&gt;&gt; Phrase
person
&lt;&lt;&lt;&lt;&lt; Phrase
&gt;&gt;&gt;&gt;&gt; Mappings
Meta Mapping (1000):
  1000   C2347489:Person (Person Observer {MTH,NCI,NCI_DICOM,NLMSubSyn}) [Group]
&lt;&lt;&lt;&lt;&lt; Mappings
Phrase: ; Health Insurance
&gt;&gt;&gt;&gt;&gt; Phrase
health insurance
&lt;&lt;&lt;&lt;&lt; Phrase
&gt;&gt;&gt;&gt;&gt; Mappings
Meta Mapping (1000):
  1000   C0021682:Health Insurance {AOD,CHV,CSP,LCH,LCH_NW,MEDLINEPLUS,MSH,MTH,NCI} [Health Care Activity]
&lt;&lt;&lt;&lt;&lt; Mappings
Phrase: ; SDOH Health Insurance Healthcare Access,
&gt;&gt;&gt;&gt;&gt; Phrase
sdoh health insurance healthcare access
&lt;&lt;&lt;&lt;&lt; Phrase
&gt;&gt;&gt;&gt;&gt; Mappings
Meta Mapping (840):
   840   C0018748:Health Care Access (Health Services Accessibility {AOD,CHV,CSP,LCH_NW,MSH,MTH,NCI,NLMSubSyn}) [Finding]
&lt;&lt;&lt;&lt;&lt; Mappings
Phrase: of Health Insurance.
&gt;&gt;&gt;&gt;&gt; Phrase
of health insurance
&lt;&lt;&lt;&lt;&lt; Phrase
&gt;&gt;&gt;&gt;&gt; Mappings
Meta Mapping (901):
   901   C0021682:Health Insurance {AOD,CHV,CSP,LCH,LCH_NW,MEDLINEPLUS,MSH,MTH,NCI} [Health Care Activity]
&lt;&lt;&lt;&lt;&lt; Mappings
Phrase: of Health Insurance?
&gt;&gt;&gt;&gt;&gt; Phrase
of health insurance
&lt;&lt;&lt;&lt;&lt; Phrase
&gt;&gt;&gt;&gt;&gt; Mappings
Meta Mapping (901):
   901   C0021682:Health Insurance {AOD,CHV,CSP,LCH,LCH_NW,MEDLINEPLUS,MSH,MTH,NCI} [Health Care Activity]
&lt;&lt;&lt;&lt;&lt; Mappings
Processing inter_03092022_10:38:23_18675_olgav.vovk@gmail.com_718754054.tmp.tx.3: Person, Healthcare Insurance, Person; Health Insurance; SDOH Health Insurance
Phrase: Person,
&gt;&gt;&gt;&gt;&gt; Phrase
person
&lt;&lt;&lt;&lt;&lt; Phrase
&gt;&gt;&gt;&gt;&gt; Mappings
Meta Mapping (1000):
  1000   C2347489:Person (Person Observer {MTH,NCI,NCI_DICOM,NLMSubSyn}) [Group]
&lt;&lt;&lt;&lt;&lt; Mappings
Phrase: Healthcare Insurance,
&gt;&gt;&gt;&gt;&gt; Phrase
healthcare insurance
&lt;&lt;&lt;&lt;&lt; Phrase
&gt;&gt;&gt;&gt;&gt; Mappings
Meta Mapping (861):
   861   C0021672:Insurance {AOD,CHV,LCH,LCH_NW,LNC,MEDLINEPLUS,MSH,MTH,NCI} [Idea or Concept]
&lt;&lt;&lt;&lt;&lt; Mappings
Phrase: Person
&gt;&gt;&gt;&gt;&gt; Phrase
person
&lt;&lt;&lt;&lt;&lt; Phrase
&gt;&gt;&gt;&gt;&gt; Mappings
Meta Mapping (1000):
  1000   C2347489:Person (Person Observer {MTH,NCI,NCI_DICOM,NLMSubSyn}) [Group]
&lt;&lt;&lt;&lt;&lt; Mappings
Phrase: ; Health Insurance
&gt;&gt;&gt;&gt;&gt; Phrase
health insurance
&lt;&lt;&lt;&lt;&lt; Phrase
&gt;&gt;&gt;&gt;&gt; Mappings
Meta Mapping (1000):
  1000   C0021682:Health Insurance {AOD,CHV,CSP,LCH,LCH_NW,MEDLINEPLUS,MSH,MTH,NCI} [Health Care Activity]
&lt;&lt;&lt;&lt;&lt; Mappings
Phrase: ; SDOH Health Insurance
&gt;&gt;&gt;&gt;&gt; Phrase
sdoh health insurance
&lt;&lt;&lt;&lt;&lt; Phrase
&gt;&gt;&gt;&gt;&gt; Mappings
Meta Mapping (901):
   901   C0021682:Health Insurance {AOD,CHV,CSP,LCH,LCH_NW,MEDLINEPLUS,MSH,MTH,NCI} [Health Care Activity]
&lt;&lt;&lt;&lt;&lt; Mappings
      </t>
  </si>
  <si>
    <t>1.	1000 C0021682:Health Insurance {AOD,CHV,CSP,LCH,LCH_NW,MEDLINEPLUS,MSH,MTH,NCI} [Health Care Activity]
2.	1000 C0018748:Health Care Access (Health Services Accessibility {AOD,CHV,CSP,LCH_NW,MSH,MTH,NCI,NLMSubSyn}) [Finding]
3.	1000 C2347489:Person (Person Observer {MTH,NCI,NCI_DICOM,NLMSubSyn}) [Group]
4.	861 C0021672:Insurance {AOD,CHV,LCH,LCH_NW,LNC,MEDLINEPLUS,MSH,MTH,NCI} [Idea or Concept]</t>
  </si>
  <si>
    <t>1.	[Health Care Activity] isa [Occupational Activity] isa [Activity] isa [Event]
2.	[Finding] isa [Conceptual Entity] isa [Entity]
3.	[Group] isa [Conceptual Entity] isa [Entity]
4.	[Idea or Concept] isa [Conceptual Entity] isa [Entity]</t>
  </si>
  <si>
    <t>COVID CDEs Test Mappings</t>
  </si>
  <si>
    <t>Has person been tested for COVID-19?</t>
  </si>
  <si>
    <t>COVID Specific;Diagnosis;SARS Coronavirus 2 Test;</t>
  </si>
  <si>
    <t>SARS-CoV-2 Test Date and Time*</t>
  </si>
  <si>
    <t>What test was performed?</t>
  </si>
  <si>
    <t>What was the date and time that the test was administered?</t>
  </si>
  <si>
    <t>SARS Coronavirus 2 (C169076)
Test (C47891)
Administered (C25382)
Date and Time (C37939)</t>
  </si>
  <si>
    <r>
      <rPr>
        <strike/>
        <sz val="12"/>
        <color theme="1"/>
        <rFont val="Calibri"/>
        <family val="2"/>
        <scheme val="minor"/>
      </rPr>
      <t xml:space="preserve">Category </t>
    </r>
    <r>
      <rPr>
        <sz val="12"/>
        <color theme="1"/>
        <rFont val="Calibri"/>
        <family val="2"/>
        <scheme val="minor"/>
      </rPr>
      <t>of Health Insurance</t>
    </r>
  </si>
  <si>
    <r>
      <t xml:space="preserve">SARS-CoV-2 Risk Behavior </t>
    </r>
    <r>
      <rPr>
        <strike/>
        <sz val="12"/>
        <color theme="1"/>
        <rFont val="Calibri"/>
        <family val="2"/>
        <scheme val="minor"/>
      </rPr>
      <t>Type</t>
    </r>
  </si>
  <si>
    <r>
      <t>SARS-CoV-2 Tested Occurrence</t>
    </r>
    <r>
      <rPr>
        <strike/>
        <sz val="12"/>
        <color theme="1"/>
        <rFont val="Calibri"/>
        <family val="2"/>
        <scheme val="minor"/>
      </rPr>
      <t xml:space="preserve"> Indicator*</t>
    </r>
  </si>
  <si>
    <r>
      <t xml:space="preserve">SARS Coronavirus 2 (C169076)
Test (C47891)
Administered (C25382)
Occurrence </t>
    </r>
    <r>
      <rPr>
        <strike/>
        <sz val="12"/>
        <color theme="1"/>
        <rFont val="Calibri"/>
        <family val="2"/>
        <scheme val="minor"/>
      </rPr>
      <t>Indicator (C127786)</t>
    </r>
  </si>
  <si>
    <t>1.	874 C2826260:Test Occurrence {MTH,NCI,NCI_CDISC} [Health Care Activity]
2.	1000 C0392366:test (Tests (qualifier value) {CHV,MTH,SNOMEDCT_US}) [Intellectual Product]
3.	1000 C1521801:Administered (Having administered {MTH,NCI}) [Functional Concept]
4.	1000 C1554210:occurrence (Act Relationship Type - occurrence {HL7V3.0,MTH}) [Idea or Concept]
5.	1000 C2347489:Person (Person Observer {MTH,NCI,NCI_DICOM,NLMSubSyn}) [Group]
6.	1000 C5203676:Coronavirus 2, SARS (2019 novel coronavirus {LNC,MSH,MTH,NCI,NLMSubSyn,SNOMEDCT_US}) [Virus]
7.	833 C5203670:COVID19 (COVID-19 {ICD10CM,MSH,MTH,NLMSubSyn,SNOMEDCT_US}) [Disease or Syndrome]
8.	861 C0011900:DIAGNOSIS (Diagnosis {AOD,CCS,CHV,CSP,HL7V3.0,LCH,LCH_NW,LNC,MCM,MSH,MTH,NCI,NCI_CDISC,NCI_NCI-GLOSS,NCI_NICHD,SNOMEDCT_US}) [Diagnostic Procedure]</t>
  </si>
  <si>
    <t>1.	 [Health Care Activity] isa [Occupational Activity] isa [Activity] isa [Event]
2.	 [Intellectual Product] isa [Conceptual Entity] isa {Entity]
3.	 [Functional Concept] isa [Idea or Concept] isa [Conceptual Entity] isa [Entity]
4.	 [Idea or Concept] isa [Conceptual Entity] isa [Entity]
5.	 [Idea or Concept] isa [Conceptual Entity] isa [Entity]
6.	 [Virus] isa [Organism] isa [Physical Object] isa[ Entity]
7.	[Disease or Syndrome] isa [Pathologic Function] isa [Biologic Function] isa [Natural Phenomenon or Process] isa [Phenomenon or Process] isa [Event]
8.	[Diagnostic Procedure] isa [Health Care Activity] isa [Occupational Activity] isa [Activity] isa [Event]</t>
  </si>
  <si>
    <t>Test Occurrence (Code C82525)</t>
  </si>
  <si>
    <t>Test Occurrence &gt; Event Occurrence Indicator &gt; Indicator &gt; Conceptual entity</t>
  </si>
  <si>
    <t>UMLS SemNet Hierarchy: 
NCIt concept  Hierarchy: 
NCIt SemNet Hierarchy:</t>
  </si>
  <si>
    <t>UMLS SemNet Hierarchy: [Health Care Activity] isa [Occupational Activity] isa [Activity] isa [Event]
NCIt concept  Hierarchy: Test Occurrence &gt; Event Occurrence Indicator &gt; Indicator &gt; Conceptual entity
NCIt SemNet Hierarchy: [Finding] isa [Conceptual Entity] isa [Entity]</t>
  </si>
  <si>
    <r>
      <t xml:space="preserve">SARS-CoV-2 Test </t>
    </r>
    <r>
      <rPr>
        <strike/>
        <sz val="12"/>
        <color theme="1"/>
        <rFont val="Calibri"/>
        <family val="2"/>
        <scheme val="minor"/>
      </rPr>
      <t>Type</t>
    </r>
    <r>
      <rPr>
        <sz val="12"/>
        <color theme="1"/>
        <rFont val="Calibri"/>
        <family val="2"/>
        <scheme val="minor"/>
      </rPr>
      <t xml:space="preserve">
</t>
    </r>
  </si>
  <si>
    <r>
      <t xml:space="preserve">SARS Coronavirus 2 (C169076)
Test (C47891)
</t>
    </r>
    <r>
      <rPr>
        <strike/>
        <sz val="12"/>
        <color theme="1"/>
        <rFont val="Calibri"/>
        <family val="2"/>
        <scheme val="minor"/>
      </rPr>
      <t>Type (C25284)</t>
    </r>
  </si>
  <si>
    <r>
      <t>COVID</t>
    </r>
    <r>
      <rPr>
        <strike/>
        <sz val="12"/>
        <color theme="1"/>
        <rFont val="Calibri"/>
        <family val="2"/>
        <scheme val="minor"/>
      </rPr>
      <t xml:space="preserve"> Specific;</t>
    </r>
    <r>
      <rPr>
        <sz val="12"/>
        <color theme="1"/>
        <rFont val="Calibri"/>
        <family val="2"/>
        <scheme val="minor"/>
      </rPr>
      <t>Diagnosis;SARS Coronavirus 2 Test;</t>
    </r>
  </si>
  <si>
    <t>1.	1000 C0392366:test (Tests (qualifier value) {CHV,MTH,SNOMEDCT_US}) [Intellectual Product]
2.	1000 C0884358:PERFORMED (Performed {CHV,LNC,MTH,NCI,NCI_CDISC,SNOMEDCT_US}) [Functional Concept]
3.	1000 C0011900:DIAGNOSIS (Diagnosis {AOD,CCS,CHV,CSP,HL7V3.0,LCH,LCH_NW,LNC,MCM,MSH,MTH,NCI,NCI_CDISC,NCI_NCI-GLOSS,NCI_NICHD,SNOMEDCT_US}) [Diagnostic Procedure]
4.	1000 C5203676:Coronavirus 2, SARS (2019 novel coronavirus {LNC,MSH,MTH,NCI,NLMSubSyn,SNOMEDCT_US}) [Virus]
5.	827 C0442822:Trace (trace amount {CHV,LNC,MTH,NLMSubSyn,SNOMEDCT_US}) [Quantitative Concept]</t>
  </si>
  <si>
    <t>1.	 [Intellectual Product] isa [Conceptual Entity] isa {Entity]
2.	 [Functional Concept] isa [Idea or Concept] isa [Conceptual Entity] isa [Entity]
3.	 [Diagnostic Procedure] isa [Health Care Activity] isa [Occupational Activity] isa [Activity] isa [Event]
4.	 [Virus] isa [Organism] isa [Physical Object] isa[ Entity]
5.	 [Quantitative Concept] isa [Idea or Concept] isa [Conceptual Entity] isa [Entity]</t>
  </si>
  <si>
    <t>Test (Code C47891)</t>
  </si>
  <si>
    <t>Test &gt; Action &gt; Activity</t>
  </si>
  <si>
    <t>1.	897 C2826247:Test Date {MTH,NCI} [Temporal Concept]
2.	897 C0429928:Test Time (Test time {CHV,MTH,NCI,SNOMEDCT_US}) [Temporal Concept]
3.	1000 C0011900:DIAGNOSIS (Diagnosis {AOD,CCS,CHV,CSP,HL7V3.0,LCH,LCH_NW,LNC,MCM,MSH,MTH,NCI,NCI_CDISC,NCI_NCI-GLOSS,NCI_NICHD,SNOMEDCT_US}) [Diagnostic Procedure]
4.	1000 C0040223:TIME (Time {CHV,LCH,LCH_NW,LNC,MSH,MTH,NCI,NCI_NICHD,SNOMEDCT_US}) [Temporal Concept]
5.	1000 C1521801:Administered (Having administered {MTH,NCI}) [Functional Concept]
6.	1000 C5203676:Coronavirus 2, SARS (2019 novel coronavirus {LNC,MSH,MTH,NCI,NLMSubSyn,SNOMEDCT_US}) [Virus]
7.	861 C0392366:test (Tests (qualifier value) {CHV,MTH,SNOMEDCT_US}) [Intellectual Product]
8.	875 C1264639:Date-time (Date/Time {LNC,MTH,NCI,SNOMEDCT_US}) [Temporal Concept]</t>
  </si>
  <si>
    <t>1.	[Temporal Concept] isa [Idea or Concept] isa [Conceptual Entity] isa [Entity]
2.	[Diagnostic Procedure] isa [Health Care Activity] isa [Occupational Activity] isa [Activity] isa [Event]
3.	[Functional Concept] isa [Idea or Concept] isa [Conceptual Entity] isa [Entity]
4.	[Virus] isa [Organism] isa [Physical Object] isa[ Entity]
5.	[Intellectual Product] isa [Conceptual Entity] isa {Entity]</t>
  </si>
  <si>
    <t>1) Test Date (Code C82512)
2) Test Time (Code C82577)</t>
  </si>
  <si>
    <t>1) [Temporal Concept] isa [Idea or Concept] isa [Conceptual Entity] isa [Entity]
2) [Temporal Concept] isa [Idea or Concept] isa [Conceptual Entity] isa [Entity]</t>
  </si>
  <si>
    <t>1) Test Date &gt; Date &gt; Temporal Qualifier &gt; Qualifier &gt; Property or Attribute
2) Test Time &gt; Time &gt; Temporal Qualifier &gt; Qualifier &gt; Property or Attribute</t>
  </si>
  <si>
    <t>1) UMLS SemNet Hierarchy: [Temporal Concept] isa [Idea or Concept] isa [Conceptual Entity] isa [Entity]
NCIt concept  Hierarchy: Test Date &gt; Date &gt; Temporal Qualifier &gt; Qualifier &gt; Property or Attribute
NCIt SemNet Hierarchy:  [Temporal Concept] isa [Idea or Concept] isa [Conceptual Entity] isa [Entity]
2) UMLS SemNet Hierarchy:  [Temporal Concept] isa [Idea or Concept] isa [Conceptual Entity] isa [Entity]
NCIt concept  Hierarchy:  Test Time &gt; Time &gt; Temporal Qualifier &gt; Qualifier &gt; Property or Attribute
NCIt SemNet Hierarchy:  [Temporal Concept] isa [Idea or Concept] isa [Conceptual Entity] isa [Entity]</t>
  </si>
  <si>
    <t>2 best fit concepts</t>
  </si>
  <si>
    <t>SARS-CoV-2 Test Date of Result</t>
  </si>
  <si>
    <t xml:space="preserve">When were the SARS CoV-2 test results received? </t>
  </si>
  <si>
    <t>SARS Coronavirus 2 (C169076)
Test (C47891)
Receive (C25639)
Outcome (C20200)
Date and Time (C37939)</t>
  </si>
  <si>
    <t>Travel History in 14 days prior to onset of symptoms or illness</t>
  </si>
  <si>
    <t xml:space="preserve">Did the person travel within 14 days prior to symptom onset? </t>
  </si>
  <si>
    <t>Fourteen (C113428)
Day (C25301) 
Prior (C25629) 
Symptom Onset (C124353)
Or (C37998)
Sickness (C107499)
Recent (C25280)
Travel (C53462)
Indicator (C25180)</t>
  </si>
  <si>
    <t>Person; History &amp; Exposures; Travel History</t>
  </si>
  <si>
    <t>Travel Destination State</t>
  </si>
  <si>
    <t xml:space="preserve">What US State(s)?  (Select as many as apply) 
</t>
  </si>
  <si>
    <r>
      <t xml:space="preserve">COVID </t>
    </r>
    <r>
      <rPr>
        <strike/>
        <sz val="12"/>
        <color theme="1"/>
        <rFont val="Calibri"/>
        <family val="2"/>
        <scheme val="minor"/>
      </rPr>
      <t>Specific;</t>
    </r>
    <r>
      <rPr>
        <sz val="12"/>
        <color theme="1"/>
        <rFont val="Calibri"/>
        <family val="2"/>
        <scheme val="minor"/>
      </rPr>
      <t>Diagnosis;SARS Coronavirus 2 Test;</t>
    </r>
  </si>
  <si>
    <t>1.	827 C0456984:test results (Test Result {CHV,LNC,MTH,NCI,NLMSubSyn,SNOMEDCT_US}) [Laboratory or Test Result]
2.	853 C1264639:Date-time (Date/Time {LNC,MTH,NCI,SNOMEDCT_US}) [Temporal Concept]
3.	1000 C0392366:test (Tests (qualifier value) {CHV,MTH,SNOMEDCT_US}) [Intellectual Product]
4.	1000 C1514756:RECEIVED (Receive {NCI,NCI_CDISC}) [Qualitative Concept]
5.	1000 C5203676:Coronavirus 2, SARS (2019 novel coronavirus {LNC,MSH,MTH,NCI,NLMSubSyn,SNOMEDCT_US}) [Virus]
6.	861 C0011900:DIAGNOSIS (Diagnosis {AOD,CCS,CHV,CSP,HL7V3.0,LCH,LCH_NW,LNC,MCM,MSH,MTH,NCI,NCI_CDISC,NCI_NCI-GLOSS,NCI_NICHD,SNOMEDCT_US}) [Diagnostic Procedure]
7.	853 C1274040:Outcome (Result {MTH,NCI,NCI_BRIDG_3_0_3,NCI_CDISC,NCI_CDISC-GLOSS,NCI_NCI-GLOSS,SNOMEDCT_US}) [Functional Concept]</t>
  </si>
  <si>
    <t>[Laboratory Procedure] isa [Health Care Activity] isa [Occupational Activity] isa [Activity] isa [Event]</t>
  </si>
  <si>
    <t>1.	[Laboratory Procedure] isa [Health Care Activity] isa [Occupational Activity] isa [Activity] isa [Event]
2.	[Temporal Concept] isa [Idea or Concept] isa [Conceptual Entity] isa [Entity]
3.	[Intellectual Product] isa [Conceptual Entity] isa {Entity]
4.	[Qualitative Concept] isa [Idea or Concept] isa [Conceptual Entity] isa [Entity]
5.	[Virus] isa [Organism] isa [Physical Object] isa[ Entity]
6.	[Diagnostic Procedure] isa [Health Care Activity] isa [Occupational Activity] isa [Activity] isa [Event]
7.	[Functional Concept] isa [Idea or Concept] isa [Conceptual Entity] isa [Entity]</t>
  </si>
  <si>
    <t>1.	[Laboratory Procedure] isa [Health Care Activity] isa [Occupational Activity] isa [Activity] isa [Event]
2.	[Temporal Concept] isa [Idea or Concept] isa [Conceptual Entity] isa [Entity]</t>
  </si>
  <si>
    <t>1) Clinical Test Result (Code C77140)
2) Date and Time (Code C37939)</t>
  </si>
  <si>
    <t>1) [Finding] isa [Conceptual Entity] isa [Entity]
2) [Temporal Concept] isa [Idea or Concept] isa [Conceptual Entity] isa [Entity]</t>
  </si>
  <si>
    <t xml:space="preserve"> 1) Clinical Test Result &gt; Finding &gt; Disease, Disorder or Finding
2)  Date and Time &gt; Temporal Qualifier &gt; Qualifier &gt; Property or Attribute</t>
  </si>
  <si>
    <t>1) UMLS SemNet Hierarchy: [Laboratory Procedure] isa [Health Care Activity] isa [Occupational Activity] isa [Activity] isa [Event]
NCIt concept  Hierarchy: Clinical Test Result &gt; Finding &gt; Disease, Disorder or Finding
NCIt SemNet Hierarchy: [Finding] isa [Conceptual Entity] isa [Entity]
2) UMLS SemNet Hierarchy: [Temporal Concept] isa [Idea or Concept] isa [Conceptual Entity] isa [Entity]
NCIt concept  Hierarchy: Date and Time &gt; Temporal Qualifier &gt; Qualifier &gt; Property or Attribute
NCIt SemNet Hierarchy: [Temporal Concept] isa [Idea or Concept] isa [Conceptual Entity] isa [Entity]</t>
  </si>
  <si>
    <r>
      <t xml:space="preserve">Fourteen (C113428)
Day (C25301) 
Prior (C25629) 
Symptom Onset (C124353)
</t>
    </r>
    <r>
      <rPr>
        <strike/>
        <sz val="12"/>
        <color theme="1"/>
        <rFont val="Calibri"/>
        <family val="2"/>
        <scheme val="minor"/>
      </rPr>
      <t>Or (C37998)</t>
    </r>
    <r>
      <rPr>
        <sz val="12"/>
        <color theme="1"/>
        <rFont val="Calibri"/>
        <family val="2"/>
        <scheme val="minor"/>
      </rPr>
      <t xml:space="preserve">
Sickness (C107499)
Recent (C25280)
Travel (C53462)
</t>
    </r>
    <r>
      <rPr>
        <strike/>
        <sz val="12"/>
        <color theme="1"/>
        <rFont val="Calibri"/>
        <family val="2"/>
        <scheme val="minor"/>
      </rPr>
      <t>Indicator (C25180)</t>
    </r>
  </si>
  <si>
    <t>Daily or Recreational Activity, T056, B1.2</t>
  </si>
  <si>
    <t>[Daily or Recreational Activity] isa [Activity] isa [Event]</t>
  </si>
  <si>
    <t>Laboratory or Test Result, T034, A2.2.1</t>
  </si>
  <si>
    <t>1. [Health Care Activity] isa [Occupational Activity] isa [Activity] isa [Event]	
2. [Temporal Concept] isa [Idea or Concept] isa [Conceptual Entity] isa [Entity]
3.	[Sign or Symptom] isa [Finding] isa [Conceptual Entity] isa [Entity]
4.	[Qualitative Concept] isa [Idea or Concept] isa [Conceptual Entity] isa [Entity]
5.	[Laboratory or Test Result]  isa [Finding] isa [Conceptual Entity] isa [Entity]</t>
  </si>
  <si>
    <r>
      <t xml:space="preserve">Travel (C165585)
Destination (C165585) 
State (C87194)
</t>
    </r>
    <r>
      <rPr>
        <strike/>
        <sz val="12"/>
        <color theme="1"/>
        <rFont val="Calibri"/>
        <family val="2"/>
        <scheme val="minor"/>
      </rPr>
      <t>Code (C25162)</t>
    </r>
  </si>
  <si>
    <r>
      <t xml:space="preserve">1.	1000 C1301808:State (Geographic state {CHV,HL7V3.0,LNC,MTH,NCI,NCI_CDISC,SNOMEDCT_US}) [Geographic Area]
2.	1000 C1521840:Destination (Target {MTH,NCI}) [Functional Concept]
3.	1000 C1555670:travel (travel charge {HL7V3.0,MTH}) [Health Care Activity]
4.	1000 C2347489:Person (Person Observer {MTH,NCI,NCI_DICOM,NLMSubSyn}) [Group]
5.	861 C2004062:History (History of previous events {CHV,LCH,MTH,NCI}) [Finding]
</t>
    </r>
    <r>
      <rPr>
        <strike/>
        <sz val="12"/>
        <color theme="1"/>
        <rFont val="Calibri"/>
        <family val="2"/>
        <scheme val="minor"/>
      </rPr>
      <t>6.	861 C3889164:US (Ultrasound Study File {MTH,NCI,NCI_CareLex}) [Intellectual Product]</t>
    </r>
  </si>
  <si>
    <r>
      <t xml:space="preserve">1.	 [Geographic Area] isa [Spatial Concept] isa [Idea or Concept] isa [Conceptual Entity] isa [Entity]
2.	 [Functional Concept] isa [Idea or Concept] isa [Conceptual Entity] isa [Entity]
3.	 [Health Care Activity] isa [Occupational Activity] isa [Activity] isa [Event]
4.	[Group] isa [Conceptual Entity] isa [Entity]
5.	[Finding] isa [Conceptual Entity] isa [Entity]
</t>
    </r>
    <r>
      <rPr>
        <strike/>
        <sz val="12"/>
        <color theme="1"/>
        <rFont val="Calibri"/>
        <family val="2"/>
        <scheme val="minor"/>
      </rPr>
      <t>6.	[Intellectual Product] isa [Conceptual Entity] isa {Entity]</t>
    </r>
  </si>
  <si>
    <t>1. 1000 C1555670:travel (travel charge {HL7V3.0,MTH}) [Health Care Activity]	
2. 804 C0277793:Onset of illness {AOD,CHV,CSP,MTH,NLMSubSyn,SNMI,SNOMEDCT_US} [Temporal Concept]
3.	1000 C0221423:Sickness (Illness (finding) {AOD,CHV,ICD10CM,MTH,NCI,SNM,SNMI,SNOMEDCT_US}) [Sign or Symptom]
4.	1000 C0439228:DAY (day {AOD,CHV,LNC,MTH,NCI,NCI_CDISC,NCI_FDA,NCI_ICH,NCI_NCPDP,SNOMEDCT_US}) [Temporal Concept]
5.	1000 C3715152:Fourteen {MTH,NCI,SNOMEDCT_US} [Quantitative Concept]
6.	861 C0456984:Test finding (Test Result {CHV,LNC,MTH,NCI,NLMSubSyn,SNOMEDCT_US}) [Laboratory or Test Result]</t>
  </si>
  <si>
    <t>COVID Testing &amp; Tracing</t>
  </si>
  <si>
    <t xml:space="preserve">Processing inter_03112022_11:54:45_55283_olgav.vovk@gmail.com_861846915.tmp.tx.1: COVID Testing &amp; Tracing 	"SARS-CoV-2 Test, What test was performed? 
Phrase: COVID Testing &amp; Tracing
&gt;&gt;&gt;&gt;&gt; Phrase
testing tracing
&lt;&lt;&lt;&lt;&lt; Phrase
&gt;&gt;&gt;&gt;&gt; Mappings
Meta Mapping (827):
   827   C0442822:Trace (trace amount {CHV,LNC,MTH,NLMSubSyn,SNOMEDCT_US}) [Quantitative Concept]
&lt;&lt;&lt;&lt;&lt; Mappings
Phrase: and
&gt;&gt;&gt;&gt;&gt; Phrase
and
&lt;&lt;&lt;&lt;&lt; Phrase
Phrase: Physical Exams &amp; Findings	"SARS-CoV-2 Test,
&gt;&gt;&gt;&gt;&gt; Phrase
physical exams findings sars cov 2 test
&lt;&lt;&lt;&lt;&lt; Phrase
&gt;&gt;&gt;&gt;&gt; Mappings
Meta Mapping (893):
   893   C2826756:Physical Test (Physical Examination Test {NCI,NCI_CDISC,NLMSubSyn}) [Intellectual Product]
&lt;&lt;&lt;&lt;&lt; Mappings
Phrase: What
&gt;&gt;&gt;&gt;&gt; Phrase
what
&lt;&lt;&lt;&lt;&lt; Phrase
Phrase: test
&gt;&gt;&gt;&gt;&gt; Phrase
test
&lt;&lt;&lt;&lt;&lt; Phrase
&gt;&gt;&gt;&gt;&gt; Mappings
Meta Mapping (1000):
  1000   C0392366:test (Tests (qualifier value) {CHV,MTH,SNOMEDCT_US}) [Intellectual Product]
&lt;&lt;&lt;&lt;&lt; Mappings
Phrase: was
&gt;&gt;&gt;&gt;&gt; Phrase
was
&lt;&lt;&lt;&lt;&lt; Phrase
Phrase: performed?
&gt;&gt;&gt;&gt;&gt; Phrase
performed
&lt;&lt;&lt;&lt;&lt; Phrase
&gt;&gt;&gt;&gt;&gt; Mappings
Meta Mapping (1000):
  1000   C0884358:PERFORMED (Performed {CHV,LNC,MTH,NCI,NCI_CDISC,SNOMEDCT_US}) [Functional Concept]
&lt;&lt;&lt;&lt;&lt; Mappings
Processing inter_03112022_11:54:45_55283_olgav.vovk@gmail.com_861846915.tmp.tx.2: SARS Coronavirus 2, Test, COVID; Diagnosis; SARS Coronavirus 2 Test;
Phrase: SARS Coronavirus 2,
&gt;&gt;&gt;&gt;&gt; Phrase
sars coronavirus 2
&lt;&lt;&lt;&lt;&lt; Phrase
&gt;&gt;&gt;&gt;&gt; Mappings
Meta Mapping (1000):
  1000   C5203676:Coronavirus 2, SARS (2019 novel coronavirus {LNC,MSH,MTH,NCI,NLMSubSyn,SNOMEDCT_US}) [Virus]
&lt;&lt;&lt;&lt;&lt; Mappings
Phrase: Test,
&gt;&gt;&gt;&gt;&gt; Phrase
test
&lt;&lt;&lt;&lt;&lt; Phrase
&gt;&gt;&gt;&gt;&gt; Mappings
Meta Mapping (1000):
  1000   C0392366:test (Tests (qualifier value) {CHV,MTH,SNOMEDCT_US}) [Intellectual Product]
&lt;&lt;&lt;&lt;&lt; Mappings
Phrase: COVID
&gt;&gt;&gt;&gt;&gt; Phrase
covid
&lt;&lt;&lt;&lt;&lt; Phrase
Phrase: ; Diagnosis
&gt;&gt;&gt;&gt;&gt; Phrase
diagnosis
&lt;&lt;&lt;&lt;&lt; Phrase
&gt;&gt;&gt;&gt;&gt; Mappings
Meta Mapping (1000):
  1000   C0011900:DIAGNOSIS (Diagnosis {AOD,CCS,CHV,CSP,HL7V3.0,LCH,LCH_NW,LNC,MCM,MSH,MTH,NCI,NCI_CDISC,NCI_NCI-GLOSS,NCI_NICHD,SNOMEDCT_US}) [Diagnostic Procedure]
&lt;&lt;&lt;&lt;&lt; Mappings
Phrase: ; SARS Coronavirus 2 Test
&gt;&gt;&gt;&gt;&gt; Phrase
sars coronavirus 2 test
&lt;&lt;&lt;&lt;&lt; Phrase
&gt;&gt;&gt;&gt;&gt; Mappings
Meta Mapping (812):
   812   C0392366:test (Tests (qualifier value) {CHV,MTH,SNOMEDCT_US}) [Intellectual Product]
&lt;&lt;&lt;&lt;&lt; Mappings
Phrase: ;
&gt;&gt;&gt;&gt;&gt; Phrase
&lt;&lt;&lt;&lt;&lt; Phrase
      </t>
  </si>
  <si>
    <t xml:space="preserve">Processing inter_03112022_12:03:15_59794_olgav.vovk@gmail.com_523269819.tmp.tx.1: COVID Testing &amp; Tracing 	SARS-CoV-2 Test Date and Time*	What was the date and time that the test was administered?	
Phrase: COVID Testing &amp; Tracing 	SARS-CoV-2 Test Date
&gt;&gt;&gt;&gt;&gt; Phrase
testing tracing and physical exams findings sars cov 2 test date
&lt;&lt;&lt;&lt;&lt; Phrase
&gt;&gt;&gt;&gt;&gt; Mappings
Meta Mapping (874):
   874   C2826247:Test Date {MTH,NCI} [Temporal Concept]
&lt;&lt;&lt;&lt;&lt; Mappings
Phrase: and
&gt;&gt;&gt;&gt;&gt; Phrase
and
&lt;&lt;&lt;&lt;&lt; Phrase
Phrase: Time
&gt;&gt;&gt;&gt;&gt; Phrase
time
&lt;&lt;&lt;&lt;&lt; Phrase
&gt;&gt;&gt;&gt;&gt; Mappings
Meta Mapping (1000):
  1000   C0040223:TIME (Time {CHV,LCH,LCH_NW,LNC,MSH,MTH,NCI,NCI_NICHD,SNOMEDCT_US}) [Temporal Concept]
&lt;&lt;&lt;&lt;&lt; Mappings
Phrase: *
&gt;&gt;&gt;&gt;&gt; Phrase
&lt;&lt;&lt;&lt;&lt; Phrase
Phrase: What
&gt;&gt;&gt;&gt;&gt; Phrase
what
&lt;&lt;&lt;&lt;&lt; Phrase
Phrase: was
&gt;&gt;&gt;&gt;&gt; Phrase
was
&lt;&lt;&lt;&lt;&lt; Phrase
Phrase: the date and time
&gt;&gt;&gt;&gt;&gt; Phrase
the date and time
&lt;&lt;&lt;&lt;&lt; Phrase
&gt;&gt;&gt;&gt;&gt; Mappings
Meta Mapping (875):
   875   C1264639:Date-time (Date/Time {LNC,MTH,NCI,SNOMEDCT_US}) [Temporal Concept]
&lt;&lt;&lt;&lt;&lt; Mappings
Phrase: that
&gt;&gt;&gt;&gt;&gt; Phrase
that
&lt;&lt;&lt;&lt;&lt; Phrase
Phrase: the test
&gt;&gt;&gt;&gt;&gt; Phrase
the test
&lt;&lt;&lt;&lt;&lt; Phrase
&gt;&gt;&gt;&gt;&gt; Mappings
Meta Mapping (861):
   861   C0392366:test (Tests (qualifier value) {CHV,MTH,SNOMEDCT_US}) [Intellectual Product]
&lt;&lt;&lt;&lt;&lt; Mappings
Phrase: was
&gt;&gt;&gt;&gt;&gt; Phrase
was
&lt;&lt;&lt;&lt;&lt; Phrase
Phrase: administered?
&gt;&gt;&gt;&gt;&gt; Phrase
administered
&lt;&lt;&lt;&lt;&lt; Phrase
&gt;&gt;&gt;&gt;&gt; Mappings
Meta Mapping (1000):
  1000   C1521801:Administered (Having administered {MTH,NCI}) [Functional Concept]
&lt;&lt;&lt;&lt;&lt; Mappings
Processing inter_03112022_12:03:15_59794_olgav.vovk@gmail.com_523269819.tmp.tx.2: SARS Coronavirus 2 (C169076) Test, Administered, Date and Time, COVID, Diagnosis; SARS Coronavirus 2 Test
Phrase: SARS Coronavirus 2
&gt;&gt;&gt;&gt;&gt; Phrase
sars coronavirus 2
&lt;&lt;&lt;&lt;&lt; Phrase
&gt;&gt;&gt;&gt;&gt; Mappings
Meta Mapping (1000):
  1000   C5203676:Coronavirus 2, SARS (2019 novel coronavirus {LNC,MSH,MTH,NCI,NLMSubSyn,SNOMEDCT_US}) [Virus]
&lt;&lt;&lt;&lt;&lt; Mappings
Phrase: (C169076
&gt;&gt;&gt;&gt;&gt; Phrase
c169076
&lt;&lt;&lt;&lt;&lt; Phrase
Phrase: )
&gt;&gt;&gt;&gt;&gt; Phrase
&lt;&lt;&lt;&lt;&lt; Phrase
Phrase: Test, Administered, Date and Time,
&gt;&gt;&gt;&gt;&gt; Phrase
test administered date and time
&lt;&lt;&lt;&lt;&lt; Phrase
&gt;&gt;&gt;&gt;&gt; Mappings
Meta Mapping (897):
   897   C0429928:Test Time (Test time {CHV,MTH,NCI,SNOMEDCT_US}) [Temporal Concept]
   897   C1264639:Date-time (Date/Time {LNC,MTH,NCI,SNOMEDCT_US}) [Temporal Concept]
   897   C2826247:Test Date {MTH,NCI} [Temporal Concept]
   897   C1521801:Administered (Having administered {MTH,NCI}) [Functional Concept]
&lt;&lt;&lt;&lt;&lt; Mappings
Phrase: COVID,
&gt;&gt;&gt;&gt;&gt; Phrase
covid
&lt;&lt;&lt;&lt;&lt; Phrase
Phrase: Diagnosis
&gt;&gt;&gt;&gt;&gt; Phrase
diagnosis
&lt;&lt;&lt;&lt;&lt; Phrase
&gt;&gt;&gt;&gt;&gt; Mappings
Meta Mapping (1000):
  1000   C0011900:DIAGNOSIS (Diagnosis {AOD,CCS,CHV,CSP,HL7V3.0,LCH,LCH_NW,LNC,MCM,MSH,MTH,NCI,NCI_CDISC,NCI_NCI-GLOSS,NCI_NICHD,SNOMEDCT_US}) [Diagnostic Procedure]
&lt;&lt;&lt;&lt;&lt; Mappings
Phrase: ; SARS Coronavirus 2 Test
&gt;&gt;&gt;&gt;&gt; Phrase
sars coronavirus 2 test
&lt;&lt;&lt;&lt;&lt; Phrase
&gt;&gt;&gt;&gt;&gt; Mappings
Meta Mapping (812):
   812   C0392366:test (Tests (qualifier value) {CHV,MTH,SNOMEDCT_US}) [Intellectual Product]
&lt;&lt;&lt;&lt;&lt; Mappings
      </t>
  </si>
  <si>
    <t>Processing inter_03112022_13:27:58_13518_olgav.vovk@gmail.com_335427059.tmp.tx.1: COVID Testing &amp; Tracing 	SARS-CoV-2 Test Date of Result	When were the SARS CoV-2 test results received?  
Phrase: COVID Testing &amp; Tracing 	SARS-CoV-2 Test Date of Result
&gt;&gt;&gt;&gt;&gt; Phrase
testing tracing and physical exams findings sars cov 2 test date of result
&lt;&lt;&lt;&lt;&lt; Phrase
Phrase: When
&gt;&gt;&gt;&gt;&gt; Phrase
when
&lt;&lt;&lt;&lt;&lt; Phrase
Phrase: were
&gt;&gt;&gt;&gt;&gt; Phrase
were
&lt;&lt;&lt;&lt;&lt; Phrase
Phrase: the SARS CoV-2 test results
&gt;&gt;&gt;&gt;&gt; Phrase
the sars cov 2 test results
&lt;&lt;&lt;&lt;&lt; Phrase
&gt;&gt;&gt;&gt;&gt; Mappings
Meta Mapping (827):
   827   C0456984:test results (Test Result {CHV,LNC,MTH,NCI,NLMSubSyn,SNOMEDCT_US}) [Laboratory or Test Result]
&lt;&lt;&lt;&lt;&lt; Mappings
Phrase: received?
&gt;&gt;&gt;&gt;&gt; Phrase
received
&lt;&lt;&lt;&lt;&lt; Phrase
&gt;&gt;&gt;&gt;&gt; Mappings
Meta Mapping (1000):
  1000   C1514756:RECEIVED (Receive {NCI,NCI_CDISC}) [Qualitative Concept]
&lt;&lt;&lt;&lt;&lt; Mappings
Processing inter_03112022_13:27:58_13518_olgav.vovk@gmail.com_335427059.tmp.tx.2: SARS Coronavirus 2 ,  Test, Receive, Outcome, Date and Time, COVID   Diagnosis; SARS Coronavirus 2 Test;
Phrase: SARS Coronavirus 2 ,
&gt;&gt;&gt;&gt;&gt; Phrase
sars coronavirus 2
&lt;&lt;&lt;&lt;&lt; Phrase
&gt;&gt;&gt;&gt;&gt; Mappings
Meta Mapping (1000):
  1000   C5203676:Coronavirus 2, SARS (2019 novel coronavirus {LNC,MSH,MTH,NCI,NLMSubSyn,SNOMEDCT_US}) [Virus]
&lt;&lt;&lt;&lt;&lt; Mappings
Phrase: Test,
&gt;&gt;&gt;&gt;&gt; Phrase
test
&lt;&lt;&lt;&lt;&lt; Phrase
&gt;&gt;&gt;&gt;&gt; Mappings
Meta Mapping (1000):
  1000   C0392366:test (Tests (qualifier value) {CHV,MTH,SNOMEDCT_US}) [Intellectual Product]
&lt;&lt;&lt;&lt;&lt; Mappings
Phrase: Receive, Outcome, Date and Time,
&gt;&gt;&gt;&gt;&gt; Phrase
receive outcome date and time
&lt;&lt;&lt;&lt;&lt; Phrase
&gt;&gt;&gt;&gt;&gt; Mappings
Meta Mapping (853):
   853   C1264639:Date-time (Date/Time {LNC,MTH,NCI,SNOMEDCT_US}) [Temporal Concept]
   853   C1274040:Outcome (Result {MTH,NCI,NCI_BRIDG_3_0_3,NCI_CDISC,NCI_CDISC-GLOSS,NCI_NCI-GLOSS,SNOMEDCT_US}) [Functional Concept]
   853   C1514756:Receive {NCI,NCI_CDISC} [Qualitative Concept]
&lt;&lt;&lt;&lt;&lt; Mappings
Phrase: COVID   Diagnosis
&gt;&gt;&gt;&gt;&gt; Phrase
covid diagnosis
&lt;&lt;&lt;&lt;&lt; Phrase
&gt;&gt;&gt;&gt;&gt; Mappings
Meta Mapping (861):
   861   C0011900:DIAGNOSIS (Diagnosis {AOD,CCS,CHV,CSP,HL7V3.0,LCH,LCH_NW,LNC,MCM,MSH,MTH,NCI,NCI_CDISC,NCI_NCI-GLOSS,NCI_NICHD,SNOMEDCT_US}) [Diagnostic Procedure]
&lt;&lt;&lt;&lt;&lt; Mappings
Phrase: ; SARS Coronavirus 2 Test
&gt;&gt;&gt;&gt;&gt; Phrase
sars coronavirus 2 test
&lt;&lt;&lt;&lt;&lt; Phrase
&gt;&gt;&gt;&gt;&gt; Mappings
Meta Mapping (812):
   812   C0392366:test (Tests (qualifier value) {CHV,MTH,SNOMEDCT_US}) [Intellectual Product]</t>
  </si>
  <si>
    <t xml:space="preserve">Processing inter_03112022_13:44:22_117512_olgav.vovk@gmail.com_24827399.tmp.tx.1: COVID Testing &amp; Tracing 	Travel History in 14 days prior to onset of symptoms or illness	Did the person travel within 14 days prior to symptom onset? 		
Phrase: COVID Testing &amp; Tracing 
&gt;&gt;&gt;&gt;&gt; Phrase
testing tracing and physical exams findings
&lt;&lt;&lt;&lt;&lt; Phrase
&gt;&gt;&gt;&gt;&gt; Mappings
Meta Mapping (861):
   861   C0456984:Test finding (Test Result {CHV,LNC,MTH,NCI,NLMSubSyn,SNOMEDCT_US}) [Laboratory or Test Result]
&lt;&lt;&lt;&lt;&lt; Mappings
Phrase: Travel
&gt;&gt;&gt;&gt;&gt; Phrase
travel
&lt;&lt;&lt;&lt;&lt; Phrase
&gt;&gt;&gt;&gt;&gt; Mappings
Meta Mapping (1000):
  1000   C1555670:travel (travel charge {HL7V3.0,MTH}) [Health Care Activity]
&lt;&lt;&lt;&lt;&lt; Mappings
Phrase: History in 14 days
&gt;&gt;&gt;&gt;&gt; Phrase
history in 14 days
&lt;&lt;&lt;&lt;&lt; Phrase
Phrase: prior to onset of symptoms or illness
&gt;&gt;&gt;&gt;&gt; Phrase
prior to onset of symptoms or illness
&lt;&lt;&lt;&lt;&lt; Phrase
&gt;&gt;&gt;&gt;&gt; Mappings
Meta Mapping (804):
   804   C0277793:Onset of illness {AOD,CHV,CSP,MTH,NLMSubSyn,SNMI,SNOMEDCT_US} [Temporal Concept]
&lt;&lt;&lt;&lt;&lt; Mappings
Phrase: Did
&gt;&gt;&gt;&gt;&gt; Phrase
did
&lt;&lt;&lt;&lt;&lt; Phrase
Phrase: the person travel within 14 days
&gt;&gt;&gt;&gt;&gt; Phrase
the person travel within 14 days
&lt;&lt;&lt;&lt;&lt; Phrase
Phrase: prior to symptom onset?
&gt;&gt;&gt;&gt;&gt; Phrase
prior to symptom onset
&lt;&lt;&lt;&lt;&lt; Phrase
&gt;&gt;&gt;&gt;&gt; Mappings
Meta Mapping (861):
   861   C5238763:Symptom Onset (Kawasaki Disease Symptom Onset Date {MTH,NCI,NCI_ACC-AHA}) [Temporal Concept]
&lt;&lt;&lt;&lt;&lt; Mappings
Processing inter_03112022_13:44:22_117512_olgav.vovk@gmail.com_24827399.tmp.tx.2: "Fourteen, Day, Prior , Symptom Onset , Sickness , Recent Travel , Person; History &amp; Exposures; Travel History
Phrase: "Fourteen,
&gt;&gt;&gt;&gt;&gt; Phrase
fourteen
&lt;&lt;&lt;&lt;&lt; Phrase
&gt;&gt;&gt;&gt;&gt; Mappings
Meta Mapping (1000):
  1000   C3715152:Fourteen {MTH,NCI,SNOMEDCT_US} [Quantitative Concept]
&lt;&lt;&lt;&lt;&lt; Mappings
Phrase: Day,
&gt;&gt;&gt;&gt;&gt; Phrase
day
&lt;&lt;&lt;&lt;&lt; Phrase
&gt;&gt;&gt;&gt;&gt; Mappings
Meta Mapping (1000):
  1000   C0439228:DAY (day {AOD,CHV,LNC,MTH,NCI,NCI_CDISC,NCI_FDA,NCI_ICH,NCI_NCPDP,SNOMEDCT_US}) [Temporal Concept]
&lt;&lt;&lt;&lt;&lt; Mappings
Phrase: Prior ,
&gt;&gt;&gt;&gt;&gt; Phrase
prior
&lt;&lt;&lt;&lt;&lt; Phrase
&gt;&gt;&gt;&gt;&gt; Mappings
Meta Mapping (1000):
  1000   C2826257:PRIOR (Prior Medication Usage {MTH,NCI,NCI_CDISC}) [Event]
&lt;&lt;&lt;&lt;&lt; Mappings
Phrase: Symptom Onset ,
&gt;&gt;&gt;&gt;&gt; Phrase
symptom onset
&lt;&lt;&lt;&lt;&lt; Phrase
&gt;&gt;&gt;&gt;&gt; Mappings
Meta Mapping (1000):
  1000   C5238763:Symptom Onset (Kawasaki Disease Symptom Onset Date {MTH,NCI,NCI_ACC-AHA}) [Temporal Concept]
&lt;&lt;&lt;&lt;&lt; Mappings
Phrase: Sickness ,
&gt;&gt;&gt;&gt;&gt; Phrase
sickness
&lt;&lt;&lt;&lt;&lt; Phrase
&gt;&gt;&gt;&gt;&gt; Mappings
Meta Mapping (1000):
  1000   C0221423:Sickness (Illness (finding) {AOD,CHV,ICD10CM,MTH,NCI,SNM,SNMI,SNOMEDCT_US}) [Sign or Symptom]
&lt;&lt;&lt;&lt;&lt; Mappings
Phrase: Recent Travel ,
&gt;&gt;&gt;&gt;&gt; Phrase
recent travel
&lt;&lt;&lt;&lt;&lt; Phrase
&gt;&gt;&gt;&gt;&gt; Mappings
Meta Mapping (861):
   861   C1555670:travel (travel charge {HL7V3.0,MTH}) [Health Care Activity]
&lt;&lt;&lt;&lt;&lt; Mappings
Phrase: Person
&gt;&gt;&gt;&gt;&gt; Phrase
person
&lt;&lt;&lt;&lt;&lt; Phrase
&gt;&gt;&gt;&gt;&gt; Mappings
Meta Mapping (1000):
  1000   C2347489:Person (Person Observer {MTH,NCI,NCI_DICOM,NLMSubSyn}) [Group]
&lt;&lt;&lt;&lt;&lt; Mappings
Phrase: ; History &amp; Exposures
&gt;&gt;&gt;&gt;&gt; Phrase
history exposures
&lt;&lt;&lt;&lt;&lt; Phrase
&gt;&gt;&gt;&gt;&gt; Mappings
Meta Mapping (861):
   861   C0274281:exposures (Injury due to exposure to external cause {CHV,ICD10CM,MTH,MTHICD9,SNMI,SNOMEDCT_US}) [Injury or Poisoning]
&lt;&lt;&lt;&lt;&lt; Mappings
Phrase: ; Travel History
&gt;&gt;&gt;&gt;&gt; Phrase
travel history
&lt;&lt;&lt;&lt;&lt; Phrase
&gt;&gt;&gt;&gt;&gt; Mappings
Meta Mapping (861):
   861   C0262512:History, NOS (History of present illness {CHV,COSTAR,LNC,MTH,SNMI,SNOMEDCT_US}) [Finding]
&lt;&lt;&lt;&lt;&lt; Mappings
      </t>
  </si>
  <si>
    <t xml:space="preserve">Processing inter_03112022_14:47:48_43908_olgav.vovk@gmail.com_84189936.tmp.tx.1: COVID Testing &amp; Tracing	Travel Destination State	What US State(s)?  
Phrase: COVID Testing &amp; Tracing	Travel Destination State
&gt;&gt;&gt;&gt;&gt; Phrase
testing tracing travel destination state
&lt;&lt;&lt;&lt;&lt; Phrase
&gt;&gt;&gt;&gt;&gt; Mappings
Meta Mapping (804):
   804   C1301808:State (Geographic state {CHV,HL7V3.0,LNC,MTH,NCI,NCI_CDISC,SNOMEDCT_US}) [Geographic Area]
&lt;&lt;&lt;&lt;&lt; Mappings
Phrase: What US
&gt;&gt;&gt;&gt;&gt; Phrase
what us
&lt;&lt;&lt;&lt;&lt; Phrase
&gt;&gt;&gt;&gt;&gt; Mappings
Meta Mapping (861):
   861   C3889164:US (Ultrasound Study File {MTH,NCI,NCI_CareLex}) [Intellectual Product]
&lt;&lt;&lt;&lt;&lt; Mappings
Phrase: State
&gt;&gt;&gt;&gt;&gt; Phrase
state
&lt;&lt;&lt;&lt;&lt; Phrase
&gt;&gt;&gt;&gt;&gt; Mappings
Meta Mapping (1000):
  1000   C1301808:State (Geographic state {CHV,HL7V3.0,LNC,MTH,NCI,NCI_CDISC,SNOMEDCT_US}) [Geographic Area]
&lt;&lt;&lt;&lt;&lt; Mappings
Phrase: (
&gt;&gt;&gt;&gt;&gt; Phrase
&lt;&lt;&lt;&lt;&lt; Phrase
Phrase: s)?
&gt;&gt;&gt;&gt;&gt; Phrase
s
&lt;&lt;&lt;&lt;&lt; Phrase
&gt;&gt;&gt;&gt;&gt; Mappings
Meta Mapping (1000):
  1000   C0565930:/s (per second {LNC,MTH,NCI,NCI_CDISC,NCI_UCUM,SNOMEDCT_US}) [Temporal Concept]
&lt;&lt;&lt;&lt;&lt; Mappings
Processing inter_03112022_14:47:48_43908_olgav.vovk@gmail.com_84189936.tmp.tx.2: (Select as many as apply)  Travel, Destination, State, Person; History &amp; Exposures; Travel History
Phrase: (
&gt;&gt;&gt;&gt;&gt; Phrase
&lt;&lt;&lt;&lt;&lt; Phrase
Phrase: Select as many
&gt;&gt;&gt;&gt;&gt; Phrase
select as many
&lt;&lt;&lt;&lt;&lt; Phrase
Phrase: as
&gt;&gt;&gt;&gt;&gt; Phrase
as
&lt;&lt;&lt;&lt;&lt; Phrase
Phrase: apply
&gt;&gt;&gt;&gt;&gt; Phrase
apply
&lt;&lt;&lt;&lt;&lt; Phrase
&gt;&gt;&gt;&gt;&gt; Mappings
Meta Mapping (1000):
  1000   C1879355:Apply (Apply (instruction) {MTH,NCI}) [Functional Concept]
&lt;&lt;&lt;&lt;&lt; Mappings
Phrase: )
&gt;&gt;&gt;&gt;&gt; Phrase
&lt;&lt;&lt;&lt;&lt; Phrase
Phrase: Travel,
&gt;&gt;&gt;&gt;&gt; Phrase
travel
&lt;&lt;&lt;&lt;&lt; Phrase
&gt;&gt;&gt;&gt;&gt; Mappings
Meta Mapping (1000):
  1000   C1555670:travel (travel charge {HL7V3.0,MTH}) [Health Care Activity]
&lt;&lt;&lt;&lt;&lt; Mappings
Phrase: Destination,
&gt;&gt;&gt;&gt;&gt; Phrase
destination
&lt;&lt;&lt;&lt;&lt; Phrase
&gt;&gt;&gt;&gt;&gt; Mappings
Meta Mapping (1000):
  1000   C1521840:Destination (Target {MTH,NCI}) [Functional Concept]
&lt;&lt;&lt;&lt;&lt; Mappings
Phrase: State,
&gt;&gt;&gt;&gt;&gt; Phrase
state
&lt;&lt;&lt;&lt;&lt; Phrase
&gt;&gt;&gt;&gt;&gt; Mappings
Meta Mapping (1000):
  1000   C1301808:State (Geographic state {CHV,HL7V3.0,LNC,MTH,NCI,NCI_CDISC,SNOMEDCT_US}) [Geographic Area]
&lt;&lt;&lt;&lt;&lt; Mappings
Phrase: Person
&gt;&gt;&gt;&gt;&gt; Phrase
person
&lt;&lt;&lt;&lt;&lt; Phrase
&gt;&gt;&gt;&gt;&gt; Mappings
Meta Mapping (1000):
  1000   C2347489:Person (Person Observer {MTH,NCI,NCI_DICOM,NLMSubSyn}) [Group]
&lt;&lt;&lt;&lt;&lt; Mappings
Phrase: ; History &amp; Exposures
&gt;&gt;&gt;&gt;&gt; Phrase
history exposures
&lt;&lt;&lt;&lt;&lt; Phrase
&gt;&gt;&gt;&gt;&gt; Mappings
Meta Mapping (861):
   861   C0274281:exposures (Injury due to exposure to external cause {CHV,ICD10CM,MTH,MTHICD9,SNMI,SNOMEDCT_US}) [Injury or Poisoning]
&lt;&lt;&lt;&lt;&lt; Mappings
Phrase: ; Travel History
&gt;&gt;&gt;&gt;&gt; Phrase
travel history
&lt;&lt;&lt;&lt;&lt; Phrase
&gt;&gt;&gt;&gt;&gt; Mappings
Meta Mapping (861):
   861   C2004062:History (History of previous events {CHV,LCH,MTH,NCI}) [Finding]
&lt;&lt;&lt;&lt;&lt; Mappings
      </t>
  </si>
  <si>
    <t>Travel History</t>
  </si>
  <si>
    <t>Recent (C25280)
Travel (C53462)</t>
  </si>
  <si>
    <t xml:space="preserve">Processing inter_03142022_11:21:07_119737_olgav.vovk@gmail.com_690714318.tmp.tx.1: Travel History	Travel History in 14 days prior to onset of symptoms or illness	Did the person travel within 14 days prior to symptom onset? 
Phrase: Travel History	Travel History in 14 days
&gt;&gt;&gt;&gt;&gt; Phrase
travel history travel history in 14 days
&lt;&lt;&lt;&lt;&lt; Phrase
Phrase: prior to onset of symptoms or illness
&gt;&gt;&gt;&gt;&gt; Phrase
prior to onset of symptoms or illness
&lt;&lt;&lt;&lt;&lt; Phrase
&gt;&gt;&gt;&gt;&gt; Mappings
Meta Mapping (804):
   804   C0277793:Onset of illness {AOD,CHV,CSP,MTH,NLMSubSyn,SNMI,SNOMEDCT_US} [Temporal Concept]
&lt;&lt;&lt;&lt;&lt; Mappings
Phrase: Did
&gt;&gt;&gt;&gt;&gt; Phrase
did
&lt;&lt;&lt;&lt;&lt; Phrase
Phrase: the person travel within 14 days
&gt;&gt;&gt;&gt;&gt; Phrase
the person travel within 14 days
&lt;&lt;&lt;&lt;&lt; Phrase
Phrase: prior to symptom onset?
&gt;&gt;&gt;&gt;&gt; Phrase
prior to symptom onset
&lt;&lt;&lt;&lt;&lt; Phrase
&gt;&gt;&gt;&gt;&gt; Mappings
Meta Mapping (861):
   861   C5238763:Symptom Onset (Kawasaki Disease Symptom Onset Date {MTH,NCI,NCI_ACC-AHA}) [Temporal Concept]
&lt;&lt;&lt;&lt;&lt; Mappings
Processing inter_03142022_11:21:07_119737_olgav.vovk@gmail.com_690714318.tmp.tx.2: Recent, Travel, Person; History and Exposures; Travel History
Phrase: Recent, Travel, Person; History and Exposures
&gt;&gt;&gt;&gt;&gt; Phrase
recent travel person history and exposures
&lt;&lt;&lt;&lt;&lt; Phrase
Phrase: ; Travel History
&gt;&gt;&gt;&gt;&gt; Phrase
travel history
&lt;&lt;&lt;&lt;&lt; Phrase
&gt;&gt;&gt;&gt;&gt; Mappings
Meta Mapping (861):
   861   C2004062:History (History of previous events {CHV,LCH,MTH,NCI}) [Finding]
&lt;&lt;&lt;&lt;&lt; Mappings
      </t>
  </si>
  <si>
    <t>1.	804 C0277793:Onset of illness {AOD,CHV,CSP,MTH,NLMSubSyn,SNMI,SNOMEDCT_US} [Temporal Concept]
2.	861 C2004062:History (History of previous events {CHV,LCH,MTH,NCI}) [Finding]</t>
  </si>
  <si>
    <t>1.	 [Temporal Concept] isa [Idea or Concept] isa [Conceptual Entity] isa [Entity]
2.	 [Finding] isa [Conceptual Entity] isa [Entity]</t>
  </si>
  <si>
    <t>Onset Date (Code C93613)</t>
  </si>
  <si>
    <t xml:space="preserve"> [Temporal Concept] isa [Idea or Concept] isa [Conceptual Entity] isa [Entity]</t>
  </si>
  <si>
    <t>UMLS SemNet Hierarchy:  [Temporal Concept] isa [Idea or Concept] isa [Conceptual Entity] isa [Entity]
NCIt concept  Hierarchy: Onset Date &gt; date &gt; Temporal Qualifier &gt; Qualifier &gt; Property or Attribute
NCIt SemNet Hierarchy:  [Temporal Concept] isa [Idea or Concept] isa [Conceptual Entity] isa [Entity]</t>
  </si>
  <si>
    <r>
      <t>Trave</t>
    </r>
    <r>
      <rPr>
        <strike/>
        <sz val="12"/>
        <color theme="1"/>
        <rFont val="Calibri"/>
        <family val="2"/>
        <scheme val="minor"/>
      </rPr>
      <t>l History</t>
    </r>
  </si>
  <si>
    <r>
      <t>Travel</t>
    </r>
    <r>
      <rPr>
        <strike/>
        <sz val="12"/>
        <color theme="1"/>
        <rFont val="Calibri"/>
        <family val="2"/>
        <scheme val="minor"/>
      </rPr>
      <t xml:space="preserve"> History </t>
    </r>
    <r>
      <rPr>
        <sz val="12"/>
        <color theme="1"/>
        <rFont val="Calibri"/>
        <family val="2"/>
        <scheme val="minor"/>
      </rPr>
      <t>in 14 days prior to onset of symptoms or illness</t>
    </r>
  </si>
  <si>
    <r>
      <t xml:space="preserve">Person; </t>
    </r>
    <r>
      <rPr>
        <strike/>
        <sz val="12"/>
        <color theme="1"/>
        <rFont val="Calibri"/>
        <family val="2"/>
        <scheme val="minor"/>
      </rPr>
      <t xml:space="preserve">History &amp; </t>
    </r>
    <r>
      <rPr>
        <sz val="12"/>
        <color theme="1"/>
        <rFont val="Calibri"/>
        <family val="2"/>
        <scheme val="minor"/>
      </rPr>
      <t>Exposures; Travel</t>
    </r>
    <r>
      <rPr>
        <strike/>
        <sz val="12"/>
        <color theme="1"/>
        <rFont val="Calibri"/>
        <family val="2"/>
        <scheme val="minor"/>
      </rPr>
      <t xml:space="preserve"> History</t>
    </r>
  </si>
  <si>
    <t xml:space="preserve">Processing inter_03142022_11:39:40_19928_olgav.vovk@gmail.com_831491416.tmp.tx.1: Travel, in 14 days prior to onset of symptoms or illness	Did the person travel within 14 days prior to symptom onset? 
Phrase: Travel,
&gt;&gt;&gt;&gt;&gt; Phrase
travel
&lt;&lt;&lt;&lt;&lt; Phrase
&gt;&gt;&gt;&gt;&gt; Mappings
Meta Mapping (1000):
  1000   C1555670:travel (travel charge {HL7V3.0,MTH}) [Health Care Activity]
&lt;&lt;&lt;&lt;&lt; Mappings
Phrase: in 14 days prior to onset of symptoms or illness
&gt;&gt;&gt;&gt;&gt; Phrase
in 14 days prior to onset of symptoms or illness
&lt;&lt;&lt;&lt;&lt; Phrase
Phrase: Did
&gt;&gt;&gt;&gt;&gt; Phrase
did
&lt;&lt;&lt;&lt;&lt; Phrase
Phrase: the person travel within 14 days
&gt;&gt;&gt;&gt;&gt; Phrase
the person travel within 14 days
&lt;&lt;&lt;&lt;&lt; Phrase
Phrase: prior to symptom onset?
&gt;&gt;&gt;&gt;&gt; Phrase
prior to symptom onset
&lt;&lt;&lt;&lt;&lt; Phrase
&gt;&gt;&gt;&gt;&gt; Mappings
Meta Mapping (861):
   861   C5238763:Symptom Onset (Kawasaki Disease Symptom Onset Date {MTH,NCI,NCI_ACC-AHA}) [Temporal Concept]
&lt;&lt;&lt;&lt;&lt; Mappings
Processing inter_03142022_11:39:40_19928_olgav.vovk@gmail.com_831491416.tmp.tx.2: Recent, Travel, Person; Exposures; Travel
Phrase: Recent, Travel,
&gt;&gt;&gt;&gt;&gt; Phrase
recent travel
&lt;&lt;&lt;&lt;&lt; Phrase
&gt;&gt;&gt;&gt;&gt; Mappings
Meta Mapping (861):
   861   C1555670:travel (travel charge {HL7V3.0,MTH}) [Health Care Activity]
&lt;&lt;&lt;&lt;&lt; Mappings
Phrase: Person
&gt;&gt;&gt;&gt;&gt; Phrase
person
&lt;&lt;&lt;&lt;&lt; Phrase
&gt;&gt;&gt;&gt;&gt; Mappings
Meta Mapping (1000):
  1000   C2347489:Person (Person Observer {MTH,NCI,NCI_DICOM,NLMSubSyn}) [Group]
&lt;&lt;&lt;&lt;&lt; Mappings
Phrase: ; Exposures
&gt;&gt;&gt;&gt;&gt; Phrase
exposures
&lt;&lt;&lt;&lt;&lt; Phrase
&gt;&gt;&gt;&gt;&gt; Mappings
Meta Mapping (1000):
  1000   C0274281:exposures (Injury due to exposure to external cause {CHV,ICD10CM,MTH,MTHICD9,SNMI,SNOMEDCT_US}) [Injury or Poisoning]
&lt;&lt;&lt;&lt;&lt; Mappings
Phrase: ; Travel
&gt;&gt;&gt;&gt;&gt; Phrase
travel
&lt;&lt;&lt;&lt;&lt; Phrase
&gt;&gt;&gt;&gt;&gt; Mappings
Meta Mapping (1000):
  1000   C1555670:travel (travel charge {HL7V3.0,MTH}) [Health Care Activity]
&lt;&lt;&lt;&lt;&lt; Mappings
      </t>
  </si>
  <si>
    <t>1. 1000 C1555670:travel (travel charge {HL7V3.0,MTH}) [Health Care Activity]
2. 1000 C2347489:Person (Person Observer {MTH,NCI,NCI_DICOM,NLMSubSyn}) [Group]</t>
  </si>
  <si>
    <t>1. [Health Care Activity] isa [Occupational Activity] isa [Activity] isa [Event]
2. [Group] isa [Conceptual Entity] isa [Entity]</t>
  </si>
  <si>
    <t>1. [Health Care Activity] isa [Occupational Activity] isa [Activity] isa [Event]</t>
  </si>
  <si>
    <t>NA</t>
  </si>
  <si>
    <t>UMLS SemNet Hierarchy: [Health Care Activity] isa [Occupational Activity] isa [Activity] isa [Event]
NCIt concept  Hierarchy: NA
NCIt SemNet Hierarchy: NA</t>
  </si>
  <si>
    <r>
      <t>Trave</t>
    </r>
    <r>
      <rPr>
        <strike/>
        <sz val="12"/>
        <color theme="1"/>
        <rFont val="Calibri"/>
        <family val="2"/>
        <scheme val="minor"/>
      </rPr>
      <t xml:space="preserve">l </t>
    </r>
    <r>
      <rPr>
        <sz val="12"/>
        <color theme="1"/>
        <rFont val="Calibri"/>
        <family val="2"/>
        <scheme val="minor"/>
      </rPr>
      <t>History</t>
    </r>
  </si>
  <si>
    <r>
      <t>Travel</t>
    </r>
    <r>
      <rPr>
        <strike/>
        <sz val="12"/>
        <color theme="1"/>
        <rFont val="Calibri"/>
        <family val="2"/>
        <scheme val="minor"/>
      </rPr>
      <t xml:space="preserve"> </t>
    </r>
    <r>
      <rPr>
        <sz val="12"/>
        <color theme="1"/>
        <rFont val="Calibri"/>
        <family val="2"/>
        <scheme val="minor"/>
      </rPr>
      <t>History in 14 days prior to onset of symptoms or illness</t>
    </r>
  </si>
  <si>
    <t>Recent (C25280)
Travel (C53462)
Travel History (C173619)</t>
  </si>
  <si>
    <t>1) Travel History (Code C173619)
2) Onset Date (Code C93613)</t>
  </si>
  <si>
    <t>1) [Clinical Attribute] isa [Organism Attribute] isa [Conceptual Entity] isa [Entity]
2)  [Temporal Concept] isa [Idea or Concept] isa [Conceptual Entity] isa [Entity]</t>
  </si>
  <si>
    <t>1) History of travel (C0489542)
2) Onset of illness (C0277793)</t>
  </si>
  <si>
    <t>1) [Finding] isa [Conceptual Entity] isa [Entity]
2)  [Temporal Concept] isa [Idea or Concept] isa [Conceptual Entity] isa [Entity]</t>
  </si>
  <si>
    <t>1) Travel History &gt; History &gt; Conceptual Entity
2)  Onset Date &gt; Date &gt; Temporal Qualifier &gt; Qualifier &gt; Property or Attribute</t>
  </si>
  <si>
    <t xml:space="preserve">1) UMLS SemNet Hierarchy: [Finding] isa [Conceptual Entity] isa [Entity]
NCIt concept  Hierarchy: ) Travel History &gt; History &gt; Conceptual Entity
NCIt SemNet Hierarchy:  [Clinical Attribute] isa [Organism Attribute] isa [Conceptual Entity] isa [Entity]
2) UMLS SemNet Hierarchy:  [Temporal Concept] isa [Idea or Concept] isa [Conceptual Entity] isa [Entity]
NCIt concept  Hierarchy: Onset Date &gt; Date &gt; Temporal Qualifier &gt; Qualifier &gt; Property or Attribute
NCIt SemNet Hierarchy: [Temporal Concept] isa [Idea or Concept] isa [Conceptual Entity] isa [Entity]
</t>
  </si>
  <si>
    <t>Person; History and Exposures; Travel History</t>
  </si>
  <si>
    <t xml:space="preserve">Processing inter_03142022_12:30:34_44139_olgav.vovk@gmail.com_586252277.tmp.tx.1: Travel History.	
Phrase: Travel History.
&gt;&gt;&gt;&gt;&gt; Phrase
travel history
&lt;&lt;&lt;&lt;&lt; Phrase
&gt;&gt;&gt;&gt;&gt; Mappings
Meta Mapping (861):
   861   C2004062:History (History of previous events {CHV,LCH,MTH,NCI}) [Finding]
&lt;&lt;&lt;&lt;&lt; Mappings
Processing inter_03142022_12:30:34_44139_olgav.vovk@gmail.com_586252277.tmp.tx.2: Travel History in 14 days prior to onset of symptoms or illness. 
Phrase: Travel History in 14 days
&gt;&gt;&gt;&gt;&gt; Phrase
travel history in 14 days
&lt;&lt;&lt;&lt;&lt; Phrase
Phrase: prior to onset of symptoms or illness.
&gt;&gt;&gt;&gt;&gt; Phrase
prior to onset of symptoms or illness
&lt;&lt;&lt;&lt;&lt; Phrase
&gt;&gt;&gt;&gt;&gt; Mappings
Meta Mapping (804):
   804   C0277793:Onset of illness {AOD,CHV,CSP,MTH,NLMSubSyn,SNMI,SNOMEDCT_US} [Temporal Concept]
&lt;&lt;&lt;&lt;&lt; Mappings
Processing inter_03142022_12:30:34_44139_olgav.vovk@gmail.com_586252277.tmp.tx.3: Did the person travel within 14 days prior to symptom onset? 
Phrase: Did
&gt;&gt;&gt;&gt;&gt; Phrase
did
&lt;&lt;&lt;&lt;&lt; Phrase
Phrase: the person travel within 14 days
&gt;&gt;&gt;&gt;&gt; Phrase
the person travel within 14 days
&lt;&lt;&lt;&lt;&lt; Phrase
Phrase: prior to symptom onset?
&gt;&gt;&gt;&gt;&gt; Phrase
prior to symptom onset
&lt;&lt;&lt;&lt;&lt; Phrase
&gt;&gt;&gt;&gt;&gt; Mappings
Meta Mapping (861):
   861   C5238763:Symptom Onset (Kawasaki Disease Symptom Onset Date {MTH,NCI,NCI_ACC-AHA}) [Temporal Concept]
&lt;&lt;&lt;&lt;&lt; Mappings
Processing inter_03142022_12:30:34_44139_olgav.vovk@gmail.com_586252277.tmp.tx.4: Recent; Travel; Travel History; Person; History and Exposures; Travel History.
Phrase: Recent
&gt;&gt;&gt;&gt;&gt; Phrase
recent
&lt;&lt;&lt;&lt;&lt; Phrase
&gt;&gt;&gt;&gt;&gt; Mappings
Meta Mapping (1000):
  1000   C0332185:Recent {CHV,MTH,NCI,SNMI,SNOMEDCT_US} [Temporal Concept]
&lt;&lt;&lt;&lt;&lt; Mappings
Phrase: ; Travel
&gt;&gt;&gt;&gt;&gt; Phrase
travel
&lt;&lt;&lt;&lt;&lt; Phrase
&gt;&gt;&gt;&gt;&gt; Mappings
Meta Mapping (1000):
  1000   C1555670:travel (travel charge {HL7V3.0,MTH}) [Health Care Activity]
&lt;&lt;&lt;&lt;&lt; Mappings
Phrase: ; Travel History
&gt;&gt;&gt;&gt;&gt; Phrase
travel history
&lt;&lt;&lt;&lt;&lt; Phrase
&gt;&gt;&gt;&gt;&gt; Mappings
Meta Mapping (861):
   861   C2004062:History (History of previous events {CHV,LCH,MTH,NCI}) [Finding]
&lt;&lt;&lt;&lt;&lt; Mappings
Phrase: ; Person
&gt;&gt;&gt;&gt;&gt; Phrase
person
&lt;&lt;&lt;&lt;&lt; Phrase
&gt;&gt;&gt;&gt;&gt; Mappings
Meta Mapping (1000):
  1000   C2347489:Person (Person Observer {MTH,NCI,NCI_DICOM,NLMSubSyn}) [Group]
&lt;&lt;&lt;&lt;&lt; Mappings
Phrase: ; History and Exposures
&gt;&gt;&gt;&gt;&gt; Phrase
history and exposures
&lt;&lt;&lt;&lt;&lt; Phrase
&gt;&gt;&gt;&gt;&gt; Mappings
Meta Mapping (827):
   827   C0274281:exposures (Injury due to exposure to external cause {CHV,ICD10CM,MTH,MTHICD9,SNMI,SNOMEDCT_US}) [Injury or Poisoning]
&lt;&lt;&lt;&lt;&lt; Mappings
Phrase: ; Travel History.
&gt;&gt;&gt;&gt;&gt; Phrase
travel history
&lt;&lt;&lt;&lt;&lt; Phrase
&gt;&gt;&gt;&gt;&gt; Mappings
Meta Mapping (861):
   861   C2004062:History (History of previous events {CHV,LCH,MTH,NCI}) [Finding]
&lt;&lt;&lt;&lt;&lt; Mappings
      </t>
  </si>
  <si>
    <t>1.	1000 C0332185:Recent {CHV,MTH,NCI,SNMI,SNOMEDCT_US} [Temporal Concept]
2.	1000 C1555670:travel (travel charge {HL7V3.0,MTH}) [Health Care Activity]
2a.  History of travel (C0489542) - added OV
3.	1000 C2347489:Person (Person Observer {MTH,NCI,NCI_DICOM,NLMSubSyn}) [Group]
4.	804 C0277793:Onset of illness {AOD,CHV,CSP,MTH,NLMSubSyn,SNMI,SNOMEDCT_US} [Temporal Concept]
5.	861 C2004062:History (History of previous events {CHV,LCH,MTH,NCI}) [Finding]</t>
  </si>
  <si>
    <r>
      <t xml:space="preserve">1.	[Temporal Concept] isa [Idea or Concept] isa [Conceptual Entity] isa [Entity]
</t>
    </r>
    <r>
      <rPr>
        <strike/>
        <sz val="12"/>
        <color theme="1"/>
        <rFont val="Calibri"/>
        <family val="2"/>
        <scheme val="minor"/>
      </rPr>
      <t xml:space="preserve">2.	[Health Care Activity] isa [Occupational Activity] isa [Activity] isa [Event]
</t>
    </r>
    <r>
      <rPr>
        <sz val="12"/>
        <color theme="1"/>
        <rFont val="Calibri"/>
        <family val="2"/>
        <scheme val="minor"/>
      </rPr>
      <t>2a.          [Finding] isa [Conceptual Entity] isa [Entity]
3.	[Group] isa [Conceptual Entity] isa [Entity]</t>
    </r>
  </si>
  <si>
    <t>1. [Temporal Concept] isa [Idea or Concept] isa [Conceptual Entity] isa [Entity]
2a. [Finding] isa [Conceptual Entity] isa [Entity] - added OV for  History of travel (C0489542) concept
3. [Temporal Concept] isa [Idea or Concept] isa [Conceptual Entity] isa [Entity]
4.    [Finding] isa [Conceptual Entity] isa [Entity]</t>
  </si>
  <si>
    <t>1) Recent (Code C25280)
2a) Travel History (Code C173619)
3) Onset Date (Code C93613)
4) History (Code C54625)</t>
  </si>
  <si>
    <t>Onset Date &gt; Date &gt; Temporal Qualifier &gt; Qualifier &gt; Property or Attribute</t>
  </si>
  <si>
    <t>1. [Temporal Concept] isa [Idea or Concept] isa [Conceptual Entity] isa [Entity]
2a.  [Clinical Attribute] isa [Organism Attribute] isa [Conceptual Entity] isa [Entity]
3.   [Temporal Concept] isa [Idea or Concept] isa [Conceptual Entity] isa [Entity]
4. [Conceptual Entity] isa [Entity]</t>
  </si>
  <si>
    <t>ideal mapping  by OV</t>
  </si>
  <si>
    <t>1) Recent &gt; Temporal Qualifier &gt; Qualifier &gt; Property or Attribute
2a) Travel History &gt; History &gt; Conceptual Entity
3)  Onset Date &gt; Date &gt; Temporal Qualifier &gt; Qualifier &gt; Property or Attribute
4) History &gt; Conceptual Entity</t>
  </si>
  <si>
    <t>1) UMLS SemNet Hierarchy: [Temporal Concept] isa [Idea or Concept] isa [Conceptual Entity] isa [Entity]
NCIt concept  Hierarchy: Recent &gt; Temporal Qualifier &gt; Qualifier &gt; Property or Attribute
NCIt SemNet Hierarchy: [Temporal Concept] isa [Idea or Concept] isa [Conceptual Entity] isa [Entity]
2a) UMLS SemNet Hierarchy:  [Finding] isa [Conceptual Entity] isa [Entity] 
NCIt concept  Hierarchy: Travel History &gt; History &gt; Conceptual Entity
NCIt SemNet Hierarchy:  [Clinical Attribute] isa [Organism Attribute] isa [Conceptual Entity] isa [Entity]
3)  UMLS SemNet Hierarchy:  [Temporal Concept] isa [Idea or Concept] isa [Conceptual Entity] isa [Entity]
NCIt concept  Hierarchy: Onset Date &gt; Date &gt; Temporal Qualifier &gt; Qualifier &gt; Property or Attribute
NCIt SemNet Hierarchy: [Temporal Concept] isa [Idea or Concept] isa [Conceptual Entity] isa [Entity]
4) UMLS SemNet Hierarchy: [Finding] isa [Conceptual Entity] isa [Entity]
NCIt concept  Hierarchy: History &gt; Conceptual Entity
NCIt SemNet Hierarchy: [Conceptual Entity] isa [Entity]</t>
  </si>
  <si>
    <t>Changed Domain Name to separate testing from travel history.
Still not satisfied with the MetaMap result because it did not catch "travel (C0040802)" concept, only "travel charge (C1555670)" concept, but gives high scores to "History of previous events (C2004062)" concept</t>
  </si>
  <si>
    <t>Removed "history" from the domain name, but it did not help, 
1) it looks like MetaMap gives preference to "travel (travel charge)C1555670" concept (1000 C1555670:travel (travel charge {HL7V3.0,MTH}) [Health Care Activity]) over the  "travel (C0040802)" concept.
2) removing "history" from the domain name also removed "Onset of illness (C0277793)" concept from the MetaMap output, thus compromising the result.</t>
  </si>
  <si>
    <t xml:space="preserve">Not ideal mapping by close to the ideal. Ideal mapping is on the row 12.
In order to make the COVID Testing &amp; Tracing CDEs to be more machine-readable, the recommendations for this one and all travel related COVID CDEs from this Project 5 CDE set would be:
1) Divide the COVID Testing &amp; Tracing domain CDEs into 2 domains COVID Testing domain and Travel History domain
2) For those CDEs which fall under Travel History domain, keep only those 3 DECs: Recent (C25280), Travel (C53462), Travel History (C173619). And remove the rest of DEC
3) For those CDEs which fall under Travel History domain, keep the following set of keywords: Person; History and Exposures; Travel History
</t>
  </si>
  <si>
    <t>It looks like UMLS cannot recognize US as the Unites States, it maps it to  861 C3889164:US (Ultrasound Study File {MTH,NCI,NCI_CareLex}) [Intellectual Product]</t>
  </si>
  <si>
    <t>Ideal mapping for "Travel History in 14 days prior to onset of symptoms or illness" CDE</t>
  </si>
  <si>
    <t xml:space="preserve">Processing inter_03152022_11:52:47_31036_olgav.vovk@gmail.com_106156519.tmp.tx.1: Travel History	Travel Destination State. 
Phrase: Travel History	Travel Destination State.
&gt;&gt;&gt;&gt;&gt; Phrase
travel history travel destination state
&lt;&lt;&lt;&lt;&lt; Phrase
&gt;&gt;&gt;&gt;&gt; Mappings
Meta Mapping (804):
   804   C1301808:State (Geographic state {CHV,HL7V3.0,LNC,MTH,NCI,NCI_CDISC,SNOMEDCT_US}) [Geographic Area]
&lt;&lt;&lt;&lt;&lt; Mappings
Processing inter_03152022_11:52:47_31036_olgav.vovk@gmail.com_106156519.tmp.tx.2: What US State(s)?  
Phrase: What
&gt;&gt;&gt;&gt;&gt; Phrase
what
&lt;&lt;&lt;&lt;&lt; Phrase
Phrase: US
&gt;&gt;&gt;&gt;&gt; Phrase
us
&lt;&lt;&lt;&lt;&lt; Phrase
Phrase: State
&gt;&gt;&gt;&gt;&gt; Phrase
state
&lt;&lt;&lt;&lt;&lt; Phrase
&gt;&gt;&gt;&gt;&gt; Mappings
Meta Mapping (1000):
  1000   C1301808:State (Geographic state {CHV,HL7V3.0,LNC,MTH,NCI,NCI_CDISC,SNOMEDCT_US}) [Geographic Area]
&lt;&lt;&lt;&lt;&lt; Mappings
Phrase: (
&gt;&gt;&gt;&gt;&gt; Phrase
&lt;&lt;&lt;&lt;&lt; Phrase
Phrase: s)?
&gt;&gt;&gt;&gt;&gt; Phrase
s
&lt;&lt;&lt;&lt;&lt; Phrase
&gt;&gt;&gt;&gt;&gt; Mappings
Meta Mapping (1000):
  1000   C0565930:/s (per second {LNC,MTH,NCI,NCI_CDISC,NCI_UCUM,SNOMEDCT_US}) [Temporal Concept]
&lt;&lt;&lt;&lt;&lt; Mappings
Processing inter_03152022_11:52:47_31036_olgav.vovk@gmail.com_106156519.tmp.tx.3: (Select as many as apply). 
Phrase: (
&gt;&gt;&gt;&gt;&gt; Phrase
&lt;&lt;&lt;&lt;&lt; Phrase
Phrase: Select as many
&gt;&gt;&gt;&gt;&gt; Phrase
select as many
&lt;&lt;&lt;&lt;&lt; Phrase
Phrase: as
&gt;&gt;&gt;&gt;&gt; Phrase
as
&lt;&lt;&lt;&lt;&lt; Phrase
Phrase: apply
&gt;&gt;&gt;&gt;&gt; Phrase
apply
&lt;&lt;&lt;&lt;&lt; Phrase
&gt;&gt;&gt;&gt;&gt; Mappings
Meta Mapping (1000):
  1000   C1879355:Apply (Apply (instruction) {MTH,NCI}) [Functional Concept]
&lt;&lt;&lt;&lt;&lt; Mappings
Phrase: ).
&gt;&gt;&gt;&gt;&gt; Phrase
&lt;&lt;&lt;&lt;&lt; Phrase
Processing inter_03152022_11:52:47_31036_olgav.vovk@gmail.com_106156519.tmp.tx.4: Travel; Destination; State; Person; History &amp; Exposures; Travel History
Phrase: Travel
&gt;&gt;&gt;&gt;&gt; Phrase
travel
&lt;&lt;&lt;&lt;&lt; Phrase
&gt;&gt;&gt;&gt;&gt; Mappings
Meta Mapping (1000):
  1000   C1555670:travel (travel charge {HL7V3.0,MTH}) [Health Care Activity]
&lt;&lt;&lt;&lt;&lt; Mappings
Phrase: ; Destination
&gt;&gt;&gt;&gt;&gt; Phrase
destination
&lt;&lt;&lt;&lt;&lt; Phrase
&gt;&gt;&gt;&gt;&gt; Mappings
Meta Mapping (1000):
  1000   C1521840:Destination (Target {MTH,NCI}) [Functional Concept]
&lt;&lt;&lt;&lt;&lt; Mappings
Phrase: ; State
&gt;&gt;&gt;&gt;&gt; Phrase
state
&lt;&lt;&lt;&lt;&lt; Phrase
&gt;&gt;&gt;&gt;&gt; Mappings
Meta Mapping (1000):
  1000   C1301808:State (Geographic state {CHV,HL7V3.0,LNC,MTH,NCI,NCI_CDISC,SNOMEDCT_US}) [Geographic Area]
&lt;&lt;&lt;&lt;&lt; Mappings
Phrase: ; Person
&gt;&gt;&gt;&gt;&gt; Phrase
person
&lt;&lt;&lt;&lt;&lt; Phrase
&gt;&gt;&gt;&gt;&gt; Mappings
Meta Mapping (1000):
  1000   C2347489:Person (Person Observer {MTH,NCI,NCI_DICOM,NLMSubSyn}) [Group]
&lt;&lt;&lt;&lt;&lt; Mappings
Phrase: ; History &amp; Exposures
&gt;&gt;&gt;&gt;&gt; Phrase
history exposures
&lt;&lt;&lt;&lt;&lt; Phrase
&gt;&gt;&gt;&gt;&gt; Mappings
Meta Mapping (861):
   861   C0728853:exposures (Accident due to exposure to weather conditions {CHV,MTH,SNOMEDCT_US}) [Phenomenon or Process]
&lt;&lt;&lt;&lt;&lt; Mappings
Phrase: ; Travel History
&gt;&gt;&gt;&gt;&gt; Phrase
travel history
&lt;&lt;&lt;&lt;&lt; Phrase
&gt;&gt;&gt;&gt;&gt; Mappings
Meta Mapping (861):
   861   C2004062:History (History of previous events {CHV,LCH,MTH,NCI}) [Finding]
&lt;&lt;&lt;&lt;&lt; Mappings
      </t>
  </si>
  <si>
    <t xml:space="preserve"> 1.	1000 C1301808:State (Geographic state {CHV,HL7V3.0,LNC,MTH,NCI,NCI_CDISC,SNOMEDCT_US}) [Geographic Area]
2.	1000 C1521840:Destination (Target {MTH,NCI}) [Functional Concept]
3.	1000 C1555670:travel (travel charge {HL7V3.0,MTH}) [Health Care Activity]
4.	1000 C2347489:Person (Person Observer {MTH,NCI,NCI_DICOM,NLMSubSyn}) [Group]
5.	861 C2004062:History (History of previous events {CHV,LCH,MTH,NCI}) [Finding]</t>
  </si>
  <si>
    <t>1.	 [Geographic Area] isa [Spatial Concept] isa [Idea or Concept] isa [Conceptual Entity] isa [Entity]
2.	 [Functional Concept] isa [Idea or Concept] isa [Conceptual Entity] isa [Entity]
3.	 [Health Care Activity] isa [Occupational Activity] isa [Activity] isa [Event]
4.	[Group] isa [Conceptual Entity] isa [Entity]
5.	[Finding] isa [Conceptual Entity] isa [Entity]</t>
  </si>
  <si>
    <t>1)	 [Geographic Area] isa [Spatial Concept] isa [Idea or Concept] isa [Conceptual Entity] isa [Entity]
2)	 [Functional Concept] isa [Idea or Concept] isa [Conceptual Entity] isa [Entity]</t>
  </si>
  <si>
    <t xml:space="preserve">1) State (Code C87194); US State (Code C30010) - even a better concept
2) Destination (C165585) </t>
  </si>
  <si>
    <t>Divided CDEs from  "COVID Testing and Tracing " domain into 2 domains "COVID Testing" and "Travel History". Used "Travel History" domain for this CDE. 
Using "Travel History" domain instead of "COVID Testing and Tracing " helped with removing 861 C3889164:US (Ultrasound Study File {MTH,NCI,NCI_CareLex}) [Intellectual Product] concept from MetaMap output (refer to row 13).</t>
  </si>
  <si>
    <t>1) US State &gt; State &gt; Geographics Area &gt; Conceptual Entity
2) Destination &gt; Place &gt; Conceptiual Entity</t>
  </si>
  <si>
    <t xml:space="preserve"> 1) [Geographic Area] isa [Spatial Concept] isa [Idea or Concept] isa [Conceptual Entity] isa [Entity]
2) [Spatial Concept] isa [Idea or Concept] isa [Conceptual Entity] isa [Entity]</t>
  </si>
  <si>
    <t>1) UMLS SemNet Hierarchy:  [Geographic Area] isa [Spatial Concept] isa [Idea or Concept] isa [Conceptual Entity] isa [Entity]
NCIt concept  Hierarchy: US State &gt; State &gt; Geographics Area &gt; Conceptual Entity
NCIt SemNet Hierarchy:  [Geographic Area] isa [Spatial Concept] isa [Idea or Concept] isa [Conceptual Entity] isa [Entity]
2) UMLS SemNet Hierarchy:  [Functional Concept] isa [Idea or Concept] isa [Conceptual Entity] isa [Entity]
NCIt concept  Hierarchy: Destination &gt; Place &gt; Conceptiual Entity
NCIt SemNet Hierarchy: [Spatial Concept] isa [Idea or Concept] isa [Conceptual Entity] isa [Entity]</t>
  </si>
  <si>
    <t xml:space="preserve">What was the location type or setting for the specimen collection?
</t>
  </si>
  <si>
    <t>COVID; Monitoring; SARS Coronavirus 2 Test</t>
  </si>
  <si>
    <t xml:space="preserve">Sample Collection Date </t>
  </si>
  <si>
    <t xml:space="preserve">What date was the sample collected? </t>
  </si>
  <si>
    <t xml:space="preserve">Specimen (C19157)
Collection (C25453)
Date (C25164)
</t>
  </si>
  <si>
    <t>SARS-CoV-2 Test Manufacturer Name</t>
  </si>
  <si>
    <t>Who is the manufacturer of the test?</t>
  </si>
  <si>
    <t>SARS Coronavirus 2 (C169076)
Test (C47891)
Manufacturer (C25392)
Name (C42614)</t>
  </si>
  <si>
    <r>
      <t xml:space="preserve">SARS Coronavirus 2 (C169076)
Test (C47891)
Specimen (C19157)
Collection (C25453)
Location (C25341)
</t>
    </r>
    <r>
      <rPr>
        <strike/>
        <sz val="12"/>
        <color theme="1"/>
        <rFont val="Calibri"/>
        <family val="2"/>
        <scheme val="minor"/>
      </rPr>
      <t>Type (C25284)</t>
    </r>
  </si>
  <si>
    <r>
      <t>SARS-CoV-2 Test Specimen Collection Location</t>
    </r>
    <r>
      <rPr>
        <strike/>
        <sz val="12"/>
        <color theme="1"/>
        <rFont val="Calibri"/>
        <family val="2"/>
        <scheme val="minor"/>
      </rPr>
      <t xml:space="preserve"> Type</t>
    </r>
    <r>
      <rPr>
        <sz val="12"/>
        <color theme="1"/>
        <rFont val="Calibri"/>
        <family val="2"/>
        <scheme val="minor"/>
      </rPr>
      <t xml:space="preserve">
</t>
    </r>
  </si>
  <si>
    <t xml:space="preserve">Processing inter_03152022_12:15:00_36655_olgav.vovk@gmail.com_957309223.tmp.tx.1: COVID Testing &amp; Tracing. 
Phrase: COVID Testing &amp; Tracing.
&gt;&gt;&gt;&gt;&gt; Phrase
covid testing tracing
&lt;&lt;&lt;&lt;&lt; Phrase
Processing inter_03152022_12:15:00_36655_olgav.vovk@gmail.com_957309223.tmp.tx.2: SARS-CoV-2 Test Specimen Collection Location. 
Phrase: SARS-CoV-2 Test Specimen Collection Location.
&gt;&gt;&gt;&gt;&gt; Phrase
sars cov 2 test specimen collection location
&lt;&lt;&lt;&lt;&lt; Phrase
Processing inter_03152022_12:15:00_36655_olgav.vovk@gmail.com_957309223.tmp.tx.3: What was the location type or setting for the specimen collection? 
Phrase: What
&gt;&gt;&gt;&gt;&gt; Phrase
what
&lt;&lt;&lt;&lt;&lt; Phrase
Phrase: was
&gt;&gt;&gt;&gt;&gt; Phrase
was
&lt;&lt;&lt;&lt;&lt; Phrase
Phrase: the location type or setting for the specimen collection?
&gt;&gt;&gt;&gt;&gt; Phrase
the location type or setting for the specimen collection
&lt;&lt;&lt;&lt;&lt; Phrase
Processing inter_03152022_12:15:00_36655_olgav.vovk@gmail.com_957309223.tmp.tx.4: SARS Coronavirus 2; Test; Specimen;  Collection; Location; COVID; Monitoring; SARS Coronavirus 2 Test.
Phrase: SARS Coronavirus 2
&gt;&gt;&gt;&gt;&gt; Phrase
sars coronavirus 2
&lt;&lt;&lt;&lt;&lt; Phrase
&gt;&gt;&gt;&gt;&gt; Mappings
Meta Mapping (1000):
  1000   C5203676:Coronavirus 2, SARS (2019 novel coronavirus {LNC,MSH,MTH,NCI,NLMSubSyn,SNOMEDCT_US}) [Virus]
&lt;&lt;&lt;&lt;&lt; Mappings
Phrase: ; Test
&gt;&gt;&gt;&gt;&gt; Phrase
test
&lt;&lt;&lt;&lt;&lt; Phrase
&gt;&gt;&gt;&gt;&gt; Mappings
Meta Mapping (1000):
  1000   C0392366:test (Tests (qualifier value) {CHV,MTH,SNOMEDCT_US}) [Intellectual Product]
&lt;&lt;&lt;&lt;&lt; Mappings
Phrase: ; Specimen
&gt;&gt;&gt;&gt;&gt; Phrase
specimen
&lt;&lt;&lt;&lt;&lt; Phrase
&gt;&gt;&gt;&gt;&gt; Mappings
Meta Mapping (1000):
  1000   C0370003:Specimen {CHV,HL7V3.0,LCH,LNC,MTH,NCI,NLMSubSyn,SNOMEDCT_US} [Substance]
&lt;&lt;&lt;&lt;&lt; Mappings
Phrase: ;  Collection
&gt;&gt;&gt;&gt;&gt; Phrase
collection
&lt;&lt;&lt;&lt;&lt; Phrase
&gt;&gt;&gt;&gt;&gt; Mappings
Meta Mapping (1000):
  1000   C1516698:Collection (Collection (action) {LNC,MTH,NCI,NCI_CDISC,NCI_CTRP}) [Functional Concept]
&lt;&lt;&lt;&lt;&lt; Mappings
Phrase: ; Location
&gt;&gt;&gt;&gt;&gt; Phrase
location
&lt;&lt;&lt;&lt;&lt; Phrase
&gt;&gt;&gt;&gt;&gt; Mappings
Meta Mapping (1000):
  1000   C0450429:Location {CHV,LCH,LNC,MTH,NCI,NCI_CDISC,NCI_CareLex,SNOMEDCT_US} [Spatial Concept]
&lt;&lt;&lt;&lt;&lt; Mappings
Phrase: ; COVID
&gt;&gt;&gt;&gt;&gt; Phrase
covid
&lt;&lt;&lt;&lt;&lt; Phrase
Phrase: ; Monitoring
&gt;&gt;&gt;&gt;&gt; Phrase
monitoring
&lt;&lt;&lt;&lt;&lt; Phrase
&gt;&gt;&gt;&gt;&gt; Mappings
Meta Mapping (1000):
  1000   C0150369:Monitoring (Preventive monitoring {AOD,CHV,MTH,NCI,NCI_CDISC-GLOSS,NCI_NCI-GLOSS,NLMSubSyn,SNOMEDCT_US}) [Health Care Activity]
&lt;&lt;&lt;&lt;&lt; Mappings
Phrase: ; SARS Coronavirus 2 Test.
&gt;&gt;&gt;&gt;&gt; Phrase
sars coronavirus 2 test
&lt;&lt;&lt;&lt;&lt; Phrase
&gt;&gt;&gt;&gt;&gt; Mappings
Meta Mapping (812):
   812   C0392366:test (Tests (qualifier value) {CHV,MTH,SNOMEDCT_US}) [Intellectual Product]
&lt;&lt;&lt;&lt;&lt; Mappings
      </t>
  </si>
  <si>
    <t>1.	1000 C0370003:Specimen {CHV,HL7V3.0,LCH,LNC,MTH,NCI,NLMSubSyn,SNOMEDCT_US} [Substance]
2.	1000 C1516698:Collection (Collection (action) {LNC,MTH,NCI,NCI_CDISC,NCI_CTRP}) [Functional Concept]
3.	1000 C0450429:Location {CHV,LCH,LNC,MTH,NCI,NCI_CDISC,NCI_CareLex,SNOMEDCT_US} [Spatial Concept]
4.	1000 C5203676:Coronavirus 2, SARS (2019 novel coronavirus {LNC,MSH,MTH,NCI,NLMSubSyn,SNOMEDCT_US}) [Virus]
5.	1000 C0150369:Monitoring (Preventive monitoring {AOD,CHV,MTH,NCI,NCI_CDISC-GLOSS,NCI_NCI-GLOSS,NLMSubSyn,SNOMEDCT_US}) [Health Care Activity]
6.	1000 C0392366:test (Tests (qualifier value) {CHV,MTH,SNOMEDCT_US}) [Intellectual Product]</t>
  </si>
  <si>
    <t>Substance, T167, A1.4</t>
  </si>
  <si>
    <t>[Substance] isa [Physical Object] isa [Entity]</t>
  </si>
  <si>
    <t>[Virus] isa [Organism] isa [Physical Object] isa [Entity]</t>
  </si>
  <si>
    <t>1.	 [Substance] isa [Physical Object] isa [Entity]
2.	[Functional Concept] isa [Idea or Concept] isa [Conceptual Entity] isa [Entity]
3.	[Spatial Concept] isa [Idea or Concept] isa [Conceptual Entity] isa [Entity]
4.	 [Virus] isa [Organism] isa [Physical Object] isa [Entity]
5.	 [Health Care Activity] isa [Occupational Activity] isa [Activity] isa [Event]
6.	 [Intellectual Product] isa [Conceptual Entity] isa {Entity]</t>
  </si>
  <si>
    <t>1.  [Substance] isa [Physical Object] isa [Entity]
2.	[Functional Concept] isa [Idea or Concept] isa [Conceptual Entity] isa [Entity]
3.	[Spatial Concept] isa [Idea or Concept] isa [Conceptual Entity] isa [Entity]</t>
  </si>
  <si>
    <t>1) Specimen (C19157)
2) Collection (C25453)
3) Location (C25341)</t>
  </si>
  <si>
    <t>1)  [Physical Object] isa [Entity]
2) [Activity] isa [Event]
3) [Spatial Concept] isa [Idea or Concept] isa [Conceptual Entity] isa [Entity]</t>
  </si>
  <si>
    <t xml:space="preserve">1) Specimen &gt;Material &gt; Conceptual Entity
2) Collection &gt; Action &gt; Activity 
3) Location &gt; Property or Attribute </t>
  </si>
  <si>
    <t>1) UMLS SemNet Hierarchy: [Substance] isa [Physical Object] isa [Entity]
NCIt concept Hierarchy:  Specimen &gt;Material &gt; Conceptual Entity
NCIt SemNet Hierarchy: [Physical Object] isa [Entity]
2) UMLS SemNet Hierarchy: [Functional Concept] isa [Idea or Concept] isa [Conceptual Entity] isa [Entity]
NCIt concept  Hierarchy: Collection &gt; Action &gt; Activity
NCIt SemNet Hierarchy: [Activity] isa [Event]
3) UMLS SemNet Hierarchy: [Spatial Concept] isa [Idea or Concept] isa [Conceptual Entity] isa [Entity]
NCIt concept  Hierarchy: Location &gt; Property or Attribute
NCIt SemNet Hierarchy: [Spatial Concept] isa [Idea or Concept] isa [Conceptual Entity] isa [Entity]</t>
  </si>
  <si>
    <t>For some reason NCIT Biospecimen Collection (Code C70945) concept was not present in the list of DECs for this CDE.</t>
  </si>
  <si>
    <t>Processing inter_03152022_12:33:06_41027_olgav.vovk@gmail.com_827061129.tmp.tx.1: COVID Testing and Tracing. 
Phrase: COVID Testing and Tracing.
&gt;&gt;&gt;&gt;&gt; Phrase
covid testing and tracing
&lt;&lt;&lt;&lt;&lt; Phrase
&gt;&gt;&gt;&gt;&gt; Mappings
Meta Mapping (812):
   812   C0039593:Testing {CHV,CSP,LCH,MTH,NCI,NLMSubSyn} [Functional Concept]
&lt;&lt;&lt;&lt;&lt; Mappings
Processing inter_03152022_12:33:06_41027_olgav.vovk@gmail.com_827061129.tmp.tx.2: Sample Collection Date. 
Phrase: Sample Collection Date.
&gt;&gt;&gt;&gt;&gt; Phrase
sample collection date
&lt;&lt;&lt;&lt;&lt; Phrase
&gt;&gt;&gt;&gt;&gt; Mappings
Meta Mapping (1000):
  1000   C1302413:sample collection date (Specimen collection date {NLMSubSyn,SNOMEDCT_US}) [Finding]
&lt;&lt;&lt;&lt;&lt; Mappings
Processing inter_03152022_12:33:06_41027_olgav.vovk@gmail.com_827061129.tmp.tx.3: What date was the sample collected? 
Phrase: What date
&gt;&gt;&gt;&gt;&gt; Phrase
what date
&lt;&lt;&lt;&lt;&lt; Phrase
&gt;&gt;&gt;&gt;&gt; Mappings
Meta Mapping (861):
   861   C0011008:DATE (Date in time {CHV,LNC,MSH,MTH,NCI,NCI_BRIDG_5_3,NCI_CareLex,NCI_NICHD,SNOMEDCT_US}) [Temporal Concept]
&lt;&lt;&lt;&lt;&lt; Mappings
Phrase: was
&gt;&gt;&gt;&gt;&gt; Phrase
was
&lt;&lt;&lt;&lt;&lt; Phrase
Phrase: the sample
&gt;&gt;&gt;&gt;&gt; Phrase
the sample
&lt;&lt;&lt;&lt;&lt; Phrase
&gt;&gt;&gt;&gt;&gt; Mappings
Meta Mapping (861):
   861   C0370003:Sample (Specimen {CHV,HL7V3.0,LCH,LNC,MTH,NCI,NLMSubSyn,SNOMEDCT_US}) [Substance]
&lt;&lt;&lt;&lt;&lt; Mappings
Phrase: collected?
&gt;&gt;&gt;&gt;&gt; Phrase
collected
&lt;&lt;&lt;&lt;&lt; Phrase
&gt;&gt;&gt;&gt;&gt; Mappings
Meta Mapping (1000):
  1000   C1516698:Collected (Collection (action) {LNC,MTH,NCI,NCI_CDISC,NCI_CTRP}) [Functional Concept]
&lt;&lt;&lt;&lt;&lt; Mappings
Processing inter_03152022_12:33:06_41027_olgav.vovk@gmail.com_827061129.tmp.tx.4: Specimen; Collection; Date; COVID; Monitoring; SARS Coronavirus 2 Test.
Phrase: Specimen
&gt;&gt;&gt;&gt;&gt; Phrase
specimen
&lt;&lt;&lt;&lt;&lt; Phrase
&gt;&gt;&gt;&gt;&gt; Mappings
Meta Mapping (1000):
  1000   C0370003:Specimen {CHV,HL7V3.0,LCH,LNC,MTH,NCI,NLMSubSyn,SNOMEDCT_US} [Substance]
&lt;&lt;&lt;&lt;&lt; Mappings
Phrase: ; Collection
&gt;&gt;&gt;&gt;&gt; Phrase
collection
&lt;&lt;&lt;&lt;&lt; Phrase
&gt;&gt;&gt;&gt;&gt; Mappings
Meta Mapping (1000):
  1000   C1516698:Collection (Collection (action) {LNC,MTH,NCI,NCI_CDISC,NCI_CTRP}) [Functional Concept]
&lt;&lt;&lt;&lt;&lt; Mappings
Phrase: ; Date
&gt;&gt;&gt;&gt;&gt; Phrase
date
&lt;&lt;&lt;&lt;&lt; Phrase
&gt;&gt;&gt;&gt;&gt; Mappings
Meta Mapping (1000):
  1000   C0011008:DATE (Date in time {CHV,LNC,MSH,MTH,NCI,NCI_BRIDG_5_3,NCI_CareLex,NCI_NICHD,SNOMEDCT_US}) [Temporal Concept]
&lt;&lt;&lt;&lt;&lt; Mappings
Phrase: ; COVID
&gt;&gt;&gt;&gt;&gt; Phrase
covid
&lt;&lt;&lt;&lt;&lt; Phrase
Phrase: ; Monitoring
&gt;&gt;&gt;&gt;&gt; Phrase
monitoring
&lt;&lt;&lt;&lt;&lt; Phrase
&gt;&gt;&gt;&gt;&gt; Mappings
Meta Mapping (1000):
  1000   C0150369:Monitoring (Preventive monitoring {AOD,CHV,MTH,NCI,NCI_CDISC-GLOSS,NCI_NCI-GLOSS,NLMSubSyn,SNOMEDCT_US}) [Health Care Activity]
&lt;&lt;&lt;&lt;&lt; Mappings
Phrase: ; SARS Coronavirus 2 Test.
&gt;&gt;&gt;&gt;&gt; Phrase
sars coronavirus 2 test
&lt;&lt;&lt;&lt;&lt; Phrase
&gt;&gt;&gt;&gt;&gt; Mappings
Meta Mapping (812):
   812   C0022885:Test (Laboratory Procedures {AOD,CHV,MEDLINEPLUS,MTH,NCI,NCI_CTRP,NCI_NCI-GLOSS,NCI_NICHD,NLMSubSyn,PDQ,SNM,SNMI,SNOMEDCT_US}) [Laboratory Procedure]
&lt;&lt;&lt;&lt;&lt; Mappings</t>
  </si>
  <si>
    <t>1)	1000 C1302413:sample collection date (Specimen collection date {NLMSubSyn,SNOMEDCT_US}) [Finding]
2)	1000 C0370003:Specimen {CHV,HL7V3.0,LCH,LNC,MTH,NCI,NLMSubSyn,SNOMEDCT_US} [Substance]
3)	1000 C1516698:Collection (Collection (action) {LNC,MTH,NCI,NCI_CDISC,NCI_CTRP}) [Functional Concept]
4)	1000 C0011008:DATE (Date in time {CHV,LNC,MSH,MTH,NCI,NCI_BRIDG_5_3,NCI_CareLex,NCI_NICHD,SNOMEDCT_US}) [Temporal Concept]
5)	1000 C0150369:Monitoring (Preventive monitoring {AOD,CHV,MTH,NCI,NCI_CDISC-GLOSS,NCI_NCI-GLOSS,NLMSubSyn,SNOMEDCT_US}) [Health Care Activity]
6)	861 C0370003:Sample (Specimen {CHV,HL7V3.0,LCH,LNC,MTH,NCI,NLMSubSyn,SNOMEDCT_US}) [Substance]</t>
  </si>
  <si>
    <t>1)	 [Finding] isa [Conceptual Entity] isa [Entity]
2)	 [Substance] isa [Physical Object] isa [Entity]
3)	 [Functional Concept] isa [Idea or Concept] isa [Conceptual Entity] isa [Entity]
4)	[Temporal Concept] isa [Idea or Concept] isa [Conceptual Entity] isa [Entity]
5)	[Health Care Activity] isa [Occupational Activity] isa [Activity] isa [Event]</t>
  </si>
  <si>
    <t>Biospecimen Collection Date (Code C178868)</t>
  </si>
  <si>
    <t>Biospecimen Collection Date &gt; Date &gt; Temporal Qualifier &gt; Qualifier &gt; Property or Attribute</t>
  </si>
  <si>
    <t>UMLS SemNet Hierarchy: [Finding] isa [Conceptual Entity] isa [Entity]
NCIt concept  Hierarchy: Biospecimen Collection Date &gt; Date &gt; Temporal Qualifier &gt; Qualifier &gt; Property or Attribute
NCIt SemNet Hierarchy: [Temporal Concept] isa [Idea or Concept] isa [Conceptual Entity] isa [Entity]</t>
  </si>
  <si>
    <t xml:space="preserve">Processing inter_03152022_12:44:06_29461_olgav.vovk@gmail.com_313252237.tmp.tx.1: COVID Testing and Tracing. 
Phrase: COVID Testing and Tracing.
&gt;&gt;&gt;&gt;&gt; Phrase
covid testing and tracing
&lt;&lt;&lt;&lt;&lt; Phrase
&gt;&gt;&gt;&gt;&gt; Mappings
Meta Mapping (812):
   812   C0392366:testing (Tests (qualifier value) {CHV,MTH,SNOMEDCT_US}) [Intellectual Product]
&lt;&lt;&lt;&lt;&lt; Mappings
Processing inter_03152022_12:44:06_29461_olgav.vovk@gmail.com_313252237.tmp.tx.2: SARS-CoV-2 Test Manufacturer Name. 
Phrase: SARS-CoV-2 Test Manufacturer Name.
&gt;&gt;&gt;&gt;&gt; Phrase
sars cov 2 test manufacturer name
&lt;&lt;&lt;&lt;&lt; Phrase
&gt;&gt;&gt;&gt;&gt; Mappings
Meta Mapping (839):
   839   C2826273:Test Name {MTH,NCI} [Intellectual Product]
&lt;&lt;&lt;&lt;&lt; Mappings
Processing inter_03152022_12:44:06_29461_olgav.vovk@gmail.com_313252237.tmp.tx.3: Who is the manufacturer of the test? 
Phrase: Who
&gt;&gt;&gt;&gt;&gt; Phrase
who
&lt;&lt;&lt;&lt;&lt; Phrase
Phrase: is
&gt;&gt;&gt;&gt;&gt; Phrase
is
&lt;&lt;&lt;&lt;&lt; Phrase
Phrase: the manufacturer of the test?
&gt;&gt;&gt;&gt;&gt; Phrase
the manufacturer of the test
&lt;&lt;&lt;&lt;&lt; Phrase
Processing inter_03152022_12:44:06_29461_olgav.vovk@gmail.com_313252237.tmp.tx.4: SARS Coronavirus 2; Test; Manufacturer; Name; COVID; Monitoring; SARS Coronavirus 2 Test.
Phrase: SARS Coronavirus 2
&gt;&gt;&gt;&gt;&gt; Phrase
sars coronavirus 2
&lt;&lt;&lt;&lt;&lt; Phrase
&gt;&gt;&gt;&gt;&gt; Mappings
Meta Mapping (1000):
  1000   C5203676:Coronavirus 2, SARS (2019 novel coronavirus {LNC,MSH,MTH,NCI,NLMSubSyn,SNOMEDCT_US}) [Virus]
&lt;&lt;&lt;&lt;&lt; Mappings
Phrase: ; Test
&gt;&gt;&gt;&gt;&gt; Phrase
test
&lt;&lt;&lt;&lt;&lt; Phrase
&gt;&gt;&gt;&gt;&gt; Mappings
Meta Mapping (1000):
  1000   C0392366:test (Tests (qualifier value) {CHV,MTH,SNOMEDCT_US}) [Intellectual Product]
&lt;&lt;&lt;&lt;&lt; Mappings
Phrase: ; Manufacturer
&gt;&gt;&gt;&gt;&gt; Phrase
manufacturer
&lt;&lt;&lt;&lt;&lt; Phrase
&gt;&gt;&gt;&gt;&gt; Mappings
Meta Mapping (1000):
  1000   C0947322:MANUFACTURER (Manufacturer Name {CHV,LNC,MTH,NCI,NCI_BRIDG_3_0_3,NCI_CDISC,NCI_FDA}) [Intellectual Product]
&lt;&lt;&lt;&lt;&lt; Mappings
Phrase: ; Name
&gt;&gt;&gt;&gt;&gt; Phrase
name
&lt;&lt;&lt;&lt;&lt; Phrase
&gt;&gt;&gt;&gt;&gt; Mappings
Meta Mapping (1000):
  1000   C1547383:Name (Person Name {HL7V2.5,LNC,MTH,NCI,NCI_BRIDG_3_0_3,NCI_CDISC,NCI_CareLex,NCI_NICHD,SNOMEDCT_US}) [Intellectual Product]
&lt;&lt;&lt;&lt;&lt; Mappings
Phrase: ; COVID
&gt;&gt;&gt;&gt;&gt; Phrase
covid
&lt;&lt;&lt;&lt;&lt; Phrase
Phrase: ; Monitoring
&gt;&gt;&gt;&gt;&gt; Phrase
monitoring
&lt;&lt;&lt;&lt;&lt; Phrase
&gt;&gt;&gt;&gt;&gt; Mappings
Meta Mapping (1000):
  1000   C1283169:Monitoring (Monitoring - action {LNC,MTH,SNOMEDCT_US}) [Health Care Activity]
&lt;&lt;&lt;&lt;&lt; Mappings
Phrase: ; SARS Coronavirus 2 Test.
&gt;&gt;&gt;&gt;&gt; Phrase
sars coronavirus 2 test
&lt;&lt;&lt;&lt;&lt; Phrase
&gt;&gt;&gt;&gt;&gt; Mappings
Meta Mapping (812):
   812   C0392366:test (Tests (qualifier value) {CHV,MTH,SNOMEDCT_US}) [Intellectual Product]
&lt;&lt;&lt;&lt;&lt; Mappings
      </t>
  </si>
  <si>
    <t>1)	1000 C0947322:MANUFACTURER (Manufacturer Name {CHV,LNC,MTH,NCI,NCI_BRIDG_3_0_3,NCI_CDISC,NCI_FDA}) [Intellectual Product]
2)	1000 C5203676:Coronavirus 2, SARS (2019 novel coronavirus {LNC,MSH,MTH,NCI,NLMSubSyn,SNOMEDCT_US}) [Virus]
3)	1000 C0392366:test (Tests (qualifier value) {CHV,MTH,SNOMEDCT_US}) [Intellectual Product]
4)	1000 C1283169:Monitoring (Monitoring - action {LNC,MTH,SNOMEDCT_US}) [Health Care Activity]
5)	1000 C1547383:Name (Person Name {HL7V2.5,LNC,MTH,NCI,NCI_BRIDG_3_0_3,NCI_CDISC,NCI_CareLex,NCI_NICHD,SNOMEDCT_US}) [Intellectual Product]</t>
  </si>
  <si>
    <t>1)	[Intellectual Product] isa [Conceptual Entity] isa {Entity]
2)	[Virus] isa [Organism] isa [Physical Object] isa [Entity]
3)	[Health Care Activity] isa [Occupational Activity] isa [Activity] isa [Event]</t>
  </si>
  <si>
    <t>Manufacturer (Code C25392)</t>
  </si>
  <si>
    <t>Manufacturer &gt; Miscellaneous Occupation &gt; Occupation &gt; Conceptual Entity</t>
  </si>
  <si>
    <t>UMLS SemNet Hierarchy: [Intellectual Product] isa [Conceptual Entity] isa {Entity]
NCIt concept  Hierarchy: Manufacturer &gt; Miscellaneous Occupation &gt; Occupation &gt; Conceptual Entity
NCIt SemNet Hierarchy: [Intellectual Product] isa [Conceptual Entity] isa {Entity]</t>
  </si>
  <si>
    <t xml:space="preserve">SARS-CoV-2 Test COVID-19 Infection Detection </t>
  </si>
  <si>
    <t xml:space="preserve">For each test, what was the result: </t>
  </si>
  <si>
    <t>SARS Coronavirus 2 (C169076)
Test (C47891)
COVID-19 Infection (C171133)
Detection (C16210)</t>
  </si>
  <si>
    <r>
      <t xml:space="preserve">COVID </t>
    </r>
    <r>
      <rPr>
        <strike/>
        <sz val="10"/>
        <color theme="1"/>
        <rFont val="Arial"/>
        <family val="2"/>
      </rPr>
      <t>Specific;</t>
    </r>
    <r>
      <rPr>
        <sz val="10"/>
        <color theme="1"/>
        <rFont val="Arial"/>
        <family val="2"/>
      </rPr>
      <t>Diagnosis;SARS Coronavirus 2 Test;</t>
    </r>
  </si>
  <si>
    <t xml:space="preserve">Processing inter_03152022_12:54:23_33588_olgav.vovk@gmail.com_962013941.tmp.tx.1: COVID Testing and  Tracing. 
Phrase: COVID Testing and  Tracing.
&gt;&gt;&gt;&gt;&gt; Phrase
covid testing and tracing
&lt;&lt;&lt;&lt;&lt; Phrase
&gt;&gt;&gt;&gt;&gt; Mappings
Meta Mapping (812):
   812   C0039593:Testing {CHV,CSP,LCH,MTH,NCI,NLMSubSyn} [Functional Concept]
&lt;&lt;&lt;&lt;&lt; Mappings
Processing inter_03152022_12:54:23_33588_olgav.vovk@gmail.com_962013941.tmp.tx.2: SARS-CoV-2 Test COVID-19 Infection Detection. 
Phrase: SARS-CoV-2 Test COVID-19 Infection Detection.
&gt;&gt;&gt;&gt;&gt; Phrase
sars cov 2 test covid 19 infection detection
&lt;&lt;&lt;&lt;&lt; Phrase
Processing inter_03152022_12:54:23_33588_olgav.vovk@gmail.com_962013941.tmp.tx.3: For each test, what was the result. 
Phrase: For each test,
&gt;&gt;&gt;&gt;&gt; Phrase
for each test
&lt;&lt;&lt;&lt;&lt; Phrase
&gt;&gt;&gt;&gt;&gt; Mappings
Meta Mapping (827):
   827   C0392366:test (Tests (qualifier value) {CHV,MTH,SNOMEDCT_US}) [Intellectual Product]
&lt;&lt;&lt;&lt;&lt; Mappings
Phrase: what
&gt;&gt;&gt;&gt;&gt; Phrase
what
&lt;&lt;&lt;&lt;&lt; Phrase
Phrase: was
&gt;&gt;&gt;&gt;&gt; Phrase
was
&lt;&lt;&lt;&lt;&lt; Phrase
Phrase: the result.
&gt;&gt;&gt;&gt;&gt; Phrase
the result
&lt;&lt;&lt;&lt;&lt; Phrase
&gt;&gt;&gt;&gt;&gt; Mappings
Meta Mapping (861):
   861   C1274040:Result {MTH,NCI,NCI_BRIDG_3_0_3,NCI_CDISC,NCI_CDISC-GLOSS,NCI_NCI-GLOSS,SNOMEDCT_US} [Functional Concept]
&lt;&lt;&lt;&lt;&lt; Mappings
Processing inter_03152022_12:54:23_33588_olgav.vovk@gmail.com_962013941.tmp.tx.4: SARS Coronavirus 2; Test; COVID-19 Infection;  Detection; COVID; Diagnosis; SARS Coronavirus 2 Test.
Phrase: SARS Coronavirus 2
&gt;&gt;&gt;&gt;&gt; Phrase
sars coronavirus 2
&lt;&lt;&lt;&lt;&lt; Phrase
&gt;&gt;&gt;&gt;&gt; Mappings
Meta Mapping (1000):
  1000   C5203676:Coronavirus 2, SARS (2019 novel coronavirus {LNC,MSH,MTH,NCI,NLMSubSyn,SNOMEDCT_US}) [Virus]
&lt;&lt;&lt;&lt;&lt; Mappings
Phrase: ; Test
&gt;&gt;&gt;&gt;&gt; Phrase
test
&lt;&lt;&lt;&lt;&lt; Phrase
&gt;&gt;&gt;&gt;&gt; Mappings
Meta Mapping (1000):
  1000   C0392366:test (Tests (qualifier value) {CHV,MTH,SNOMEDCT_US}) [Intellectual Product]
&lt;&lt;&lt;&lt;&lt; Mappings
Phrase: ; COVID-19 Infection
&gt;&gt;&gt;&gt;&gt; Phrase
covid 19 infection
&lt;&lt;&lt;&lt;&lt; Phrase
&gt;&gt;&gt;&gt;&gt; Mappings
Meta Mapping (827):
   827   C0009450:Infection, NOS (Communicable Diseases {AOD,CHV,COSTAR,CSP,LCH,LCH_NW,LNC,MEDLINEPLUS,MSH,MTH,MTHICD9,NCI,NCI_CTRP,NCI_NICHD,NLMSubSyn,SNMI,SNOMEDCT_US}) [Disease or Syndrome]
&lt;&lt;&lt;&lt;&lt; Mappings
Phrase: ;  Detection
&gt;&gt;&gt;&gt;&gt; Phrase
detection
&lt;&lt;&lt;&lt;&lt; Phrase
&gt;&gt;&gt;&gt;&gt; Mappings
Meta Mapping (1000):
  1000   C1511790:Detection {MTH,NCI} [Therapeutic or Preventive Procedure]
&lt;&lt;&lt;&lt;&lt; Mappings
Phrase: ; COVID
&gt;&gt;&gt;&gt;&gt; Phrase
covid
&lt;&lt;&lt;&lt;&lt; Phrase
Phrase: ; Diagnosis
&gt;&gt;&gt;&gt;&gt; Phrase
diagnosis
&lt;&lt;&lt;&lt;&lt; Phrase
&gt;&gt;&gt;&gt;&gt; Mappings
Meta Mapping (1000):
  1000   C0011900:DIAGNOSIS (Diagnosis {AOD,CCS,CHV,CSP,HL7V3.0,LCH,LCH_NW,LNC,MCM,MSH,MTH,NCI,NCI_CDISC,NCI_NCI-GLOSS,NCI_NICHD,SNOMEDCT_US}) [Diagnostic Procedure]
&lt;&lt;&lt;&lt;&lt; Mappings
Phrase: ; SARS Coronavirus 2 Test.
&gt;&gt;&gt;&gt;&gt; Phrase
sars coronavirus 2 test
&lt;&lt;&lt;&lt;&lt; Phrase
&gt;&gt;&gt;&gt;&gt; Mappings
Meta Mapping (812):
   812   C0392366:test (Tests (qualifier value) {CHV,MTH,SNOMEDCT_US}) [Intellectual Product]
&lt;&lt;&lt;&lt;&lt; Mappings
      </t>
  </si>
  <si>
    <t>1)	1000 C1511790:Detection {MTH,NCI} [Therapeutic or Preventive Procedure]
2)	861 C1274040:Result {MTH,NCI,NCI_BRIDG_3_0_3,NCI_CDISC,NCI_CDISC-GLOSS,NCI_NCI-GLOSS,SNOMEDCT_US} [Functional Concept]
3)	1000 C5203676:Coronavirus 2, SARS (2019 novel coronavirus {LNC,MSH,MTH,NCI,NLMSubSyn,SNOMEDCT_US}) [Virus]
4)	1000 C0011900:DIAGNOSIS (Diagnosis {AOD,CCS,CHV,CSP,HL7V3.0,LCH,LCH_NW,LNC,MCM,MSH,MTH,NCI,NCI_CDISC,NCI_NCI-GLOSS,NCI_NICHD,SNOMEDCT_US}) [Diagnostic Procedure]
5)	812 C0039593:Testing {CHV,CSP,LCH,MTH,NCI,NLMSubSyn} [Functional Concept]</t>
  </si>
  <si>
    <t>Therapeutic or Preventive Procedure, T061, B1.31.3</t>
  </si>
  <si>
    <t>[Therapeutic or Preventive Procedure] isa [Health Care Activity] isa [Occupational Activity] isa [Activity] isa [Event]</t>
  </si>
  <si>
    <t xml:space="preserve">1)	[Therapeutic or Preventive Procedure] isa [Health Care Activity] isa [Occupational Activity] isa [Activity] isa [Event]
2)	 [Functional Concept] isa [Idea or Concept] isa [Conceptual Entity] isa [Entity]
3)	[Virus] isa [Organism] isa [Physical Object] isa [Entity]
4)	[Diagnostic Procedure] isa [Health Care Activity] isa [Occupational Activity] isa [Activity] isa [Event] </t>
  </si>
  <si>
    <t>1)	[Therapeutic or Preventive Procedure] isa [Health Care Activity] isa [Occupational Activity] isa [Activity] isa [Event]</t>
  </si>
  <si>
    <t>Detection (C16210)</t>
  </si>
  <si>
    <t>Detection &gt; Diagnostic Procedure &gt; Intervention or Procedure &gt; Clinical or Research Activity &gt; Activity</t>
  </si>
  <si>
    <t>UMLS SemNet Hierarchy: [Therapeutic or Preventive Procedure] isa [Health Care Activity] isa [Occupational Activity] isa [Activity] isa [Event]
NCIt concept  Hierarchy: Detection &gt; Diagnostic Procedure &gt; Intervention or Procedure &gt; Clinical or Research Activity &gt; Activity
NCIt SemNet Hierarchy: [Diagnostic Procedure] isa [Health Care Activity] isa [Occupational Activity] isa [Activity] isa [Event]</t>
  </si>
  <si>
    <t>1) Onset Date (Code C93613)
2) There is no corresponding best fit concept in NCIt, the best fit concept found manually is  Travel History (Code C173619)</t>
  </si>
  <si>
    <t>1) Onset Date &gt; Date &gt; Temporal Qualifier &gt; Qualifier &gt; Property or Attribute
2) 1) Travel History &gt; History &gt; Conceptual Entity</t>
  </si>
  <si>
    <t xml:space="preserve"> 1) [Temporal Concept] isa [Idea or Concept] isa [Conceptual Entity] isa [Entity]
2) [Clinical Attribute] isa [Organism Attribute] isa [Conceptual Entity] isa [Entity]</t>
  </si>
  <si>
    <t xml:space="preserve">1) [Temporal Concept] isa [Idea or Concept] isa [Conceptual Entity] isa [Entity]
2) [Finding] isa [Conceptual Entity] isa [Entity]
</t>
  </si>
  <si>
    <t>1) UMLS SemNet Hierarchy:  [Temporal Concept] isa [Idea or Concept] isa [Conceptual Entity] isa [Entity]
NCIt concept  Hierarchy: Onset Date &gt; Date &gt; Temporal Qualifier &gt; Qualifier &gt; Property or Attribute
NCIt SemNet Hierarchy: [Temporal Concept] isa [Idea or Concept] isa [Conceptual Entity] isa [Entity]
2)  UMLS SemNet Hierarchy: [Finding] isa [Conceptual Entity] isa [Entity]
NCIt concept  Hierarchy: ) Travel History &gt; History &gt; Conceptual Entity
NCIt SemNet Hierarchy:  [Clinical Attribute] isa [Organism Attribute] isa [Conceptual Entity] isa [Entity]</t>
  </si>
  <si>
    <t>UMLS SemNet Hierarchy:  [Intellectual Product] isa [Conceptual Entity] isa {Entity]
NCIt concept  Hierarchy: Test &gt; Action &gt; Activity
NCIt SemNet Hierarchy: [Activity] isa [Event]</t>
  </si>
  <si>
    <t>Physical Exams and Findings</t>
  </si>
  <si>
    <t>Vital Signs Type*</t>
  </si>
  <si>
    <t>Vital Signs Measurement</t>
  </si>
  <si>
    <t>Vital Signs Unit Of Measure</t>
  </si>
  <si>
    <t>Vital Signs Date and Time</t>
  </si>
  <si>
    <t>Vital Signs Timepoint</t>
  </si>
  <si>
    <t>Vital Signs Specify Other Timepoint</t>
  </si>
  <si>
    <t>Vital Signs Measurement Occurrence Indicator</t>
  </si>
  <si>
    <t>Supplemental Oxygen Occurrence Indicator</t>
  </si>
  <si>
    <t>Physical Exam Date</t>
  </si>
  <si>
    <t>Physical Exam Date Indicator</t>
  </si>
  <si>
    <t>Physical Exam Findings/Sign Type*</t>
  </si>
  <si>
    <t>Physical Exam Findings/Sign Specify Other Type</t>
  </si>
  <si>
    <t>Physical Exam Findings/Sign Occurrence Indicator</t>
  </si>
  <si>
    <t>Vital Sign Name</t>
  </si>
  <si>
    <t>Vital Signs Unit of Measure</t>
  </si>
  <si>
    <t xml:space="preserve">At what point were the vital signs collected? </t>
  </si>
  <si>
    <t>Was supplemental oxygen used?</t>
  </si>
  <si>
    <t>What was the date of the physical exam?</t>
  </si>
  <si>
    <t>Was the date of the physical exam unknown, or not applicable or not reported?</t>
  </si>
  <si>
    <t xml:space="preserve">What were the physical exam findings? </t>
  </si>
  <si>
    <t>Other Finding, Specify:</t>
  </si>
  <si>
    <t>Vital Signs Measurement (C49672) 
Type (C25284)</t>
  </si>
  <si>
    <t>Vital Signs Measurement (C49672)
Value (C25709)</t>
  </si>
  <si>
    <t>Vital Signs Measurement (C49672)
Unit of Measure (C25709)</t>
  </si>
  <si>
    <t>Vital Signs Measurement (C49672)
Date and Time (C37939)</t>
  </si>
  <si>
    <t>Vital Signs Measurement (C49672)
Timepoint (C68568)</t>
  </si>
  <si>
    <t>Vital Signs Measurement (C49672)
Specify Other (C157106)
Timepoint (C68568)</t>
  </si>
  <si>
    <t>Vital Signs Measurement (C49672)
Occurrence Indicator (C127786)</t>
  </si>
  <si>
    <t>Oxygen Therapy (C94624)
Occurrence Indicator (C127786)</t>
  </si>
  <si>
    <t>Physical Examination (C20989)
Date (C25164)</t>
  </si>
  <si>
    <t>Physical Examination (C20989)
Date (C25164)
Indicator (C25180)</t>
  </si>
  <si>
    <t>Physical Examination (C20989)
Finding (C3367)
Type (C25284)</t>
  </si>
  <si>
    <t>Physical Examination (C20989)
Finding (C3367)
Specify Other (C157106)
Type (C25284)</t>
  </si>
  <si>
    <t>Physical Examination (C20989)
Finding (C3367)
Occurrence Indicator (C127786)</t>
  </si>
  <si>
    <t># CDE</t>
  </si>
  <si>
    <t>Vital Sign Measurement</t>
  </si>
  <si>
    <t>Vital Signs Measurement; Date and Time;</t>
  </si>
  <si>
    <t>Vital Signs Measurement; Timepoint;</t>
  </si>
  <si>
    <t>Vital Signs Measurement; Occurrence;</t>
  </si>
  <si>
    <t>Oxygen Therapy; Occurrence;</t>
  </si>
  <si>
    <t>Physical Examination; Date;</t>
  </si>
  <si>
    <t>Physical Examination; Finding;</t>
  </si>
  <si>
    <t>Physical Examination; Finding; Occurrence;</t>
  </si>
  <si>
    <t>CDE Name minus rep. term/stopword</t>
  </si>
  <si>
    <t>Vital Signs</t>
  </si>
  <si>
    <t>Vital Signs  Timepoint</t>
  </si>
  <si>
    <t>Vital Signs Measurement Occurrence</t>
  </si>
  <si>
    <t>Supplemental Oxygen Occurrence</t>
  </si>
  <si>
    <t>Physical Exam Findings/Sign</t>
  </si>
  <si>
    <t>Physical Exam Findings/Sign Occurrence</t>
  </si>
  <si>
    <t xml:space="preserve">Person; Diagnosis; Vital Signs; </t>
  </si>
  <si>
    <t xml:space="preserve">Person; Pediatrics; Vital Signs; </t>
  </si>
  <si>
    <t xml:space="preserve">COVID Specific; Diagnosis; Physical Examination; </t>
  </si>
  <si>
    <t xml:space="preserve">Processing inter_03212022_11:15:21_60113_olgav.vovk@gmail.com_638782069.tmp.tx.1: Vital Signs. 
Phrase: Vital Signs.
&gt;&gt;&gt;&gt;&gt; Phrase
vital signs
&lt;&lt;&lt;&lt;&lt; Phrase
&gt;&gt;&gt;&gt;&gt; Mappings
Meta Mapping (1000):
  1000   C0518766:Signs, Vital (Vital signs {CHV,HL7V3.0,LCH_NW,LNC,MEDLINEPLUS,MSH,MTH,NCI,SNMI,SNOMEDCT_US}) [Clinical Attribute]
&lt;&lt;&lt;&lt;&lt; Mappings
Processing inter_03212022_11:15:21_60113_olgav.vovk@gmail.com_638782069.tmp.tx.2: Vital Sign Name .Vital Signs Measurement.  
Phrase: Vital Sign Name .Vital Signs Measurement.
&gt;&gt;&gt;&gt;&gt; Phrase
vital sign name vital signs measurement
&lt;&lt;&lt;&lt;&lt; Phrase
&gt;&gt;&gt;&gt;&gt; Mappings
Meta Mapping (904):
   904   C2963216:Vital Sign Measurement (Vital signs measurements {LNC,MTH,NCI,NCI_ACC-AHA,NCI_CDISC,NCI_NICHD}) [Health Care Activity]
   904   C2963216:Vital Signs Measurement (Vital signs measurements {LNC,MTH,NCI,NCI_ACC-AHA,NCI_CDISC,NCI_NICHD}) [Health Care Activity]
&lt;&lt;&lt;&lt;&lt; Mappings
Processing inter_03212022_11:15:21_60113_olgav.vovk@gmail.com_638782069.tmp.tx.3: Person; Diagnosis; Vital Signs;  Vital Signs Measurement. 
Phrase: Person
&gt;&gt;&gt;&gt;&gt; Phrase
person
&lt;&lt;&lt;&lt;&lt; Phrase
&gt;&gt;&gt;&gt;&gt; Mappings
Meta Mapping (1000):
  1000   C2347489:Person (Person Observer {MTH,NCI,NCI_DICOM,NLMSubSyn}) [Group]
&lt;&lt;&lt;&lt;&lt; Mappings
Phrase: ; Diagnosis
&gt;&gt;&gt;&gt;&gt; Phrase
diagnosis
&lt;&lt;&lt;&lt;&lt; Phrase
&gt;&gt;&gt;&gt;&gt; Mappings
Meta Mapping (1000):
  1000   C1704656:DIAGNOSIS (Diagnosis Study {MTH,NCI,NCI_CDISC}) [Research Activity]
&lt;&lt;&lt;&lt;&lt; Mappings
Phrase: ; Vital Signs
&gt;&gt;&gt;&gt;&gt; Phrase
vital signs
&lt;&lt;&lt;&lt;&lt; Phrase
&gt;&gt;&gt;&gt;&gt; Mappings
Meta Mapping (1000):
  1000   C0518766:Signs, Vital (Vital signs {CHV,HL7V3.0,LCH_NW,LNC,MEDLINEPLUS,MSH,MTH,NCI,SNMI,SNOMEDCT_US}) [Clinical Attribute]
&lt;&lt;&lt;&lt;&lt; Mappings
Phrase: ;  Vital Signs Measurement.
&gt;&gt;&gt;&gt;&gt; Phrase
vital signs measurement
&lt;&lt;&lt;&lt;&lt; Phrase
&gt;&gt;&gt;&gt;&gt; Mappings
Meta Mapping (1000):
  1000   C2963216:Vital Signs Measurement (Vital signs measurements {LNC,MTH,NCI,NCI_ACC-AHA,NCI_CDISC,NCI_NICHD}) [Health Care Activity]
&lt;&lt;&lt;&lt;&lt; Mappings
Processing inter_03212022_11:15:21_60113_olgav.vovk@gmail.com_638782069.tmp.tx.4: Vital Sign Measurement .Vital Signs Measurement.  
Phrase: Vital Sign Measurement .Vital Signs Measurement.
&gt;&gt;&gt;&gt;&gt; Phrase
vital sign measurement vital signs measurement
&lt;&lt;&lt;&lt;&lt; Phrase
Processing inter_03212022_11:15:21_60113_olgav.vovk@gmail.com_638782069.tmp.tx.5: Person; Diagnosis; Vital Signs;  Vital Signs Unit Of Measure. 
Phrase: Person
&gt;&gt;&gt;&gt;&gt; Phrase
person
&lt;&lt;&lt;&lt;&lt; Phrase
&gt;&gt;&gt;&gt;&gt; Mappings
Meta Mapping (1000):
  1000   C2347489:Person (Person Observer {MTH,NCI,NCI_DICOM,NLMSubSyn}) [Group]
&lt;&lt;&lt;&lt;&lt; Mappings
Phrase: ; Diagnosis
&gt;&gt;&gt;&gt;&gt; Phrase
diagnosis
&lt;&lt;&lt;&lt;&lt; Phrase
&gt;&gt;&gt;&gt;&gt; Mappings
Meta Mapping (1000):
  1000   C1704656:DIAGNOSIS (Diagnosis Study {MTH,NCI,NCI_CDISC}) [Research Activity]
&lt;&lt;&lt;&lt;&lt; Mappings
Phrase: ; Vital Signs
&gt;&gt;&gt;&gt;&gt; Phrase
vital signs
&lt;&lt;&lt;&lt;&lt; Phrase
&gt;&gt;&gt;&gt;&gt; Mappings
Meta Mapping (1000):
  1000   C0518766:Signs, Vital (Vital signs {CHV,HL7V3.0,LCH_NW,LNC,MEDLINEPLUS,MSH,MTH,NCI,SNMI,SNOMEDCT_US}) [Clinical Attribute]
&lt;&lt;&lt;&lt;&lt; Mappings
Phrase: ;  Vital Signs Unit Of Measure.
&gt;&gt;&gt;&gt;&gt; Phrase
vital signs unit of measure
&lt;&lt;&lt;&lt;&lt; Phrase
&gt;&gt;&gt;&gt;&gt; Mappings
Meta Mapping (862):
   862   C1519795:Unit of Measure {MTH,NCI,NCI_ICDC,NCI_NICHD,NCI_UCUM,SNOMEDCT_US} [Quantitative Concept]
&lt;&lt;&lt;&lt;&lt; Mappings
Processing inter_03212022_11:15:21_60113_olgav.vovk@gmail.com_638782069.tmp.tx.6: Vital Signs Unit of Measure .Vital Signs Measurement; Unit of Measure ;.  
Phrase: Vital Signs Unit of Measure .Vital Signs Measurement
&gt;&gt;&gt;&gt;&gt; Phrase
vital signs unit of measure vital signs measurement
&lt;&lt;&lt;&lt;&lt; Phrase
&gt;&gt;&gt;&gt;&gt; Mappings
Meta Mapping (800):
   800   C1519795:Unit of Measure {MTH,NCI,NCI_ICDC,NCI_NICHD,NCI_UCUM,SNOMEDCT_US} [Quantitative Concept]
&lt;&lt;&lt;&lt;&lt; Mappings
Phrase: ; Unit of Measure
&gt;&gt;&gt;&gt;&gt; Phrase
unit of measure
&lt;&lt;&lt;&lt;&lt; Phrase
&gt;&gt;&gt;&gt;&gt; Mappings
Meta Mapping (1000):
  1000   C1519795:Unit of Measure {MTH,NCI,NCI_ICDC,NCI_NICHD,NCI_UCUM,SNOMEDCT_US} [Quantitative Concept]
&lt;&lt;&lt;&lt;&lt; Mappings
Phrase: ;.
&gt;&gt;&gt;&gt;&gt; Phrase
&lt;&lt;&lt;&lt;&lt; Phrase
Processing inter_03212022_11:15:21_60113_olgav.vovk@gmail.com_638782069.tmp.tx.7: Person; Diagnosis; Vital Signs;  Vital Signs Date and Time. 
Phrase: Person
&gt;&gt;&gt;&gt;&gt; Phrase
person
&lt;&lt;&lt;&lt;&lt; Phrase
&gt;&gt;&gt;&gt;&gt; Mappings
Meta Mapping (1000):
  1000   C2347489:Person (Person Observer {MTH,NCI,NCI_DICOM,NLMSubSyn}) [Group]
&lt;&lt;&lt;&lt;&lt; Mappings
Phrase: ; Diagnosis
&gt;&gt;&gt;&gt;&gt; Phrase
diagnosis
&lt;&lt;&lt;&lt;&lt; Phrase
&gt;&gt;&gt;&gt;&gt; Mappings
Meta Mapping (1000):
  1000   C1704656:DIAGNOSIS (Diagnosis Study {MTH,NCI,NCI_CDISC}) [Research Activity]
&lt;&lt;&lt;&lt;&lt; Mappings
Phrase: ; Vital Signs
&gt;&gt;&gt;&gt;&gt; Phrase
vital signs
&lt;&lt;&lt;&lt;&lt; Phrase
&gt;&gt;&gt;&gt;&gt; Mappings
Meta Mapping (1000):
  1000   C0518766:Signs, Vital (Vital signs {CHV,HL7V3.0,LCH_NW,LNC,MEDLINEPLUS,MSH,MTH,NCI,SNMI,SNOMEDCT_US}) [Clinical Attribute]
&lt;&lt;&lt;&lt;&lt; Mappings
Phrase: ;  Vital Signs Date and Time.
&gt;&gt;&gt;&gt;&gt; Phrase
vital signs date and time
&lt;&lt;&lt;&lt;&lt; Phrase
&gt;&gt;&gt;&gt;&gt; Mappings
Meta Mapping (911):
   911   C2826762:Vital Signs Time {NCI,NCI_CDISC} [Temporal Concept]
   911   C2826644:Vital Signs Date {NCI,NCI_CDISC,NCI_ICDC} [Temporal Concept]
&lt;&lt;&lt;&lt;&lt; Mappings
Processing inter_03212022_11:15:21_60113_olgav.vovk@gmail.com_638782069.tmp.tx.8: Vital Signs Date and Time .Vital Signs Measurement; Date and Time;.  
Phrase: Vital Signs Date and Time .Vital Signs Measurement
&gt;&gt;&gt;&gt;&gt; Phrase
vital signs date and time vital signs measurement
&lt;&lt;&lt;&lt;&lt; Phrase
&gt;&gt;&gt;&gt;&gt; Mappings
Meta Mapping (897):
   897   C2963216:Vital Signs Measurement (Vital signs measurements {LNC,MTH,NCI,NCI_ACC-AHA,NCI_CDISC,NCI_NICHD}) [Health Care Activity]
&lt;&lt;&lt;&lt;&lt; Mappings
Phrase: ; Date and Time
&gt;&gt;&gt;&gt;&gt; Phrase
date and time
&lt;&lt;&lt;&lt;&lt; Phrase
&gt;&gt;&gt;&gt;&gt; Mappings
Meta Mapping (913):
   913   C1264639:Date-time (Date/Time {LNC,MTH,NCI,SNOMEDCT_US}) [Temporal Concept]
&lt;&lt;&lt;&lt;&lt; Mappings
Phrase: ;.
&gt;&gt;&gt;&gt;&gt; Phrase
&lt;&lt;&lt;&lt;&lt; Phrase
Processing inter_03212022_11:15:21_60113_olgav.vovk@gmail.com_638782069.tmp.tx.9: Person; Diagnosis; Vital Signs;  Vital Signs Timepoint. 
Phrase: Person
&gt;&gt;&gt;&gt;&gt; Phrase
person
&lt;&lt;&lt;&lt;&lt; Phrase
&gt;&gt;&gt;&gt;&gt; Mappings
Meta Mapping (1000):
  1000   C2347489:Person (Person Observer {MTH,NCI,NCI_DICOM,NLMSubSyn}) [Group]
&lt;&lt;&lt;&lt;&lt; Mappings
Phrase: ; Diagnosis
&gt;&gt;&gt;&gt;&gt; Phrase
diagnosis
&lt;&lt;&lt;&lt;&lt; Phrase
&gt;&gt;&gt;&gt;&gt; Mappings
Meta Mapping (1000):
  1000   C1704656:DIAGNOSIS (Diagnosis Study {MTH,NCI,NCI_CDISC}) [Research Activity]
&lt;&lt;&lt;&lt;&lt; Mappings
Phrase: ; Vital Signs
&gt;&gt;&gt;&gt;&gt; Phrase
vital signs
&lt;&lt;&lt;&lt;&lt; Phrase
&gt;&gt;&gt;&gt;&gt; Mappings
Meta Mapping (1000):
  1000   C0518766:Signs, Vital (Vital signs {CHV,HL7V3.0,LCH_NW,LNC,MEDLINEPLUS,MSH,MTH,NCI,SNMI,SNOMEDCT_US}) [Clinical Attribute]
&lt;&lt;&lt;&lt;&lt; Mappings
Phrase: ;  Vital Signs Timepoint.
&gt;&gt;&gt;&gt;&gt; Phrase
vital signs timepoint
&lt;&lt;&lt;&lt;&lt; Phrase
&gt;&gt;&gt;&gt;&gt; Mappings
Meta Mapping (1000):
  1000   C2826766:Vital Signs Time Point {NCI,NCI_CDISC} [Temporal Concept]
&lt;&lt;&lt;&lt;&lt; Mappings
Processing inter_03212022_11:15:21_60113_olgav.vovk@gmail.com_638782069.tmp.tx.10: At what point were the vital signs collected?  
Phrase: At what
&gt;&gt;&gt;&gt;&gt; Phrase
at what
&lt;&lt;&lt;&lt;&lt; Phrase
&gt;&gt;&gt;&gt;&gt; Mappings
Meta Mapping (861):
   861   C1879523:AT (Doxorubicin/Paclitaxel Regimen {MTH,NCI}) [Therapeutic or Preventive Procedure]
&lt;&lt;&lt;&lt;&lt; Mappings
Phrase: point
&gt;&gt;&gt;&gt;&gt; Phrase
point
&lt;&lt;&lt;&lt;&lt; Phrase
&gt;&gt;&gt;&gt;&gt; Mappings
Meta Mapping (1000):
  1000   C2347617:point (Point Name {MTH,NCI,NCI_NCI-HL7}) [Quantitative Concept]
&lt;&lt;&lt;&lt;&lt; Mappings
Phrase: were
&gt;&gt;&gt;&gt;&gt; Phrase
were
&lt;&lt;&lt;&lt;&lt; Phrase
Phrase: the vital signs
&gt;&gt;&gt;&gt;&gt; Phrase
the vital signs
&lt;&lt;&lt;&lt;&lt; Phrase
&gt;&gt;&gt;&gt;&gt; Mappings
Meta Mapping (901):
   901   C0518766:Signs, Vital (Vital signs {CHV,HL7V3.0,LCH_NW,LNC,MEDLINEPLUS,MSH,MTH,NCI,SNMI,SNOMEDCT_US}) [Clinical Attribute]
&lt;&lt;&lt;&lt;&lt; Mappings
Phrase: collected?
&gt;&gt;&gt;&gt;&gt; Phrase
collected
&lt;&lt;&lt;&lt;&lt; Phrase
&gt;&gt;&gt;&gt;&gt; Mappings
Meta Mapping (1000):
  1000   C1516698:Collected (Collection (action) {LNC,MTH,NCI,NCI_CDISC,NCI_CTRP}) [Functional Concept]
&lt;&lt;&lt;&lt;&lt; Mappings
Processing inter_03212022_11:15:21_60113_olgav.vovk@gmail.com_638782069.tmp.tx.11: .Vital Signs Measurement; Timepoint;.  
Phrase: .Vital Signs Measurement
&gt;&gt;&gt;&gt;&gt; Phrase
vital signs measurement
&lt;&lt;&lt;&lt;&lt; Phrase
&gt;&gt;&gt;&gt;&gt; Mappings
Meta Mapping (1000):
  1000   C2963216:Vital Signs Measurement (Vital signs measurements {LNC,MTH,NCI,NCI_ACC-AHA,NCI_CDISC,NCI_NICHD}) [Health Care Activity]
&lt;&lt;&lt;&lt;&lt; Mappings
Phrase: ; Timepoint
&gt;&gt;&gt;&gt;&gt; Phrase
timepoint
&lt;&lt;&lt;&lt;&lt; Phrase
&gt;&gt;&gt;&gt;&gt; Mappings
Meta Mapping (1000):
  1000   C2348792:Timepoint {MTH,NCI} [Temporal Concept]
&lt;&lt;&lt;&lt;&lt; Mappings
Phrase: ;.
&gt;&gt;&gt;&gt;&gt; Phrase
&lt;&lt;&lt;&lt;&lt; Phrase
Processing inter_03212022_11:15:21_60113_olgav.vovk@gmail.com_638782069.tmp.tx.12: Person; Diagnosis; Vital Signs;  Vital Signs  Timepoint. 
Phrase: Person
&gt;&gt;&gt;&gt;&gt; Phrase
person
&lt;&lt;&lt;&lt;&lt; Phrase
&gt;&gt;&gt;&gt;&gt; Mappings
Meta Mapping (1000):
  1000   C2347489:Person (Person Observer {MTH,NCI,NCI_DICOM,NLMSubSyn}) [Group]
&lt;&lt;&lt;&lt;&lt; Mappings
Phrase: ; Diagnosis
&gt;&gt;&gt;&gt;&gt; Phrase
diagnosis
&lt;&lt;&lt;&lt;&lt; Phrase
&gt;&gt;&gt;&gt;&gt; Mappings
Meta Mapping (1000):
  1000   C1704656:DIAGNOSIS (Diagnosis Study {MTH,NCI,NCI_CDISC}) [Research Activity]
&lt;&lt;&lt;&lt;&lt; Mappings
Phrase: ; Vital Signs
&gt;&gt;&gt;&gt;&gt; Phrase
vital signs
&lt;&lt;&lt;&lt;&lt; Phrase
&gt;&gt;&gt;&gt;&gt; Mappings
Meta Mapping (1000):
  1000   C0518766:Signs, Vital (Vital signs {CHV,HL7V3.0,LCH_NW,LNC,MEDLINEPLUS,MSH,MTH,NCI,SNMI,SNOMEDCT_US}) [Clinical Attribute]
&lt;&lt;&lt;&lt;&lt; Mappings
Phrase: ;  Vital Signs  Timepoint.
&gt;&gt;&gt;&gt;&gt; Phrase
vital signs timepoint
&lt;&lt;&lt;&lt;&lt; Phrase
&gt;&gt;&gt;&gt;&gt; Mappings
Meta Mapping (1000):
  1000   C2826766:Vital Signs Time Point {NCI,NCI_CDISC} [Temporal Concept]
&lt;&lt;&lt;&lt;&lt; Mappings
Processing inter_03212022_11:15:21_60113_olgav.vovk@gmail.com_638782069.tmp.tx.13: Specify Other Vital Signs Timepoint .Vital Signs Measurement; Timepoint;.  
Phrase: Specify
&gt;&gt;&gt;&gt;&gt; Phrase
specify
&lt;&lt;&lt;&lt;&lt; Phrase
&gt;&gt;&gt;&gt;&gt; Mappings
Meta Mapping (1000):
  1000   C1521902:Specify (To specify {MTH,NCI}) [Qualitative Concept]
&lt;&lt;&lt;&lt;&lt; Mappings
Phrase: Other Vital Signs Timepoint .Vital Signs Measurement
&gt;&gt;&gt;&gt;&gt; Phrase
other vital signs timepoint vital signs measurement
&lt;&lt;&lt;&lt;&lt; Phrase
&gt;&gt;&gt;&gt;&gt; Mappings
Meta Mapping (884):
   884   C2963216:Vital Signs Measurement (Vital signs measurements {LNC,MTH,NCI,NCI_ACC-AHA,NCI_CDISC,NCI_NICHD}) [Health Care Activity]
&lt;&lt;&lt;&lt;&lt; Mappings
Phrase: ; Timepoint
&gt;&gt;&gt;&gt;&gt; Phrase
timepoint
&lt;&lt;&lt;&lt;&lt; Phrase
&gt;&gt;&gt;&gt;&gt; Mappings
Meta Mapping (1000):
  1000   C2348792:Timepoint {MTH,NCI} [Temporal Concept]
&lt;&lt;&lt;&lt;&lt; Mappings
Phrase: ;.
&gt;&gt;&gt;&gt;&gt; Phrase
&lt;&lt;&lt;&lt;&lt; Phrase
Processing inter_03212022_11:15:21_60113_olgav.vovk@gmail.com_638782069.tmp.tx.14: Person; Pediatrics; Vital Signs;  Vital Signs Measurement Occurrence. 
Phrase: Person
&gt;&gt;&gt;&gt;&gt; Phrase
person
&lt;&lt;&lt;&lt;&lt; Phrase
&gt;&gt;&gt;&gt;&gt; Mappings
Meta Mapping (1000):
  1000   C2347489:Person (Person Observer {MTH,NCI,NCI_DICOM,NLMSubSyn}) [Group]
&lt;&lt;&lt;&lt;&lt; Mappings
Phrase: ; Pediatrics
&gt;&gt;&gt;&gt;&gt; Phrase
pediatrics
&lt;&lt;&lt;&lt;&lt; Phrase
&gt;&gt;&gt;&gt;&gt; Mappings
Meta Mapping (1000):
  1000   C0030755:Pediatrics {CHV,CSP,HL7V2.5,LCH,LCH_NW,LNC,MEDLINEPLUS,MSH,MTH,NCI,NLMSubSyn,SNOMEDCT_US} [Biomedical Occupation or Discipline]
&lt;&lt;&lt;&lt;&lt; Mappings
Phrase: ; Vital Signs
&gt;&gt;&gt;&gt;&gt; Phrase
vital signs
&lt;&lt;&lt;&lt;&lt; Phrase
&gt;&gt;&gt;&gt;&gt; Mappings
Meta Mapping (1000):
  1000   C0518766:Signs, Vital (Vital signs {CHV,HL7V3.0,LCH_NW,LNC,MEDLINEPLUS,MSH,MTH,NCI,SNMI,SNOMEDCT_US}) [Clinical Attribute]
&lt;&lt;&lt;&lt;&lt; Mappings
Phrase: ;  Vital Signs Measurement Occurrence.
&gt;&gt;&gt;&gt;&gt; Phrase
vital signs measurement occurrence
&lt;&lt;&lt;&lt;&lt; Phrase
&gt;&gt;&gt;&gt;&gt; Mappings
Meta Mapping (812):
   812   C2745955:Occurrence {MTH,NCI,NCI_CDISC,SNOMEDCT_US} [Temporal Concept]
&lt;&lt;&lt;&lt;&lt; Mappings
Processing inter_03212022_11:15:21_60113_olgav.vovk@gmail.com_638782069.tmp.tx.15: For each item: .Vital Signs Measurement; Occurrence;.  
Phrase: For each item
&gt;&gt;&gt;&gt;&gt; Phrase
for each item
&lt;&lt;&lt;&lt;&lt; Phrase
&gt;&gt;&gt;&gt;&gt; Mappings
Meta Mapping (827):
   827   C1551338:Item (Entity {HL7V3.0,MTH,NCI}) [Entity]
&lt;&lt;&lt;&lt;&lt; Mappings
Phrase: : .Vital Signs Measurement
&gt;&gt;&gt;&gt;&gt; Phrase
vital signs measurement
&lt;&lt;&lt;&lt;&lt; Phrase
&gt;&gt;&gt;&gt;&gt; Mappings
Meta Mapping (1000):
  1000   C2963216:Vital Signs Measurement (Vital signs measurements {LNC,MTH,NCI,NCI_ACC-AHA,NCI_CDISC,NCI_NICHD}) [Health Care Activity]
&lt;&lt;&lt;&lt;&lt; Mappings
Phrase: ; Occurrence
&gt;&gt;&gt;&gt;&gt; Phrase
occurrence
&lt;&lt;&lt;&lt;&lt; Phrase
&gt;&gt;&gt;&gt;&gt; Mappings
Meta Mapping (1000):
  1000   C2745955:Occurrence {MTH,NCI,NCI_CDISC,SNOMEDCT_US} [Temporal Concept]
&lt;&lt;&lt;&lt;&lt; Mappings
Phrase: ;.
&gt;&gt;&gt;&gt;&gt; Phrase
&lt;&lt;&lt;&lt;&lt; Phrase
Processing inter_03212022_11:15:21_60113_olgav.vovk@gmail.com_638782069.tmp.tx.16: Person; Diagnosis; Vital Signs;  Supplemental Oxygen Occurrence. 
Phrase: Person
&gt;&gt;&gt;&gt;&gt; Phrase
person
&lt;&lt;&lt;&lt;&lt; Phrase
&gt;&gt;&gt;&gt;&gt; Mappings
Meta Mapping (1000):
  1000   C2347489:Person (Person Observer {MTH,NCI,NCI_DICOM,NLMSubSyn}) [Group]
&lt;&lt;&lt;&lt;&lt; Mappings
Phrase: ; Diagnosis
&gt;&gt;&gt;&gt;&gt; Phrase
diagnosis
&lt;&lt;&lt;&lt;&lt; Phrase
&gt;&gt;&gt;&gt;&gt; Mappings
Meta Mapping (1000):
  1000   C1704656:DIAGNOSIS (Diagnosis Study {MTH,NCI,NCI_CDISC}) [Research Activity]
&lt;&lt;&lt;&lt;&lt; Mappings
Phrase: ; Vital Signs
&gt;&gt;&gt;&gt;&gt; Phrase
vital signs
&lt;&lt;&lt;&lt;&lt; Phrase
&gt;&gt;&gt;&gt;&gt; Mappings
Meta Mapping (1000):
  1000   C0518766:Signs, Vital (Vital signs {CHV,HL7V3.0,LCH_NW,LNC,MEDLINEPLUS,MSH,MTH,NCI,SNMI,SNOMEDCT_US}) [Clinical Attribute]
&lt;&lt;&lt;&lt;&lt; Mappings
Phrase: ;  Supplemental Oxygen Occurrence.
&gt;&gt;&gt;&gt;&gt; Phrase
supplemental oxygen occurrence
&lt;&lt;&lt;&lt;&lt; Phrase
&gt;&gt;&gt;&gt;&gt; Mappings
Meta Mapping (827):
   827   C2745955:Occurrence {MTH,NCI,NCI_CDISC,SNOMEDCT_US} [Temporal Concept]
&lt;&lt;&lt;&lt;&lt; Mappings
Processing inter_03212022_11:15:21_60113_olgav.vovk@gmail.com_638782069.tmp.tx.17: Was supplemental oxygen used? 
Phrase: Was
&gt;&gt;&gt;&gt;&gt; Phrase
was
&lt;&lt;&lt;&lt;&lt; Phrase
Phrase: supplemental oxygen
&gt;&gt;&gt;&gt;&gt; Phrase
supplemental oxygen
&lt;&lt;&lt;&lt;&lt; Phrase
&gt;&gt;&gt;&gt;&gt; Mappings
Meta Mapping (1000):
  1000   C4534306:Supplemental oxygen {LNC} [Finding]
&lt;&lt;&lt;&lt;&lt; Mappings
Phrase: used?
&gt;&gt;&gt;&gt;&gt; Phrase
used
&lt;&lt;&lt;&lt;&lt; Phrase
&gt;&gt;&gt;&gt;&gt; Mappings
Meta Mapping (1000):
  1000   C1273517:used (Used by {CHV,SNOMEDCT_US}) [Finding]
&lt;&lt;&lt;&lt;&lt; Mappings
Processing inter_03212022_11:15:21_60113_olgav.vovk@gmail.com_638782069.tmp.tx.18: .
Phrase: .
&gt;&gt;&gt;&gt;&gt; Phrase
&lt;&lt;&lt;&lt;&lt; Phrase
Processing inter_03212022_11:15:21_60113_olgav.vovk@gmail.com_638782069.tmp.tx.19: Oxygen Therapy; Occurrence;.  
Phrase: Oxygen Therapy
&gt;&gt;&gt;&gt;&gt; Phrase
oxygen therapy
&lt;&lt;&lt;&lt;&lt; Phrase
&gt;&gt;&gt;&gt;&gt; Mappings
Meta Mapping (1000):
  1000   C1546419:Oxygen therapy (Ambulatory Status - Oxygen therapy {HL7V2.5,MTH}) [Finding]
&lt;&lt;&lt;&lt;&lt; Mappings
Phrase: ; Occurrence
&gt;&gt;&gt;&gt;&gt; Phrase
occurrence
&lt;&lt;&lt;&lt;&lt; Phrase
&gt;&gt;&gt;&gt;&gt; Mappings
Meta Mapping (1000):
  1000   C2745955:Occurrence {MTH,NCI,NCI_CDISC,SNOMEDCT_US} [Temporal Concept]
&lt;&lt;&lt;&lt;&lt; Mappings
Phrase: ;.
&gt;&gt;&gt;&gt;&gt; Phrase
&lt;&lt;&lt;&lt;&lt; Phrase
Processing inter_03212022_11:15:21_60113_olgav.vovk@gmail.com_638782069.tmp.tx.20: Person; Pediatrics; Vital Signs;  Physical Exam Date. 
Phrase: Person
&gt;&gt;&gt;&gt;&gt; Phrase
person
&lt;&lt;&lt;&lt;&lt; Phrase
&gt;&gt;&gt;&gt;&gt; Mappings
Meta Mapping (1000):
  1000   C2347489:Person (Person Observer {MTH,NCI,NCI_DICOM,NLMSubSyn}) [Group]
&lt;&lt;&lt;&lt;&lt; Mappings
Phrase: ; Pediatrics
&gt;&gt;&gt;&gt;&gt; Phrase
pediatrics
&lt;&lt;&lt;&lt;&lt; Phrase
&gt;&gt;&gt;&gt;&gt; Mappings
Meta Mapping (1000):
  1000   C0030755:Pediatrics {CHV,CSP,HL7V2.5,LCH,LCH_NW,LNC,MEDLINEPLUS,MSH,MTH,NCI,NLMSubSyn,SNOMEDCT_US} [Biomedical Occupation or Discipline]
&lt;&lt;&lt;&lt;&lt; Mappings
Phrase: ; Vital Signs
&gt;&gt;&gt;&gt;&gt; Phrase
vital signs
&lt;&lt;&lt;&lt;&lt; Phrase
&gt;&gt;&gt;&gt;&gt; Mappings
Meta Mapping (1000):
  1000   C0518766:Signs, Vital (Vital signs {CHV,HL7V3.0,LCH_NW,LNC,MEDLINEPLUS,MSH,MTH,NCI,SNMI,SNOMEDCT_US}) [Clinical Attribute]
&lt;&lt;&lt;&lt;&lt; Mappings
Phrase: ;  Physical Exam Date.
&gt;&gt;&gt;&gt;&gt; Phrase
physical exam date
&lt;&lt;&lt;&lt;&lt; Phrase
&gt;&gt;&gt;&gt;&gt; Mappings
Meta Mapping (827):
   827   C0011008:DATE (Date in time {CHV,LNC,MSH,MTH,NCI,NCI_BRIDG_5_3,NCI_CareLex,NCI_NICHD,SNOMEDCT_US}) [Temporal Concept]
&lt;&lt;&lt;&lt;&lt; Mappings
Processing inter_03212022_11:15:21_60113_olgav.vovk@gmail.com_638782069.tmp.tx.21: What was the date of the physical exam? 
Phrase: What
&gt;&gt;&gt;&gt;&gt; Phrase
what
&lt;&lt;&lt;&lt;&lt; Phrase
Phrase: was
&gt;&gt;&gt;&gt;&gt; Phrase
was
&lt;&lt;&lt;&lt;&lt; Phrase
Phrase: the date of the physical exam?
&gt;&gt;&gt;&gt;&gt; Phrase
the date of the physical exam
&lt;&lt;&lt;&lt;&lt; Phrase
Processing inter_03212022_11:15:21_60113_olgav.vovk@gmail.com_638782069.tmp.tx.22: .
Phrase: .
&gt;&gt;&gt;&gt;&gt; Phrase
&lt;&lt;&lt;&lt;&lt; Phrase
Processing inter_03212022_11:15:21_60113_olgav.vovk@gmail.com_638782069.tmp.tx.23: Physical Examination; Date;.  
Phrase: Physical Examination
&gt;&gt;&gt;&gt;&gt; Phrase
physical examination
&lt;&lt;&lt;&lt;&lt; Phrase
&gt;&gt;&gt;&gt;&gt; Mappings
Meta Mapping (1000):
  1000   C1744699:Physical Examination (Physical Exam Domain {MTH,NCI,NCI_CDISC,NLMSubSyn}) [Intellectual Product]
&lt;&lt;&lt;&lt;&lt; Mappings
Phrase: ; Date
&gt;&gt;&gt;&gt;&gt; Phrase
date
&lt;&lt;&lt;&lt;&lt; Phrase
&gt;&gt;&gt;&gt;&gt; Mappings
Meta Mapping (1000):
  1000   C0011008:DATE (Date in time {CHV,LNC,MSH,MTH,NCI,NCI_BRIDG_5_3,NCI_CareLex,NCI_NICHD,SNOMEDCT_US}) [Temporal Concept]
&lt;&lt;&lt;&lt;&lt; Mappings
Phrase: ;.
&gt;&gt;&gt;&gt;&gt; Phrase
&lt;&lt;&lt;&lt;&lt; Phrase
Processing inter_03212022_11:15:21_60113_olgav.vovk@gmail.com_638782069.tmp.tx.24: COVID Specific; Diagnosis; Physical Examination;  Physical Exam Date. 
Phrase: COVID
&gt;&gt;&gt;&gt;&gt; Phrase
covid
&lt;&lt;&lt;&lt;&lt; Phrase
Phrase: Specific
&gt;&gt;&gt;&gt;&gt; Phrase
specific
&lt;&lt;&lt;&lt;&lt; Phrase
&gt;&gt;&gt;&gt;&gt; Mappings
Meta Mapping (1000):
  1000   C0205369:Specific (Specific qualifier value {CHV,LNC,MTH,NCI,SNMI,SNOMEDCT_US}) [Qualitative Concept]
&lt;&lt;&lt;&lt;&lt; Mappings
Phrase: ; Diagnosis
&gt;&gt;&gt;&gt;&gt; Phrase
diagnosis
&lt;&lt;&lt;&lt;&lt; Phrase
&gt;&gt;&gt;&gt;&gt; Mappings
Meta Mapping (1000):
  1000   C1704656:DIAGNOSIS (Diagnosis Study {MTH,NCI,NCI_CDISC}) [Research Activity]
&lt;&lt;&lt;&lt;&lt; Mappings
Phrase: ; Physical Examination
&gt;&gt;&gt;&gt;&gt; Phrase
physical examination
&lt;&lt;&lt;&lt;&lt; Phrase
&gt;&gt;&gt;&gt;&gt; Mappings
Meta Mapping (1000):
  1000   C1744699:Physical Examination (Physical Exam Domain {MTH,NCI,NCI_CDISC,NLMSubSyn}) [Intellectual Product]
&lt;&lt;&lt;&lt;&lt; Mappings
Phrase: ;  Physical Exam Date.
&gt;&gt;&gt;&gt;&gt; Phrase
physical exam date
&lt;&lt;&lt;&lt;&lt; Phrase
&gt;&gt;&gt;&gt;&gt; Mappings
Meta Mapping (827):
   827   C0011008:DATE (Date in time {CHV,LNC,MSH,MTH,NCI,NCI_BRIDG_5_3,NCI_CareLex,NCI_NICHD,SNOMEDCT_US}) [Temporal Concept]
&lt;&lt;&lt;&lt;&lt; Mappings
Processing inter_03212022_11:15:21_60113_olgav.vovk@gmail.com_638782069.tmp.tx.25: Was the date of the physical exam unknown, or not applicable or not reported? 
Phrase: Was
&gt;&gt;&gt;&gt;&gt; Phrase
was
&lt;&lt;&lt;&lt;&lt; Phrase
Phrase: the date of the physical exam unknown, or not applicable
&gt;&gt;&gt;&gt;&gt; Phrase
the date of the physical exam unknown or not applicable
&lt;&lt;&lt;&lt;&lt; Phrase
Phrase: or
&gt;&gt;&gt;&gt;&gt; Phrase
or
&lt;&lt;&lt;&lt;&lt; Phrase
Phrase: not
&gt;&gt;&gt;&gt;&gt; Phrase
not
&lt;&lt;&lt;&lt;&lt; Phrase
&gt;&gt;&gt;&gt;&gt; Mappings
Meta Mapping (1000):
  1000   C1518422:Not (Negation {LNC,MTH,NCI}) [Functional Concept]
&lt;&lt;&lt;&lt;&lt; Mappings
Phrase: reported?
&gt;&gt;&gt;&gt;&gt; Phrase
reported
&lt;&lt;&lt;&lt;&lt; Phrase
&gt;&gt;&gt;&gt;&gt; Mappings
Meta Mapping (1000):
  1000   C0700287:Reported (Reporting {AOD,CHV,LNC,MTH,NCI,SNOMEDCT_US}) [Health Care Activity]
&lt;&lt;&lt;&lt;&lt; Mappings
Processing inter_03212022_11:15:21_60113_olgav.vovk@gmail.com_638782069.tmp.tx.26: .
Phrase: .
&gt;&gt;&gt;&gt;&gt; Phrase
&lt;&lt;&lt;&lt;&lt; Phrase
Processing inter_03212022_11:15:21_60113_olgav.vovk@gmail.com_638782069.tmp.tx.27: Physical Examination; Date;.  
Phrase: Physical Examination
&gt;&gt;&gt;&gt;&gt; Phrase
physical examination
&lt;&lt;&lt;&lt;&lt; Phrase
&gt;&gt;&gt;&gt;&gt; Mappings
Meta Mapping (1000):
  1000   C1744699:Physical Examination (Physical Exam Domain {MTH,NCI,NCI_CDISC,NLMSubSyn}) [Intellectual Product]
&lt;&lt;&lt;&lt;&lt; Mappings
Phrase: ; Date
&gt;&gt;&gt;&gt;&gt; Phrase
date
&lt;&lt;&lt;&lt;&lt; Phrase
&gt;&gt;&gt;&gt;&gt; Mappings
Meta Mapping (1000):
  1000   C0011008:DATE (Date in time {CHV,LNC,MSH,MTH,NCI,NCI_BRIDG_5_3,NCI_CareLex,NCI_NICHD,SNOMEDCT_US}) [Temporal Concept]
&lt;&lt;&lt;&lt;&lt; Mappings
Phrase: ;.
&gt;&gt;&gt;&gt;&gt; Phrase
&lt;&lt;&lt;&lt;&lt; Phrase
Processing inter_03212022_11:15:21_60113_olgav.vovk@gmail.com_638782069.tmp.tx.28: COVID Specific; Diagnosis; Physical Examination;  Physical Exam Findings/Sign. 
Phrase: COVID
&gt;&gt;&gt;&gt;&gt; Phrase
covid
&lt;&lt;&lt;&lt;&lt; Phrase
Phrase: Specific
&gt;&gt;&gt;&gt;&gt; Phrase
specific
&lt;&lt;&lt;&lt;&lt; Phrase
&gt;&gt;&gt;&gt;&gt; Mappings
Meta Mapping (1000):
  1000   C0205369:Specific (Specific qualifier value {CHV,LNC,MTH,NCI,SNMI,SNOMEDCT_US}) [Qualitative Concept]
&lt;&lt;&lt;&lt;&lt; Mappings
Phrase: ; Diagnosis
&gt;&gt;&gt;&gt;&gt; Phrase
diagnosis
&lt;&lt;&lt;&lt;&lt; Phrase
&gt;&gt;&gt;&gt;&gt; Mappings
Meta Mapping (1000):
  1000   C1704656:DIAGNOSIS (Diagnosis Study {MTH,NCI,NCI_CDISC}) [Research Activity]
&lt;&lt;&lt;&lt;&lt; Mappings
Phrase: ; Physical Examination
&gt;&gt;&gt;&gt;&gt; Phrase
physical examination
&lt;&lt;&lt;&lt;&lt; Phrase
&gt;&gt;&gt;&gt;&gt; Mappings
Meta Mapping (1000):
  1000   C1744699:Physical Examination (Physical Exam Domain {MTH,NCI,NCI_CDISC,NLMSubSyn}) [Intellectual Product]
&lt;&lt;&lt;&lt;&lt; Mappings
Phrase: ;  Physical Exam Findings/Sign.
&gt;&gt;&gt;&gt;&gt; Phrase
physical exam findings sign
&lt;&lt;&lt;&lt;&lt; Phrase
&gt;&gt;&gt;&gt;&gt; Mappings
Meta Mapping (902):
   902   C0311392:Physical sign (Physical findings {CHV,CST,LNC,MTH,NCI,NLMSubSyn,SNMI,SNOMEDCT_US}) [Finding]
&lt;&lt;&lt;&lt;&lt; Mappings
Processing inter_03212022_11:15:21_60113_olgav.vovk@gmail.com_638782069.tmp.tx.29: What were the physical exam findings?  
Phrase: What
&gt;&gt;&gt;&gt;&gt; Phrase
what
&lt;&lt;&lt;&lt;&lt; Phrase
Phrase: were
&gt;&gt;&gt;&gt;&gt; Phrase
were
&lt;&lt;&lt;&lt;&lt; Phrase
Phrase: the physical exam findings?
&gt;&gt;&gt;&gt;&gt; Phrase
the physical exam findings
&lt;&lt;&lt;&lt;&lt; Phrase
&gt;&gt;&gt;&gt;&gt; Mappings
Meta Mapping (923):
   923   C0944980:Physical Exam findings (Physical findings:Finding:Point in time:^Patient:Nominal:Observed {LNC,MTH,NLMSubSyn}) [Clinical Attribute]
&lt;&lt;&lt;&lt;&lt; Mappings
Processing inter_03212022_11:15:21_60113_olgav.vovk@gmail.com_638782069.tmp.tx.30: .
Phrase: .
&gt;&gt;&gt;&gt;&gt; Phrase
&lt;&lt;&lt;&lt;&lt; Phrase
Processing inter_03212022_11:15:21_60113_olgav.vovk@gmail.com_638782069.tmp.tx.31: Physical Examination; Finding;.  
Phrase: Physical Examination
&gt;&gt;&gt;&gt;&gt; Phrase
physical examination
&lt;&lt;&lt;&lt;&lt; Phrase
&gt;&gt;&gt;&gt;&gt; Mappings
Meta Mapping (1000):
  1000   C1744699:Physical Examination (Physical Exam Domain {MTH,NCI,NCI_CDISC,NLMSubSyn}) [Intellectual Product]
&lt;&lt;&lt;&lt;&lt; Mappings
Phrase: ; Finding
&gt;&gt;&gt;&gt;&gt; Phrase
finding
&lt;&lt;&lt;&lt;&lt; Phrase
&gt;&gt;&gt;&gt;&gt; Mappings
Meta Mapping (1000):
  1000   C0037088:Finding (Signs and Symptoms {CHV,CSP,LNC,MSH,MTH,NCI,NCI_CDISC-GLOSS,NCI_CTRP,NCI_NICHD,NLMSubSyn,SNOMEDCT_US}) [Sign or Symptom]
&lt;&lt;&lt;&lt;&lt; Mappings
Phrase: ;.
&gt;&gt;&gt;&gt;&gt; Phrase
&lt;&lt;&lt;&lt;&lt; Phrase
Processing inter_03212022_11:15:21_60113_olgav.vovk@gmail.com_638782069.tmp.tx.32: COVID Specific; Diagnosis; Physical Examination;  Physical Exam Findings/Sign. 
Phrase: COVID
&gt;&gt;&gt;&gt;&gt; Phrase
covid
&lt;&lt;&lt;&lt;&lt; Phrase
Phrase: Specific
&gt;&gt;&gt;&gt;&gt; Phrase
specific
&lt;&lt;&lt;&lt;&lt; Phrase
&gt;&gt;&gt;&gt;&gt; Mappings
Meta Mapping (1000):
  1000   C0205369:Specific (Specific qualifier value {CHV,LNC,MTH,NCI,SNMI,SNOMEDCT_US}) [Qualitative Concept]
&lt;&lt;&lt;&lt;&lt; Mappings
Phrase: ; Diagnosis
&gt;&gt;&gt;&gt;&gt; Phrase
diagnosis
&lt;&lt;&lt;&lt;&lt; Phrase
&gt;&gt;&gt;&gt;&gt; Mappings
Meta Mapping (1000):
  1000   C1704656:DIAGNOSIS (Diagnosis Study {MTH,NCI,NCI_CDISC}) [Research Activity]
&lt;&lt;&lt;&lt;&lt; Mappings
Phrase: ; Physical Examination
&gt;&gt;&gt;&gt;&gt; Phrase
physical examination
&lt;&lt;&lt;&lt;&lt; Phrase
&gt;&gt;&gt;&gt;&gt; Mappings
Meta Mapping (1000):
  1000   C1744699:Physical Examination (Physical Exam Domain {MTH,NCI,NCI_CDISC,NLMSubSyn}) [Intellectual Product]
&lt;&lt;&lt;&lt;&lt; Mappings
Phrase: ;  Physical Exam Findings/Sign.
&gt;&gt;&gt;&gt;&gt; Phrase
physical exam findings sign
&lt;&lt;&lt;&lt;&lt; Phrase
&gt;&gt;&gt;&gt;&gt; Mappings
Meta Mapping (902):
   902   C0311392:Physical sign (Physical findings {CHV,CST,LNC,MTH,NCI,NLMSubSyn,SNMI,SNOMEDCT_US}) [Finding]
&lt;&lt;&lt;&lt;&lt; Mappings
Processing inter_03212022_11:15:21_60113_olgav.vovk@gmail.com_638782069.tmp.tx.33: Other Finding, Specify: .
Phrase: Other Finding,
&gt;&gt;&gt;&gt;&gt; Phrase
other finding
&lt;&lt;&lt;&lt;&lt; Phrase
&gt;&gt;&gt;&gt;&gt; Mappings
Meta Mapping (1000):
  1000   C1335151:Other Finding {NCI,NLMSubSyn} [Finding]
&lt;&lt;&lt;&lt;&lt; Mappings
Phrase: Specify
&gt;&gt;&gt;&gt;&gt; Phrase
specify
&lt;&lt;&lt;&lt;&lt; Phrase
&gt;&gt;&gt;&gt;&gt; Mappings
Meta Mapping (1000):
  1000   C1521902:Specify (To specify {MTH,NCI}) [Qualitative Concept]
&lt;&lt;&lt;&lt;&lt; Mappings
Phrase: : .
&gt;&gt;&gt;&gt;&gt; Phrase
&lt;&lt;&lt;&lt;&lt; Phrase
Processing inter_03212022_11:15:21_60113_olgav.vovk@gmail.com_638782069.tmp.tx.34: Physical Examination; Finding;.  
Phrase: Physical Examination
&gt;&gt;&gt;&gt;&gt; Phrase
physical examination
&lt;&lt;&lt;&lt;&lt; Phrase
&gt;&gt;&gt;&gt;&gt; Mappings
Meta Mapping (1000):
  1000   C1744699:Physical Examination (Physical Exam Domain {MTH,NCI,NCI_CDISC,NLMSubSyn}) [Intellectual Product]
&lt;&lt;&lt;&lt;&lt; Mappings
Phrase: ; Finding
&gt;&gt;&gt;&gt;&gt; Phrase
finding
&lt;&lt;&lt;&lt;&lt; Phrase
&gt;&gt;&gt;&gt;&gt; Mappings
Meta Mapping (1000):
  1000   C0037088:Finding (Signs and Symptoms {CHV,CSP,LNC,MSH,MTH,NCI,NCI_CDISC-GLOSS,NCI_CTRP,NCI_NICHD,NLMSubSyn,SNOMEDCT_US}) [Sign or Symptom]
&lt;&lt;&lt;&lt;&lt; Mappings
Phrase: ;.
&gt;&gt;&gt;&gt;&gt; Phrase
&lt;&lt;&lt;&lt;&lt; Phrase
Processing inter_03212022_11:15:21_60113_olgav.vovk@gmail.com_638782069.tmp.tx.35: COVID Specific; Diagnosis; Physical Examination;  Physical Exam Findings/Sign Occurrence. 
Phrase: COVID
&gt;&gt;&gt;&gt;&gt; Phrase
covid
&lt;&lt;&lt;&lt;&lt; Phrase
Phrase: Specific
&gt;&gt;&gt;&gt;&gt; Phrase
specific
&lt;&lt;&lt;&lt;&lt; Phrase
&gt;&gt;&gt;&gt;&gt; Mappings
Meta Mapping (1000):
  1000   C0205369:Specific (Specific qualifier value {CHV,LNC,MTH,NCI,SNMI,SNOMEDCT_US}) [Qualitative Concept]
&lt;&lt;&lt;&lt;&lt; Mappings
Phrase: ; Diagnosis
&gt;&gt;&gt;&gt;&gt; Phrase
diagnosis
&lt;&lt;&lt;&lt;&lt; Phrase
&gt;&gt;&gt;&gt;&gt; Mappings
Meta Mapping (1000):
  1000   C1704656:DIAGNOSIS (Diagnosis Study {MTH,NCI,NCI_CDISC}) [Research Activity]
&lt;&lt;&lt;&lt;&lt; Mappings
Phrase: ; Physical Examination
&gt;&gt;&gt;&gt;&gt; Phrase
physical examination
&lt;&lt;&lt;&lt;&lt; Phrase
&gt;&gt;&gt;&gt;&gt; Mappings
Meta Mapping (1000):
  1000   C1744699:Physical Examination (Physical Exam Domain {MTH,NCI,NCI_CDISC,NLMSubSyn}) [Intellectual Product]
&lt;&lt;&lt;&lt;&lt; Mappings
Phrase: ;  Physical Exam Findings/Sign Occurrence.
&gt;&gt;&gt;&gt;&gt; Phrase
physical exam findings sign occurrence
&lt;&lt;&lt;&lt;&lt; Phrase
&gt;&gt;&gt;&gt;&gt; Mappings
Meta Mapping (804):
   804   C2745955:Occurrence {MTH,NCI,NCI_CDISC,SNOMEDCT_US} [Temporal Concept]
&lt;&lt;&lt;&lt;&lt; Mappings
Processing inter_03212022_11:15:21_60113_olgav.vovk@gmail.com_638782069.tmp.tx.36: For each item: .
Phrase: For each item
&gt;&gt;&gt;&gt;&gt; Phrase
for each item
&lt;&lt;&lt;&lt;&lt; Phrase
&gt;&gt;&gt;&gt;&gt; Mappings
Meta Mapping (827):
   827   C1551338:Item (Entity {HL7V3.0,MTH,NCI}) [Entity]
&lt;&lt;&lt;&lt;&lt; Mappings
Phrase: : .
&gt;&gt;&gt;&gt;&gt; Phrase
&lt;&lt;&lt;&lt;&lt; Phrase
Processing inter_03212022_11:15:21_60113_olgav.vovk@gmail.com_638782069.tmp.tx.37: Physical Examination; Finding; Occurrence;.  
Phrase: Physical Examination
&gt;&gt;&gt;&gt;&gt; Phrase
physical examination
&lt;&lt;&lt;&lt;&lt; Phrase
&gt;&gt;&gt;&gt;&gt; Mappings
Meta Mapping (1000):
  1000   C1744699:Physical Examination (Physical Exam Domain {MTH,NCI,NCI_CDISC,NLMSubSyn}) [Intellectual Product]
&lt;&lt;&lt;&lt;&lt; Mappings
Phrase: ; Finding
&gt;&gt;&gt;&gt;&gt; Phrase
finding
&lt;&lt;&lt;&lt;&lt; Phrase
&gt;&gt;&gt;&gt;&gt; Mappings
Meta Mapping (1000):
  1000   C0037088:Finding (Signs and Symptoms {CHV,CSP,LNC,MSH,MTH,NCI,NCI_CDISC-GLOSS,NCI_CTRP,NCI_NICHD,NLMSubSyn,SNOMEDCT_US}) [Sign or Symptom]
&lt;&lt;&lt;&lt;&lt; Mappings
Phrase: ; Occurrence
&gt;&gt;&gt;&gt;&gt; Phrase
occurrence
&lt;&lt;&lt;&lt;&lt; Phrase
&gt;&gt;&gt;&gt;&gt; Mappings
Meta Mapping (1000):
  1000   C2745955:Occurrence {MTH,NCI,NCI_CDISC,SNOMEDCT_US} [Temporal Concept]
&lt;&lt;&lt;&lt;&lt; Mappings
Phrase: ;.
&gt;&gt;&gt;&gt;&gt; Phrase
&lt;&lt;&lt;&lt;&lt; Phrase
Processing inter_03212022_11:15:21_60113_olgav.vovk@gmail.com_638782069.tmp.tx.38: COVID Specific; Diagnosis; Physical Examination;
Phrase: COVID
&gt;&gt;&gt;&gt;&gt; Phrase
covid
&lt;&lt;&lt;&lt;&lt; Phrase
Phrase: Specific
&gt;&gt;&gt;&gt;&gt; Phrase
specific
&lt;&lt;&lt;&lt;&lt; Phrase
&gt;&gt;&gt;&gt;&gt; Mappings
Meta Mapping (1000):
  1000   C0205369:Specific (Specific qualifier value {CHV,LNC,MTH,NCI,SNMI,SNOMEDCT_US}) [Qualitative Concept]
&lt;&lt;&lt;&lt;&lt; Mappings
Phrase: ; Diagnosis
&gt;&gt;&gt;&gt;&gt; Phrase
diagnosis
&lt;&lt;&lt;&lt;&lt; Phrase
&gt;&gt;&gt;&gt;&gt; Mappings
Meta Mapping (1000):
  1000   C1704656:DIAGNOSIS (Diagnosis Study {MTH,NCI,NCI_CDISC}) [Research Activity]
&lt;&lt;&lt;&lt;&lt; Mappings
Phrase: ; Physical Examination
&gt;&gt;&gt;&gt;&gt; Phrase
physical examination
&lt;&lt;&lt;&lt;&lt; Phrase
&gt;&gt;&gt;&gt;&gt; Mappings
Meta Mapping (1000):
  1000   C1744699:Physical Examination (Physical Exam Domain {MTH,NCI,NCI_CDISC,NLMSubSyn}) [Intellectual Product]
&lt;&lt;&lt;&lt;&lt; Mappings
Phrase: ;
&gt;&gt;&gt;&gt;&gt; Phrase
&lt;&lt;&lt;&lt;&lt; Phrase
      </t>
  </si>
  <si>
    <t xml:space="preserve">concatenated inpot, which inc;ludes attributes for for all 13 CDEs from "Physical Exams and Findings" domain , stripped of stopwords. 
The list of best fit concepts clearly shows the division of CDE into 3 distinct groups:
1) Vital Signs
2) Supplemental oxigen
3) Physical Signs/ Examination </t>
  </si>
  <si>
    <t>Semantic Types Hierarchy (highest scores)
From most often to less often</t>
  </si>
  <si>
    <t>1.	1000 C0518766:Signs, Vital (Vital signs {CHV,HL7V3.0,LCH_NW,LNC,MEDLINEPLUS,MSH,MTH,NCI,SNMI,SNOMEDCT_US}) [Clinical Attribute]
2.	1000 C0037088:Finding (Signs and Symptoms {CHV,CSP,LNC,MSH,MTH,NCI,NCI_CDISC-GLOSS,NCI_CTRP,NCI_NICHD,NLMSubSyn,SNOMEDCT_US}) [Sign or Symptom]
3.	1000 C2826766:Vital Signs Time Point {NCI,NCI_CDISC} [Temporal Concept]
4.	911 C2826644:Vital Signs Date {NCI,NCI_CDISC,NCI_ICDC} [Temporal Concept]
5.	911 C2826762:Vital Signs Time {NCI,NCI_CDISC} [Temporal Concept]
6.	897 C2963216:Vital Signs Measurement (Vital signs measurements {LNC,MTH,NCI,NCI_ACC-AHA,NCI_CDISC,NCI_NICHD}) [Health Care Activity]
7.	1000 C1519795:Unit of Measure {MTH,NCI,NCI_ICDC,NCI_NICHD,NCI_UCUM,SNOMEDCT_US} [Quantitative Concept]
1.	1000 C4534306:Supplemental oxygen {LNC} [Finding]
2.	1000 C1546419:Oxygen therapy (Ambulatory Status - Oxygen therapy {HL7V2.5,MTH}) [Finding]
3.	1000 C2745955:Occurrence {MTH,NCI,NCI_CDISC,SNOMEDCT_US} [Temporal Concept]
1.	1000 C1744699:Physical Examination (Physical Exam Domain {MTH,NCI,NCI_CDISC,NLMSubSyn}) [Intellectual Product]
 2.            1000   C1704656:DIAGNOSIS (Diagnosis Study {MTH,NCI,NCI_CDISC}) [Research Activity]
3.	902 C0311392:Physical sign (Physical findings {CHV,CST,LNC,MTH,NCI,NLMSubSyn,SNMI,SNOMEDCT_US}) [Finding]
4.	923 C0944980:Physical Exam findings (Physical findings:Finding:Point in time:^Patient:Nominal:Observed {LNC,MTH,NLMSubSyn}) [Clinical Attribute]
5.	913 C1264639:Date-time (Date/Time {LNC,MTH,NCI,SNOMEDCT_US}) [Temporal Concept]
6.	1000 C0700287:Reported (Reporting {AOD,CHV,LNC,MTH,NCI,SNOMEDCT_US}) [Health Care Activity]</t>
  </si>
  <si>
    <t>1.	[Temporal Concept] isa [Idea or Concept] isa [Conceptual Entity] isa [Entity] - 5
2.	[Finding] isa [Conceptual Entity] isa [Entity] - 3
3.	[Clinical Attribute] isa [Organism Attribute] isa [Conceptual Entity] isa [Entity] - 2
4.	[Health Care Activity] isa [Occupational Activity] isa [Activity] isa [Event] - 2
5.	[Sign or Symptom] isa [Finding] isa [Conceptual Entity] isa [Entity] - 1
6.	[Quantitative Concept] isa [Idea or Concept] isa [Conceptual Entity] isa [Entity]- 1
7.            [Intellectual Product] isa [Conceptual Entity] isa {Entity] - 1
8.             [Research Activity] isa [Occupational Activity] isa [Activity] isa [Event] - 1</t>
  </si>
  <si>
    <t xml:space="preserve">Data Element Concept (DEC) selected for mapping (minus rep. terms/stopwords)
</t>
  </si>
  <si>
    <t>concatenated input, which includes attributes for for all 13 CDEs from "Physical Exams and Findings" domain  , stripped of stopwords.</t>
  </si>
  <si>
    <t xml:space="preserve">1.	1000 C0518766:Signs, Vital (Vital signs {CHV,HL7V3.0,LCH_NW,LNC,MEDLINEPLUS,MSH,MTH,NCI,SNMI,SNOMEDCT_US}) [Clinical Attribute]
</t>
  </si>
  <si>
    <t xml:space="preserve">1.	1000 C4534306:Supplemental oxygen {LNC} [Finding]
2.	1000 C1546419:Oxygen therapy (Ambulatory Status - Oxygen therapy {HL7V2.5,MTH}) [Finding]
</t>
  </si>
  <si>
    <t>concatenated input of all 10 CDEs' attributes</t>
  </si>
  <si>
    <t xml:space="preserve">Physical Exams and Findings
Vital Signs. Vital Sign Name .Vital Signs Measurement.  Person; Diagnosis; Vital Signs; 
Vital Signs Measurement. Vital Sign Measurement .Vital Signs Measurement.  Person; Diagnosis; Vital Signs; 
Vital Signs Unit Of Measure. Vital Signs Unit of Measure .Vital Signs Measurement; Unit of Measure ;.  Person; Diagnosis; Vital Signs; 
Vital Signs Date and Time. Vital Signs Date and Time .Vital Signs Measurement; Date and Time;.  Person; Diagnosis; Vital Signs; 
Vital Signs Timepoint. At what point were the vital signs collected?  .Vital Signs Measurement; Timepoint;.  Person; Diagnosis; Vital Signs; 
Vital Signs  Timepoint. Specify Other Vital Signs Timepoint .Vital Signs Measurement; Timepoint;.  Person; Pediatrics; Vital Signs; 
Vital Signs Measurement Occurrence. For each item: .Vital Signs Measurement; Occurrence;.  Person; Diagnosis; Vital Signs; 
Supplemental Oxygen Occurrence. Was supplemental oxygen used? .Oxygen Therapy; Occurrence;.  Person; Pediatrics; Vital Signs; 
Physical Exam Date. What was the date of the physical exam? .Physical Examination; Date;.  COVID Specific; Diagnosis; Physical Examination; 
Physical Exam Date. Was the date of the physical exam unknown, or not applicable or not reported? .Physical Examination; Date;.  COVID Specific; Diagnosis; Physical Examination; 
Physical Exam Findings/Sign. What were the physical exam findings?  .Physical Examination; Finding;.  COVID Specific; Diagnosis; Physical Examination; 
Physical Exam Findings/Sign. Other Finding, Specify: .Physical Examination; Finding;.  COVID Specific; Diagnosis; Physical Examination; 
Physical Exam Findings/Sign Occurrence. For each item: .Physical Examination; Finding; Occurrence;.  COVID Specific; Diagnosis; Physical Examination; </t>
  </si>
  <si>
    <t xml:space="preserve">1.	911 C2826644:Vital Signs Date {NCI,NCI_CDISC,NCI_ICDC} [Temporal Concept]
2.	911 C2826762:Vital Signs Time {NCI,NCI_CDISC} [Temporal Concept]
</t>
  </si>
  <si>
    <t xml:space="preserve">1.	1000 C2826766:Vital Signs Time Point {NCI,NCI_CDISC} [Temporal Concept]
</t>
  </si>
  <si>
    <t>Processing inter_03222022_12:13:40_32349_olgav.vovk@gmail.com_8201768.tmp.tx.1: COVID Testing &amp; Tracing. 
Phrase: COVID Testing &amp; Tracing.
&gt;&gt;&gt;&gt;&gt; Phrase
covid testing tracing
&lt;&lt;&lt;&lt;&lt; Phrase
Processing inter_03222022_12:13:40_32349_olgav.vovk@gmail.com_8201768.tmp.tx.2: SARS-CoV-2 Tested Occurrence. 
Phrase: SARS-CoV-2 Tested Occurrence.
&gt;&gt;&gt;&gt;&gt; Phrase
sars cov 2 tested occurrence
&lt;&lt;&lt;&lt;&lt; Phrase
&gt;&gt;&gt;&gt;&gt; Mappings
Meta Mapping (823):
   823   C2826260:Test Occurrence {MTH,NCI,NCI_CDISC} [Health Care Activity]
&lt;&lt;&lt;&lt;&lt; Mappings
Processing inter_03222022_12:13:40_32349_olgav.vovk@gmail.com_8201768.tmp.tx.3: Has person been tested for COVID-19? 
Phrase: Has
&gt;&gt;&gt;&gt;&gt; Phrase
has
&lt;&lt;&lt;&lt;&lt; Phrase
Phrase: person
&gt;&gt;&gt;&gt;&gt; Phrase
person
&lt;&lt;&lt;&lt;&lt; Phrase
&gt;&gt;&gt;&gt;&gt; Mappings
Meta Mapping (1000):
  1000   C2347489:Person (Person Observer {MTH,NCI,NCI_DICOM,NLMSubSyn}) [Group]
&lt;&lt;&lt;&lt;&lt; Mappings
Phrase: been
&gt;&gt;&gt;&gt;&gt; Phrase
been
&lt;&lt;&lt;&lt;&lt; Phrase
Phrase: tested for COVID-19?
&gt;&gt;&gt;&gt;&gt; Phrase
tested for covid 19
&lt;&lt;&lt;&lt;&lt; Phrase
&gt;&gt;&gt;&gt;&gt; Mappings
Meta Mapping (833):
   833   C5203670:COVID 19 (COVID-19 {ICD10CM,MSH,MTH,NLMSubSyn,SNOMEDCT_US}) [Disease or Syndrome]
&lt;&lt;&lt;&lt;&lt; Mappings
Processing inter_03222022_12:13:40_32349_olgav.vovk@gmail.com_8201768.tmp.tx.4: .SARS Coronavirus 2; Test; Administered; Occurrence. 
Phrase: .SARS Coronavirus 2
&gt;&gt;&gt;&gt;&gt; Phrase
sars coronavirus 2
&lt;&lt;&lt;&lt;&lt; Phrase
&gt;&gt;&gt;&gt;&gt; Mappings
Meta Mapping (1000):
  1000   C5203676:Coronavirus 2, SARS (2019 novel coronavirus {LNC,MSH,MTH,NCI,NLMSubSyn,SNOMEDCT_US}) [Virus]
&lt;&lt;&lt;&lt;&lt; Mappings
Phrase: ; Test
&gt;&gt;&gt;&gt;&gt; Phrase
test
&lt;&lt;&lt;&lt;&lt; Phrase
&gt;&gt;&gt;&gt;&gt; Mappings
Meta Mapping (1000):
  1000   C0392366:test (Tests (qualifier value) {CHV,MTH,SNOMEDCT_US}) [Intellectual Product]
&lt;&lt;&lt;&lt;&lt; Mappings
Phrase: ;
&gt;&gt;&gt;&gt;&gt; Phrase
&lt;&lt;&lt;&lt;&lt; Phrase
Phrase: Administered
&gt;&gt;&gt;&gt;&gt; Phrase
administered
&lt;&lt;&lt;&lt;&lt; Phrase
&gt;&gt;&gt;&gt;&gt; Mappings
Meta Mapping (1000):
  1000   C1521801:Administered (Having administered {MTH,NCI}) [Functional Concept]
&lt;&lt;&lt;&lt;&lt; Mappings
Phrase: ; Occurrence.
&gt;&gt;&gt;&gt;&gt; Phrase
occurrence
&lt;&lt;&lt;&lt;&lt; Phrase
&gt;&gt;&gt;&gt;&gt; Mappings
Meta Mapping (1000):
  1000   C0243132:occurrence (occurrence characteristics {MSH,MTH}) [Functional Concept]
&lt;&lt;&lt;&lt;&lt; Mappings
Processing inter_03222022_12:13:40_32349_olgav.vovk@gmail.com_8201768.tmp.tx.5: COVID Specific; Diagnosis; SARS Coronavirus 2 Test;  "COVID Testing &amp; Tracing. 
Phrase: COVID
&gt;&gt;&gt;&gt;&gt; Phrase
covid
&lt;&lt;&lt;&lt;&lt; Phrase
Phrase: Specific
&gt;&gt;&gt;&gt;&gt; Phrase
specific
&lt;&lt;&lt;&lt;&lt; Phrase
&gt;&gt;&gt;&gt;&gt; Mappings
Meta Mapping (1000):
  1000   C0205369:Specific (Specific qualifier value {CHV,LNC,MTH,NCI,SNMI,SNOMEDCT_US}) [Qualitative Concept]
&lt;&lt;&lt;&lt;&lt; Mappings
Phrase: ; Diagnosis
&gt;&gt;&gt;&gt;&gt; Phrase
diagnosis
&lt;&lt;&lt;&lt;&lt; Phrase
&gt;&gt;&gt;&gt;&gt; Mappings
Meta Mapping (1000):
  1000   C0011900:DIAGNOSIS (Diagnosis {AOD,CCS,CHV,CSP,HL7V3.0,LCH,LCH_NW,LNC,MCM,MSH,MTH,NCI,NCI_CDISC,NCI_NCI-GLOSS,NCI_NICHD,SNOMEDCT_US}) [Diagnostic Procedure]
&lt;&lt;&lt;&lt;&lt; Mappings
Phrase: ; SARS Coronavirus 2 Test
&gt;&gt;&gt;&gt;&gt; Phrase
sars coronavirus 2 test
&lt;&lt;&lt;&lt;&lt; Phrase
&gt;&gt;&gt;&gt;&gt; Mappings
Meta Mapping (812):
   812   C0392366:test (Tests (qualifier value) {CHV,MTH,SNOMEDCT_US}) [Intellectual Product]
&lt;&lt;&lt;&lt;&lt; Mappings
Phrase: ;  "COVID Testing &amp; Tracing.
&gt;&gt;&gt;&gt;&gt; Phrase
covid testing tracing
&lt;&lt;&lt;&lt;&lt; Phrase
Processing inter_03222022_12:13:40_32349_olgav.vovk@gmail.com_8201768.tmp.tx.6: SARS-CoV-2 Test What test was performed? 
Phrase: SARS-CoV-2 Test
&gt;&gt;&gt;&gt;&gt; Phrase
sars cov 2 test
&lt;&lt;&lt;&lt;&lt; Phrase
&gt;&gt;&gt;&gt;&gt; Mappings
Meta Mapping (812):
   812   C0392366:test (Tests (qualifier value) {CHV,MTH,SNOMEDCT_US}) [Intellectual Product]
&lt;&lt;&lt;&lt;&lt; Mappings
Phrase: What
&gt;&gt;&gt;&gt;&gt; Phrase
what
&lt;&lt;&lt;&lt;&lt; Phrase
Phrase: test
&gt;&gt;&gt;&gt;&gt; Phrase
test
&lt;&lt;&lt;&lt;&lt; Phrase
&gt;&gt;&gt;&gt;&gt; Mappings
Meta Mapping (1000):
  1000   C0392366:test (Tests (qualifier value) {CHV,MTH,SNOMEDCT_US}) [Intellectual Product]
&lt;&lt;&lt;&lt;&lt; Mappings
Phrase: was
&gt;&gt;&gt;&gt;&gt; Phrase
was
&lt;&lt;&lt;&lt;&lt; Phrase
Phrase: performed?
&gt;&gt;&gt;&gt;&gt; Phrase
performed
&lt;&lt;&lt;&lt;&lt; Phrase
&gt;&gt;&gt;&gt;&gt; Mappings
Meta Mapping (1000):
  1000   C0884358:PERFORMED (Performed {CHV,LNC,MTH,NCI,NCI_CDISC,SNOMEDCT_US}) [Functional Concept]
&lt;&lt;&lt;&lt;&lt; Mappings
Processing inter_03222022_12:13:40_32349_olgav.vovk@gmail.com_8201768.tmp.tx.7: .SARS Coronavirus 2; Test; . 
Phrase: .SARS Coronavirus 2
&gt;&gt;&gt;&gt;&gt; Phrase
sars coronavirus 2
&lt;&lt;&lt;&lt;&lt; Phrase
&gt;&gt;&gt;&gt;&gt; Mappings
Meta Mapping (1000):
  1000   C5203676:Coronavirus 2, SARS (2019 novel coronavirus {LNC,MSH,MTH,NCI,NLMSubSyn,SNOMEDCT_US}) [Virus]
&lt;&lt;&lt;&lt;&lt; Mappings
Phrase: ; Test
&gt;&gt;&gt;&gt;&gt; Phrase
test
&lt;&lt;&lt;&lt;&lt; Phrase
&gt;&gt;&gt;&gt;&gt; Mappings
Meta Mapping (1000):
  1000   C0392366:test (Tests (qualifier value) {CHV,MTH,SNOMEDCT_US}) [Intellectual Product]
&lt;&lt;&lt;&lt;&lt; Mappings
Phrase: ; .
&gt;&gt;&gt;&gt;&gt; Phrase
&lt;&lt;&lt;&lt;&lt; Phrase
Processing inter_03222022_12:13:40_32349_olgav.vovk@gmail.com_8201768.tmp.tx.8: COVID; Diagnosis; SARS Coronavirus 2 Test; " SARS-CoV-2 Test Date and Time. 
Phrase: COVID
&gt;&gt;&gt;&gt;&gt; Phrase
covid
&lt;&lt;&lt;&lt;&lt; Phrase
Phrase: ; Diagnosis
&gt;&gt;&gt;&gt;&gt; Phrase
diagnosis
&lt;&lt;&lt;&lt;&lt; Phrase
&gt;&gt;&gt;&gt;&gt; Mappings
Meta Mapping (1000):
  1000   C0011900:DIAGNOSIS (Diagnosis {AOD,CCS,CHV,CSP,HL7V3.0,LCH,LCH_NW,LNC,MCM,MSH,MTH,NCI,NCI_CDISC,NCI_NCI-GLOSS,NCI_NICHD,SNOMEDCT_US}) [Diagnostic Procedure]
&lt;&lt;&lt;&lt;&lt; Mappings
Phrase: ; SARS Coronavirus 2 Test
&gt;&gt;&gt;&gt;&gt; Phrase
sars coronavirus 2 test
&lt;&lt;&lt;&lt;&lt; Phrase
&gt;&gt;&gt;&gt;&gt; Mappings
Meta Mapping (812):
   812   C0392366:test (Tests (qualifier value) {CHV,MTH,SNOMEDCT_US}) [Intellectual Product]
&lt;&lt;&lt;&lt;&lt; Mappings
Phrase: ; " SARS-CoV-2 Test Date and Time.
&gt;&gt;&gt;&gt;&gt; Phrase
sars cov 2 test date and time
&lt;&lt;&lt;&lt;&lt; Phrase
&gt;&gt;&gt;&gt;&gt; Mappings
Meta Mapping (845):
   845   C0429928:Test Time (Test time {CHV,MTH,NCI,SNOMEDCT_US}) [Temporal Concept]
   845   C5203676:SARS-CoV-2 (2019 novel coronavirus {LNC,MSH,MTH,NCI,NLMSubSyn,SNOMEDCT_US}) [Virus]
&lt;&lt;&lt;&lt;&lt; Mappings
Processing inter_03222022_12:13:40_32349_olgav.vovk@gmail.com_8201768.tmp.tx.9: What was the date and time that the test was administered? 
Phrase: What
&gt;&gt;&gt;&gt;&gt; Phrase
what
&lt;&lt;&lt;&lt;&lt; Phrase
Phrase: was
&gt;&gt;&gt;&gt;&gt; Phrase
was
&lt;&lt;&lt;&lt;&lt; Phrase
Phrase: the date and time
&gt;&gt;&gt;&gt;&gt; Phrase
the date and time
&lt;&lt;&lt;&lt;&lt; Phrase
&gt;&gt;&gt;&gt;&gt; Mappings
Meta Mapping (875):
   875   C1264639:Date-time (Date/Time {LNC,MTH,NCI,SNOMEDCT_US}) [Temporal Concept]
&lt;&lt;&lt;&lt;&lt; Mappings
Phrase: that
&gt;&gt;&gt;&gt;&gt; Phrase
that
&lt;&lt;&lt;&lt;&lt; Phrase
Phrase: the test
&gt;&gt;&gt;&gt;&gt; Phrase
the test
&lt;&lt;&lt;&lt;&lt; Phrase
&gt;&gt;&gt;&gt;&gt; Mappings
Meta Mapping (861):
   861   C0392366:test (Tests (qualifier value) {CHV,MTH,SNOMEDCT_US}) [Intellectual Product]
&lt;&lt;&lt;&lt;&lt; Mappings
Phrase: was
&gt;&gt;&gt;&gt;&gt; Phrase
was
&lt;&lt;&lt;&lt;&lt; Phrase
Phrase: administered?
&gt;&gt;&gt;&gt;&gt; Phrase
administered
&lt;&lt;&lt;&lt;&lt; Phrase
&gt;&gt;&gt;&gt;&gt; Mappings
Meta Mapping (1000):
  1000   C1521801:Administered (Having administered {MTH,NCI}) [Functional Concept]
&lt;&lt;&lt;&lt;&lt; Mappings
Processing inter_03222022_12:13:40_32349_olgav.vovk@gmail.com_8201768.tmp.tx.10: .SARS Coronavirus 2; Test; Date and Time.  
Phrase: .SARS Coronavirus 2
&gt;&gt;&gt;&gt;&gt; Phrase
sars coronavirus 2
&lt;&lt;&lt;&lt;&lt; Phrase
&gt;&gt;&gt;&gt;&gt; Mappings
Meta Mapping (1000):
  1000   C5203676:Coronavirus 2, SARS (2019 novel coronavirus {LNC,MSH,MTH,NCI,NLMSubSyn,SNOMEDCT_US}) [Virus]
&lt;&lt;&lt;&lt;&lt; Mappings
Phrase: ; Test
&gt;&gt;&gt;&gt;&gt; Phrase
test
&lt;&lt;&lt;&lt;&lt; Phrase
&gt;&gt;&gt;&gt;&gt; Mappings
Meta Mapping (1000):
  1000   C0392366:test (Tests (qualifier value) {CHV,MTH,SNOMEDCT_US}) [Intellectual Product]
&lt;&lt;&lt;&lt;&lt; Mappings
Phrase: ; Date and Time.
&gt;&gt;&gt;&gt;&gt; Phrase
date and time
&lt;&lt;&lt;&lt;&lt; Phrase
&gt;&gt;&gt;&gt;&gt; Mappings
Meta Mapping (913):
   913   C1264639:Date-time (Date/Time {LNC,MTH,NCI,SNOMEDCT_US}) [Temporal Concept]
&lt;&lt;&lt;&lt;&lt; Mappings
Processing inter_03222022_12:13:40_32349_olgav.vovk@gmail.com_8201768.tmp.tx.11: COVID ; Diagnosis; SARS Coronavirus 2 Test;  "SARS-CoV-2 Test Date of Result. 
Phrase: COVID
&gt;&gt;&gt;&gt;&gt; Phrase
covid
&lt;&lt;&lt;&lt;&lt; Phrase
Phrase: ; Diagnosis
&gt;&gt;&gt;&gt;&gt; Phrase
diagnosis
&lt;&lt;&lt;&lt;&lt; Phrase
&gt;&gt;&gt;&gt;&gt; Mappings
Meta Mapping (1000):
  1000   C0011900:DIAGNOSIS (Diagnosis {AOD,CCS,CHV,CSP,HL7V3.0,LCH,LCH_NW,LNC,MCM,MSH,MTH,NCI,NCI_CDISC,NCI_NCI-GLOSS,NCI_NICHD,SNOMEDCT_US}) [Diagnostic Procedure]
&lt;&lt;&lt;&lt;&lt; Mappings
Phrase: ; SARS Coronavirus 2 Test
&gt;&gt;&gt;&gt;&gt; Phrase
sars coronavirus 2 test
&lt;&lt;&lt;&lt;&lt; Phrase
&gt;&gt;&gt;&gt;&gt; Mappings
Meta Mapping (812):
   812   C0392366:test (Tests (qualifier value) {CHV,MTH,SNOMEDCT_US}) [Intellectual Product]
&lt;&lt;&lt;&lt;&lt; Mappings
Phrase: ;  "SARS-CoV-2 Test Date of Result.
&gt;&gt;&gt;&gt;&gt; Phrase
sars cov 2 test date of result
&lt;&lt;&lt;&lt;&lt; Phrase
Processing inter_03222022_12:13:40_32349_olgav.vovk@gmail.com_8201768.tmp.tx.12: When were the SARS CoV-2 test results received?  
Phrase: When
&gt;&gt;&gt;&gt;&gt; Phrase
when
&lt;&lt;&lt;&lt;&lt; Phrase
Phrase: were
&gt;&gt;&gt;&gt;&gt; Phrase
were
&lt;&lt;&lt;&lt;&lt; Phrase
Phrase: the SARS CoV-2 test results
&gt;&gt;&gt;&gt;&gt; Phrase
the sars cov 2 test results
&lt;&lt;&lt;&lt;&lt; Phrase
&gt;&gt;&gt;&gt;&gt; Mappings
Meta Mapping (827):
   827   C0456984:test results (Test Result {CHV,LNC,MTH,NCI,NLMSubSyn,SNOMEDCT_US}) [Laboratory or Test Result]
&lt;&lt;&lt;&lt;&lt; Mappings
Phrase: received?
&gt;&gt;&gt;&gt;&gt; Phrase
received
&lt;&lt;&lt;&lt;&lt; Phrase
&gt;&gt;&gt;&gt;&gt; Mappings
Meta Mapping (1000):
  1000   C1514756:RECEIVED (Receive {NCI,NCI_CDISC}) [Qualitative Concept]
&lt;&lt;&lt;&lt;&lt; Mappings
Processing inter_03222022_12:13:40_32349_olgav.vovk@gmail.com_8201768.tmp.tx.13: .SARS Coronavirus 2;  Test ;  Receive;  Outcome; Date and Time;.  
Phrase: .SARS Coronavirus 2
&gt;&gt;&gt;&gt;&gt; Phrase
sars coronavirus 2
&lt;&lt;&lt;&lt;&lt; Phrase
&gt;&gt;&gt;&gt;&gt; Mappings
Meta Mapping (1000):
  1000   C5203676:Coronavirus 2, SARS (2019 novel coronavirus {LNC,MSH,MTH,NCI,NLMSubSyn,SNOMEDCT_US}) [Virus]
&lt;&lt;&lt;&lt;&lt; Mappings
Phrase: ;  Test
&gt;&gt;&gt;&gt;&gt; Phrase
test
&lt;&lt;&lt;&lt;&lt; Phrase
&gt;&gt;&gt;&gt;&gt; Mappings
Meta Mapping (1000):
  1000   C0392366:test (Tests (qualifier value) {CHV,MTH,SNOMEDCT_US}) [Intellectual Product]
&lt;&lt;&lt;&lt;&lt; Mappings
Phrase: ;
&gt;&gt;&gt;&gt;&gt; Phrase
&lt;&lt;&lt;&lt;&lt; Phrase
Phrase: Receive
&gt;&gt;&gt;&gt;&gt; Phrase
receive
&lt;&lt;&lt;&lt;&lt; Phrase
&gt;&gt;&gt;&gt;&gt; Mappings
Meta Mapping (1000):
  1000   C1514756:Receive {NCI,NCI_CDISC} [Qualitative Concept]
&lt;&lt;&lt;&lt;&lt; Mappings
Phrase: ;  Outcome
&gt;&gt;&gt;&gt;&gt; Phrase
outcome
&lt;&lt;&lt;&lt;&lt; Phrase
&gt;&gt;&gt;&gt;&gt; Mappings
Meta Mapping (1000):
  1000   C1274040:Outcome (Result {MTH,NCI,NCI_BRIDG_3_0_3,NCI_CDISC,NCI_CDISC-GLOSS,NCI_NCI-GLOSS,SNOMEDCT_US}) [Functional Concept]
&lt;&lt;&lt;&lt;&lt; Mappings
Phrase: ; Date and Time
&gt;&gt;&gt;&gt;&gt; Phrase
date and time
&lt;&lt;&lt;&lt;&lt; Phrase
&gt;&gt;&gt;&gt;&gt; Mappings
Meta Mapping (913):
   913   C1264639:Date-time (Date/Time {LNC,MTH,NCI,SNOMEDCT_US}) [Temporal Concept]
&lt;&lt;&lt;&lt;&lt; Mappings
Phrase: ;.
&gt;&gt;&gt;&gt;&gt; Phrase
&lt;&lt;&lt;&lt;&lt; Phrase
Processing inter_03222022_12:13:40_32349_olgav.vovk@gmail.com_8201768.tmp.tx.14: COVID; Diagnosis; SARS Coronavirus 2 Test; " "SARS-CoV-2 Test COVID-19 Infection Detection . For each test, what was the result:  .SARS Coronavirus 2;  Test;  COVID-19 Infection;  Detection;.  
Phrase: COVID
&gt;&gt;&gt;&gt;&gt; Phrase
covid
&lt;&lt;&lt;&lt;&lt; Phrase
Phrase: ; Diagnosis
&gt;&gt;&gt;&gt;&gt; Phrase
diagnosis
&lt;&lt;&lt;&lt;&lt; Phrase
&gt;&gt;&gt;&gt;&gt; Mappings
Meta Mapping (1000):
  1000   C0011900:DIAGNOSIS (Diagnosis {AOD,CCS,CHV,CSP,HL7V3.0,LCH,LCH_NW,LNC,MCM,MSH,MTH,NCI,NCI_CDISC,NCI_NCI-GLOSS,NCI_NICHD,SNOMEDCT_US}) [Diagnostic Procedure]
&lt;&lt;&lt;&lt;&lt; Mappings
Phrase: ; SARS Coronavirus 2 Test
&gt;&gt;&gt;&gt;&gt; Phrase
sars coronavirus 2 test
&lt;&lt;&lt;&lt;&lt; Phrase
&gt;&gt;&gt;&gt;&gt; Mappings
Meta Mapping (812):
   812   C0392366:test (Tests (qualifier value) {CHV,MTH,SNOMEDCT_US}) [Intellectual Product]
&lt;&lt;&lt;&lt;&lt; Mappings
Phrase: ; " "SARS-CoV-2 Test COVID-19 Infection Detection .
&gt;&gt;&gt;&gt;&gt; Phrase
sars cov 2 test covid 19 infection detection
&lt;&lt;&lt;&lt;&lt; Phrase
Phrase: For each test,
&gt;&gt;&gt;&gt;&gt; Phrase
for each test
&lt;&lt;&lt;&lt;&lt; Phrase
&gt;&gt;&gt;&gt;&gt; Mappings
Meta Mapping (827):
   827   C0392366:test (Tests (qualifier value) {CHV,MTH,SNOMEDCT_US}) [Intellectual Product]
&lt;&lt;&lt;&lt;&lt; Mappings
Phrase: what
&gt;&gt;&gt;&gt;&gt; Phrase
what
&lt;&lt;&lt;&lt;&lt; Phrase
Phrase: was
&gt;&gt;&gt;&gt;&gt; Phrase
was
&lt;&lt;&lt;&lt;&lt; Phrase
Phrase: the result
&gt;&gt;&gt;&gt;&gt; Phrase
the result
&lt;&lt;&lt;&lt;&lt; Phrase
&gt;&gt;&gt;&gt;&gt; Mappings
Meta Mapping (861):
   861   C1274040:Result {MTH,NCI,NCI_BRIDG_3_0_3,NCI_CDISC,NCI_CDISC-GLOSS,NCI_NCI-GLOSS,SNOMEDCT_US} [Functional Concept]
&lt;&lt;&lt;&lt;&lt; Mappings
Phrase: :  .SARS Coronavirus 2
&gt;&gt;&gt;&gt;&gt; Phrase
sars coronavirus 2
&lt;&lt;&lt;&lt;&lt; Phrase
&gt;&gt;&gt;&gt;&gt; Mappings
Meta Mapping (1000):
  1000   C5203676:Coronavirus 2, SARS (2019 novel coronavirus {LNC,MSH,MTH,NCI,NLMSubSyn,SNOMEDCT_US}) [Virus]
&lt;&lt;&lt;&lt;&lt; Mappings
Phrase: ;  Test
&gt;&gt;&gt;&gt;&gt; Phrase
test
&lt;&lt;&lt;&lt;&lt; Phrase
&gt;&gt;&gt;&gt;&gt; Mappings
Meta Mapping (1000):
  1000   C0392366:test (Tests (qualifier value) {CHV,MTH,SNOMEDCT_US}) [Intellectual Product]
&lt;&lt;&lt;&lt;&lt; Mappings
Phrase: ;  COVID-19 Infection
&gt;&gt;&gt;&gt;&gt; Phrase
covid 19 infection
&lt;&lt;&lt;&lt;&lt; Phrase
&gt;&gt;&gt;&gt;&gt; Mappings
Meta Mapping (827):
   827   C0009450:Infection, NOS (Communicable Diseases {AOD,CHV,COSTAR,CSP,LCH,LCH_NW,LNC,MEDLINEPLUS,MSH,MTH,MTHICD9,NCI,NCI_CTRP,NCI_NICHD,NLMSubSyn,SNMI,SNOMEDCT_US}) [Disease or Syndrome]
&lt;&lt;&lt;&lt;&lt; Mappings
Phrase: ;  Detection
&gt;&gt;&gt;&gt;&gt; Phrase
detection
&lt;&lt;&lt;&lt;&lt; Phrase
&gt;&gt;&gt;&gt;&gt; Mappings
Meta Mapping (1000):
  1000   C1511790:Detection {MTH,NCI} [Therapeutic or Preventive Procedure]
&lt;&lt;&lt;&lt;&lt; Mappings
Phrase: ;.
&gt;&gt;&gt;&gt;&gt; Phrase
&lt;&lt;&lt;&lt;&lt; Phrase
Processing inter_03222022_12:13:40_32349_olgav.vovk@gmail.com_8201768.tmp.tx.15: COVID; Diagnosis; SARS Coronavirus 2 Test; " "SARS-CoV-2 Test Specimen Collection Location . What was the location type or setting for the specimen collection?  .SARS Coronavirus 2; Test; Specimen; Collection; Location; .  COVID;  Monitoring;  SARS Coronavirus 2 Test" "Sample Collection Date . What date was the sample collected?  .Specimen; Collection; Date; .  COVID;  Monitoring;  SARS Coronavirus 2 Test" "SARS-CoV-2 Test Manufacturer Name. Who is the manufacturer of the test? .SARS Coronavirus 2; Test; Manufacturer; Name;.  COVID;  Monitoring;  SARS Coronavirus 2 Test" "Travel History in 14 days prior to onset of symptoms or illness. Did the person travel within 14 days prior to symptom onset?  .Fourteen; Day; Prior; Symptom Onset; Sickness; Recent; Travel; .  Person;  History &amp; Exposures;  Travel History" "Travel Destination State. 
Phrase: COVID
&gt;&gt;&gt;&gt;&gt; Phrase
covid
&lt;&lt;&lt;&lt;&lt; Phrase
Phrase: ; Diagnosis
&gt;&gt;&gt;&gt;&gt; Phrase
diagnosis
&lt;&lt;&lt;&lt;&lt; Phrase
&gt;&gt;&gt;&gt;&gt; Mappings
Meta Mapping (1000):
  1000   C0011900:DIAGNOSIS (Diagnosis {AOD,CCS,CHV,CSP,HL7V3.0,LCH,LCH_NW,LNC,MCM,MSH,MTH,NCI,NCI_CDISC,NCI_NCI-GLOSS,NCI_NICHD,SNOMEDCT_US}) [Diagnostic Procedure]
&lt;&lt;&lt;&lt;&lt; Mappings
Phrase: ; SARS Coronavirus 2 Test
&gt;&gt;&gt;&gt;&gt; Phrase
sars coronavirus 2 test
&lt;&lt;&lt;&lt;&lt; Phrase
&gt;&gt;&gt;&gt;&gt; Mappings
Meta Mapping (812):
   812   C0392366:test (Tests (qualifier value) {CHV,MTH,SNOMEDCT_US}) [Intellectual Product]
&lt;&lt;&lt;&lt;&lt; Mappings
Phrase: ; " "SARS-CoV-2 Test Specimen Collection Location .
&gt;&gt;&gt;&gt;&gt; Phrase
sars cov 2 test specimen collection location
&lt;&lt;&lt;&lt;&lt; Phrase
Phrase: What
&gt;&gt;&gt;&gt;&gt; Phrase
what
&lt;&lt;&lt;&lt;&lt; Phrase
Phrase: was
&gt;&gt;&gt;&gt;&gt; Phrase
was
&lt;&lt;&lt;&lt;&lt; Phrase
Phrase: the location type or setting for the specimen collection?  .SARS Coronavirus 2
&gt;&gt;&gt;&gt;&gt; Phrase
the location type or setting for the specimen collection sars coronavirus 2
&lt;&lt;&lt;&lt;&lt; Phrase
Phrase: ; Test
&gt;&gt;&gt;&gt;&gt; Phrase
test
&lt;&lt;&lt;&lt;&lt; Phrase
&gt;&gt;&gt;&gt;&gt; Mappings
Meta Mapping (1000):
  1000   C0392366:test (Tests (qualifier value) {CHV,MTH,SNOMEDCT_US}) [Intellectual Product]
&lt;&lt;&lt;&lt;&lt; Mappings
Phrase: ; Specimen
&gt;&gt;&gt;&gt;&gt; Phrase
specimen
&lt;&lt;&lt;&lt;&lt; Phrase
&gt;&gt;&gt;&gt;&gt; Mappings
Meta Mapping (1000):
  1000   C0370003:Specimen {CHV,HL7V3.0,LCH,LNC,MTH,NCI,NLMSubSyn,SNOMEDCT_US} [Substance]
&lt;&lt;&lt;&lt;&lt; Mappings
Phrase: ; Collection
&gt;&gt;&gt;&gt;&gt; Phrase
collection
&lt;&lt;&lt;&lt;&lt; Phrase
&gt;&gt;&gt;&gt;&gt; Mappings
Meta Mapping (1000):
  1000   C1516698:Collection (Collection (action) {LNC,MTH,NCI,NCI_CDISC,NCI_CTRP}) [Functional Concept]
&lt;&lt;&lt;&lt;&lt; Mappings
Phrase: ; Location
&gt;&gt;&gt;&gt;&gt; Phrase
location
&lt;&lt;&lt;&lt;&lt; Phrase
&gt;&gt;&gt;&gt;&gt; Mappings
Meta Mapping (1000):
  1000   C0450429:Location {CHV,LCH,LNC,MTH,NCI,NCI_CDISC,NCI_CareLex,SNOMEDCT_US} [Spatial Concept]
&lt;&lt;&lt;&lt;&lt; Mappings
Phrase: ; .  COVID
&gt;&gt;&gt;&gt;&gt; Phrase
covid
&lt;&lt;&lt;&lt;&lt; Phrase
Phrase: ;  Monitoring
&gt;&gt;&gt;&gt;&gt; Phrase
monitoring
&lt;&lt;&lt;&lt;&lt; Phrase
&gt;&gt;&gt;&gt;&gt; Mappings
Meta Mapping (1000):
  1000   C0150369:Monitoring (Preventive monitoring {AOD,CHV,MTH,NCI,NCI_CDISC-GLOSS,NCI_NCI-GLOSS,NLMSubSyn,SNOMEDCT_US}) [Health Care Activity]
&lt;&lt;&lt;&lt;&lt; Mappings
Phrase: ;  SARS Coronavirus 2
&gt;&gt;&gt;&gt;&gt; Phrase
sars coronavirus 2
&lt;&lt;&lt;&lt;&lt; Phrase
&gt;&gt;&gt;&gt;&gt; Mappings
Meta Mapping (1000):
  1000   C5203676:Coronavirus 2, SARS (2019 novel coronavirus {LNC,MSH,MTH,NCI,NLMSubSyn,SNOMEDCT_US}) [Virus]
&lt;&lt;&lt;&lt;&lt; Mappings
Phrase: Test
&gt;&gt;&gt;&gt;&gt; Phrase
test
&lt;&lt;&lt;&lt;&lt; Phrase
&gt;&gt;&gt;&gt;&gt; Mappings
Meta Mapping (1000):
  1000   C0392366:test (Tests (qualifier value) {CHV,MTH,SNOMEDCT_US}) [Intellectual Product]
&lt;&lt;&lt;&lt;&lt; Mappings
Phrase: " "Sample Collection Date .
&gt;&gt;&gt;&gt;&gt; Phrase
sample collection date
&lt;&lt;&lt;&lt;&lt; Phrase
&gt;&gt;&gt;&gt;&gt; Mappings
Meta Mapping (1000):
  1000   C1302413:sample collection date (Specimen collection date {NLMSubSyn,SNOMEDCT_US}) [Finding]
&lt;&lt;&lt;&lt;&lt; Mappings
Phrase: What date
&gt;&gt;&gt;&gt;&gt; Phrase
what date
&lt;&lt;&lt;&lt;&lt; Phrase
&gt;&gt;&gt;&gt;&gt; Mappings
Meta Mapping (861):
   861   C0011008:DATE (Date in time {CHV,LNC,MSH,MTH,NCI,NCI_BRIDG_5_3,NCI_CareLex,NCI_NICHD,SNOMEDCT_US}) [Temporal Concept]
&lt;&lt;&lt;&lt;&lt; Mappings
Phrase: was
&gt;&gt;&gt;&gt;&gt; Phrase
was
&lt;&lt;&lt;&lt;&lt; Phrase
Phrase: the sample
&gt;&gt;&gt;&gt;&gt; Phrase
the sample
&lt;&lt;&lt;&lt;&lt; Phrase
&gt;&gt;&gt;&gt;&gt; Mappings
Meta Mapping (861):
   861   C0370003:Sample (Specimen {CHV,HL7V3.0,LCH,LNC,MTH,NCI,NLMSubSyn,SNOMEDCT_US}) [Substance]
&lt;&lt;&lt;&lt;&lt; Mappings
Phrase: collected?  .Specimen
&gt;&gt;&gt;&gt;&gt; Phrase
collected specimen
&lt;&lt;&lt;&lt;&lt; Phrase
&gt;&gt;&gt;&gt;&gt; Mappings
Meta Mapping (861):
   861   C0370003:Specimen {CHV,HL7V3.0,LCH,LNC,MTH,NCI,NLMSubSyn,SNOMEDCT_US} [Substance]
&lt;&lt;&lt;&lt;&lt; Mappings
Phrase: ; Collection
&gt;&gt;&gt;&gt;&gt; Phrase
collection
&lt;&lt;&lt;&lt;&lt; Phrase
&gt;&gt;&gt;&gt;&gt; Mappings
Meta Mapping (1000):
  1000   C1516698:Collection (Collection (action) {LNC,MTH,NCI,NCI_CDISC,NCI_CTRP}) [Functional Concept]
&lt;&lt;&lt;&lt;&lt; Mappings
Phrase: ; Date
&gt;&gt;&gt;&gt;&gt; Phrase
date
&lt;&lt;&lt;&lt;&lt; Phrase
&gt;&gt;&gt;&gt;&gt; Mappings
Meta Mapping (1000):
  1000   C0011008:DATE (Date in time {CHV,LNC,MSH,MTH,NCI,NCI_BRIDG_5_3,NCI_CareLex,NCI_NICHD,SNOMEDCT_US}) [Temporal Concept]
&lt;&lt;&lt;&lt;&lt; Mappings
Phrase: ; .  COVID
&gt;&gt;&gt;&gt;&gt; Phrase
covid
&lt;&lt;&lt;&lt;&lt; Phrase
Phrase: ;  Monitoring
&gt;&gt;&gt;&gt;&gt; Phrase
monitoring
&lt;&lt;&lt;&lt;&lt; Phrase
&gt;&gt;&gt;&gt;&gt; Mappings
Meta Mapping (1000):
  1000   C0150369:Monitoring (Preventive monitoring {AOD,CHV,MTH,NCI,NCI_CDISC-GLOSS,NCI_NCI-GLOSS,NLMSubSyn,SNOMEDCT_US}) [Health Care Activity]
&lt;&lt;&lt;&lt;&lt; Mappings
Phrase: ;  SARS Coronavirus 2
&gt;&gt;&gt;&gt;&gt; Phrase
sars coronavirus 2
&lt;&lt;&lt;&lt;&lt; Phrase
&gt;&gt;&gt;&gt;&gt; Mappings
Meta Mapping (1000):
  1000   C5203676:Coronavirus 2, SARS (2019 novel coronavirus {LNC,MSH,MTH,NCI,NLMSubSyn,SNOMEDCT_US}) [Virus]
&lt;&lt;&lt;&lt;&lt; Mappings
Phrase: Test
&gt;&gt;&gt;&gt;&gt; Phrase
test
&lt;&lt;&lt;&lt;&lt; Phrase
&gt;&gt;&gt;&gt;&gt; Mappings
Meta Mapping (1000):
  1000   C0392366:test (Tests (qualifier value) {CHV,MTH,SNOMEDCT_US}) [Intellectual Product]
&lt;&lt;&lt;&lt;&lt; Mappings
Phrase: " "SARS-CoV-2 Test Manufacturer Name.
&gt;&gt;&gt;&gt;&gt; Phrase
sars cov 2 test manufacturer name
&lt;&lt;&lt;&lt;&lt; Phrase
&gt;&gt;&gt;&gt;&gt; Mappings
Meta Mapping (839):
   839   C2826273:Test Name {MTH,NCI} [Intellectual Product]
&lt;&lt;&lt;&lt;&lt; Mappings
Phrase: Who
&gt;&gt;&gt;&gt;&gt; Phrase
who
&lt;&lt;&lt;&lt;&lt; Phrase
Phrase: is
&gt;&gt;&gt;&gt;&gt; Phrase
is
&lt;&lt;&lt;&lt;&lt; Phrase
Phrase: the manufacturer of the test? .SARS Coronavirus 2
&gt;&gt;&gt;&gt;&gt; Phrase
the manufacturer of the test sars coronavirus 2
&lt;&lt;&lt;&lt;&lt; Phrase
Phrase: ; Test
&gt;&gt;&gt;&gt;&gt; Phrase
test
&lt;&lt;&lt;&lt;&lt; Phrase
&gt;&gt;&gt;&gt;&gt; Mappings
Meta Mapping (1000):
  1000   C0392366:test (Tests (qualifier value) {CHV,MTH,SNOMEDCT_US}) [Intellectual Product]
&lt;&lt;&lt;&lt;&lt; Mappings
Phrase: ; Manufacturer
&gt;&gt;&gt;&gt;&gt; Phrase
manufacturer
&lt;&lt;&lt;&lt;&lt; Phrase
&gt;&gt;&gt;&gt;&gt; Mappings
Meta Mapping (1000):
  1000   C0947322:MANUFACTURER (Manufacturer Name {CHV,LNC,MTH,NCI,NCI_BRIDG_3_0_3,NCI_CDISC,NCI_FDA}) [Intellectual Product]
&lt;&lt;&lt;&lt;&lt; Mappings
Phrase: ; Name
&gt;&gt;&gt;&gt;&gt; Phrase
name
&lt;&lt;&lt;&lt;&lt; Phrase
&gt;&gt;&gt;&gt;&gt; Mappings
Meta Mapping (1000):
  1000   C1547383:Name (Person Name {HL7V2.5,LNC,MTH,NCI,NCI_BRIDG_3_0_3,NCI_CDISC,NCI_CareLex,NCI_NICHD,SNOMEDCT_US}) [Intellectual Product]
&lt;&lt;&lt;&lt;&lt; Mappings
Phrase: ;.  COVID
&gt;&gt;&gt;&gt;&gt; Phrase
covid
&lt;&lt;&lt;&lt;&lt; Phrase
Phrase: ;  Monitoring
&gt;&gt;&gt;&gt;&gt; Phrase
monitoring
&lt;&lt;&lt;&lt;&lt; Phrase
&gt;&gt;&gt;&gt;&gt; Mappings
Meta Mapping (1000):
  1000   C0150369:Monitoring (Preventive monitoring {AOD,CHV,MTH,NCI,NCI_CDISC-GLOSS,NCI_NCI-GLOSS,NLMSubSyn,SNOMEDCT_US}) [Health Care Activity]
&lt;&lt;&lt;&lt;&lt; Mappings
Phrase: ;  SARS Coronavirus 2
&gt;&gt;&gt;&gt;&gt; Phrase
sars coronavirus 2
&lt;&lt;&lt;&lt;&lt; Phrase
&gt;&gt;&gt;&gt;&gt; Mappings
Meta Mapping (1000):
  1000   C5203676:Coronavirus 2, SARS (2019 novel coronavirus {LNC,MSH,MTH,NCI,NLMSubSyn,SNOMEDCT_US}) [Virus]
&lt;&lt;&lt;&lt;&lt; Mappings
Phrase: Test
&gt;&gt;&gt;&gt;&gt; Phrase
test
&lt;&lt;&lt;&lt;&lt; Phrase
&gt;&gt;&gt;&gt;&gt; Mappings
Meta Mapping (1000):
  1000   C0392366:test (Tests (qualifier value) {CHV,MTH,SNOMEDCT_US}) [Intellectual Product]
&lt;&lt;&lt;&lt;&lt; Mappings
Phrase: " "Travel History in 14 days
&gt;&gt;&gt;&gt;&gt; Phrase
travel history in 14 days
&lt;&lt;&lt;&lt;&lt; Phrase
Phrase: prior to onset of symptoms or illness.
&gt;&gt;&gt;&gt;&gt; Phrase
prior to onset of symptoms or illness
&lt;&lt;&lt;&lt;&lt; Phrase
&gt;&gt;&gt;&gt;&gt; Mappings
Meta Mapping (804):
   804   C0277793:Onset of illness {AOD,CHV,CSP,MTH,NLMSubSyn,SNMI,SNOMEDCT_US} [Temporal Concept]
&lt;&lt;&lt;&lt;&lt; Mappings
Phrase: Did
&gt;&gt;&gt;&gt;&gt; Phrase
did
&lt;&lt;&lt;&lt;&lt; Phrase
Phrase: the person travel within 14 days
&gt;&gt;&gt;&gt;&gt; Phrase
the person travel within 14 days
&lt;&lt;&lt;&lt;&lt; Phrase
Phrase: prior to symptom onset?  .Fourteen
&gt;&gt;&gt;&gt;&gt; Phrase
prior to symptom onset fourteen
&lt;&lt;&lt;&lt;&lt; Phrase
&gt;&gt;&gt;&gt;&gt; Mappings
Meta Mapping (840):
   840   C0332152:Prior to (Before {CHV,MTH,NCI,NCI_CDISC,SNMI,SNOMEDCT_US}) [Temporal Concept]
   840   C5238763:Symptom Onset (Kawasaki Disease Symptom Onset Date {MTH,NCI,NCI_ACC-AHA}) [Temporal Concept]
   840   C3715152:Fourteen {MTH,NCI,SNOMEDCT_US} [Quantitative Concept]
&lt;&lt;&lt;&lt;&lt; Mappings
Phrase: ; Day
&gt;&gt;&gt;&gt;&gt; Phrase
day
&lt;&lt;&lt;&lt;&lt; Phrase
&gt;&gt;&gt;&gt;&gt; Mappings
Meta Mapping (1000):
  1000   C0439228:DAY (day {AOD,CHV,LNC,MTH,NCI,NCI_CDISC,NCI_FDA,NCI_ICH,NCI_NCPDP,SNOMEDCT_US}) [Temporal Concept]
&lt;&lt;&lt;&lt;&lt; Mappings
Phrase: ; Prior
&gt;&gt;&gt;&gt;&gt; Phrase
prior
&lt;&lt;&lt;&lt;&lt; Phrase
&gt;&gt;&gt;&gt;&gt; Mappings
Meta Mapping (1000):
  1000   C2826257:PRIOR (Prior Medication Usage {MTH,NCI,NCI_CDISC}) [Event]
&lt;&lt;&lt;&lt;&lt; Mappings
Phrase: ; Symptom Onset
&gt;&gt;&gt;&gt;&gt; Phrase
symptom onset
&lt;&lt;&lt;&lt;&lt; Phrase
&gt;&gt;&gt;&gt;&gt; Mappings
Meta Mapping (1000):
  1000   C5238763:Symptom Onset (Kawasaki Disease Symptom Onset Date {MTH,NCI,NCI_ACC-AHA}) [Temporal Concept]
&lt;&lt;&lt;&lt;&lt; Mappings
Phrase: ; Sickness
&gt;&gt;&gt;&gt;&gt; Phrase
sickness
&lt;&lt;&lt;&lt;&lt; Phrase
&gt;&gt;&gt;&gt;&gt; Mappings
Meta Mapping (1000):
  1000   C0221423:Sickness (Illness (finding) {AOD,CHV,ICD10CM,MTH,NCI,SNM,SNMI,SNOMEDCT_US}) [Sign or Symptom]
&lt;&lt;&lt;&lt;&lt; Mappings
Phrase: ; Recent
&gt;&gt;&gt;&gt;&gt; Phrase
recent
&lt;&lt;&lt;&lt;&lt; Phrase
&gt;&gt;&gt;&gt;&gt; Mappings
Meta Mapping (1000):
  1000   C0332185:Recent {CHV,MTH,NCI,SNMI,SNOMEDCT_US} [Temporal Concept]
&lt;&lt;&lt;&lt;&lt; Mappings
Phrase: ; Travel
&gt;&gt;&gt;&gt;&gt; Phrase
travel
&lt;&lt;&lt;&lt;&lt; Phrase
&gt;&gt;&gt;&gt;&gt; Mappings
Meta Mapping (1000):
  1000   C1555670:travel (travel charge {HL7V3.0,MTH}) [Health Care Activity]
&lt;&lt;&lt;&lt;&lt; Mappings
Phrase: ; .  Person
&gt;&gt;&gt;&gt;&gt; Phrase
person
&lt;&lt;&lt;&lt;&lt; Phrase
&gt;&gt;&gt;&gt;&gt; Mappings
Meta Mapping (1000):
  1000   C2347489:Person (Person Observer {MTH,NCI,NCI_DICOM,NLMSubSyn}) [Group]
&lt;&lt;&lt;&lt;&lt; Mappings
Phrase: ;  History &amp; Exposures
&gt;&gt;&gt;&gt;&gt; Phrase
history exposures
&lt;&lt;&lt;&lt;&lt; Phrase
&gt;&gt;&gt;&gt;&gt; Mappings
Meta Mapping (861):
   861   C0274281:exposures (Injury due to exposure to external cause {CHV,ICD10CM,MTH,MTHICD9,SNMI,SNOMEDCT_US}) [Injury or Poisoning]
&lt;&lt;&lt;&lt;&lt; Mappings
Phrase: ;  Travel History" "Travel Destination State.
&gt;&gt;&gt;&gt;&gt; Phrase
travel history travel destination state
&lt;&lt;&lt;&lt;&lt; Phrase
&gt;&gt;&gt;&gt;&gt; Mappings
Meta Mapping (804):
   804   C1442792:State {LNC,MTH,NCI} [Functional Concept]
&lt;&lt;&lt;&lt;&lt; Mappings
Processing inter_03222022_12:13:40_32349_olgav.vovk@gmail.com_8201768.tmp.tx.16: What US State(s)?  
Phrase: What
&gt;&gt;&gt;&gt;&gt; Phrase
what
&lt;&lt;&lt;&lt;&lt; Phrase
Phrase: US
&gt;&gt;&gt;&gt;&gt; Phrase
us
&lt;&lt;&lt;&lt;&lt; Phrase
Phrase: State
&gt;&gt;&gt;&gt;&gt; Phrase
state
&lt;&lt;&lt;&lt;&lt; Phrase
&gt;&gt;&gt;&gt;&gt; Mappings
Meta Mapping (1000):
  1000   C1442792:State {LNC,MTH,NCI} [Functional Concept]
&lt;&lt;&lt;&lt;&lt; Mappings
Phrase: (
&gt;&gt;&gt;&gt;&gt; Phrase
&lt;&lt;&lt;&lt;&lt; Phrase
Phrase: s)?
&gt;&gt;&gt;&gt;&gt; Phrase
s
&lt;&lt;&lt;&lt;&lt; Phrase
&gt;&gt;&gt;&gt;&gt; Mappings
Meta Mapping (1000):
  1000   C2603362:S' (S prime {LNC,MTH}) [Clinical Attribute]
&lt;&lt;&lt;&lt;&lt; Mappings
Processing inter_03222022_12:13:40_32349_olgav.vovk@gmail.com_8201768.tmp.tx.17: (Select as many as apply)   .Travel; Destination; State; .  
Phrase: (
&gt;&gt;&gt;&gt;&gt; Phrase
&lt;&lt;&lt;&lt;&lt; Phrase
Phrase: Select as many
&gt;&gt;&gt;&gt;&gt; Phrase
select as many
&lt;&lt;&lt;&lt;&lt; Phrase
Phrase: as
&gt;&gt;&gt;&gt;&gt; Phrase
as
&lt;&lt;&lt;&lt;&lt; Phrase
Phrase: apply
&gt;&gt;&gt;&gt;&gt; Phrase
apply
&lt;&lt;&lt;&lt;&lt; Phrase
&gt;&gt;&gt;&gt;&gt; Mappings
Meta Mapping (1000):
  1000   C1879355:Apply (Apply (instruction) {MTH,NCI}) [Functional Concept]
&lt;&lt;&lt;&lt;&lt; Mappings
Phrase: )   .Travel
&gt;&gt;&gt;&gt;&gt; Phrase
travel
&lt;&lt;&lt;&lt;&lt; Phrase
&gt;&gt;&gt;&gt;&gt; Mappings
Meta Mapping (1000):
  1000   C1555670:travel (travel charge {HL7V3.0,MTH}) [Health Care Activity]
&lt;&lt;&lt;&lt;&lt; Mappings
Phrase: ; Destination
&gt;&gt;&gt;&gt;&gt; Phrase
destination
&lt;&lt;&lt;&lt;&lt; Phrase
&gt;&gt;&gt;&gt;&gt; Mappings
Meta Mapping (1000):
  1000   C1521840:Destination (Target {MTH,NCI}) [Functional Concept]
&lt;&lt;&lt;&lt;&lt; Mappings
Phrase: ; State
&gt;&gt;&gt;&gt;&gt; Phrase
state
&lt;&lt;&lt;&lt;&lt; Phrase
&gt;&gt;&gt;&gt;&gt; Mappings
Meta Mapping (1000):
  1000   C1442792:State {LNC,MTH,NCI} [Functional Concept]
&lt;&lt;&lt;&lt;&lt; Mappings
Phrase: ; .
&gt;&gt;&gt;&gt;&gt; Phrase
&lt;&lt;&lt;&lt;&lt; Phrase
Processing inter_03222022_12:13:40_32349_olgav.vovk@gmail.com_8201768.tmp.tx.18: Person;  History &amp; Exposures;  Travel History
Phrase: Person
&gt;&gt;&gt;&gt;&gt; Phrase
person
&lt;&lt;&lt;&lt;&lt; Phrase
&gt;&gt;&gt;&gt;&gt; Mappings
Meta Mapping (1000):
  1000   C2347489:Person (Person Observer {MTH,NCI,NCI_DICOM,NLMSubSyn}) [Group]
&lt;&lt;&lt;&lt;&lt; Mappings
Phrase: ;  History &amp; Exposures
&gt;&gt;&gt;&gt;&gt; Phrase
history exposures
&lt;&lt;&lt;&lt;&lt; Phrase
&gt;&gt;&gt;&gt;&gt; Mappings
Meta Mapping (861):
   861   C0274281:exposures (Injury due to exposure to external cause {CHV,ICD10CM,MTH,MTHICD9,SNMI,SNOMEDCT_US}) [Injury or Poisoning]
&lt;&lt;&lt;&lt;&lt; Mappings
Phrase: ;  Travel History
&gt;&gt;&gt;&gt;&gt; Phrase
travel history
&lt;&lt;&lt;&lt;&lt; Phrase
&gt;&gt;&gt;&gt;&gt; Mappings
Meta Mapping (861):
   861   C2004062:History (History of previous events {CHV,LCH,MTH,NCI}) [Finding]
&lt;&lt;&lt;&lt;&lt; Mappings</t>
  </si>
  <si>
    <t>COVID
1.	1000 C5203676:Coronavirus 2, SARS (2019 novel coronavirus {LNC,MSH,MTH,NCI,NLMSubSyn,SNOMEDCT_US}) [Virus]
2.	833 C5203670:COVID19 (COVID-19 {ICD10CM,MSH,MTH,NLMSubSyn,SNOMEDCT_US}) [Disease or Syndrome]
Test
1.	1000 C0392366:test (Tests (qualifier value) {CHV,MTH,SNOMEDCT_US}) [Intellectual Product]
2.	823 C2826260:Test Occurrence {MTH,NCI,NCI_CDISC} [Health Care Activity]
3.	827 C0456984:test results (Test Result {CHV,LNC,MTH,NCI,NLMSubSyn,SNOMEDCT_US}) [Laboratory or Test Result]
4.	845 C0429928:Test Time (Test time {CHV,MTH,NCI,SNOMEDCT_US}) [Temporal Concept]
5.	{CHV,LNC,MTH,NCI,NCI_BRIDG_3_0_3,NCI_CDISC,NCI_FDA}) [Intellectual Product]
6.	839 C2826273:Test Name {MTH,NCI} [Intellectual Product]
Date and time
1.	1000 C0011008:DATE (Date in time {CHV,LNC,MSH,MTH,NCI,NCI_BRIDG_5_3,NCI_CareLex,NCI_NICHD,SNOMEDCT_US}) [Temporal Concept]
2.	913 C1264639:Date-time (Date/Time {LNC,MTH,NCI,SNOMEDCT_US}) [Temporal Concept]
3.	1000 C0332185:Recent {CHV,MTH,NCI,SNMI,SNOMEDCT_US} [Temporal Concept]
Travel
1.	1000 C1555670:travel (travel charge {HL7V3.0,MTH}) [Health Care Activity]
2.	1000 C1442792:State {LNC,MTH,NCI} [Functional Concept]
3.	1000 C1521840:Destination (Target {MTH,NCI}) [Functional Concept]
Sample
1.	1000 C1302413:sample collection date (Specimen collection date {NLMSubSyn,SNOMEDCT_US}) [Finding]
2.	1000 C0370003:Specimen {CHV,HL7V3.0,LCH,LNC,MTH,NCI,NLMSubSyn,SNOMEDCT_US} [Substance]
Illness
1.	804 C0277793:Onset of illness {AOD,CHV,CSP,MTH,NLMSubSyn,SNMI,SNOMEDCT_US} [Temporal Concept]
2.	1000 C0011900:DIAGNOSIS (Diagnosis {AOD,CCS,CHV,CSP,HL7V3.0,LCH,LCH_NW,LNC,MCM,MSH,MTH,NCI,NCI_CDISC,NCI_NCI-GLOSS,NCI_NICHD,SNOMEDCT_US}) [Diagnostic Procedure]
3.	1000 C0221423:Sickness (Illness (finding) {AOD,CHV,ICD10CM,MTH,NCI,SNM,SNMI,SNOMEDCT_US}) [Sign or Symptom]
4.	1000 C0150369:Monitoring (Preventive monitoring {AOD,CHV,MTH,NCI,NCI_CDISC-GLOSS,NCI_NCI-GLOSS,NLMSubSyn,SNOMEDCT_US}) [Health Care Activity]
Misc
1.	861 C1274040:Result {MTH,NCI,NCI_BRIDG_3_0_3,NCI_CDISC,NCI_CDISC-GLOSS,NCI_NCI-GLOSS,SNOMEDCT_US} [Functional Concept]
2.	1000 C0450429:Location {CHV,LCH,LNC,MTH,NCI,NCI_CDISC,NCI_CareLex,SNOMEDCT_US} [Spatial Concept]
3.	1000 C0947322:MANUFACTURER (Manufacturer Name
4.	861 C2004062:History (History of previous events {CHV,LCH,MTH,NCI}) [Finding]
5.	1000 C0243132:occurrence (occurrence characteristics {MSH,MTH}) [Functional Concept]</t>
  </si>
  <si>
    <t xml:space="preserve">Processing inter_03222022_12:24:29_37986_olgav.vovk@gmail.com_649427389.tmp.tx.1: Physical Exams and Findings. 
Phrase: Physical Exams and Findings.
&gt;&gt;&gt;&gt;&gt; Phrase
physical exams and findings
&lt;&lt;&lt;&lt;&lt; Phrase
&gt;&gt;&gt;&gt;&gt; Mappings
Meta Mapping (912):
   912   C0944980:Physical Exam findings (Physical findings:Finding:Point in time:^Patient:Nominal:Observed {LNC,MTH,NLMSubSyn}) [Clinical Attribute]
&lt;&lt;&lt;&lt;&lt; Mappings
Processing inter_03222022_12:24:29_37986_olgav.vovk@gmail.com_649427389.tmp.tx.2: Vital Signs. 
Phrase: Vital Signs.
&gt;&gt;&gt;&gt;&gt; Phrase
vital signs
&lt;&lt;&lt;&lt;&lt; Phrase
&gt;&gt;&gt;&gt;&gt; Mappings
Meta Mapping (1000):
  1000   C0518766:Signs, Vital (Vital signs {CHV,HL7V3.0,LCH_NW,LNC,MEDLINEPLUS,MSH,MTH,NCI,SNMI,SNOMEDCT_US}) [Clinical Attribute]
&lt;&lt;&lt;&lt;&lt; Mappings
Processing inter_03222022_12:24:29_37986_olgav.vovk@gmail.com_649427389.tmp.tx.3: Vital Sign Name .Vital Signs Measurement.  
Phrase: Vital Sign Name .Vital Signs Measurement.
&gt;&gt;&gt;&gt;&gt; Phrase
vital sign name vital signs measurement
&lt;&lt;&lt;&lt;&lt; Phrase
&gt;&gt;&gt;&gt;&gt; Mappings
Meta Mapping (904):
   904   C2963216:Vital Sign Measurement (Vital signs measurements {LNC,MTH,NCI,NCI_ACC-AHA,NCI_CDISC,NCI_NICHD}) [Health Care Activity]
   904   C2963216:Vital Signs Measurement (Vital signs measurements {LNC,MTH,NCI,NCI_ACC-AHA,NCI_CDISC,NCI_NICHD}) [Health Care Activity]
&lt;&lt;&lt;&lt;&lt; Mappings
Processing inter_03222022_12:24:29_37986_olgav.vovk@gmail.com_649427389.tmp.tx.4: Person; Diagnosis; Vital Signs;
Phrase: Person
&gt;&gt;&gt;&gt;&gt; Phrase
person
&lt;&lt;&lt;&lt;&lt; Phrase
&gt;&gt;&gt;&gt;&gt; Mappings
Meta Mapping (1000):
  1000   C2347489:Person (Person Observer {MTH,NCI,NCI_DICOM,NLMSubSyn}) [Group]
&lt;&lt;&lt;&lt;&lt; Mappings
Phrase: ; Diagnosis
&gt;&gt;&gt;&gt;&gt; Phrase
diagnosis
&lt;&lt;&lt;&lt;&lt; Phrase
&gt;&gt;&gt;&gt;&gt; Mappings
Meta Mapping (1000):
  1000   C1704656:DIAGNOSIS (Diagnosis Study {MTH,NCI,NCI_CDISC}) [Research Activity]
&lt;&lt;&lt;&lt;&lt; Mappings
Phrase: ; Vital Signs
&gt;&gt;&gt;&gt;&gt; Phrase
vital signs
&lt;&lt;&lt;&lt;&lt; Phrase
&gt;&gt;&gt;&gt;&gt; Mappings
Meta Mapping (1000):
  1000   C0518766:Signs, Vital (Vital signs {CHV,HL7V3.0,LCH_NW,LNC,MEDLINEPLUS,MSH,MTH,NCI,SNMI,SNOMEDCT_US}) [Clinical Attribute]
&lt;&lt;&lt;&lt;&lt; Mappings
Phrase: ;
&gt;&gt;&gt;&gt;&gt; Phrase
&lt;&lt;&lt;&lt;&lt; Phrase
      </t>
  </si>
  <si>
    <t xml:space="preserve">Processing inter_03222022_12:24:54_38217_olgav.vovk@gmail.com_589100388.tmp.tx.1: Physical Exams and Findings. 
Phrase: Physical Exams and Findings.
&gt;&gt;&gt;&gt;&gt; Phrase
physical exams and findings
&lt;&lt;&lt;&lt;&lt; Phrase
&gt;&gt;&gt;&gt;&gt; Mappings
Meta Mapping (912):
   912   C0944980:Physical Exam findings (Physical findings:Finding:Point in time:^Patient:Nominal:Observed {LNC,MTH,NLMSubSyn}) [Clinical Attribute]
&lt;&lt;&lt;&lt;&lt; Mappings
Processing inter_03222022_12:24:54_38217_olgav.vovk@gmail.com_589100388.tmp.tx.2: Vital Signs Measurement. 
Phrase: Vital Signs Measurement.
&gt;&gt;&gt;&gt;&gt; Phrase
vital signs measurement
&lt;&lt;&lt;&lt;&lt; Phrase
&gt;&gt;&gt;&gt;&gt; Mappings
Meta Mapping (1000):
  1000   C2963216:Vital Signs Measurement (Vital signs measurements {LNC,MTH,NCI,NCI_ACC-AHA,NCI_CDISC,NCI_NICHD}) [Health Care Activity]
&lt;&lt;&lt;&lt;&lt; Mappings
Processing inter_03222022_12:24:54_38217_olgav.vovk@gmail.com_589100388.tmp.tx.3: Vital Sign Measurement .Vital Signs Measurement.  
Phrase: Vital Sign Measurement .Vital Signs Measurement.
&gt;&gt;&gt;&gt;&gt; Phrase
vital sign measurement vital signs measurement
&lt;&lt;&lt;&lt;&lt; Phrase
Processing inter_03222022_12:24:54_38217_olgav.vovk@gmail.com_589100388.tmp.tx.4: Person; Diagnosis; Vital Signs;
Phrase: Person
&gt;&gt;&gt;&gt;&gt; Phrase
person
&lt;&lt;&lt;&lt;&lt; Phrase
&gt;&gt;&gt;&gt;&gt; Mappings
Meta Mapping (1000):
  1000   C2347489:Person (Person Observer {MTH,NCI,NCI_DICOM,NLMSubSyn}) [Group]
&lt;&lt;&lt;&lt;&lt; Mappings
Phrase: ; Diagnosis
&gt;&gt;&gt;&gt;&gt; Phrase
diagnosis
&lt;&lt;&lt;&lt;&lt; Phrase
&gt;&gt;&gt;&gt;&gt; Mappings
Meta Mapping (1000):
  1000   C1704656:DIAGNOSIS (Diagnosis Study {MTH,NCI,NCI_CDISC}) [Research Activity]
&lt;&lt;&lt;&lt;&lt; Mappings
Phrase: ; Vital Signs
&gt;&gt;&gt;&gt;&gt; Phrase
vital signs
&lt;&lt;&lt;&lt;&lt; Phrase
&gt;&gt;&gt;&gt;&gt; Mappings
Meta Mapping (1000):
  1000   C0518766:Signs, Vital (Vital signs {CHV,HL7V3.0,LCH_NW,LNC,MEDLINEPLUS,MSH,MTH,NCI,SNMI,SNOMEDCT_US}) [Clinical Attribute]
&lt;&lt;&lt;&lt;&lt; Mappings
Phrase: ;
&gt;&gt;&gt;&gt;&gt; Phrase
&lt;&lt;&lt;&lt;&lt; Phrase
      </t>
  </si>
  <si>
    <t xml:space="preserve">Processing inter_03222022_12:25:34_120587_olgav.vovk@gmail.com_560091411.tmp.tx.1: Physical Exams and Findings. 
Phrase: Physical Exams and Findings.
&gt;&gt;&gt;&gt;&gt; Phrase
physical exams and findings
&lt;&lt;&lt;&lt;&lt; Phrase
&gt;&gt;&gt;&gt;&gt; Mappings
Meta Mapping (912):
   912   C0944980:Physical Exam findings (Physical findings:Finding:Point in time:^Patient:Nominal:Observed {LNC,MTH,NLMSubSyn}) [Clinical Attribute]
&lt;&lt;&lt;&lt;&lt; Mappings
Processing inter_03222022_12:25:34_120587_olgav.vovk@gmail.com_560091411.tmp.tx.2: Vital Signs Unit Of Measure. 
Phrase: Vital Signs Unit Of Measure.
&gt;&gt;&gt;&gt;&gt; Phrase
vital signs unit of measure
&lt;&lt;&lt;&lt;&lt; Phrase
&gt;&gt;&gt;&gt;&gt; Mappings
Meta Mapping (862):
   862   C1519795:Unit of Measure {MTH,NCI,NCI_ICDC,NCI_NICHD,NCI_UCUM,SNOMEDCT_US} [Quantitative Concept]
&lt;&lt;&lt;&lt;&lt; Mappings
Processing inter_03222022_12:25:34_120587_olgav.vovk@gmail.com_560091411.tmp.tx.3: Vital Signs Unit of Measure .Vital Signs Measurement; Unit of Measure ;.  
Phrase: Vital Signs Unit of Measure .Vital Signs Measurement
&gt;&gt;&gt;&gt;&gt; Phrase
vital signs unit of measure vital signs measurement
&lt;&lt;&lt;&lt;&lt; Phrase
&gt;&gt;&gt;&gt;&gt; Mappings
Meta Mapping (800):
   800   C1519795:Unit of Measure {MTH,NCI,NCI_ICDC,NCI_NICHD,NCI_UCUM,SNOMEDCT_US} [Quantitative Concept]
&lt;&lt;&lt;&lt;&lt; Mappings
Phrase: ; Unit of Measure
&gt;&gt;&gt;&gt;&gt; Phrase
unit of measure
&lt;&lt;&lt;&lt;&lt; Phrase
&gt;&gt;&gt;&gt;&gt; Mappings
Meta Mapping (1000):
  1000   C1519795:Unit of Measure {MTH,NCI,NCI_ICDC,NCI_NICHD,NCI_UCUM,SNOMEDCT_US} [Quantitative Concept]
&lt;&lt;&lt;&lt;&lt; Mappings
Phrase: ;.
&gt;&gt;&gt;&gt;&gt; Phrase
&lt;&lt;&lt;&lt;&lt; Phrase
Processing inter_03222022_12:25:34_120587_olgav.vovk@gmail.com_560091411.tmp.tx.4: Person; Diagnosis; Vital Signs;
Phrase: Person
&gt;&gt;&gt;&gt;&gt; Phrase
person
&lt;&lt;&lt;&lt;&lt; Phrase
&gt;&gt;&gt;&gt;&gt; Mappings
Meta Mapping (1000):
  1000   C2347489:Person (Person Observer {MTH,NCI,NCI_DICOM,NLMSubSyn}) [Group]
&lt;&lt;&lt;&lt;&lt; Mappings
Phrase: ; Diagnosis
&gt;&gt;&gt;&gt;&gt; Phrase
diagnosis
&lt;&lt;&lt;&lt;&lt; Phrase
&gt;&gt;&gt;&gt;&gt; Mappings
Meta Mapping (1000):
  1000   C1704656:DIAGNOSIS (Diagnosis Study {MTH,NCI,NCI_CDISC}) [Research Activity]
&lt;&lt;&lt;&lt;&lt; Mappings
Phrase: ; Vital Signs
&gt;&gt;&gt;&gt;&gt; Phrase
vital signs
&lt;&lt;&lt;&lt;&lt; Phrase
&gt;&gt;&gt;&gt;&gt; Mappings
Meta Mapping (1000):
  1000   C0518766:Signs, Vital (Vital signs {CHV,HL7V3.0,LCH_NW,LNC,MEDLINEPLUS,MSH,MTH,NCI,SNMI,SNOMEDCT_US}) [Clinical Attribute]
&lt;&lt;&lt;&lt;&lt; Mappings
Phrase: ;
&gt;&gt;&gt;&gt;&gt; Phrase
&lt;&lt;&lt;&lt;&lt; Phrase
      </t>
  </si>
  <si>
    <t xml:space="preserve">Processing inter_03222022_12:25:58_120822_olgav.vovk@gmail.com_333719138.tmp.tx.1: Physical Exams and Findings. 
Phrase: Physical Exams and Findings.
&gt;&gt;&gt;&gt;&gt; Phrase
physical exams and findings
&lt;&lt;&lt;&lt;&lt; Phrase
&gt;&gt;&gt;&gt;&gt; Mappings
Meta Mapping (912):
   912   C0944980:Physical Exam findings (Physical findings:Finding:Point in time:^Patient:Nominal:Observed {LNC,MTH,NLMSubSyn}) [Clinical Attribute]
&lt;&lt;&lt;&lt;&lt; Mappings
Processing inter_03222022_12:25:58_120822_olgav.vovk@gmail.com_333719138.tmp.tx.2: Vital Signs Date and Time. 
Phrase: Vital Signs Date and Time.
&gt;&gt;&gt;&gt;&gt; Phrase
vital signs date and time
&lt;&lt;&lt;&lt;&lt; Phrase
&gt;&gt;&gt;&gt;&gt; Mappings
Meta Mapping (911):
   911   C2826762:Vital Signs Time {NCI,NCI_CDISC} [Temporal Concept]
   911   C2826644:Vital Signs Date {NCI,NCI_CDISC,NCI_ICDC} [Temporal Concept]
&lt;&lt;&lt;&lt;&lt; Mappings
Processing inter_03222022_12:25:58_120822_olgav.vovk@gmail.com_333719138.tmp.tx.3: Vital Signs Date and Time .Vital Signs Measurement; Date and Time;.  
Phrase: Vital Signs Date and Time .Vital Signs Measurement
&gt;&gt;&gt;&gt;&gt; Phrase
vital signs date and time vital signs measurement
&lt;&lt;&lt;&lt;&lt; Phrase
&gt;&gt;&gt;&gt;&gt; Mappings
Meta Mapping (897):
   897   C2963216:Vital Signs Measurement (Vital signs measurements {LNC,MTH,NCI,NCI_ACC-AHA,NCI_CDISC,NCI_NICHD}) [Health Care Activity]
&lt;&lt;&lt;&lt;&lt; Mappings
Phrase: ; Date and Time
&gt;&gt;&gt;&gt;&gt; Phrase
date and time
&lt;&lt;&lt;&lt;&lt; Phrase
&gt;&gt;&gt;&gt;&gt; Mappings
Meta Mapping (913):
   913   C1264639:Date-time (Date/Time {LNC,MTH,NCI,SNOMEDCT_US}) [Temporal Concept]
&lt;&lt;&lt;&lt;&lt; Mappings
Phrase: ;.
&gt;&gt;&gt;&gt;&gt; Phrase
&lt;&lt;&lt;&lt;&lt; Phrase
Processing inter_03222022_12:25:58_120822_olgav.vovk@gmail.com_333719138.tmp.tx.4: Person; Diagnosis; Vital Signs;
Phrase: Person
&gt;&gt;&gt;&gt;&gt; Phrase
person
&lt;&lt;&lt;&lt;&lt; Phrase
&gt;&gt;&gt;&gt;&gt; Mappings
Meta Mapping (1000):
  1000   C2347489:Person (Person Observer {MTH,NCI,NCI_DICOM,NLMSubSyn}) [Group]
&lt;&lt;&lt;&lt;&lt; Mappings
Phrase: ; Diagnosis
&gt;&gt;&gt;&gt;&gt; Phrase
diagnosis
&lt;&lt;&lt;&lt;&lt; Phrase
&gt;&gt;&gt;&gt;&gt; Mappings
Meta Mapping (1000):
  1000   C1704656:DIAGNOSIS (Diagnosis Study {MTH,NCI,NCI_CDISC}) [Research Activity]
&lt;&lt;&lt;&lt;&lt; Mappings
Phrase: ; Vital Signs
&gt;&gt;&gt;&gt;&gt; Phrase
vital signs
&lt;&lt;&lt;&lt;&lt; Phrase
&gt;&gt;&gt;&gt;&gt; Mappings
Meta Mapping (1000):
  1000   C0518766:Signs, Vital (Vital signs {CHV,HL7V3.0,LCH_NW,LNC,MEDLINEPLUS,MSH,MTH,NCI,SNMI,SNOMEDCT_US}) [Clinical Attribute]
&lt;&lt;&lt;&lt;&lt; Mappings
Phrase: ;
&gt;&gt;&gt;&gt;&gt; Phrase
&lt;&lt;&lt;&lt;&lt; Phrase
      </t>
  </si>
  <si>
    <t xml:space="preserve">Processing inter_03222022_12:26:23_120974_olgav.vovk@gmail.com_431930075.tmp.tx.1: Physical Exams and Findings. 
Phrase: Physical Exams and Findings.
&gt;&gt;&gt;&gt;&gt; Phrase
physical exams and findings
&lt;&lt;&lt;&lt;&lt; Phrase
&gt;&gt;&gt;&gt;&gt; Mappings
Meta Mapping (912):
   912   C0944980:Physical Exam findings (Physical findings:Finding:Point in time:^Patient:Nominal:Observed {LNC,MTH,NLMSubSyn}) [Clinical Attribute]
&lt;&lt;&lt;&lt;&lt; Mappings
Processing inter_03222022_12:26:23_120974_olgav.vovk@gmail.com_431930075.tmp.tx.2: Vital Signs Timepoint. 
Phrase: Vital Signs Timepoint.
&gt;&gt;&gt;&gt;&gt; Phrase
vital signs timepoint
&lt;&lt;&lt;&lt;&lt; Phrase
&gt;&gt;&gt;&gt;&gt; Mappings
Meta Mapping (1000):
  1000   C2826766:Vital Signs Time Point {NCI,NCI_CDISC} [Temporal Concept]
&lt;&lt;&lt;&lt;&lt; Mappings
Processing inter_03222022_12:26:23_120974_olgav.vovk@gmail.com_431930075.tmp.tx.3: At what point were the vital signs collected?  
Phrase: At what
&gt;&gt;&gt;&gt;&gt; Phrase
at what
&lt;&lt;&lt;&lt;&lt; Phrase
&gt;&gt;&gt;&gt;&gt; Mappings
Meta Mapping (861):
   861   C1516077:At {MTH,NCI} [Spatial Concept]
&lt;&lt;&lt;&lt;&lt; Mappings
Phrase: point
&gt;&gt;&gt;&gt;&gt; Phrase
point
&lt;&lt;&lt;&lt;&lt; Phrase
&gt;&gt;&gt;&gt;&gt; Mappings
Meta Mapping (1000):
  1000   C2347617:point (Point Name {MTH,NCI,NCI_NCI-HL7}) [Quantitative Concept]
&lt;&lt;&lt;&lt;&lt; Mappings
Phrase: were
&gt;&gt;&gt;&gt;&gt; Phrase
were
&lt;&lt;&lt;&lt;&lt; Phrase
Phrase: the vital signs
&gt;&gt;&gt;&gt;&gt; Phrase
the vital signs
&lt;&lt;&lt;&lt;&lt; Phrase
&gt;&gt;&gt;&gt;&gt; Mappings
Meta Mapping (901):
   901   C0518766:Signs, Vital (Vital signs {CHV,HL7V3.0,LCH_NW,LNC,MEDLINEPLUS,MSH,MTH,NCI,SNMI,SNOMEDCT_US}) [Clinical Attribute]
&lt;&lt;&lt;&lt;&lt; Mappings
Phrase: collected?
&gt;&gt;&gt;&gt;&gt; Phrase
collected
&lt;&lt;&lt;&lt;&lt; Phrase
&gt;&gt;&gt;&gt;&gt; Mappings
Meta Mapping (1000):
  1000   C1516698:Collected (Collection (action) {LNC,MTH,NCI,NCI_CDISC,NCI_CTRP}) [Functional Concept]
&lt;&lt;&lt;&lt;&lt; Mappings
Processing inter_03222022_12:26:23_120974_olgav.vovk@gmail.com_431930075.tmp.tx.4: .Vital Signs Measurement; Timepoint;.  
Phrase: .Vital Signs Measurement
&gt;&gt;&gt;&gt;&gt; Phrase
vital signs measurement
&lt;&lt;&lt;&lt;&lt; Phrase
&gt;&gt;&gt;&gt;&gt; Mappings
Meta Mapping (1000):
  1000   C2963216:Vital Signs Measurement (Vital signs measurements {LNC,MTH,NCI,NCI_ACC-AHA,NCI_CDISC,NCI_NICHD}) [Health Care Activity]
&lt;&lt;&lt;&lt;&lt; Mappings
Phrase: ; Timepoint
&gt;&gt;&gt;&gt;&gt; Phrase
timepoint
&lt;&lt;&lt;&lt;&lt; Phrase
&gt;&gt;&gt;&gt;&gt; Mappings
Meta Mapping (1000):
  1000   C2348792:Timepoint {MTH,NCI} [Temporal Concept]
&lt;&lt;&lt;&lt;&lt; Mappings
Phrase: ;.
&gt;&gt;&gt;&gt;&gt; Phrase
&lt;&lt;&lt;&lt;&lt; Phrase
Processing inter_03222022_12:26:23_120974_olgav.vovk@gmail.com_431930075.tmp.tx.5: Person; Diagnosis; Vital Signs;
Phrase: Person
&gt;&gt;&gt;&gt;&gt; Phrase
person
&lt;&lt;&lt;&lt;&lt; Phrase
&gt;&gt;&gt;&gt;&gt; Mappings
Meta Mapping (1000):
  1000   C2347489:Person (Person Observer {MTH,NCI,NCI_DICOM,NLMSubSyn}) [Group]
&lt;&lt;&lt;&lt;&lt; Mappings
Phrase: ; Diagnosis
&gt;&gt;&gt;&gt;&gt; Phrase
diagnosis
&lt;&lt;&lt;&lt;&lt; Phrase
&gt;&gt;&gt;&gt;&gt; Mappings
Meta Mapping (1000):
  1000   C1704656:DIAGNOSIS (Diagnosis Study {MTH,NCI,NCI_CDISC}) [Research Activity]
&lt;&lt;&lt;&lt;&lt; Mappings
Phrase: ; Vital Signs
&gt;&gt;&gt;&gt;&gt; Phrase
vital signs
&lt;&lt;&lt;&lt;&lt; Phrase
&gt;&gt;&gt;&gt;&gt; Mappings
Meta Mapping (1000):
  1000   C0518766:Signs, Vital (Vital signs {CHV,HL7V3.0,LCH_NW,LNC,MEDLINEPLUS,MSH,MTH,NCI,SNMI,SNOMEDCT_US}) [Clinical Attribute]
&lt;&lt;&lt;&lt;&lt; Mappings
Phrase: ;
&gt;&gt;&gt;&gt;&gt; Phrase
&lt;&lt;&lt;&lt;&lt; Phrase
      </t>
  </si>
  <si>
    <t>1.	1000 C1744699:Physical Examination (Physical Exam Domain {MTH,NCI,NCI_CDISC,NLMSubSyn}) [Intellectual Product]
2.	913 C1264639:Date-time (Date/Time {LNC,MTH,NCI,SNOMEDCT_US}) [Temporal Concept]</t>
  </si>
  <si>
    <t>1.	1000 C1744699:Physical Examination (Physical Exam Domain {MTH,NCI,NCI_CDISC,NLMSubSyn}) [Intellectual Product]
2.	913 C1264639:Date-time (Date/Time {LNC,MTH,NCI,SNOMEDCT_US}) [Temporal Concept]
3.	1000 C0700287:Reported (Reporting {AOD,CHV,LNC,MTH,NCI,SNOMEDCT_US}) [Health Care Activity]</t>
  </si>
  <si>
    <t xml:space="preserve">Processing inter_03222022_12:32:28_43174_olgav.vovk@gmail.com_954982497.tmp.tx.1: Physical Exams and Findings. 
Phrase: Physical Exams and Findings.
&gt;&gt;&gt;&gt;&gt; Phrase
physical exams and findings
&lt;&lt;&lt;&lt;&lt; Phrase
&gt;&gt;&gt;&gt;&gt; Mappings
Meta Mapping (912):
   912   C0944980:Physical Exam findings (Physical findings:Finding:Point in time:^Patient:Nominal:Observed {LNC,MTH,NLMSubSyn}) [Clinical Attribute]
&lt;&lt;&lt;&lt;&lt; Mappings
Processing inter_03222022_12:32:28_43174_olgav.vovk@gmail.com_954982497.tmp.tx.2: Vital Signs  Timepoint. 
Phrase: Vital Signs  Timepoint.
&gt;&gt;&gt;&gt;&gt; Phrase
vital signs timepoint
&lt;&lt;&lt;&lt;&lt; Phrase
&gt;&gt;&gt;&gt;&gt; Mappings
Meta Mapping (1000):
  1000   C2826766:Vital Signs Time Point {NCI,NCI_CDISC} [Temporal Concept]
&lt;&lt;&lt;&lt;&lt; Mappings
Processing inter_03222022_12:32:28_43174_olgav.vovk@gmail.com_954982497.tmp.tx.3: Vital Signs Timepoint .Vital Signs Measurement; Timepoint;.  
Phrase: Vital Signs Timepoint .Vital Signs Measurement
&gt;&gt;&gt;&gt;&gt; Phrase
vital signs timepoint vital signs measurement
&lt;&lt;&lt;&lt;&lt; Phrase
&gt;&gt;&gt;&gt;&gt; Mappings
Meta Mapping (904):
   904   C2963216:Vital Signs Measurement (Vital signs measurements {LNC,MTH,NCI,NCI_ACC-AHA,NCI_CDISC,NCI_NICHD}) [Health Care Activity]
&lt;&lt;&lt;&lt;&lt; Mappings
Phrase: ; Timepoint
&gt;&gt;&gt;&gt;&gt; Phrase
timepoint
&lt;&lt;&lt;&lt;&lt; Phrase
&gt;&gt;&gt;&gt;&gt; Mappings
Meta Mapping (1000):
  1000   C2348792:Timepoint {MTH,NCI} [Temporal Concept]
&lt;&lt;&lt;&lt;&lt; Mappings
Phrase: ;.
&gt;&gt;&gt;&gt;&gt; Phrase
&lt;&lt;&lt;&lt;&lt; Phrase
Processing inter_03222022_12:32:28_43174_olgav.vovk@gmail.com_954982497.tmp.tx.4: Person; Pediatrics; Vital Signs;
Phrase: Person
&gt;&gt;&gt;&gt;&gt; Phrase
person
&lt;&lt;&lt;&lt;&lt; Phrase
&gt;&gt;&gt;&gt;&gt; Mappings
Meta Mapping (1000):
  1000   C2347489:Person (Person Observer {MTH,NCI,NCI_DICOM,NLMSubSyn}) [Group]
&lt;&lt;&lt;&lt;&lt; Mappings
Phrase: ; Pediatrics
&gt;&gt;&gt;&gt;&gt; Phrase
pediatrics
&lt;&lt;&lt;&lt;&lt; Phrase
&gt;&gt;&gt;&gt;&gt; Mappings
Meta Mapping (1000):
  1000   C0030755:Pediatrics {CHV,CSP,HL7V2.5,LCH,LCH_NW,LNC,MEDLINEPLUS,MSH,MTH,NCI,NLMSubSyn,SNOMEDCT_US} [Biomedical Occupation or Discipline]
&lt;&lt;&lt;&lt;&lt; Mappings
Phrase: ; Vital Signs
&gt;&gt;&gt;&gt;&gt; Phrase
vital signs
&lt;&lt;&lt;&lt;&lt; Phrase
&gt;&gt;&gt;&gt;&gt; Mappings
Meta Mapping (1000):
  1000   C0518766:Signs, Vital (Vital signs {CHV,HL7V3.0,LCH_NW,LNC,MEDLINEPLUS,MSH,MTH,NCI,SNMI,SNOMEDCT_US}) [Clinical Attribute]
&lt;&lt;&lt;&lt;&lt; Mappings
Phrase: ;
&gt;&gt;&gt;&gt;&gt; Phrase
&lt;&lt;&lt;&lt;&lt; Phrase
      </t>
  </si>
  <si>
    <t xml:space="preserve">Processing inter_03222022_12:33:15_123382_olgav.vovk@gmail.com_128694791.tmp.tx.1: Physical Exams and Findings. 
Phrase: Physical Exams and Findings.
&gt;&gt;&gt;&gt;&gt; Phrase
physical exams and findings
&lt;&lt;&lt;&lt;&lt; Phrase
&gt;&gt;&gt;&gt;&gt; Mappings
Meta Mapping (912):
   912   C0944980:Physical Exam findings (Physical findings:Finding:Point in time:^Patient:Nominal:Observed {LNC,MTH,NLMSubSyn}) [Clinical Attribute]
&lt;&lt;&lt;&lt;&lt; Mappings
Processing inter_03222022_12:33:15_123382_olgav.vovk@gmail.com_128694791.tmp.tx.2: Vital Signs Measurement Occurrence. 
Phrase: Vital Signs Measurement Occurrence.
&gt;&gt;&gt;&gt;&gt; Phrase
vital signs measurement occurrence
&lt;&lt;&lt;&lt;&lt; Phrase
&gt;&gt;&gt;&gt;&gt; Mappings
Meta Mapping (812):
   812   C2745955:Occurrence {MTH,NCI,NCI_CDISC,SNOMEDCT_US} [Temporal Concept]
&lt;&lt;&lt;&lt;&lt; Mappings
Processing inter_03222022_12:33:15_123382_olgav.vovk@gmail.com_128694791.tmp.tx.3: For each item: .Vital Signs Measurement; Occurrence;.  
Phrase: For each item
&gt;&gt;&gt;&gt;&gt; Phrase
for each item
&lt;&lt;&lt;&lt;&lt; Phrase
&gt;&gt;&gt;&gt;&gt; Mappings
Meta Mapping (827):
   827   C1551338:Item (Entity {HL7V3.0,MTH,NCI}) [Entity]
&lt;&lt;&lt;&lt;&lt; Mappings
Phrase: : .Vital Signs Measurement
&gt;&gt;&gt;&gt;&gt; Phrase
vital signs measurement
&lt;&lt;&lt;&lt;&lt; Phrase
&gt;&gt;&gt;&gt;&gt; Mappings
Meta Mapping (1000):
  1000   C2963216:Vital Signs Measurement (Vital signs measurements {LNC,MTH,NCI,NCI_ACC-AHA,NCI_CDISC,NCI_NICHD}) [Health Care Activity]
&lt;&lt;&lt;&lt;&lt; Mappings
Phrase: ; Occurrence
&gt;&gt;&gt;&gt;&gt; Phrase
occurrence
&lt;&lt;&lt;&lt;&lt; Phrase
&gt;&gt;&gt;&gt;&gt; Mappings
Meta Mapping (1000):
  1000   C2745955:Occurrence {MTH,NCI,NCI_CDISC,SNOMEDCT_US} [Temporal Concept]
&lt;&lt;&lt;&lt;&lt; Mappings
Phrase: ;.
&gt;&gt;&gt;&gt;&gt; Phrase
&lt;&lt;&lt;&lt;&lt; Phrase
Processing inter_03222022_12:33:15_123382_olgav.vovk@gmail.com_128694791.tmp.tx.4: Person; Diagnosis; Vital Signs;
Phrase: Person
&gt;&gt;&gt;&gt;&gt; Phrase
person
&lt;&lt;&lt;&lt;&lt; Phrase
&gt;&gt;&gt;&gt;&gt; Mappings
Meta Mapping (1000):
  1000   C2347489:Person (Person Observer {MTH,NCI,NCI_DICOM,NLMSubSyn}) [Group]
&lt;&lt;&lt;&lt;&lt; Mappings
Phrase: ; Diagnosis
&gt;&gt;&gt;&gt;&gt; Phrase
diagnosis
&lt;&lt;&lt;&lt;&lt; Phrase
&gt;&gt;&gt;&gt;&gt; Mappings
Meta Mapping (1000):
  1000   C1704656:DIAGNOSIS (Diagnosis Study {MTH,NCI,NCI_CDISC}) [Research Activity]
&lt;&lt;&lt;&lt;&lt; Mappings
Phrase: ; Vital Signs
&gt;&gt;&gt;&gt;&gt; Phrase
vital signs
&lt;&lt;&lt;&lt;&lt; Phrase
&gt;&gt;&gt;&gt;&gt; Mappings
Meta Mapping (1000):
  1000   C0518766:Signs, Vital (Vital signs {CHV,HL7V3.0,LCH_NW,LNC,MEDLINEPLUS,MSH,MTH,NCI,SNMI,SNOMEDCT_US}) [Clinical Attribute]
&lt;&lt;&lt;&lt;&lt; Mappings
Phrase: ;
&gt;&gt;&gt;&gt;&gt; Phrase
&lt;&lt;&lt;&lt;&lt; Phrase
      </t>
  </si>
  <si>
    <t xml:space="preserve">Processing inter_03222022_12:33:50_44141_olgav.vovk@gmail.com_598084475.tmp.tx.1: Physical Exams and Findings. 
Phrase: Physical Exams and Findings.
&gt;&gt;&gt;&gt;&gt; Phrase
physical exams and findings
&lt;&lt;&lt;&lt;&lt; Phrase
&gt;&gt;&gt;&gt;&gt; Mappings
Meta Mapping (912):
   912   C0944980:Physical Exam findings (Physical findings:Finding:Point in time:^Patient:Nominal:Observed {LNC,MTH,NLMSubSyn}) [Clinical Attribute]
&lt;&lt;&lt;&lt;&lt; Mappings
Processing inter_03222022_12:33:50_44141_olgav.vovk@gmail.com_598084475.tmp.tx.2: Supplemental Oxygen Occurrence. 
Phrase: Supplemental Oxygen Occurrence.
&gt;&gt;&gt;&gt;&gt; Phrase
supplemental oxygen occurrence
&lt;&lt;&lt;&lt;&lt; Phrase
&gt;&gt;&gt;&gt;&gt; Mappings
Meta Mapping (827):
   827   C1554210:occurrence (Act Relationship Type - occurrence {HL7V3.0,MTH}) [Idea or Concept]
&lt;&lt;&lt;&lt;&lt; Mappings
Processing inter_03222022_12:33:50_44141_olgav.vovk@gmail.com_598084475.tmp.tx.3: Was supplemental oxygen used? 
Phrase: Was
&gt;&gt;&gt;&gt;&gt; Phrase
was
&lt;&lt;&lt;&lt;&lt; Phrase
Phrase: supplemental oxygen
&gt;&gt;&gt;&gt;&gt; Phrase
supplemental oxygen
&lt;&lt;&lt;&lt;&lt; Phrase
&gt;&gt;&gt;&gt;&gt; Mappings
Meta Mapping (1000):
  1000   C4534306:Supplemental oxygen {LNC} [Finding]
&lt;&lt;&lt;&lt;&lt; Mappings
Phrase: used?
&gt;&gt;&gt;&gt;&gt; Phrase
used
&lt;&lt;&lt;&lt;&lt; Phrase
&gt;&gt;&gt;&gt;&gt; Mappings
Meta Mapping (1000):
  1000   C1273517:used (Used by {CHV,SNOMEDCT_US}) [Finding]
&lt;&lt;&lt;&lt;&lt; Mappings
Processing inter_03222022_12:33:50_44141_olgav.vovk@gmail.com_598084475.tmp.tx.4: .
Phrase: .
&gt;&gt;&gt;&gt;&gt; Phrase
&lt;&lt;&lt;&lt;&lt; Phrase
Processing inter_03222022_12:33:50_44141_olgav.vovk@gmail.com_598084475.tmp.tx.5: Oxygen Therapy; Occurrence;.  
Phrase: Oxygen Therapy
&gt;&gt;&gt;&gt;&gt; Phrase
oxygen therapy
&lt;&lt;&lt;&lt;&lt; Phrase
&gt;&gt;&gt;&gt;&gt; Mappings
Meta Mapping (1000):
  1000   C1546419:Oxygen therapy (Ambulatory Status - Oxygen therapy {HL7V2.5,MTH}) [Finding]
&lt;&lt;&lt;&lt;&lt; Mappings
Phrase: ; Occurrence
&gt;&gt;&gt;&gt;&gt; Phrase
occurrence
&lt;&lt;&lt;&lt;&lt; Phrase
&gt;&gt;&gt;&gt;&gt; Mappings
Meta Mapping (1000):
  1000   C1554210:occurrence (Act Relationship Type - occurrence {HL7V3.0,MTH}) [Idea or Concept]
&lt;&lt;&lt;&lt;&lt; Mappings
Phrase: ;.
&gt;&gt;&gt;&gt;&gt; Phrase
&lt;&lt;&lt;&lt;&lt; Phrase
Processing inter_03222022_12:33:50_44141_olgav.vovk@gmail.com_598084475.tmp.tx.6: Person; Pediatrics; Vital Signs;
Phrase: Person
&gt;&gt;&gt;&gt;&gt; Phrase
person
&lt;&lt;&lt;&lt;&lt; Phrase
&gt;&gt;&gt;&gt;&gt; Mappings
Meta Mapping (1000):
  1000   C2347489:Person (Person Observer {MTH,NCI,NCI_DICOM,NLMSubSyn}) [Group]
&lt;&lt;&lt;&lt;&lt; Mappings
Phrase: ; Pediatrics
&gt;&gt;&gt;&gt;&gt; Phrase
pediatrics
&lt;&lt;&lt;&lt;&lt; Phrase
&gt;&gt;&gt;&gt;&gt; Mappings
Meta Mapping (1000):
  1000   C0030755:Pediatrics {CHV,CSP,HL7V2.5,LCH,LCH_NW,LNC,MEDLINEPLUS,MSH,MTH,NCI,NLMSubSyn,SNOMEDCT_US} [Biomedical Occupation or Discipline]
&lt;&lt;&lt;&lt;&lt; Mappings
Phrase: ; Vital Signs
&gt;&gt;&gt;&gt;&gt; Phrase
vital signs
&lt;&lt;&lt;&lt;&lt; Phrase
&gt;&gt;&gt;&gt;&gt; Mappings
Meta Mapping (1000):
  1000   C0518766:Signs, Vital (Vital signs {CHV,HL7V3.0,LCH_NW,LNC,MEDLINEPLUS,MSH,MTH,NCI,SNMI,SNOMEDCT_US}) [Clinical Attribute]
&lt;&lt;&lt;&lt;&lt; Mappings
Phrase: ;
&gt;&gt;&gt;&gt;&gt; Phrase
&lt;&lt;&lt;&lt;&lt; Phrase
      </t>
  </si>
  <si>
    <t xml:space="preserve">Processing inter_03222022_12:34:37_123644_olgav.vovk@gmail.com_118279607.tmp.tx.1: Physical Exams and Findings. 
Phrase: Physical Exams and Findings.
&gt;&gt;&gt;&gt;&gt; Phrase
physical exams and findings
&lt;&lt;&lt;&lt;&lt; Phrase
&gt;&gt;&gt;&gt;&gt; Mappings
Meta Mapping (912):
   912   C0944980:Physical Exam findings (Physical findings:Finding:Point in time:^Patient:Nominal:Observed {LNC,MTH,NLMSubSyn}) [Clinical Attribute]
&lt;&lt;&lt;&lt;&lt; Mappings
Processing inter_03222022_12:34:37_123644_olgav.vovk@gmail.com_118279607.tmp.tx.2: Physical Exam Date. 
Phrase: Physical Exam Date.
&gt;&gt;&gt;&gt;&gt; Phrase
physical exam date
&lt;&lt;&lt;&lt;&lt; Phrase
&gt;&gt;&gt;&gt;&gt; Mappings
Meta Mapping (827):
   827   C0011008:DATE (Date in time {CHV,LNC,MSH,MTH,NCI,NCI_BRIDG_5_3,NCI_CareLex,NCI_NICHD,SNOMEDCT_US}) [Temporal Concept]
&lt;&lt;&lt;&lt;&lt; Mappings
Processing inter_03222022_12:34:37_123644_olgav.vovk@gmail.com_118279607.tmp.tx.3: What was the date of the physical exam? 
Phrase: What
&gt;&gt;&gt;&gt;&gt; Phrase
what
&lt;&lt;&lt;&lt;&lt; Phrase
Phrase: was
&gt;&gt;&gt;&gt;&gt; Phrase
was
&lt;&lt;&lt;&lt;&lt; Phrase
Phrase: the date of the physical exam?
&gt;&gt;&gt;&gt;&gt; Phrase
the date of the physical exam
&lt;&lt;&lt;&lt;&lt; Phrase
Processing inter_03222022_12:34:37_123644_olgav.vovk@gmail.com_118279607.tmp.tx.4: .
Phrase: .
&gt;&gt;&gt;&gt;&gt; Phrase
&lt;&lt;&lt;&lt;&lt; Phrase
Processing inter_03222022_12:34:37_123644_olgav.vovk@gmail.com_118279607.tmp.tx.5: Physical Examination; Date;.  
Phrase: Physical Examination
&gt;&gt;&gt;&gt;&gt; Phrase
physical examination
&lt;&lt;&lt;&lt;&lt; Phrase
&gt;&gt;&gt;&gt;&gt; Mappings
Meta Mapping (1000):
  1000   C1744699:Physical Examination (Physical Exam Domain {MTH,NCI,NCI_CDISC,NLMSubSyn}) [Intellectual Product]
&lt;&lt;&lt;&lt;&lt; Mappings
Phrase: ; Date
&gt;&gt;&gt;&gt;&gt; Phrase
date
&lt;&lt;&lt;&lt;&lt; Phrase
&gt;&gt;&gt;&gt;&gt; Mappings
Meta Mapping (1000):
  1000   C0011008:DATE (Date in time {CHV,LNC,MSH,MTH,NCI,NCI_BRIDG_5_3,NCI_CareLex,NCI_NICHD,SNOMEDCT_US}) [Temporal Concept]
&lt;&lt;&lt;&lt;&lt; Mappings
Phrase: ;.
&gt;&gt;&gt;&gt;&gt; Phrase
&lt;&lt;&lt;&lt;&lt; Phrase
Processing inter_03222022_12:34:37_123644_olgav.vovk@gmail.com_118279607.tmp.tx.6: COVID Specific; Diagnosis; Physical Examination;
Phrase: COVID
&gt;&gt;&gt;&gt;&gt; Phrase
covid
&lt;&lt;&lt;&lt;&lt; Phrase
Phrase: Specific
&gt;&gt;&gt;&gt;&gt; Phrase
specific
&lt;&lt;&lt;&lt;&lt; Phrase
&gt;&gt;&gt;&gt;&gt; Mappings
Meta Mapping (1000):
  1000   C0205369:Specific (Specific qualifier value {CHV,LNC,MTH,NCI,SNMI,SNOMEDCT_US}) [Qualitative Concept]
&lt;&lt;&lt;&lt;&lt; Mappings
Phrase: ; Diagnosis
&gt;&gt;&gt;&gt;&gt; Phrase
diagnosis
&lt;&lt;&lt;&lt;&lt; Phrase
&gt;&gt;&gt;&gt;&gt; Mappings
Meta Mapping (1000):
  1000   C1704656:DIAGNOSIS (Diagnosis Study {MTH,NCI,NCI_CDISC}) [Research Activity]
&lt;&lt;&lt;&lt;&lt; Mappings
Phrase: ; Physical Examination
&gt;&gt;&gt;&gt;&gt; Phrase
physical examination
&lt;&lt;&lt;&lt;&lt; Phrase
&gt;&gt;&gt;&gt;&gt; Mappings
Meta Mapping (1000):
  1000   C1744699:Physical Examination (Physical Exam Domain {MTH,NCI,NCI_CDISC,NLMSubSyn}) [Intellectual Product]
&lt;&lt;&lt;&lt;&lt; Mappings
Phrase: ;
&gt;&gt;&gt;&gt;&gt; Phrase
&lt;&lt;&lt;&lt;&lt; Phrase
      </t>
  </si>
  <si>
    <t xml:space="preserve">Processing inter_03222022_12:35:30_45135_olgav.vovk@gmail.com_644114577.tmp.tx.1: Physical Exams and Findings. 
Phrase: Physical Exams and Findings.
&gt;&gt;&gt;&gt;&gt; Phrase
physical exams and findings
&lt;&lt;&lt;&lt;&lt; Phrase
&gt;&gt;&gt;&gt;&gt; Mappings
Meta Mapping (912):
   912   C0944980:Physical Exam findings (Physical findings:Finding:Point in time:^Patient:Nominal:Observed {LNC,MTH,NLMSubSyn}) [Clinical Attribute]
&lt;&lt;&lt;&lt;&lt; Mappings
Processing inter_03222022_12:35:30_45135_olgav.vovk@gmail.com_644114577.tmp.tx.2: Physical Exam Date. 
Phrase: Physical Exam Date.
&gt;&gt;&gt;&gt;&gt; Phrase
physical exam date
&lt;&lt;&lt;&lt;&lt; Phrase
&gt;&gt;&gt;&gt;&gt; Mappings
Meta Mapping (827):
   827   C0011008:DATE (Date in time {CHV,LNC,MSH,MTH,NCI,NCI_BRIDG_5_3,NCI_CareLex,NCI_NICHD,SNOMEDCT_US}) [Temporal Concept]
&lt;&lt;&lt;&lt;&lt; Mappings
Processing inter_03222022_12:35:30_45135_olgav.vovk@gmail.com_644114577.tmp.tx.3: Was the date of the physical exam unknown, or not applicable or not reported? 
Phrase: Was
&gt;&gt;&gt;&gt;&gt; Phrase
was
&lt;&lt;&lt;&lt;&lt; Phrase
Phrase: the date of the physical exam unknown, or not applicable
&gt;&gt;&gt;&gt;&gt; Phrase
the date of the physical exam unknown or not applicable
&lt;&lt;&lt;&lt;&lt; Phrase
Phrase: or
&gt;&gt;&gt;&gt;&gt; Phrase
or
&lt;&lt;&lt;&lt;&lt; Phrase
Phrase: not
&gt;&gt;&gt;&gt;&gt; Phrase
not
&lt;&lt;&lt;&lt;&lt; Phrase
&gt;&gt;&gt;&gt;&gt; Mappings
Meta Mapping (1000):
  1000   C1518422:Not (Negation {LNC,MTH,NCI}) [Functional Concept]
&lt;&lt;&lt;&lt;&lt; Mappings
Phrase: reported?
&gt;&gt;&gt;&gt;&gt; Phrase
reported
&lt;&lt;&lt;&lt;&lt; Phrase
&gt;&gt;&gt;&gt;&gt; Mappings
Meta Mapping (1000):
  1000   C0700287:Reported (Reporting {AOD,CHV,LNC,MTH,NCI,SNOMEDCT_US}) [Health Care Activity]
&lt;&lt;&lt;&lt;&lt; Mappings
Processing inter_03222022_12:35:30_45135_olgav.vovk@gmail.com_644114577.tmp.tx.4: .
Phrase: .
&gt;&gt;&gt;&gt;&gt; Phrase
&lt;&lt;&lt;&lt;&lt; Phrase
Processing inter_03222022_12:35:30_45135_olgav.vovk@gmail.com_644114577.tmp.tx.5: Physical Examination; Date;.  
Phrase: Physical Examination
&gt;&gt;&gt;&gt;&gt; Phrase
physical examination
&lt;&lt;&lt;&lt;&lt; Phrase
&gt;&gt;&gt;&gt;&gt; Mappings
Meta Mapping (1000):
  1000   C1744699:Physical Examination (Physical Exam Domain {MTH,NCI,NCI_CDISC,NLMSubSyn}) [Intellectual Product]
&lt;&lt;&lt;&lt;&lt; Mappings
Phrase: ; Date
&gt;&gt;&gt;&gt;&gt; Phrase
date
&lt;&lt;&lt;&lt;&lt; Phrase
&gt;&gt;&gt;&gt;&gt; Mappings
Meta Mapping (1000):
  1000   C0011008:DATE (Date in time {CHV,LNC,MSH,MTH,NCI,NCI_BRIDG_5_3,NCI_CareLex,NCI_NICHD,SNOMEDCT_US}) [Temporal Concept]
&lt;&lt;&lt;&lt;&lt; Mappings
Phrase: ;.
&gt;&gt;&gt;&gt;&gt; Phrase
&lt;&lt;&lt;&lt;&lt; Phrase
Processing inter_03222022_12:35:30_45135_olgav.vovk@gmail.com_644114577.tmp.tx.6: COVID Specific; Diagnosis; Physical Examination;
Phrase: COVID
&gt;&gt;&gt;&gt;&gt; Phrase
covid
&lt;&lt;&lt;&lt;&lt; Phrase
Phrase: Specific
&gt;&gt;&gt;&gt;&gt; Phrase
specific
&lt;&lt;&lt;&lt;&lt; Phrase
&gt;&gt;&gt;&gt;&gt; Mappings
Meta Mapping (1000):
  1000   C0205369:Specific (Specific qualifier value {CHV,LNC,MTH,NCI,SNMI,SNOMEDCT_US}) [Qualitative Concept]
&lt;&lt;&lt;&lt;&lt; Mappings
Phrase: ; Diagnosis
&gt;&gt;&gt;&gt;&gt; Phrase
diagnosis
&lt;&lt;&lt;&lt;&lt; Phrase
&gt;&gt;&gt;&gt;&gt; Mappings
Meta Mapping (1000):
  1000   C1704656:DIAGNOSIS (Diagnosis Study {MTH,NCI,NCI_CDISC}) [Research Activity]
&lt;&lt;&lt;&lt;&lt; Mappings
Phrase: ; Physical Examination
&gt;&gt;&gt;&gt;&gt; Phrase
physical examination
&lt;&lt;&lt;&lt;&lt; Phrase
&gt;&gt;&gt;&gt;&gt; Mappings
Meta Mapping (1000):
  1000   C1744699:Physical Examination (Physical Exam Domain {MTH,NCI,NCI_CDISC,NLMSubSyn}) [Intellectual Product]
&lt;&lt;&lt;&lt;&lt; Mappings
Phrase: ;
&gt;&gt;&gt;&gt;&gt; Phrase
&lt;&lt;&lt;&lt;&lt; Phrase
      </t>
  </si>
  <si>
    <t xml:space="preserve">Processing inter_03222022_13:06:42_62670_olgav.vovk@gmail.com_67249208.tmp.tx.1: Physical Exams and Findings. 
Phrase: Physical Exams and Findings.
&gt;&gt;&gt;&gt;&gt; Phrase
physical exams and findings
&lt;&lt;&lt;&lt;&lt; Phrase
&gt;&gt;&gt;&gt;&gt; Mappings
Meta Mapping (912):
   912   C0944980:Physical Exam findings (Physical findings:Finding:Point in time:^Patient:Nominal:Observed {LNC,MTH,NLMSubSyn}) [Clinical Attribute]
&lt;&lt;&lt;&lt;&lt; Mappings
Processing inter_03222022_13:06:42_62670_olgav.vovk@gmail.com_67249208.tmp.tx.2: Physical Exam Findings/Sign. 
Phrase: Physical Exam Findings/Sign.
&gt;&gt;&gt;&gt;&gt; Phrase
physical exam findings sign
&lt;&lt;&lt;&lt;&lt; Phrase
&gt;&gt;&gt;&gt;&gt; Mappings
Meta Mapping (902):
   902   C0311392:Physical sign (Physical findings {CHV,CST,LNC,MTH,NCI,NLMSubSyn,SNMI,SNOMEDCT_US}) [Finding]
&lt;&lt;&lt;&lt;&lt; Mappings
Processing inter_03222022_13:06:42_62670_olgav.vovk@gmail.com_67249208.tmp.tx.3: What were the physical exam findings?  
Phrase: What
&gt;&gt;&gt;&gt;&gt; Phrase
what
&lt;&lt;&lt;&lt;&lt; Phrase
Phrase: were
&gt;&gt;&gt;&gt;&gt; Phrase
were
&lt;&lt;&lt;&lt;&lt; Phrase
Phrase: the physical exam findings?
&gt;&gt;&gt;&gt;&gt; Phrase
the physical exam findings
&lt;&lt;&lt;&lt;&lt; Phrase
&gt;&gt;&gt;&gt;&gt; Mappings
Meta Mapping (923):
   923   C0944980:Physical Exam findings (Physical findings:Finding:Point in time:^Patient:Nominal:Observed {LNC,MTH,NLMSubSyn}) [Clinical Attribute]
&lt;&lt;&lt;&lt;&lt; Mappings
Processing inter_03222022_13:06:42_62670_olgav.vovk@gmail.com_67249208.tmp.tx.4: .
Phrase: .
&gt;&gt;&gt;&gt;&gt; Phrase
&lt;&lt;&lt;&lt;&lt; Phrase
Processing inter_03222022_13:06:42_62670_olgav.vovk@gmail.com_67249208.tmp.tx.5: Physical Examination; Finding;.  
Phrase: Physical Examination
&gt;&gt;&gt;&gt;&gt; Phrase
physical examination
&lt;&lt;&lt;&lt;&lt; Phrase
&gt;&gt;&gt;&gt;&gt; Mappings
Meta Mapping (1000):
  1000   C1744699:Physical Examination (Physical Exam Domain {MTH,NCI,NCI_CDISC,NLMSubSyn}) [Intellectual Product]
&lt;&lt;&lt;&lt;&lt; Mappings
Phrase: ; Finding
&gt;&gt;&gt;&gt;&gt; Phrase
finding
&lt;&lt;&lt;&lt;&lt; Phrase
&gt;&gt;&gt;&gt;&gt; Mappings
Meta Mapping (1000):
  1000   C2825141:Finding (Experimental Finding {MTH,NCI}) [Finding]
&lt;&lt;&lt;&lt;&lt; Mappings
Phrase: ;.
&gt;&gt;&gt;&gt;&gt; Phrase
&lt;&lt;&lt;&lt;&lt; Phrase
Processing inter_03222022_13:06:42_62670_olgav.vovk@gmail.com_67249208.tmp.tx.6: COVID Specific; Diagnosis; Physical Examination;
Phrase: COVID
&gt;&gt;&gt;&gt;&gt; Phrase
covid
&lt;&lt;&lt;&lt;&lt; Phrase
Phrase: Specific
&gt;&gt;&gt;&gt;&gt; Phrase
specific
&lt;&lt;&lt;&lt;&lt; Phrase
&gt;&gt;&gt;&gt;&gt; Mappings
Meta Mapping (1000):
  1000   C0205369:Specific (Specific qualifier value {CHV,LNC,MTH,NCI,SNMI,SNOMEDCT_US}) [Qualitative Concept]
&lt;&lt;&lt;&lt;&lt; Mappings
Phrase: ; Diagnosis
&gt;&gt;&gt;&gt;&gt; Phrase
diagnosis
&lt;&lt;&lt;&lt;&lt; Phrase
&gt;&gt;&gt;&gt;&gt; Mappings
Meta Mapping (1000):
  1000   C1704338:diagnosis (diagnosis aspect {MSH,MTH}) [Functional Concept]
&lt;&lt;&lt;&lt;&lt; Mappings
Phrase: ; Physical Examination
&gt;&gt;&gt;&gt;&gt; Phrase
physical examination
&lt;&lt;&lt;&lt;&lt; Phrase
&gt;&gt;&gt;&gt;&gt; Mappings
Meta Mapping (1000):
  1000   C1744699:Physical Examination (Physical Exam Domain {MTH,NCI,NCI_CDISC,NLMSubSyn}) [Intellectual Product]
&lt;&lt;&lt;&lt;&lt; Mappings
Phrase: ;
&gt;&gt;&gt;&gt;&gt; Phrase
&lt;&lt;&lt;&lt;&lt; Phrase
      </t>
  </si>
  <si>
    <t xml:space="preserve">Processing inter_03222022_13:07:17_5188_olgav.vovk@gmail.com_400622046.tmp.tx.1: Physical Exams and Findings. 
Phrase: Physical Exams and Findings.
&gt;&gt;&gt;&gt;&gt; Phrase
physical exams and findings
&lt;&lt;&lt;&lt;&lt; Phrase
&gt;&gt;&gt;&gt;&gt; Mappings
Meta Mapping (912):
   912   C0944980:Physical Exam findings (Physical findings:Finding:Point in time:^Patient:Nominal:Observed {LNC,MTH,NLMSubSyn}) [Clinical Attribute]
&lt;&lt;&lt;&lt;&lt; Mappings
Processing inter_03222022_13:07:17_5188_olgav.vovk@gmail.com_400622046.tmp.tx.2: Physical Exam Findings/Sign. 
Phrase: Physical Exam Findings/Sign.
&gt;&gt;&gt;&gt;&gt; Phrase
physical exam findings sign
&lt;&lt;&lt;&lt;&lt; Phrase
&gt;&gt;&gt;&gt;&gt; Mappings
Meta Mapping (902):
   902   C0311392:Physical sign (Physical findings {CHV,CST,LNC,MTH,NCI,NLMSubSyn,SNMI,SNOMEDCT_US}) [Finding]
&lt;&lt;&lt;&lt;&lt; Mappings
Processing inter_03222022_13:07:17_5188_olgav.vovk@gmail.com_400622046.tmp.tx.3: Other Finding, Specify: .
Phrase: Other Finding,
&gt;&gt;&gt;&gt;&gt; Phrase
other finding
&lt;&lt;&lt;&lt;&lt; Phrase
&gt;&gt;&gt;&gt;&gt; Mappings
Meta Mapping (1000):
  1000   C1335151:Other Finding {NCI,NLMSubSyn} [Finding]
&lt;&lt;&lt;&lt;&lt; Mappings
Phrase: Specify
&gt;&gt;&gt;&gt;&gt; Phrase
specify
&lt;&lt;&lt;&lt;&lt; Phrase
&gt;&gt;&gt;&gt;&gt; Mappings
Meta Mapping (1000):
  1000   C1521902:Specify (To specify {MTH,NCI}) [Qualitative Concept]
&lt;&lt;&lt;&lt;&lt; Mappings
Phrase: : .
&gt;&gt;&gt;&gt;&gt; Phrase
&lt;&lt;&lt;&lt;&lt; Phrase
Processing inter_03222022_13:07:17_5188_olgav.vovk@gmail.com_400622046.tmp.tx.4: Physical Examination; Finding;.  
Phrase: Physical Examination
&gt;&gt;&gt;&gt;&gt; Phrase
physical examination
&lt;&lt;&lt;&lt;&lt; Phrase
&gt;&gt;&gt;&gt;&gt; Mappings
Meta Mapping (1000):
  1000   C1744699:Physical Examination (Physical Exam Domain {MTH,NCI,NCI_CDISC,NLMSubSyn}) [Intellectual Product]
&lt;&lt;&lt;&lt;&lt; Mappings
Phrase: ; Finding
&gt;&gt;&gt;&gt;&gt; Phrase
finding
&lt;&lt;&lt;&lt;&lt; Phrase
&gt;&gt;&gt;&gt;&gt; Mappings
Meta Mapping (1000):
  1000   C2825141:Finding (Experimental Finding {MTH,NCI}) [Finding]
&lt;&lt;&lt;&lt;&lt; Mappings
Phrase: ;.
&gt;&gt;&gt;&gt;&gt; Phrase
&lt;&lt;&lt;&lt;&lt; Phrase
Processing inter_03222022_13:07:17_5188_olgav.vovk@gmail.com_400622046.tmp.tx.5: COVID Specific; Diagnosis; Physical Examination;
Phrase: COVID
&gt;&gt;&gt;&gt;&gt; Phrase
covid
&lt;&lt;&lt;&lt;&lt; Phrase
Phrase: Specific
&gt;&gt;&gt;&gt;&gt; Phrase
specific
&lt;&lt;&lt;&lt;&lt; Phrase
&gt;&gt;&gt;&gt;&gt; Mappings
Meta Mapping (1000):
  1000   C0205369:Specific (Specific qualifier value {CHV,LNC,MTH,NCI,SNMI,SNOMEDCT_US}) [Qualitative Concept]
&lt;&lt;&lt;&lt;&lt; Mappings
Phrase: ; Diagnosis
&gt;&gt;&gt;&gt;&gt; Phrase
diagnosis
&lt;&lt;&lt;&lt;&lt; Phrase
&gt;&gt;&gt;&gt;&gt; Mappings
Meta Mapping (1000):
  1000   C1704338:diagnosis (diagnosis aspect {MSH,MTH}) [Functional Concept]
&lt;&lt;&lt;&lt;&lt; Mappings
Phrase: ; Physical Examination
&gt;&gt;&gt;&gt;&gt; Phrase
physical examination
&lt;&lt;&lt;&lt;&lt; Phrase
&gt;&gt;&gt;&gt;&gt; Mappings
Meta Mapping (1000):
  1000   C1744699:Physical Examination (Physical Exam Domain {MTH,NCI,NCI_CDISC,NLMSubSyn}) [Intellectual Product]
&lt;&lt;&lt;&lt;&lt; Mappings
Phrase: ;
&gt;&gt;&gt;&gt;&gt; Phrase
&lt;&lt;&lt;&lt;&lt; Phrase
      </t>
  </si>
  <si>
    <t xml:space="preserve">Processing inter_03222022_13:07:42_5291_olgav.vovk@gmail.com_448296772.tmp.tx.1: Physical Exams and Findings. 
Phrase: Physical Exams and Findings.
&gt;&gt;&gt;&gt;&gt; Phrase
physical exams and findings
&lt;&lt;&lt;&lt;&lt; Phrase
&gt;&gt;&gt;&gt;&gt; Mappings
Meta Mapping (912):
   912   C0944980:Physical Exam findings (Physical findings:Finding:Point in time:^Patient:Nominal:Observed {LNC,MTH,NLMSubSyn}) [Clinical Attribute]
&lt;&lt;&lt;&lt;&lt; Mappings
Processing inter_03222022_13:07:42_5291_olgav.vovk@gmail.com_448296772.tmp.tx.2: Physical Exam Findings/Sign Occurrence. 
Phrase: Physical Exam Findings/Sign Occurrence.
&gt;&gt;&gt;&gt;&gt; Phrase
physical exam findings sign occurrence
&lt;&lt;&lt;&lt;&lt; Phrase
&gt;&gt;&gt;&gt;&gt; Mappings
Meta Mapping (804):
   804   C0243132:occurrence (occurrence characteristics {MSH,MTH}) [Functional Concept]
&lt;&lt;&lt;&lt;&lt; Mappings
Processing inter_03222022_13:07:42_5291_olgav.vovk@gmail.com_448296772.tmp.tx.3: For each item: .
Phrase: For each item
&gt;&gt;&gt;&gt;&gt; Phrase
for each item
&lt;&lt;&lt;&lt;&lt; Phrase
&gt;&gt;&gt;&gt;&gt; Mappings
Meta Mapping (827):
   827   C1551338:Item (Entity {HL7V3.0,MTH,NCI}) [Entity]
&lt;&lt;&lt;&lt;&lt; Mappings
Phrase: : .
&gt;&gt;&gt;&gt;&gt; Phrase
&lt;&lt;&lt;&lt;&lt; Phrase
Processing inter_03222022_13:07:42_5291_olgav.vovk@gmail.com_448296772.tmp.tx.4: Physical Examination; Finding; Occurrence;.  
Phrase: Physical Examination
&gt;&gt;&gt;&gt;&gt; Phrase
physical examination
&lt;&lt;&lt;&lt;&lt; Phrase
&gt;&gt;&gt;&gt;&gt; Mappings
Meta Mapping (1000):
  1000   C1744699:Physical Examination (Physical Exam Domain {MTH,NCI,NCI_CDISC,NLMSubSyn}) [Intellectual Product]
&lt;&lt;&lt;&lt;&lt; Mappings
Phrase: ; Finding
&gt;&gt;&gt;&gt;&gt; Phrase
finding
&lt;&lt;&lt;&lt;&lt; Phrase
&gt;&gt;&gt;&gt;&gt; Mappings
Meta Mapping (1000):
  1000   C2825141:Finding (Experimental Finding {MTH,NCI}) [Finding]
&lt;&lt;&lt;&lt;&lt; Mappings
Phrase: ; Occurrence
&gt;&gt;&gt;&gt;&gt; Phrase
occurrence
&lt;&lt;&lt;&lt;&lt; Phrase
&gt;&gt;&gt;&gt;&gt; Mappings
Meta Mapping (1000):
  1000   C0243132:occurrence (occurrence characteristics {MSH,MTH}) [Functional Concept]
&lt;&lt;&lt;&lt;&lt; Mappings
Phrase: ;.
&gt;&gt;&gt;&gt;&gt; Phrase
&lt;&lt;&lt;&lt;&lt; Phrase
Processing inter_03222022_13:07:42_5291_olgav.vovk@gmail.com_448296772.tmp.tx.5: COVID Specific; Diagnosis; Physical Examination;
Phrase: COVID
&gt;&gt;&gt;&gt;&gt; Phrase
covid
&lt;&lt;&lt;&lt;&lt; Phrase
Phrase: Specific
&gt;&gt;&gt;&gt;&gt; Phrase
specific
&lt;&lt;&lt;&lt;&lt; Phrase
&gt;&gt;&gt;&gt;&gt; Mappings
Meta Mapping (1000):
  1000   C0205369:Specific (Specific qualifier value {CHV,LNC,MTH,NCI,SNMI,SNOMEDCT_US}) [Qualitative Concept]
&lt;&lt;&lt;&lt;&lt; Mappings
Phrase: ; Diagnosis
&gt;&gt;&gt;&gt;&gt; Phrase
diagnosis
&lt;&lt;&lt;&lt;&lt; Phrase
&gt;&gt;&gt;&gt;&gt; Mappings
Meta Mapping (1000):
  1000   C1704338:diagnosis (diagnosis aspect {MSH,MTH}) [Functional Concept]
&lt;&lt;&lt;&lt;&lt; Mappings
Phrase: ; Physical Examination
&gt;&gt;&gt;&gt;&gt; Phrase
physical examination
&lt;&lt;&lt;&lt;&lt; Phrase
&gt;&gt;&gt;&gt;&gt; Mappings
Meta Mapping (1000):
  1000   C1744699:Physical Examination (Physical Exam Domain {MTH,NCI,NCI_CDISC,NLMSubSyn}) [Intellectual Product]
&lt;&lt;&lt;&lt;&lt; Mappings
Phrase: ;
&gt;&gt;&gt;&gt;&gt; Phrase
&lt;&lt;&lt;&lt;&lt; Phrase
      </t>
  </si>
  <si>
    <t xml:space="preserve">1.	1000 C2963216:Vital Signs Measurement (Vital signs measurements {LNC,MTH,NCI,NCI_ACC-AHA,NCI_CDISC,NCI_NICHD}) [Health Care Activity]
</t>
  </si>
  <si>
    <t>1.	1000 C2963216:Vital Signs Measurement (Vital signs measurements {LNC,MTH,NCI,NCI_ACC-AHA,NCI_CDISC,NCI_NICHD}) [Health Care Activity]
2.	1000 C1519795:Unit of Measure {MTH,NCI,NCI_ICDC,NCI_NICHD,NCI_UCUM,SNOMEDCT_US} [Quantitative Concept]</t>
  </si>
  <si>
    <t xml:space="preserve">[Health Care Activity] isa [Occupational Activity] isa [Activity] isa [Event] </t>
  </si>
  <si>
    <t>1) [Health Care Activity] isa [Occupational Activity] isa [Activity] isa [Event] 
2) [Quantitative Concept] isa [Idea or Concept] isa [Conceptual Entity] isa [Entity]</t>
  </si>
  <si>
    <t>1) [Clinical Attribute] isa [Organism Attribute] isa [Conceptual Entity] isa [Entity</t>
  </si>
  <si>
    <t xml:space="preserve">1) [Health Care Activity] isa [Occupational Activity] isa [Activity] isa [Event] </t>
  </si>
  <si>
    <t xml:space="preserve">1) [Intellectual Product] isa [Conceptual Entity] isa {Entity]
2) [Temporal Concept] isa [Idea or Concept] isa [Conceptual Entity] isa [Entity] </t>
  </si>
  <si>
    <t>1) [Intellectual Product] isa [Conceptual Entity] isa {Entity] 
2) [Clinical Attribute] isa [Organism Attribute] isa [Conceptual Entity] isa [Entity]</t>
  </si>
  <si>
    <t xml:space="preserve">1) [Intellectual Product] isa [Conceptual Entity] isa {Entity] 
2) [Clinical Attribute] isa [Organism Attribute] isa [Conceptual Entity] isa [Entity]
3) [Finding] isa [Conceptual Entity] isa [Entity] </t>
  </si>
  <si>
    <t xml:space="preserve">	1000 C4534306:Supplemental oxygen {LNC} [Finding]</t>
  </si>
  <si>
    <t>1) Vital Signs (C154628)</t>
  </si>
  <si>
    <t>1)  Vital Signs &gt; Sign or Symptom &gt; Finding &gt;  Disease, Disorder or Finding</t>
  </si>
  <si>
    <t>1)  Vital Signs &gt; Sign or Symptom &gt; Finding &gt;  Disease, Disorder or Finding
2) Oxygen Therapy &gt;  Therapeutic Procedure &gt; Intervention or Procedure &gt; Clinical or Research Activity &gt; Activity
3) Physical Examination &gt;  Medical Examination &gt;  Diagnostic Procedure &gt; Intervention or Procedure &gt; Clinical or Research Activity &gt; Activity
4) Physical Examination Finding &gt;  Clinical Test Result &gt; Finding &gt;  Disease, Disorder or Finding
5) Sign &gt; Sign or Symptom &gt; Finding &gt;  Disease, Disorder or Finding</t>
  </si>
  <si>
    <t xml:space="preserve">1)  [Finding] isa [Conceptual Entity] isa [Entity] 
2) [Therapeutic or Preventive Procedure] isa [Health Care Activity] isa [Occupational Activity] isa [Activity] isa [Event]
3) [Diagnostic Procedure] isa [Health Care Activity] isa [Occupational Activity] isa [Activity] isa [Event]
4) [Finding] isa [Conceptual Entity] isa [Entity] 
5) [Finding] isa [Conceptual Entity] isa [Entity] </t>
  </si>
  <si>
    <t>1) [Health Care Activity] isa [Occupational Activity] isa [Activity] isa [Event] 
2) [Conceptual Entity] isa [Entity]</t>
  </si>
  <si>
    <t>1) Vital Signs Date&gt; Date &gt; Temporal Qualifier &gt; Qualifier &gt; Property or Attribute
2) Vital Signs Time &gt; Time &gt; Temporal Qualifier &gt; Qualifier &gt; Property or Attribute</t>
  </si>
  <si>
    <t>1) Vital Signs Time Point &gt;  Time Point &gt; Temporal Qualifier &gt; Qualifier &gt; Property or Attribute</t>
  </si>
  <si>
    <t>Oxygen Therapy &gt;  Therapeutic Procedure &gt;  Intervention or Procedure &gt;  Clinical or Research Activity &gt; Activity</t>
  </si>
  <si>
    <t xml:space="preserve">1) [Diagnostic Procedure] isa [Health Care Activity] isa [Occupational Activity] isa [Activity] isa [Event]
2) [Temporal Concept] isa [Idea or Concept] isa [Conceptual Entity] isa [Entity] </t>
  </si>
  <si>
    <t xml:space="preserve"> [Finding] isa [Conceptual Entity] isa [Entity] </t>
  </si>
  <si>
    <t>1) Vital Signs (C154628)
2) Oxygen Therapy (C94624)
3) Physical Examination (C20989)
4) Physical Examination Finding (C83119)
5) Sign (C53458)</t>
  </si>
  <si>
    <t>Vital Signs Measurement (C49672)</t>
  </si>
  <si>
    <t>1) Vital Signs Measurement (C49672)
2) Unit of Measure (C25709)</t>
  </si>
  <si>
    <t>1) Vital Signs Date (C83032)
2) Vital Signs Time (C83155)</t>
  </si>
  <si>
    <t>1) Vital Signs Time Point (C83159)</t>
  </si>
  <si>
    <t>1) Vital Signs Measurement (C49672)</t>
  </si>
  <si>
    <t>1) Oxygen Therapy (C94624)</t>
  </si>
  <si>
    <t>1) Physical Examination (C20989)
2) Date and Time (C37939)</t>
  </si>
  <si>
    <t>1) Vital Signs Measurement &gt; Observation &gt; Diagnostic Procedure &gt; Intervention or Procedure &gt; Clinical or Research Activity &gt; Activity</t>
  </si>
  <si>
    <t>1) Vital Signs Measurement &gt; Observation &gt; Diagnostic Procedure &gt; Intervention or Procedure &gt; Clinical or Research Activity &gt; Activity
2) Unit of Measure  &gt; Property or Attribute</t>
  </si>
  <si>
    <t>1) Physical Examination &gt; Medical Examination &gt; Diagnostic Procedure &gt; Clinical or Research Activity &gt; Activity
2) Date and Time &gt; Temporal Qualifier &gt; Qualifier &gt; Property or Attribute</t>
  </si>
  <si>
    <t xml:space="preserve">1) [Temporal Concept] isa [Idea or Concept] isa [Conceptual Entity] isa [Entity] 
2) 1) [Temporal Concept] isa [Idea or Concept] isa [Conceptual Entity] isa [Entity] </t>
  </si>
  <si>
    <t xml:space="preserve">1) [Temporal Concept] isa [Idea or Concept] isa [Conceptual Entity] isa [Entity] </t>
  </si>
  <si>
    <t xml:space="preserve"> 1) [Health Care Activity] isa [Occupational Activity] isa [Activity] isa [Event] </t>
  </si>
  <si>
    <t>1) [Therapeutic or Preventive Procedure] isa [Health Care Activity] isa [Occupational Activity] isa [Activity] isa [Event]</t>
  </si>
  <si>
    <t>1) 1000 C0518766:Signs, Vital (Vital signs {CHV,HL7V3.0,LCH_NW,LNC,MEDLINEPLUS,MSH,MTH,NCI,SNMI,SNOMEDCT_US}) [Clinical Attribute]
2) 1000 C4534306:Supplemental oxygen {LNC} [Finding]
3) 1000 C1744699:Physical Examination (Physical Exam Domain {MTH,NCI,NCI_CDISC,NLMSubSyn}) [Intellectual Product] - does not really fit, therefore propose to use #4 instead
4) 923 C0944980:Physical Exam findings (Physical findings:Finding:Point in time:^Patient:Nominal:Observed {LNC,MTH,NLMSubSyn}) [Clinical Attribute]
5)  C0311392:Physical sign (Physical findings {CHV,CST,LNC,MTH,NCI,NLMSubSyn,SNMI,SNOMEDCT_US}) [Finding]</t>
  </si>
  <si>
    <t xml:space="preserve">1) [Clinical Attribute] isa [Organism Attribute] isa [Conceptual Entity] isa [Entity] 
2) [Finding] isa [Conceptual Entity] isa [Entity] 
3)  [Intellectual Product] isa [Conceptual Entity] isa {Entity] - does not really fit, therefore use #4
4) [Finding] isa [Conceptual Entity] isa [Entity] 
5) [Finding] isa [Conceptual Entity] isa [Entity] </t>
  </si>
  <si>
    <t>1)UMLS SemNet Hierarchy: [Clinical Attribute] isa [Organism Attribute] isa [Conceptual Entity] isa [Entity]
NCIt concept  Hierarchy: Vital Signs &gt; Sign or Symptom &gt; Finding &gt;  Disease, Disorder or Finding
NCIt SemNet Hierarchy: [Finding] isa [Conceptual Entity] isa [Entity] 
2)UMLS SemNet Hierarchy: [Finding] isa [Conceptual Entity] isa [Entity]
NCIt concept  Hierarchy: Oxygen Therapy &gt;  Therapeutic Procedure &gt; Intervention or Procedure &gt; Clinical or Research Activity &gt; Activity
NCIt SemNet Hierarchy: [Therapeutic or Preventive Procedure] isa [Health Care Activity] isa [Occupational Activity] isa [Activity] isa [Event]
3)UMLS SemNet Hierarchy: [Intellectual Product] isa [Conceptual Entity] isa {Entity]
NCIt concept  Hierarchy: Physical Examination &gt;  Medical Examination &gt;  Diagnostic Procedure &gt; Intervention or Procedure &gt; Clinical or Research Activity &gt; Activity
NCIt SemNet Hierarchy: [Diagnostic Procedure] isa [Health Care Activity] isa [Occupational Activity] isa [Activity] isa [Event]
4) UMLS SemNet Hierarchy: [Finding] isa [Conceptual Entity] isa [Entity]
NCIt concept  Hierarchy: Physical Examination Finding &gt;  Clinical Test Result &gt; Finding &gt;  Disease, Disorder or Finding
NCIt SemNet Hierarchy: [Finding] isa [Conceptual Entity] isa [Entity]
5) UMLS SemNet Hierarchy: [Finding] isa [Conceptual Entity] isa [Entity]
NCIt concept  Hierarchy: Sign &gt; Sign or Symptom &gt; Finding &gt;  Disease, Disorder or Finding
NCIt SemNet Hierarchy: [Finding] isa [Conceptual Entity] isa [Entity]</t>
  </si>
  <si>
    <t>1) UMLS SemNet Hierarchy: [Health Care Activity] isa [Occupational Activity] isa [Activity] isa [Event]
NCIt concept  Hierarchy: Vital Signs Measurement &gt; Observation &gt; Diagnostic Procedure &gt; Intervention or Procedure &gt; Clinical or Research Activity &gt; Activity
NCIt SemNet Hierarchy: : [Health Care Activity] isa [Occupational Activity] isa [Activity] isa [Event]</t>
  </si>
  <si>
    <t>1)	UMLS SemNet Hierarchy: [Clinical Attribute] isa [Organism Attribute] isa [Conceptual Entity] isa [Entity
NCIt concept  Hierarchy: Vital Signs &gt; Sign or Symptom &gt; Finding &gt;  Disease, Disorder or Finding
NCIt SemNet Hierarchy: [Finding] isa [Conceptual Entity] isa [Entity]</t>
  </si>
  <si>
    <t>1)	UMLS SemNet Hierarchy: [Health Care Activity] isa [Occupational Activity] isa [Activity] isa [Event]
NCIt concept  Hierarchy: Vital Signs Measurement &gt; Observation &gt; Diagnostic Procedure &gt; Intervention or Procedure &gt; Clinical or Research Activity &gt; Activity
NCIt SemNet Hierarchy: [Health Care Activity] isa [Occupational Activity] isa [Activity] isa [Event]
2)	UMLS SemNet Hierarchy: [Quantitative Concept] isa [Idea or Concept] isa [Conceptual Entity] isa [Entity]
NCIt concept  Hierarchy: Unit of Measure  &gt; Property or Attribute
NCIt SemNet Hierarchy: [Conceptual Entity] isa [Entity]</t>
  </si>
  <si>
    <t>1)	UMLS SemNet Hierarchy: [Temporal Concept] isa [Idea or Concept] isa [Conceptual Entity] isa [Entity]
NCIt concept  Hierarchy: Vital Signs Date&gt; Date &gt; Temporal Qualifier &gt; Qualifier &gt; Property or Attribute
NCIt SemNet Hierarchy: [Temporal Concept] isa [Idea or Concept] isa [Conceptual Entity] isa [Entity]
2)	UMLS SemNet Hierarchy: [Temporal Concept] isa [Idea or Concept] isa [Conceptual Entity] isa [Entity]
NCIt concept  Hierarchy: Vital Signs Time &gt; Time &gt; Temporal Qualifier &gt; Qualifier &gt; Property or Attribute
NCIt SemNet Hierarchy: [Temporal Concept] isa [Idea or Concept] isa [Conceptual Entity] isa [Entity]</t>
  </si>
  <si>
    <t>1)	UMLS SemNet Hierarchy: [Temporal Concept] isa [Idea or Concept] isa [Conceptual Entity] isa [Entity]
NCIt concept  Hierarchy: Vital Signs Time Point &gt;  Time Point &gt; Temporal Qualifier &gt; Qualifier &gt; Property or Attribute
NCIt SemNet Hierarchy: : [Temporal Concept] isa [Idea or Concept] isa [Conceptual Entity] isa [Entity]</t>
  </si>
  <si>
    <t>1)	UMLS SemNet Hierarchy: [Health Care Activity] isa [Occupational Activity] isa [Activity] isa [Event]
NCIt concept  Hierarchy: Vital Signs Measurement &gt; Observation &gt; Diagnostic Procedure &gt; Intervention or Procedure &gt; Clinical or Research Activity &gt; Activity
NCIt SemNet Hierarchy: [Health Care Activity] isa [Occupational Activity] isa [Activity] isa [Event]</t>
  </si>
  <si>
    <t>1)	UMLS SemNet Hierarchy: [Finding] isa [Conceptual Entity] isa [Entity]
NCIt concept  Hierarchy: Oxygen Therapy &gt;  Therapeutic Procedure &gt;  Intervention or Procedure &gt;  Clinical or Research Activity &gt; Activity
NCIt SemNet Hierarchy: [Therapeutic or Preventive Procedure] isa [Health Care Activity] isa [Occupational Activity] isa [Activity] isa [Event]</t>
  </si>
  <si>
    <t xml:space="preserve">1) [Intellectual Product] isa [Conceptual Entity] isa [Entity]
2) [Temporal Concept] isa [Idea or Concept] isa [Conceptual Entity] isa [Entity] </t>
  </si>
  <si>
    <t xml:space="preserve">1)	UMLS SemNet Hierarchy: [Intellectual Product] isa [Conceptual Entity] isa [Entity]
NCIt concept  Hierarchy: Physical Examination &gt; Medical Examination &gt; Diagnostic Procedure &gt; Clinical or Research Activity &gt; Activity
NCIt SemNet Hierarchy: [Diagnostic Procedure] isa [Health Care Activity] isa [Occupational Activity] isa [Activity] isa [Event]
2)	UMLS SemNet Hierarchy: [Temporal Concept] isa [Idea or Concept] isa [Conceptual Entity] isa [Entity]
NCIt concept  Hierarchy: Date and Time &gt; Temporal Qualifier &gt; Qualifier &gt; Property or Attribute
NCIt SemNet Hierarchy: [Temporal Concept] isa [Idea or Concept] isa [Conceptual Entity] isa [Entity]
</t>
  </si>
  <si>
    <t>1) 923 C0944980:Physical Exam findings (Physical findings:Finding:Point in time:^Patient:Nominal:Observed {LNC,MTH,NLMSubSyn}) [Clinical Attribute]
2) 1000 C1744699:Physical Examination (Physical Exam Domain {MTH,NCI,NCI_CDISC,NLMSubSyn}) [Intellectual Product]</t>
  </si>
  <si>
    <t>1) [Finding] isa [Conceptual Entity] isa [Entity]
2) [Diagnostic Procedure] isa [Health Care Activity] isa [Occupational Activity] isa [Activity] isa [Event]</t>
  </si>
  <si>
    <t>1) Physical Examination Finding (C83119)
2) Physical Examination (C20989)</t>
  </si>
  <si>
    <t>1)  Physical Examination Finding &gt; Clinical Test Result &gt; Finding &gt; Disease, Disorder or Finding
2) Physical Examination &gt; Medical Examination &gt; Diagnostic Procedure &gt; Clinical or Research Activity &gt; Activity</t>
  </si>
  <si>
    <t>1)  [Clinical Attribute] isa [Organism Attribute] isa [Conceptual Entity] isa [Entity]
2) [Intellectual Product] isa [Conceptual Entity] isa {Entity]</t>
  </si>
  <si>
    <t>1)	UMLS SemNet Hierarchy: [Clinical Attribute] isa [Organism Attribute] isa [Conceptual Entity] isa [Entity]
NCIt concept  Hierarchy: Physical Examination Finding &gt; Clinical Test Result &gt; Finding &gt; Disease, Disorder or Finding
NCIt SemNet Hierarchy: [Finding] isa [Conceptual Entity] isa [Entity]
2)	UMLS SemNet Hierarchy: [Intellectual Product] isa [Conceptual Entity] isa {Entity]
NCIt concept  Hierarchy: Physical Examination &gt; Medical Examination &gt; Diagnostic Procedure &gt; Clinical or Research Activity &gt; Activity
NCIt SemNet Hierarchy: [Diagnostic Procedure] isa [Health Care Activity] isa [Occupational Activity] isa [Activity] isa [Event]</t>
  </si>
  <si>
    <t xml:space="preserve">1.	923 C0944980:Physical Exam findings (Physical findings:Finding:Point in time:^Patient:Nominal:Observed {LNC,MTH,NLMSubSyn}) [Clinical Attribute]
2.  1000 C1744699:Physical Examination (Physical Exam Domain {MTH,NCI,NCI_CDISC,NLMSubSyn}) [Intellectual Product]
</t>
  </si>
  <si>
    <t>1.	1000 C1744699:Physical Examination (Physical Exam Domain {MTH,NCI,NCI_CDISC,NLMSubSyn}) [Intellectual Product]
2. 923 C0944980:Physical Exam findings (Physical findings:Finding:Point in time:^Patient:Nominal:Observed {LNC,MTH,NLMSubSyn}) [Clinical Attribute]
2.  1000   C1335151:Other Finding {NCI,NLMSubSyn} [Finding]</t>
  </si>
  <si>
    <t>1) UMLS concept "0944980:Physical Exam findings (Physical findings:Finding:Point in time:^Patient:Nominal:Observed {LNC,MTH,NLMSubSyn}) [Clinical Attribute" ]is not present in NCI dictionaries. Using manually found  in NCI metathesaurus Physical Examination Finding (C83119)</t>
  </si>
  <si>
    <t xml:space="preserve">1.	1000 C1744699:Physical Examination (Physical Exam Domain {MTH,NCI,NCI_CDISC,NLMSubSyn}) [Intellectual Product]
2.    912   C0944980:Physical Exam findings (Physical findings:Finding:Point in time:^Patient:Nominal:Observed {LNC,MTH,NLMSubSyn}) [Clinical Attribute]
 </t>
  </si>
  <si>
    <t xml:space="preserve">1) [Intellectual Product] isa [Conceptual Entity] isa {Entity] 
2) [Clinical Attribute] isa [Organism Attribute] isa [Conceptual Entity] isa [Entity]
</t>
  </si>
  <si>
    <t>1) 1000 C1744699:Physical Examination (Physical Exam Domain {MTH,NCI,NCI_CDISC,NLMSubSyn}) [Intellectual Product]
2) 912 C0944980:Physical Exam findings (Physical findings:Finding:Point in time:^Patient:Nominal:Observed {LNC,MTH,NLMSubSyn}) [Clinical Attribute]</t>
  </si>
  <si>
    <t>1) [Finding] isa [Conceptual Entity] isa [Entity]
2 [Diagnostic Procedure] isa [Health Care Activity] isa [Occupational Activity] isa [Activity] isa [Event]</t>
  </si>
  <si>
    <t xml:space="preserve">1) Physical Examination (C20989)
2) Physical Examination Finding (C83119)
</t>
  </si>
  <si>
    <t xml:space="preserve">1) Physical Examination &gt; Medical Examination &gt; Diagnostic Procedure &gt; Clinical or Research Activity &gt; Activity
2) Physical Examination Finding &gt; Clinical Test Result &gt; Finding &gt; Disease, Disorder or Finding
</t>
  </si>
  <si>
    <t xml:space="preserve">1) [Intellectual Product] isa [Conceptual Entity] isa {Entity]
2) [Clinical Attribute] isa [Organism Attribute] isa [Conceptual Entity] isa [Entity]
3) [Finding] isa [Conceptual Entity] isa [Entity] </t>
  </si>
  <si>
    <t>1) Physical Examination (C20989)
2) Physical Examination Finding (C83119)
3) Other Finding (C36295)</t>
  </si>
  <si>
    <t>1)  Physical Examination &gt; Medical Examination &gt; Diagnostic Procedure &gt; Clinical or Research Activity &gt; Activity
2) Physical Examination Finding &gt; Clinical Test Result &gt; Finding &gt; Disease, Disorder or Finding
3) Other Finding &gt; Finding &gt; Disease Disorder or Finding</t>
  </si>
  <si>
    <t>1) [Diagnostic Procedure] isa [Health Care Activity] isa [Occupational Activity] isa [Activity] isa [Event]
 [Finding] isa [Conceptual Entity] isa [Entity]
3) [Finding] isa [Conceptual Entity] isa [Entity]</t>
  </si>
  <si>
    <t>1)UMLS SemNet Hierarchy: [Intellectual Product] isa [Conceptual Entity] isa {Entity]
NCIt concept  Hierarchy: Physical Examination &gt; Medical Examination &gt; Diagnostic Procedure &gt; Clinical or Research Activity &gt; Activity
NCIt SemNet Hierarchy: [Diagnostic Procedure] isa [Health Care Activity] isa [Occupational Activity] isa [Activity] isa [Event]
2) UMLS SemNet Hierarchy: [Clinical Attribute] isa [Organism Attribute] isa [Conceptual Entity] isa [Entity]
NCIt concept  Hierarchy: Physical Examination Finding &gt; Clinical Test Result &gt; Finding &gt; Disease, Disorder or Finding
NCIt SemNet Hierarchy: [Finding] isa [Conceptual Entity] isa [Entity]
3)	UMLS SemNet Hierarchy: [Finding] isa [Conceptual Entity] isa [Entity]
NCIt concept  Hierarchy: Other Finding &gt; Finding &gt; Disease Disorder or Finding
NCIt SemNet Hierarchy: [Finding] isa [Conceptual Entity] isa [Entity]</t>
  </si>
  <si>
    <t>1)UMLS SemNet Hierarchy: [Intellectual Product] isa [Conceptual Entity] isa {Entity]
NCIt concept  Hierarchy: Physical Examination &gt; Medical Examination &gt; Diagnostic Procedure &gt; Clinical or Research Activity &gt; Activity
NCIt SemNet Hierarchy: [Diagnostic Procedure] isa [Health Care Activity] isa [Occupational Activity] isa [Activity] isa [Event]
2) UMLS SemNet Hierarchy: [Clinical Attribute] isa [Organism Attribute] isa [Conceptual Entity] isa [Entity]
NCIt concept  Hierarchy: Physical Examination Finding &gt; Clinical Test Result &gt; Finding &gt; Disease, Disorder or Finding
NCIt SemNet Hierarchy: [Finding] isa [Conceptual Entity] isa [Entity]</t>
  </si>
  <si>
    <t>Vital Signs Measurement; Unit of Measure;</t>
  </si>
  <si>
    <t>#</t>
  </si>
  <si>
    <t>COVID CDE Domain</t>
  </si>
  <si>
    <t xml:space="preserve">Demographics </t>
  </si>
  <si>
    <t xml:space="preserve">Eligibility, Enrollment &amp; Informed Consent </t>
  </si>
  <si>
    <t xml:space="preserve">Comorbidities </t>
  </si>
  <si>
    <t>Risk Behaviors</t>
  </si>
  <si>
    <t xml:space="preserve">COVID Testing &amp; Tracing </t>
  </si>
  <si>
    <t>Physical Exams &amp; Findings</t>
  </si>
  <si>
    <t xml:space="preserve">Diagnosis &amp; Disease Progression </t>
  </si>
  <si>
    <t>Housing &amp; Food Insecurity (no food CDEs BTW)</t>
  </si>
  <si>
    <t>Mitigation Strategies</t>
  </si>
  <si>
    <t>Language &amp; Heritage</t>
  </si>
  <si>
    <t>COVID Qualitative Measures</t>
  </si>
  <si>
    <t>Clinical Events &amp; Monitoring</t>
  </si>
  <si>
    <t xml:space="preserve">Outcomes </t>
  </si>
  <si>
    <t>Hospitalization</t>
  </si>
  <si>
    <t>Treatment</t>
  </si>
  <si>
    <t>Total</t>
  </si>
  <si>
    <t># of CDEs</t>
  </si>
  <si>
    <t>1.	1000 C1744699:Physical Examination (Physical Exam Domain {MTH,NCI,NCI_CDISC,NLMSubSyn}) [Intellectual Product]
2.	913 C1264639:Date-time (Date/Time {LNC,MTH,NCI,SNOMEDCT_US}) [Temporal Concept]
3. 1000 C0700287:Reported (Reporting {AOD,CHV,LNC,MTH,NCI,SNOMEDCT_US}) [Health Care Activity]</t>
  </si>
  <si>
    <t>1) Physical Examination (C20989)
2) Date and Time (C37939)
3) Not Reported (C43234) - found manually</t>
  </si>
  <si>
    <t>1) [Intellectual Product] isa [Conceptual Entity] isa {Entity]
2) [Temporal Concept] isa [Idea or Concept] isa [Conceptual Entity] isa [Entity] 
3) [Health Care Activity] isa [Occupational Activity] isa [Activity] isa [Event]</t>
  </si>
  <si>
    <t>1) Physical Examination &gt; Medical Examination &gt; Diagnostic Procedure &gt; Clinical or Research Activity &gt; Activity
2) Date and Time &gt; Temporal Qualifier &gt; Qualifier &gt; Property or Attribute
3) Not Reported &gt; General Qualifier &gt; Qualifier &gt; Property or attribute</t>
  </si>
  <si>
    <t>1) [Diagnostic Procedure] isa [Health Care Activity] isa [Occupational Activity] isa [Activity] isa [Event]
2) [Temporal Concept] isa [Idea or Concept] isa [Conceptual Entity] isa [Entity] 
3) [Qualitative Concept] isa [Idea or Concept] isa [Conceptual Entity] isa [Entity]</t>
  </si>
  <si>
    <t xml:space="preserve">1)	UMLS SemNet Hierarchy: [Intellectual Product] isa [Conceptual Entity] isa [Entity]
NCIt concept  Hierarchy: Physical Examination &gt; Medical Examination &gt; Diagnostic Procedure &gt; Clinical or Research Activity &gt; Activity
NCIt SemNet Hierarchy: [Diagnostic Procedure] isa [Health Care Activity] isa [Occupational Activity] isa [Activity] isa [Event]
2)	UMLS SemNet Hierarchy: [Temporal Concept] isa [Idea or Concept] isa [Conceptual Entity] isa [Entity]
NCIt concept  Hierarchy: Date and Time &gt; Temporal Qualifier &gt; Qualifier &gt; Property or Attribute
NCIt SemNet Hierarchy: [Temporal Concept] isa [Idea or Concept] isa [Conceptual Entity] isa [Entity]
 3) UMLS SemNet Hierarchy: [Health Care Activity] isa [Occupational Activity] isa [Activity] isa [Event]
NCIt concept  Hierarchy: Not Reported &gt; General Qualifier &gt; Qualifier &gt; Property or attribute
NCIt SemNet Hierarchy: [Qualitative Concept] isa [Idea or Concept] isa [Conceptual Entity] isa [Entity]
</t>
  </si>
  <si>
    <t>apply</t>
  </si>
  <si>
    <t>Self-Reported COVID-19 Diagnosis Date</t>
  </si>
  <si>
    <t xml:space="preserve">COVID-19 Disease Severity*
</t>
  </si>
  <si>
    <t>Chest-X-Ray Result</t>
  </si>
  <si>
    <t>Date of Chest Examination</t>
  </si>
  <si>
    <t xml:space="preserve">COVID-19 Case Classification </t>
  </si>
  <si>
    <t>COVID-19 Case Classification Date</t>
  </si>
  <si>
    <t>COVID-19 Complication Type</t>
  </si>
  <si>
    <t>COVID-19 Complication Specify Other Type</t>
  </si>
  <si>
    <t>COVID-19 Complication Occurrence Indicator</t>
  </si>
  <si>
    <t>Diagnosis &amp; Disease Progression</t>
  </si>
  <si>
    <t xml:space="preserve">Have you been diagnosed with COVID?
</t>
  </si>
  <si>
    <t>When were you diagnosed with COVID?</t>
  </si>
  <si>
    <t>What is the COVID-19 severity at time of diagnosis?</t>
  </si>
  <si>
    <t xml:space="preserve">Does the patient appear to have an abnormal chest X- ray related to COVID?
(Abnormal as related to COVID – Looking for infiltrates or changes in the lung, not other older issues in the chest x-ray)     </t>
  </si>
  <si>
    <t xml:space="preserve">What was the date of the imaging examination? </t>
  </si>
  <si>
    <t xml:space="preserve">Classification of the diagnosis: </t>
  </si>
  <si>
    <t>What is the date of this diagnosis classification/confirmation?</t>
  </si>
  <si>
    <t xml:space="preserve">Did the patient develop any of the following complications as a result of COVID: </t>
  </si>
  <si>
    <t>Other Complication, Specify:</t>
  </si>
  <si>
    <t>Self-Report (C74528)
COVID-19 Infection (C171133)
Diagnosis (C15220)
Occurrence Indicator (C127786)</t>
  </si>
  <si>
    <t>Self-Report (C74528)
COVID-19 Infection (C171133)
Diagnosis (C15220)
Date (C25164)</t>
  </si>
  <si>
    <t>COVID-19 Infection (C171133)
Severity (C25676)</t>
  </si>
  <si>
    <t xml:space="preserve">Chest (C25389)
X-Ray Imaging (C38101)
Examination (C131902)
Result (C20200)
</t>
  </si>
  <si>
    <t>Chest (C25389)
X-Ray Imaging (C38101)
Examination (C131902)
Date (C25164)</t>
  </si>
  <si>
    <t>COVID-19 Infection (C171133)
Case (C49152)
Classification (C25161)
Type (C25284)</t>
  </si>
  <si>
    <t>COVID-19 Infection (C171133)
Case (C49152)
Classification (C25161)
Date and Time (C37939)</t>
  </si>
  <si>
    <t xml:space="preserve">COVID-19 Infection (C171133)
Complication (C2959)
Type (C25284)
</t>
  </si>
  <si>
    <t>COVID-19 Infection (C171133)
Complication (C2959)
Specify Other (C157106)
Type (C25284)</t>
  </si>
  <si>
    <t>COVID-19 Infection (C171133)
Complication (C2959)
Occurrence Indicator (C127786)</t>
  </si>
  <si>
    <t>COVID Specific;Diagnosis;COVID-19 Diagnosis;</t>
  </si>
  <si>
    <t>COVID Specific;Diagnosis;Chest Examination;</t>
  </si>
  <si>
    <t>COVID Specific;Treatment;Complications;</t>
  </si>
  <si>
    <t>Self-Reported COVID-19 Diagnosis Occurrence</t>
  </si>
  <si>
    <t xml:space="preserve">COVID-19 Disease Severity
</t>
  </si>
  <si>
    <t>COVID-19 Case</t>
  </si>
  <si>
    <t>COVID-19 Case Date</t>
  </si>
  <si>
    <t>COVID-19 Complication</t>
  </si>
  <si>
    <t>COVID-19 Complication Other</t>
  </si>
  <si>
    <t>COVID-19 Complication Occurrence</t>
  </si>
  <si>
    <t>COVID;Diagnosis;COVID-19 Diagnosis;</t>
  </si>
  <si>
    <t>COVID Diagnosis;COVID-19 Diagnosis;</t>
  </si>
  <si>
    <t>COVID;Diagnosis;Chest Examination;</t>
  </si>
  <si>
    <t>Self-Report; COVID-19 Infection; Diagnosis; Occurrence</t>
  </si>
  <si>
    <t xml:space="preserve">COVID-19 Infection; Case; Classification; </t>
  </si>
  <si>
    <t xml:space="preserve">COVID-19 Infection; Complication; </t>
  </si>
  <si>
    <t xml:space="preserve">Self-Report ; COVID-19 Infection; Diagnosis; Date; </t>
  </si>
  <si>
    <t xml:space="preserve">COVID-19 Infection; Severity; </t>
  </si>
  <si>
    <t xml:space="preserve">Chest; X-Ray Imaging; Examination; Result; 
</t>
  </si>
  <si>
    <t xml:space="preserve">Chest; X-Ray Imaging; Examination; Date; </t>
  </si>
  <si>
    <t xml:space="preserve">COVID-19 Infection; Case; Classification; Date and Time; </t>
  </si>
  <si>
    <t xml:space="preserve">COVID-19 Infection; Complication; 
</t>
  </si>
  <si>
    <t xml:space="preserve">Processing inter_03282022_13:31:34_88643_olgav.vovk@gmail.com_190376741.tmp.tx.1: Diagnosis &amp; Disease Progression	Self-Reported COVID-19 Diagnosis Occurrence	"Have you been diagnosed with COVID? 
Phrase: Diagnosis &amp; Disease Progression	Self-Reported COVID-19 Diagnosis Occurrence	"
&gt;&gt;&gt;&gt;&gt; Phrase
diagnosis disease progression self reported covid 19 diagnosis occurrence
&lt;&lt;&lt;&lt;&lt; Phrase
Phrase: Have
&gt;&gt;&gt;&gt;&gt; Phrase
have
&lt;&lt;&lt;&lt;&lt; Phrase
Phrase: you
&gt;&gt;&gt;&gt;&gt; Phrase
you
&lt;&lt;&lt;&lt;&lt; Phrase
Phrase: been
&gt;&gt;&gt;&gt;&gt; Phrase
been
&lt;&lt;&lt;&lt;&lt; Phrase
Phrase: diagnosed with COVID?
&gt;&gt;&gt;&gt;&gt; Phrase
diagnosed with covid
&lt;&lt;&lt;&lt;&lt; Phrase
Processing inter_03282022_13:31:34_88643_olgav.vovk@gmail.com_190376741.tmp.tx.2: Self-Report; COVID-19 Infection; Diagnosis; Occurrence	COVID;Diagnosis;COVID-19 Diagnosis;
Phrase: Self-Report
&gt;&gt;&gt;&gt;&gt; Phrase
self report
&lt;&lt;&lt;&lt;&lt; Phrase
&gt;&gt;&gt;&gt;&gt; Mappings
Meta Mapping (1000):
  1000   C2700446:SELF-REPORT (Self-Report {AOD,MSH,MTH,NCI,NCI_CDISC,NCI_FDA,SNOMEDCT_US}) [Research Activity]
&lt;&lt;&lt;&lt;&lt; Mappings
Phrase: ; COVID-19 Infection
&gt;&gt;&gt;&gt;&gt; Phrase
covid 19 infection
&lt;&lt;&lt;&lt;&lt; Phrase
&gt;&gt;&gt;&gt;&gt; Mappings
Meta Mapping (827):
   827   C0009450:Infection, NOS (Communicable Diseases {AOD,CHV,COSTAR,CSP,LCH,LCH_NW,LNC,MEDLINEPLUS,MSH,MTH,MTHICD9,NCI,NCI_CTRP,NCI_NICHD,NLMSubSyn,SNMI,SNOMEDCT_US}) [Disease or Syndrome]
&lt;&lt;&lt;&lt;&lt; Mappings
Phrase: ; Diagnosis
&gt;&gt;&gt;&gt;&gt; Phrase
diagnosis
&lt;&lt;&lt;&lt;&lt; Phrase
&gt;&gt;&gt;&gt;&gt; Mappings
Meta Mapping (1000):
  1000   C1704656:DIAGNOSIS (Diagnosis Study {MTH,NCI,NCI_CDISC}) [Research Activity]
&lt;&lt;&lt;&lt;&lt; Mappings
Phrase: ; Occurrence	COVID
&gt;&gt;&gt;&gt;&gt; Phrase
occurrence covid
&lt;&lt;&lt;&lt;&lt; Phrase
Phrase: ;Diagnosis
&gt;&gt;&gt;&gt;&gt; Phrase
diagnosis
&lt;&lt;&lt;&lt;&lt; Phrase
&gt;&gt;&gt;&gt;&gt; Mappings
Meta Mapping (1000):
  1000   C1704656:DIAGNOSIS (Diagnosis Study {MTH,NCI,NCI_CDISC}) [Research Activity]
&lt;&lt;&lt;&lt;&lt; Mappings
Phrase: ;COVID-19 Diagnosis
&gt;&gt;&gt;&gt;&gt; Phrase
covid 19 diagnosis
&lt;&lt;&lt;&lt;&lt; Phrase
&gt;&gt;&gt;&gt;&gt; Mappings
Meta Mapping (827):
   827   C1704656:DIAGNOSIS (Diagnosis Study {MTH,NCI,NCI_CDISC}) [Research Activity]
&lt;&lt;&lt;&lt;&lt; Mappings
Phrase: ;
&gt;&gt;&gt;&gt;&gt; Phrase
&lt;&lt;&lt;&lt;&lt; Phrase
      </t>
  </si>
  <si>
    <t xml:space="preserve">Processing inter_03282022_13:32:16_88975_olgav.vovk@gmail.com_486064886.tmp.tx.1: Diagnosis &amp; Disease Progression	Self-Reported COVID-19 Diagnosis Date	When were you diagnosed with COVID?	
Phrase: Diagnosis &amp; Disease Progression	Self-Reported COVID-19 Diagnosis Date
&gt;&gt;&gt;&gt;&gt; Phrase
diagnosis disease progression self reported covid 19 diagnosis date
&lt;&lt;&lt;&lt;&lt; Phrase
&gt;&gt;&gt;&gt;&gt; Mappings
Meta Mapping (842):
   842   C1302584:Reported Date (Date of report {NCI,NCI_BRIDG_3_0_3,NCI_BRIDG_5_3,SNOMEDCT_US}) [Temporal Concept]
&lt;&lt;&lt;&lt;&lt; Mappings
Phrase: When
&gt;&gt;&gt;&gt;&gt; Phrase
when
&lt;&lt;&lt;&lt;&lt; Phrase
Phrase: were
&gt;&gt;&gt;&gt;&gt; Phrase
were
&lt;&lt;&lt;&lt;&lt; Phrase
Phrase: you
&gt;&gt;&gt;&gt;&gt; Phrase
you
&lt;&lt;&lt;&lt;&lt; Phrase
Phrase: diagnosed with COVID?
&gt;&gt;&gt;&gt;&gt; Phrase
diagnosed with covid
&lt;&lt;&lt;&lt;&lt; Phrase
Processing inter_03282022_13:32:16_88975_olgav.vovk@gmail.com_486064886.tmp.tx.2: Self-Report ; COVID-19 Infection; Diagnosis; Date; 	COVID;Diagnosis;COVID-19 Diagnosis;
Phrase: Self-Report
&gt;&gt;&gt;&gt;&gt; Phrase
self report
&lt;&lt;&lt;&lt;&lt; Phrase
&gt;&gt;&gt;&gt;&gt; Mappings
Meta Mapping (1000):
  1000   C2700446:SELF-REPORT (Self-Report {AOD,MSH,MTH,NCI,NCI_CDISC,NCI_FDA,SNOMEDCT_US}) [Research Activity]
&lt;&lt;&lt;&lt;&lt; Mappings
Phrase: ; COVID-19 Infection
&gt;&gt;&gt;&gt;&gt; Phrase
covid 19 infection
&lt;&lt;&lt;&lt;&lt; Phrase
&gt;&gt;&gt;&gt;&gt; Mappings
Meta Mapping (827):
   827   C0009450:Infection, NOS (Communicable Diseases {AOD,CHV,COSTAR,CSP,LCH,LCH_NW,LNC,MEDLINEPLUS,MSH,MTH,MTHICD9,NCI,NCI_CTRP,NCI_NICHD,NLMSubSyn,SNMI,SNOMEDCT_US}) [Disease or Syndrome]
&lt;&lt;&lt;&lt;&lt; Mappings
Phrase: ; Diagnosis
&gt;&gt;&gt;&gt;&gt; Phrase
diagnosis
&lt;&lt;&lt;&lt;&lt; Phrase
&gt;&gt;&gt;&gt;&gt; Mappings
Meta Mapping (1000):
  1000   C1704656:DIAGNOSIS (Diagnosis Study {MTH,NCI,NCI_CDISC}) [Research Activity]
&lt;&lt;&lt;&lt;&lt; Mappings
Phrase: ; Date
&gt;&gt;&gt;&gt;&gt; Phrase
date
&lt;&lt;&lt;&lt;&lt; Phrase
&gt;&gt;&gt;&gt;&gt; Mappings
Meta Mapping (1000):
  1000   C0011008:DATE (Date in time {CHV,LNC,MSH,MTH,NCI,NCI_BRIDG_5_3,NCI_CareLex,NCI_NICHD,SNOMEDCT_US}) [Temporal Concept]
&lt;&lt;&lt;&lt;&lt; Mappings
Phrase: ; 	COVID
&gt;&gt;&gt;&gt;&gt; Phrase
covid
&lt;&lt;&lt;&lt;&lt; Phrase
Phrase: ;Diagnosis
&gt;&gt;&gt;&gt;&gt; Phrase
diagnosis
&lt;&lt;&lt;&lt;&lt; Phrase
&gt;&gt;&gt;&gt;&gt; Mappings
Meta Mapping (1000):
  1000   C1704656:DIAGNOSIS (Diagnosis Study {MTH,NCI,NCI_CDISC}) [Research Activity]
&lt;&lt;&lt;&lt;&lt; Mappings
Phrase: ;COVID-19 Diagnosis
&gt;&gt;&gt;&gt;&gt; Phrase
covid 19 diagnosis
&lt;&lt;&lt;&lt;&lt; Phrase
&gt;&gt;&gt;&gt;&gt; Mappings
Meta Mapping (827):
   827   C1704656:DIAGNOSIS (Diagnosis Study {MTH,NCI,NCI_CDISC}) [Research Activity]
&lt;&lt;&lt;&lt;&lt; Mappings
Phrase: ;
&gt;&gt;&gt;&gt;&gt; Phrase
&lt;&lt;&lt;&lt;&lt; Phrase
      </t>
  </si>
  <si>
    <t xml:space="preserve">Processing inter_03282022_13:33:32_89708_olgav.vovk@gmail.com_48025390.tmp.tx.1: Diagnosis &amp; Disease Progression	COVID-19 Disease Severity; What is the COVID-19 severity at time of diagnosis?	
Phrase: Diagnosis &amp; Disease Progression	COVID-19 Disease Severity
&gt;&gt;&gt;&gt;&gt; Phrase
diagnosis disease progression covid 19 disease severity
&lt;&lt;&lt;&lt;&lt; Phrase
&gt;&gt;&gt;&gt;&gt; Mappings
Meta Mapping (877):
   877   C0521117:Severity, Disease (Severity of illness {AOD,CHV,MSH,MTH,NLMSubSyn,SNMI,SNOMEDCT_US}) [Qualitative Concept]
&lt;&lt;&lt;&lt;&lt; Mappings
Phrase: ;
&gt;&gt;&gt;&gt;&gt; Phrase
&lt;&lt;&lt;&lt;&lt; Phrase
Phrase: What
&gt;&gt;&gt;&gt;&gt; Phrase
what
&lt;&lt;&lt;&lt;&lt; Phrase
Phrase: is
&gt;&gt;&gt;&gt;&gt; Phrase
is
&lt;&lt;&lt;&lt;&lt; Phrase
Phrase: the COVID-19 severity at time of diagnosis?
&gt;&gt;&gt;&gt;&gt; Phrase
the covid 19 severity at time of diagnosis
&lt;&lt;&lt;&lt;&lt; Phrase
Processing inter_03282022_13:33:32_89708_olgav.vovk@gmail.com_48025390.tmp.tx.2: COVID-19 Infection; Severity; COVID Diagnosis;COVID-19 Diagnosis;
Phrase: COVID-19 Infection
&gt;&gt;&gt;&gt;&gt; Phrase
covid 19 infection
&lt;&lt;&lt;&lt;&lt; Phrase
&gt;&gt;&gt;&gt;&gt; Mappings
Meta Mapping (827):
   827   C0009450:Infection, NOS (Communicable Diseases {AOD,CHV,COSTAR,CSP,LCH,LCH_NW,LNC,MEDLINEPLUS,MSH,MTH,MTHICD9,NCI,NCI_CTRP,NCI_NICHD,NLMSubSyn,SNMI,SNOMEDCT_US}) [Disease or Syndrome]
&lt;&lt;&lt;&lt;&lt; Mappings
Phrase: ; Severity
&gt;&gt;&gt;&gt;&gt; Phrase
severity
&lt;&lt;&lt;&lt;&lt; Phrase
&gt;&gt;&gt;&gt;&gt; Mappings
Meta Mapping (1000):
  1000   C0439793:Severity (Severities {CHV,MTH,NCI,NCI_CDISC,SNMI,SNOMEDCT_US}) [Qualitative Concept]
&lt;&lt;&lt;&lt;&lt; Mappings
Phrase: ; COVID Diagnosis
&gt;&gt;&gt;&gt;&gt; Phrase
covid diagnosis
&lt;&lt;&lt;&lt;&lt; Phrase
&gt;&gt;&gt;&gt;&gt; Mappings
Meta Mapping (861):
   861   C0011900:DIAGNOSIS (Diagnosis {AOD,CCS,CHV,CSP,HL7V3.0,LCH,LCH_NW,LNC,MCM,MSH,MTH,NCI,NCI_CDISC,NCI_NCI-GLOSS,NCI_NICHD,SNOMEDCT_US}) [Diagnostic Procedure]
&lt;&lt;&lt;&lt;&lt; Mappings
Phrase: ;COVID-19 Diagnosis
&gt;&gt;&gt;&gt;&gt; Phrase
covid 19 diagnosis
&lt;&lt;&lt;&lt;&lt; Phrase
&gt;&gt;&gt;&gt;&gt; Mappings
Meta Mapping (827):
   827   C0011900:DIAGNOSIS (Diagnosis {AOD,CCS,CHV,CSP,HL7V3.0,LCH,LCH_NW,LNC,MCM,MSH,MTH,NCI,NCI_CDISC,NCI_NCI-GLOSS,NCI_NICHD,SNOMEDCT_US}) [Diagnostic Procedure]
&lt;&lt;&lt;&lt;&lt; Mappings
Phrase: ;
&gt;&gt;&gt;&gt;&gt; Phrase
&lt;&lt;&lt;&lt;&lt; Phrase
      </t>
  </si>
  <si>
    <t xml:space="preserve">Processing inter_03282022_13:34:34_46586_olgav.vovk@gmail.com_252719034.tmp.tx.1: Diagnosis &amp; Disease Progression	Chest-X-Ray Result	"Does the patient appear to have an abnormal chest X- ray related to COVID? 
Phrase: Diagnosis &amp; Disease Progression	Chest-X-Ray Result	"
&gt;&gt;&gt;&gt;&gt; Phrase
diagnosis disease progression chest x ray result
&lt;&lt;&lt;&lt;&lt; Phrase
&gt;&gt;&gt;&gt;&gt; Mappings
Meta Mapping (877):
   877   C0679250:Disease Result (Disease Outcome {AOD,CHV,LNC,MTH,NCI,NLMSubSyn}) [Finding]
&lt;&lt;&lt;&lt;&lt; Mappings
Phrase: Does
&gt;&gt;&gt;&gt;&gt; Phrase
does
&lt;&lt;&lt;&lt;&lt; Phrase
Phrase: the patient
&gt;&gt;&gt;&gt;&gt; Phrase
the patient
&lt;&lt;&lt;&lt;&lt; Phrase
&gt;&gt;&gt;&gt;&gt; Mappings
Meta Mapping (861):
   861   C0030705:*^patient (Patients {AOD,CHV,HL7V3.0,LCH,LCH_NW,LNC,MSH,MTH,NCI,NCI_CDISC-GLOSS,NCI_DICOM,NCI_FDA,SNOMEDCT_US}) [Patient or Disabled Group]
&lt;&lt;&lt;&lt;&lt; Mappings
Phrase: appear
&gt;&gt;&gt;&gt;&gt; Phrase
appear
&lt;&lt;&lt;&lt;&lt; Phrase
&gt;&gt;&gt;&gt;&gt; Mappings
Meta Mapping (1000):
  1000   C0700364:APPEAR (Appearance {CHV,LNC,MTH,NCI,NCI_CDISC,SNOMEDCT_US}) [Qualitative Concept]
&lt;&lt;&lt;&lt;&lt; Mappings
Phrase: to
&gt;&gt;&gt;&gt;&gt; Phrase
to
&lt;&lt;&lt;&lt;&lt; Phrase
&gt;&gt;&gt;&gt;&gt; Mappings
Meta Mapping (1000):
  1000   C0041260:TO (Tryptophanase {CSP,MSH,MTH,NCI,NLMSubSyn,PDQ,SNMI,SNOMEDCT_US}) [Amino Acid, Peptide, or Protein,Enzyme]
&lt;&lt;&lt;&lt;&lt; Mappings
Phrase: have
&gt;&gt;&gt;&gt;&gt; Phrase
have
&lt;&lt;&lt;&lt;&lt; Phrase
Phrase: an abnormal chest X- ray
&gt;&gt;&gt;&gt;&gt; Phrase
an abnormal chest x ray
&lt;&lt;&lt;&lt;&lt; Phrase
&gt;&gt;&gt;&gt;&gt; Mappings
Meta Mapping (937):
   937   C0436503:ABNORMAL CHEST XRAY (Standard chest X-ray abnormal {CHV,COSTAR,MTH,NCI,NCI_ACC-AHA,NLMSubSyn,SNOMEDCT_US}) [Finding]
&lt;&lt;&lt;&lt;&lt; Mappings
Phrase: related to COVID?
&gt;&gt;&gt;&gt;&gt; Phrase
related to covid
&lt;&lt;&lt;&lt;&lt; Phrase
Processing inter_03282022_13:34:34_46586_olgav.vovk@gmail.com_252719034.tmp.tx.2: (Abnormal as related to COVID – Looking for infiltrates or changes in the lung, not other older issues in the chest x-ray) 	Chest; X-Ray Imaging; Examination; Result; COVID;Diagnosis;Chest Examination;
Phrase: (Abnormal as related to COVID – Looking
&gt;&gt;&gt;&gt;&gt; Phrase
abnormal as related to covid looking
&lt;&lt;&lt;&lt;&lt; Phrase
Phrase: for infiltrates
&gt;&gt;&gt;&gt;&gt; Phrase
for infiltrates
&lt;&lt;&lt;&lt;&lt; Phrase
&gt;&gt;&gt;&gt;&gt; Mappings
Meta Mapping (861):
   861   C0332448:Infiltrates (Infiltration {CHV,LNC,MTH,NCI,NCI_FDA,NLMSubSyn,SNMI,SNOMEDCT_US}) [Pathologic Function]
&lt;&lt;&lt;&lt;&lt; Mappings
Phrase: or
&gt;&gt;&gt;&gt;&gt; Phrase
or
&lt;&lt;&lt;&lt;&lt; Phrase
Phrase: changes in the lung,
&gt;&gt;&gt;&gt;&gt; Phrase
changes in the lung
&lt;&lt;&lt;&lt;&lt; Phrase
Phrase: not
&gt;&gt;&gt;&gt;&gt; Phrase
not
&lt;&lt;&lt;&lt;&lt; Phrase
&gt;&gt;&gt;&gt;&gt; Mappings
Meta Mapping (1000):
  1000   C1518422:Not (Negation {LNC,MTH,NCI}) [Functional Concept]
&lt;&lt;&lt;&lt;&lt; Mappings
Phrase: other older issues in the chest x-ray
&gt;&gt;&gt;&gt;&gt; Phrase
other older issues in the chest x ray
&lt;&lt;&lt;&lt;&lt; Phrase
Phrase: )
&gt;&gt;&gt;&gt;&gt; Phrase
&lt;&lt;&lt;&lt;&lt; Phrase
Phrase: Chest
&gt;&gt;&gt;&gt;&gt; Phrase
chest
&lt;&lt;&lt;&lt;&lt; Phrase
&gt;&gt;&gt;&gt;&gt; Mappings
Meta Mapping (1000):
  1000   C1527391:Chest (Anterior thoracic region {MTH,NLMSubSyn,UWDA}) [Body Location or Region]
&lt;&lt;&lt;&lt;&lt; Mappings
Phrase: ; X-Ray
&gt;&gt;&gt;&gt;&gt; Phrase
x ray
&lt;&lt;&lt;&lt;&lt; Phrase
&gt;&gt;&gt;&gt;&gt; Mappings
Meta Mapping (1000):
  1000   C0043309:Xray (Roentgen Rays {AOD,CHV,CSP,LCH,LCH_NW,LNC,MEDLINEPLUS,MSH,MTH,NCI,NCI_CDISC,NCI_NCI-GLOSS,NLMSubSyn,SNM,SNMI,SNOMEDCT_US}) [Natural Phenomenon or Process]
  1000   C1306645:X-ray (Plain x-ray {CHV,LNC,MTH,NCI,NCI_CTRP,NCI_FDA,NLMSubSyn,SNOMEDCT_US}) [Diagnostic Procedure]
&lt;&lt;&lt;&lt;&lt; Mappings
Phrase: Imaging
&gt;&gt;&gt;&gt;&gt; Phrase
imaging
&lt;&lt;&lt;&lt;&lt; Phrase
&gt;&gt;&gt;&gt;&gt; Mappings
Meta Mapping (1000):
  1000   C0011923:Imaging (Diagnostic Imaging {AOD,CHV,CSP,HL7V3.0,ICD9CM,LCH,LCH_NW,LNC,MEDLINEPLUS,MSH,MTH,NCI,NCI_CTRP,NCI_GDC,NLMSubSyn,PDQ,SNMI,SNOMEDCT_US}) [Diagnostic Procedure]
&lt;&lt;&lt;&lt;&lt; Mappings
Phrase: ; Examination
&gt;&gt;&gt;&gt;&gt; Phrase
examination
&lt;&lt;&lt;&lt;&lt; Phrase
&gt;&gt;&gt;&gt;&gt; Mappings
Meta Mapping (1000):
  1000   C4321457:Examination {MTH,NCI} [Activity]
&lt;&lt;&lt;&lt;&lt; Mappings
Phrase: ; Result
&gt;&gt;&gt;&gt;&gt; Phrase
result
&lt;&lt;&lt;&lt;&lt; Phrase
&gt;&gt;&gt;&gt;&gt; Mappings
Meta Mapping (1000):
  1000 N C2825142:Result (Experimental Result {MTH,NCI,NLMSubSyn}) [Finding]
&lt;&lt;&lt;&lt;&lt; Mappings
Phrase: ; COVID
&gt;&gt;&gt;&gt;&gt; Phrase
covid
&lt;&lt;&lt;&lt;&lt; Phrase
Phrase: ;Diagnosis
&gt;&gt;&gt;&gt;&gt; Phrase
diagnosis
&lt;&lt;&lt;&lt;&lt; Phrase
&gt;&gt;&gt;&gt;&gt; Mappings
Meta Mapping (1000):
  1000   C1704338:diagnosis (diagnosis aspect {MSH,MTH}) [Functional Concept]
&lt;&lt;&lt;&lt;&lt; Mappings
Phrase: ;Chest Examination
&gt;&gt;&gt;&gt;&gt; Phrase
chest examination
&lt;&lt;&lt;&lt;&lt; Phrase
&gt;&gt;&gt;&gt;&gt; Mappings
Meta Mapping (958):
   958   C0199850:Breast examination (Examination of breast {CHV,LCH_NW,NLMSubSyn,SNMI,SNOMEDCT_US}) [Diagnostic Procedure]
&lt;&lt;&lt;&lt;&lt; Mappings
Phrase: ;
&gt;&gt;&gt;&gt;&gt; Phrase
&lt;&lt;&lt;&lt;&lt; Phrase
      </t>
  </si>
  <si>
    <t xml:space="preserve">Processing inter_03282022_13:35:32_90909_olgav.vovk@gmail.com_6506905.tmp.tx.1: Diagnosis &amp; Disease Progression	Date of Chest Examination	What was the date of the imaging examination? 	
Phrase: Diagnosis &amp; Disease Progression	Date of Chest Examination
&gt;&gt;&gt;&gt;&gt; Phrase
diagnosis disease progression date of chest examination
&lt;&lt;&lt;&lt;&lt; Phrase
&gt;&gt;&gt;&gt;&gt; Mappings
Meta Mapping (835):
   835   C5237794:Date of Disease Progression {NCI,NCI_ICDC} [Temporal Concept]
&lt;&lt;&lt;&lt;&lt; Mappings
Phrase: What
&gt;&gt;&gt;&gt;&gt; Phrase
what
&lt;&lt;&lt;&lt;&lt; Phrase
Phrase: was
&gt;&gt;&gt;&gt;&gt; Phrase
was
&lt;&lt;&lt;&lt;&lt; Phrase
Phrase: the date of the imaging examination?
&gt;&gt;&gt;&gt;&gt; Phrase
the date of the imaging examination
&lt;&lt;&lt;&lt;&lt; Phrase
&gt;&gt;&gt;&gt;&gt; Mappings
Meta Mapping (820):
   820   C2826643:date of examination (Physical Examination Date {NCI,NCI_CDISC,NCI_ICDC}) [Temporal Concept]
&lt;&lt;&lt;&lt;&lt; Mappings
Processing inter_03282022_13:35:32_90909_olgav.vovk@gmail.com_6506905.tmp.tx.2: Chest; X-Ray Imaging; Examination; Date; 	COVID Specific; Diagnosis; Chest Examination;
Phrase: Chest
&gt;&gt;&gt;&gt;&gt; Phrase
chest
&lt;&lt;&lt;&lt;&lt; Phrase
&gt;&gt;&gt;&gt;&gt; Mappings
Meta Mapping (1000):
  1000   C1527391:Chest (Anterior thoracic region {MTH,NLMSubSyn,UWDA}) [Body Location or Region]
&lt;&lt;&lt;&lt;&lt; Mappings
Phrase: ; X-Ray
&gt;&gt;&gt;&gt;&gt; Phrase
x ray
&lt;&lt;&lt;&lt;&lt; Phrase
&gt;&gt;&gt;&gt;&gt; Mappings
Meta Mapping (1000):
  1000   C0043299:X-RAY (Diagnostic radiologic examination {CHV,ICD9CM,MEDLINEPLUS,MSH,MTH,NCI,NCI_CDISC,NCI_CTRP,NLMSubSyn,PDQ,SNM,SNMI,SNOMEDCT_US}) [Diagnostic Procedure]
  1000   C0043309:Xray (Roentgen Rays {AOD,CHV,CSP,LCH,LCH_NW,LNC,MEDLINEPLUS,MSH,MTH,NCI,NCI_CDISC,NCI_NCI-GLOSS,NLMSubSyn,SNM,SNMI,SNOMEDCT_US}) [Natural Phenomenon or Process]
&lt;&lt;&lt;&lt;&lt; Mappings
Phrase: Imaging
&gt;&gt;&gt;&gt;&gt; Phrase
imaging
&lt;&lt;&lt;&lt;&lt; Phrase
&gt;&gt;&gt;&gt;&gt; Mappings
Meta Mapping (1000):
  1000   C0011923:Imaging (Diagnostic Imaging {AOD,CHV,CSP,HL7V3.0,ICD9CM,LCH,LCH_NW,LNC,MEDLINEPLUS,MSH,MTH,NCI,NCI_CTRP,NCI_GDC,NLMSubSyn,PDQ,SNMI,SNOMEDCT_US}) [Diagnostic Procedure]
&lt;&lt;&lt;&lt;&lt; Mappings
Phrase: ; Examination
&gt;&gt;&gt;&gt;&gt; Phrase
examination
&lt;&lt;&lt;&lt;&lt; Phrase
&gt;&gt;&gt;&gt;&gt; Mappings
Meta Mapping (1000):
  1000   C4321457:Examination {MTH,NCI} [Activity]
&lt;&lt;&lt;&lt;&lt; Mappings
Phrase: ; Date
&gt;&gt;&gt;&gt;&gt; Phrase
date
&lt;&lt;&lt;&lt;&lt; Phrase
&gt;&gt;&gt;&gt;&gt; Mappings
Meta Mapping (1000):
  1000   C0011008:DATE (Date in time {CHV,LNC,MSH,MTH,NCI,NCI_BRIDG_5_3,NCI_CareLex,NCI_NICHD,SNOMEDCT_US}) [Temporal Concept]
&lt;&lt;&lt;&lt;&lt; Mappings
Phrase: ; 	COVID
&gt;&gt;&gt;&gt;&gt; Phrase
covid
&lt;&lt;&lt;&lt;&lt; Phrase
Phrase: Specific
&gt;&gt;&gt;&gt;&gt; Phrase
specific
&lt;&lt;&lt;&lt;&lt; Phrase
&gt;&gt;&gt;&gt;&gt; Mappings
Meta Mapping (1000):
  1000   C0205369:Specific (Specific qualifier value {CHV,LNC,MTH,NCI,SNMI,SNOMEDCT_US}) [Qualitative Concept]
&lt;&lt;&lt;&lt;&lt; Mappings
Phrase: ; Diagnosis
&gt;&gt;&gt;&gt;&gt; Phrase
diagnosis
&lt;&lt;&lt;&lt;&lt; Phrase
&gt;&gt;&gt;&gt;&gt; Mappings
Meta Mapping (1000):
  1000   C1704656:DIAGNOSIS (Diagnosis Study {MTH,NCI,NCI_CDISC}) [Research Activity]
&lt;&lt;&lt;&lt;&lt; Mappings
Phrase: ; Chest Examination
&gt;&gt;&gt;&gt;&gt; Phrase
chest examination
&lt;&lt;&lt;&lt;&lt; Phrase
&gt;&gt;&gt;&gt;&gt; Mappings
Meta Mapping (958):
   958   C0199850:Breast examination (Examination of breast {CHV,LCH_NW,NLMSubSyn,SNMI,SNOMEDCT_US}) [Diagnostic Procedure]
&lt;&lt;&lt;&lt;&lt; Mappings
Phrase: ;
&gt;&gt;&gt;&gt;&gt; Phrase
&lt;&lt;&lt;&lt;&lt; Phrase
      </t>
  </si>
  <si>
    <t xml:space="preserve">Processing inter_03282022_13:36:30_47304_olgav.vovk@gmail.com_313185919.tmp.tx.1: Diagnosis &amp; Disease Progression	COVID-19 Case	Classification of the diagnosis: 	COVID-19 Infection; Case; Classification; 	COVID Specific; Diagnosis; COVID-19 Diagnosis;
Phrase: Diagnosis &amp; Disease Progression	COVID-19 Case	Classification of the diagnosis
&gt;&gt;&gt;&gt;&gt; Phrase
diagnosis disease progression covid 19 case classification of the diagnosis
&lt;&lt;&lt;&lt;&lt; Phrase
Phrase: :
&gt;&gt;&gt;&gt;&gt; Phrase
&lt;&lt;&lt;&lt;&lt; Phrase
Phrase: COVID-19 Infection
&gt;&gt;&gt;&gt;&gt; Phrase
covid 19 infection
&lt;&lt;&lt;&lt;&lt; Phrase
&gt;&gt;&gt;&gt;&gt; Mappings
Meta Mapping (827):
   827   C0009450:Infection, NOS (Communicable Diseases {AOD,CHV,COSTAR,CSP,LCH,LCH_NW,LNC,MEDLINEPLUS,MSH,MTH,MTHICD9,NCI,NCI_CTRP,NCI_NICHD,NLMSubSyn,SNMI,SNOMEDCT_US}) [Disease or Syndrome]
&lt;&lt;&lt;&lt;&lt; Mappings
Phrase: ; Case
&gt;&gt;&gt;&gt;&gt; Phrase
case
&lt;&lt;&lt;&lt;&lt; Phrase
&gt;&gt;&gt;&gt;&gt; Mappings
Meta Mapping (1000):
  1000   C0868928:Case (Case (situation) {CHV,LCH,LNC,MTH,SNOMEDCT_US}) [Functional Concept]
&lt;&lt;&lt;&lt;&lt; Mappings
Phrase: ; Classification
&gt;&gt;&gt;&gt;&gt; Phrase
classification
&lt;&lt;&lt;&lt;&lt; Phrase
&gt;&gt;&gt;&gt;&gt; Mappings
Meta Mapping (1000):
  1000   C0008902:Classification {AOD,CHV,LCH,LCH_NW,MSH,MTH,NCI,NLMSubSyn,PDQ,SNMI,SNOMEDCT_US} [Classification]
&lt;&lt;&lt;&lt;&lt; Mappings
Phrase: ; 	COVID
&gt;&gt;&gt;&gt;&gt; Phrase
covid
&lt;&lt;&lt;&lt;&lt; Phrase
Phrase: Specific
&gt;&gt;&gt;&gt;&gt; Phrase
specific
&lt;&lt;&lt;&lt;&lt; Phrase
&gt;&gt;&gt;&gt;&gt; Mappings
Meta Mapping (1000):
  1000   C0205369:Specific (Specific qualifier value {CHV,LNC,MTH,NCI,SNMI,SNOMEDCT_US}) [Qualitative Concept]
&lt;&lt;&lt;&lt;&lt; Mappings
Phrase: ; Diagnosis
&gt;&gt;&gt;&gt;&gt; Phrase
diagnosis
&lt;&lt;&lt;&lt;&lt; Phrase
&gt;&gt;&gt;&gt;&gt; Mappings
Meta Mapping (1000):
  1000   C1704656:DIAGNOSIS (Diagnosis Study {MTH,NCI,NCI_CDISC}) [Research Activity]
&lt;&lt;&lt;&lt;&lt; Mappings
Phrase: ; COVID-19 Diagnosis
&gt;&gt;&gt;&gt;&gt; Phrase
covid 19 diagnosis
&lt;&lt;&lt;&lt;&lt; Phrase
&gt;&gt;&gt;&gt;&gt; Mappings
Meta Mapping (827):
   827   C1704656:DIAGNOSIS (Diagnosis Study {MTH,NCI,NCI_CDISC}) [Research Activity]
&lt;&lt;&lt;&lt;&lt; Mappings
Phrase: ;
&gt;&gt;&gt;&gt;&gt; Phrase
&lt;&lt;&lt;&lt;&lt; Phrase
      </t>
  </si>
  <si>
    <t xml:space="preserve">Processing inter_03282022_13:37:15_91944_olgav.vovk@gmail.com_436886918.tmp.tx.1: Diagnosis &amp; Disease Progression	COVID-19 Case Date	What is the date of this diagnosis classification/confirmation?	
Phrase: Diagnosis &amp; Disease Progression	COVID-19 Case Date
&gt;&gt;&gt;&gt;&gt; Phrase
diagnosis disease progression covid 19 case date
&lt;&lt;&lt;&lt;&lt; Phrase
Phrase: What
&gt;&gt;&gt;&gt;&gt; Phrase
what
&lt;&lt;&lt;&lt;&lt; Phrase
Phrase: is
&gt;&gt;&gt;&gt;&gt; Phrase
is
&lt;&lt;&lt;&lt;&lt; Phrase
Phrase: the date of this diagnosis classification/confirmation?
&gt;&gt;&gt;&gt;&gt; Phrase
the date of this diagnosis classification confirmation
&lt;&lt;&lt;&lt;&lt; Phrase
&gt;&gt;&gt;&gt;&gt; Mappings
Meta Mapping (804):
   804   C2316983:Date of Diagnosis (Date of diagnosis {LNC,MTH,NCI,NCI_GDC,NCI_ICDC,SNOMEDCT_US}) [Temporal Concept]
&lt;&lt;&lt;&lt;&lt; Mappings
Processing inter_03282022_13:37:15_91944_olgav.vovk@gmail.com_436886918.tmp.tx.2: COVID-19 Infection; Case; Classification; Date and Time; COVID;Diagnosis;COVID-19 Diagnosis;
Phrase: COVID-19 Infection
&gt;&gt;&gt;&gt;&gt; Phrase
covid 19 infection
&lt;&lt;&lt;&lt;&lt; Phrase
&gt;&gt;&gt;&gt;&gt; Mappings
Meta Mapping (827):
   827   C0009450:Infection, NOS (Communicable Diseases {AOD,CHV,COSTAR,CSP,LCH,LCH_NW,LNC,MEDLINEPLUS,MSH,MTH,MTHICD9,NCI,NCI_CTRP,NCI_NICHD,NLMSubSyn,SNMI,SNOMEDCT_US}) [Disease or Syndrome]
&lt;&lt;&lt;&lt;&lt; Mappings
Phrase: ; Case
&gt;&gt;&gt;&gt;&gt; Phrase
case
&lt;&lt;&lt;&lt;&lt; Phrase
&gt;&gt;&gt;&gt;&gt; Mappings
Meta Mapping (1000):
  1000   C0868928:Case (Case (situation) {CHV,LCH,LNC,MTH,SNOMEDCT_US}) [Functional Concept]
&lt;&lt;&lt;&lt;&lt; Mappings
Phrase: ; Classification
&gt;&gt;&gt;&gt;&gt; Phrase
classification
&lt;&lt;&lt;&lt;&lt; Phrase
&gt;&gt;&gt;&gt;&gt; Mappings
Meta Mapping (1000):
  1000   C0008902:Classification {AOD,CHV,LCH,LCH_NW,MSH,MTH,NCI,NLMSubSyn,PDQ,SNMI,SNOMEDCT_US} [Classification]
&lt;&lt;&lt;&lt;&lt; Mappings
Phrase: ; Date and Time
&gt;&gt;&gt;&gt;&gt; Phrase
date and time
&lt;&lt;&lt;&lt;&lt; Phrase
&gt;&gt;&gt;&gt;&gt; Mappings
Meta Mapping (913):
   913   C1264639:Date-time (Date/Time {LNC,MTH,NCI,SNOMEDCT_US}) [Temporal Concept]
&lt;&lt;&lt;&lt;&lt; Mappings
Phrase: ; COVID
&gt;&gt;&gt;&gt;&gt; Phrase
covid
&lt;&lt;&lt;&lt;&lt; Phrase
Phrase: ;Diagnosis
&gt;&gt;&gt;&gt;&gt; Phrase
diagnosis
&lt;&lt;&lt;&lt;&lt; Phrase
&gt;&gt;&gt;&gt;&gt; Mappings
Meta Mapping (1000):
  1000   C1704656:DIAGNOSIS (Diagnosis Study {MTH,NCI,NCI_CDISC}) [Research Activity]
&lt;&lt;&lt;&lt;&lt; Mappings
Phrase: ;COVID-19 Diagnosis
&gt;&gt;&gt;&gt;&gt; Phrase
covid 19 diagnosis
&lt;&lt;&lt;&lt;&lt; Phrase
&gt;&gt;&gt;&gt;&gt; Mappings
Meta Mapping (827):
   827   C1704656:DIAGNOSIS (Diagnosis Study {MTH,NCI,NCI_CDISC}) [Research Activity]
&lt;&lt;&lt;&lt;&lt; Mappings
Phrase: ;
&gt;&gt;&gt;&gt;&gt; Phrase
&lt;&lt;&lt;&lt;&lt; Phrase
      </t>
  </si>
  <si>
    <t xml:space="preserve">Processing inter_03282022_13:38:23_48115_olgav.vovk@gmail.com_138985285.tmp.tx.1: Diagnosis &amp; Disease Progression	COVID-19 Complication Type	Did the patient develop any of the following complications as a result of COVID: COVID-19 Infection; Complication; COVID Specific; Treatment; Complications;
Phrase: Diagnosis &amp; Disease Progression	COVID-19 Complication Type
&gt;&gt;&gt;&gt;&gt; Phrase
diagnosis disease progression covid 19 complication type
&lt;&lt;&lt;&lt;&lt; Phrase
&gt;&gt;&gt;&gt;&gt; Mappings
Meta Mapping (893):
   893   C1550351:Diagnosis Type {HL7V2.5} [Classification]
&lt;&lt;&lt;&lt;&lt; Mappings
Phrase: Did
&gt;&gt;&gt;&gt;&gt; Phrase
did
&lt;&lt;&lt;&lt;&lt; Phrase
Phrase: the patient
&gt;&gt;&gt;&gt;&gt; Phrase
the patient
&lt;&lt;&lt;&lt;&lt; Phrase
&gt;&gt;&gt;&gt;&gt; Mappings
Meta Mapping (861):
   861   C0030705:*^patient (Patients {AOD,CHV,HL7V3.0,LCH,LCH_NW,LNC,MSH,MTH,NCI,NCI_CDISC-GLOSS,NCI_DICOM,NCI_FDA,SNOMEDCT_US}) [Patient or Disabled Group]
&lt;&lt;&lt;&lt;&lt; Mappings
Phrase: develop
&gt;&gt;&gt;&gt;&gt; Phrase
develop
&lt;&lt;&lt;&lt;&lt; Phrase
Phrase: any of the following complications
&gt;&gt;&gt;&gt;&gt; Phrase
any of the following complications
&lt;&lt;&lt;&lt;&lt; Phrase
Phrase: as a result of COVID
&gt;&gt;&gt;&gt;&gt; Phrase
as a result of covid
&lt;&lt;&lt;&lt;&lt; Phrase
Phrase: :
&gt;&gt;&gt;&gt;&gt; Phrase
&lt;&lt;&lt;&lt;&lt; Phrase
Phrase: COVID-19 Infection
&gt;&gt;&gt;&gt;&gt; Phrase
covid 19 infection
&lt;&lt;&lt;&lt;&lt; Phrase
&gt;&gt;&gt;&gt;&gt; Mappings
Meta Mapping (827):
   827   C0009450:Infection, NOS (Communicable Diseases {AOD,CHV,COSTAR,CSP,LCH,LCH_NW,LNC,MEDLINEPLUS,MSH,MTH,MTHICD9,NCI,NCI_CTRP,NCI_NICHD,NLMSubSyn,SNMI,SNOMEDCT_US}) [Disease or Syndrome]
&lt;&lt;&lt;&lt;&lt; Mappings
Phrase: ; Complication
&gt;&gt;&gt;&gt;&gt; Phrase
complication
&lt;&lt;&lt;&lt;&lt; Phrase
&gt;&gt;&gt;&gt;&gt; Mappings
Meta Mapping (1000):
  1000   C0009566:Complication {CCS,CHV,CSP,LNC,MTH,MTHMST,NCI,NCI_NCI-GLOSS,NCI_NICHD,SNM,SNMI,SNOMEDCT_US} [Pathologic Function]
&lt;&lt;&lt;&lt;&lt; Mappings
Phrase: ; COVID
&gt;&gt;&gt;&gt;&gt; Phrase
covid
&lt;&lt;&lt;&lt;&lt; Phrase
Phrase: Specific
&gt;&gt;&gt;&gt;&gt; Phrase
specific
&lt;&lt;&lt;&lt;&lt; Phrase
&gt;&gt;&gt;&gt;&gt; Mappings
Meta Mapping (1000):
  1000   C0205369:Specific (Specific qualifier value {CHV,LNC,MTH,NCI,SNMI,SNOMEDCT_US}) [Qualitative Concept]
&lt;&lt;&lt;&lt;&lt; Mappings
Phrase: ; Treatment
&gt;&gt;&gt;&gt;&gt; Phrase
treatment
&lt;&lt;&lt;&lt;&lt; Phrase
&gt;&gt;&gt;&gt;&gt; Mappings
Meta Mapping (1000):
  1000   C0039798:treatment (therapeutic aspects {MSH,MTH,NLMSubSyn}) [Functional Concept]
&lt;&lt;&lt;&lt;&lt; Mappings
Phrase: ; Complications
&gt;&gt;&gt;&gt;&gt; Phrase
complications
&lt;&lt;&lt;&lt;&lt; Phrase
&gt;&gt;&gt;&gt;&gt; Mappings
Meta Mapping (1000):
  1000   C0009566:Complications (Complication {CCS,CHV,CSP,LNC,MTH,MTHMST,NCI,NCI_NCI-GLOSS,NCI_NICHD,SNM,SNMI,SNOMEDCT_US}) [Pathologic Function]
&lt;&lt;&lt;&lt;&lt; Mappings
Phrase: ;
&gt;&gt;&gt;&gt;&gt; Phrase
&lt;&lt;&lt;&lt;&lt; Phrase
      </t>
  </si>
  <si>
    <t xml:space="preserve">Processing inter_03282022_13:39:22_93063_olgav.vovk@gmail.com_258720893.tmp.tx.1: Diagnosis &amp; Disease Progression	COVID-19 Complication Specify Other Type	Other Complication, Specify:	COVID-19 Infection; Complication; COVID Specific; Treatment; Complications;
Phrase: Diagnosis &amp; Disease Progression	COVID-19 Complication
&gt;&gt;&gt;&gt;&gt; Phrase
diagnosis disease progression covid 19 complication
&lt;&lt;&lt;&lt;&lt; Phrase
&gt;&gt;&gt;&gt;&gt; Mappings
Meta Mapping (876):
   876   C0544688:disease complication (complication of disease {AOD,CHV,SNM}) [Pathologic Function]
&lt;&lt;&lt;&lt;&lt; Mappings
Phrase: Specify
&gt;&gt;&gt;&gt;&gt; Phrase
specify
&lt;&lt;&lt;&lt;&lt; Phrase
&gt;&gt;&gt;&gt;&gt; Mappings
Meta Mapping (1000):
  1000   C1521902:Specify (To specify {MTH,NCI}) [Qualitative Concept]
&lt;&lt;&lt;&lt;&lt; Mappings
Phrase: Other Type
&gt;&gt;&gt;&gt;&gt; Phrase
other type
&lt;&lt;&lt;&lt;&lt; Phrase
&gt;&gt;&gt;&gt;&gt; Mappings
Meta Mapping (861):
   861   C0332307:TYPE (Type - attribute {CHV,LNC,MTH,NCI,NCI_BRIDG_5_3,NCI_CareLex,SNMI,SNOMEDCT_US}) [Qualitative Concept]
&lt;&lt;&lt;&lt;&lt; Mappings
Phrase: Other Complication,
&gt;&gt;&gt;&gt;&gt; Phrase
other complication
&lt;&lt;&lt;&lt;&lt; Phrase
&gt;&gt;&gt;&gt;&gt; Mappings
Meta Mapping (1000):
  1000   C0009566:Other complication (Complication {CCS,CHV,CSP,LNC,MTH,MTHMST,NCI,NCI_NCI-GLOSS,NCI_NICHD,SNM,SNMI,SNOMEDCT_US}) [Pathologic Function]
&lt;&lt;&lt;&lt;&lt; Mappings
Phrase: Specify
&gt;&gt;&gt;&gt;&gt; Phrase
specify
&lt;&lt;&lt;&lt;&lt; Phrase
&gt;&gt;&gt;&gt;&gt; Mappings
Meta Mapping (1000):
  1000   C1521902:Specify (To specify {MTH,NCI}) [Qualitative Concept]
&lt;&lt;&lt;&lt;&lt; Mappings
Phrase: :
&gt;&gt;&gt;&gt;&gt; Phrase
&lt;&lt;&lt;&lt;&lt; Phrase
Phrase: COVID-19 Infection
&gt;&gt;&gt;&gt;&gt; Phrase
covid 19 infection
&lt;&lt;&lt;&lt;&lt; Phrase
&gt;&gt;&gt;&gt;&gt; Mappings
Meta Mapping (827):
   827   C0009450:Infection, NOS (Communicable Diseases {AOD,CHV,COSTAR,CSP,LCH,LCH_NW,LNC,MEDLINEPLUS,MSH,MTH,MTHICD9,NCI,NCI_CTRP,NCI_NICHD,NLMSubSyn,SNMI,SNOMEDCT_US}) [Disease or Syndrome]
&lt;&lt;&lt;&lt;&lt; Mappings
Phrase: ; Complication
&gt;&gt;&gt;&gt;&gt; Phrase
complication
&lt;&lt;&lt;&lt;&lt; Phrase
&gt;&gt;&gt;&gt;&gt; Mappings
Meta Mapping (1000):
  1000   C0009566:Complication {CCS,CHV,CSP,LNC,MTH,MTHMST,NCI,NCI_NCI-GLOSS,NCI_NICHD,SNM,SNMI,SNOMEDCT_US} [Pathologic Function]
&lt;&lt;&lt;&lt;&lt; Mappings
Phrase: ; COVID
&gt;&gt;&gt;&gt;&gt; Phrase
covid
&lt;&lt;&lt;&lt;&lt; Phrase
Phrase: Specific
&gt;&gt;&gt;&gt;&gt; Phrase
specific
&lt;&lt;&lt;&lt;&lt; Phrase
&gt;&gt;&gt;&gt;&gt; Mappings
Meta Mapping (1000):
  1000   C0205369:Specific (Specific qualifier value {CHV,LNC,MTH,NCI,SNMI,SNOMEDCT_US}) [Qualitative Concept]
&lt;&lt;&lt;&lt;&lt; Mappings
Phrase: ; Treatment
&gt;&gt;&gt;&gt;&gt; Phrase
treatment
&lt;&lt;&lt;&lt;&lt; Phrase
&gt;&gt;&gt;&gt;&gt; Mappings
Meta Mapping (1000):
  1000   C0039798:treatment (therapeutic aspects {MSH,MTH,NLMSubSyn}) [Functional Concept]
&lt;&lt;&lt;&lt;&lt; Mappings
Phrase: ; Complications
&gt;&gt;&gt;&gt;&gt; Phrase
complications
&lt;&lt;&lt;&lt;&lt; Phrase
&gt;&gt;&gt;&gt;&gt; Mappings
Meta Mapping (1000):
  1000   C0009566:Complications (Complication {CCS,CHV,CSP,LNC,MTH,MTHMST,NCI,NCI_NCI-GLOSS,NCI_NICHD,SNM,SNMI,SNOMEDCT_US}) [Pathologic Function]
&lt;&lt;&lt;&lt;&lt; Mappings
Phrase: ;
&gt;&gt;&gt;&gt;&gt; Phrase
&lt;&lt;&lt;&lt;&lt; Phrase
      </t>
  </si>
  <si>
    <t xml:space="preserve">Processing inter_03282022_13:40:12_93627_olgav.vovk@gmail.com_546368371.tmp.tx.1: Diagnosis &amp; Disease Progression	COVID-19 Complication Occurrence Indicator	For each item: COVID-19 Infection; Complication; COVID Specific; Treatment; Complications;
Phrase: Diagnosis &amp; Disease Progression	COVID-19 Complication Occurrence Indicator	For each item
&gt;&gt;&gt;&gt;&gt; Phrase
diagnosis disease progression covid 19 complication occurrence indicator for each item
&lt;&lt;&lt;&lt;&lt; Phrase
Phrase: :
&gt;&gt;&gt;&gt;&gt; Phrase
&lt;&lt;&lt;&lt;&lt; Phrase
Phrase: COVID-19 Infection
&gt;&gt;&gt;&gt;&gt; Phrase
covid 19 infection
&lt;&lt;&lt;&lt;&lt; Phrase
&gt;&gt;&gt;&gt;&gt; Mappings
Meta Mapping (827):
   827   C0009450:Infection, NOS (Communicable Diseases {AOD,CHV,COSTAR,CSP,LCH,LCH_NW,LNC,MEDLINEPLUS,MSH,MTH,MTHICD9,NCI,NCI_CTRP,NCI_NICHD,NLMSubSyn,SNMI,SNOMEDCT_US}) [Disease or Syndrome]
&lt;&lt;&lt;&lt;&lt; Mappings
Phrase: ; Complication
&gt;&gt;&gt;&gt;&gt; Phrase
complication
&lt;&lt;&lt;&lt;&lt; Phrase
&gt;&gt;&gt;&gt;&gt; Mappings
Meta Mapping (1000):
  1000   C0009566:Complication {CCS,CHV,CSP,LNC,MTH,MTHMST,NCI,NCI_NCI-GLOSS,NCI_NICHD,SNM,SNMI,SNOMEDCT_US} [Pathologic Function]
&lt;&lt;&lt;&lt;&lt; Mappings
Phrase: ; COVID
&gt;&gt;&gt;&gt;&gt; Phrase
covid
&lt;&lt;&lt;&lt;&lt; Phrase
Phrase: Specific
&gt;&gt;&gt;&gt;&gt; Phrase
specific
&lt;&lt;&lt;&lt;&lt; Phrase
&gt;&gt;&gt;&gt;&gt; Mappings
Meta Mapping (1000):
  1000   C0205369:Specific (Specific qualifier value {CHV,LNC,MTH,NCI,SNMI,SNOMEDCT_US}) [Qualitative Concept]
&lt;&lt;&lt;&lt;&lt; Mappings
Phrase: ; Treatment
&gt;&gt;&gt;&gt;&gt; Phrase
treatment
&lt;&lt;&lt;&lt;&lt; Phrase
&gt;&gt;&gt;&gt;&gt; Mappings
Meta Mapping (1000):
  1000   C0039798:treatment (therapeutic aspects {MSH,MTH,NLMSubSyn}) [Functional Concept]
&lt;&lt;&lt;&lt;&lt; Mappings
Phrase: ; Complications
&gt;&gt;&gt;&gt;&gt; Phrase
complications
&lt;&lt;&lt;&lt;&lt; Phrase
&gt;&gt;&gt;&gt;&gt; Mappings
Meta Mapping (1000):
  1000   C0009566:Complications (Complication {CCS,CHV,CSP,LNC,MTH,MTHMST,NCI,NCI_NCI-GLOSS,NCI_NICHD,SNM,SNMI,SNOMEDCT_US}) [Pathologic Function]
&lt;&lt;&lt;&lt;&lt; Mappings
Phrase: ;
&gt;&gt;&gt;&gt;&gt; Phrase
&lt;&lt;&lt;&lt;&lt; Phrase
      </t>
  </si>
  <si>
    <t>1.	1000 C2700446:SELF-REPORT (Self-Report {AOD,MSH,MTH,NCI,NCI_CDISC,NCI_FDA,SNOMEDCT_US}) [Research Activity]
2.	1000 C1704656:DIAGNOSIS (Diagnosis Study {MTH,NCI,NCI_CDISC}) [Research Activity]
3.	827 C0009450:Infection, NOS (Communicable Diseases {AOD,CHV,COSTAR,CSP,LCH,LCH_NW,LNC,MEDLINEPLUS,MSH,MTH,MTHICD9,NCI,NCI_CTRP,NCI_NICHD,NLMSubSyn,SNMI,SNOMEDCT_US}) [Disease or Syndrome]</t>
  </si>
  <si>
    <t>1.	1000 C2700446:SELF-REPORT (Self-Report {AOD,MSH,MTH,NCI,NCI_CDISC,NCI_FDA,SNOMEDCT_US}) [Research Activity]
2.	1000 C1704656:DIAGNOSIS (Diagnosis Study {MTH,NCI,NCI_CDISC}) [Research Activity]
3.	1000 C0011008:DATE (Date in time {CHV,LNC,MSH,MTH,NCI,NCI_BRIDG_5_3,NCI_CareLex,NCI_NICHD,SNOMEDCT_US}) [Temporal Concept]
4.	827 C0009450:Infection, NOS (Communicable Diseases {AOD,CHV,COSTAR,CSP,LCH,LCH_NW,LNC,MEDLINEPLUS,MSH,MTH,MTHICD9,NCI,NCI_CTRP,NCI_NICHD,NLMSubSyn,SNMI,SNOMEDCT_US}) [Disease or Syndrome]
5.	842 C1302584:Reported Date (Date of report {NCI,NCI_BRIDG_3_0_3,NCI_BRIDG_5_3,SNOMEDCT_US}) [Temporal Concept]</t>
  </si>
  <si>
    <t>1.	1000 C0439793:Severity (Severities {CHV,MTH,NCI,NCI_CDISC,SNMI,SNOMEDCT_US}) [Qualitative Concept]
2.	861 C0011900:DIAGNOSIS (Diagnosis {AOD,CCS,CHV,CSP,HL7V3.0,LCH,LCH_NW,LNC,MCM,MSH,MTH,NCI,NCI_CDISC,NCI_NCI-GLOSS,NCI_NICHD,SNOMEDCT_US}) [Diagnostic Procedure]
3.	827 C0009450:Infection, NOS (Communicable Diseases {AOD,CHV,COSTAR,CSP,LCH,LCH_NW,LNC,MEDLINEPLUS,MSH,MTH,MTHICD9,NCI,NCI_CTRP,NCI_NICHD,NLMSubSyn,SNMI,SNOMEDCT_US}) [Disease or Syndrome]
4.	877 C0521117:Severity, Disease (Severity of illness {AOD,CHV,MSH,MTH,NLMSubSyn,SNMI,SNOMEDCT_US}) [Qualitative Concept]</t>
  </si>
  <si>
    <t>1.	1000 C0043299:X-RAY (Diagnostic radiologic examination {CHV,ICD9CM,MEDLINEPLUS,MSH,MTH,NCI,NCI_CDISC,NCI_CTRP,NLMSubSyn,PDQ,SNM,SNMI,SNOMEDCT_US}) [Diagnostic Procedure]
2.	1000 C0011923:Imaging (Diagnostic Imaging {AOD,CHV,CSP,HL7V3.0,ICD9CM,LCH,LCH_NW,LNC,MEDLINEPLUS,MSH,MTH,NCI,NCI_CTRP,NCI_GDC,NLMSubSyn,PDQ,SNMI,SNOMEDCT_US}) [Diagnostic Procedure]
3.	1000 C0011008:DATE (Date in time {CHV,LNC,MSH,MTH,NCI,NCI_BRIDG_5_3,NCI_CareLex,NCI_NICHD,SNOMEDCT_US}) [Temporal Concept]
4.	1000 C1527391:Chest (Anterior thoracic region {MTH,NLMSubSyn,UWDA}) [Body Location or Region]
5.	1000 C1704656:DIAGNOSIS (Diagnosis Study {MTH,NCI,NCI_CDISC}) [Research Activity]
6.	1000 C4321457:Examination {MTH,NCI} [Activity]
7.	820 C2826643:date of examination (Physical Examination Date {NCI,NCI_CDISC,NCI_ICDC}) [Temporal Concept]</t>
  </si>
  <si>
    <t>1.	1000 C0008902:Classification {AOD,CHV,LCH,LCH_NW,MSH,MTH,NCI,NLMSubSyn,PDQ,SNMI,SNOMEDCT_US} [Classification]
2.	1000 C1704656:DIAGNOSIS (Diagnosis Study {MTH,NCI,NCI_CDISC}) [Research Activity]
3.	827 C0009450:Infection, NOS (Communicable Diseases {AOD,CHV,COSTAR,CSP,LCH,LCH_NW,LNC,MEDLINEPLUS,MSH,MTH,MTHICD9,NCI,NCI_CTRP,NCI_NICHD,NLMSubSyn,SNMI,SNOMEDCT_US}) [Disease or Syndrome]</t>
  </si>
  <si>
    <t>1.	1000 C1704656:DIAGNOSIS (Diagnosis Study {MTH,NCI,NCI_CDISC}) [Research Activity]
2.	913 C1264639:Date-time (Date/Time {LNC,MTH,NCI,SNOMEDCT_US}) [Temporal Concept]
3.	1000 C0008902:Classification {AOD,CHV,LCH,LCH_NW,MSH,MTH,NCI,NLMSubSyn,PDQ,SNMI,SNOMEDCT_US} [Classification]
4.	804 C2316983:Date of Diagnosis (Date of diagnosis {LNC,MTH,NCI,NCI_GDC,NCI_ICDC,SNOMEDCT_US}) [Temporal Concept]
5.	827 C0009450:Infection, NOS (Communicable Diseases {AOD,CHV,COSTAR,CSP,LCH,LCH_NW,LNC,MEDLINEPLUS,MSH,MTH,MTHICD9,NCI,NCI_CTRP,NCI_NICHD,NLMSubSyn,SNMI,SNOMEDCT_US}) [Disease or Syndrome]</t>
  </si>
  <si>
    <t>1.	1000 C0009566:Complication {CCS,CHV,CSP,LNC,MTH,MTHMST,NCI,NCI_NCI-GLOSS,NCI_NICHD,SNM,SNMI,SNOMEDCT_US} [Pathologic Function]
2.	827 C0009450:Infection, NOS (Communicable Diseases {AOD,CHV,COSTAR,CSP,LCH,LCH_NW,LNC,MEDLINEPLUS,MSH,MTH,MTHICD9,NCI,NCI_CTRP,NCI_NICHD,NLMSubSyn,SNMI,SNOMEDCT_US}) [Disease or Syndrome]
3.	1000 C0039798:treatment (therapeutic aspects {MSH,MTH,NLMSubSyn}) [Functional Concept]
4.	893 C1550351:Diagnosis Type {HL7V2.5} [Classification]
5.	861 C0030705:*^patient (Patients {AOD,CHV,HL7V3.0,LCH,LCH_NW,LNC,MSH,MTH,NCI,NCI_CDISC-GLOSS,NCI_DICOM,NCI_FDA,SNOMEDCT_US}) [Patient or Disabled Group]</t>
  </si>
  <si>
    <t>1.	1000 C0009566:Complication {CCS,CHV,CSP,LNC,MTH,MTHMST,NCI,NCI_NCI-GLOSS,NCI_NICHD,SNM,SNMI,SNOMEDCT_US} [Pathologic Function]
2.	827 C0009450:Infection, NOS (Communicable Diseases {AOD,CHV,COSTAR,CSP,LCH,LCH_NW,LNC,MEDLINEPLUS,MSH,MTH,MTHICD9,NCI,NCI_CTRP,NCI_NICHD,NLMSubSyn,SNMI,SNOMEDCT_US}) [Disease or Syndrome]
3.	1000 C0039798:treatment (therapeutic aspects {MSH,MTH,NLMSubSyn}) [Functional Concept]
4.	1000 C0205369:Specific (Specific qualifier value {CHV,LNC,MTH,NCI,SNMI,SNOMEDCT_US}) [Qualitative Concept]
5.	876 C0544688:disease complication (complication of disease {AOD,CHV,SNM}) [Pathologic Function]</t>
  </si>
  <si>
    <t>1.	1000 C0009566:Complication {CCS,CHV,CSP,LNC,MTH,MTHMST,NCI,NCI_NCI-GLOSS,NCI_NICHD,SNM,SNMI,SNOMEDCT_US} [Pathologic Function]
2.	827 C0009450:Infection, NOS (Communicable Diseases {AOD,CHV,COSTAR,CSP,LCH,LCH_NW,LNC,MEDLINEPLUS,MSH,MTH,MTHICD9,NCI,NCI_CTRP,NCI_NICHD,NLMSubSyn,SNMI,SNOMEDCT_US}) [Disease or Syndrome]
3.	1000 C0039798:treatment (therapeutic aspects {MSH,MTH,NLMSubSyn}) [Functional Concept]</t>
  </si>
  <si>
    <t>1.	[Research Activity] isa [Occupational Activity] isa [Activity] isa [Event]
2.	[Disease or Syndrome] isa [Pathologic Function] isa [Biologic Function] isa [Natural Phenomenon or Process] isa [Phenomenon or Process] isa [Event]</t>
  </si>
  <si>
    <t>1.	[Research Activity] isa [Occupational Activity] isa [Activity] isa [Event]
2.	[Temporal Concept] isa [Idea or Concept] isa [Conceptual Entity] isa [Entity]
3.	[Disease or Syndrome] isa [Pathologic Function] isa [Biologic Function] isa [Natural Phenomenon or Process] isa [Phenomenon or Process] isa [Event]</t>
  </si>
  <si>
    <t>1.	[Qualitative Concept] isa [Idea or Concept] isa [Conceptual Entity] isa [Entity]
2.	[Diagnostic Procedure] isa [Health Care Activity] isa [Occupational Activity] isa [Activity] isa [Event]
3.	[Disease or Syndrome] isa [Pathologic Function] isa [Biologic Function] isa [Natural Phenomenon or Process] isa [Phenomenon or Process] isa [Event]</t>
  </si>
  <si>
    <t>Patient or Disabled Group, T101, A2.9.5</t>
  </si>
  <si>
    <t>[Patient or Disabled Group] isa [Group] isa [Conceptual Entity] isa [Entity]</t>
  </si>
  <si>
    <t>[Body Location or Region] isa [Entity]</t>
  </si>
  <si>
    <t>Body Location or Region, T029, A2.1.5.2</t>
  </si>
  <si>
    <t>1.	[Diagnostic Procedure] isa [Health Care Activity] isa [Occupational Activity] isa [Activity] isa [Event]
2.	[Body Location or Region] isa [Entity]
3.	[Activity] isa [Event]
4.	[Finding] isa [Conceptual Entity] isa [Entity]
5.	[Diagnostic Procedure] isa [Health Care Activity] isa [Occupational Activity] isa [Activity] isa [Event]
6.	[Qualitative Concept] isa [Idea or Concept] isa [Conceptual Entity] isa [Entity]
7.	[Functional Concept] isa [Idea or Concept] isa [Conceptual Entity] isa [Entity]
8.	[Patient or Disabled Group] isa [Group] isa [Conceptual Entity] isa [Entity]
9.	[Pathologic Function] isa [Biologic Function] isa [Natural Phenomenon or Process] isa [Phenomenon or Process] isa [Event]</t>
  </si>
  <si>
    <t>1.	[Diagnostic Procedure] isa [Health Care Activity] isa [Occupational Activity] isa [Activity] isa [Event]
2.	[Temporal Concept] isa [Idea or Concept] isa [Conceptual Entity] isa [Entity]
3.	[Body Location or Region] isa [Entity]
4.	[Research Activity] isa [Occupational Activity] isa [Activity] isa [Event]
5.	[Activity] isa [Event]</t>
  </si>
  <si>
    <t>1.	[Classification] isa [Intellectual Product] isa [Conceptual Entity] isa {Entity]
2.	[Research Activity] isa [Occupational Activity] isa [Activity] isa [Event]
3.	[Disease or Syndrome] isa [Pathologic Function] isa [Biologic Function] isa [Natural Phenomenon or Process] isa [Phenomenon or Process] isa [Event]</t>
  </si>
  <si>
    <t>1.	[Research Activity] isa [Occupational Activity] isa [Activity] isa [Event] 
2.	[Temporal Concept] isa [Idea or Concept] isa [Conceptual Entity] isa [Entity] 
3.	[Classification] isa [Intellectual Product] isa [Conceptual Entity] isa {Entity] 
4.	[Disease or Syndrome] isa [Pathologic Function] isa [Biologic Function] isa [Natural Phenomenon or Process] isa [Phenomenon or Process] isa [Event]</t>
  </si>
  <si>
    <t>1.	[Pathologic Function] isa [Biologic Function] isa [Natural Phenomenon or Process] isa [Phenomenon or Process] isa [Event]
2.	[Disease or Syndrome] isa [Pathologic Function] isa [Biologic Function] isa [Natural Phenomenon or Process] isa [Phenomenon or Process] isa [Event]
3.	[Functional Concept] isa [Idea or Concept] isa [Conceptual Entity] isa [Entity]
4.	[Classification] isa [Intellectual Product] isa [Conceptual Entity] isa {Entity]
5.	[Patient or Disabled Group] isa [Group] isa [Conceptual Entity] isa [Entity]</t>
  </si>
  <si>
    <t>1.	[Pathologic Function] isa [Biologic Function] isa [Natural Phenomenon or Process] isa [Phenomenon or Process] isa [Event]
2.	[Disease or Syndrome] isa [Pathologic Function] isa [Biologic Function] isa [Natural Phenomenon or Process] isa [Phenomenon or Process] isa [Event]
3.	[Functional Concept] isa [Idea or Concept] isa [Conceptual Entity] isa [Entity]
4.	[Qualitative Concept] isa [Idea or Concept] isa [Conceptual Entity] isa [Entity]</t>
  </si>
  <si>
    <t>1.	[Pathologic Function] isa [Biologic Function] isa [Natural Phenomenon or Process] isa [Phenomenon or Process] isa [Event]
2.	[Disease or Syndrome] isa [Pathologic Function] isa [Biologic Function] isa [Natural Phenomenon or Process] isa [Phenomenon or Process] isa [Event]
3.	[Functional Concept] isa [Idea or Concept] isa [Conceptual Entity] isa [Entity]</t>
  </si>
  <si>
    <t>1.	1000 C2700446:SELF-REPORT (Self-Report {AOD,MSH,MTH,NCI,NCI_CDISC,NCI_FDA,SNOMEDCT_US}) [Research Activity]
2.	1000 C1704656:DIAGNOSIS (Diagnosis Study {MTH,NCI,NCI_CDISC}) [Research Activity]
3.	1000 C0011008:DATE (Date in time {CHV,LNC,MSH,MTH,NCI,NCI_BRIDG_5_3,NCI_CareLex,NCI_NICHD,SNOMEDCT_US}) [Temporal Concept]</t>
  </si>
  <si>
    <t>1.	[Diagnostic Procedure] isa [Health Care Activity] isa [Occupational Activity] isa [Activity] isa [Event]
2.	[Temporal Concept] isa [Idea or Concept] isa [Conceptual Entity] isa [Entity]</t>
  </si>
  <si>
    <t>804 C2316983:Date of Diagnosis (Date of diagnosis {LNC,MTH,NCI,NCI_GDC,NCI_ICDC,SNOMEDCT_US}) [Temporal Concept]</t>
  </si>
  <si>
    <t>1000 C0009566:Complication {CCS,CHV,CSP,LNC,MTH,MTHMST,NCI,NCI_NCI-GLOSS,NCI_NICHD,SNM,SNMI,SNOMEDCT_US} [Pathologic Function]</t>
  </si>
  <si>
    <t>1. Self-Report (C74528)
2. Diagnosis (C15220)
3. Communicable Disorder (C157825)</t>
  </si>
  <si>
    <t>1. [Intellectual Product] isa [Conceptual Entity] isa {Entity]
2.  [Diagnostic Procedure] isa [Health Care Activity] isa [Occupational Activity] isa [Activity] isa [Event]
3. [Qualitative Concept] isa [Idea or Concept] isa [Conceptual Entity] isa [Entity]</t>
  </si>
  <si>
    <t>1. Self-Report (C74528)
2. Diagnosis (C15220)
3. Date (C25164)</t>
  </si>
  <si>
    <t>1. [Intellectual Product] isa [Conceptual Entity] isa {Entity]
2.  [Diagnostic Procedure] isa [Health Care Activity] isa [Occupational Activity] isa [Activity] isa [Event]
3. [Temporal Concept] isa [Idea or Concept] isa [Conceptual Entity] isa [Entity]</t>
  </si>
  <si>
    <t>1. Self-report &gt; Research or Clinical Assessment Tool &gt; Diagnostic or Prognostoc Tool &gt; Diagnostic Procedure
2. Diagnosis &gt; Doagnostic Procedure &gt; Intervention or Procedure &gt; Clinical or Research Activity &gt; Activity
3. Date &gt; Temporal Qualifier &gt; Qualifier &gt; Property or Attribute</t>
  </si>
  <si>
    <t>1. Severity (C25676)
2. Communicable Disorder (C157825)
3. At Time of Diagnosis (C158810)</t>
  </si>
  <si>
    <t>1. Severity &gt; Property or Attribute
2. Communicable Disorder &gt; Disease Qualifier &gt; Qualifier &gt; Property or Attribute
3. At Time of Diagnosis &gt;  Clinical or Research Assessment Question &gt;  Research or Clinical Assessment Tool &gt;  Diagnostic Procedure &gt; Intervention or Procedure  &gt;  Clinical or Research Activity &gt; Activity</t>
  </si>
  <si>
    <t xml:space="preserve"> 1. For some reason MetaMap did not produce any "date" related concepts. It might make sense to review MetaMap seetings, e.g. to lower trechold from 800 to 700
2. Found manually and added NCIt concept " At Time of Diagnosis (C158810)" because MetaMap did not catch it.</t>
  </si>
  <si>
    <t>1.	1000 C1306645:X-ray (Plain x-ray {CHV,LNC,MTH,NCI,NCI_CTRP,NCI_FDA,NLMSubSyn,SNOMEDCT_US}) [Diagnostic Procedure]
2.	1000 C1527391:Chest (Anterior thoracic region {MTH,NLMSubSyn,UWDA}) [Body Location or Region]
3.	1000 C4321457:Examination {MTH,NCI} [Activity]
4.	1000 C2825142:Result (Experimental Result {MTH,NCI,NLMSubSyn}) [Finding]
5.	958 C0199850:Breast examination (Examination of breast {CHV,LCH_NW,NLMSubSyn,SNMI,SNOMEDCT_US}) [Diagnostic Procedure]
6.	1000 C0011923:Imaging (Diagnostic Imaging {AOD,CHV,CSP,HL7V3.0,ICD9CM,LCH,LCH_NW,LNC,MEDLINEPLUS,MSH,MTH,NCI,NCI_CTRP,NCI_GDC,NLMSubSyn,PDQ,SNMI,SNOMEDCT_US}) [Diagnostic Procedure]
7.	1000 C0700364:APPEAR (Appearance {CHV,LNC,MTH,NCI,NCI_CDISC,SNOMEDCT_US}) [Qualitative Concept]
8.	1000 C1704338:diagnosis (diagnosis aspect {MSH,MTH}) [Functional Concept]
9.	861 C0030705:*^patient (Patients {AOD,CHV,HL7V3.0,LCH,LCH_NW,LNC,MSH,MTH,NCI,NCI_CDISC-GLOSS,NCI_DICOM,NCI_FDA,SNOMEDCT_US}) [Patient or Disabled Group]
10.	861 C0332448:Infiltrates (Infiltration {CHV,LNC,MTH,NCI,NCI_FDA,NLMSubSyn,SNMI,SNOMEDCT_US}) [Pathologic Function]
11.	877 C0679250:Disease Result (Disease Outcome {AOD,CHV,LNC,MTH,NCI,NLMSubSyn}) [Finding]
12.	937 C0436503:ABNORMAL CHEST XRAY (Standard chest X-ray abnormal {CHV,COSTAR,MTH,NCI,NCI_ACC-AHA,NLMSubSyn,SNOMEDCT_US}) [Finding]</t>
  </si>
  <si>
    <t>1.	1000 C1306645:X-ray (Plain x-ray {CHV,LNC,MTH,NCI,NCI_CTRP,NCI_FDA,NLMSubSyn,SNOMEDCT_US}) [Diagnostic Procedure]
2.	1000 C1527391:Chest (Anterior thoracic region {MTH,NLMSubSyn,UWDA}) [Body Location or Region]
3.	1000 C4321457:Examination {MTH,NCI} [Activity]
4.	1000 C2825142:Result (Experimental Result {MTH,NCI,NLMSubSyn}) [Finding]</t>
  </si>
  <si>
    <t>1.	[Diagnostic Procedure] isa [Health Care Activity] isa [Occupational Activity] isa [Activity] isa [Event]
2.	[Body Location or Region] isa [Entity]
3.	[Activity] isa [Event]
4.           [Finding] isa [Conceptual Entity] isa [Entity]</t>
  </si>
  <si>
    <t xml:space="preserve">1. X-Ray Imaging (C38101)
2. Chest (C25389)
3. Examination (C131902)
4. Experimental Result (C76125)
</t>
  </si>
  <si>
    <t>1. X-Ray Imaging &gt; Diagnostic Imaging &gt;  Diagnostic Procedure &gt; Intervention or Procedure  &gt;  Clinical or Research Activity &gt; Activity
2. Chest &gt; Body Region &gt; Anatomic Structure, System, or Substance
3. Examination &gt; Action&gt; Activity
4. Experimental Result &gt; Outcome &gt; Conceptual Entity</t>
  </si>
  <si>
    <t>1. [Diagnostic Procedure] isa [Health Care Activity] isa [Occupational Activity] isa [Activity] isa [Event]
2. [Body Location or Region] isa [Entity]
3. [Activity] isa [Event]
4. [Finding] isa [Conceptual Entity] isa [Entity]</t>
  </si>
  <si>
    <t>1.	1000 C0043299:X-RAY (Diagnostic radiologic examination {CHV,ICD9CM,MEDLINEPLUS,MSH,MTH,NCI,NCI_CDISC,NCI_CTRP,NLMSubSyn,PDQ,SNM,SNMI,SNOMEDCT_US}) [Diagnostic Procedure]
2.	1000 C0011008:DATE (Date in time {CHV,LNC,MSH,MTH,NCI,NCI_BRIDG_5_3,NCI_CareLex,NCI_NICHD,SNOMEDCT_US}) [Temporal Concept]</t>
  </si>
  <si>
    <t>1. X-Ray Imaging (Code C38101)
2. Date (C25164)</t>
  </si>
  <si>
    <t>1. [Diagnostic Procedure] isa [Health Care Activity] isa [Occupational Activity] isa [Activity] isa [Event]
2. [Temporal Concept] isa [Idea or Concept] isa [Conceptual Entity] isa [Entity]</t>
  </si>
  <si>
    <t>1. X-Ray Imaging &gt; Diagnostic Imaging &gt;  Diagnostic Procedure &gt; Intervention or Procedure  &gt;  Clinical or Research Activity &gt; Activity
2. Date &gt; Temporal Qualifier &gt; Qualifier &gt; Property or Attribute</t>
  </si>
  <si>
    <t>1. Classification (C25161)
2. Diagnosis (C15220)
3. Communicable Disorder (C157825)</t>
  </si>
  <si>
    <t>1. Classification &gt; Intellectual Property &gt;  Conceptual Entity
2. Diagnosis &gt; Doagnostic Procedure &gt; Intervention or Procedure &gt; Clinical or Research Activity &gt; Activity
3. Communicable Disorder &gt; Disease Qualifier &gt; Qualifier &gt; Property or Attribute</t>
  </si>
  <si>
    <t>Date of Diagnosis (C164339)</t>
  </si>
  <si>
    <t>Complication (C2959)</t>
  </si>
  <si>
    <t>Complication &gt; Finding by Cause &gt; Finding &gt; Disease, Disorder or Finding</t>
  </si>
  <si>
    <t xml:space="preserve">1.	[Research Activity] isa [Occupational Activity] isa [Activity] isa [Event]     
2.            [Research Activity] isa [Occupational Activity] isa [Activity] isa [Event]     
2.	[Disease or Syndrome] isa [Pathologic Function] isa [Biologic Function] isa [Natural Phenomenon or Process] isa [Phenomenon or Process] isa [Event]
</t>
  </si>
  <si>
    <t>1. Self-report &gt; Research or Clinical Assessment Tool &gt; Diagnostic or Prognostoc Tool &gt; Diagnostic Procedure
2. Diagnosis &gt; Diagnostic Procedure &gt; Intervention or Procedure &gt; Clinical or Research Activity &gt; Activity
3. Communicable Disorder &gt; Disease Qualifier &gt; Qualifier &gt; Property or Attribute</t>
  </si>
  <si>
    <t>1.	[Research Activity] isa [Occupational Activity] isa [Activity] isa [Event]
2.	[Research Activity] isa [Occupational Activity] isa [Activity] isa [Event]
3.	[Temporal Concept] isa [Idea or Concept] isa [Conceptual Entity] isa [Entity]</t>
  </si>
  <si>
    <t>1.	UMLS SemNet Hierarchy: [Research Activity] isa [Occupational Activity] isa [Activity] isa [Event]
NCIt concept  Hierarchy: . Self-report &gt; Research or Clinical Assessment Tool &gt; Diagnostic or Prognostoc Tool &gt; Diagnostic Procedure
NCIt SemNet Hierarchy: [Intellectual Product] isa [Conceptual Entity] isa {Entity]
2.	UMLS SemNet Hierarchy: [Research Activity] isa [Occupational Activity] isa [Activity] isa [Event]
NCIt concept  Hierarchy: Diagnosis &gt; Diagnostic Procedure &gt; Intervention or Procedure &gt; Clinical or Research Activity &gt; Activity
NCIt SemNet Hierarchy:  Diagnostic Procedure] isa [Health Care Activity] isa [Occupational Activity] isa [Activity] isa [Event]
3.	UMLS SemNet Hierarchy: [Temporal Concept] isa [Idea or Concept] isa [Conceptual Entity] isa [Entity]
4.	NCIt concept  Hierarchy: Date &gt; Temporal Qualifier &gt; Qualifier &gt; Property or Attribute
5.	NCIt SemNet Hierarchy: [Temporal Concept] isa [Idea or Concept] isa [Conceptual Entity] isa [Entity]</t>
  </si>
  <si>
    <t>1.	UMLS SemNet Hierarchy: [Research Activity] isa [Occupational Activity] isa [Activity] isa [Event]
NCIt concept  Hierarchy: . Self-report &gt; Research or Clinical Assessment Tool &gt; Diagnostic or Prognostoc Tool &gt; Diagnostic Procedure
NCIt SemNet Hierarchy: [Intellectual Product] isa [Conceptual Entity] isa {Entity]
2.	UMLS SemNet Hierarchy: [Research Activity] isa [Occupational Activity] isa [Activity] isa [Event]
NCIt concept  Hierarchy: Diagnosis &gt; Diagnostic Procedure &gt; Intervention or Procedure &gt; Clinical or Research Activity &gt; Activity
NCIt SemNet Hierarchy:  Diagnostic Procedure] isa [Health Care Activity] isa [Occupational Activity] isa [Activity] isa [Event]
3.	UMLS SemNet Hierarchy: [Disease or Syndrome] isa [Pathologic Function] isa [Biologic Function] isa [Natural Phenomenon or Process] isa [Phenomenon or Process] isa [Event]
                NCIt concept  Hierarchy: Communicable Disorder &gt; Disease Qualifier &gt; Qualifier &gt; Property or Attribute
                NCIt SemNet Hierarchy: [Qualitative Concept] isa [Idea or Concept] isa [Conceptual Entity] isa [Entity]</t>
  </si>
  <si>
    <t>1. [Qualitative Concept] isa [Idea or Concept] isa [Conceptual Entity] isa [Entity]
2. [Qualitative Concept] isa [Idea or Concept] isa [Conceptual Entity] isa [Entity]
3. [Intellectual Product] isa [Conceptual Entity] isa {Entity]</t>
  </si>
  <si>
    <t>1.	UMLS SemNet Hierarchy: [Diagnostic Procedure] isa [Health Care Activity] isa [Occupational Activity] isa [Activity] isa [Event]
NCIt concept  Hierarchy: X-Ray Imaging &gt; Diagnostic Imaging &gt;  Diagnostic Procedure &gt; Intervention or Procedure  &gt;  Clinical or Research Activity &gt; Activity
NCIt SemNet Hierarchy: [Diagnostic Procedure] isa [Health Care Activity] isa [Occupational Activity] isa [Activity] isa [Event]
2.	UMLS SemNet Hierarchy: [Body Location or Region] isa [Entity]
NCIt concept  Hierarchy: Chest &gt; Body Region &gt; Anatomic Structure, System, or Substance
NCIt SemNet Hierarchy: [Body Location or Region] isa [Entity]
3.	UMLS SemNet Hierarchy: [Activity] isa [Event]
NCIt concept  Hierarchy: Examination &gt; Action&gt; Activity
NCIt SemNet Hierarchy: [Activity] isa [Event]
4.	UMLS SemNet Hierarchy:  [Finding] isa [Conceptual Entity] isa [Entity]
NCIt concept  Hierarchy: Experimental Result &gt; Outcome &gt; Conceptual Entity
NCIt SemNet Hierarchy: [Finding] isa [Conceptual Entity] isa [Entity]</t>
  </si>
  <si>
    <t>1.	UMLS SemNet Hierarchy: [Diagnostic Procedure] isa [Health Care Activity] isa [Occupational Activity] isa [Activity] isa [Event]
NCIt concept  Hierarchy: X-Ray Imaging &gt; Diagnostic Imaging &gt;  Diagnostic Procedure &gt; Intervention or Procedure  &gt;  Clinical or Research Activity &gt; Activity
NCIt SemNet Hierarchy: [Diagnostic Procedure] isa [Health Care Activity] isa [Occupational Activity] isa [Activity] isa [Event]
2.	UMLS SemNet Hierarchy: [Temporal Concept] isa [Idea or Concept] isa [Conceptual Entity] isa [Entity]
NCIt concept Hierarchy: Date &gt; Temporal Qualifier &gt; Qualifier &gt; Property or Attribute
NCIt SemNet Hierarchy: [Temporal Concept] isa [Idea or Concept] isa [Conceptual Entity] isa [Entity]</t>
  </si>
  <si>
    <t>1.	UMLS SemNet Hierarchy: [Classification] isa [Intellectual Product] isa [Conceptual Entity] isa {Entity]
NCIt concept  Hierarchy: Classification &gt; Intellectual Property &gt;  Conceptual Entity
NCIt SemNet Hierarchy: [Intellectual Product] isa [Conceptual Entity] isa {Entity]
2.	UMLS SemNet Hierarchy: [Research Activity] isa [Occupational Activity] isa [Activity] isa [Event]
NCIt concept  Hierarchy: Diagnosis &gt; Diagnostic Procedure &gt; Intervention or Procedure &gt; Clinical or Research Activity &gt; Activity
NCIt SemNet Hierarchy: [Diagnostic Procedure] isa [Health Care Activity] isa [Occupational Activity] isa [Activity] isa [Event]
3.	UMLS SemNet Hierarchy: [Disease or Syndrome] isa [Pathologic Function] isa [Biologic Function] isa [Natural Phenomenon or Process] isa [Phenomenon or Process] isa [Event]
NCIt concept  Hierarchy: Communicable Disorder &gt; Disease Qualifier &gt; Qualifier &gt; Property or Attribute
NCIt SemNet Hierarchy: [Qualitative Concept] isa [Idea or Concept] isa [Conceptual Entity] isa [Entity]</t>
  </si>
  <si>
    <t>Date of Diagnosis &gt; Date &gt; Temporal Qualifier &gt; Qualifier &gt; Property or Attribute</t>
  </si>
  <si>
    <t>1.	UMLS SemNet Hierarchy: [Temporal Concept] isa [Idea or Concept] isa [Conceptual Entity] isa [Entity]
NCIt concept  Hierarchy: Date of Diagnosis &gt; Date &gt; Temporal Qualifier &gt; Qualifier &gt; Property or Attribute
NCIt SemNet Hierarchy: [Temporal Concept] isa [Idea or Concept] isa [Conceptual Entity] isa [Entity]</t>
  </si>
  <si>
    <t>1.	UMLS SemNet Hierarchy: [Pathologic Function] isa [Biologic Function] isa [Natural Phenomenon or Process] isa [Phenomenon or Process] isa [Event]
NCIt concept  Hierarchy: Complication &gt; Finding by Cause &gt; Finding &gt; Disease, Disorder or Finding
NCIt SemNet Hierarchy: [Finding] isa [Conceptual Entity] isa [Entity]</t>
  </si>
  <si>
    <t>Approach</t>
  </si>
  <si>
    <t>Plan A and Plan B Iteration 1</t>
  </si>
  <si>
    <t>Plan B Iteration  2</t>
  </si>
  <si>
    <t xml:space="preserve">1.	877 C0521117:Severity, Disease (Severity of illness {AOD,CHV,MSH,MTH,NLMSubSyn,SNMI,SNOMEDCT_US}) [Qualitative Concept]
2.	827 C0009450:Infection, NOS (Communicable Diseases {AOD,CHV,COSTAR,CSP,LCH,LCH_NW,LNC,MEDLINEPLUS,MSH,MTH,MTHICD9,NCI,NCI_CTRP,NCI_NICHD,NLMSubSyn,SNMI,SNOMEDCT_US}) [Disease or Syndrome]
</t>
  </si>
  <si>
    <t>1.	[Qualitative Concept] isa [Idea or Concept] isa [Conceptual Entity] isa [Entity]
2.	[Disease or Syndrome] isa [Pathologic Function] isa [Biologic Function] isa [Natural Phenomenon or Process] isa [Phenomenon or Process] isa [Event]</t>
  </si>
  <si>
    <t>1.	UMLS SemNet Hierarchy: [Qualitative Concept] isa [Idea or Concept] isa [Conceptual Entity] isa [Entity]
NCIt concept  Hierarchy: Severity &gt; Property or Attribute
NCIt SemNet Hierarchy: [Qualitative Concept] isa [Idea or Concept] isa [Conceptual Entity] isa [Entity]
2.	UMLS SemNet Hierarchy: [Diagnostic Procedure] isa [Health Care Activity] isa [Occupational Activity] isa [Activity] isa [Event]
NCIt concept  Hierarchy: Communicable Disorder &gt; Disease Qualifier &gt; Qualifier &gt; Property or Attribute
NCIt SemNet Hierarchy: [Qualitative Concept] isa [Idea or Concept] isa [Conceptual Entity] isa [Entity]
3.	UMLS SemNet Hierarchy: 
NCIt concept  Hierarchy: At Time of Diagnosis &gt;  Clinical or Research Assessment Question &gt;  Research or Clinical Assessment Tool &gt;  Diagnostic Procedure &gt; Intervention or Procedure  &gt;  Clinical or Research Activity &gt; Activity
NCIt SemNet Hierarchy: [Intellectual Product] isa [Conceptual Entity] isa {Entity]</t>
  </si>
  <si>
    <t>MetaMap provided the folowing concept "1000 C2825142:Result (Experimental Result {MTH,NCI,NLMSubSyn}) [Finding]" which is defined as "The outcome of an experiment or set of experiments, including observations and primary, processed, and analyzed data. ... (NCI)" which is matches to NCIt Experimental Result (Code C76125)</t>
  </si>
  <si>
    <t>Processing inter_03302022_11:22:54_118276_olgav.vovk@gmail.com_68182624.tmp.tx.1: "Diagnosis &amp; Disease Progression	Self-Reported COVID-19 Diagnosis Occurrence	""Have you been diagnosed with COVID? 
Phrase: "Diagnosis &amp; Disease Progression	Self-Reported COVID-19 Diagnosis Occurrence	""
&gt;&gt;&gt;&gt;&gt; Phrase
diagnosis disease progression self reported covid 19 diagnosis occurrence
&lt;&lt;&lt;&lt;&lt; Phrase
Phrase: Have
&gt;&gt;&gt;&gt;&gt; Phrase
have
&lt;&lt;&lt;&lt;&lt; Phrase
Phrase: you
&gt;&gt;&gt;&gt;&gt; Phrase
you
&lt;&lt;&lt;&lt;&lt; Phrase
Phrase: been
&gt;&gt;&gt;&gt;&gt; Phrase
been
&lt;&lt;&lt;&lt;&lt; Phrase
Phrase: diagnosed with COVID?
&gt;&gt;&gt;&gt;&gt; Phrase
diagnosed with covid
&lt;&lt;&lt;&lt;&lt; Phrase
Processing inter_03302022_11:22:54_118276_olgav.vovk@gmail.com_68182624.tmp.tx.2: Self-Report; COVID-19 Infection; Diagnosis; Occurrence	COVID;Diagnosis;COVID-19 Diagnosis;" "Diagnosis &amp; Disease Progression	Self-Reported COVID-19 Diagnosis Date	When were you diagnosed with COVID?	Self-Report ; COVID-19 Infection; Diagnosis; Date; 	COVID;Diagnosis;COVID-19 Diagnosis;" "Diagnosis &amp; Disease Progression	COVID-19 Disease Severity; What is the COVID-19 severity at time of diagnosis?	COVID-19 Infection; Severity; COVID Diagnosis;COVID-19 Diagnosis;" "Diagnosis &amp; Disease Progression	Chest-X-Ray Result	""Does the patient appear to have an abnormal chest X- ray related to COVID? 
Phrase: Self-Report
&gt;&gt;&gt;&gt;&gt; Phrase
self report
&lt;&lt;&lt;&lt;&lt; Phrase
&gt;&gt;&gt;&gt;&gt; Mappings
Meta Mapping (1000):
  1000   C0681906:Self-Report (Patient Self-Report {CHV,MTH,NCI,NCI_CTRP}) [Research Activity]
  1000   C2700446:SELF-REPORT (Self-Report {AOD,MSH,MTH,NCI,NCI_CDISC,NCI_FDA,SNOMEDCT_US}) [Research Activity]
&lt;&lt;&lt;&lt;&lt; Mappings
Phrase: ; COVID-19 Infection
&gt;&gt;&gt;&gt;&gt; Phrase
covid 19 infection
&lt;&lt;&lt;&lt;&lt; Phrase
&gt;&gt;&gt;&gt;&gt; Mappings
Meta Mapping (827):
   827   C0009450:Infection, NOS (Communicable Diseases {AOD,CHV,COSTAR,CSP,LCH,LCH_NW,LNC,MEDLINEPLUS,MSH,MTH,MTHICD9,NCI,NCI_CTRP,NCI_NICHD,NLMSubSyn,SNMI,SNOMEDCT_US}) [Disease or Syndrome]
   827   C3714514:INFECTION (Infection {AOD,CHV,COSTAR,CST,DXP,LCH,LCH_NW,LNC,MEDLINEPLUS,MSH,MTH,NCI,NCI_NICHD,PDQ,SNM,SNOMEDCT_US}) [Pathologic Function]
&lt;&lt;&lt;&lt;&lt; Mappings
Phrase: ; Diagnosis
&gt;&gt;&gt;&gt;&gt; Phrase
diagnosis
&lt;&lt;&lt;&lt;&lt; Phrase
&gt;&gt;&gt;&gt;&gt; Mappings
Meta Mapping (1000):
  1000   C0011900:DIAGNOSIS (Diagnosis {AOD,CCS,CHV,CSP,HL7V3.0,LCH,LCH_NW,LNC,MCM,MSH,MTH,NCI,NCI_CDISC,NCI_NCI-GLOSS,NCI_NICHD,SNOMEDCT_US}) [Diagnostic Procedure]
  1000   C1550350:DIAGNOSIS (Diagnosis Code {HL7V2.5,MTH,NCI}) [Intellectual Product]
  1000   C1704338:diagnosis (diagnosis aspect {MSH,MTH}) [Functional Concept]
  1000   C1704656:DIAGNOSIS (Diagnosis Study {MTH,NCI,NCI_CDISC}) [Research Activity]
  1000   C2316983:Diagnosis (Date of diagnosis {LNC,MTH,NCI,NCI_GDC,NCI_ICDC,SNOMEDCT_US}) [Temporal Concept]
&lt;&lt;&lt;&lt;&lt; Mappings
Phrase: ; Occurrence	COVID
&gt;&gt;&gt;&gt;&gt; Phrase
occurrence covid
&lt;&lt;&lt;&lt;&lt; Phrase
Phrase: ;Diagnosis
&gt;&gt;&gt;&gt;&gt; Phrase
diagnosis
&lt;&lt;&lt;&lt;&lt; Phrase
&gt;&gt;&gt;&gt;&gt; Mappings
Meta Mapping (1000):
  1000   C0011900:DIAGNOSIS (Diagnosis {AOD,CCS,CHV,CSP,HL7V3.0,LCH,LCH_NW,LNC,MCM,MSH,MTH,NCI,NCI_CDISC,NCI_NCI-GLOSS,NCI_NICHD,SNOMEDCT_US}) [Diagnostic Procedure]
  1000   C1550350:DIAGNOSIS (Diagnosis Code {HL7V2.5,MTH,NCI}) [Intellectual Product]
  1000   C1704338:diagnosis (diagnosis aspect {MSH,MTH}) [Functional Concept]
  1000   C1704656:DIAGNOSIS (Diagnosis Study {MTH,NCI,NCI_CDISC}) [Research Activity]
  1000   C2316983:Diagnosis (Date of diagnosis {LNC,MTH,NCI,NCI_GDC,NCI_ICDC,SNOMEDCT_US}) [Temporal Concept]
&lt;&lt;&lt;&lt;&lt; Mappings
Phrase: ;COVID-19 Diagnosis
&gt;&gt;&gt;&gt;&gt; Phrase
covid 19 diagnosis
&lt;&lt;&lt;&lt;&lt; Phrase
&gt;&gt;&gt;&gt;&gt; Mappings
Meta Mapping (827):
   827   C0011900:DIAGNOSIS (Diagnosis {AOD,CCS,CHV,CSP,HL7V3.0,LCH,LCH_NW,LNC,MCM,MSH,MTH,NCI,NCI_CDISC,NCI_NCI-GLOSS,NCI_NICHD,SNOMEDCT_US}) [Diagnostic Procedure]
   827   C1550350:DIAGNOSIS (Diagnosis Code {HL7V2.5,MTH,NCI}) [Intellectual Product]
   827   C1704338:diagnosis (diagnosis aspect {MSH,MTH}) [Functional Concept]
   827   C1704656:DIAGNOSIS (Diagnosis Study {MTH,NCI,NCI_CDISC}) [Research Activity]
   827   C2316983:Diagnosis (Date of diagnosis {LNC,MTH,NCI,NCI_GDC,NCI_ICDC,SNOMEDCT_US}) [Temporal Concept]
&lt;&lt;&lt;&lt;&lt; Mappings
Phrase: ;" "Diagnosis &amp; Disease Progression	Self-Reported COVID-19 Diagnosis Date
&gt;&gt;&gt;&gt;&gt; Phrase
diagnosis disease progression self reported covid 19 diagnosis date
&lt;&lt;&lt;&lt;&lt; Phrase
&gt;&gt;&gt;&gt;&gt; Mappings
Meta Mapping (842):
   842   C1302584:Reported Date (Date of report {NCI,NCI_BRIDG_3_0_3,NCI_BRIDG_5_3,SNOMEDCT_US}) [Temporal Concept]
&lt;&lt;&lt;&lt;&lt; Mappings
Phrase: When
&gt;&gt;&gt;&gt;&gt; Phrase
when
&lt;&lt;&lt;&lt;&lt; Phrase
Phrase: were
&gt;&gt;&gt;&gt;&gt; Phrase
were
&lt;&lt;&lt;&lt;&lt; Phrase
Phrase: you
&gt;&gt;&gt;&gt;&gt; Phrase
you
&lt;&lt;&lt;&lt;&lt; Phrase
Phrase: diagnosed with COVID?	Self-Report
&gt;&gt;&gt;&gt;&gt; Phrase
diagnosed with covid self report
&lt;&lt;&lt;&lt;&lt; Phrase
&gt;&gt;&gt;&gt;&gt; Mappings
Meta Mapping (806):
   806   C0681906:Self-Report (Patient Self-Report {CHV,MTH,NCI,NCI_CTRP}) [Research Activity]
   806   C2700446:SELF-REPORT (Self-Report {AOD,MSH,MTH,NCI,NCI_CDISC,NCI_FDA,SNOMEDCT_US}) [Research Activity]
&lt;&lt;&lt;&lt;&lt; Mappings
Phrase: ; COVID-19 Infection
&gt;&gt;&gt;&gt;&gt; Phrase
covid 19 infection
&lt;&lt;&lt;&lt;&lt; Phrase
&gt;&gt;&gt;&gt;&gt; Mappings
Meta Mapping (827):
   827   C0009450:Infection, NOS (Communicable Diseases {AOD,CHV,COSTAR,CSP,LCH,LCH_NW,LNC,MEDLINEPLUS,MSH,MTH,MTHICD9,NCI,NCI_CTRP,NCI_NICHD,NLMSubSyn,SNMI,SNOMEDCT_US}) [Disease or Syndrome]
   827   C3714514:INFECTION (Infection {AOD,CHV,COSTAR,CST,DXP,LCH,LCH_NW,LNC,MEDLINEPLUS,MSH,MTH,NCI,NCI_NICHD,PDQ,SNM,SNOMEDCT_US}) [Pathologic Function]
&lt;&lt;&lt;&lt;&lt; Mappings
Phrase: ; Diagnosis
&gt;&gt;&gt;&gt;&gt; Phrase
diagnosis
&lt;&lt;&lt;&lt;&lt; Phrase
&gt;&gt;&gt;&gt;&gt; Mappings
Meta Mapping (1000):
  1000   C0011900:DIAGNOSIS (Diagnosis {AOD,CCS,CHV,CSP,HL7V3.0,LCH,LCH_NW,LNC,MCM,MSH,MTH,NCI,NCI_CDISC,NCI_NCI-GLOSS,NCI_NICHD,SNOMEDCT_US}) [Diagnostic Procedure]
  1000   C1550350:DIAGNOSIS (Diagnosis Code {HL7V2.5,MTH,NCI}) [Intellectual Product]
  1000   C1704338:diagnosis (diagnosis aspect {MSH,MTH}) [Functional Concept]
  1000   C1704656:DIAGNOSIS (Diagnosis Study {MTH,NCI,NCI_CDISC}) [Research Activity]
  1000   C2316983:Diagnosis (Date of diagnosis {LNC,MTH,NCI,NCI_GDC,NCI_ICDC,SNOMEDCT_US}) [Temporal Concept]
&lt;&lt;&lt;&lt;&lt; Mappings
Phrase: ; Date
&gt;&gt;&gt;&gt;&gt; Phrase
date
&lt;&lt;&lt;&lt;&lt; Phrase
&gt;&gt;&gt;&gt;&gt; Mappings
Meta Mapping (1000):
  1000   C0011008:DATE (Date in time {CHV,LNC,MSH,MTH,NCI,NCI_BRIDG_5_3,NCI_CareLex,NCI_NICHD,SNOMEDCT_US}) [Temporal Concept]
  1000   C2348077:DATE (Date Fruit {MSH,MTH,NCI,NCI_FDA,SNOMEDCT_US}) [Food]
&lt;&lt;&lt;&lt;&lt; Mappings
Phrase: ; 	COVID
&gt;&gt;&gt;&gt;&gt; Phrase
covid
&lt;&lt;&lt;&lt;&lt; Phrase
Phrase: ;Diagnosis
&gt;&gt;&gt;&gt;&gt; Phrase
diagnosis
&lt;&lt;&lt;&lt;&lt; Phrase
&gt;&gt;&gt;&gt;&gt; Mappings
Meta Mapping (1000):
  1000   C0011900:DIAGNOSIS (Diagnosis {AOD,CCS,CHV,CSP,HL7V3.0,LCH,LCH_NW,LNC,MCM,MSH,MTH,NCI,NCI_CDISC,NCI_NCI-GLOSS,NCI_NICHD,SNOMEDCT_US}) [Diagnostic Procedure]
  1000   C1550350:DIAGNOSIS (Diagnosis Code {HL7V2.5,MTH,NCI}) [Intellectual Product]
  1000   C1704338:diagnosis (diagnosis aspect {MSH,MTH}) [Functional Concept]
  1000   C1704656:DIAGNOSIS (Diagnosis Study {MTH,NCI,NCI_CDISC}) [Research Activity]
  1000   C2316983:Diagnosis (Date of diagnosis {LNC,MTH,NCI,NCI_GDC,NCI_ICDC,SNOMEDCT_US}) [Temporal Concept]
&lt;&lt;&lt;&lt;&lt; Mappings
Phrase: ;COVID-19 Diagnosis
&gt;&gt;&gt;&gt;&gt; Phrase
covid 19 diagnosis
&lt;&lt;&lt;&lt;&lt; Phrase
&gt;&gt;&gt;&gt;&gt; Mappings
Meta Mapping (827):
   827   C0011900:DIAGNOSIS (Diagnosis {AOD,CCS,CHV,CSP,HL7V3.0,LCH,LCH_NW,LNC,MCM,MSH,MTH,NCI,NCI_CDISC,NCI_NCI-GLOSS,NCI_NICHD,SNOMEDCT_US}) [Diagnostic Procedure]
   827   C1550350:DIAGNOSIS (Diagnosis Code {HL7V2.5,MTH,NCI}) [Intellectual Product]
   827   C1704338:diagnosis (diagnosis aspect {MSH,MTH}) [Functional Concept]
   827   C1704656:DIAGNOSIS (Diagnosis Study {MTH,NCI,NCI_CDISC}) [Research Activity]
   827   C2316983:Diagnosis (Date of diagnosis {LNC,MTH,NCI,NCI_GDC,NCI_ICDC,SNOMEDCT_US}) [Temporal Concept]
&lt;&lt;&lt;&lt;&lt; Mappings
Phrase: ;" "Diagnosis &amp; Disease Progression	COVID-19 Disease Severity
&gt;&gt;&gt;&gt;&gt; Phrase
diagnosis disease progression covid 19 disease severity
&lt;&lt;&lt;&lt;&lt; Phrase
&gt;&gt;&gt;&gt;&gt; Mappings
Meta Mapping (877):
   877   C0521117:Severity, Disease (Severity of illness {AOD,CHV,MSH,MTH,NLMSubSyn,SNMI,SNOMEDCT_US}) [Qualitative Concept]
&lt;&lt;&lt;&lt;&lt; Mappings
Phrase: ;
&gt;&gt;&gt;&gt;&gt; Phrase
&lt;&lt;&lt;&lt;&lt; Phrase
Phrase: What
&gt;&gt;&gt;&gt;&gt; Phrase
what
&lt;&lt;&lt;&lt;&lt; Phrase
Phrase: is
&gt;&gt;&gt;&gt;&gt; Phrase
is
&lt;&lt;&lt;&lt;&lt; Phrase
Phrase: the COVID-19 severity at time of diagnosis?	COVID-19 Infection
&gt;&gt;&gt;&gt;&gt; Phrase
the covid 19 severity at time of diagnosis covid 19 infection
&lt;&lt;&lt;&lt;&lt; Phrase
Phrase: ; Severity
&gt;&gt;&gt;&gt;&gt; Phrase
severity
&lt;&lt;&lt;&lt;&lt; Phrase
&gt;&gt;&gt;&gt;&gt; Mappings
Meta Mapping (1000):
  1000   C0439793:Severity (Severities {CHV,MTH,NCI,NCI_CDISC,SNMI,SNOMEDCT_US}) [Qualitative Concept]
  1000   C0522510:Severity (With intensity {CHV,HPO,MTH,NCI,SNMI,SNOMEDCT_US}) [Qualitative Concept]
&lt;&lt;&lt;&lt;&lt; Mappings
Phrase: ; COVID Diagnosis
&gt;&gt;&gt;&gt;&gt; Phrase
covid diagnosis
&lt;&lt;&lt;&lt;&lt; Phrase
&gt;&gt;&gt;&gt;&gt; Mappings
Meta Mapping (861):
   861   C0011900:DIAGNOSIS (Diagnosis {AOD,CCS,CHV,CSP,HL7V3.0,LCH,LCH_NW,LNC,MCM,MSH,MTH,NCI,NCI_CDISC,NCI_NCI-GLOSS,NCI_NICHD,SNOMEDCT_US}) [Diagnostic Procedure]
   861   C1550350:DIAGNOSIS (Diagnosis Code {HL7V2.5,MTH,NCI}) [Intellectual Product]
   861   C1704338:diagnosis (diagnosis aspect {MSH,MTH}) [Functional Concept]
   861   C1704656:DIAGNOSIS (Diagnosis Study {MTH,NCI,NCI_CDISC}) [Research Activity]
   861   C2316983:Diagnosis (Date of diagnosis {LNC,MTH,NCI,NCI_GDC,NCI_ICDC,SNOMEDCT_US}) [Temporal Concept]
&lt;&lt;&lt;&lt;&lt; Mappings
Phrase: ;COVID-19 Diagnosis
&gt;&gt;&gt;&gt;&gt; Phrase
covid 19 diagnosis
&lt;&lt;&lt;&lt;&lt; Phrase
&gt;&gt;&gt;&gt;&gt; Mappings
Meta Mapping (827):
   827   C0011900:DIAGNOSIS (Diagnosis {AOD,CCS,CHV,CSP,HL7V3.0,LCH,LCH_NW,LNC,MCM,MSH,MTH,NCI,NCI_CDISC,NCI_NCI-GLOSS,NCI_NICHD,SNOMEDCT_US}) [Diagnostic Procedure]
   827   C1550350:DIAGNOSIS (Diagnosis Code {HL7V2.5,MTH,NCI}) [Intellectual Product]
   827   C1704338:diagnosis (diagnosis aspect {MSH,MTH}) [Functional Concept]
   827   C1704656:DIAGNOSIS (Diagnosis Study {MTH,NCI,NCI_CDISC}) [Research Activity]
   827   C2316983:Diagnosis (Date of diagnosis {LNC,MTH,NCI,NCI_GDC,NCI_ICDC,SNOMEDCT_US}) [Temporal Concept]
&lt;&lt;&lt;&lt;&lt; Mappings
Phrase: ;" "Diagnosis &amp; Disease Progression	Chest-X-Ray Result	""
&gt;&gt;&gt;&gt;&gt; Phrase
diagnosis disease progression chest x ray result
&lt;&lt;&lt;&lt;&lt; Phrase
&gt;&gt;&gt;&gt;&gt; Mappings
Meta Mapping (877):
   877   C0679250:Disease Result (Disease Outcome {AOD,CHV,LNC,MTH,NCI,NLMSubSyn}) [Finding]
   877   C3542417:Disease Result (CDISC SDTM Disease Outcome Terminology {MTH,NCI,NCI_CDISC,NLMSubSyn}) [Intellectual Product]
&lt;&lt;&lt;&lt;&lt; Mappings
Phrase: Does
&gt;&gt;&gt;&gt;&gt; Phrase
does
&lt;&lt;&lt;&lt;&lt; Phrase
Phrase: the patient
&gt;&gt;&gt;&gt;&gt; Phrase
the patient
&lt;&lt;&lt;&lt;&lt; Phrase
&gt;&gt;&gt;&gt;&gt; Mappings
Meta Mapping (861):
   861   C0030705:*^patient (Patients {AOD,CHV,HL7V3.0,LCH,LCH_NW,LNC,MSH,MTH,NCI,NCI_CDISC-GLOSS,NCI_DICOM,NCI_FDA,SNOMEDCT_US}) [Patient or Disabled Group]
&lt;&lt;&lt;&lt;&lt; Mappings
Phrase: appear
&gt;&gt;&gt;&gt;&gt; Phrase
appear
&lt;&lt;&lt;&lt;&lt; Phrase
&gt;&gt;&gt;&gt;&gt; Mappings
Meta Mapping (1000):
  1000   C0700364:APPEAR (Appearance {CHV,LNC,MTH,NCI,NCI_CDISC,SNOMEDCT_US}) [Qualitative Concept]
&lt;&lt;&lt;&lt;&lt; Mappings
Phrase: to
&gt;&gt;&gt;&gt;&gt; Phrase
to
&lt;&lt;&lt;&lt;&lt; Phrase
&gt;&gt;&gt;&gt;&gt; Mappings
Meta Mapping (1000):
  1000   C0041260:TO (Tryptophanase {CSP,MSH,MTH,NCI,NLMSubSyn,PDQ,SNMI,SNOMEDCT_US}) [Amino Acid, Peptide, or Protein,Enzyme]
  1000   C1883351:To {MTH,NCI} [Qualitative Concept]
  1000   C5202850:TO (GDC Treatment Outcome Terminology {MTH,NCI,NCI_GDC}) [Intellectual Product]
&lt;&lt;&lt;&lt;&lt; Mappings
Phrase: have
&gt;&gt;&gt;&gt;&gt; Phrase
have
&lt;&lt;&lt;&lt;&lt; Phrase
Phrase: an abnormal chest X- ray
&gt;&gt;&gt;&gt;&gt; Phrase
an abnormal chest x ray
&lt;&lt;&lt;&lt;&lt; Phrase
&gt;&gt;&gt;&gt;&gt; Mappings
Meta Mapping (937):
   937   C0436503:ABNORMAL CHEST XRAY (Standard chest X-ray abnormal {CHV,COSTAR,MTH,NCI,NCI_ACC-AHA,NLMSubSyn,SNOMEDCT_US}) [Finding]
&lt;&lt;&lt;&lt;&lt; Mappings
Phrase: related to COVID?
&gt;&gt;&gt;&gt;&gt; Phrase
related to covid
&lt;&lt;&lt;&lt;&lt; Phrase
Processing inter_03302022_11:22:54_118276_olgav.vovk@gmail.com_68182624.tmp.tx.3: (Abnormal as related to COVID – Looking for infiltrates or changes in the lung, not other older issues in the chest x-ray) 	Chest; X-Ray Imaging; Examination; Result; COVID;Diagnosis;Chest Examination;" "Diagnosis &amp; Disease Progression	Date of Chest Examination	What was the date of the imaging examination? 	Chest; X-Ray Imaging; Examination; Date; 	COVID Specific; Diagnosis; Chest Examination;" "Diagnosis &amp; Disease Progression	COVID-19 Case	Classification of the diagnosis: 	COVID-19 Infection; Case; Classification; 	COVID Specific; Diagnosis; COVID-19 Diagnosis;" "Diagnosis &amp; Disease Progression	COVID-19 Case Date	What is the date of this diagnosis classification/confirmation?	COVID-19 Infection; Case; Classification; Date and Time; COVID;Diagnosis;COVID-19 Diagnosis;" "Diagnosis &amp; Disease Progression	COVID-19 Complication Type	Did the patient develop any of the following complications as a result of COVID: COVID-19 Infection; Complication; COVID Specific; Treatment; Complications;" "Diagnosis &amp; Disease Progression	COVID-19 Complication Specify Other Type	Other Complication, Specify:	COVID-19 Infection; Complication; COVID Specific; Treatment; Complications;" "Diagnosis &amp; Disease Progression	COVID-19 Complication Occurrence Indicator	For each item: COVID-19 Infection; Complication; COVID Specific; Treatment; Complications;"
Phrase: (Abnormal as related to COVID – Looking
&gt;&gt;&gt;&gt;&gt; Phrase
abnormal as related to covid looking
&lt;&lt;&lt;&lt;&lt; Phrase
Phrase: for infiltrates
&gt;&gt;&gt;&gt;&gt; Phrase
for infiltrates
&lt;&lt;&lt;&lt;&lt; Phrase
&gt;&gt;&gt;&gt;&gt; Mappings
Meta Mapping (861):
   861   C0332448:Infiltrates (Infiltration {CHV,LNC,MTH,NCI,NCI_FDA,NLMSubSyn,SNMI,SNOMEDCT_US}) [Pathologic Function]
&lt;&lt;&lt;&lt;&lt; Mappings
Phrase: or
&gt;&gt;&gt;&gt;&gt; Phrase
or
&lt;&lt;&lt;&lt;&lt; Phrase
Phrase: changes in the lung,
&gt;&gt;&gt;&gt;&gt; Phrase
changes in the lung
&lt;&lt;&lt;&lt;&lt; Phrase
Phrase: not
&gt;&gt;&gt;&gt;&gt; Phrase
not
&lt;&lt;&lt;&lt;&lt; Phrase
&gt;&gt;&gt;&gt;&gt; Mappings
Meta Mapping (1000):
  1000   C1518422:Not (Negation {LNC,MTH,NCI}) [Functional Concept]
&lt;&lt;&lt;&lt;&lt; Mappings
Phrase: other older issues in the chest x-ray
&gt;&gt;&gt;&gt;&gt; Phrase
other older issues in the chest x ray
&lt;&lt;&lt;&lt;&lt; Phrase
Phrase: )
&gt;&gt;&gt;&gt;&gt; Phrase
&lt;&lt;&lt;&lt;&lt; Phrase
Phrase: Chest
&gt;&gt;&gt;&gt;&gt; Phrase
chest
&lt;&lt;&lt;&lt;&lt; Phrase
&gt;&gt;&gt;&gt;&gt; Mappings
Meta Mapping (1000):
  1000   C0817096:CHEST (Chest {AOD,CHV,CSP,CST,FMA,HL7V2.5,LCH,LCH_NW,LNC,MSH,MTH,NCI,NCI_CDISC,NCI_GDC,OMIM,SNM,SNMI,SNOMEDCT_US,UWDA}) [Body Location or Region]
  1000   C1527391:Chest (Anterior thoracic region {MTH,NLMSubSyn,UWDA}) [Body Location or Region]
&lt;&lt;&lt;&lt;&lt; Mappings
Phrase: ; X-Ray
&gt;&gt;&gt;&gt;&gt; Phrase
x ray
&lt;&lt;&lt;&lt;&lt; Phrase
&gt;&gt;&gt;&gt;&gt; Mappings
Meta Mapping (1000):
  1000   C0034571:X-ray (roentgenographic {MSH,MTH}) [Functional Concept]
  1000   C0043299:X-RAY (Diagnostic radiologic examination {CHV,ICD9CM,MEDLINEPLUS,MSH,MTH,NCI,NCI_CDISC,NCI_CTRP,NLMSubSyn,PDQ,SNM,SNMI,SNOMEDCT_US}) [Diagnostic Procedure]
  1000   C0043309:Xray (Roentgen Rays {AOD,CHV,CSP,LCH,LCH_NW,LNC,MEDLINEPLUS,MSH,MTH,NCI,NCI_CDISC,NCI_NCI-GLOSS,NLMSubSyn,SNM,SNMI,SNOMEDCT_US}) [Natural Phenomenon or Process]
  1000   C1306645:X-ray (Plain x-ray {CHV,LNC,MTH,NCI,NCI_CTRP,NCI_FDA,NLMSubSyn,SNOMEDCT_US}) [Diagnostic Procedure]
  1000   C1962945:X-ray (Radiographic imaging procedure {AOD,AOT,CSP,LCH,LCH_NW,LNC,MEDLINEPLUS,MSH,MTH,NLMSubSyn,SNOMEDCT_US}) [Diagnostic Procedure]
  1000   C3891450:X-ray (Radiography Study File {MTH,NCI,NCI_CareLex}) [Intellectual Product]
&lt;&lt;&lt;&lt;&lt; Mappings
Phrase: Imaging
&gt;&gt;&gt;&gt;&gt; Phrase
imaging
&lt;&lt;&lt;&lt;&lt; Phrase
&gt;&gt;&gt;&gt;&gt; Mappings
Meta Mapping (1000):
  1000   C0011923:Imaging (Diagnostic Imaging {AOD,CHV,CSP,HL7V3.0,ICD9CM,LCH,LCH_NW,LNC,MEDLINEPLUS,MSH,MTH,NCI,NCI_CTRP,NCI_GDC,NLMSubSyn,PDQ,SNMI,SNOMEDCT_US}) [Diagnostic Procedure]
  1000   C0079595:Imaging (Imaging Techniques {AOD,CHV,LNC,MTH,NCI,NCI_CTRP,NCI_GDC,NCI_NCI-GLOSS,NLMSubSyn,PDQ,SNOMEDCT_US}) [Diagnostic Procedure]
&lt;&lt;&lt;&lt;&lt; Mappings
Phrase: ; Examination
&gt;&gt;&gt;&gt;&gt; Phrase
examination
&lt;&lt;&lt;&lt;&lt; Phrase
&gt;&gt;&gt;&gt;&gt; Mappings
Meta Mapping (1000):
  1000   C4321457:Examination {MTH,NCI} [Activity]
&lt;&lt;&lt;&lt;&lt; Mappings
Phrase: ; Result
&gt;&gt;&gt;&gt;&gt; Phrase
result
&lt;&lt;&lt;&lt;&lt; Phrase
&gt;&gt;&gt;&gt;&gt; Mappings
Meta Mapping (1000):
  1000   C1274040:Result {MTH,NCI,NCI_BRIDG_3_0_3,NCI_CDISC,NCI_CDISC-GLOSS,NCI_NCI-GLOSS,SNOMEDCT_US} [Functional Concept]
  1000   C1546471:Result (What subject filter - Result {HL7V2.5,MTH}) [Idea or Concept]
  1000   C2825142:Result (Experimental Result {MTH,NCI,NLMSubSyn}) [Finding]
&lt;&lt;&lt;&lt;&lt; Mappings
Phrase: ; COVID
&gt;&gt;&gt;&gt;&gt; Phrase
covid
&lt;&lt;&lt;&lt;&lt; Phrase
Phrase: ;Diagnosis
&gt;&gt;&gt;&gt;&gt; Phrase
diagnosis
&lt;&lt;&lt;&lt;&lt; Phrase
&gt;&gt;&gt;&gt;&gt; Mappings
Meta Mapping (1000):
  1000   C0011900:DIAGNOSIS (Diagnosis {AOD,CCS,CHV,CSP,HL7V3.0,LCH,LCH_NW,LNC,MCM,MSH,MTH,NCI,NCI_CDISC,NCI_NCI-GLOSS,NCI_NICHD,SNOMEDCT_US}) [Diagnostic Procedure]
  1000   C1550350:DIAGNOSIS (Diagnosis Code {HL7V2.5,MTH,NCI}) [Intellectual Product]
  1000   C1704338:diagnosis (diagnosis aspect {MSH,MTH}) [Functional Concept]
  1000   C1704656:DIAGNOSIS (Diagnosis Study {MTH,NCI,NCI_CDISC}) [Research Activity]
  1000   C2316983:Diagnosis (Date of diagnosis {LNC,MTH,NCI,NCI_GDC,NCI_ICDC,SNOMEDCT_US}) [Temporal Concept]
&lt;&lt;&lt;&lt;&lt; Mappings
Phrase: ;Chest Examination
&gt;&gt;&gt;&gt;&gt; Phrase
chest examination
&lt;&lt;&lt;&lt;&lt; Phrase
&gt;&gt;&gt;&gt;&gt; Mappings
Meta Mapping (958):
   958   C0199850:Breast examination (Examination of breast {CHV,LCH_NW,NLMSubSyn,SNMI,SNOMEDCT_US}) [Diagnostic Procedure]
&lt;&lt;&lt;&lt;&lt; Mappings
Phrase: ;" "Diagnosis &amp; Disease Progression	Date of Chest Examination
&gt;&gt;&gt;&gt;&gt; Phrase
diagnosis disease progression date of chest examination
&lt;&lt;&lt;&lt;&lt; Phrase
&gt;&gt;&gt;&gt;&gt; Mappings
Meta Mapping (835):
   835   C5237794:Date of Disease Progression {NCI,NCI_ICDC} [Temporal Concept]
&lt;&lt;&lt;&lt;&lt; Mappings
Phrase: What
&gt;&gt;&gt;&gt;&gt; Phrase
what
&lt;&lt;&lt;&lt;&lt; Phrase
Phrase: was
&gt;&gt;&gt;&gt;&gt; Phrase
was
&lt;&lt;&lt;&lt;&lt; Phrase
Phrase: the date of the imaging examination? 	Chest
&gt;&gt;&gt;&gt;&gt; Phrase
the date of the imaging examination chest
&lt;&lt;&lt;&lt;&lt; Phrase
&gt;&gt;&gt;&gt;&gt; Mappings
Meta Mapping (804):
   804   C2826643:date of examination (Physical Examination Date {NCI,NCI_CDISC,NCI_ICDC}) [Temporal Concept]
&lt;&lt;&lt;&lt;&lt; Mappings
Phrase: ; X-Ray
&gt;&gt;&gt;&gt;&gt; Phrase
x ray
&lt;&lt;&lt;&lt;&lt; Phrase
&gt;&gt;&gt;&gt;&gt; Mappings
Meta Mapping (1000):
  1000   C0034571:X-ray (roentgenographic {MSH,MTH}) [Functional Concept]
  1000   C0043299:X-RAY (Diagnostic radiologic examination {CHV,ICD9CM,MEDLINEPLUS,MSH,MTH,NCI,NCI_CDISC,NCI_CTRP,NLMSubSyn,PDQ,SNM,SNMI,SNOMEDCT_US}) [Diagnostic Procedure]
  1000   C0043309:Xray (Roentgen Rays {AOD,CHV,CSP,LCH,LCH_NW,LNC,MEDLINEPLUS,MSH,MTH,NCI,NCI_CDISC,NCI_NCI-GLOSS,NLMSubSyn,SNM,SNMI,SNOMEDCT_US}) [Natural Phenomenon or Process]
  1000   C1306645:X-ray (Plain x-ray {CHV,LNC,MTH,NCI,NCI_CTRP,NCI_FDA,NLMSubSyn,SNOMEDCT_US}) [Diagnostic Procedure]
  1000   C1962945:X-ray (Radiographic imaging procedure {AOD,AOT,CSP,LCH,LCH_NW,LNC,MEDLINEPLUS,MSH,MTH,NLMSubSyn,SNOMEDCT_US}) [Diagnostic Procedure]
  1000   C3891450:X-ray (Radiography Study File {MTH,NCI,NCI_CareLex}) [Intellectual Product]
&lt;&lt;&lt;&lt;&lt; Mappings
Phrase: Imaging
&gt;&gt;&gt;&gt;&gt; Phrase
imaging
&lt;&lt;&lt;&lt;&lt; Phrase
&gt;&gt;&gt;&gt;&gt; Mappings
Meta Mapping (1000):
  1000   C0011923:Imaging (Diagnostic Imaging {AOD,CHV,CSP,HL7V3.0,ICD9CM,LCH,LCH_NW,LNC,MEDLINEPLUS,MSH,MTH,NCI,NCI_CTRP,NCI_GDC,NLMSubSyn,PDQ,SNMI,SNOMEDCT_US}) [Diagnostic Procedure]
  1000   C0079595:Imaging (Imaging Techniques {AOD,CHV,LNC,MTH,NCI,NCI_CTRP,NCI_GDC,NCI_NCI-GLOSS,NLMSubSyn,PDQ,SNOMEDCT_US}) [Diagnostic Procedure]
&lt;&lt;&lt;&lt;&lt; Mappings
Phrase: ; Examination
&gt;&gt;&gt;&gt;&gt; Phrase
examination
&lt;&lt;&lt;&lt;&lt; Phrase
&gt;&gt;&gt;&gt;&gt; Mappings
Meta Mapping (1000):
  1000   C4321457:Examination {MTH,NCI} [Activity]
&lt;&lt;&lt;&lt;&lt; Mappings
Phrase: ; Date
&gt;&gt;&gt;&gt;&gt; Phrase
date
&lt;&lt;&lt;&lt;&lt; Phrase
&gt;&gt;&gt;&gt;&gt; Mappings
Meta Mapping (1000):
  1000   C0011008:DATE (Date in time {CHV,LNC,MSH,MTH,NCI,NCI_BRIDG_5_3,NCI_CareLex,NCI_NICHD,SNOMEDCT_US}) [Temporal Concept]
  1000   C2348077:DATE (Date Fruit {MSH,MTH,NCI,NCI_FDA,SNOMEDCT_US}) [Food]
&lt;&lt;&lt;&lt;&lt; Mappings
Phrase: ; 	COVID
&gt;&gt;&gt;&gt;&gt; Phrase
covid
&lt;&lt;&lt;&lt;&lt; Phrase
Phrase: Specific
&gt;&gt;&gt;&gt;&gt; Phrase
specific
&lt;&lt;&lt;&lt;&lt; Phrase
&gt;&gt;&gt;&gt;&gt; Mappings
Meta Mapping (1000):
  1000   C0205369:Specific (Specific qualifier value {CHV,LNC,MTH,NCI,SNMI,SNOMEDCT_US}) [Qualitative Concept]
  1000   C1552740:specific (Entity Determiner - specific {HL7V3.0,MTH}) [Intellectual Product]
&lt;&lt;&lt;&lt;&lt; Mappings
Phrase: ; Diagnosis
&gt;&gt;&gt;&gt;&gt; Phrase
diagnosis
&lt;&lt;&lt;&lt;&lt; Phrase
&gt;&gt;&gt;&gt;&gt; Mappings
Meta Mapping (1000):
  1000   C0011900:DIAGNOSIS (Diagnosis {AOD,CCS,CHV,CSP,HL7V3.0,LCH,LCH_NW,LNC,MCM,MSH,MTH,NCI,NCI_CDISC,NCI_NCI-GLOSS,NCI_NICHD,SNOMEDCT_US}) [Diagnostic Procedure]
  1000   C1550350:DIAGNOSIS (Diagnosis Code {HL7V2.5,MTH,NCI}) [Intellectual Product]
  1000   C1704338:diagnosis (diagnosis aspect {MSH,MTH}) [Functional Concept]
  1000   C1704656:DIAGNOSIS (Diagnosis Study {MTH,NCI,NCI_CDISC}) [Research Activity]
  1000   C2316983:Diagnosis (Date of diagnosis {LNC,MTH,NCI,NCI_GDC,NCI_ICDC,SNOMEDCT_US}) [Temporal Concept]
&lt;&lt;&lt;&lt;&lt; Mappings
Phrase: ; Chest Examination
&gt;&gt;&gt;&gt;&gt; Phrase
chest examination
&lt;&lt;&lt;&lt;&lt; Phrase
&gt;&gt;&gt;&gt;&gt; Mappings
Meta Mapping (958):
   958   C0199850:Breast examination (Examination of breast {CHV,LCH_NW,NLMSubSyn,SNMI,SNOMEDCT_US}) [Diagnostic Procedure]
&lt;&lt;&lt;&lt;&lt; Mappings
Phrase: ;" "Diagnosis &amp; Disease Progression	COVID-19 Case	Classification of the diagnosis
&gt;&gt;&gt;&gt;&gt; Phrase
diagnosis disease progression covid 19 case classification of the diagnosis
&lt;&lt;&lt;&lt;&lt; Phrase
Phrase: :
&gt;&gt;&gt;&gt;&gt; Phrase
&lt;&lt;&lt;&lt;&lt; Phrase
Phrase: COVID-19 Infection
&gt;&gt;&gt;&gt;&gt; Phrase
covid 19 infection
&lt;&lt;&lt;&lt;&lt; Phrase
&gt;&gt;&gt;&gt;&gt; Mappings
Meta Mapping (827):
   827   C0009450:Infection, NOS (Communicable Diseases {AOD,CHV,COSTAR,CSP,LCH,LCH_NW,LNC,MEDLINEPLUS,MSH,MTH,MTHICD9,NCI,NCI_CTRP,NCI_NICHD,NLMSubSyn,SNMI,SNOMEDCT_US}) [Disease or Syndrome]
   827   C3714514:INFECTION (Infection {AOD,CHV,COSTAR,CST,DXP,LCH,LCH_NW,LNC,MEDLINEPLUS,MSH,MTH,NCI,NCI_NICHD,PDQ,SNM,SNOMEDCT_US}) [Pathologic Function]
&lt;&lt;&lt;&lt;&lt; Mappings
Phrase: ; Case
&gt;&gt;&gt;&gt;&gt; Phrase
case
&lt;&lt;&lt;&lt;&lt; Phrase
&gt;&gt;&gt;&gt;&gt; Mappings
Meta Mapping (1000):
  1000   C0868928:Case (Case (situation) {CHV,LCH,LNC,MTH,SNOMEDCT_US}) [Functional Concept]
  1000   C1706255:CASE (Packaging Case {MTH,NCI,NCI_FDA}) [Medical Device]
  1000   C1706256:Case (Clinical Study Case {MTH,NCI}) [Conceptual Entity]
&lt;&lt;&lt;&lt;&lt; Mappings
Phrase: ; Classification
&gt;&gt;&gt;&gt;&gt; Phrase
classification
&lt;&lt;&lt;&lt;&lt; Phrase
&gt;&gt;&gt;&gt;&gt; Mappings
Meta Mapping (1000):
  1000   C0008902:Classification {AOD,CHV,LCH,LCH_NW,MSH,MTH,NCI,NLMSubSyn,PDQ,SNMI,SNOMEDCT_US} [Classification]
  1000   C0008903:classification (Taxonomic {MSH,MTH}) [Functional Concept]
  1000   C0678229:classification (Classification of information {CHV,CSP,MTH}) [Occupational Activity]
&lt;&lt;&lt;&lt;&lt; Mappings
Phrase: ; 	COVID
&gt;&gt;&gt;&gt;&gt; Phrase
covid
&lt;&lt;&lt;&lt;&lt; Phrase
Phrase: Specific
&gt;&gt;&gt;&gt;&gt; Phrase
specific
&lt;&lt;&lt;&lt;&lt; Phrase
&gt;&gt;&gt;&gt;&gt; Mappings
Meta Mapping (1000):
  1000   C0205369:Specific (Specific qualifier value {CHV,LNC,MTH,NCI,SNMI,SNOMEDCT_US}) [Qualitative Concept]
  1000   C1552740:specific (Entity Determiner - specific {HL7V3.0,MTH}) [Intellectual Product]
&lt;&lt;&lt;&lt;&lt; Mappings
Phrase: ; Diagnosis
&gt;&gt;&gt;&gt;&gt; Phrase
diagnosis
&lt;&lt;&lt;&lt;&lt; Phrase
&gt;&gt;&gt;&gt;&gt; Mappings
Meta Mapping (1000):
  1000   C0011900:DIAGNOSIS (Diagnosis {AOD,CCS,CHV,CSP,HL7V3.0,LCH,LCH_NW,LNC,MCM,MSH,MTH,NCI,NCI_CDISC,NCI_NCI-GLOSS,NCI_NICHD,SNOMEDCT_US}) [Diagnostic Procedure]
  1000   C1550350:DIAGNOSIS (Diagnosis Code {HL7V2.5,MTH,NCI}) [Intellectual Product]
  1000   C1704338:diagnosis (diagnosis aspect {MSH,MTH}) [Functional Concept]
  1000   C1704656:DIAGNOSIS (Diagnosis Study {MTH,NCI,NCI_CDISC}) [Research Activity]
  1000   C2316983:Diagnosis (Date of diagnosis {LNC,MTH,NCI,NCI_GDC,NCI_ICDC,SNOMEDCT_US}) [Temporal Concept]
&lt;&lt;&lt;&lt;&lt; Mappings
Phrase: ; COVID-19 Diagnosis
&gt;&gt;&gt;&gt;&gt; Phrase
covid 19 diagnosis
&lt;&lt;&lt;&lt;&lt; Phrase
&gt;&gt;&gt;&gt;&gt; Mappings
Meta Mapping (827):
   827   C0011900:DIAGNOSIS (Diagnosis {AOD,CCS,CHV,CSP,HL7V3.0,LCH,LCH_NW,LNC,MCM,MSH,MTH,NCI,NCI_CDISC,NCI_NCI-GLOSS,NCI_NICHD,SNOMEDCT_US}) [Diagnostic Procedure]
   827   C1550350:DIAGNOSIS (Diagnosis Code {HL7V2.5,MTH,NCI}) [Intellectual Product]
   827   C1704338:diagnosis (diagnosis aspect {MSH,MTH}) [Functional Concept]
   827   C1704656:DIAGNOSIS (Diagnosis Study {MTH,NCI,NCI_CDISC}) [Research Activity]
   827   C2316983:Diagnosis (Date of diagnosis {LNC,MTH,NCI,NCI_GDC,NCI_ICDC,SNOMEDCT_US}) [Temporal Concept]
&lt;&lt;&lt;&lt;&lt; Mappings
Phrase: ;" "Diagnosis &amp; Disease Progression	COVID-19 Case Date
&gt;&gt;&gt;&gt;&gt; Phrase
diagnosis disease progression covid 19 case date
&lt;&lt;&lt;&lt;&lt; Phrase
Phrase: What
&gt;&gt;&gt;&gt;&gt; Phrase
what
&lt;&lt;&lt;&lt;&lt; Phrase
Phrase: is
&gt;&gt;&gt;&gt;&gt; Phrase
is
&lt;&lt;&lt;&lt;&lt; Phrase
Phrase: the date of this diagnosis classification/confirmation?	COVID-19 Infection
&gt;&gt;&gt;&gt;&gt; Phrase
the date of this diagnosis classification confirmation covid 19 infection
&lt;&lt;&lt;&lt;&lt; Phrase
Phrase: ; Case
&gt;&gt;&gt;&gt;&gt; Phrase
case
&lt;&lt;&lt;&lt;&lt; Phrase
&gt;&gt;&gt;&gt;&gt; Mappings
Meta Mapping (1000):
  1000   C0868928:Case (Case (situation) {CHV,LCH,LNC,MTH,SNOMEDCT_US}) [Functional Concept]
  1000   C1706255:CASE (Packaging Case {MTH,NCI,NCI_FDA}) [Medical Device]
  1000   C1706256:Case (Clinical Study Case {MTH,NCI}) [Conceptual Entity]
&lt;&lt;&lt;&lt;&lt; Mappings
Phrase: ; Classification
&gt;&gt;&gt;&gt;&gt; Phrase
classification
&lt;&lt;&lt;&lt;&lt; Phrase
&gt;&gt;&gt;&gt;&gt; Mappings
Meta Mapping (1000):
  1000   C0008902:Classification {AOD,CHV,LCH,LCH_NW,MSH,MTH,NCI,NLMSubSyn,PDQ,SNMI,SNOMEDCT_US} [Classification]
  1000   C0008903:classification (Taxonomic {MSH,MTH}) [Functional Concept]
  1000   C0678229:classification (Classification of information {CHV,CSP,MTH}) [Occupational Activity]
&lt;&lt;&lt;&lt;&lt; Mappings
Phrase: ; Date and Time
&gt;&gt;&gt;&gt;&gt; Phrase
date and time
&lt;&lt;&lt;&lt;&lt; Phrase
&gt;&gt;&gt;&gt;&gt; Mappings
Meta Mapping (913):
   913   C1264639:Date-time (Date/Time {LNC,MTH,NCI,SNOMEDCT_US}) [Temporal Concept]
   913   C1578687:Date/time (Data types - Date/time {HL7V2.5,MTH}) [Temporal Concept]
&lt;&lt;&lt;&lt;&lt; Mappings
Phrase: ; COVID
&gt;&gt;&gt;&gt;&gt; Phrase
covid
&lt;&lt;&lt;&lt;&lt; Phrase
Phrase: ;Diagnosis
&gt;&gt;&gt;&gt;&gt; Phrase
diagnosis
&lt;&lt;&lt;&lt;&lt; Phrase
&gt;&gt;&gt;&gt;&gt; Mappings
Meta Mapping (1000):
  1000   C0011900:DIAGNOSIS (Diagnosis {AOD,CCS,CHV,CSP,HL7V3.0,LCH,LCH_NW,LNC,MCM,MSH,MTH,NCI,NCI_CDISC,NCI_NCI-GLOSS,NCI_NICHD,SNOMEDCT_US}) [Diagnostic Procedure]
  1000   C1550350:DIAGNOSIS (Diagnosis Code {HL7V2.5,MTH,NCI}) [Intellectual Product]
  1000   C1704338:diagnosis (diagnosis aspect {MSH,MTH}) [Functional Concept]
  1000   C1704656:DIAGNOSIS (Diagnosis Study {MTH,NCI,NCI_CDISC}) [Research Activity]
  1000   C2316983:Diagnosis (Date of diagnosis {LNC,MTH,NCI,NCI_GDC,NCI_ICDC,SNOMEDCT_US}) [Temporal Concept]
&lt;&lt;&lt;&lt;&lt; Mappings
Phrase: ;COVID-19 Diagnosis
&gt;&gt;&gt;&gt;&gt; Phrase
covid 19 diagnosis
&lt;&lt;&lt;&lt;&lt; Phrase
&gt;&gt;&gt;&gt;&gt; Mappings
Meta Mapping (827):
   827   C0011900:DIAGNOSIS (Diagnosis {AOD,CCS,CHV,CSP,HL7V3.0,LCH,LCH_NW,LNC,MCM,MSH,MTH,NCI,NCI_CDISC,NCI_NCI-GLOSS,NCI_NICHD,SNOMEDCT_US}) [Diagnostic Procedure]
   827   C1550350:DIAGNOSIS (Diagnosis Code {HL7V2.5,MTH,NCI}) [Intellectual Product]
   827   C1704338:diagnosis (diagnosis aspect {MSH,MTH}) [Functional Concept]
   827   C1704656:DIAGNOSIS (Diagnosis Study {MTH,NCI,NCI_CDISC}) [Research Activity]
   827   C2316983:Diagnosis (Date of diagnosis {LNC,MTH,NCI,NCI_GDC,NCI_ICDC,SNOMEDCT_US}) [Temporal Concept]
&lt;&lt;&lt;&lt;&lt; Mappings
Phrase: ;" "Diagnosis &amp; Disease Progression	COVID-19 Complication Type
&gt;&gt;&gt;&gt;&gt; Phrase
diagnosis disease progression covid 19 complication type
&lt;&lt;&lt;&lt;&lt; Phrase
&gt;&gt;&gt;&gt;&gt; Mappings
Meta Mapping (893):
   893   C1550351:Diagnosis Type {HL7V2.5} [Classification]
&lt;&lt;&lt;&lt;&lt; Mappings
Phrase: Did
&gt;&gt;&gt;&gt;&gt; Phrase
did
&lt;&lt;&lt;&lt;&lt; Phrase
Phrase: the patient
&gt;&gt;&gt;&gt;&gt; Phrase
the patient
&lt;&lt;&lt;&lt;&lt; Phrase
&gt;&gt;&gt;&gt;&gt; Mappings
Meta Mapping (861):
   861   C0030705:*^patient (Patients {AOD,CHV,HL7V3.0,LCH,LCH_NW,LNC,MSH,MTH,NCI,NCI_CDISC-GLOSS,NCI_DICOM,NCI_FDA,SNOMEDCT_US}) [Patient or Disabled Group]
&lt;&lt;&lt;&lt;&lt; Mappings
Phrase: develop
&gt;&gt;&gt;&gt;&gt; Phrase
develop
&lt;&lt;&lt;&lt;&lt; Phrase
Phrase: any of the following complications
&gt;&gt;&gt;&gt;&gt; Phrase
any of the following complications
&lt;&lt;&lt;&lt;&lt; Phrase
Phrase: as a result of COVID
&gt;&gt;&gt;&gt;&gt; Phrase
as a result of covid
&lt;&lt;&lt;&lt;&lt; Phrase
Phrase: :
&gt;&gt;&gt;&gt;&gt; Phrase
&lt;&lt;&lt;&lt;&lt; Phrase
Phrase: COVID-19 Infection
&gt;&gt;&gt;&gt;&gt; Phrase
covid 19 infection
&lt;&lt;&lt;&lt;&lt; Phrase
&gt;&gt;&gt;&gt;&gt; Mappings
Meta Mapping (827):
   827   C0009450:Infection, NOS (Communicable Diseases {AOD,CHV,COSTAR,CSP,LCH,LCH_NW,LNC,MEDLINEPLUS,MSH,MTH,MTHICD9,NCI,NCI_CTRP,NCI_NICHD,NLMSubSyn,SNMI,SNOMEDCT_US}) [Disease or Syndrome]
   827   C3714514:INFECTION (Infection {AOD,CHV,COSTAR,CST,DXP,LCH,LCH_NW,LNC,MEDLINEPLUS,MSH,MTH,NCI,NCI_NICHD,PDQ,SNM,SNOMEDCT_US}) [Pathologic Function]
&lt;&lt;&lt;&lt;&lt; Mappings
Phrase: ; Complication
&gt;&gt;&gt;&gt;&gt; Phrase
complication
&lt;&lt;&lt;&lt;&lt; Phrase
&gt;&gt;&gt;&gt;&gt; Mappings
Meta Mapping (1000):
  1000   C0009566:Complication {CCS,CHV,CSP,LNC,MTH,MTHMST,NCI,NCI_NCI-GLOSS,NCI_NICHD,SNM,SNMI,SNOMEDCT_US} [Pathologic Function]
  1000   C2362589:Complication (Complication (attribute) {MTH,SNOMEDCT_US}) [Idea or Concept]
&lt;&lt;&lt;&lt;&lt; Mappings
Phrase: ; COVID
&gt;&gt;&gt;&gt;&gt; Phrase
covid
&lt;&lt;&lt;&lt;&lt; Phrase
Phrase: Specific
&gt;&gt;&gt;&gt;&gt; Phrase
specific
&lt;&lt;&lt;&lt;&lt; Phrase
&gt;&gt;&gt;&gt;&gt; Mappings
Meta Mapping (1000):
  1000   C0205369:Specific (Specific qualifier value {CHV,LNC,MTH,NCI,SNMI,SNOMEDCT_US}) [Qualitative Concept]
  1000   C1552740:specific (Entity Determiner - specific {HL7V3.0,MTH}) [Intellectual Product]
&lt;&lt;&lt;&lt;&lt; Mappings
Phrase: ; Treatment
&gt;&gt;&gt;&gt;&gt; Phrase
treatment
&lt;&lt;&lt;&lt;&lt; Phrase
&gt;&gt;&gt;&gt;&gt; Mappings
Meta Mapping (1000):
  1000   C0039798:treatment (therapeutic aspects {MSH,MTH,NLMSubSyn}) [Functional Concept]
  1000   C0087111:Treatment (Therapeutic procedure {AOD,AOT,CHV,CSP,HL7V2.5,HL7V3.0,LCH,LCH_NW,LNC,MSH,MTH,MTHMST,NCI,NCI_CDISC-GLOSS,NCI_CTRP,NCI_ICDC,NCI_NCI-GLOSS,NCI_NCI-HL7,NCI_NICHD,NLMSubSyn,PDQ,SNMI,SNOMEDCT_US}) [Therapeutic or Preventive Procedure]
  1000   C1522326:Treatment (Treating {CHV,MTH,NCI,NCI_CDISC}) [Functional Concept]
  1000   C1533734:Treatment (Administration procedure {CHV,LNC,MTH,NCI,NCI_NCI-GLOSS,NLMSubSyn,SNOMEDCT_US}) [Therapeutic or Preventive Procedure]
  1000   C1705169:Treatment (Biomaterial Treatment {MTH,NCI}) [Conceptual Entity]
  1000   C3538994:TREATMENT (Treatment Epoch {MTH,NCI,NCI_CDISC,NLMSubSyn}) [Research Activity]
  1000   C3887704:treatment (treatment - ActInformationManagementReason {HL7V3.0,MTH}) [Health Care Activity]
&lt;&lt;&lt;&lt;&lt; Mappings
Phrase: ; Complications
&gt;&gt;&gt;&gt;&gt; Phrase
complications
&lt;&lt;&lt;&lt;&lt; Phrase
&gt;&gt;&gt;&gt;&gt; Mappings
Meta Mapping (1000):
  1000   C0009566:Complications (Complication {CCS,CHV,CSP,LNC,MTH,MTHMST,NCI,NCI_NCI-GLOSS,NCI_NICHD,SNM,SNMI,SNOMEDCT_US}) [Pathologic Function]
  1000   C1171258:complications (Complication Aspects {MSH,MTH}) [Functional Concept]
&lt;&lt;&lt;&lt;&lt; Mappings
Phrase: ;" "Diagnosis &amp; Disease Progression	COVID-19 Complication
&gt;&gt;&gt;&gt;&gt; Phrase
diagnosis disease progression covid 19 complication
&lt;&lt;&lt;&lt;&lt; Phrase
&gt;&gt;&gt;&gt;&gt; Mappings
Meta Mapping (876):
   876   C0544688:disease complication (complication of disease {AOD,CHV,SNM}) [Pathologic Function]
&lt;&lt;&lt;&lt;&lt; Mappings
Phrase: Specify
&gt;&gt;&gt;&gt;&gt; Phrase
specify
&lt;&lt;&lt;&lt;&lt; Phrase
&gt;&gt;&gt;&gt;&gt; Mappings
Meta Mapping (1000):
  1000   C1521902:Specify (To specify {MTH,NCI}) [Qualitative Concept]
&lt;&lt;&lt;&lt;&lt; Mappings
Phrase: Other Type
&gt;&gt;&gt;&gt;&gt; Phrase
other type
&lt;&lt;&lt;&lt;&lt; Phrase
&gt;&gt;&gt;&gt;&gt; Mappings
Meta Mapping (861):
   861   C0332307:TYPE (Type - attribute {CHV,LNC,MTH,NCI,NCI_BRIDG_5_3,NCI_CareLex,SNMI,SNOMEDCT_US}) [Qualitative Concept]
   861   C1547052:*Type (*Type - Kind of quantity {HL7V2.5,MTH}) [Quantitative Concept]
   861   C5202910:TYPE (GDC Type Terminology {MTH,NCI,NCI_GDC}) [Intellectual Product]
&lt;&lt;&lt;&lt;&lt; Mappings
Phrase: Other Complication,
&gt;&gt;&gt;&gt;&gt; Phrase
other complication
&lt;&lt;&lt;&lt;&lt; Phrase
&gt;&gt;&gt;&gt;&gt; Mappings
Meta Mapping (1000):
  1000   C0009566:Other complication (Complication {CCS,CHV,CSP,LNC,MTH,MTHMST,NCI,NCI_NCI-GLOSS,NCI_NICHD,SNM,SNMI,SNOMEDCT_US}) [Pathologic Function]
&lt;&lt;&lt;&lt;&lt; Mappings
Phrase: Specify
&gt;&gt;&gt;&gt;&gt; Phrase
specify
&lt;&lt;&lt;&lt;&lt; Phrase
&gt;&gt;&gt;&gt;&gt; Mappings
Meta Mapping (1000):
  1000   C1521902:Specify (To specify {MTH,NCI}) [Qualitative Concept]
&lt;&lt;&lt;&lt;&lt; Mappings
Phrase: :
&gt;&gt;&gt;&gt;&gt; Phrase
&lt;&lt;&lt;&lt;&lt; Phrase
Phrase: COVID-19 Infection
&gt;&gt;&gt;&gt;&gt; Phrase
covid 19 infection
&lt;&lt;&lt;&lt;&lt; Phrase
&gt;&gt;&gt;&gt;&gt; Mappings
Meta Mapping (827):
   827   C0009450:Infection, NOS (Communicable Diseases {AOD,CHV,COSTAR,CSP,LCH,LCH_NW,LNC,MEDLINEPLUS,MSH,MTH,MTHICD9,NCI,NCI_CTRP,NCI_NICHD,NLMSubSyn,SNMI,SNOMEDCT_US}) [Disease or Syndrome]
   827   C3714514:INFECTION (Infection {AOD,CHV,COSTAR,CST,DXP,LCH,LCH_NW,LNC,MEDLINEPLUS,MSH,MTH,NCI,NCI_NICHD,PDQ,SNM,SNOMEDCT_US}) [Pathologic Function]
&lt;&lt;&lt;&lt;&lt; Mappings
Phrase: ; Complication
&gt;&gt;&gt;&gt;&gt; Phrase
complication
&lt;&lt;&lt;&lt;&lt; Phrase
&gt;&gt;&gt;&gt;&gt; Mappings
Meta Mapping (1000):
  1000   C0009566:Complication {CCS,CHV,CSP,LNC,MTH,MTHMST,NCI,NCI_NCI-GLOSS,NCI_NICHD,SNM,SNMI,SNOMEDCT_US} [Pathologic Function]
  1000   C2362589:Complication (Complication (attribute) {MTH,SNOMEDCT_US}) [Idea or Concept]
&lt;&lt;&lt;&lt;&lt; Mappings
Phrase: ; COVID
&gt;&gt;&gt;&gt;&gt; Phrase
covid
&lt;&lt;&lt;&lt;&lt; Phrase
Phrase: Specific
&gt;&gt;&gt;&gt;&gt; Phrase
specific
&lt;&lt;&lt;&lt;&lt; Phrase
&gt;&gt;&gt;&gt;&gt; Mappings
Meta Mapping (1000):
  1000   C0205369:Specific (Specific qualifier value {CHV,LNC,MTH,NCI,SNMI,SNOMEDCT_US}) [Qualitative Concept]
  1000   C1552740:specific (Entity Determiner - specific {HL7V3.0,MTH}) [Intellectual Product]
&lt;&lt;&lt;&lt;&lt; Mappings
Phrase: ; Treatment
&gt;&gt;&gt;&gt;&gt; Phrase
treatment
&lt;&lt;&lt;&lt;&lt; Phrase
&gt;&gt;&gt;&gt;&gt; Mappings
Meta Mapping (1000):
  1000   C0039798:treatment (therapeutic aspects {MSH,MTH,NLMSubSyn}) [Functional Concept]
  1000   C0087111:Treatment (Therapeutic procedure {AOD,AOT,CHV,CSP,HL7V2.5,HL7V3.0,LCH,LCH_NW,LNC,MSH,MTH,MTHMST,NCI,NCI_CDISC-GLOSS,NCI_CTRP,NCI_ICDC,NCI_NCI-GLOSS,NCI_NCI-HL7,NCI_NICHD,NLMSubSyn,PDQ,SNMI,SNOMEDCT_US}) [Therapeutic or Preventi</t>
  </si>
  <si>
    <t>batch processing</t>
  </si>
  <si>
    <t xml:space="preserve"> # count	MetaMap Score	
19	1000	 C0011900:DIAGNOSIS (Diagnosis {AOD,CCS,CHV,CSP,HL7V3.0,LCH,LCH_NW,LNC,MCM,MSH,MTH,NCI,NCI_CDISC,NCI_NCI-GLOSS,NCI_NICHD,SNOMEDCT_US}) [Diagnostic Procedure]
14	1000	 C1704338:diagnosis (diagnosis aspect {MSH,MTH}) [Functional Concept]
14	1000	 C1704656:DIAGNOSIS (Diagnosis Study {MTH,NCI,NCI_CDISC}) [Research Activity]
14	1000	 C2316983:Diagnosis (Date of diagnosis {LNC,MTH,NCI,NCI_GDC,NCI_ICDC,SNOMEDCT_US}) [Temporal Concept]
9	1000	 C1550350:DIAGNOSIS (Diagnosis Code {HL7V2.5,MTH,NCI}) [Intellectual Product]
6	827	 C0009450:Infection, NOS (Communicable Diseases {AOD,CHV,COSTAR,CSP,LCH,LCH_NW,LNC,MEDLINEPLUS,MSH,MTH,MTHICD9,NCI,NCI_CTRP,NCI_NICHD,NLMSubSyn,SNMI,SNOMEDCT_US}) [Disease or Syndrome]
6	1000	 C0009566:Complication {CCS,CHV,CSP,LNC,MTH,MTHMST,NCI,NCI_NCI-GLOSS,NCI_NICHD,SNM,SNMI,SNOMEDCT_US} [Pathologic Function]
6	827	 C3714514:INFECTION (Infection {AOD,CHV,COSTAR,CST,DXP,LCH,LCH_NW,LNC,MEDLINEPLUS,MSH,MTH,NCI,NCI_NICHD,PDQ,SNM,SNOMEDCT_US}) [Pathologic Function]
3	1000	 C0039798:treatment (therapeutic aspects {MSH,MTH,NLMSubSyn}) [Functional Concept]
3	1000	 C0087111:Treatment (Therapeutic procedure {AOD,AOT,CHV,CSP,HL7V2.5,HL7V3.0,LCH,LCH_NW,LNC,MSH,MTH,MTHMST,NCI,NCI_CDISC-GLOSS,NCI_CTRP,NCI_ICDC,NCI_NCI-GLOSS,NCI_NCI-HL7,NCI_NICHD,NLMSubSyn,PDQ,SNMI,SNOMEDCT_US}) [Therapeutic or Preventive Procedure]
3	1000	 C1171258:complications (Complication Aspects {MSH,MTH}) [Functional Concept]
3	1000	 C1522326:Treatment (Treating {CHV,MTH,NCI,NCI_CDISC}) [Functional Concept]
3	1000	 C1533734:Treatment (Administration procedure {CHV,LNC,MTH,NCI,NCI_NCI-GLOSS,NLMSubSyn,SNOMEDCT_US}) [Therapeutic or Preventive Procedure]
3	1000	 C2362589:Complication (Complication (attribute) {MTH,SNOMEDCT_US}) [Idea or Concept]
3	1000	 C3538994:TREATMENT (Treatment Epoch {MTH,NCI,NCI_CDISC,NLMSubSyn}) [Research Activity]
3	1000	 C3887704:treatment (treatment - ActInformationManagementReason {HL7V3.0,MTH}) [Health Care Activity]
2	1000	 C0008902:Classification {AOD,CHV,LCH,LCH_NW,MSH,MTH,NCI,NLMSubSyn,PDQ,SNMI,SNOMEDCT_US} [Classification]
2	1000	 C0008903:classification (Taxonomic {MSH,MTH}) [Functional Concept]
2	1000	 C0011008:DATE (Date in time {CHV,LNC,MSH,MTH,NCI,NCI_BRIDG_5_3,NCI_CareLex,NCI_NICHD,SNOMEDCT_US}) [Temporal Concept]
2	1000	 C0011923:Imaging (Diagnostic Imaging {AOD,CHV,CSP,HL7V3.0,ICD9CM,LCH,LCH_NW,LNC,MEDLINEPLUS,MSH,MTH,NCI,NCI_CTRP,NCI_GDC,NLMSubSyn,PDQ,SNMI,SNOMEDCT_US}) [Diagnostic Procedure]
2	1000	 C0034571:X-ray (roentgenographic {MSH,MTH}) [Functional Concept]
2	1000	 C0043299:X-RAY (Diagnostic radiologic examination {CHV,ICD9CM,MEDLINEPLUS,MSH,MTH,NCI,NCI_CDISC,NCI_CTRP,NLMSubSyn,PDQ,SNM,SNMI,SNOMEDCT_US}) [Diagnostic Procedure]
2	1000	 C0043309:Xray (Roentgen Rays {AOD,CHV,CSP,LCH,LCH_NW,LNC,MEDLINEPLUS,MSH,MTH,NCI,NCI_CDISC,NCI_NCI-GLOSS,NLMSubSyn,SNM,SNMI,SNOMEDCT_US}) [Natural Phenomenon or Process]
2	1000	 C0079595:Imaging (Imaging Techniques {AOD,CHV,LNC,MTH,NCI,NCI_CTRP,NCI_GDC,NCI_NCI-GLOSS,NLMSubSyn,PDQ,SNOMEDCT_US}) [Diagnostic Procedure]
2	1000	 C0439793:Severity (Severities {CHV,MTH,NCI,NCI_CDISC,SNMI,SNOMEDCT_US}) [Qualitative Concept]
2	1000	 C0678229:classification (Classification of information {CHV,CSP,MTH}) [Occupational Activity]
2	1000	 C0868928:Case (Case (situation) {CHV,LCH,LNC,MTH,SNOMEDCT_US}) [Functional Concept]
2	1000	 C1306645:X-ray (Plain x-ray {CHV,LNC,MTH,NCI,NCI_CTRP,NCI_FDA,NLMSubSyn,SNOMEDCT_US}) [Diagnostic Procedure]
2	1000	 C1706256:Case (Clinical Study Case {MTH,NCI}) [Conceptual Entity]
2	1000	 C1962945:X-ray (Radiographic imaging procedure {AOD,AOT,CSP,LCH,LCH_NW,LNC,MEDLINEPLUS,MSH,MTH,NLMSubSyn,SNOMEDCT_US}) [Diagnostic Procedure]
2	1000	 C3891450:X-ray (Radiography Study File {MTH,NCI,NCI_CareLex}) [Intellectual Product]
2	958	C0199850:Breast examination (Examination of breast {CHV,LCH_NW,NLMSubSyn,SNMI,SNOMEDCT_US}) [Diagnostic Procedure]
2	913	C1264639:Date-time (Date/Time {LNC,MTH,NCI,SNOMEDCT_US}) [Temporal Concept]
1	1000	 C0009566:Other complication (Complication {CCS,CHV,CSP,LNC,MTH,MTHMST,NCI,NCI_NCI-GLOSS,NCI_NICHD,SNM,SNMI,SNOMEDCT_US}) [Pathologic Function]
1	1000	 C0681906:Self-Report (Patient Self-Report {CHV,MTH,NCI,NCI_CTRP}) [Research Activity]
1	1000	 C0817096:CHEST (Chest {AOD,CHV,CSP,CST,FMA,HL7V2.5,LCH,LCH_NW,LNC,MSH,MTH,NCI,NCI_CDISC,NCI_GDC,OMIM,SNM,SNMI,SNOMEDCT_US,UWDA}) [Body Location or Region]
1	1000	 C1274040:Result {MTH,NCI,NCI_BRIDG_3_0_3,NCI_CDISC,NCI_CDISC-GLOSS,NCI_NCI-GLOSS,SNOMEDCT_US} [Functional Concept]
1	1000	 C1527391:Chest (Anterior thoracic region {MTH,NLMSubSyn,UWDA}) [Body Location or Region]
1	1000	 C1546471:Result (What subject filter - Result {HL7V2.5,MTH}) [Idea or Concept]
1	1000	 C2700446:SELF-REPORT (Self-Report {AOD,MSH,MTH,NCI,NCI_CDISC,NCI_FDA,SNOMEDCT_US}) [Research Activity]
1	1000	 C2825142:Result (Experimental Result {MTH,NCI,NLMSubSyn}) [Finding]
1	937	C0436503:ABNORMAL CHEST XRAY (Standard chest X-ray abnormal {CHV,COSTAR,MTH,NCI,NCI_ACC-AHA,NLMSubSyn,SNOMEDCT_US}) [Finding]
1	806	C0681906:Self-Report (Patient Self-Report {CHV,MTH,NCI,NCI_CTRP}) [Research Activity]
1	842	C1302584:Reported Date (Date of report {NCI,NCI_BRIDG_3_0_3,NCI_BRIDG_5_3,SNOMEDCT_US}) [Temporal Concept]
1	806	C2700446:SELF-REPORT (Self-Report {AOD,MSH,MTH,NCI,NCI_CDISC,NCI_FDA,SNOMEDCT_US}) [Research Activity]
1	804	C2826643:date of examination (Physical Examination Date {NCI,NCI_CDISC,NCI_ICDC}) [Temporal Concept]
1	835	C5237794:Date of Disease Progression {NCI,NCI_ICDC} [Temporal Concept]</t>
  </si>
  <si>
    <t>refer to "Diagnosis &amp; Disease batch" tab for more detail</t>
  </si>
  <si>
    <r>
      <t xml:space="preserve">Self-Reported COVID-19 Diagnosis Occurrence </t>
    </r>
    <r>
      <rPr>
        <strike/>
        <sz val="11"/>
        <rFont val="Calibri"/>
        <family val="2"/>
        <scheme val="minor"/>
      </rPr>
      <t>Indicator*</t>
    </r>
  </si>
  <si>
    <t>MetaMap settings, under review and change</t>
  </si>
  <si>
    <t>The list of stop words, in progress</t>
  </si>
  <si>
    <t>CDE Domains</t>
  </si>
  <si>
    <t>Shared Living Space Number of Individuals</t>
  </si>
  <si>
    <t xml:space="preserve">Years at Residence </t>
  </si>
  <si>
    <t>Housing &amp; Food Insecurity</t>
  </si>
  <si>
    <t>Are you a resident in a special setting where the risk of COVID-19 transmission may be high? (This may include shared housing such as long-term care, correctional and detention facilities and group homes.)</t>
  </si>
  <si>
    <t xml:space="preserve">Approximately how many individuals (adult and children) live in the household/place that you live? 
</t>
  </si>
  <si>
    <t xml:space="preserve">If it were necessary, could a member of your household isolate themselves from the rest of your household for as long as needed? </t>
  </si>
  <si>
    <t xml:space="preserve">Years at Current Address  </t>
  </si>
  <si>
    <t>Shared Living Space (C173634)
Occurrence Indicator (C127786)</t>
  </si>
  <si>
    <t xml:space="preserve">Shared Living Space (C173634)
Occupancy (C83477)
</t>
  </si>
  <si>
    <t>Shared Living Space (C173634)
Person (C25190)
Isolation (C25549)
Ability (C78209)
Indicator (C25180)</t>
  </si>
  <si>
    <t xml:space="preserve">Residence (C25273)
Year (C29848)
Duration (C25330)
</t>
  </si>
  <si>
    <t>COVID Specific;SDOH - Housing;Housing;SDOH Living Conditions</t>
  </si>
  <si>
    <t>Person; Housing &amp; Food; Housing</t>
  </si>
  <si>
    <t>Shared Living Space Occurrence</t>
  </si>
  <si>
    <r>
      <t>Shared Living Space Occurrence</t>
    </r>
    <r>
      <rPr>
        <strike/>
        <sz val="10"/>
        <rFont val="Arial"/>
        <family val="2"/>
      </rPr>
      <t xml:space="preserve"> Indicator</t>
    </r>
  </si>
  <si>
    <r>
      <t>Shared Living Space Person Ability to Isolate</t>
    </r>
    <r>
      <rPr>
        <strike/>
        <sz val="10"/>
        <rFont val="Arial"/>
        <family val="2"/>
      </rPr>
      <t xml:space="preserve"> Indicator</t>
    </r>
  </si>
  <si>
    <t>Shared Living Space Person Ability to Isolate</t>
  </si>
  <si>
    <t xml:space="preserve">Shared Living Space Occupancy
</t>
  </si>
  <si>
    <t xml:space="preserve">Shared Living Space  Person Isolation  Ability </t>
  </si>
  <si>
    <t xml:space="preserve">Residence Year  Duration  
</t>
  </si>
  <si>
    <t>MetaMap settings used for mapping following domains</t>
  </si>
  <si>
    <t>E</t>
  </si>
  <si>
    <t>Housing and Food Insecurity Shared Living Space Occurrence Are you a resident in a special setting where the risk of COVID-19 transmission may be high This may include shared housing such as long-term care, correctional and detention facilities and group homes Shared Living Space Occurrence COVID Specific SDOH Housing Housing SDOH Living Conditions.
Housing and Food Insecurity Shared Living Space Number of Individuals Approximately how many individuals (adult and children) live in the household/place that you live Shared Living Space Occupancy COVID Specific SDOH Housing Housing SDOH Living Conditions.
Housing and Food Insecurity Shared Living Space Person Ability to Isolate If it were necessary, could a member of your household isolate themselves from the rest of your household for as long as needed Shared Living Space Person Isolation Ability 	COVID Specific SDOH Housing Housing SDOH Living Conditions.
Housing and Food Insecurity Years at Residence Years at Current Address Residence Year Duration Person Housing Food Housing.</t>
  </si>
  <si>
    <t xml:space="preserve">   712   C0337645:LIVING CONDITIONS (Living Conditions {CHV,MSH,NLMSubSyn,SNMI,SNOMEDCT_US}) [Qualitative Concept]</t>
  </si>
  <si>
    <t xml:space="preserve">   696   C2983613:Housing Group {NCI,NCI_CDISC} [Group]</t>
  </si>
  <si>
    <t xml:space="preserve">   661   C0242781:transmission condition (disease transmission {CHV,CSP,LCH_NW,LNC,MSH,MTH,NCI,NCI_NICHD,NLMSubSyn}) [Pathologic Function]</t>
  </si>
  <si>
    <t xml:space="preserve">   659   C0242444:risk Group (Population at Risk {CHV,MSH,MTH,NCI,NLMSubSyn}) [Population Group]</t>
  </si>
  <si>
    <t xml:space="preserve">   645   C0872103:Residential Care Facilities (Assisted Living Facilities {CHV,CSP,LNC,MSH,NCI,NLMSubSyn,SNOMEDCT_US}) [Health Care Related Organization,Manufactured Object]</t>
  </si>
  <si>
    <t xml:space="preserve">   645   C4533522:Food insecurity risk {LNC} [Finding]</t>
  </si>
  <si>
    <t xml:space="preserve">   625   C0037265:long term care Facilities (skilled nursing facility {AOD,CHV,CSP,HL7V3.0,LCH,LNC,MSH,MTH,NCI,NLMSubSyn,SNMI,SNOMEDCT_US}) [Health Care Related Organization,Manufactured Object]</t>
  </si>
  <si>
    <t xml:space="preserve">   619   C0442681:Correctional Facilities (Correctional Institutions {AOD,CHV,CSP,LNC,MSH,MTH,NCI,NCI_CDISC,NLMSubSyn,SNOMEDCT_US}) [Manufactured Object]</t>
  </si>
  <si>
    <t xml:space="preserve">   615   C3494174:Food Insecurity {LNC,MSH,SNOMEDCT_US} [Finding]</t>
  </si>
  <si>
    <t xml:space="preserve">   615   C5203670:COVID 19 (COVID-19 {ICD10CM,MSH,MTH,NLMSubSyn,SNOMEDCT_US}) [Disease or Syndrome]</t>
  </si>
  <si>
    <t xml:space="preserve">   615   C5203676:COVID-19 (2019 novel coronavirus {LNC,MSH,MTH,NCI,NLMSubSyn,SNOMEDCT_US}) [Virus]</t>
  </si>
  <si>
    <t xml:space="preserve">   707   C0337645:LIVING CONDITIONS (Living Conditions {CHV,MSH,NLMSubSyn,SNMI,SNOMEDCT_US}) [Qualitative Concept]</t>
  </si>
  <si>
    <t xml:space="preserve">   653   C0557510:Number in household {SNOMEDCT_US} [Finding]</t>
  </si>
  <si>
    <t xml:space="preserve">   617   C3494174:Food Insecurity {LNC,MSH,SNOMEDCT_US} [Finding]</t>
  </si>
  <si>
    <t xml:space="preserve">   614   C0449788:Number (Count of entities {CHV,MTH,SNOMEDCT_US}) [Quantitative Concept]</t>
  </si>
  <si>
    <t xml:space="preserve">   710   C0337645:LIVING CONDITIONS (Living Conditions {CHV,MSH,NLMSubSyn,SNMI,SNOMEDCT_US}) [Qualitative Concept]</t>
  </si>
  <si>
    <t xml:space="preserve">   613   C0027361:Person (Persons {CHV,HL7V3.0,LCH_NW,LNC,MSH,MTH,NCI,NCI_BRIDG_3_0_3,NCI_BRIDG_5_3,NCI_NICHD,SNOMEDCT_US}) [Population Group]</t>
  </si>
  <si>
    <t xml:space="preserve">   613   C0204727:Isolation (Isolation procedure {CHV,ICD10PCS,ICD9CM,MTH,NLMSubSyn,SNMI,SNOMEDCT_US}) [Therapeutic or Preventive Procedure]</t>
  </si>
  <si>
    <t xml:space="preserve">   631   C2347958:Resident (person) {MTH,NCI} [Population Group]</t>
  </si>
  <si>
    <t xml:space="preserve">   624   C3494174:Food Insecurity {LNC,MSH,SNOMEDCT_US} [Finding]</t>
  </si>
  <si>
    <t xml:space="preserve">   617   C0027361:Person (Persons {CHV,HL7V3.0,LCH_NW,LNC,MSH,MTH,NCI,NCI_BRIDG_3_0_3,NCI_BRIDG_5_3,NCI_NICHD,SNOMEDCT_US}) [Population Group]</t>
  </si>
  <si>
    <t xml:space="preserve">   617   C0237096:Residence (residence {CHV,CSP,LNC,MTH,NCI}) [Spatial Concept]</t>
  </si>
  <si>
    <t xml:space="preserve">   617   C0439234:YEARS (year {CHV,HL7V3.0,MTH,NCI,NCI_CDISC,NCI_FDA,NCI_NCPDP,NCI_UCUM,SNOMEDCT_US}) [Temporal Concept]</t>
  </si>
  <si>
    <t xml:space="preserve">   617   C0449238:Duration (Duration (temporal concept) {CHV,LNC,MTH,NCI,NCI_BRIDG_3_0_3,NCI_BRIDG_5_3,NCI_CDISC,SNMI,SNOMEDCT_US}) [Temporal Concept]</t>
  </si>
  <si>
    <t xml:space="preserve">   617   C1442065:Address {CHV,LNC,MTH,NCI,NCI_BRIDG_3_0_3,NCI_BRIDG_5_3,NCI_CDISC,NCI_NICHD,SNOMEDCT_US} [Intellectual Product]</t>
  </si>
  <si>
    <t>Processing inter_04082022_11:52:37_115296_olgav.vovk@gmail.com_837961230.tmp.tx.1: Housing and Food Insecurity Shared Living Space Occurrence Are you a resident in a special setting where the risk of COVID-19 transmission may be high This may include shared housing such as long-term care correctional and detention facilities and group homes Shared Living Space Occurrence COVID Specific SDOH Housing Housing SDOH Living Conditions. 
Phrase: Housing and Food Insecurity Shared Living Space Occurrence Are you a resident in a special setting where the risk of COVID-19 transmission may be high This may include shared housing such as long-term care correctional and detention facilities and group homes Shared Living Space Occurrence COVID Specific SDOH Housing Housing SDOH Living Conditions.
&gt;&gt;&gt;&gt;&gt; Phrase
housing and food insecurity shared living space occurrence are you a resident in a special setting where the risk of covid 19 transmission may be high this may include shared housing such as long term care correctional and detention facilities and group homes shared living space occurrence covid specific sdoh housing housing sdoh living conditions
&lt;&lt;&lt;&lt;&lt; Phrase
&gt;&gt;&gt;&gt;&gt; Candidates
Meta Candidates (Total=108; Excluded=21; Pruned=0; Remaining=87)
   712   C0337645:LIVING CONDITIONS (Living Conditions {CHV,MSH,NLMSubSyn,SNMI,SNOMEDCT_US}) [Qualitative Concept]
   696   C2983613:Housing Group {NCI,NCI_CDISC} [Group]
   661   C0242781:transmission condition (disease transmission {CHV,CSP,LCH_NW,LNC,MSH,MTH,NCI,NCI_NICHD,NLMSubSyn}) [Pathologic Function]
           Transmission
   659   C0242444:risk Group (Population at Risk {CHV,MSH,MTH,NCI,NLMSubSyn}) [Population Group]
   655   C1718344:Special care (Special care (attribute) {LNC,MTH,NLMSubSyn}) [Clinical Attribute]
   645   C0872103:Residential Care Facilities (Assisted Living Facilities {CHV,CSP,LNC,MSH,NCI,NLMSubSyn,SNOMEDCT_US}) [Health Care Related Organization,Manufactured Object]
   645   C4533522:Food insecurity risk {LNC} [Finding]
   634 E C0035186:Residential Care Facility (Residential Facilities {AOD,CHV,CSP,LNC,MSH,MTH,NCI}) [Health Care Related Organization,Manufactured Object]
           Residential Facilities
   627   C1710371:Term Group (Term Type {MTH,NCI}) [Idea or Concept]
   625   C0037265:long term care Facilities (skilled nursing facility {AOD,CHV,CSP,HL7V3.0,LCH,LNC,MSH,MTH,NCI,NLMSubSyn,SNMI,SNOMEDCT_US}) [Health Care Related Organization,Manufactured Object]
   625   C1456630:Residential Care (Assisted Living {MEDLINEPLUS}) [Health Care Activity]
   625   C1708733:Long-term care facilities (Long-Term Care Facility {LCH_NW,LNC,MTH,NCI,NCI_FDA,NLMSubSyn}) [Health Care Related Organization,Manufactured Object]
   623   C0338046:Residential home {CHV,NCI,NCI_FDA,SNMI,SNOMEDCT_US} [Manufactured Object]
   619   C0442681:Correctional Facilities (Correctional Institutions {AOD,CHV,CSP,LNC,MSH,MTH,NCI,NCI_CDISC,NLMSubSyn,SNOMEDCT_US}) [Manufactured Object]
   617   C0023977:Long-Term Care (long-term care {AOD,CHV,CSP,MEDLINEPLUS,MSH,MTH,NLMSubSyn}) [Health Care Activity]
   617   C1547194:Long Term Care (Organization unit type - Long Term Care {HL7V2.5,MTH}) [Health Care Related Organization]
   615   C0018257:Group Homes {AOD,CHV,HL7V3.0,LCH_NW,MSH} [Health Care Related Organization,Manufactured Object]
   615   C0443252:Long Term (Long-term {CHV,MTH,NCI,SNOMEDCT_US}) [Temporal Concept]
   615   C3494174:Food Insecurity {LNC,MSH,SNOMEDCT_US} [Finding]
   615   C5203670:COVID 19 (COVID-19 {ICD10CM,MSH,MTH,NLMSubSyn,SNOMEDCT_US}) [Disease or Syndrome]
   615   C5203676:COVID-19 (2019 novel coronavirus {LNC,MSH,MTH,NCI,NLMSubSyn,SNOMEDCT_US}) [Virus]
   613   C0016452:Food {CHV,CSP,HL7V3.0,ICF,ICF-CY,LCH,LCH_NW,LNC,MSH,MTH,NCI,NCI_BRIDG_3_0_3,NCI_BRIDG_5_3,NCI_CRCH,SNM,SNMI,SNOMEDCT_US} [Food]
   613   C0020056:Housing {AOD,CHV,CSP,LCH,LCH_NW,MSH,MTH,SNOMEDCT_US} [Manufactured Object]
   613   C0035647:Risk {AOD,CHV,HL7V3.0,LCH,LCH_NW,LNC,MSH,MTH,NCI} [Idea or Concept]
   613   C0040722:transmission (disease transmission qualifier {MSH,MTH}) [Idea or Concept]
   613   C0205166:LONG (Long {CHV,MTH,NCI,NCI_CDISC,OMIM,SNMI,SNOMEDCT_US}) [Qualitative Concept]
   613   C0205250:High {CHV,MTH,NCI,NCI_GDC,SNMI,SNOMEDCT_US} [Qualitative Concept]
   613   C0205369:Specific (Specific qualifier value {CHV,LNC,MTH,NCI,SNMI,SNOMEDCT_US}) [Qualitative Concept]
   613   C0205555:Special {CHV,MTH,NCI,SNMI,SNOMEDCT_US} [Qualitative Concept]
   613   C0233324:Term (Term Birth {CHV,LNC,MSH,MTH,NCI,NCI_ACC-AHA,NCI_NICHD,NLMSubSyn,SNM,SNMI,SNOMEDCT_US}) [Organism Function]
   613   C0233497:Insecurity {CHV,SNM,SNMI,SNOMEDCT_US} [Mental Process]
   613   C0237876:shared (Sharing (Social Behavior) {AOD,CHV,MTH,NCI}) [Social Behavior]
   613   C0243132:occurrence (occurrence characteristics {MSH,MTH}) [Functional Concept]
   613   C0332257:include (Including (qualifier) {CHV,MTH,NCI,SNMI,SNOMEDCT_US}) [Functional Concept]
   613   C0348080:Conditions (Condition {HL7V3.0,LNC,MTH,NCI,SNOMEDCT_US}) [Qualitative Concept]
   613   C0441833:Group (Groups {CHV,HL7V3.0,MTH,NCI,SNOMEDCT_US}) [Idea or Concept]
   613   C0542559:setting (contextual factors {AOD,CHV,MTH}) [Mental Process]
   613   C0595998:Living (Household composition {CHV,LNC,MTH,SNOMEDCT_US}) [Finding]
   613   C0687744:group (Social group {AOD,CHV,CSP,LCH_NW,MTH,NCI,SNOMEDCT_US}) [Population Group]
   613   C1257890:Group (Population Group {CHV,LNC,MSH,MTH,NCI,NCI_CDISC-GLOSS,NLMSubSyn,SNOMEDCT_US}) [Population Group]
   613   C1299351:High (Abnormally high {CHV,HL7V3.0,MTH,SNOMEDCT_US}) [Qualitative Concept]
   613   C1318139:{Setting} {LNC} [Quantitative Concept]
   613   C1320928:Resident (Resident (physician) {LNC,MTH,NCI,NLMSubSyn,SNOMEDCT_US}) [Professional or Occupational Group]
   613   C1515273:Term (Term (temporal) {MTH,NCI}) [Temporal Concept]
   613   C1519504:Group (Stage Grouping {MTH,NCI}) [Functional Concept]
   613   C1521797:Transmission (transmission process {MTH,NCI,NLMSubSyn,SNOMEDCT_US}) [Natural Phenomenon or Process]
   613   C1522138:Shared (shared attribute {MTH,NCI}) [Functional Concept]
   613   C1549439:Resident (Resident - Procedure Practitioner Identifier Code Type {HL7V2.5,MTH}) [Intellectual Product]
   613   C1552652:SETTING (Parameterized Data Type - Set {MTH,NCI,NCI_CDISC}) [Idea or Concept]
   613   C1552740:specific (Entity Determiner - specific {HL7V3.0,MTH}) [Intellectual Product]
   613   C1552866:include (include - SetOperator {HL7V3.0,MTH}) [Idea or Concept]
   613   C1554210:occurrence (Act Relationship Type - occurrence {HL7V3.0,MTH}) [Idea or Concept]
   613   C1704678:Housing (Housing Device {MTH,NCI,NCI_FDA}) [Manufactured Object]
   613   C1705313:Term (Term (lexical) {MTH,NCI,NCI_CDISC-GLOSS}) [Idea or Concept]
   613   C1705428:Group (Group Object {MTH,NCI}) [Conceptual Entity]
   613   C1705429:Group (User Group {MTH,NCI,NLMSubSyn}) [Population Group]
   613   C1706317:Long (Long Variable {MTH,NCI}) [Qualitative Concept]
   613   C1883067:Space (Space - property {MTH,NCI}) [Spatial Concept]
   613   C1947933:Care (care activity {MTH,NCI}) [Activity]
   613   C2347958:Resident (Resident (person) {MTH,NCI}) [Population Group]
   613   C2700149:HIGH (Value Above Reference Range {MTH,NCI,NCI_CDISC}) [Intellectual Product]
   613   C2700399:Include (Include (action) {MTH,NCI}) [Activity]
   613   C2745955:Occurrence {MTH,NCI,NCI_CDISC,SNOMEDCT_US} [Temporal Concept]
   613   C2826302:TERM (Reported Term {MTH,NCI,NCI_CDISC}) [Intellectual Product]
   613   C3540798:food (Food allergenic extracts {ATC,MTH}) [Immunologic Factor,Pharmacologic Substance]
   613   C3812381:May (Month of May {LNC,MTH,NCI}) [Temporal Concept]
   613   C3835651:Resident (Resident - answer to question {LNC,MTH}) [Finding]
   613   C3887512:high (high - ActExposureLevelCode {HL7V3.0,MTH}) [Idea or Concept]
   613   C3889660:High (High Mitosis-Karyorrhexis Index {MTH,NCI}) [Intellectual Product]
   613   C4321237:High (High Level {LNC,MTH,NCI}) [Finding]
   613   C4520849:Living {LNC,MTH} [Finding]
   613   C4522209:High (IPSS Risk Category High {MTH,NCI}) [Intellectual Product]
   613   C4533435:Setting (Settings (qualitative concept) {LNC,MTH}) [Qualitative Concept]
   613   C4551704:Living (Alive {MTH,NCI,NCI_CDISC,NCI_GDC}) [Conceptual Entity]
   613   C4552904:risk (Subject Risk {MTH,NCI,NCI_CDISC-GLOSS}) [Conceptual Entity]
   613   C5200928:High (High (finding) {LNC,MTH}) [Finding]
   613   C5202936:High (IPSS-R Risk Category High {MTH,NCI}) [Finding]
   613   C5238697:Long (Long Heart Murmur {MTH,NCI,NCI_ACC-AHA}) [Finding]
   608 E C0028688:Long term care facility (Nursing Homes {AOD,CHV,CSP,HL7V3.0,LCH,LCH_NW,LNC,MEDLINEPLUS,MSH,MTH,NCI,NCI_FDA,NCI_NCI-GLOSS,NLMSubSyn,SNMI,SNOMEDCT_US}) [Health Care Related Organization,Manufactured Object]
   600   C3533219:Facility Group (Facility panel {LNC,NLMSubSyn}) [Intellectual Product]
   579 E C0012634:condition (Disease {CHV,CSP,LCH,LCH_NW,LNC,MSH,MTH,NCI,NCI_CDISC-GLOSS,NCI_CTRP,NCI_ICDC,NCI_NCI-GLOSS,NCI_NICHD,SNMI,SNOMEDCT_US}) [Disease or Syndrome]
   579   C0272238:THI (Transient hypogammaglobulinemia of infancy {HPO,ICD10CM,MTH,MTHICD9,NCI,NCI_NICHD,SNM,SNMI,SNOMEDCT_US,SNOMEDCT_VET}) [Disease or Syndrome]
   579   C0442519:HOME (Home environment {AOD,CHV,LNC,MTH,NCI,NCI_CDISC,NCI_FDA,SNOMEDCT_US}) [Spatial Concept]
   579   C1080058:thi (This (eukaryote) {CHV,MTH,NCBI}) [Eukaryote]
   579   C1547538:Facility {HL7V2.5,LNC,NCI} [Manufactured Object]
   579 E C1548795:Live (Live - Specimen Condition {HL7V2.5,MTH}) [Qualitative Concept]
   579   C1553498:Home (home health encounter {MTH,NCI}) [Health Care Activity]
   579 E C1634625:% live {SNOMEDCT_US} [Qualitative Concept]
   579 E C1705253:Condition (Logical Condition {MTH,NCI}) [Conceptual Entity]
   579 E C2982691:Live (Reside {MTH,NCI}) [Activity]
   579 E C3864998:Condition (Condition:Find:Pt:^Patient:Nom {LNC,MTH}) [Clinical Attribute]
   579 E C4722256:CONDITION (Condition Domain {MTH,NCI}) [Intellectual Product]
   557 E C0040607:Training (Training Programs {AOD,CHV,CSP,MSH,MTH,NCI,NLMSubSyn}) [Educational Activity]
   557 E C0220931:Training {CSP,HL7V3.0,MTH,NLMSubSyn,SNOMEDCT_US} [Educational Activity]
   557 E C0336809:Train (Railway train {CHV,MTH,SNM,SNMI,SNOMEDCT_US}) [Manufactured Object]
   557 E C2673163:training (training aspects {MSH,MTH}) [Qualitative Concept]
   541 E C1428114:spatial (TBATA gene {HGNC,MTH,OMIM}) [Gene or Genome]
   541   C1705565:CORRECTION (Correction Report {MTH,NCI,NCI_FDA}) [Intellectual Product]
   541   C1947976:Correction (Correction (change) {LNC,MTH,NCI}) [Functional Concept]
   541 E C5142976:Residential {LNC} [Qualitative Concept]
   529 E C0009647:Conditioning (Conditioning (Psychology) {AOD,CHV,CSP,MSH,MTH,NCI,NCI_NCI-GLOSS,SNM,SNMI,SNOMEDCT_US}) [Mental Process]
   529 E C1701901:Conditional {HL7V3.0,MTH,NCI} [Qualitative Concept]
   529 E C1963686:Conditional (Conditional (Substitution Condition) {HL7V3.0,MTH}) [Functional Concept]
   529 E C4722627:CONDITIONING (Conditioning Clinical Trial Setting {MTH,NCI,NCI_CDISC}) [Health Care Related Organization,Manufactured Object]
   513 E C0719519:corrective {CHV} [Organic Chemical,Pharmacologic Substance]
   507 E C1519605:Conditionality (Transgene Conditionality {MTH,NCI}) [Conceptual Entity]
&lt;&lt;&lt;&lt;&lt; Candidates
Processing inter_04082022_11:52:37_115296_olgav.vovk@gmail.com_837961230.tmp.tx.2: Housing and Food Insecurity Shared Living Space Number of Individuals Approximately how many individuals (adult and children) live in the household/place that you live Shared Living Space Occupancy COVID Specific SDOH Housing Housing SDOH Living Conditions. 
Phrase: Housing and Food Insecurity Shared Living Space Number of Individuals Approximately how many individuals (adult and children) live in the household/place that you live Shared Living Space Occupancy COVID Specific SDOH Housing Housing SDOH Living Conditions.
&gt;&gt;&gt;&gt;&gt; Phrase
housing and food insecurity shared living space number of individuals approximately how many individuals adult and children live in the household place that you live shared living space occupancy covid specific sdoh housing housing sdoh living conditions
&lt;&lt;&lt;&lt;&lt; Phrase
&gt;&gt;&gt;&gt;&gt; Candidates
Meta Candidates (Total=56; Excluded=21; Pruned=0; Remaining=35)
   707   C0337645:LIVING CONDITIONS (Living Conditions {CHV,MSH,NLMSubSyn,SNMI,SNOMEDCT_US}) [Qualitative Concept]
   663   C0277562:adult condition (Adult disease {CHV,NLMSubSyn,SNMI,SNOMEDCT_US}) [Disease or Syndrome]
   662   C0337646:Living place {CHV,SNMI,SNOMEDCT_US} [Spatial Concept]
   653   C0557510:Number in household {SNOMEDCT_US} [Finding]
   620   C0683572:Adult Children {AOD,CHV,HL7V3.0,LCH_NW,MSH,NLMSubSyn} [Family Group]
   617   C3494174:Food Insecurity {LNC,MSH,SNOMEDCT_US} [Finding]
   614   C0001675:ADULT (Adult {AOD,CHV,LNC,MSH,MTH,NCI,NCI_FDA,SNOMEDCT_US}) [Age Group]
   614   C0008059:Children (Child {AOD,CHV,CSP,DXP,HL7V3.0,LCH,LCH_NW,LNC,MSH,MTH,NCI,NCI_FDA,NCI_NICHD,SNMI,SNOMEDCT_US}) [Age Group]
   614   C0016452:Food {CHV,CSP,HL7V3.0,ICF,ICF-CY,LCH,LCH_NW,LNC,MSH,MTH,NCI,NCI_BRIDG_3_0_3,NCI_BRIDG_5_3,NCI_CRCH,SNM,SNMI,SNOMEDCT_US} [Food]
   614   C0020052:Household (Households {CHV,CSP,HL7V3.0,LCH_NW,MSH,NCI}) [Family Group]
   614   C0020056:Housing {AOD,CHV,CSP,LCH,LCH_NW,MSH,MTH,SNOMEDCT_US} [Manufactured Object]
   614   C0205369:Specific (Specific qualifier value {CHV,LNC,MTH,NCI,SNMI,SNOMEDCT_US}) [Qualitative Concept]
   614   C0233497:Insecurity {CHV,SNM,SNMI,SNOMEDCT_US} [Mental Process]
   614   C0237753:*Number (Numbers {CHV,HL7V2.5,LNC,MTH,NCI,NCI_UCUM,SNMI,SNOMEDCT_US}) [Quantitative Concept]
   614   C0237876:shared (Sharing (Social Behavior) {AOD,CHV,MTH,NCI}) [Social Behavior]
   614   C0332232:Approximately (Approximate {CHV,LNC,NCI,SNMI,SNOMEDCT_US}) [Qualitative Concept]
   614   C0348080:Conditions (Condition {HL7V3.0,LNC,MTH,NCI,SNOMEDCT_US}) [Qualitative Concept]
   614   C0442504:Place {AOD,CHV,HL7V3.0,MTH,NCI,NCI_BRIDG_3_0_3,NCI_BRIDG_5_3,NLMSubSyn,SNOMEDCT_US} [Spatial Concept]
   614   C0449788:Number (Count of entities {CHV,MTH,SNOMEDCT_US}) [Quantitative Concept]
   614   C0595998:Living (Household composition {CHV,LNC,MTH,SNOMEDCT_US}) [Finding]
   614   C0680063:Children (Offspring {AOD,CHV,HL7V3.0,MTH,NCI,NCI_CDISC,NCI_GDC,NCI_NCI-GLOSS}) [Family Group]
   614   C1522138:Shared (shared attribute {MTH,NCI}) [Functional Concept]
   614   C1533810:Place (Placement action {LNC,MTH,NCI,SNOMEDCT_US}) [Health Care Activity]
   614   C1552740:specific (Entity Determiner - specific {HL7V3.0,MTH}) [Intellectual Product]
   614   C1704678:Housing (Housing Device {MTH,NCI,NCI_FDA}) [Manufactured Object]
   614   C1704765:Place (Place - dosing instruction imperative {MTH,SNOMEDCT_US}) [Functional Concept]
   614   C1706450:Adult (Legal Adult {MTH,NCI}) [Population Group]
   614   C1882509:Place (put - instruction imperative {MTH,NCI}) [Activity]
   614   C1883067:Space (Space - property {MTH,NCI}) [Spatial Concept]
   614   C2827063:Occupancy {NCI} [Qualitative Concept]
   614   C3540798:food (Food allergenic extracts {ATC,MTH}) [Immunologic Factor,Pharmacologic Substance]
   614   C4520849:Living {LNC,MTH} [Finding]
   614   C4551704:Living (Alive {MTH,NCI,NCI_CDISC,NCI_GDC}) [Conceptual Entity]
   580 E C0012634:condition (Disease {CHV,CSP,LCH,LCH_NW,LNC,MSH,MTH,NCI,NCI_CDISC-GLOSS,NCI_CTRP,NCI_ICDC,NCI_NCI-GLOSS,NCI_NICHD,SNMI,SNOMEDCT_US}) [Disease or Syndrome]
   580   C0027361:Individual (Persons {CHV,HL7V3.0,LCH_NW,LNC,MSH,MTH,NCI,NCI_BRIDG_3_0_3,NCI_BRIDG_5_3,NCI_NICHD,SNOMEDCT_US}) [Population Group]
   580   C0237401:Individual {CHV,LNC,MTH,SNOMEDCT_US} [Population Group]
   580 E C0442519:house (Home environment {AOD,CHV,LNC,MTH,NCI,NCI_CDISC,NCI_FDA,SNOMEDCT_US}) [Spatial Concept]
   580 E C1548795:Live (Live - Specimen Condition {HL7V2.5,MTH}) [Qualitative Concept]
   580 E C1634625:% live {SNOMEDCT_US} [Qualitative Concept]
   580 E C1705253:Condition (Logical Condition {MTH,NCI}) [Conceptual Entity]
   580 E C2003847:House (House (environment) {MTH,NCI,SNOMEDCT_US}) [Manufactured Object]
   580 E C2982691:Live (Reside {MTH,NCI}) [Activity]
   580 E C3864998:Condition (Condition:Find:Pt:^Patient:Nom {LNC,MTH}) [Clinical Attribute]
   580 E C4722256:CONDITION (Condition Domain {MTH,NCI}) [Intellectual Product]
   580 E C4724242:CHILD (Child Relation {MTH,NCI,NCI_CDISC,NCI_GDC}) [Family Group]
   580 E C5236065:Child (Child Individual {MTH,NCI}) [Human]
   558 E C0040607:Training (Training Programs {AOD,CHV,CSP,MSH,MTH,NCI,NLMSubSyn}) [Educational Activity]
   558 E C0220931:Training {CSP,HL7V3.0,MTH,NLMSubSyn,SNOMEDCT_US} [Educational Activity]
   558 E C0336809:Train (Railway train {CHV,MTH,SNM,SNMI,SNOMEDCT_US}) [Manufactured Object]
   558 E C2673163:training (training aspects {MSH,MTH}) [Qualitative Concept]
   542 E C1428114:spatial (TBATA gene {HGNC,MTH,OMIM}) [Gene or Genome]
   530 E C0009647:Conditioning (Conditioning (Psychology) {AOD,CHV,CSP,MSH,MTH,NCI,NCI_NCI-GLOSS,SNM,SNMI,SNOMEDCT_US}) [Mental Process]
   530 E C1701901:Conditional {HL7V3.0,MTH,NCI} [Qualitative Concept]
   530 E C1963686:Conditional (Conditional (Substitution Condition) {HL7V3.0,MTH}) [Functional Concept]
   530 E C4722627:CONDITIONING (Conditioning Clinical Trial Setting {MTH,NCI,NCI_CDISC}) [Health Care Related Organization,Manufactured Object]
   508 E C1519605:Conditionality (Transgene Conditionality {MTH,NCI}) [Conceptual Entity]
&lt;&lt;&lt;&lt;&lt; Candidates
Processing inter_04082022_11:52:37_115296_olgav.vovk@gmail.com_837961230.tmp.tx.3: Housing and Food Insecurity Shared Living Space Person Ability to Isolate If it were necessary, could a member of your household isolate themselves from the rest of your household for as long as needed Shared Living Space Person Isolation Ability 	COVID Specific SDOH Housing Housing SDOH Living Conditions. 
Phrase: Housing and Food Insecurity Shared Living Space Person Ability to Isolate If it were necessary, could a member of your household isolate themselves from the rest of your household for as long as needed Shared Living Space Person Isolation Ability 	COVID Specific SDOH Housing Housing SDOH Living Conditions.
&gt;&gt;&gt;&gt;&gt; Phrase
housing and food insecurity shared living space person ability to isolate if it were necessary could a member of your household isolate themselves from the rest of your household for as long as needed shared living space person isolation ability covid specific sdoh housing housing sdoh living conditions
&lt;&lt;&lt;&lt;&lt; Phrase
&gt;&gt;&gt;&gt;&gt; Candidates
Meta Candidates (Total=56; Excluded=22; Pruned=0; Remaining=34)
   710   C0337645:LIVING CONDITIONS (Living Conditions {CHV,MSH,NLMSubSyn,SNMI,SNOMEDCT_US}) [Qualitative Concept]
   615   C3494174:Food Insecurity {LNC,MSH,SNOMEDCT_US} [Finding]
   613   C0016452:Food {CHV,CSP,HL7V3.0,ICF,ICF-CY,LCH,LCH_NW,LNC,MSH,MTH,NCI,NCI_BRIDG_3_0_3,NCI_BRIDG_5_3,NCI_CRCH,SNM,SNMI,SNOMEDCT_US} [Food]
   613   C0020052:Household (Households {CHV,CSP,HL7V3.0,LCH_NW,MSH,NCI}) [Family Group]
   613   C0020056:Housing {AOD,CHV,CSP,LCH,LCH_NW,MSH,MTH,SNOMEDCT_US} [Manufactured Object]
   613   C0027361:Person (Persons {CHV,HL7V3.0,LCH_NW,LNC,MSH,MTH,NCI,NCI_BRIDG_3_0_3,NCI_BRIDG_5_3,NCI_NICHD,SNOMEDCT_US}) [Population Group]
   613   C0027552:Needed (Needs {CHV,MSH,MTH,NCI,SNOMEDCT_US}) [Qualitative Concept]
   613   C0035253:Rest {CHV,CSP,LCH,LCH_NW,LNC,MSH,MTH,NCI,NCI_ACC-AHA,SNOMEDCT_US} [Daily or Recreational Activity]
   613   C0085732:Ability {CHV,LCH,LCH_NW,MSH,MTH,NCI} [Organism Attribute]
   613   C0204727:Isolation (Isolation procedure {CHV,ICD10PCS,ICD9CM,MTH,NLMSubSyn,SNMI,SNOMEDCT_US}) [Therapeutic or Preventive Procedure]
   613   C0205166:LONG (Long {CHV,MTH,NCI,NCI_CDISC,OMIM,SNMI,SNOMEDCT_US}) [Qualitative Concept]
   613   C0205369:Specific (Specific qualifier value {CHV,LNC,MTH,NCI,SNMI,SNOMEDCT_US}) [Qualitative Concept]
   613   C0205409:Isolation (Isolated {CHV,LNC,MTH,NCI,NCI_NCI-GLOSS,SNMI,SNOMEDCT_US}) [Functional Concept]
   613   C0220862:isolation (isolation aspects {MSH,MTH}) [Laboratory Procedure]
   613   C0233497:Insecurity {CHV,SNM,SNMI,SNOMEDCT_US} [Mental Process]
   613   C0237876:shared (Sharing (Social Behavior) {AOD,CHV,MTH,NCI}) [Social Behavior]
   613   C0348080:Conditions (Condition {HL7V3.0,LNC,MTH,NCI,SNOMEDCT_US}) [Qualitative Concept]
   613   C0595998:Living (Household composition {CHV,LNC,MTH,SNOMEDCT_US}) [Finding]
   613   C0680022:Member (member {AOD,CHV,MTH,NCI}) [Population Group]
   613   C0686904:needed (Patient need for (contextual qualifier) {CHV,MTH,SNOMEDCT_US}) [Functional Concept]
   613   C1522138:Shared (shared attribute {MTH,NCI}) [Functional Concept]
   613   C1552740:specific (Entity Determiner - specific {HL7V3.0,MTH}) [Intellectual Product]
   613   C1622890:ResT (site-specific telomere resolvase activity {GO,MTH}) [Molecular Function]
   613   C1704678:Housing (Housing Device {MTH,NCI,NCI_FDA}) [Manufactured Object]
   613   C1706317:Long (Long Variable {MTH,NCI}) [Qualitative Concept]
   613   C1875400:ISOLATE (ISOLATE COMPOUND {MTH,NCI,NCI_CDISC,VANDF}) [Pharmacologic Substance]
   613   C1883067:Space (Space - property {MTH,NCI}) [Spatial Concept]
   613   C2347489:Person (Person Observer {MTH,NCI,NCI_DICOM,NLMSubSyn}) [Group]
   613   C2698041:Member (Member Organization {MTH,NCI}) [Professional or Occupational Group]
   613   C3540798:food (Food allergenic extracts {ATC,MTH}) [Immunologic Factor,Pharmacologic Substance]
   613   C4520849:Living {LNC,MTH} [Finding]
   613   C4551704:Living (Alive {MTH,NCI,NCI_CDISC,NCI_GDC}) [Conceptual Entity]
   613   C5238697:Long (Long Heart Murmur {MTH,NCI,NCI_ACC-AHA}) [Finding]
   582   C0679024:Ability, Spatial (Spatial Visualization {AOD,MSH}) [Mental Process]
   580 E C0012634:condition (Disease {CHV,CSP,LCH,LCH_NW,LNC,MSH,MTH,NCI,NCI_CDISC-GLOSS,NCI_CTRP,NCI_ICDC,NCI_NCI-GLOSS,NCI_NICHD,SNMI,SNOMEDCT_US}) [Disease or Syndrome]
   580 E C0442519:house (Home environment {AOD,CHV,LNC,MTH,NCI,NCI_CDISC,NCI_FDA,SNOMEDCT_US}) [Spatial Concept]
   580 E C1548795:Live (Live - Specimen Condition {HL7V2.5,MTH}) [Qualitative Concept]
   580 E C1634625:% live {SNOMEDCT_US} [Qualitative Concept]
   580 E C1705253:Condition (Logical Condition {MTH,NCI}) [Conceptual Entity]
   580 E C2003847:House (House (environment) {MTH,NCI,SNOMEDCT_US}) [Manufactured Object]
   580 E C2982691:Live (Reside {MTH,NCI}) [Activity]
   580 E C3864998:Condition (Condition:Find:Pt:^Patient:Nom {LNC,MTH}) [Clinical Attribute]
   580 E C4722256:CONDITION (Condition Domain {MTH,NCI}) [Intellectual Product]
   557 E C0040607:Training (Training Programs {AOD,CHV,CSP,MSH,MTH,NCI,NLMSubSyn}) [Educational Activity]
   557 E C0220931:Training {CSP,HL7V3.0,MTH,NLMSubSyn,SNOMEDCT_US} [Educational Activity]
   557 E C0336809:Train (Railway train {CHV,MTH,SNM,SNMI,SNOMEDCT_US}) [Manufactured Object]
   557 E C2673163:training (training aspects {MSH,MTH}) [Qualitative Concept]
   542 E C1299581:Able (Able (finding) {CHV,MTH,SNOMEDCT_US}) [Finding]
   542 E C1428114:spatial (TBATA gene {HGNC,MTH,OMIM}) [Gene or Genome]
   542 E C1519021:Personal (Personal Attribute {MTH,NCI,NLMSubSyn}) [Organism Attribute]
   542 E C1548221:Isolated (Bed Status - Isolated {HL7V2.5,MTH}) [Idea or Concept]
   530 E C0009647:Conditioning (Conditioning (Psychology) {AOD,CHV,CSP,MSH,MTH,NCI,NCI_NCI-GLOSS,SNM,SNMI,SNOMEDCT_US}) [Mental Process]
   530 E C1701901:Conditional {HL7V3.0,MTH,NCI} [Qualitative Concept]
   530 E C1963686:Conditional (Conditional (Substitution Condition) {HL7V3.0,MTH}) [Functional Concept]
   530 E C4722627:CONDITIONING (Conditioning Clinical Trial Setting {MTH,NCI,NCI_CDISC}) [Health Care Related Organization,Manufactured Object]
   507 E C1519605:Conditionality (Transgene Conditionality {MTH,NCI}) [Conceptual Entity]
&lt;&lt;&lt;&lt;&lt; Candidates
Processing inter_04082022_11:52:37_115296_olgav.vovk@gmail.com_837961230.tmp.tx.4: Housing and Food Insecurity Years at Residence Years at Current Address Residence Year Duration Person Housing Food Housing.
Phrase: Housing and Food Insecurity Years at Residence Years at Current Address Residence Year Duration Person Housing Food Housing.
&gt;&gt;&gt;&gt;&gt; Phrase
housing and food insecurity years at residence years at current address residence year duration person housing food housing
&lt;&lt;&lt;&lt;&lt; Phrase
&gt;&gt;&gt;&gt;&gt; Candidates
Meta Candidates (Total=29; Excluded=10; Pruned=0; Remaining=19)
   631   C2347958:Resident (person) {MTH,NCI} [Population Group]
       E   Resident
   624   C3494174:Food Insecurity {LNC,MSH,SNOMEDCT_US} [Finding]
   617   C0016452:Food {CHV,CSP,HL7V3.0,ICF,ICF-CY,LCH,LCH_NW,LNC,MSH,MTH,NCI,NCI_BRIDG_3_0_3,NCI_BRIDG_5_3,NCI_CRCH,SNM,SNMI,SNOMEDCT_US} [Food]
   617   C0020056:Housing {AOD,CHV,CSP,LCH,LCH_NW,MSH,MTH,SNOMEDCT_US} [Manufactured Object]
   617   C0027361:Person (Persons {CHV,HL7V3.0,LCH_NW,LNC,MSH,MTH,NCI,NCI_BRIDG_3_0_3,NCI_BRIDG_5_3,NCI_NICHD,SNOMEDCT_US}) [Population Group]
   617   C0233497:Insecurity {CHV,SNM,SNMI,SNOMEDCT_US} [Mental Process]
   617   C0237096:Residence (residence {CHV,CSP,LNC,MTH,NCI}) [Spatial Concept]
   617   C0376649:Address (Addresses (publication format) {CHV,MSH,MTH,NCI}) [Intellectual Product]
   617   C0439234:YEARS (year {CHV,HL7V3.0,MTH,NCI,NCI_CDISC,NCI_FDA,NCI_NCPDP,NCI_UCUM,SNOMEDCT_US}) [Temporal Concept]
   617   C0449238:Duration (Duration (temporal concept) {CHV,LNC,MTH,NCI,NCI_BRIDG_3_0_3,NCI_BRIDG_5_3,NCI_CDISC,SNMI,SNOMEDCT_US}) [Temporal Concept]
   617   C0521116:CURRENT (Current (present time) {CHV,MTH,NCI,NCI_CDISC,SNMI,SNOMEDCT_US}) [Temporal Concept]
   617   C1442065:Address {CHV,LNC,MTH,NCI,NCI_BRIDG_3_0_3,NCI_BRIDG_5_3,NCI_CDISC,NCI_NICHD,SNOMEDCT_US} [Intellectual Product]
   617   C1704678:Housing (Housing Device {MTH,NCI,NCI_FDA}) [Manufactured Object]
   617   C1705970:Current (Electrical Current {MTH,NCI}) [Natural Phenomenon or Process]
   617   C2347489:Person (Person Observer {MTH,NCI,NCI_DICOM,NLMSubSyn}) [Group]
   617   C2926735:Duration {MTH,RXNORM} [Organic Chemical,Pharmacologic Substance]
   617   C3540798:food (Food allergenic extracts {ATC,MTH}) [Immunologic Factor,Pharmacologic Substance]
   617   C4319699:Address (Address (property) {MTH,SNOMEDCT_US}) [Intellectual Product]
   602   C0682284:house resident (private dwelling resident {AOD,NLMSubSyn}) [Population Group]
   584 E C0439508:/Year (per year {CHV,LNC,MTH,NCI,NCI_CDISC,SNOMEDCT_US}) [Temporal Concept]
   584 E C0442519:house (Home environment {AOD,CHV,LNC,MTH,NCI,NCI_CDISC,NCI_FDA,SNOMEDCT_US}) [Spatial Concept]
   584 E C2003847:House (House (environment) {MTH,NCI,SNOMEDCT_US}) [Manufactured Object]
   546 E C1320928:Resident (Resident (physician) {LNC,MTH,NCI,NLMSubSyn,SNOMEDCT_US}) [Professional or Occupational Group]
   546 E C1519021:Personal (Personal Attribute {MTH,NCI,NLMSubSyn}) [Organism Attribute]
   546 E C1549439:Resident (Resident - Procedure Practitioner Identifier Code Type {HL7V2.5,MTH}) [Intellectual Product]
   546 E C3835651:Resident (Resident - answer to question {LNC,MTH}) [Finding]
   546 E C5142976:Residential {LNC} [Qualitative Concept]
   517 E C0035182:Residency {CHV,MSH} [Educational Activity]
&lt;&lt;&lt;&lt;&lt; Candidates</t>
  </si>
  <si>
    <t>Qualitative Concept</t>
  </si>
  <si>
    <t>Group</t>
  </si>
  <si>
    <t>Pathologic Function</t>
  </si>
  <si>
    <t>Population Group</t>
  </si>
  <si>
    <t>Clinical Attribute</t>
  </si>
  <si>
    <t>Health Care Related Organization,Manufactured Object</t>
  </si>
  <si>
    <t>Finding</t>
  </si>
  <si>
    <t>Idea or Concept</t>
  </si>
  <si>
    <t>Health Care Activity</t>
  </si>
  <si>
    <t>Manufactured Object</t>
  </si>
  <si>
    <t>Health Care Related Organization</t>
  </si>
  <si>
    <t>Temporal Concept</t>
  </si>
  <si>
    <t>Disease or Syndrome</t>
  </si>
  <si>
    <t>Virus</t>
  </si>
  <si>
    <t>Food</t>
  </si>
  <si>
    <t>Organism Function</t>
  </si>
  <si>
    <t>Mental Process</t>
  </si>
  <si>
    <t>Social Behavior</t>
  </si>
  <si>
    <t>Functional Concept</t>
  </si>
  <si>
    <t>Quantitative Concept</t>
  </si>
  <si>
    <t>Professional or Occupational Group</t>
  </si>
  <si>
    <t>Natural Phenomenon or Process</t>
  </si>
  <si>
    <t>Intellectual Product</t>
  </si>
  <si>
    <t>Conceptual Entity</t>
  </si>
  <si>
    <t>Spatial Concept</t>
  </si>
  <si>
    <t>Activity</t>
  </si>
  <si>
    <t>Immunologic Factor,Pharmacologic Substance</t>
  </si>
  <si>
    <t>NCIt Concept Hierarchy</t>
  </si>
  <si>
    <t>Living Arrangement (Code C94852)</t>
  </si>
  <si>
    <t>[Conceptual Entity]</t>
  </si>
  <si>
    <t>Living Arrangement&gt; Social Circumstances&gt; Conceptual Entity</t>
  </si>
  <si>
    <t xml:space="preserve">UMLS SemNet Hierarchy: </t>
  </si>
  <si>
    <t xml:space="preserve">NCIt concept  Hierarchy: </t>
  </si>
  <si>
    <t>NCIt SemNet Hierarchy:</t>
  </si>
  <si>
    <t>[Qualitative Concept]</t>
  </si>
  <si>
    <t>[Group]</t>
  </si>
  <si>
    <t>[Pathologic Function]</t>
  </si>
  <si>
    <t>[Population Group]</t>
  </si>
  <si>
    <t>[Finding]</t>
  </si>
  <si>
    <t>[Health Care Activity]</t>
  </si>
  <si>
    <t>[Manufactured Object]</t>
  </si>
  <si>
    <t>[Health Care Related Organization]</t>
  </si>
  <si>
    <t>[Temporal Concept]</t>
  </si>
  <si>
    <t>[Disease or Syndrome]</t>
  </si>
  <si>
    <t>[Virus]</t>
  </si>
  <si>
    <t>Disease Transmission (Code C17214)</t>
  </si>
  <si>
    <t>Disease Transmission &gt; Pathogenesis &gt; Pathologic Process &gt; Biological Process</t>
  </si>
  <si>
    <t>Housing Group (Code C90394)</t>
  </si>
  <si>
    <t>At-Risk Population (C17734)</t>
  </si>
  <si>
    <t>At-Risk Population &gt; Population Group &gt; Group &gt; Conceptual Entity</t>
  </si>
  <si>
    <t>Assisted Living Facility (C154425)</t>
  </si>
  <si>
    <t>Assisted Living Facility &gt; Healthcare facility &gt; Sites of Care Delivery &gt; Geographic Area &gt;Conceptual entity</t>
  </si>
  <si>
    <t>Food Insecurity (Code C171542)</t>
  </si>
  <si>
    <t>[Classification]</t>
  </si>
  <si>
    <t>Food Insecurity &gt; Insecurity &gt; Conceptual Entity</t>
  </si>
  <si>
    <t>Skilled Nursing Facility (C154428)</t>
  </si>
  <si>
    <t>Skilled Nursing Facility  &gt; Healthcare facility &gt; Sites of Care Delivery &gt; Geographic Area &gt; Conceptual entity</t>
  </si>
  <si>
    <t>Correctional Institution (C85862)</t>
  </si>
  <si>
    <t>Correctional Institution &gt; Sites of Care Delivery &gt; Geographic Area &gt; Conceptual entity</t>
  </si>
  <si>
    <t>COVID-19 Infection (Code C171133)</t>
  </si>
  <si>
    <t>COVID-19 Infection &gt; Coronavirus Infection &gt; Infectious Disorder &gt; Inflammatory Disorder &gt; Non-Neoplastic Disorder by Special Category &gt; Disease or Disorder &gt;  Disease, Disorder or Finding</t>
  </si>
  <si>
    <t>SARS Coronavirus 2 (Code C169076)</t>
  </si>
  <si>
    <t xml:space="preserve">SARS Coronavirus 2 &gt;  Coronavirus &gt; Coronaviridae &gt; Positive Sense ssRNA Virus &gt; RNA Virus &gt; Virus &gt; Organism </t>
  </si>
  <si>
    <t>Family Group</t>
  </si>
  <si>
    <t>Age Group</t>
  </si>
  <si>
    <t>Human</t>
  </si>
  <si>
    <t>Household Crowding &gt; Social Circumstance &gt; Conceptual Entity</t>
  </si>
  <si>
    <t>[Spatial Concept]</t>
  </si>
  <si>
    <t>[Intellectual Product]</t>
  </si>
  <si>
    <t>[Activity]</t>
  </si>
  <si>
    <t>Household Crowding (Code C173632), UMLS Overcrowded in house (C0425229), found manually</t>
  </si>
  <si>
    <t>Daily or Recreational Activity</t>
  </si>
  <si>
    <t>Organism Attribute</t>
  </si>
  <si>
    <t>Therapeutic or Preventive Procedure</t>
  </si>
  <si>
    <t>Laboratory Procedure</t>
  </si>
  <si>
    <t>Molecular Function</t>
  </si>
  <si>
    <t>Pharmacologic Substance</t>
  </si>
  <si>
    <t>[ Quantitative Concept]</t>
  </si>
  <si>
    <t>Person (Code C25190)</t>
  </si>
  <si>
    <t>[Therapeutic or Preventive Procedure]</t>
  </si>
  <si>
    <t>[Human]</t>
  </si>
  <si>
    <t>Person &gt; Conceptual Entity</t>
  </si>
  <si>
    <t>N/A NCI Metathesaurus: Count of entities (CUI C0449788) from SNOMEDCT</t>
  </si>
  <si>
    <t>Isolation procedure (CUI C0204727) from SNOMEDCT</t>
  </si>
  <si>
    <t>Resident (Code C71416)</t>
  </si>
  <si>
    <t xml:space="preserve"> [Population Group]</t>
  </si>
  <si>
    <t>Resident &gt; Person &gt; Conceptual Entity</t>
  </si>
  <si>
    <t>Year (Code C29848)</t>
  </si>
  <si>
    <t xml:space="preserve"> [Temporal Concept]</t>
  </si>
  <si>
    <t>Year &gt; Unit of measure &gt; Property or attribute</t>
  </si>
  <si>
    <t>Residence (Code C25273)</t>
  </si>
  <si>
    <t>Residence &gt; Living Quarters &gt; Geographic Area &gt;Conceptual Entity</t>
  </si>
  <si>
    <t>Address (Code C25407)</t>
  </si>
  <si>
    <t>Address &gt; Document &gt; Intellectual Property &gt; Conceptual Entity</t>
  </si>
  <si>
    <t>Duration (Code C25330)</t>
  </si>
  <si>
    <t>Duration &gt; Temporal Qualiifier ?Qua;ifier &gt; Property or Attribute</t>
  </si>
  <si>
    <t xml:space="preserve">NCIt Concept Hierarchy: </t>
  </si>
  <si>
    <t>all CDEs from the domain concatenated</t>
  </si>
  <si>
    <t xml:space="preserve">12
</t>
  </si>
  <si>
    <t>[Qualitative Concept] - 1
[Group] - 1
[Pathologic Function] - 1
[Population Group] - 2
[Finding] - 2
[Health Care Related Organization] - 2
[Manufactured Object] - 1
[Temporal Concept] - 2
[Quantitative Concept] - 1
[Therapeutic or Preventive Procedure] - 1
[Disease or Syndrome] - 1
[Virus] - 1</t>
  </si>
  <si>
    <t>N/A UMLS: Isolation procedure (CUI C0204727) from SNOMEDCT</t>
  </si>
  <si>
    <t>Housing Group  &gt; Group &gt; Conceptual emtity</t>
  </si>
  <si>
    <t>SARS-CoV-2 Mitigation Strategy Type*</t>
  </si>
  <si>
    <t>SARS-CoV-2 Mitigation Strategy Specify Other Type</t>
  </si>
  <si>
    <t>SARS-CoV-2 Mitigation Strategy Frequent Adherence Occurrence Indicator</t>
  </si>
  <si>
    <t>Was the mitigation strategy employed/adopted?</t>
  </si>
  <si>
    <t>Was the other mitigation strategy employed/adopted?</t>
  </si>
  <si>
    <t xml:space="preserve">SARS Coronavirus 2 (C169076)
Mitigation Strategy (C173767)
Type (C25284)
</t>
  </si>
  <si>
    <t>SARS Coronavirus 2 (C169076)
Mitigation Strategy (C173767)
Specify Other (C157106)
Type (C25284)</t>
  </si>
  <si>
    <t>SARS Coronavirus 2 (C169076)
Mitigation Strategy (C173767)
Frequently (C64649)
Adherence (C25729)
Occurrence Indicator (C127786)</t>
  </si>
  <si>
    <t>COVID Specific;Diagnosis;Behavior;SDOH Risk Behavior</t>
  </si>
  <si>
    <t>SARS-CoV-2 Mitigation Strategy</t>
  </si>
  <si>
    <t>SARS-CoV-2 Mitigation Strategy Specify Other</t>
  </si>
  <si>
    <t>SARS-CoV-2 Mitigation Strategy Frequent Adherence Occurrence</t>
  </si>
  <si>
    <t xml:space="preserve">SARS Coronavirus 2 Mitigation Strategy
</t>
  </si>
  <si>
    <t xml:space="preserve">SARS Coronavirus 2 Mitigation Strategy Specify Other
</t>
  </si>
  <si>
    <t>SARS Coronavirus 2  Mitigation Strategy Frequently Adherence  Occurrence</t>
  </si>
  <si>
    <t>Mitigation Strategy (C173767)</t>
  </si>
  <si>
    <t>Mitigation Strategy &gt; Strategy &gt; Conceptual Entity</t>
  </si>
  <si>
    <t>Specify Other (C157106)</t>
  </si>
  <si>
    <t>Specify Other &gt; Form Directive &gt; Administrative Activity &gt; Action &gt;  Activity</t>
  </si>
  <si>
    <t>Occurrence Indicator (C127786)</t>
  </si>
  <si>
    <t>Occurrence Indicator &gt; Indicator &gt; Conceptual Entity</t>
  </si>
  <si>
    <t>Quality of Life (QOL) Rating</t>
  </si>
  <si>
    <r>
      <t>COVID-19 Vaccine Receptivity Status</t>
    </r>
    <r>
      <rPr>
        <strike/>
        <sz val="10"/>
        <color theme="1"/>
        <rFont val="Arial"/>
        <family val="2"/>
      </rPr>
      <t xml:space="preserve"> </t>
    </r>
  </si>
  <si>
    <t xml:space="preserve">In general, would you say your quality of life is: </t>
  </si>
  <si>
    <t xml:space="preserve">If a vaccine for COVID-19 were available today, would you get vaccinated? </t>
  </si>
  <si>
    <t>Quality of Life (C17047)
Rating (C77538)
Scale (C25664)</t>
  </si>
  <si>
    <t>COVID-19 Vaccine (C173023)
Receptivity (C180852)
Status (C25688)</t>
  </si>
  <si>
    <t>Person; Qualitative Measures; Person (diagram)</t>
  </si>
  <si>
    <t>Person, History &amp; Exposures, COVID Vaccine</t>
  </si>
  <si>
    <t>Quality of Life Rating</t>
  </si>
  <si>
    <t>COVID-19 Vaccine Receptivity</t>
  </si>
  <si>
    <t xml:space="preserve">Primary Language Spoken at home  </t>
  </si>
  <si>
    <t xml:space="preserve">What is the primary language spoken at home?  </t>
  </si>
  <si>
    <t>Person; Language &amp; Ancestry; Language &amp; Health Literacy</t>
  </si>
  <si>
    <t>Primary Language Spoken (C132459)</t>
  </si>
  <si>
    <t>Primary Language Spoken &gt;  Property or Attribute</t>
  </si>
  <si>
    <t>[Classification] isa [Intellectual Product] isa [Conceptual Entity] isa [Entity]</t>
  </si>
  <si>
    <t>on</t>
  </si>
  <si>
    <t>When</t>
  </si>
  <si>
    <t>February</t>
  </si>
  <si>
    <t xml:space="preserve">Ancestry </t>
  </si>
  <si>
    <t xml:space="preserve">What is this person's ancestry or ethnic origin? </t>
  </si>
  <si>
    <t xml:space="preserve">English Proficiency Level 
</t>
  </si>
  <si>
    <t xml:space="preserve">Confidence with Health Forms </t>
  </si>
  <si>
    <t xml:space="preserve">Birthplace US State </t>
  </si>
  <si>
    <t xml:space="preserve">Birthplace Outside the US </t>
  </si>
  <si>
    <t xml:space="preserve">Since you speak a language other than English at home, we are interested in your own opinion of how well you speak English. Would you say you speak English… </t>
  </si>
  <si>
    <t>How confident are you filling out medical forms by yourself?</t>
  </si>
  <si>
    <t xml:space="preserve">Where were you born? </t>
  </si>
  <si>
    <t>Person (C25190)
State (C87194)
Birthplace (C176764)
Name (C42614)</t>
  </si>
  <si>
    <t>at</t>
  </si>
  <si>
    <t>&amp;</t>
  </si>
  <si>
    <r>
      <t xml:space="preserve">Person (C25190)
</t>
    </r>
    <r>
      <rPr>
        <strike/>
        <sz val="10"/>
        <color theme="1"/>
        <rFont val="Calibri"/>
        <family val="2"/>
        <scheme val="minor"/>
      </rPr>
      <t>At (C25427)</t>
    </r>
    <r>
      <rPr>
        <sz val="10"/>
        <color theme="1"/>
        <rFont val="Calibri"/>
        <family val="2"/>
        <scheme val="minor"/>
      </rPr>
      <t xml:space="preserve">
Home (C18002)
Primary Language Spoken (C132459)
</t>
    </r>
    <r>
      <rPr>
        <strike/>
        <sz val="10"/>
        <color theme="1"/>
        <rFont val="Calibri"/>
        <family val="2"/>
        <scheme val="minor"/>
      </rPr>
      <t>Code (C25162)</t>
    </r>
    <r>
      <rPr>
        <sz val="10"/>
        <color theme="1"/>
        <rFont val="Calibri"/>
        <family val="2"/>
        <scheme val="minor"/>
      </rPr>
      <t xml:space="preserve">
</t>
    </r>
  </si>
  <si>
    <r>
      <t xml:space="preserve">Person (C25190)
Ancestry (C176763)
</t>
    </r>
    <r>
      <rPr>
        <strike/>
        <sz val="10"/>
        <color theme="1"/>
        <rFont val="Calibri"/>
        <family val="2"/>
        <scheme val="minor"/>
      </rPr>
      <t>Text (C25704)</t>
    </r>
  </si>
  <si>
    <r>
      <t xml:space="preserve">Person (C25190)
English Proficiency </t>
    </r>
    <r>
      <rPr>
        <strike/>
        <sz val="10"/>
        <color theme="1"/>
        <rFont val="Calibri"/>
        <family val="2"/>
        <scheme val="minor"/>
      </rPr>
      <t xml:space="preserve">Test (C171591) </t>
    </r>
    <r>
      <rPr>
        <sz val="10"/>
        <color theme="1"/>
        <rFont val="Calibri"/>
        <family val="2"/>
        <scheme val="minor"/>
      </rPr>
      <t>Level (C25554)</t>
    </r>
  </si>
  <si>
    <r>
      <t xml:space="preserve">Person (C25190)
Confident Filling Out Medical Forms (C148450)
</t>
    </r>
    <r>
      <rPr>
        <strike/>
        <sz val="10"/>
        <color theme="1"/>
        <rFont val="Calibri"/>
        <family val="2"/>
        <scheme val="minor"/>
      </rPr>
      <t>Status (C25688)</t>
    </r>
  </si>
  <si>
    <r>
      <t xml:space="preserve">Person; Language &amp; Ancestry; </t>
    </r>
    <r>
      <rPr>
        <strike/>
        <sz val="10"/>
        <color theme="1"/>
        <rFont val="Calibri"/>
        <family val="2"/>
        <scheme val="minor"/>
      </rPr>
      <t>Person (diagram)</t>
    </r>
  </si>
  <si>
    <r>
      <t>Person; Language &amp; Ancestry;</t>
    </r>
    <r>
      <rPr>
        <strike/>
        <sz val="10"/>
        <color theme="1"/>
        <rFont val="Calibri"/>
        <family val="2"/>
        <scheme val="minor"/>
      </rPr>
      <t xml:space="preserve"> Person (diagram)</t>
    </r>
  </si>
  <si>
    <r>
      <t xml:space="preserve">Person (C25190)
</t>
    </r>
    <r>
      <rPr>
        <strike/>
        <sz val="10"/>
        <color theme="1"/>
        <rFont val="Calibri"/>
        <family val="2"/>
        <scheme val="minor"/>
      </rPr>
      <t>External (C44280)</t>
    </r>
    <r>
      <rPr>
        <sz val="10"/>
        <color theme="1"/>
        <rFont val="Calibri"/>
        <family val="2"/>
        <scheme val="minor"/>
      </rPr>
      <t xml:space="preserve">
United States (C17234)
Birthplace (C176764)
Name (C42614)</t>
    </r>
  </si>
  <si>
    <t>Meta Candidates (Total=25; Excluded=4; Pruned=0; Remaining=21)
   699   C1317851:Home Health (Home health care specialty {CHV,HL7V3.0,LNC,MTH,SNOMEDCT_US}) [Biomedical Occupation or Discipline]
   634   C1550701:primary home {HL7V3.0} [Intellectual Product]
   626   C4331028:Primary Language Spoken {NCI,NCI_CDISC} [Finding]
   622   C0683314:personal health {AOD,CHV,NLMSubSyn} [Finding]
   621   C0424919:Language spoken {AOD,NCI,SNOMEDCT_US} [Finding]
   621   C1717991:Primary Language (Language.primary {HL7V2.5,LNC,NLMSubSyn}) [Language]
   621   C2362527:Health Literacy {LCH_NW,MEDLINEPLUS,MSH,SNOMEDCT_US} [Mental Process]
   615   C0018684:Health {AOD,CHV,CSP,LCH,LCH_NW,LNC,MSH,MTH,NCI,NCI_NICHD,SNOMEDCT_US} [Idea or Concept]
   615   C0023008:Language (Languages {AOD,CHV,CSP,LCH,LNC,MSH,MTH,NCI,SNMI,SNOMEDCT_US}) [Language]
   615   C0023864:Literacy {AOD,CHV,CSP,MSH,MTH,NCI} [Functional Concept]
   615   C0027361:Person (Persons {CHV,HL7V3.0,LCH_NW,LNC,MSH,MTH,NCI,NCI_BRIDG_3_0_3,NCI_BRIDG_5_3,NCI_NICHD,SNOMEDCT_US}) [Population Group]
   615   C0205225:Primary {CHV,LNC,MTH,NCI,SNMI,SNOMEDCT_US} [Qualitative Concept]
   615   C0439612:Primary (True primary (qualifier value) {MTH,SNOMEDCT_US,SNOMEDCT_VET}) [Temporal Concept]
   615   C0439631:Primary (Primary operation {MTH,NLMSubSyn,SNOMEDCT_US}) [Therapeutic or Preventive Procedure]
   615   C0442519:HOME (Home environment {AOD,CHV,LNC,MTH,NCI,NCI_CDISC,NCI_FDA,SNOMEDCT_US}) [Spatial Concept]
   615   C0677930:primary (Primary Neoplasm {CHV,MTH,NCI,NCI_GDC,NCI_NCI-GLOSS,NLMSubSyn}) [Neoplastic Process]
   615   C1553498:Home (home health encounter {MTH,NCI}) [Health Care Activity]
   615   C2347489:Person (Person Observer {MTH,NCI,NCI_DICOM,NLMSubSyn}) [Group]
   582   C0234856:Speak (Speaking (activity) {CHV,ICF,ICF-CY,LNC,MTH,NCI,SNM,SNMI,SNOMEDCT_US}) [Daily or Recreational Activity]
   582   C0600116:speak (Does speak {CHV,MTH,SNOMEDCT_US}) [Finding]
   582   C1547187:Speak (Speak - language ability {HL7V2.5,MTH}) [Idea or Concept]
   544 E C0682193:literate {AOD,CSP,MTH} [Finding]
   544 E C1519021:Personal (Personal Attribute {MTH,NCI,NLMSubSyn}) [Organism Attribute]
   544 E C3898900:Healthy {HPO,LNC,NCI} [Qualitative Concept]
   515 E C3813622:healthiness (Overall Well Being {AOD,CSP,MTH,NCI,NLMSubSyn}) [Intellectual Product]</t>
  </si>
  <si>
    <t>Meta Candidates (Total=27; Excluded=10; Pruned=0; Remaining=17)
   782   C0237529:Confidence (Self Confidence {AOD,CHV,MSH,MTH,NCI,SNOMEDCT_US}) [Mental Process]
   782   C1704725:Confidence (Statistical Confidence {MTH,NCI}) [Qualitative Concept]
   782   C1704726:Confidence {ICF,ICF-CY,MTH,NCI} [Mental Process]
   714   C2362527:Health Literacy {LCH_NW,MEDLINEPLUS,MSH,SNOMEDCT_US} [Mental Process]
   710 E C0205423:Confident (Certain (qualifier value) {CHV,MTH,NCI,SNMI,SNOMEDCT_US}) [Qualitative Concept]
   710 E C0558095:Confident {CHV,MTH,SNOMEDCT_US} [Individual Behavior]
   710 E C3846676:Confidential {LNC} [Finding]
   682 E C0009669:Confidentiality (confidentiality {CHV,CSP,HL7V3.0,MEDLINEPLUS,MSH,MTH,NCI,NCI_CDISC-GLOSS}) [Idea or Concept]
   615   C0018684:Health {AOD,CHV,CSP,LCH,LCH_NW,LNC,MSH,MTH,NCI,NCI_NICHD,SNOMEDCT_US} [Idea or Concept]
   615   C0023008:Language (Languages {AOD,CHV,CSP,LCH,LNC,MSH,MTH,NCI,SNMI,SNOMEDCT_US}) [Language]
   615   C0023864:Literacy {AOD,CHV,CSP,MSH,MTH,NCI} [Functional Concept]
   615   C0027361:Person (Persons {CHV,HL7V3.0,LCH_NW,LNC,MSH,MTH,NCI,NCI_BRIDG_3_0_3,NCI_BRIDG_5_3,NCI_NICHD,SNOMEDCT_US}) [Population Group]
   615   C0199168:Medical (Medical service {CHV,HL7V3.0,MTH,SNOMEDCT_US}) [Health Care Activity]
   615   C0205476:Medical {CHV,MTH,NCI,SNMI,SNOMEDCT_US} [Functional Concept]
   615   C0348078:forms (Qualitative form {CHV,MTH,SNOMEDCT_US}) [Qualitative Concept]
   615   C0376315:Forms (Manufactured form {LNC,MSH,MTH,NCI,NCI_CDISC-GLOSS}) [Manufactured Object]
   615   C0439787:Out (Out (direction) {CHV,MTH,SNOMEDCT_US}) [Spatial Concept]
   615   C0849355:Out (Removed {CHV,LNC,MTH,NCI}) [Qualitative Concept]
   615   C2347489:Person (Person Observer {MTH,NCI,NCI_DICOM,NLMSubSyn}) [Group]
   603   C3273494:Fill Out (Fill Out Form {NCI}) [Activity]
   582 E C1522492:Form (Formation {MTH,NCI}) [Functional Concept]
   582   C1708059:Fill {NCI} [Activity]
   582 E C4255237:Form (Form:Finding:Point in time:{Setting}:Document:{Role} {LNC,MTH}) [Clinical Attribute]
   544 E C0682193:literate {AOD,CSP,MTH} [Finding]
   544 E C1519021:Personal (Personal Attribute {MTH,NCI,NLMSubSyn}) [Organism Attribute]
   544 E C3898900:Healthy {HPO,LNC,NCI} [Qualitative Concept]
   515 E C3813622:healthiness (Overall Well Being {AOD,CSP,MTH,NCI,NLMSubSyn}) [Intellectual Product]</t>
  </si>
  <si>
    <t>Meta Candidates (Total=17; Excluded=1; Pruned=0; Remaining=16)
   638   C1547383:Person Name {HL7V2.5,LNC,MTH,NCI,NCI_BRIDG_3_0_3,NCI_CDISC,NCI_CareLex,NCI_NICHD,SNOMEDCT_US} [Intellectual Product]
           Name
   630   C3148680:US State {MTH,NCI,NCI_NICHD} [Geographic Area]
           State
   620   C0023008:Language (Languages {AOD,CHV,CSP,LCH,LNC,MSH,MTH,NCI,SNMI,SNOMEDCT_US}) [Language]
   620   C0027361:Person (Persons {CHV,HL7V3.0,LCH_NW,LNC,MSH,MTH,NCI,NCI_BRIDG_3_0_3,NCI_BRIDG_5_3,NCI_NICHD,SNOMEDCT_US}) [Population Group]
   620   C0027365:Name {CHV,LCH,LCH_NW,LNC,MSH,MTH,NCI,NCI_BRIDG_3_0_3,NCI_BRIDG_5_3,SNOMEDCT_US} [Intellectual Product]
   620   C0805310:BIRTHPLACE {LNC,MTH} [Finding]
   620   C0815353:US (Male external urethral sphincter {FMA,MTH,NCI,NCI_PI-RADS}) [Body Part, Organ, or Organ Component]
   620   C1148523:Born (Childbirth {AOD,CHV,CSP,LCH,LNC,MEDLINEPLUS,MSH,MTH,NCI,NCI_ACC-AHA,NCI_GAIA,SNMI,SNOMEDCT_US}) [Organism Function]
   620   C1301808:State (Geographic state {CHV,HL7V3.0,LNC,MTH,NCI,NCI_CDISC,SNOMEDCT_US}) [Geographic Area]
   620   C1442792:State {LNC,MTH,NCI} [Functional Concept]
   620   C2347489:Person (Person Observer {MTH,NCI,NCI_DICOM,NLMSubSyn}) [Group]
   620   C3889164:US (Ultrasound Study File {MTH,NCI,NCI_CareLex}) [Intellectual Product]
   620   C4522128:Name (Name (property) (qualifier value) {MTH,SNOMEDCT_US}) [Qualitative Concept]
   620   C4722409:uS (Microsiemens {MTH,NCI,NCI_CDISC,NCI_UCUM}) [Quantitative Concept]
   548 E C1519021:Personal (Personal Attribute {MTH,NCI,NLMSubSyn}) [Organism Attribute]</t>
  </si>
  <si>
    <t>Meta Candidates (Total=21; Excluded=3; Pruned=0; Remaining=18)
   654   C3148680:US State {MTH,NCI,NCI_NICHD} [Geographic Area]
       E   State
   651   C1547383:Person Name {HL7V2.5,LNC,MTH,NCI,NCI_BRIDG_3_0_3,NCI_CDISC,NCI_CareLex,NCI_NICHD,SNOMEDCT_US} [Intellectual Product]
           Name
   625   C0041703:UNITED STATES (United States {AOD,CHV,CSP,HL7V3.0,LCH,LNC,MSH,MTH,NCI,NCI_CDISC,NCI_GENC,SNOMEDCT_US}) [Geographic Area]
   618   C0023008:Language (Languages {AOD,CHV,CSP,LCH,LNC,MSH,MTH,NCI,SNMI,SNOMEDCT_US}) [Language]
   618   C0027361:Person (Persons {CHV,HL7V3.0,LCH_NW,LNC,MSH,MTH,NCI,NCI_BRIDG_3_0_3,NCI_BRIDG_5_3,NCI_NICHD,SNOMEDCT_US}) [Population Group]
   618   C0027365:Name {CHV,LCH,LCH_NW,LNC,MSH,MTH,NCI,NCI_BRIDG_3_0_3,NCI_BRIDG_5_3,SNOMEDCT_US} [Intellectual Product]
   618   C0205101:External (Extrinsic {CHV,FMA,LNC,MTH,NCI,NCI_CDISC,NCI_GDC,SNMI,SNOMEDCT_US,UWDA}) [Spatial Concept]
           Outside
   618   C0805310:BIRTHPLACE {LNC,MTH} [Finding]
   618   C0815353:US (Male external urethral sphincter {FMA,MTH,NCI,NCI_PI-RADS}) [Body Part, Organ, or Organ Component]
   618   C1148523:Born (Childbirth {AOD,CHV,CSP,LCH,LNC,MEDLINEPLUS,MSH,MTH,NCI,NCI_ACC-AHA,NCI_GAIA,SNMI,SNOMEDCT_US}) [Organism Function]
   618   C1301808:states (Geographic state {CHV,HL7V3.0,LNC,MTH,NCI,NCI_CDISC,SNOMEDCT_US}) [Geographic Area]
   618   C2347489:Person (Person Observer {MTH,NCI,NCI_DICOM,NLMSubSyn}) [Group]
   618   C3889164:US (Ultrasound Study File {MTH,NCI,NCI_CareLex}) [Intellectual Product]
   618   C4522128:Name (Name (property) (qualifier value) {MTH,SNOMEDCT_US}) [Qualitative Concept]
   618   C4722409:uS (Microsiemens {MTH,NCI,NCI_CDISC,NCI_UCUM}) [Quantitative Concept]
   584   C0166872:unite (Unite resin {CHV,MSH}) [Biomedical or Dental Material]
   584 E C1442792:State {LNC,MTH,NCI} [Functional Concept]
   546 E C1519021:Personal (Personal Attribute {MTH,NCI,NLMSubSyn}) [Organism Attribute]</t>
  </si>
  <si>
    <t>Meta Candidates (Total=32; Excluded=4; Pruned=0; Remaining=28)
   714   C0018759:Level of Health (Health Status {AOD,CHV,HL7V3.0,HPO,MSH,NCI,NCI_CDISC,NLMSubSyn,SNOMEDCT_US}) [Qualitative Concept]
           level health
   687   C1317851:Home Health (Home health care specialty {CHV,HL7V3.0,LNC,MTH,SNOMEDCT_US}) [Biomedical Occupation or Discipline]
   632   C0376245:English Language {AOD,CHV,CSP,LNC,MTH,NCI,SNOMEDCT_US} [Language]
           English
   616   C2362527:Health Literacy {LCH_NW,MEDLINEPLUS,MSH,SNOMEDCT_US} [Mental Process]
   613   C0018684:Health {AOD,CHV,CSP,LCH,LCH_NW,LNC,MSH,MTH,NCI,NCI_NICHD,SNOMEDCT_US} [Idea or Concept]
   613   C0023008:Language (Languages {AOD,CHV,CSP,LCH,LNC,MSH,MTH,NCI,SNMI,SNOMEDCT_US}) [Language]
   613   C0023864:Literacy {AOD,CHV,CSP,MSH,MTH,NCI} [Functional Concept]
   613   C0027361:Person (Persons {CHV,HL7V3.0,LCH_NW,LNC,MSH,MTH,NCI,NCI_BRIDG_3_0_3,NCI_BRIDG_5_3,NCI_NICHD,SNOMEDCT_US}) [Population Group]
   613   C0205170:Well (Good {CHV,LNC,MTH,NCI,NCI_FDA,SNMI,SNOMEDCT_US}) [Qualitative Concept]
   613   C0234856:Speak (Speaking (activity) {CHV,ICF,ICF-CY,LNC,MTH,NCI,SNM,SNMI,SNOMEDCT_US}) [Daily or Recreational Activity]
   613   C0441889:Level (Levels (qualifier value) {CHV,LNC,MTH,NCI,SNOMEDCT_US}) [Qualitative Concept]
   613   C0442519:HOME (Home environment {AOD,CHV,LNC,MTH,NCI,NCI_CDISC,NCI_FDA,SNOMEDCT_US}) [Spatial Concept]
   613   C0456079:Level (Disease classification level {MTH,SNOMEDCT_US}) [Classification]
   613   C0543488:Interested {AOD,CHV,CSP,LNC,NCI,SNOMEDCT_US} [Mental Process]
   613   C0600116:speak (Does speak {CHV,MTH,SNOMEDCT_US}) [Finding]
   613   C0871010:Opinion (Opinions {CHV,MSH}) [Idea or Concept]
   613   C1547187:Speak (Speak - language ability {HL7V2.5,MTH}) [Idea or Concept]
   613   C1547707:Level (Floor - story of building {HL7V2.5,MTH,NCI}) [Geographic Area]
   613   C1553498:Home (home health encounter {MTH,NCI}) [Health Care Activity]
   613   C1556083:ENGLISH (English race {CHV,DXP,HL7V3.0,MTH,NCI,NCI_CDC,SNMI,SNOMEDCT_US}) [Population Group]
   613   C2347489:Person (Person Observer {MTH,NCI,NCI_DICOM,NLMSubSyn}) [Group]
   613   C3146287:Well {MTH,NCI} [Manufactured Object]
   613   C3540738:English (English [International Organization for Standardization 639-1 code en] language reference set {MTH,SNOMEDCT_US}) [Intellectual Product]
   613   C4283957:Well (Microplate Well {MTH,NCI}) [Spatial Concept]
   613   C4761387:Well (Well Marginated Nodule {MTH,NCI}) [Finding]
   599   C0683314:personal health {AOD,CHV,NLMSubSyn} [Finding]
   542 E C0682193:literate {AOD,CSP,MTH} [Finding]
   542 E C1519021:Personal (Personal Attribute {MTH,NCI,NLMSubSyn}) [Organism Attribute]
   542 E C3898900:Healthy {HPO,LNC,NCI} [Qualitative Concept]</t>
  </si>
  <si>
    <t>Meta Candidates (Total=37; Excluded=23; Pruned=0; Remaining=14)
   654   C0683314:personal health {AOD,CHV,NLMSubSyn} [Finding]
   625   C0015031:Ethnic Origin (Ethnic group {AOD,CHV,CSP,HL7V2.5,LCH,LCH_NW,LNC,MSH,MTH,NCI,NCI_CDISC,NCI_CDISC-GLOSS,NCI_NICHD,NLMSubSyn,SNMI,SNOMEDCT_US}) [Population Group]
           ETHNIC
   625   C2362527:Health Literacy {LCH_NW,MEDLINEPLUS,MSH,SNOMEDCT_US} [Mental Process]
   618   C0018684:Health {AOD,CHV,CSP,LCH,LCH_NW,LNC,MSH,MTH,NCI,NCI_NICHD,SNOMEDCT_US} [Idea or Concept]
   618   C0023008:Language (Languages {AOD,CHV,CSP,LCH,LNC,MSH,MTH,NCI,SNMI,SNOMEDCT_US}) [Language]
   618   C0023864:Literacy {AOD,CHV,CSP,MSH,MTH,NCI} [Functional Concept]
   618   C0027361:Person (Persons {CHV,HL7V3.0,LCH_NW,LNC,MSH,MTH,NCI,NCI_BRIDG_3_0_3,NCI_BRIDG_5_3,NCI_NICHD,SNOMEDCT_US}) [Population Group]
   618   C0079946:origin (National origin {CHV,MTH,NCI,NCI_CDISC}) [Classification]
   618   C0439659:Origin (Beginning {CHV,LCH,LNC,MTH,NCI,SNOMEDCT_US}) [Temporal Concept]
   618   C0680174:ethnic {AOD,CHV,MTH} [Finding]
   618   C1550512:origin (Participation Type - origin {HL7V3.0,MTH}) [Intellectual Product]
   618   C2347489:Person (Person Observer {MTH,NCI,NCI_DICOM,NLMSubSyn}) [Group]
   611   C0242667:Reproductive Health {CHV,LCH_NW,MSH} [Biomedical Occupation or Discipline]
   562 E C0017296:GENETIC (gene therapy {AOD,CHV,CSP,LCH_NW,MSH,MTH,NCI,NCI_CDISC,NCI_CTRP,NCI_NCI-GLOSS,NLMSubSyn,PDQ,SNOMEDCT_US}) [Therapeutic or Preventive Procedure]
   562 E C0314603:Genetic {ICD9CM,LNC,MTH,NCI,NCI_NCI-GLOSS,SNMI} [Functional Concept]
   546 E C0205313:Original {CHV,LNC,MTH,NCI,SNMI,SNOMEDCT_US} [Qualitative Concept]
   546 E C0682193:literate {AOD,CSP,MTH} [Finding]
   546 E C1519021:Personal (Personal Attribute {MTH,NCI,NLMSubSyn}) [Organism Attribute]
   546 E C2347409:Original (Original Regulatory Submission {MTH,NCI,NCI_FDA}) [Occupational Activity]
   546 E C3898900:Healthy {HPO,LNC,NCI} [Qualitative Concept]
   534 E C0005615:Births (Birth {AOD,CHV,CSP,GO,LCH_NW,MSH,MTH,SNM,SNMI,SNOMEDCT_US}) [Organism Function]
   534 E C0035150:reproductions (Reproduction {AOD,CHV,CSP,GO,LCH,LCH_NW,LNC,MSH,MTH,NCI}) [Organism Function]
   534 E C1148523:Birth (Childbirth {AOD,CHV,CSP,LCH,LNC,MEDLINEPLUS,MSH,MTH,NCI,NCI_ACC-AHA,NCI_GAIA,SNMI,SNOMEDCT_US}) [Organism Function]
   534 E C1550722:birth (Entity Name Part Qualifier - birth {HL7V3.0,MTH}) [Intellectual Product]
   534 E C3245487:birth (Name Given at Birth {HL7V3.0,MTH}) [Intellectual Product]
   525 E C0017337:Genes {AOD,CHV,CSP,FMA,HL7V3.0,LCH_NW,LNC,MSH,MTH,NCI,NCI_BRIDG_5_3,NCI_CDISC,NCI_NCI-GLOSS,PDQ,SNMI,SNOMEDCT_US,UWDA} [Gene or Genome]
   525 E C0017398:Genetics (Science of genetics {CHV,CSP,LCH,LCH_NW,LNC,MSH,MTH,NCI,NCI_NCI-GLOSS}) [Biomedical Occupation or Discipline]
   525 E C0017399:genetics (genetic aspects {MSH,MTH}) [Functional Concept]
   525 E C5203053:GENE (GDC Gene Symbol Terminology {MTH,NCI,NCI_GDC}) [Intellectual Product]
   518 E C0017420:Genital (Genitalia {AOD,CHV,LNC,MSH,MTH,NCI,NCI_CDISC,NLMSubSyn}) [Body Part, Organ, or Organ Component]
   518 E C0454729:Natal {SNOMEDCT_US} [Geographic Area]
   518 E C0559522:Genital (Genital system {CHV,FMA,HL7V2.5,LNC,MTH,NCI,NCI_NCI-GLOSS,SNM,SNMI,SNOMEDCT_US,UWDA}) [Body System]
   518 E C0598240:Originality {AOD,CSP,MSH} [Mental Process]
   518 E C1546649:Genital (Specimen Source Codes - Genital {HL7V2.5,MTH}) [Intellectual Product]
   518 E C1550642:Genital (Specimen Type - Genital {HL7V3.0,MTH}) [Body Substance]
   518 E C3813622:healthiness (Overall Well Being {AOD,CSP,MTH,NCI,NLMSubSyn}) [Intellectual Product]
&lt;&lt;&lt;&lt;&lt; Candidates</t>
  </si>
  <si>
    <t xml:space="preserve">      </t>
  </si>
  <si>
    <t>CDE</t>
  </si>
  <si>
    <t>C4331028</t>
  </si>
  <si>
    <t>C2362527</t>
  </si>
  <si>
    <t>C0023008</t>
  </si>
  <si>
    <t>C0027361</t>
  </si>
  <si>
    <t>C0442519</t>
  </si>
  <si>
    <t>C2347489</t>
  </si>
  <si>
    <t>C0015031</t>
  </si>
  <si>
    <t>C0199168</t>
  </si>
  <si>
    <t>C0205476</t>
  </si>
  <si>
    <t>C1547383</t>
  </si>
  <si>
    <t>C0027365</t>
  </si>
  <si>
    <t>C1148523</t>
  </si>
  <si>
    <t>C4522128</t>
  </si>
  <si>
    <t>C1519021</t>
  </si>
  <si>
    <t>C0041703</t>
  </si>
  <si>
    <t>UMLS Concept CUI</t>
  </si>
  <si>
    <t xml:space="preserve">Primary Language Spoken </t>
  </si>
  <si>
    <t xml:space="preserve">Health Literacy </t>
  </si>
  <si>
    <t xml:space="preserve">Health </t>
  </si>
  <si>
    <t xml:space="preserve">Language (Languages </t>
  </si>
  <si>
    <t xml:space="preserve">Person (Persons </t>
  </si>
  <si>
    <t xml:space="preserve">Person (Person Observer </t>
  </si>
  <si>
    <t xml:space="preserve">English Language </t>
  </si>
  <si>
    <t xml:space="preserve">Confidence </t>
  </si>
  <si>
    <t xml:space="preserve">Medical (Medical service </t>
  </si>
  <si>
    <t xml:space="preserve">Medical </t>
  </si>
  <si>
    <t xml:space="preserve">Person Name </t>
  </si>
  <si>
    <t xml:space="preserve">US State </t>
  </si>
  <si>
    <t xml:space="preserve">Name </t>
  </si>
  <si>
    <t xml:space="preserve">Born (Childbirth </t>
  </si>
  <si>
    <t xml:space="preserve">State </t>
  </si>
  <si>
    <t xml:space="preserve">Name (Name (property) (qualifier value) </t>
  </si>
  <si>
    <t xml:space="preserve">Personal (Personal Attribute </t>
  </si>
  <si>
    <t xml:space="preserve">UNITED STATES (United States </t>
  </si>
  <si>
    <t xml:space="preserve">MTH,NCI} </t>
  </si>
  <si>
    <t xml:space="preserve">HL7V3.0 </t>
  </si>
  <si>
    <t xml:space="preserve">NCI,NCI_CDISC </t>
  </si>
  <si>
    <t xml:space="preserve">MTH,NCI </t>
  </si>
  <si>
    <t xml:space="preserve">CHV,MTH,NCI,SNMI,SNOMEDCT_US </t>
  </si>
  <si>
    <t xml:space="preserve">MTH,NCI,NCI_NICHD </t>
  </si>
  <si>
    <t xml:space="preserve">LNC,MTH </t>
  </si>
  <si>
    <t xml:space="preserve">LNC,MTH,NCI </t>
  </si>
  <si>
    <t>Language</t>
  </si>
  <si>
    <t>Neoplastic Process</t>
  </si>
  <si>
    <t>Classification</t>
  </si>
  <si>
    <t>Biomedical Occupation or Discipline</t>
  </si>
  <si>
    <t>Geographic Area</t>
  </si>
  <si>
    <t>Body Part, Organ, or Organ Component</t>
  </si>
  <si>
    <t>Biomedical or Dental Material</t>
  </si>
  <si>
    <t>Body Location or Region</t>
  </si>
  <si>
    <t>Diagnostic Procedure</t>
  </si>
  <si>
    <t>Individual Behavior</t>
  </si>
  <si>
    <t>Laboratory or Test Result</t>
  </si>
  <si>
    <t>Mental or Behavioral Dysfunction</t>
  </si>
  <si>
    <t>Occupational Activity</t>
  </si>
  <si>
    <t>Occupation or Discipline</t>
  </si>
  <si>
    <t>Organization</t>
  </si>
  <si>
    <t>Patient or Disabled Group</t>
  </si>
  <si>
    <t>Phenomenon or Process</t>
  </si>
  <si>
    <t>Research Activity</t>
  </si>
  <si>
    <t>Regulation or Law</t>
  </si>
  <si>
    <t>Sign or Symptom</t>
  </si>
  <si>
    <t>Substance</t>
  </si>
  <si>
    <t>Indicator, Reagent, or Diagnostic Aid</t>
  </si>
  <si>
    <t>=VLOOKUP(F4</t>
  </si>
  <si>
    <t xml:space="preserve"> Reference!$H$2:$J$52</t>
  </si>
  <si>
    <t xml:space="preserve"> FALSE)</t>
  </si>
  <si>
    <t>Language, T171, A2.5</t>
  </si>
  <si>
    <t>Body Part, Organ, or Organ Component, T023,  A1.2.3.1</t>
  </si>
  <si>
    <t>[Body Part, Organ, or Organ Component] isa [Fully Formed Anatomical Structure] isa [Anatomical Structure] isa [Physical Object] isa [Entity]</t>
  </si>
  <si>
    <t>Neoplastic Process, T191, B2.2.1.2.1.2</t>
  </si>
  <si>
    <t xml:space="preserve">[Neoplastic Process] isa [Disease or Syndrome] isa [Pathologic Function] isa [Biologic Function] isa [Natural Phenomenon or Process] isa [Phenomenon or Process] isa [Event] </t>
  </si>
  <si>
    <t>Biomedical or Dental Material, T122, A1.4.1.1.2</t>
  </si>
  <si>
    <t>[Biomedical or Dental Material] isa [Chemical Viewed Functionally] isa [Chemical] isa [Substance] isa [Physical Object] isa [Entity]</t>
  </si>
  <si>
    <t>[Laboratory or Test Result] isa [Finding] isa [Conceptual Entity] isa [Entity]</t>
  </si>
  <si>
    <t>[Language] isa [Conceptual Entity] isa isa [Entity]</t>
  </si>
  <si>
    <t>out</t>
  </si>
  <si>
    <t>found manually</t>
  </si>
  <si>
    <t>Health Literacy &gt; Literacy &gt; Conceptual Entity</t>
  </si>
  <si>
    <t>Health Literacy (C176259)</t>
  </si>
  <si>
    <t>Ethnic Group (C16564)</t>
  </si>
  <si>
    <t>Ethnic Group &gt; Population Group &gt; Group &gt; Conceptual Entity</t>
  </si>
  <si>
    <t>Language Proficiency (C0678997)
found manually</t>
  </si>
  <si>
    <t>English Language (C82847)</t>
  </si>
  <si>
    <t>English Language . West Germanic Language &gt; germanic Language &gt; Indo-European Language &gt; Spoken Language &gt; Language &gt; Conceptual entity</t>
  </si>
  <si>
    <t>Confidence (C43367)</t>
  </si>
  <si>
    <t>Confidence &gt; Mental Process &gt; Neuroplogic Process &gt; Organismal Process &gt; Biological Process</t>
  </si>
  <si>
    <t>US State (C30010)</t>
  </si>
  <si>
    <t>US State &gt; State &gt; Geographic Area &gt; Conceptual Entity</t>
  </si>
  <si>
    <t>Birthplace (C176764)</t>
  </si>
  <si>
    <t>Birthplace &gt; Personal Attribute &gt; Person/Individual Attribute &gt; Property or Attribute</t>
  </si>
  <si>
    <t>There is no way to find the unique concept/concept code which indicates that the person "was not born in US". One has to use 2 concepts.</t>
  </si>
  <si>
    <t>External (C44280)</t>
  </si>
  <si>
    <t>External &gt; Spatial Qualifier &gt; Qualifier &gt; Property or Attribute</t>
  </si>
  <si>
    <t>Outcomes</t>
  </si>
  <si>
    <t xml:space="preserve">Was there a new or revised DRN during hospitalization? </t>
  </si>
  <si>
    <t xml:space="preserve">Was there a POLST form? 
</t>
  </si>
  <si>
    <t>COVID; Outcomes; End of Life Instructions</t>
  </si>
  <si>
    <t xml:space="preserve">New or revised end of life instructions (DNR) during hospitalization
</t>
  </si>
  <si>
    <t xml:space="preserve">Physician Orders for Life Sustaining Treatment (POLST)
</t>
  </si>
  <si>
    <r>
      <t>New or revised end of life instructions (DNR) during hospitalization</t>
    </r>
    <r>
      <rPr>
        <strike/>
        <sz val="10"/>
        <color theme="1"/>
        <rFont val="Calibri"/>
        <family val="2"/>
        <scheme val="minor"/>
      </rPr>
      <t xml:space="preserve"> Indicator </t>
    </r>
    <r>
      <rPr>
        <sz val="10"/>
        <color theme="1"/>
        <rFont val="Calibri"/>
        <family val="2"/>
        <scheme val="minor"/>
      </rPr>
      <t xml:space="preserve">
</t>
    </r>
  </si>
  <si>
    <r>
      <t>Physician Orders for Life Sustaining Treatment (POLST)</t>
    </r>
    <r>
      <rPr>
        <strike/>
        <sz val="10"/>
        <color theme="1"/>
        <rFont val="Calibri"/>
        <family val="2"/>
        <scheme val="minor"/>
      </rPr>
      <t xml:space="preserve"> Indicator</t>
    </r>
    <r>
      <rPr>
        <sz val="10"/>
        <color theme="1"/>
        <rFont val="Calibri"/>
        <family val="2"/>
        <scheme val="minor"/>
      </rPr>
      <t xml:space="preserve">
</t>
    </r>
  </si>
  <si>
    <r>
      <t xml:space="preserve">Do Not Resuscitate Order (C93313)
New (C25586)
Update (C25710)
During (C25490)
Hospitalization (C25179)
</t>
    </r>
    <r>
      <rPr>
        <strike/>
        <sz val="10"/>
        <color theme="1"/>
        <rFont val="Calibri"/>
        <family val="2"/>
        <scheme val="minor"/>
      </rPr>
      <t>Indicator (C25180)</t>
    </r>
  </si>
  <si>
    <r>
      <t xml:space="preserve">Physician Orders for Life Sustaining Treatment (C176984) 
Present (C25626)
</t>
    </r>
    <r>
      <rPr>
        <strike/>
        <sz val="10"/>
        <color theme="1"/>
        <rFont val="Calibri"/>
        <family val="2"/>
        <scheme val="minor"/>
      </rPr>
      <t>Indicator (C25180)</t>
    </r>
  </si>
  <si>
    <t>Processing inter_05032022_14:09:17_57475_olgav.vovk@gmail.com_273040804.tmp.tx.1: Outcomes New or revised end of life instructions (DNR) during hospitalization Was there a new or revised DRN during hospitalization Do Not Resuscitate Order New Update During Hospitalization COVID Outcomes End of Life Instructions
Phrase: Outcomes New or revised end of life instructions (DNR) during hospitalization Was there a new or revised DRN during hospitalization Do Not Resuscitate Order New Update During Hospitalization COVID Outcomes End of Life Instructions
&gt;&gt;&gt;&gt;&gt; Phrase
outcomes new or revised end of life instructions dnr during hospitalization was there a new or revised drn during hospitalization do not resuscitate order new update during hospitalization covid outcomes end of life instructions
&lt;&lt;&lt;&lt;&lt; Phrase
&gt;&gt;&gt;&gt;&gt; Candidates
Meta Candidates (Total=39; Excluded=5; Pruned=0; Remaining=34)
   679   C1546524:Revised order {HL7V2.5} [Intellectual Product]
   663   C0079252:DNR order (Do-Not-Resuscitate Orders {CHV,LCH_NW,LNC,MEDLINEPLUS,MSH,MTH,NCI,NCI_NCI-GLOSS,NLMSubSyn}) [Intellectual Product]
           Do Not Resuscitate Order
           Do Not Resuscitate
           DNR
   661   C0582114:DNR - Do not resuscitate {HL7V2.5,ICD9CM,LNC,MTH,SNOMEDCT_US} [Finding]
           Do not resuscitate
       N   DNR
   621   C0011065:End-Of-Life (Cessation of life {AOD,CHV,CSP,CST,ICPC,LCH,LCH_NW,LNC,MSH,MTH,NCI,NCI_CDISC,NCI_CTCAE,NCI_FDA,NCI_GDC,NCI_NCI-GLOSS,NCI_NICHD,SNOMEDCT_US}) [Organism Function]
   621   C4285234:Do not resuscitate (Do not resuscitate:Find:Pt:{Setting}:Doc:{Role} {LNC,MTH}) [Clinical Attribute]
           DNR
   614   C0011015:DNR (daunorubicin {ATC,CHV,CSP,DRUGBANK,LCH_NW,MSH,MTH,MTHSPL,NCI,NCI_CTRP,NCI_DTP,NCI_FDA,NCI_NCI-GLOSS,RXNORM,SNM,SNMI,SNOMEDCT_US,VANDF}) [Antibiotic,Organic Chemical]
   614   C0019993:hospitalisation (Hospitalization {AOD,CHV,CSP,LNC,MSH,MTH,NCI,NCI_FDA,NLMSubSyn,SNOMEDCT_US}) [Health Care Activity]
   614   C0175392:DRN (dorsal raphe nucleus {CHV,CSP,FMA,MSH,MTH,NLMSubSyn}) [Body Part, Organ, or Organ Component]
   614   C0205314:New {CHV,LNC,MTH,NCI,SNMI,SNOMEDCT_US} [Qualitative Concept]
   614   C0302828:Instructions (Instruction [Publication Type] {CHV,MSH,MTH,NCI}) [Intellectual Product]
   614   C0376558:Life {CHV,LCH,LCH_NW,MSH,MTH,NCI} [Idea or Concept]
   614   C0444930:End {CHV,MTH,SNOMEDCT_US} [Spatial Concept]
   614   C1442085:Instructions {CHV,LNC,MTH} [Intellectual Product]
   614   C1518422:Not (Negation {LNC,MTH,NCI}) [Functional Concept]
   614   C1519814:Update {LNC,MTH,NCI} [Qualitative Concept]
   614   C1527075:Revised (Revision procedure {MTH,NCI,NLMSubSyn,SNOMEDCT_US}) [Therapeutic or Preventive Procedure]
   614   C1705175:Order (Order (document) {MTH,NCI}) [Intellectual Product]
   614   C1705176:Order (Order (arrangement) {MTH,NCI}) [Qualitative Concept]
   614   C1705177:Order (Order (taxonomic) {MTH,NCI,SNOMEDCT_VET}) [Classification]
   614   C1705178:Order (Order (action) {MTH,NCI}) [Activity]
   614   C1882348:Order (Permutation {MTH,NCI}) [Qualitative Concept]
   614 N C2587207:Resuscitate (For resuscitation (finding) {MTH,SNOMEDCT_US}) [Finding]
   614   C2746065:End (Stop (qualifier value) {LNC,MTH,NCI,SNOMEDCT_US}) [Temporal Concept]
   614   C3263700:Instructions (Instructions:Text:Point in time:^Patient:Narrative {LNC,MTH}) [Clinical Attribute]
   614   C3889825:ORDER (Sequence of Planned Assessment Schedule {MTH,NCI,NCI_CDISC}) [Intellectual Product]
   614   C4284072:Order (Order (record artifact) {MTH,SNOMEDCT_US}) [Intellectual Product]
   614   C4724144:NEW (Newar Language {MTH,NCI}) [Language]
   581 E C0039401:Instruction (Educational process of instructing {AOD,CHV,CSP,LCH,LCH_NW,MSH,MTH,NLMSubSyn,SNOMEDCT_US}) [Educational Activity]
   581   C1274040:Outcome (Result {MTH,NCI,NCI_BRIDG_3_0_3,NCI_CDISC,NCI_CDISC-GLOSS,NCI_NCI-GLOSS,SNOMEDCT_US}) [Functional Concept]
   558 E C0205088:Terminal (End-stage {CHV,MTH,NLMSubSyn,SNM,SNMI,SNOMEDCT_US}) [Qualitative Concept]
   558 E C1705314:Terminal (Terminal Device {MTH,NCI,NCI_FDA}) [Manufactured Object]
   558 E C1705315:Terminal (Terminal (end postition) {MTH,NCI}) [Spatial Concept]
   531 E C0595998:lives (Household composition {CHV,LNC,MTH,SNOMEDCT_US}) [Finding]
&lt;&lt;&lt;&lt;&lt; Candidates
Processing inter_05032022_14:09:17_57475_olgav.vovk@gmail.com_273040804.tmp.tx.1: Outcomes Physician Orders for Life Sustaining Treatment (POLST) Was there a POLST form Physician Orders for Life Sustaining Treatment Present COVID Outcomes End of Life Instructions
Phrase: Outcomes Physician Orders for Life Sustaining Treatment (POLST) Was there a POLST form Physician Orders for Life Sustaining Treatment Present COVID Outcomes End of Life Instructions
&gt;&gt;&gt;&gt;&gt; Phrase
outcomes physician orders for life sustaining treatment was there a physician orders for life sustaining treatment form physician orders for life sustaining treatment present covid outcomes end of life instructions
&lt;&lt;&lt;&lt;&lt; Phrase
&gt;&gt;&gt;&gt;&gt; Candidates
Meta Candidates (Total=42; Excluded=14; Pruned=0; Remaining=28)
   637   C0085415:outcomes treatment (Treatment outcome {AOD,CHV,CSP,MCM,MSH,MTH,NLMSubSyn}) [Qualitative Concept]
   623   C0871803:life sustaining treatment {CHV} [Therapeutic or Preventive Procedure]
   620 E C0599860:outcome treatment (Non-human treatment outcome {CHV,CSP,MTH,NLMSubSyn}) [Qualitative Concept]
   614   C0031831:PHYSICIAN (Physicians {AOD,AOT,CHV,CSP,DXP,HL7V3.0,LCH,LCH_NW,LNC,MSH,MTH,NCI,NCI_CTRP,NCI_FDA,NCI_NCI-GLOSS,SNM,SNMI,SNOMEDCT_US}) [Professional or Occupational Group]
   614   C0039798:treatment (therapeutic aspects {MSH,MTH,NLMSubSyn}) [Functional Concept]
   614   C0087111:Treatment (Therapeutic procedure {AOD,AOT,CHV,CSP,HL7V2.5,HL7V3.0,LCH,LCH_NW,LNC,MSH,MTH,MTHMST,NCI,NCI_CDISC-GLOSS,NCI_CTRP,NCI_ICDC,NCI_NCI-GLOSS,NCI_NCI-HL7,NCI_NICHD,NLMSubSyn,PDQ,SNMI,SNOMEDCT_US}) [Therapeutic or Preventive Procedure]
   614   C0150312:PRESENT (Present {CHV,LNC,MTH,NCI,NCI_CDISC,NCI_GDC,SNMI,SNOMEDCT_US}) [Finding]
   614   C0302828:Instructions (Instruction [Publication Type] {CHV,MSH,MTH,NCI}) [Intellectual Product]
   614   C0348078:Form (Qualitative form {CHV,MTH,SNOMEDCT_US}) [Qualitative Concept]
   614   C0376315:Form (Manufactured form {LNC,MSH,MTH,NCI,NCI_CDISC-GLOSS}) [Manufactured Object]
   614   C0376558:Life {CHV,LCH,LCH_NW,MSH,MTH,NCI} [Idea or Concept]
   614   C0443318:sustaining (Sustained {CHV,MTH,SNOMEDCT_US}) [Functional Concept]
   614   C0444930:End {CHV,MTH,SNOMEDCT_US} [Spatial Concept]
   614   C0449450:Present (Presentation {CHV,MTH,NCI,SNOMEDCT_US}) [Idea or Concept]
   614   C0804815:Physician (Physician:Identifier:Point in time:^Patient:Nominal {LNC,MTH}) [Clinical Attribute]
   614   C1442085:Instructions {CHV,LNC,MTH} [Intellectual Product]
   614   C1522326:Treatment (Treating {CHV,MTH,NCI,NCI_CDISC}) [Functional Concept]
   614   C1522492:Form (Formation {MTH,NCI}) [Functional Concept]
   614   C1533734:Treatment (Administration procedure {CHV,LNC,MTH,NCI,NCI_NCI-GLOSS,NLMSubSyn,SNOMEDCT_US}) [Therapeutic or Preventive Procedure]
   614   C1705169:Treatment (Biomaterial Treatment {MTH,NCI}) [Conceptual Entity]
   614   C2746065:End (Stop (qualifier value) {LNC,MTH,NCI,SNOMEDCT_US}) [Temporal Concept]
   614   C3244315:orders (orders - HL7PublishingDomain {HL7V3.0,MTH}) [Intellectual Product]
   614   C3263700:Instructions (Instructions:Text:Point in time:^Patient:Narrative {LNC,MTH}) [Clinical Attribute]
   614   C3538994:TREATMENT (Treatment Epoch {MTH,NCI,NCI_CDISC,NLMSubSyn}) [Research Activity]
   614   C3887704:treatment (treatment - ActInformationManagementReason {HL7V3.0,MTH}) [Health Care Activity]
   614   C4255237:Form (Form:Finding:Point in time:{Setting}:Document:{Role} {LNC,MTH}) [Clinical Attribute]
   614   C5238858:Present (Radial-Femoral Lag Present {MTH,NCI,NCI_ACC-AHA}) [Finding]
   610   C0681344:formal Instruction (formal education {AOD,NLMSubSyn}) [Educational Activity]
   581 E C0039401:Instruction (Educational process of instructing {AOD,CHV,CSP,LCH,LCH_NW,MSH,MTH,NLMSubSyn,SNOMEDCT_US}) [Educational Activity]
   581   C1274040:Outcome (Result {MTH,NCI,NCI_BRIDG_3_0_3,NCI_CDISC,NCI_CDISC-GLOSS,NCI_NCI-GLOSS,SNOMEDCT_US}) [Functional Concept]
   581 E C1705175:Order (Order (document) {MTH,NCI}) [Intellectual Product]
   581 E C1705176:Order (Order (arrangement) {MTH,NCI}) [Qualitative Concept]
   581 E C1705177:Order (Order (taxonomic) {MTH,NCI,SNOMEDCT_VET}) [Classification]
   581 E C1705178:Order (Order (action) {MTH,NCI}) [Activity]
   581 E C1882348:Order (Permutation {MTH,NCI}) [Qualitative Concept]
   581 E C2732140:Sustain {MTH,RXNORM} [Organic Chemical,Pharmacologic Substance]
   581 E C3889825:ORDER (Sequence of Planned Assessment Schedule {MTH,NCI,NCI_CDISC}) [Intellectual Product]
   581 E C4284072:Order (Order (record artifact) {MTH,SNOMEDCT_US}) [Intellectual Product]
   559 E C0205088:Terminal (End-stage {CHV,MTH,NLMSubSyn,SNM,SNMI,SNOMEDCT_US}) [Qualitative Concept]
   559 E C1705314:Terminal (Terminal Device {MTH,NCI,NCI_FDA}) [Manufactured Object]
   559 E C1705315:Terminal (Terminal (end postition) {MTH,NCI}) [Spatial Concept]
   531 E C0595998:lives (Household composition {CHV,LNC,MTH,SNOMEDCT_US}) [Finding]
&lt;&lt;&lt;&lt;&lt; Candidates</t>
  </si>
  <si>
    <t>Phrase: Outcomes New or revised end of life instructions (DNR) during hospitalization Was there a new or revised DRN during hospitalization Do Not Resuscitate Order New Update During Hospitalization COVID Outcomes End of Life Instructions
&gt;&gt;&gt;&gt;&gt; Phrase
outcomes new or revised end of life instructions dnr during hospitalization was there a new or revised drn during hospitalization do not resuscitate order new update during hospitalization covid outcomes end of life instructions
&lt;&lt;&lt;&lt;&lt; Phrase
&gt;&gt;&gt;&gt;&gt; Candidates
Meta Candidates (Total=39; Excluded=5; Pruned=0; Remaining=34)
   679   C1546524:Revised order {HL7V2.5} [Intellectual Product]
   663   C0079252:DNR order (Do-Not-Resuscitate Orders {CHV,LCH_NW,LNC,MEDLINEPLUS,MSH,MTH,NCI,NCI_NCI-GLOSS,NLMSubSyn}) [Intellectual Product]
           Do Not Resuscitate Order
           Do Not Resuscitate
           DNR
   661   C0582114:DNR - Do not resuscitate {HL7V2.5,ICD9CM,LNC,MTH,SNOMEDCT_US} [Finding]
           Do not resuscitate
       N   DNR
   621   C0011065:End-Of-Life (Cessation of life {AOD,CHV,CSP,CST,ICPC,LCH,LCH_NW,LNC,MSH,MTH,NCI,NCI_CDISC,NCI_CTCAE,NCI_FDA,NCI_GDC,NCI_NCI-GLOSS,NCI_NICHD,SNOMEDCT_US}) [Organism Function]
   621   C4285234:Do not resuscitate (Do not resuscitate:Find:Pt:{Setting}:Doc:{Role} {LNC,MTH}) [Clinical Attribute]
           DNR
   614   C0011015:DNR (daunorubicin {ATC,CHV,CSP,DRUGBANK,LCH_NW,MSH,MTH,MTHSPL,NCI,NCI_CTRP,NCI_DTP,NCI_FDA,NCI_NCI-GLOSS,RXNORM,SNM,SNMI,SNOMEDCT_US,VANDF}) [Antibiotic,Organic Chemical]
   614   C0019993:hospitalisation (Hospitalization {AOD,CHV,CSP,LNC,MSH,MTH,NCI,NCI_FDA,NLMSubSyn,SNOMEDCT_US}) [Health Care Activity]
   614   C0175392:DRN (dorsal raphe nucleus {CHV,CSP,FMA,MSH,MTH,NLMSubSyn}) [Body Part, Organ, or Organ Component]
   614   C0205314:New {CHV,LNC,MTH,NCI,SNMI,SNOMEDCT_US} [Qualitative Concept]
   614   C0302828:Instructions (Instruction [Publication Type] {CHV,MSH,MTH,NCI}) [Intellectual Product]
   614   C0376558:Life {CHV,LCH,LCH_NW,MSH,MTH,NCI} [Idea or Concept]
   614   C0444930:End {CHV,MTH,SNOMEDCT_US} [Spatial Concept]
   614   C1442085:Instructions {CHV,LNC,MTH} [Intellectual Product]
   614   C1518422:Not (Negation {LNC,MTH,NCI}) [Functional Concept]
   614   C1519814:Update {LNC,MTH,NCI} [Qualitative Concept]
   614   C1527075:Revised (Revision procedure {MTH,NCI,NLMSubSyn,SNOMEDCT_US}) [Therapeutic or Preventive Procedure]
   614   C1705175:Order (Order (document) {MTH,NCI}) [Intellectual Product]
   614   C1705176:Order (Order (arrangement) {MTH,NCI}) [Qualitative Concept]
   614   C1705177:Order (Order (taxonomic) {MTH,NCI,SNOMEDCT_VET}) [Classification]
   614   C1705178:Order (Order (action) {MTH,NCI}) [Activity]
   614   C1882348:Order (Permutation {MTH,NCI}) [Qualitative Concept]
   614 N C2587207:Resuscitate (For resuscitation (finding) {MTH,SNOMEDCT_US}) [Finding]
   614   C2746065:End (Stop (qualifier value) {LNC,MTH,NCI,SNOMEDCT_US}) [Temporal Concept]
   614   C3263700:Instructions (Instructions:Text:Point in time:^Patient:Narrative {LNC,MTH}) [Clinical Attribute]
   614   C3889825:ORDER (Sequence of Planned Assessment Schedule {MTH,NCI,NCI_CDISC}) [Intellectual Product]
   614   C4284072:Order (Order (record artifact) {MTH,SNOMEDCT_US}) [Intellectual Product]
   614   C4724144:NEW (Newar Language {MTH,NCI}) [Language]
   581 E C0039401:Instruction (Educational process of instructing {AOD,CHV,CSP,LCH,LCH_NW,MSH,MTH,NLMSubSyn,SNOMEDCT_US}) [Educational Activity]
   581   C1274040:Outcome (Result {MTH,NCI,NCI_BRIDG_3_0_3,NCI_CDISC,NCI_CDISC-GLOSS,NCI_NCI-GLOSS,SNOMEDCT_US}) [Functional Concept]
   558 E C0205088:Terminal (End-stage {CHV,MTH,NLMSubSyn,SNM,SNMI,SNOMEDCT_US}) [Qualitative Concept]
   558 E C1705314:Terminal (Terminal Device {MTH,NCI,NCI_FDA}) [Manufactured Object]
   558 E C1705315:Terminal (Terminal (end postition) {MTH,NCI}) [Spatial Concept]
   531 E C0595998:lives (Household composition {CHV,LNC,MTH,SNOMEDCT_US}) [Finding]
&lt;&lt;&lt;&lt;&lt; Candidates</t>
  </si>
  <si>
    <t xml:space="preserve">Phrase: Outcomes Physician Orders for Life Sustaining Treatment (POLST) Was there a POLST form Physician Orders for Life Sustaining Treatment Present COVID Outcomes End of Life Instructions
&gt;&gt;&gt;&gt;&gt; Phrase
outcomes physician orders for life sustaining treatment was there a physician orders for life sustaining treatment form physician orders for life sustaining treatment present covid outcomes end of life instructions
&lt;&lt;&lt;&lt;&lt; Phrase
&gt;&gt;&gt;&gt;&gt; Candidates
Meta Candidates (Total=42; Excluded=14; Pruned=0; Remaining=28)
   637   C0085415:outcomes treatment (Treatment outcome {AOD,CHV,CSP,MCM,MSH,MTH,NLMSubSyn}) [Qualitative Concept]
   623   C0871803:life sustaining treatment {CHV} [Therapeutic or Preventive Procedure]
   620 E C0599860:outcome treatment (Non-human treatment outcome {CHV,CSP,MTH,NLMSubSyn}) [Qualitative Concept]
   614   C0031831:PHYSICIAN (Physicians {AOD,AOT,CHV,CSP,DXP,HL7V3.0,LCH,LCH_NW,LNC,MSH,MTH,NCI,NCI_CTRP,NCI_FDA,NCI_NCI-GLOSS,SNM,SNMI,SNOMEDCT_US}) [Professional or Occupational Group]
   614   C0039798:treatment (therapeutic aspects {MSH,MTH,NLMSubSyn}) [Functional Concept]
   614   C0087111:Treatment (Therapeutic procedure {AOD,AOT,CHV,CSP,HL7V2.5,HL7V3.0,LCH,LCH_NW,LNC,MSH,MTH,MTHMST,NCI,NCI_CDISC-GLOSS,NCI_CTRP,NCI_ICDC,NCI_NCI-GLOSS,NCI_NCI-HL7,NCI_NICHD,NLMSubSyn,PDQ,SNMI,SNOMEDCT_US}) [Therapeutic or Preventive Procedure]
   614   C0150312:PRESENT (Present {CHV,LNC,MTH,NCI,NCI_CDISC,NCI_GDC,SNMI,SNOMEDCT_US}) [Finding]
   614   C0302828:Instructions (Instruction [Publication Type] {CHV,MSH,MTH,NCI}) [Intellectual Product]
   614   C0348078:Form (Qualitative form {CHV,MTH,SNOMEDCT_US}) [Qualitative Concept]
   614   C0376315:Form (Manufactured form {LNC,MSH,MTH,NCI,NCI_CDISC-GLOSS}) [Manufactured Object]
   614   C0376558:Life {CHV,LCH,LCH_NW,MSH,MTH,NCI} [Idea or Concept]
   614   C0443318:sustaining (Sustained {CHV,MTH,SNOMEDCT_US}) [Functional Concept]
   614   C0444930:End {CHV,MTH,SNOMEDCT_US} [Spatial Concept]
   614   C0449450:Present (Presentation {CHV,MTH,NCI,SNOMEDCT_US}) [Idea or Concept]
   614   C0804815:Physician (Physician:Identifier:Point in time:^Patient:Nominal {LNC,MTH}) [Clinical Attribute]
   614   C1442085:Instructions {CHV,LNC,MTH} [Intellectual Product]
   614   C1522326:Treatment (Treating {CHV,MTH,NCI,NCI_CDISC}) [Functional Concept]
   614   C1522492:Form (Formation {MTH,NCI}) [Functional Concept]
   614   C1533734:Treatment (Administration procedure {CHV,LNC,MTH,NCI,NCI_NCI-GLOSS,NLMSubSyn,SNOMEDCT_US}) [Therapeutic or Preventive Procedure]
   614   C1705169:Treatment (Biomaterial Treatment {MTH,NCI}) [Conceptual Entity]
   614   C2746065:End (Stop (qualifier value) {LNC,MTH,NCI,SNOMEDCT_US}) [Temporal Concept]
   614   C3244315:orders (orders - HL7PublishingDomain {HL7V3.0,MTH}) [Intellectual Product]
   614   C3263700:Instructions (Instructions:Text:Point in time:^Patient:Narrative {LNC,MTH}) [Clinical Attribute]
   614   C3538994:TREATMENT (Treatment Epoch {MTH,NCI,NCI_CDISC,NLMSubSyn}) [Research Activity]
   614   C3887704:treatment (treatment - ActInformationManagementReason {HL7V3.0,MTH}) [Health Care Activity]
   614   C4255237:Form (Form:Finding:Point in time:{Setting}:Document:{Role} {LNC,MTH}) [Clinical Attribute]
   614   C5238858:Present (Radial-Femoral Lag Present {MTH,NCI,NCI_ACC-AHA}) [Finding]
   610   C0681344:formal Instruction (formal education {AOD,NLMSubSyn}) [Educational Activity]
   581 E C0039401:Instruction (Educational process of instructing {AOD,CHV,CSP,LCH,LCH_NW,MSH,MTH,NLMSubSyn,SNOMEDCT_US}) [Educational Activity]
   581   C1274040:Outcome (Result {MTH,NCI,NCI_BRIDG_3_0_3,NCI_CDISC,NCI_CDISC-GLOSS,NCI_NCI-GLOSS,SNOMEDCT_US}) [Functional Concept]
   581 E C1705175:Order (Order (document) {MTH,NCI}) [Intellectual Product]
   581 E C1705176:Order (Order (arrangement) {MTH,NCI}) [Qualitative Concept]
   581 E C1705177:Order (Order (taxonomic) {MTH,NCI,SNOMEDCT_VET}) [Classification]
   581 E C1705178:Order (Order (action) {MTH,NCI}) [Activity]
   581 E C1882348:Order (Permutation {MTH,NCI}) [Qualitative Concept]
   581 E C2732140:Sustain {MTH,RXNORM} [Organic Chemical,Pharmacologic Substance]
   581 E C3889825:ORDER (Sequence of Planned Assessment Schedule {MTH,NCI,NCI_CDISC}) [Intellectual Product]
   581 E C4284072:Order (Order (record artifact) {MTH,SNOMEDCT_US}) [Intellectual Product]
   559 E C0205088:Terminal (End-stage {CHV,MTH,NLMSubSyn,SNM,SNMI,SNOMEDCT_US}) [Qualitative Concept]
   559 E C1705314:Terminal (Terminal Device {MTH,NCI,NCI_FDA}) [Manufactured Object]
   559 E C1705315:Terminal (Terminal (end postition) {MTH,NCI}) [Spatial Concept]
   531 E C0595998:lives (Household composition {CHV,LNC,MTH,SNOMEDCT_US}) [Finding]
&lt;&lt;&lt;&lt;&lt; Candidates
      </t>
  </si>
  <si>
    <t>C0079252</t>
  </si>
  <si>
    <t>C0582114</t>
  </si>
  <si>
    <t>C0011065</t>
  </si>
  <si>
    <t>C0019993</t>
  </si>
  <si>
    <t>C0302828</t>
  </si>
  <si>
    <t>C1442085</t>
  </si>
  <si>
    <t>C1519814</t>
  </si>
  <si>
    <t>C0031831</t>
  </si>
  <si>
    <t>C0087111</t>
  </si>
  <si>
    <t xml:space="preserve">End-Of-Life (Cessation of life </t>
  </si>
  <si>
    <t xml:space="preserve">hospitalisation (Hospitalization </t>
  </si>
  <si>
    <t xml:space="preserve">New </t>
  </si>
  <si>
    <t xml:space="preserve">Life </t>
  </si>
  <si>
    <t xml:space="preserve">Instructions </t>
  </si>
  <si>
    <t xml:space="preserve">Update </t>
  </si>
  <si>
    <t xml:space="preserve">HL7V2.5 </t>
  </si>
  <si>
    <t xml:space="preserve">HL7V2.5,ICD9CM,LNC,MTH,SNOMEDCT_US </t>
  </si>
  <si>
    <t xml:space="preserve">CHV,MTH,SNOMEDCT_US </t>
  </si>
  <si>
    <t xml:space="preserve">CHV,LNC,MTH </t>
  </si>
  <si>
    <t xml:space="preserve">CHV </t>
  </si>
  <si>
    <t>Meta Candidates</t>
  </si>
  <si>
    <t>PHYSICIAN (Physicians (C0031831)</t>
  </si>
  <si>
    <t>life sustaining treatment (C0871803)</t>
  </si>
  <si>
    <t>New (C0205314)</t>
  </si>
  <si>
    <t>DNR order (Do-Not-Resuscitate Orders (C0079252)</t>
  </si>
  <si>
    <t>Do Not Resuscitate Order (C93313)</t>
  </si>
  <si>
    <t>Do Not Resuscitate Order &gt; Advance Directive &gt; Document &gt; Intellectual Property &gt; Conceptual Entity</t>
  </si>
  <si>
    <t>New (C25586)</t>
  </si>
  <si>
    <t>New &gt; General Qualifier &gt; Qualifier &gt; Property or Attribute</t>
  </si>
  <si>
    <t xml:space="preserve">Physician Orders for Life Sustaining Treatment (C176984) </t>
  </si>
  <si>
    <t>Physician Orders for Life Sustaining Treatment &gt; Medical Order &gt;  Document &gt; Intellectual Property &gt; Conceptual Entity</t>
  </si>
  <si>
    <t>Physician (C25741)</t>
  </si>
  <si>
    <t>just an additional information, we don't actually need it, since we have Physician Orders for Life Sustaining Treatment (C176984) concept.</t>
  </si>
  <si>
    <t>Physician &gt; Medical Occupation &gt; Occupation &gt; Occupation or Discipline &gt; Conceptual Entity</t>
  </si>
  <si>
    <t>Death Date</t>
  </si>
  <si>
    <r>
      <t xml:space="preserve">Death Date </t>
    </r>
    <r>
      <rPr>
        <strike/>
        <sz val="10"/>
        <color theme="1"/>
        <rFont val="Arial"/>
        <family val="2"/>
      </rPr>
      <t>Indicator</t>
    </r>
  </si>
  <si>
    <t>What was the date of death?</t>
  </si>
  <si>
    <t>Was the death date was unknown, or not applicable or not reported?</t>
  </si>
  <si>
    <t>Dead (C28554)
Date (C25164)</t>
  </si>
  <si>
    <r>
      <t xml:space="preserve">Dead (C28554)
Date (C25164)
</t>
    </r>
    <r>
      <rPr>
        <strike/>
        <sz val="10"/>
        <color theme="1"/>
        <rFont val="Arial"/>
        <family val="2"/>
      </rPr>
      <t>Indicator (C25180)</t>
    </r>
  </si>
  <si>
    <t>Person;Death;</t>
  </si>
  <si>
    <t xml:space="preserve">Person;Death; </t>
  </si>
  <si>
    <t xml:space="preserve">Processing inter_05032022_16:14:09_61711_olgav.vovk@gmail.com_817348692.tmp.tx.1: Clinical Events and Monitoring Death Date What was the date of death Dead Date Person Death
Phrase: Clinical Events and Monitoring Death Date What was the date of death Dead Date Person Death
&gt;&gt;&gt;&gt;&gt; Phrase
clinical events and monitoring death date what was the date of death dead date person death
&lt;&lt;&lt;&lt;&lt; Phrase
&gt;&gt;&gt;&gt;&gt; Candidates
Meta Candidates (Total=26; Excluded=6; Pruned=0; Remaining=20)
   796   C4745337:Event Date (Date of New Tumor Event {NCI}) [Temporal Concept]
   793   C2827664:Clinical Events (Clinical Events Domain {MTH,NCI,NCI_CDISC}) [Intellectual Product]
   785   C0441471:Events (Event {CHV,LNC,MTH,NCI,SNOMEDCT_US}) [Event]
   785   C3541888:EVENTS (CDISC Events Class {MTH,NCI,NCI_CDISC}) [Classification]
   785   C4724244:EVENTS (Event Unit {MTH,NCI,NCI_CDISC,NCI_UCUM}) [Quantitative Concept]
   766   C5238620:Event monitor (Abnormal Cardiac Event Monitoring Finding {NCI,NCI_ACC-AHA}) [Finding]
   751 E C2698908:event (Protocol Event {MTH,NCI,NCI_CDISC-GLOSS}) [Event]
   626   C1148348:Death Date (Date of death {LNC,MTH,NCI,NCI_BRIDG_3_0_3,NCI_BRIDG_5_3,SNOMEDCT_US}) [Temporal Concept]
   618   C0011008:DATE (Date in time {CHV,LNC,MSH,MTH,NCI,NCI_BRIDG_5_3,NCI_CareLex,NCI_NICHD,SNOMEDCT_US}) [Temporal Concept]
   618   C0011065:DEAD (Cessation of life {AOD,CHV,CSP,CST,ICPC,LCH,LCH_NW,LNC,MSH,MTH,NCI,NCI_CDISC,NCI_CTCAE,NCI_FDA,NCI_GDC,NCI_NCI-GLOSS,NCI_NICHD,SNOMEDCT_US}) [Organism Function]
           DEATH
   618   C0027361:Person (Persons {CHV,HL7V3.0,LCH_NW,LNC,MSH,MTH,NCI,NCI_BRIDG_3_0_3,NCI_BRIDG_5_3,NCI_NICHD,SNOMEDCT_US}) [Population Group]
   618   C0150369:Monitoring (Preventive monitoring {AOD,CHV,MTH,NCI,NCI_CDISC-GLOSS,NCI_NCI-GLOSS,NLMSubSyn,SNOMEDCT_US}) [Health Care Activity]
   618   C0205210:Clinical {CHV,MTH,NCI,NCI_GDC,NCI_NCI-GLOSS,SNMI,SNOMEDCT_US} [Qualitative Concept]
   618   C1283169:Monitoring (Monitoring - action {LNC,MTH,SNOMEDCT_US}) [Health Care Activity]
   618   C1306577:Death (Death (finding) {CHV,LNC,MTH,SNM,SNMI,SNOMEDCT_US}) [Finding]
   618   C2347489:Person (Person Observer {MTH,NCI,NCI_DICOM,NLMSubSyn}) [Group]
   618   C2348077:DATE (Date Fruit {MSH,MTH,NCI,NCI_FDA,SNOMEDCT_US}) [Food]
   618   C4082313:Death NOS (Death Adverse Event Not Associated with More Specific CTCAE Term NOS {MTH,NCI_CTCAE_3}) [Finding]
   618   C4552775:Death NOS (Death NOS, CTCAE {MTH,NCI,NCI_CTCAE_5,NCI_GDC}) [Finding]
   618   C4722467:DEATH (Death Domain {MTH,NCI}) [Intellectual Product]
   585 E C0030695:monitor (Patient Monitoring {AOD,CHV,LCH_NW,MSH,MTH,NCI,NCI_CDISC-GLOSS,NCI_CTRP,NCI_FDA,NCI_NCI-GLOSS,SNOMEDCT_US}) [Health Care Activity]
   585 E C0181904:Monitor (Monitor Device {CHV,MTH,NCI,NCI_FDA,SNMI,SNOMEDCT_US}) [Medical Device]
   585 E C0596972:Monitor (Monitoring Device {AOD,CHV,CSP,MTH,NCI,NCI_CTRP}) [Medical Device]
   585 E C1521743:Monitor (Monitor, occupation {MTH,NCI,NCI_CDISC-GLOSS}) [Professional or Occupational Group]
   547 E C1519021:Personal (Personal Attribute {MTH,NCI,NLMSubSyn}) [Organism Attribute]
&lt;&lt;&lt;&lt;&lt; Candidates
Processing inter_05032022_16:14:09_61711_olgav.vovk@gmail.com_817348692.tmp.tx.1: Clinical Events and Monitoring	Death Date Indicator Was the death date was unknown, or not applicable or not reported Dead Date Person Death
Phrase: Clinical Events and Monitoring	Death Date Indicator Was the death date was unknown, or not applicable or not reported Dead Date Person Death
&gt;&gt;&gt;&gt;&gt; Phrase
clinical events and monitoring death date indicator was the death date was unknown or not applicable or not reported dead date person death
&lt;&lt;&lt;&lt;&lt; Phrase
&gt;&gt;&gt;&gt;&gt; Candidates
Meta Candidates (Total=72; Excluded=8; Pruned=0; Remaining=64)
   788   C2827664:Clinical Events (Clinical Events Domain {MTH,NCI,NCI_CDISC}) [Intellectual Product]
   785   C4745337:Event Date (Date of New Tumor Event {NCI}) [Temporal Concept]
   782   C0441471:Events (Event {CHV,LNC,MTH,NCI,SNOMEDCT_US}) [Event]
   782   C3541888:EVENTS (CDISC Events Class {MTH,NCI,NCI_CDISC}) [Classification]
   782   C4724244:EVENTS (Event Unit {MTH,NCI,NCI_CDISC,NCI_UCUM}) [Quantitative Concept]
   759 N C5238620:Event monitor (Abnormal Cardiac Event Monitoring Finding {NCI,NCI_ACC-AHA}) [Finding]
   749 E C2698908:event (Protocol Event {MTH,NCI,NCI_CDISC-GLOSS}) [Event]
   686   C1299495:Clinical report {CHV,SNOMEDCT_US} [Intellectual Product]
   672   C4684785:monitoring report (Study Monitoring Report {NCI,NCI_CDISC-GLOSS}) [Intellectual Product]
   626 N C2985750:Death Indicator {NCI,NCI_BRIDG_3_0_3,NCI_BRIDG_5_3} [Finding]
   621   C1148348:Death Date (Date of death {LNC,MTH,NCI,NCI_BRIDG_3_0_3,NCI_BRIDG_5_3,SNOMEDCT_US}) [Temporal Concept]
   621   C1272460:NOT APPLICABLE (Not Applicable {CHV,HL7V3.0,LNC,MTH,NCI,NCI_CDISC,NCI_FDA,NCI_GDC,NCI_UCUM,SNOMEDCT_US}) [Qualitative Concept]
           applicable
   621   C4049872:Not Applicable (Package Type Not Applicable {MTH,NCI,NCI_FDA}) [Functional Concept]
   616   C0011008:DATE (Date in time {CHV,LNC,MSH,MTH,NCI,NCI_BRIDG_5_3,NCI_CareLex,NCI_NICHD,SNOMEDCT_US}) [Temporal Concept]
   616   C0011065:DEAD (Cessation of life {AOD,CHV,CSP,CST,ICPC,LCH,LCH_NW,LNC,MSH,MTH,NCI,NCI_CDISC,NCI_CTCAE,NCI_FDA,NCI_GDC,NCI_NCI-GLOSS,NCI_NICHD,SNOMEDCT_US}) [Organism Function]
           DEATH
   616   C0021212:Indicator (Indicators {CHV,MSH,MTH}) [Indicator, Reagent, or Diagnostic Aid]
   616   C0027361:Person (Persons {CHV,HL7V3.0,LCH_NW,LNC,MSH,MTH,NCI,NCI_BRIDG_3_0_3,NCI_BRIDG_5_3,NCI_NICHD,SNOMEDCT_US}) [Population Group]
   616   C0150369:Monitoring (Preventive monitoring {AOD,CHV,MTH,NCI,NCI_CDISC-GLOSS,NCI_NCI-GLOSS,NLMSubSyn,SNOMEDCT_US}) [Health Care Activity]
   616   C0205210:Clinical {CHV,MTH,NCI,NCI_GDC,NCI_NCI-GLOSS,SNMI,SNOMEDCT_US} [Qualitative Concept]
   616   C0439673:UNKNOWN (Unknown {CHV,HL7V3.0,LNC,MTH,NCI,NCI_CDISC,NCI_FDA,NCI_GDC,NCI_NCI-HL7,NCI_UCUM,SNOMEDCT_US}) [Qualitative Concept]
   616   C0684224:Reported (Report (document) {AOD,CHV,LNC,MSH,MTH,NCI,SNOMEDCT_US}) [Intellectual Product]
   616   C0700287:Reported (Reporting {AOD,CHV,LNC,MTH,NCI,SNOMEDCT_US}) [Health Care Activity]
   616   C1235732:Indicator (Indicator bird {CHV,MTH,NCBI,SNOMEDCT_VET}) [Bird]
   616   C1283169:Monitoring (Monitoring - action {LNC,MTH,SNOMEDCT_US}) [Health Care Activity]
   616 N C1306577:Death (Death (finding) {CHV,LNC,MTH,SNM,SNMI,SNOMEDCT_US}) [Finding]
   616   C1518422:Not (Negation {LNC,MTH,NCI}) [Functional Concept]
   616   C1522602:Indicator {MTH,NCI,NCI_NICHD} [Functional Concept]
   616   C1706839:Applicable {MTH,NCI} [Qualitative Concept]
   616   C2347489:Person (Person Observer {MTH,NCI,NCI_DICOM,NLMSubSyn}) [Group]
   616   C2348077:DATE (Date Fruit {MSH,MTH,NCI,NCI_FDA,SNOMEDCT_US}) [Food]
   616   C3541433:unknown (unknown vaccine or immune globulin {CVX,MTH}) [Amino Acid, Peptide, or Protein,Immunologic Factor]
   616   C4050014:UNKNOWN (Unknown GENC {MTH,NCI,NCI_GENC}) [Geographic Area]
   616 N C4082313:Death NOS (Death Adverse Event Not Associated with More Specific CTCAE Term NOS {MTH,NCI_CTCAE_3}) [Finding]
   616   C4319718:Reported {MTH,SNOMEDCT_US} [Functional Concept]
   616 N C4552775:Death NOS (Death NOS, CTCAE {MTH,NCI,NCI_CTCAE_5,NCI_GDC}) [Finding]
   616   C4721936:UNKNOWN (Unknown Dosage Form Category {MTH,NCI,NCI_CDISC,NCI_EDQM-HC}) [Biomedical or Dental Material]
   616   C4722467:DEATH (Death Domain {MTH,NCI}) [Intellectual Product]
   616   C4724170:Unknown (Unknown Mechanism of Action {MTH,NCI,NCI_EDQM-HC}) [Functional Concept]
   616   C4724171:Unknown (Unknown Transformation {MTH,NCI,NCI_EDQM-HC}) [Qualitative Concept]
   616 N C5202860:Unknown (Unknown Data Entry Method {MTH,NCI,NCI_FDA}) [Finding]
   616 N C5203193:Unknown (Device Status Unkown {MTH,NCI_FDA}) [Finding]
   616 N C5235185:Unknown (Unknown Daily Fluid Intake {MTH,NCI,NCI_ACC-AHA}) [Finding]
   616 N C5235186:Unknown (Unknown Daily Caloric Intake {MTH,NCI,NCI_ACC-AHA}) [Finding]
   616 N C5235187:Unknown (Unknown Daily Salt Intake {MTH,NCI,NCI_ACC-AHA}) [Finding]
   616 N C5238754:Unknown (Intercurrent Illness is Unknown at Onset of Chief Complaint {MTH,NCI,NCI_ACC-AHA}) [Finding]
   616 N C5238886:Unknown (Unknow if Medication Taken {MTH,NCI,NCI_ACC-AHA}) [Finding]
   616 N C5238887:Unknown (Unknown History of Alcohol Use {MTH,NCI,NCI_ACC-AHA}) [Finding]
   616 N C5238889:Unknown (Unknown History of Congenital Heart Disease {MTH,NCI,NCI_ACC-AHA}) [Finding]
   616 N C5238890:Unknown (Unknown History of Gestational Complication {MTH,NCI,NCI_ACC-AHA}) [Finding]
   616 N C5238891:Unknown (Unknown History of Illicit Drug Use {MTH,NCI,NCI_ACC-AHA}) [Finding]
   616 N C5238892:Unknown (Unknown History of Kawasaki Disease {MTH,NCI,NCI_ACC-AHA}) [Finding]
   616 N C5238893:Unknown (Unknown History of Myopathy {MTH,NCI,NCI_ACC-AHA}) [Finding]
   616 N C5238894:Unknown (Unknown History of Neonatal Complication {MTH,NCI,NCI_ACC-AHA}) [Finding]
   616 N C5238895:Unknown (Unknown History of Non-Cardiac Surgery {MTH,NCI,NCI_ACC-AHA}) [Finding]
   616 N C5238896:Unknown (Unknown History of Other Muscular Dystrophy or Glycogen Storage Disorder {MTH,NCI,NCI_ACC-AHA}) [Finding]
   616 N C5238897:Unknown (Unknown History of Rheumatic Fever {MTH,NCI,NCI_ACC-AHA}) [Finding]
   616 N C5238898:Unknown (Unknown if Caffeine Consumption is Routine {MTH,NCI,NCI_ACC-AHA}) [Finding]
   616 N C5238899:Unknown (Unknown if Chief Complaint Caused by Trauma {MTH,NCI,NCI_ACC-AHA}) [Finding]
   616 N C5238900:Unknown (Unknown if Chief Complaint was Witnessed {MTH,NCI,NCI_ACC-AHA}) [Finding]
   616 N C5238902:Unknown (Unknown if Patient Has Genetic Syndrome Associated with Congenital Heart Defect {MTH,NCI,NCI_ACC-AHA}) [Finding]
   616 N C5238903:Unknown (Unknown if Patient was Previously Evaluated for Current Chief Complaint {MTH,NCI,NCI_ACC-AHA}) [Finding]
   616 N C5238904:Unknown (Unknown when Chief Complaint Present {MTH,NCI,NCI_ACC-AHA}) [Finding]
   616 N C5239561:Unknown (Unknown Family History Cardiovascular Disease or Cardiovascular Disease Risk Factors {MTH,NCI,NCI_ACC-AHA}) [Finding]
   582 E C0030695:monitor (Patient Monitoring {AOD,CHV,LCH_NW,MSH,MTH,NCI,NCI_CDISC-GLOSS,NCI_CTRP,NCI_FDA,NCI_NCI-GLOSS,SNOMEDCT_US}) [Health Care Activity]
   582 E C0181904:Monitor (Monitor Device {CHV,MTH,NCI,NCI_FDA,SNMI,SNOMEDCT_US}) [Medical Device]
   582 E C0596972:Monitor (Monitoring Device {AOD,CHV,CSP,MTH,NCI,NCI_CTRP}) [Medical Device]
   582 E C1521743:Monitor (Monitor, occupation {MTH,NCI,NCI_CDISC-GLOSS}) [Professional or Occupational Group]
   582 E C3273238:Report (Regulatory Report {MTH,NCI,NCI_CareLex,NCI_FDA}) [Intellectual Product]
   582 E C4255046:Report (Report:Finding:Point in time:{Setting}:Document:{Role} {LNC,MTH}) [Clinical Attribute]
   544 E C1519021:Personal (Personal Attribute {MTH,NCI,NLMSubSyn}) [Organism Attribute]
&lt;&lt;&lt;&lt;&lt; Candidates
      </t>
  </si>
  <si>
    <t>C2827664</t>
  </si>
  <si>
    <t>C1148348</t>
  </si>
  <si>
    <t>C0011008</t>
  </si>
  <si>
    <t>C0150369</t>
  </si>
  <si>
    <t>C1283169</t>
  </si>
  <si>
    <t>C0684224</t>
  </si>
  <si>
    <t>C0700287</t>
  </si>
  <si>
    <t xml:space="preserve">Clinical Events (Clinical Events Domain </t>
  </si>
  <si>
    <t xml:space="preserve">Death Date (Date of death </t>
  </si>
  <si>
    <t xml:space="preserve">Monitoring (Preventive monitoring </t>
  </si>
  <si>
    <t xml:space="preserve">Reported (Report (document) </t>
  </si>
  <si>
    <t xml:space="preserve">Reported (Reporting </t>
  </si>
  <si>
    <t xml:space="preserve">NCI </t>
  </si>
  <si>
    <t xml:space="preserve">MTH,NCI,NCI_CDISC </t>
  </si>
  <si>
    <t xml:space="preserve">CHV,LNC,MTH,NCI,SNOMEDCT_US </t>
  </si>
  <si>
    <t xml:space="preserve">LNC,MTH,NCI,NCI_BRIDG_3_0_3,NCI_BRIDG_5_3,SNOMEDCT_US </t>
  </si>
  <si>
    <t xml:space="preserve">LNC,MTH,SNOMEDCT_US </t>
  </si>
  <si>
    <t xml:space="preserve">MTH,NCI,NCI_DICOM,NLMSubSyn </t>
  </si>
  <si>
    <t xml:space="preserve">CHV,MSH,MTH </t>
  </si>
  <si>
    <t xml:space="preserve">MTH,NCI,NCI_ACC-AHA </t>
  </si>
  <si>
    <t>Medical Device</t>
  </si>
  <si>
    <t>Unknown &gt;  General Qualifier &gt; Qualifier &gt; Property or Attribute</t>
  </si>
  <si>
    <t>Unknown (C17998)</t>
  </si>
  <si>
    <t>Not Applicable &gt; Missing Value Reason &gt; General Qualifier &gt; Qualifier &gt; Property or Attribute</t>
  </si>
  <si>
    <t>Not Applicable (C48660)</t>
  </si>
  <si>
    <t>Date of Death &gt; Date &gt; Temporal Qualifier &gt; Qualifier &gt; Property or Attribute</t>
  </si>
  <si>
    <t>Date of Death (C70810)</t>
  </si>
  <si>
    <t>Clinical Events Domain &gt; Submission Domain &gt; Domain &gt; Conceptual entity</t>
  </si>
  <si>
    <t>Clinical Events Domain (C85441)</t>
  </si>
  <si>
    <t>Date of Death &gt; date &gt; Temporal Qualifier &gt; Qualifier &gt; show_hide Property or Attribute</t>
  </si>
  <si>
    <t>626 Primary Language Spoken (C4331028)</t>
  </si>
  <si>
    <t>621 Health Literacy (C2362527)</t>
  </si>
  <si>
    <t>625 Ethnicity (C0015031)</t>
  </si>
  <si>
    <t>625 Health Literacy (C2362527)</t>
  </si>
  <si>
    <t>632 English Language (C0376245)</t>
  </si>
  <si>
    <t>616 Health Literacy (C2362527)</t>
  </si>
  <si>
    <t>782 Confidence (C1704726)</t>
  </si>
  <si>
    <t>716 Health Literacy (C2362527)</t>
  </si>
  <si>
    <t>630 US State (C3148680)</t>
  </si>
  <si>
    <t>620 BIRTHPLACE (C0805310)</t>
  </si>
  <si>
    <t>654 US State (C3148680)</t>
  </si>
  <si>
    <t>618 Extrinsic (C0205101)</t>
  </si>
  <si>
    <t>618 BIRTHPLACE (C0805310)</t>
  </si>
  <si>
    <t>Primary Language Spoken at home What is the primary language spoken at home Person Home Primary Language Spoken Person Language Ancestry Language Health Literacy
Ancestry What is this person's ancestry or ethnic origin Person Ancestry Person Language Ancestry Language Health Literacy
English Proficiency Level Since you speak a language other than English at home we are interested in your own opinion of how well you speak English Would you say you speak English Person English Proficiency Level Person Language Ancestry Language Health Literacy
Confidence with Health Forms How confident are you filling out medical forms by yourself Person Confident Filling Out Medical Forms Person Language Ancestry Language Health Literacy
Birthplace US State Where were you born Person Birthplace Name Person Language Ancestry 
Birthplace Outside the US Where were you born Person External United States Birthplace Name Person Language Ancestry</t>
  </si>
  <si>
    <t>attributes from all 6 CDEs from the domain are run through MetaMap in a single run.</t>
  </si>
  <si>
    <t>Processing inter_05022022_14:36:47_6020_olgav.vovk@gmail.com_673039454.tmp.tx.1: Primary Language Spoken at home What is the primary language spoken at home Person Home Primary Language Spoken Person Language Ancestry Language Health Literacy
Phrase: Language and Heritage Primary Language Spoken at home What is the primary language spoken at home Person Home Primary Language Spoken Person Language Ancestry Language Health Literacy
&gt;&gt;&gt;&gt;&gt; Phrase
primary language spoken at home what is the primary language spoken at home person home primary language spoken person language ancestry language health literacy
&lt;&lt;&lt;&lt;&lt; Phrase
&gt;&gt;&gt;&gt;&gt; Candidates
Meta Candidates (Total=25; Excluded=4; Pruned=0; Remaining=21)
   699   C1317851:Home Health (Home health care specialty {CHV,HL7V3.0,LNC,MTH,SNOMEDCT_US}) [Biomedical Occupation or Discipline]
   634   C1550701:primary home {HL7V3.0} [Intellectual Product]
   626   C4331028:Primary Language Spoken {NCI,NCI_CDISC} [Finding]
   622   C0683314:personal health {AOD,CHV,NLMSubSyn} [Finding]
   621   C0424919:Language spoken {AOD,NCI,SNOMEDCT_US} [Finding]
   621   C1717991:Primary Language (Language.primary {HL7V2.5,LNC,NLMSubSyn}) [Language]
   621   C2362527:Health Literacy {LCH_NW,MEDLINEPLUS,MSH,SNOMEDCT_US} [Mental Process]
   615   C0018684:Health {AOD,CHV,CSP,LCH,LCH_NW,LNC,MSH,MTH,NCI,NCI_NICHD,SNOMEDCT_US} [Idea or Concept]
   615   C0023008:Language (Languages {AOD,CHV,CSP,LCH,LNC,MSH,MTH,NCI,SNMI,SNOMEDCT_US}) [Language]
   615   C0023864:Literacy {AOD,CHV,CSP,MSH,MTH,NCI} [Functional Concept]
   615   C0027361:Person (Persons {CHV,HL7V3.0,LCH_NW,LNC,MSH,MTH,NCI,NCI_BRIDG_3_0_3,NCI_BRIDG_5_3,NCI_NICHD,SNOMEDCT_US}) [Population Group]
   615   C0205225:Primary {CHV,LNC,MTH,NCI,SNMI,SNOMEDCT_US} [Qualitative Concept]
   615   C0439612:Primary (True primary (qualifier value) {MTH,SNOMEDCT_US,SNOMEDCT_VET}) [Temporal Concept]
   615   C0439631:Primary (Primary operation {MTH,NLMSubSyn,SNOMEDCT_US}) [Therapeutic or Preventive Procedure]
   615   C0442519:HOME (Home environment {AOD,CHV,LNC,MTH,NCI,NCI_CDISC,NCI_FDA,SNOMEDCT_US}) [Spatial Concept]
   615   C0677930:primary (Primary Neoplasm {CHV,MTH,NCI,NCI_GDC,NCI_NCI-GLOSS,NLMSubSyn}) [Neoplastic Process]
   615   C1553498:Home (home health encounter {MTH,NCI}) [Health Care Activity]
   615   C2347489:Person (Person Observer {MTH,NCI,NCI_DICOM,NLMSubSyn}) [Group]
   582   C0234856:Speak (Speaking (activity) {CHV,ICF,ICF-CY,LNC,MTH,NCI,SNM,SNMI,SNOMEDCT_US}) [Daily or Recreational Activity]
   582   C0600116:speak (Does speak {CHV,MTH,SNOMEDCT_US}) [Finding]
   582   C1547187:Speak (Speak - language ability {HL7V2.5,MTH}) [Idea or Concept]
   544 E C0682193:literate {AOD,CSP,MTH} [Finding]
   544 E C1519021:Personal (Personal Attribute {MTH,NCI,NLMSubSyn}) [Organism Attribute]
   544 E C3898900:Healthy {HPO,LNC,NCI} [Qualitative Concept]
   515 E C3813622:healthiness (Overall Well Being {AOD,CSP,MTH,NCI,NLMSubSyn}) [Intellectual Product]
&lt;&lt;&lt;&lt;&lt; Candidates
Processing inter_05022022_14:36:47_6020_olgav.vovk@gmail.com_673039454.tmp.tx.1: Ancestry What is this person's ancestry or ethnic origin Person Ancestry Person Language Ancestry Language Health Literacy
Phrase: Language and Heritage Ancestry What is this person's ancestry or ethnic origin Person Ancestry Person Language Ancestry Language Health Literacy
&gt;&gt;&gt;&gt;&gt; Phrase
ancestry what is this person's ancestry or ethnic origin person ancestry person language ancestry language health literacy
&lt;&lt;&lt;&lt;&lt; Phrase
&gt;&gt;&gt;&gt;&gt; Candidates
Meta Candidates (Total=37; Excluded=23; Pruned=0; Remaining=14)
   654   C0683314:personal health {AOD,CHV,NLMSubSyn} [Finding]
   625   C0015031:Ethnic Origin (Ethnic group {AOD,CHV,CSP,HL7V2.5,LCH,LCH_NW,LNC,MSH,MTH,NCI,NCI_CDISC,NCI_CDISC-GLOSS,NCI_NICHD,NLMSubSyn,SNMI,SNOMEDCT_US}) [Population Group]
           ETHNIC
   625   C2362527:Health Literacy {LCH_NW,MEDLINEPLUS,MSH,SNOMEDCT_US} [Mental Process]
   618   C0018684:Health {AOD,CHV,CSP,LCH,LCH_NW,LNC,MSH,MTH,NCI,NCI_NICHD,SNOMEDCT_US} [Idea or Concept]
   618   C0023008:Language (Languages {AOD,CHV,CSP,LCH,LNC,MSH,MTH,NCI,SNMI,SNOMEDCT_US}) [Language]
   618   C0023864:Literacy {AOD,CHV,CSP,MSH,MTH,NCI} [Functional Concept]
   618   C0027361:Person (Persons {CHV,HL7V3.0,LCH_NW,LNC,MSH,MTH,NCI,NCI_BRIDG_3_0_3,NCI_BRIDG_5_3,NCI_NICHD,SNOMEDCT_US}) [Population Group]
   618   C0079946:origin (National origin {CHV,MTH,NCI,NCI_CDISC}) [Classification]
   618   C0439659:Origin (Beginning {CHV,LCH,LNC,MTH,NCI,SNOMEDCT_US}) [Temporal Concept]
   618   C0680174:ethnic {AOD,CHV,MTH} [Finding]
   618   C1550512:origin (Participation Type - origin {HL7V3.0,MTH}) [Intellectual Product]
   618   C2347489:Person (Person Observer {MTH,NCI,NCI_DICOM,NLMSubSyn}) [Group]
   611   C0242667:Reproductive Health {CHV,LCH_NW,MSH} [Biomedical Occupation or Discipline]
   562 E C0017296:GENETIC (gene therapy {AOD,CHV,CSP,LCH_NW,MSH,MTH,NCI,NCI_CDISC,NCI_CTRP,NCI_NCI-GLOSS,NLMSubSyn,PDQ,SNOMEDCT_US}) [Therapeutic or Preventive Procedure]
   562 E C0314603:Genetic {ICD9CM,LNC,MTH,NCI,NCI_NCI-GLOSS,SNMI} [Functional Concept]
   546 E C0205313:Original {CHV,LNC,MTH,NCI,SNMI,SNOMEDCT_US} [Qualitative Concept]
   546 E C0682193:literate {AOD,CSP,MTH} [Finding]
   546 E C1519021:Personal (Personal Attribute {MTH,NCI,NLMSubSyn}) [Organism Attribute]
   546 E C2347409:Original (Original Regulatory Submission {MTH,NCI,NCI_FDA}) [Occupational Activity]
   546 E C3898900:Healthy {HPO,LNC,NCI} [Qualitative Concept]
   534 E C0005615:Births (Birth {AOD,CHV,CSP,GO,LCH_NW,MSH,MTH,SNM,SNMI,SNOMEDCT_US}) [Organism Function]
   534 E C0035150:reproductions (Reproduction {AOD,CHV,CSP,GO,LCH,LCH_NW,LNC,MSH,MTH,NCI}) [Organism Function]
   534 E C1148523:Birth (Childbirth {AOD,CHV,CSP,LCH,LNC,MEDLINEPLUS,MSH,MTH,NCI,NCI_ACC-AHA,NCI_GAIA,SNMI,SNOMEDCT_US}) [Organism Function]
   534 E C1550722:birth (Entity Name Part Qualifier - birth {HL7V3.0,MTH}) [Intellectual Product]
   534 E C3245487:birth (Name Given at Birth {HL7V3.0,MTH}) [Intellectual Product]
   525 E C0017337:Genes {AOD,CHV,CSP,FMA,HL7V3.0,LCH_NW,LNC,MSH,MTH,NCI,NCI_BRIDG_5_3,NCI_CDISC,NCI_NCI-GLOSS,PDQ,SNMI,SNOMEDCT_US,UWDA} [Gene or Genome]
   525 E C0017398:Genetics (Science of genetics {CHV,CSP,LCH,LCH_NW,LNC,MSH,MTH,NCI,NCI_NCI-GLOSS}) [Biomedical Occupation or Discipline]
   525 E C0017399:genetics (genetic aspects {MSH,MTH}) [Functional Concept]
   525 E C5203053:GENE (GDC Gene Symbol Terminology {MTH,NCI,NCI_GDC}) [Intellectual Product]
   518 E C0017420:Genital (Genitalia {AOD,CHV,LNC,MSH,MTH,NCI,NCI_CDISC,NLMSubSyn}) [Body Part, Organ, or Organ Component]
   518 E C0454729:Natal {SNOMEDCT_US} [Geographic Area]
   518 E C0559522:Genital (Genital system {CHV,FMA,HL7V2.5,LNC,MTH,NCI,NCI_NCI-GLOSS,SNM,SNMI,SNOMEDCT_US,UWDA}) [Body System]
   518 E C0598240:Originality {AOD,CSP,MSH} [Mental Process]
   518 E C1546649:Genital (Specimen Source Codes - Genital {HL7V2.5,MTH}) [Intellectual Product]
   518 E C1550642:Genital (Specimen Type - Genital {HL7V3.0,MTH}) [Body Substance]
   518 E C3813622:healthiness (Overall Well Being {AOD,CSP,MTH,NCI,NLMSubSyn}) [Intellectual Product]
&lt;&lt;&lt;&lt;&lt; Candidates
Processing inter_05022022_14:36:47_6020_olgav.vovk@gmail.com_673039454.tmp.tx.1: English Proficiency Level Since you speak a language other than English at home we are interested in your own opinion of how well you speak English Would you say you speak English Person English Proficiency Level Person Language Ancestry Language Health Literacy
Phrase: Language and Heritage English Proficiency Level Since you speak a language other than English at home we are interested in your own opinion of how well you speak English Would you say you speak English Person English Proficiency Level Person Language Ancestry Language Health Literacy
&gt;&gt;&gt;&gt;&gt; Phrase
english proficiency level since you speak a language other than english at home we are interested in your own opinion of how well you speak english would you say you speak english person english proficiency level person language ancestry language health literacy
&lt;&lt;&lt;&lt;&lt; Phrase
&gt;&gt;&gt;&gt;&gt; Candidates
Meta Candidates (Total=32; Excluded=4; Pruned=0; Remaining=28)
   714   C0018759:Level of Health (Health Status {AOD,CHV,HL7V3.0,HPO,MSH,NCI,NCI_CDISC,NLMSubSyn,SNOMEDCT_US}) [Qualitative Concept]
           level health
   687   C1317851:Home Health (Home health care specialty {CHV,HL7V3.0,LNC,MTH,SNOMEDCT_US}) [Biomedical Occupation or Discipline]
   632   C0376245:English Language {AOD,CHV,CSP,LNC,MTH,NCI,SNOMEDCT_US} [Language]
           English
   616   C2362527:Health Literacy {LCH_NW,MEDLINEPLUS,MSH,SNOMEDCT_US} [Mental Process]
   613   C0018684:Health {AOD,CHV,CSP,LCH,LCH_NW,LNC,MSH,MTH,NCI,NCI_NICHD,SNOMEDCT_US} [Idea or Concept]
   613   C0023008:Language (Languages {AOD,CHV,CSP,LCH,LNC,MSH,MTH,NCI,SNMI,SNOMEDCT_US}) [Language]
   613   C0023864:Literacy {AOD,CHV,CSP,MSH,MTH,NCI} [Functional Concept]
   613   C0027361:Person (Persons {CHV,HL7V3.0,LCH_NW,LNC,MSH,MTH,NCI,NCI_BRIDG_3_0_3,NCI_BRIDG_5_3,NCI_NICHD,SNOMEDCT_US}) [Population Group]
   613   C0205170:Well (Good {CHV,LNC,MTH,NCI,NCI_FDA,SNMI,SNOMEDCT_US}) [Qualitative Concept]
   613   C0234856:Speak (Speaking (activity) {CHV,ICF,ICF-CY,LNC,MTH,NCI,SNM,SNMI,SNOMEDCT_US}) [Daily or Recreational Activity]
   613   C0441889:Level (Levels (qualifier value) {CHV,LNC,MTH,NCI,SNOMEDCT_US}) [Qualitative Concept]
   613   C0442519:HOME (Home environment {AOD,CHV,LNC,MTH,NCI,NCI_CDISC,NCI_FDA,SNOMEDCT_US}) [Spatial Concept]
   613   C0456079:Level (Disease classification level {MTH,SNOMEDCT_US}) [Classification]
   613   C0543488:Interested {AOD,CHV,CSP,LNC,NCI,SNOMEDCT_US} [Mental Process]
   613   C0600116:speak (Does speak {CHV,MTH,SNOMEDCT_US}) [Finding]
   613   C0871010:Opinion (Opinions {CHV,MSH}) [Idea or Concept]
   613   C1547187:Speak (Speak - language ability {HL7V2.5,MTH}) [Idea or Concept]
   613   C1547707:Level (Floor - story of building {HL7V2.5,MTH,NCI}) [Geographic Area]
   613   C1553498:Home (home health encounter {MTH,NCI}) [Health Care Activity]
   613   C1556083:ENGLISH (English race {CHV,DXP,HL7V3.0,MTH,NCI,NCI_CDC,SNMI,SNOMEDCT_US}) [Population Group]
   613   C2347489:Person (Person Observer {MTH,NCI,NCI_DICOM,NLMSubSyn}) [Group]
   613   C3146287:Well {MTH,NCI} [Manufactured Object]
   613   C3540738:English (English [International Organization for Standardization 639-1 code en] language reference set {MTH,SNOMEDCT_US}) [Intellectual Product]
   613   C4283957:Well (Microplate Well {MTH,NCI}) [Spatial Concept]
   613   C4761387:Well (Well Marginated Nodule {MTH,NCI}) [Finding]
   599   C0683314:personal health {AOD,CHV,NLMSubSyn} [Finding]
   542 E C0682193:literate {AOD,CSP,MTH} [Finding]
   542 E C1519021:Personal (Personal Attribute {MTH,NCI,NLMSubSyn}) [Organism Attribute]
   542 E C3898900:Healthy {HPO,LNC,NCI} [Qualitative Concept]
   513 E C3813622:healthiness (Overall Well Being {AOD,CSP,MTH,NCI,NLMSubSyn}) [Intellectual Product]
&lt;&lt;&lt;&lt;&lt; Candidates
Processing inter_05022022_14:36:47_6020_olgav.vovk@gmail.com_673039454.tmp.tx.1: Confidence with Health Forms How confident are you filling out medical forms by yourself Person Confident Filling Out Medical Forms Person Language Ancestry Language Health Literacy
Phrase: Language and Heritage Confidence with Health Forms How confident are you filling out medical forms by yourself Person Confident Filling Out Medical Forms Person Language Ancestry Language Health Literacy
&gt;&gt;&gt;&gt;&gt; Phrase
confidence with health forms how confident are you filling out medical forms by yourself person confident filling out medical forms person language ancestry language health literacy
&lt;&lt;&lt;&lt;&lt; Phrase
&gt;&gt;&gt;&gt;&gt; Candidates
Meta Candidates (Total=27; Excluded=10; Pruned=0; Remaining=17)
   782   C0237529:Confidence (Self Confidence {AOD,CHV,MSH,MTH,NCI,SNOMEDCT_US}) [Mental Process]
   782   C1704725:Confidence (Statistical Confidence {MTH,NCI}) [Qualitative Concept]
   782   C1704726:Confidence {ICF,ICF-CY,MTH,NCI} [Mental Process]
   714   C2362527:Health Literacy {LCH_NW,MEDLINEPLUS,MSH,SNOMEDCT_US} [Mental Process]
   710 E C0205423:Confident (Certain (qualifier value) {CHV,MTH,NCI,SNMI,SNOMEDCT_US}) [Qualitative Concept]
   710 E C0558095:Confident {CHV,MTH,SNOMEDCT_US} [Individual Behavior]
   710 E C3846676:Confidential {LNC} [Finding]
   682 E C0009669:Confidentiality (confidentiality {CHV,CSP,HL7V3.0,MEDLINEPLUS,MSH,MTH,NCI,NCI_CDISC-GLOSS}) [Idea or Concept]
   615   C0018684:Health {AOD,CHV,CSP,LCH,LCH_NW,LNC,MSH,MTH,NCI,NCI_NICHD,SNOMEDCT_US} [Idea or Concept]
   615   C0023008:Language (Languages {AOD,CHV,CSP,LCH,LNC,MSH,MTH,NCI,SNMI,SNOMEDCT_US}) [Language]
   615   C0023864:Literacy {AOD,CHV,CSP,MSH,MTH,NCI} [Functional Concept]
   615   C0027361:Person (Persons {CHV,HL7V3.0,LCH_NW,LNC,MSH,MTH,NCI,NCI_BRIDG_3_0_3,NCI_BRIDG_5_3,NCI_NICHD,SNOMEDCT_US}) [Population Group]
   615   C0199168:Medical (Medical service {CHV,HL7V3.0,MTH,SNOMEDCT_US}) [Health Care Activity]
   615   C0205476:Medical {CHV,MTH,NCI,SNMI,SNOMEDCT_US} [Functional Concept]
   615   C0348078:forms (Qualitative form {CHV,MTH,SNOMEDCT_US}) [Qualitative Concept]
   615   C0376315:Forms (Manufactured form {LNC,MSH,MTH,NCI,NCI_CDISC-GLOSS}) [Manufactured Object]
   615   C0439787:Out (Out (direction) {CHV,MTH,SNOMEDCT_US}) [Spatial Concept]
   615   C0849355:Out (Removed {CHV,LNC,MTH,NCI}) [Qualitative Concept]
   615   C2347489:Person (Person Observer {MTH,NCI,NCI_DICOM,NLMSubSyn}) [Group]
   603   C3273494:Fill Out (Fill Out Form {NCI}) [Activity]
   582 E C1522492:Form (Formation {MTH,NCI}) [Functional Concept]
   582   C1708059:Fill {NCI} [Activity]
   582 E C4255237:Form (Form:Finding:Point in time:{Setting}:Document:{Role} {LNC,MTH}) [Clinical Attribute]
   544 E C0682193:literate {AOD,CSP,MTH} [Finding]
   544 E C1519021:Personal (Personal Attribute {MTH,NCI,NLMSubSyn}) [Organism Attribute]
   544 E C3898900:Healthy {HPO,LNC,NCI} [Qualitative Concept]
   515 E C3813622:healthiness (Overall Well Being {AOD,CSP,MTH,NCI,NLMSubSyn}) [Intellectual Product]
&lt;&lt;&lt;&lt;&lt; Candidates
Processing inter_05022022_14:36:47_6020_olgav.vovk@gmail.com_673039454.tmp.tx.1: Birthplace US State Where were you born Person Birthplace Name Person Language Ancestry
Phrase: Language and Heritage Birthplace US State Where were you born Person Birthplace Name Person Language Ancestry
&gt;&gt;&gt;&gt;&gt; Phrase
birthplace us state where were you born person birthplace name person language ancestry
&lt;&lt;&lt;&lt;&lt; Phrase
&gt;&gt;&gt;&gt;&gt; Candidates
Meta Candidates (Total=17; Excluded=1; Pruned=0; Remaining=16)
   638   C1547383:Person Name {HL7V2.5,LNC,MTH,NCI,NCI_BRIDG_3_0_3,NCI_CDISC,NCI_CareLex,NCI_NICHD,SNOMEDCT_US} [Intellectual Product]
           Name
   630   C3148680:US State {MTH,NCI,NCI_NICHD} [Geographic Area]
           State
   620   C0023008:Language (Languages {AOD,CHV,CSP,LCH,LNC,MSH,MTH,NCI,SNMI,SNOMEDCT_US}) [Language]
   620   C0027361:Person (Persons {CHV,HL7V3.0,LCH_NW,LNC,MSH,MTH,NCI,NCI_BRIDG_3_0_3,NCI_BRIDG_5_3,NCI_NICHD,SNOMEDCT_US}) [Population Group]
   620   C0027365:Name {CHV,LCH,LCH_NW,LNC,MSH,MTH,NCI,NCI_BRIDG_3_0_3,NCI_BRIDG_5_3,SNOMEDCT_US} [Intellectual Product]
   620   C0805310:BIRTHPLACE {LNC,MTH} [Finding]
   620   C0815353:US (Male external urethral sphincter {FMA,MTH,NCI,NCI_PI-RADS}) [Body Part, Organ, or Organ Component]
   620   C1148523:Born (Childbirth {AOD,CHV,CSP,LCH,LNC,MEDLINEPLUS,MSH,MTH,NCI,NCI_ACC-AHA,NCI_GAIA,SNMI,SNOMEDCT_US}) [Organism Function]
   620   C1301808:State (Geographic state {CHV,HL7V3.0,LNC,MTH,NCI,NCI_CDISC,SNOMEDCT_US}) [Geographic Area]
   620   C1442792:State {LNC,MTH,NCI} [Functional Concept]
   620   C2347489:Person (Person Observer {MTH,NCI,NCI_DICOM,NLMSubSyn}) [Group]
   620   C3889164:US (Ultrasound Study File {MTH,NCI,NCI_CareLex}) [Intellectual Product]
   620   C4522128:Name (Name (property) (qualifier value) {MTH,SNOMEDCT_US}) [Qualitative Concept]
   620   C4722409:uS (Microsiemens {MTH,NCI,NCI_CDISC,NCI_UCUM}) [Quantitative Concept]
   548 E C1519021:Personal (Personal Attribute {MTH,NCI,NLMSubSyn}) [Organism Attribute]
&lt;&lt;&lt;&lt;&lt; Candidates
Processing inter_05022022_14:36:47_6020_olgav.vovk@gmail.com_673039454.tmp.tx.1: Birthplace Outside the US Where were you born Person External United States Birthplace Name Person Language Ancestry
Phrase: Language and Heritage Birthplace Outside the US Where were you born Person External United States Birthplace Name Person Language Ancestry
&gt;&gt;&gt;&gt;&gt; Phrase
birthplace outside the us where were you born person external united states birthplace name person language ancestry
&lt;&lt;&lt;&lt;&lt; Phrase
&gt;&gt;&gt;&gt;&gt; Candidates
Meta Candidates (Total=21; Excluded=3; Pruned=0; Remaining=18)
   654   C3148680:US State {MTH,NCI,NCI_NICHD} [Geographic Area]
       E   State
   651   C1547383:Person Name {HL7V2.5,LNC,MTH,NCI,NCI_BRIDG_3_0_3,NCI_CDISC,NCI_CareLex,NCI_NICHD,SNOMEDCT_US} [Intellectual Product]
           Name
   625   C0041703:UNITED STATES (United States {AOD,CHV,CSP,HL7V3.0,LCH,LNC,MSH,MTH,NCI,NCI_CDISC,NCI_GENC,SNOMEDCT_US}) [Geographic Area]
   618   C0023008:Language (Languages {AOD,CHV,CSP,LCH,LNC,MSH,MTH,NCI,SNMI,SNOMEDCT_US}) [Language]
   618   C0027361:Person (Persons {CHV,HL7V3.0,LCH_NW,LNC,MSH,MTH,NCI,NCI_BRIDG_3_0_3,NCI_BRIDG_5_3,NCI_NICHD,SNOMEDCT_US}) [Population Group]
   618   C0027365:Name {CHV,LCH,LCH_NW,LNC,MSH,MTH,NCI,NCI_BRIDG_3_0_3,NCI_BRIDG_5_3,SNOMEDCT_US} [Intellectual Product]
   618   C0205101:External (Extrinsic {CHV,FMA,LNC,MTH,NCI,NCI_CDISC,NCI_GDC,SNMI,SNOMEDCT_US,UWDA}) [Spatial Concept]
           Outside
   618   C0805310:BIRTHPLACE {LNC,MTH} [Finding]
   618   C0815353:US (Male external urethral sphincter {FMA,MTH,NCI,NCI_PI-RADS}) [Body Part, Organ, or Organ Component]
   618   C1148523:Born (Childbirth {AOD,CHV,CSP,LCH,LNC,MEDLINEPLUS,MSH,MTH,NCI,NCI_ACC-AHA,NCI_GAIA,SNMI,SNOMEDCT_US}) [Organism Function]
   618   C1301808:states (Geographic state {CHV,HL7V3.0,LNC,MTH,NCI,NCI_CDISC,SNOMEDCT_US}) [Geographic Area]
   618   C2347489:Person (Person Observer {MTH,NCI,NCI_DICOM,NLMSubSyn}) [Group]
   618   C3889164:US (Ultrasound Study File {MTH,NCI,NCI_CareLex}) [Intellectual Product]
   618   C4522128:Name (Name (property) (qualifier value) {MTH,SNOMEDCT_US}) [Qualitative Concept]
   618   C4722409:uS (Microsiemens {MTH,NCI,NCI_CDISC,NCI_UCUM}) [Quantitative Concept]
   584   C0166872:unite (Unite resin {CHV,MSH}) [Biomedical or Dental Material]
   584 E C1442792:State {LNC,MTH,NCI} [Functional Concept]
   546 E C1519021:Personal (Personal Attribute {MTH,NCI,NLMSubSyn}) [Organism Attribute]
&lt;&lt;&lt;&lt;&lt; Candidates</t>
  </si>
  <si>
    <t>attributes from all 2 CDEs from the domain are run through MetaMap in a single run.</t>
  </si>
  <si>
    <t>793 Clinical Events (Clinical Events Domain (C2827664)</t>
  </si>
  <si>
    <t>788 Clinical Events (Clinical Events Domain (C2827664)</t>
  </si>
  <si>
    <t>626  Death Date (Date of death (C1148348)</t>
  </si>
  <si>
    <t>621 Death Date (Date of death (C1148348)</t>
  </si>
  <si>
    <t>621 NOT APPLICABLE (Not Applicable (C1272460)</t>
  </si>
  <si>
    <t>616 UNKNOWN (Unknown (C0439673)</t>
  </si>
  <si>
    <t>##</t>
  </si>
  <si>
    <t xml:space="preserve">StopWord? </t>
  </si>
  <si>
    <t xml:space="preserve">Any gray tab </t>
  </si>
  <si>
    <t>supplemental materials</t>
  </si>
  <si>
    <t>UMLS SemNet Hierarchy:</t>
  </si>
  <si>
    <t>NCIt Concept Hierarchy:</t>
  </si>
  <si>
    <t xml:space="preserve"> </t>
  </si>
  <si>
    <t>Employment Status</t>
  </si>
  <si>
    <t>Person</t>
  </si>
  <si>
    <t>Vaccine</t>
  </si>
  <si>
    <t>Symptom</t>
  </si>
  <si>
    <t>Expected Date of Confinement</t>
  </si>
  <si>
    <t>Employed</t>
  </si>
  <si>
    <t>Informed Consent</t>
  </si>
  <si>
    <t>Informed Consent Date</t>
  </si>
  <si>
    <t>Comorbid Condition</t>
  </si>
  <si>
    <t>Comorbidity</t>
  </si>
  <si>
    <t>Behavior</t>
  </si>
  <si>
    <t>Health Insurance</t>
  </si>
  <si>
    <t>Oxygen Therapy</t>
  </si>
  <si>
    <t>Complication</t>
  </si>
  <si>
    <t>Disease Transmission</t>
  </si>
  <si>
    <t>Household Crowding</t>
  </si>
  <si>
    <t>Correctional Institution</t>
  </si>
  <si>
    <t>COVID-19 Infection</t>
  </si>
  <si>
    <t>Mitigation Strategy</t>
  </si>
  <si>
    <t>Specify Other</t>
  </si>
  <si>
    <t>Occurrence Indicator</t>
  </si>
  <si>
    <t>Quality of Life</t>
  </si>
  <si>
    <t>COVID-19 Vaccine</t>
  </si>
  <si>
    <t>Availability</t>
  </si>
  <si>
    <t>Primary Language Spoken</t>
  </si>
  <si>
    <t>Ethnic Group</t>
  </si>
  <si>
    <t>Birthplace</t>
  </si>
  <si>
    <t>Physician Orders for Life Sustaining Treatment</t>
  </si>
  <si>
    <t>Clinical Events Domain</t>
  </si>
  <si>
    <t>Date of Death</t>
  </si>
  <si>
    <t>Out of CDE Total In a Given Domain</t>
  </si>
  <si>
    <t>out of 23</t>
  </si>
  <si>
    <t>out of 13</t>
  </si>
  <si>
    <t>out of 33</t>
  </si>
  <si>
    <t>out of 4</t>
  </si>
  <si>
    <t>out of 3</t>
  </si>
  <si>
    <t xml:space="preserve"> out of 6</t>
  </si>
  <si>
    <t>out of 2</t>
  </si>
  <si>
    <t>out of 40</t>
  </si>
  <si>
    <t xml:space="preserve">out of 2 </t>
  </si>
  <si>
    <t>out of 24</t>
  </si>
  <si>
    <t>out of 11</t>
  </si>
  <si>
    <t>out of 14</t>
  </si>
  <si>
    <t>Mappings of Project 5 COVID CDEs semantics to NCIt concept hierarchy and UMLS SemNet semantic types
13 CDEs are chosen from 8 domains which have already been mapped to UMLS SemNet and BRIDG: Demographics, Medical History, Financial Stability &amp; Employment, Symptoms, Eligibility, Enrollment &amp; Informed Consent, Comorbidities, Risk Behavior, Healthcare Access
The choice of COVID CDE attributes used for mapping is based on the latest discussion with DW (please refer to the slide deck from 2022-02-23) Plan B iteration 1
We are comparing the accuracy of mapping COVID CDEs using:   
- Either 6  CDE attributes such as: CDE name, Question text, Definition, DECs, Keywords, Domain (Plan B Iteration 1)
- Or  5  CDE attributes: CDE name, Question text, DECs, Keywords, Domain, with "stop words/representation terms" removed from all attributes ((Plan B Iteration 1)
Both UMLS SemNet, NCIT concept hierarchies are also provided for comparison</t>
  </si>
  <si>
    <t>CDE Domain Name</t>
  </si>
  <si>
    <t xml:space="preserve">Preferred Question Text </t>
  </si>
  <si>
    <t>Data Element Concept (DEC) Name</t>
  </si>
  <si>
    <t>Tags/Keywords</t>
  </si>
  <si>
    <t>HL7V3.0,MTH</t>
  </si>
  <si>
    <t xml:space="preserve">Historical (Historical - DataType </t>
  </si>
  <si>
    <t>C1552723</t>
  </si>
  <si>
    <t xml:space="preserve">Historical (Historical - ParameterizedDataType </t>
  </si>
  <si>
    <t>C1552658</t>
  </si>
  <si>
    <t>MTH,NCI,NLMSubSyn</t>
  </si>
  <si>
    <t>AOD,CHV,LNC,MSH,MTH,NCI,NCI_FDA,NCI_NICHD,NLMSubSyn,SNOMEDCT_US</t>
  </si>
  <si>
    <t xml:space="preserve">PREGNANT (Gravidity </t>
  </si>
  <si>
    <t>C0600457</t>
  </si>
  <si>
    <t>CHV,HL7V2.5,HL7V3.0,LNC,MTH,NCI,NCI_CDISC,NLMSubSyn,SNM,SNMI,SNOMED</t>
  </si>
  <si>
    <t xml:space="preserve">PREGNANT (Patient currently pregnant </t>
  </si>
  <si>
    <t>C0549206</t>
  </si>
  <si>
    <t>LNC,MTH</t>
  </si>
  <si>
    <t xml:space="preserve">Now (Now (cigarettes) </t>
  </si>
  <si>
    <t>C4760243</t>
  </si>
  <si>
    <t>MTH,NCI,NCI_DICOM,NLMSubSyn</t>
  </si>
  <si>
    <t>CHV,LCH,MTH,NCI</t>
  </si>
  <si>
    <t xml:space="preserve">History (History of previous events </t>
  </si>
  <si>
    <t>C2004062</t>
  </si>
  <si>
    <t>MTH,NCI</t>
  </si>
  <si>
    <t xml:space="preserve">Now (Now (temporal qualifier) </t>
  </si>
  <si>
    <t>C1948052</t>
  </si>
  <si>
    <t xml:space="preserve">Current (Electrical Current </t>
  </si>
  <si>
    <t>C1705970</t>
  </si>
  <si>
    <t xml:space="preserve">History (Concept History </t>
  </si>
  <si>
    <t>C1705255</t>
  </si>
  <si>
    <t>MTH,NCI,NCI_CDISC</t>
  </si>
  <si>
    <t xml:space="preserve">Demographics (Demographics Domain </t>
  </si>
  <si>
    <t>C1704791</t>
  </si>
  <si>
    <t>CHV,MTH,NCI,NCI_CDISC,SNMI,SNOMEDCT_US</t>
  </si>
  <si>
    <t xml:space="preserve">CURRENT (Current (present time) </t>
  </si>
  <si>
    <t>C0521116</t>
  </si>
  <si>
    <t>CHV,COSTAR,LNC,MTH,SNMI,SNOMEDCT_US</t>
  </si>
  <si>
    <t xml:space="preserve">History, NOS (History of present illness </t>
  </si>
  <si>
    <t>C0262512</t>
  </si>
  <si>
    <t xml:space="preserve"> [Functional Concept</t>
  </si>
  <si>
    <t>CHV,MTH,NCI,SNMI,SNOMEDCT_US</t>
  </si>
  <si>
    <t>CHV,HL7V3.0,MTH,SNOMEDCT_US</t>
  </si>
  <si>
    <t>AOD,CHV,COSTAR,CSP,DXP,GO,ICD10CM,LCH,LCH_NW,LNC,MEDLINEPLUS,MSH,MTH,NCI,NCI_CDISC,</t>
  </si>
  <si>
    <t xml:space="preserve">PREGNANCY (Pregnancy </t>
  </si>
  <si>
    <t>C0032961</t>
  </si>
  <si>
    <t>)</t>
  </si>
  <si>
    <t>CHV,HL7V3.0,LCH_NW,LNC,MSH,MTH,NCI,NCI_BRIDG_3_0_3,NCI_BRIDG_5_3,NCI_NICHD,SNOMEDCT_US</t>
  </si>
  <si>
    <t>MSH,MTH</t>
  </si>
  <si>
    <t xml:space="preserve">history (Historical aspects qualifier </t>
  </si>
  <si>
    <t>C0019665</t>
  </si>
  <si>
    <t xml:space="preserve"> [Occupation or Discipline</t>
  </si>
  <si>
    <t>AOD,LCH_NW,MSH,MTH</t>
  </si>
  <si>
    <t xml:space="preserve">History </t>
  </si>
  <si>
    <t>C0019664</t>
  </si>
  <si>
    <t>Occupation or Dis</t>
  </si>
  <si>
    <t>AOD,CHV,CSP,LCH,LCH_NW,LNC,MSH,MTH,NCI,NCI_NICHD,NLMSubSyn</t>
  </si>
  <si>
    <t xml:space="preserve">Demographics (Demography </t>
  </si>
  <si>
    <t>C0011298</t>
  </si>
  <si>
    <t>MTH,NCI,NCI_CDISC,NLMSubSyn</t>
  </si>
  <si>
    <t xml:space="preserve">Medical History (Medical History Domain </t>
  </si>
  <si>
    <t>C1704706</t>
  </si>
  <si>
    <t xml:space="preserve"> [Finding</t>
  </si>
  <si>
    <t>AIR,AOD,CHV,LNC,MTH,NCI,NCI_NCI-GLOSS,NCI_NICHD,NLMSubSyn,SNOMEDCT_US</t>
  </si>
  <si>
    <t xml:space="preserve">Medical History </t>
  </si>
  <si>
    <t>C0262926</t>
  </si>
  <si>
    <t>CHV,LNC,MSH,MTH,NLMSubSyn,SNOMEDCT_US</t>
  </si>
  <si>
    <t xml:space="preserve">history pregnancy (Pregnancy History </t>
  </si>
  <si>
    <t>C0032967</t>
  </si>
  <si>
    <t>MSH,NLMSubSyn</t>
  </si>
  <si>
    <t>Historical Demographics (Historical Demography )</t>
  </si>
  <si>
    <t>C0019661</t>
  </si>
  <si>
    <t>Meta Candidates (Total=27; Excluded=6; Pruned=0; Remaining=21)</t>
  </si>
  <si>
    <t>medical history current pregnancy are you pregnant now person current pregnancy person demographics pregnancy</t>
  </si>
  <si>
    <t>MTH,SNOMEDCT_US</t>
  </si>
  <si>
    <t>NCIt Concept Identifier</t>
  </si>
  <si>
    <t>NCIt Concept Name</t>
  </si>
  <si>
    <t>HL7V2.5,LNC,MTH,NCI,NCI_BRIDG_3_0_3,NCI_CDISC,NCI_CareLex,NCI_NICHD,SNOMEDCT_US</t>
  </si>
  <si>
    <t xml:space="preserve">Name (Person Name </t>
  </si>
  <si>
    <t>CHV,LNC,NCI,SNOMEDCT_US</t>
  </si>
  <si>
    <t xml:space="preserve">Full </t>
  </si>
  <si>
    <t>C0443225</t>
  </si>
  <si>
    <t>CHV,LCH,LCH_NW,LNC,MSH,MTH,NCI,NCI_BRIDG_3_0_3,NCI_BRIDG_5_3,SNOMEDCT_US</t>
  </si>
  <si>
    <t>Person (Persons )</t>
  </si>
  <si>
    <t>Demographics (Demography )</t>
  </si>
  <si>
    <t>Meta Candidates (Total=9; Excluded=1; Pruned=0; Remaining=8)</t>
  </si>
  <si>
    <t>demographics full name full name person full name person name person demographics</t>
  </si>
  <si>
    <t xml:space="preserve"> Column Name</t>
  </si>
  <si>
    <t>UMLS Semantic Types</t>
  </si>
  <si>
    <t>UMLS Councept Sources</t>
  </si>
  <si>
    <t>UMLS Concept Name</t>
  </si>
  <si>
    <t>UMLS Concept Code</t>
  </si>
  <si>
    <t>Excluded</t>
  </si>
  <si>
    <t>MetaMap Score</t>
  </si>
  <si>
    <t>CDE attributes</t>
  </si>
  <si>
    <t>Current Pregnancy Indicator</t>
  </si>
  <si>
    <t>last up dated</t>
  </si>
  <si>
    <t>Lab Result Date</t>
  </si>
  <si>
    <t>Metabolomics Platform Type</t>
  </si>
  <si>
    <t>Metabolomics Platform Specify Other Type</t>
  </si>
  <si>
    <t xml:space="preserve">Chromatography Method Type 
</t>
  </si>
  <si>
    <t>Chromatography Method Specify Other Type</t>
  </si>
  <si>
    <t>Metabolomics Biospecimen Type</t>
  </si>
  <si>
    <t>Metabolomics Biospecimen Specify Other Type</t>
  </si>
  <si>
    <t>Biospecimen Collection Vial Type</t>
  </si>
  <si>
    <t>Biospecimen Collection Vial Type Specify Other</t>
  </si>
  <si>
    <t>Aliquot volume in mL</t>
  </si>
  <si>
    <t>Meta Mapping (717):</t>
  </si>
  <si>
    <t>Meta Mapping (708):</t>
  </si>
  <si>
    <t>Meta Mapping (702):</t>
  </si>
  <si>
    <t>Meta Mapping (746):</t>
  </si>
  <si>
    <t>Meta Mapping (716):</t>
  </si>
  <si>
    <t>Meta Mapping (683):</t>
  </si>
  <si>
    <t>Meta Mapping (654):</t>
  </si>
  <si>
    <t>Meta Mapping (729):</t>
  </si>
  <si>
    <t>Meta Mapping (734):</t>
  </si>
  <si>
    <t>C0022885</t>
  </si>
  <si>
    <t>C2825142</t>
  </si>
  <si>
    <t>C1254595</t>
  </si>
  <si>
    <t>C1328813</t>
  </si>
  <si>
    <t>C1710360</t>
  </si>
  <si>
    <t>C0348000</t>
  </si>
  <si>
    <t>C1521902</t>
  </si>
  <si>
    <t>C0008550</t>
  </si>
  <si>
    <t>C0871511</t>
  </si>
  <si>
    <t>C0678621</t>
  </si>
  <si>
    <t>C2347026</t>
  </si>
  <si>
    <t>C2347027</t>
  </si>
  <si>
    <t>C0184301</t>
  </si>
  <si>
    <t>C0175730</t>
  </si>
  <si>
    <t>C2826905</t>
  </si>
  <si>
    <t>C1516698</t>
  </si>
  <si>
    <t>C5419067</t>
  </si>
  <si>
    <t xml:space="preserve">laboratory results </t>
  </si>
  <si>
    <t xml:space="preserve">Metabolomics </t>
  </si>
  <si>
    <t xml:space="preserve">separation method </t>
  </si>
  <si>
    <t xml:space="preserve">Biospecimen </t>
  </si>
  <si>
    <t xml:space="preserve">Biospecimen Collection </t>
  </si>
  <si>
    <t xml:space="preserve">Aliquot Volume </t>
  </si>
  <si>
    <t xml:space="preserve">MTH,NCI,NCI_CDISC}) </t>
  </si>
  <si>
    <t xml:space="preserve">LNC,MTH,SNOMEDCT_US}) </t>
  </si>
  <si>
    <t xml:space="preserve">AOD,CHV,MEDLINEPLUS,MTH,NCI,NCI_CTRP,NCI_GDC,NCI_ICDC,NCI_ NCI-GLOSS,NCI_NICHD,NCI_caDSR,NLMSubSyn,PDQ,SNM,SNMI,SNOMEDCT_US}) </t>
  </si>
  <si>
    <t xml:space="preserve">MTH,NCI,NLMSubSyn}) </t>
  </si>
  <si>
    <t xml:space="preserve">CHV,LNC,MSH,MTH,NCI,NCI_BRIDG_5_3,NCI_CareLex,NCI_NICHD,NCI_caDSR,SNOME DCT_US}) </t>
  </si>
  <si>
    <t xml:space="preserve">CHV,NLMSubSyn} </t>
  </si>
  <si>
    <t xml:space="preserve">CSP,MSH,NCI,NCI_CTRP} </t>
  </si>
  <si>
    <t xml:space="preserve">MTH,NCI,NCI_GDC}) </t>
  </si>
  <si>
    <t xml:space="preserve">CHV,MTH,NCI,SNM,SNMI,SNOMEDCT_US}) </t>
  </si>
  <si>
    <t xml:space="preserve">MTH,NCI,NCI_caDSR}) </t>
  </si>
  <si>
    <t xml:space="preserve">AOD,CHV,CSP,HL7V3.0,MSH,NCI,NCI_CDISC,NCI_CTRP,NCI_NCI-GLOS S,PDQ}) </t>
  </si>
  <si>
    <t xml:space="preserve">CHV,LNC,MTH,NCI,NCI_CDISC,NLMSubSyn}) </t>
  </si>
  <si>
    <t xml:space="preserve">AOD,NLMSubSyn} </t>
  </si>
  <si>
    <t xml:space="preserve">MTH,NCI,NCI_BRIDG_3_0_3,NCI_BRIDG_5_3,NCI_CDISC,NCI_CTDC,NCI_GDC,NCI_ICDC,NCI_ NCI-GLOSS,NCI_caDSR} </t>
  </si>
  <si>
    <t xml:space="preserve">NCI,NCI_CDISC,NCI_CTRP,NCI_caDSR,NLMSubSyn} </t>
  </si>
  <si>
    <t xml:space="preserve">CHV,HL7V3.0,LNC,MTH,NCI}) </t>
  </si>
  <si>
    <t xml:space="preserve">CHV,LNC,MTH,NCI,NCI_FDA,SNM,SNMI,SNOMEDCT_US,VANDF}) </t>
  </si>
  <si>
    <t xml:space="preserve">MTH,NCI,NCI_CDISC,NCI_GDC,NCI_PCDC}) </t>
  </si>
  <si>
    <t xml:space="preserve">MTH,NCI,NCI_CDISC,NCI_CTRP,NCI_caDSR}) </t>
  </si>
  <si>
    <t>MetaMap overall score</t>
  </si>
  <si>
    <t>MetaMap  score</t>
  </si>
  <si>
    <t>Vocabularies</t>
  </si>
  <si>
    <t xml:space="preserve">Clinical Events </t>
  </si>
  <si>
    <t xml:space="preserve">Monitoring </t>
  </si>
  <si>
    <t xml:space="preserve">Lab Test </t>
  </si>
  <si>
    <t xml:space="preserve">Result </t>
  </si>
  <si>
    <t xml:space="preserve">DATE </t>
  </si>
  <si>
    <t xml:space="preserve">Platform </t>
  </si>
  <si>
    <t xml:space="preserve">Instrumentation </t>
  </si>
  <si>
    <t xml:space="preserve">Specify </t>
  </si>
  <si>
    <t xml:space="preserve">CHROMATOGRAPHY </t>
  </si>
  <si>
    <t xml:space="preserve">METHOD </t>
  </si>
  <si>
    <t xml:space="preserve">Vial </t>
  </si>
  <si>
    <t xml:space="preserve">TUBE </t>
  </si>
  <si>
    <t xml:space="preserve">biospecimen type </t>
  </si>
  <si>
    <t xml:space="preserve">Collection </t>
  </si>
  <si>
    <t>Body Substance</t>
  </si>
  <si>
    <t xml:space="preserve">Medical Device </t>
  </si>
  <si>
    <t>[Body Substance] isa [Substance] isa [Physical Object] isa [Entity]</t>
  </si>
  <si>
    <t>Body Substance, T031, A1.4.2</t>
  </si>
  <si>
    <t>Medical Device, T074, A1.3.1</t>
  </si>
  <si>
    <t>[Medical Device] isa [Manufactured Object] isa [Physical Object] isa [Entity]</t>
  </si>
  <si>
    <t>Semantic Type</t>
  </si>
  <si>
    <t>Concept Name + CUI concatenated</t>
  </si>
  <si>
    <t>Clinical Events  (C2827664)</t>
  </si>
  <si>
    <t>Monitoring  (C1283169)</t>
  </si>
  <si>
    <t>Lab Test  (C0022885)</t>
  </si>
  <si>
    <t>Result  (C2825142)</t>
  </si>
  <si>
    <t>DATE  (C0011008)</t>
  </si>
  <si>
    <t>laboratory results  (C1254595)</t>
  </si>
  <si>
    <t>Metabolomics  (C1328813)</t>
  </si>
  <si>
    <t>Platform  (C1710360)</t>
  </si>
  <si>
    <t>Instrumentation  (C0348000)</t>
  </si>
  <si>
    <t>Specify  (C1521902)</t>
  </si>
  <si>
    <t>CHROMATOGRAPHY  (C0008550)</t>
  </si>
  <si>
    <t>METHOD  (C0871511)</t>
  </si>
  <si>
    <t>separation method  (C0678621)</t>
  </si>
  <si>
    <t>Biospecimen  (C2347026)</t>
  </si>
  <si>
    <t>Biospecimen Collection  (C2347027)</t>
  </si>
  <si>
    <t>Vial  (C0184301)</t>
  </si>
  <si>
    <t>TUBE  (C0175730)</t>
  </si>
  <si>
    <t>Collection  (C1516698)</t>
  </si>
  <si>
    <t>Aliquot Volume  (C5419067)</t>
  </si>
  <si>
    <t>Clinical Events Domain &gt; Submission Domain &gt; Domain &gt; Conceptual Entity</t>
  </si>
  <si>
    <t>Monitoring &gt; Action &gt; Activity</t>
  </si>
  <si>
    <t>Metabolomics  &gt; Bioinformatics &gt; Informatics &gt; Information Science &gt; Technology &gt; Occupation or Discipline &gt; Conceptual Entity</t>
  </si>
  <si>
    <t>Sequencing Platform Name &gt; Name &gt; Conceptual Entity</t>
  </si>
  <si>
    <t>Laboratory Procedure (CUI C0022885)</t>
  </si>
  <si>
    <t>Laboratory Procedure &gt; ntervention or Procedure &gt; Clinical or Research Activity &gt; Activity</t>
  </si>
  <si>
    <t>Experimental Result (CUI C2825142)</t>
  </si>
  <si>
    <t xml:space="preserve">Date &gt; Temporal Qualifier &gt; Qualifier &gt; Property or Attribute &gt; </t>
  </si>
  <si>
    <t>Laboratory Test Result &gt; Clinical Test Result&gt; Finding &gt;  Disease, Disorder or Finding</t>
  </si>
  <si>
    <t>Instrumentataion&gt; Manufactured Object</t>
  </si>
  <si>
    <t>If Other, Specify &gt; Form Directive &gt; Administrative Activity &gt; Activity</t>
  </si>
  <si>
    <t>Chromatography &gt; Research Technique &gt; Technique &gt; Activity</t>
  </si>
  <si>
    <t>Method &gt; Means &gt; Conceptual Entity</t>
  </si>
  <si>
    <t>Biospecimen &gt; Specimen &gt; M aterial &gt; Conceptual Entity</t>
  </si>
  <si>
    <t>Biospecimen Collection &gt; Diagnostic Procedure &gt; Clinical or Research Activity&gt; Activity</t>
  </si>
  <si>
    <t>Vial &gt; package Type &gt; Medical device &gt;  Device &gt;  Manufactured Object</t>
  </si>
  <si>
    <t>Aliquot Volume &gt; Volume &gt;  Characteristic &gt; Property or Attribute</t>
  </si>
  <si>
    <t>Monitoring (C61256)</t>
  </si>
  <si>
    <t>Date (C25164)</t>
  </si>
  <si>
    <t>Laboratory Test Result (C36292)</t>
  </si>
  <si>
    <t>Metabolomics (C49019)</t>
  </si>
  <si>
    <t>Sequencing Platform Name (C172274)</t>
  </si>
  <si>
    <t>Instrumentation (C16742)</t>
  </si>
  <si>
    <t xml:space="preserve">
If Other, Specify (C157101)</t>
  </si>
  <si>
    <t>Chromatography (C16431)</t>
  </si>
  <si>
    <t>Method (C71460)</t>
  </si>
  <si>
    <t>Biospecimen (C70699)</t>
  </si>
  <si>
    <t>Biospecimen Collection (C70945)</t>
  </si>
  <si>
    <t xml:space="preserve">
Vial (C41275)</t>
  </si>
  <si>
    <t xml:space="preserve">
Aliquot Volume (C171279)</t>
  </si>
  <si>
    <t>NCIt Concept &amp; CUI:</t>
  </si>
  <si>
    <t>UMLS Concept &amp; CUI:</t>
  </si>
  <si>
    <t xml:space="preserve">UMLS Concept &amp; CUI: </t>
  </si>
  <si>
    <t>OV: with DEC assigned by WV</t>
  </si>
  <si>
    <t>NO DEC assigned by WV</t>
  </si>
  <si>
    <r>
      <t>Clinical Events   Monitoring  	L</t>
    </r>
    <r>
      <rPr>
        <sz val="10"/>
        <color theme="1"/>
        <rFont val="Calibri"/>
        <family val="2"/>
        <scheme val="minor"/>
      </rPr>
      <t xml:space="preserve">ab Result Date	</t>
    </r>
    <r>
      <rPr>
        <b/>
        <sz val="10"/>
        <color theme="1"/>
        <rFont val="Calibri"/>
        <family val="2"/>
        <scheme val="minor"/>
      </rPr>
      <t xml:space="preserve"> What was the date of the lab test COVID  Monitoring  Lab Results</t>
    </r>
  </si>
  <si>
    <t>Clinical Events   Monitoring  	Metabolomics Platform	Metabolomics Platform	COVID  Monitoring  Metabolomics</t>
  </si>
  <si>
    <t xml:space="preserve">Clinical Events   Monitoring  	Chromatography Method 	Separation Method	COVID  Monitoring  Metabolomics
</t>
  </si>
  <si>
    <t>Clinical Events   Monitoring  	Chromatography Method Specify Other 	Specify other separation methodCOVID  Monitoring  Metabolomics</t>
  </si>
  <si>
    <t>Clinical Events   Monitoring  	Metabolomics Biospecimen	Metabolomics Biospecimen	COVID  Monitoring  Metabolomics</t>
  </si>
  <si>
    <t>Clinical Events   Monitoring  	Metabolomics Biospecimen Specify Other	Specify other metabolomics biospecimen COVID  Monitoring  Metabolomics</t>
  </si>
  <si>
    <t>Clinical Events   Monitoring  	Biospecimen Collection Vial	Collection Vial	COVID  Monitoring  Metabolomics</t>
  </si>
  <si>
    <t>Clinical Events   Monitoring  	Biospecimen Collection Vial Type Specify	Specify other collection vial	COVID  Monitoring  Metabolomics</t>
  </si>
  <si>
    <t>Clinical Events   Monitoring  	Aliquot volume	Aliquot volume 	COVID  Monitoring  Metabolomics</t>
  </si>
  <si>
    <t>Clinical Events and Monitoring</t>
  </si>
  <si>
    <t>Clinical events and Monitoring</t>
  </si>
  <si>
    <t>632 separation method (C0678621)</t>
  </si>
  <si>
    <t>619 TUBE (C0175730)</t>
  </si>
  <si>
    <t>616 Collection (C1516698)</t>
  </si>
  <si>
    <t>616 TUBE (C0175730)</t>
  </si>
  <si>
    <t>UMLS: 788 Clinical Events (C2827664)</t>
  </si>
  <si>
    <t>NCIt: Clinical Events Domain (C85441)</t>
  </si>
  <si>
    <t>NCIt: Monitoring (C61256)</t>
  </si>
  <si>
    <t>NCIt: Laboratory Procedure (CUI C0022885)</t>
  </si>
  <si>
    <t>NCIt: Date (C25164)</t>
  </si>
  <si>
    <t>UMLS: 616 Monitoring (C1283169)</t>
  </si>
  <si>
    <t>UMLS: 667 Lab Test (C0022885)</t>
  </si>
  <si>
    <t>UMLS: 616 Result (C2825142)</t>
  </si>
  <si>
    <t>NCIt: Experimental Result (CUI C2825142)</t>
  </si>
  <si>
    <t>UMLS: 616 DATE (C0011008)</t>
  </si>
  <si>
    <t>UMLS: 651 laboratory results (C1254595)</t>
  </si>
  <si>
    <t>NCIt: Laboratory Test Result (C36292)</t>
  </si>
  <si>
    <t>UMLS: 799 Clinical Events (C2827664)</t>
  </si>
  <si>
    <t>UMLS: 621 Monitoring (C1283169)</t>
  </si>
  <si>
    <t>UMLS: 621 Metabolomics (C1328813)</t>
  </si>
  <si>
    <t>NCIt: Metabolomics (C49019)</t>
  </si>
  <si>
    <t>UMLS: 621 Platform (C1710360)</t>
  </si>
  <si>
    <t>NCIt: Sequencing Platform Name (C172274)</t>
  </si>
  <si>
    <t>UMLS: 621 Instrumentation (C0348000)</t>
  </si>
  <si>
    <t>NCIt: Instrumentation (C16742)</t>
  </si>
  <si>
    <t>UMLS: 793 Clinical Events (C2827664)</t>
  </si>
  <si>
    <t>UMLS: 618 Monitoring (C1283169)</t>
  </si>
  <si>
    <t>UMLS: 618 Metabolomics (C1328813)</t>
  </si>
  <si>
    <t>UMLS: 618 Platform (C1710360)</t>
  </si>
  <si>
    <t>NCIt: If Other, Specify (C157101)</t>
  </si>
  <si>
    <t>UMLS: 618 Instrumentation (C0348000)</t>
  </si>
  <si>
    <t>UMLS: 621 CHROMATOGRAPHY (C0008550)</t>
  </si>
  <si>
    <t>NCIt: Chromatography (C16431)</t>
  </si>
  <si>
    <t>UMLS: 621 METHOD (C0871511)</t>
  </si>
  <si>
    <t>NCIt: Method (C71460)</t>
  </si>
  <si>
    <t>UMLS: 791 Clinical Events (C2827664)</t>
  </si>
  <si>
    <t>UMLS: 617 Monitoring (C1283169)</t>
  </si>
  <si>
    <t>UMLS: 617 CHROMATOGRAPHY (C0008550)</t>
  </si>
  <si>
    <t>UMLS: 617 METHOD (C0871511)</t>
  </si>
  <si>
    <t>UMLS: 617 Metabolomics (C1328813)</t>
  </si>
  <si>
    <t>UMLS: 621 Biospecimen (C2347026)</t>
  </si>
  <si>
    <t>NCIt: Biospecimen (C70699)</t>
  </si>
  <si>
    <t>UMLS: 617 Biospecimen (C2347026)</t>
  </si>
  <si>
    <t>UMLS: 795 Clinical Events (C2827664)</t>
  </si>
  <si>
    <t>UMLS: 619 Monitoring (C1283169)</t>
  </si>
  <si>
    <t>UMLS: 629 Biospecimen Collection (C2347027)</t>
  </si>
  <si>
    <t>NCIt: Biospecimen Collection (C70945)</t>
  </si>
  <si>
    <t>UMLS: 619 Vial (C0184301)</t>
  </si>
  <si>
    <t>NCIt: Vial (C41275)</t>
  </si>
  <si>
    <t>UMLS: 619 Metabolomics (C1328813)</t>
  </si>
  <si>
    <t>UMLS: 790 Clinical Events (C2827664)</t>
  </si>
  <si>
    <t>UMLS: 616 Vial (C0184301)</t>
  </si>
  <si>
    <t>UMLS: 616 Metabolomics (C1328813)</t>
  </si>
  <si>
    <t>UMLS: 797 Clinical Events (C2827664)</t>
  </si>
  <si>
    <t>UMLS: 620 Monitoring (C1283169)</t>
  </si>
  <si>
    <t>UMLS: 630 Aliquot Volume (C5419067)</t>
  </si>
  <si>
    <t>NCIt: Aliquot Volume (C171279)</t>
  </si>
  <si>
    <t>UMLS: 620 Biospecimen (C2347026)
Biospecimen Collection  (C2347027)</t>
  </si>
  <si>
    <t>UMLS: 620 Metabolomics (C1328813)</t>
  </si>
  <si>
    <t>out of 21</t>
  </si>
  <si>
    <t>out of 22</t>
  </si>
  <si>
    <t>UMLS MetaMap</t>
  </si>
  <si>
    <t>person</t>
  </si>
  <si>
    <t xml:space="preserve">consequence </t>
  </si>
  <si>
    <t>effect</t>
  </si>
  <si>
    <t>QOL</t>
  </si>
  <si>
    <t>at home</t>
  </si>
  <si>
    <t>POLST</t>
  </si>
  <si>
    <t>or what</t>
  </si>
  <si>
    <t>form</t>
  </si>
  <si>
    <t>SDOH</t>
  </si>
  <si>
    <t>Consent for General and Linkage Research</t>
  </si>
  <si>
    <t>Discharge Date</t>
  </si>
  <si>
    <t xml:space="preserve">Physician Orders for Life Sustaining Treatment </t>
  </si>
  <si>
    <t>Shared Living Space</t>
  </si>
  <si>
    <t xml:space="preserve">Health Insurance </t>
  </si>
  <si>
    <t xml:space="preserve">Comorbid Condition </t>
  </si>
  <si>
    <t>Informed Consent Signed</t>
  </si>
  <si>
    <t>COVID-19 Psychosocial Symptom</t>
  </si>
  <si>
    <t>Employment</t>
  </si>
  <si>
    <t>Current Pregnancy</t>
  </si>
  <si>
    <t>you</t>
  </si>
  <si>
    <t>now</t>
  </si>
  <si>
    <t>current</t>
  </si>
  <si>
    <t>are</t>
  </si>
  <si>
    <t>demographics full name full name name demographics</t>
  </si>
  <si>
    <t>medical history current pregnancy pregnant pregnancy demographics pregnancy</t>
  </si>
  <si>
    <t>Meta Mapping (679):</t>
  </si>
  <si>
    <t>Meta Mapping (452):</t>
  </si>
  <si>
    <t>Meta Mapping (634):</t>
  </si>
  <si>
    <t>Meta Mapping (652):</t>
  </si>
  <si>
    <t>health care access health insurance health insurance health care insurance health insurance</t>
  </si>
  <si>
    <t>Meta Mapping (535):</t>
  </si>
  <si>
    <t>physical exams and findings vital signs vital sign vital signs measurement vital signs</t>
  </si>
  <si>
    <t>Meta Mapping (690):</t>
  </si>
  <si>
    <t>diagnosis disease progression self reported covid 19 diagnosis have been diagnosed with covid self report covid 19 infection occurrence self report covid 19 infection diagnosis occurrence</t>
  </si>
  <si>
    <t>Meta Mapping (606):</t>
  </si>
  <si>
    <t>covid qualitative measures quality of life in general would say your quality of life is quality of life rating qualitative measures</t>
  </si>
  <si>
    <t>Meta Mapping (483):</t>
  </si>
  <si>
    <t>Meta Mapping (532):</t>
  </si>
  <si>
    <t>Meta Mapping (695):</t>
  </si>
  <si>
    <t>include, including</t>
  </si>
  <si>
    <t>may be</t>
  </si>
  <si>
    <t>keep, keeping</t>
  </si>
  <si>
    <t>MTH,NCI,NCI_caDSR,SNOMEDCT_US, SC,NCI_CDISC-GLOSS,NCI_ICDC,NCI_NCI-GLOSS,NCI_NICHD,NCI_caDSR,SNOMEDCT_US</t>
  </si>
  <si>
    <t>C2745955</t>
  </si>
  <si>
    <t xml:space="preserve">Occurrence </t>
  </si>
  <si>
    <t xml:space="preserve"> Diagnostic Procedure</t>
  </si>
  <si>
    <t>AOD,CCS,CHV,CSP,HL7V3.0,LCH,LCH_NW,LNC,MCM,MSH,MTH,NCI,NCI_CDI, NLMSubSyn,SNOMEDCT_US</t>
  </si>
  <si>
    <t>C0011900</t>
  </si>
  <si>
    <t xml:space="preserve">Diagnosed (Diagnosis </t>
  </si>
  <si>
    <t xml:space="preserve"> Disease or Syndrome</t>
  </si>
  <si>
    <t>CCSR_ICD10CM,ICD10CM,MEDLINEPLUS,MSH,MTH,NCI,NCI_CTRP,</t>
  </si>
  <si>
    <t>C5203670</t>
  </si>
  <si>
    <t xml:space="preserve">COVID-19 Infection (COVID-19 </t>
  </si>
  <si>
    <t xml:space="preserve"> Intellectual Product</t>
  </si>
  <si>
    <t>AOD,CHV,LNC,MSH,MTH,NCI,NCI_CDISC-GLOSS,NCI_caDSR,SNOMEDCT_US</t>
  </si>
  <si>
    <t xml:space="preserve"> Individual Behavior</t>
  </si>
  <si>
    <t xml:space="preserve"> Health Care Activity</t>
  </si>
  <si>
    <t>LNC,MTH,NCI,NCI_ACC-AHA,NCI_CDISC, ,NCI_CTRP,NCI_NICHD,NCI_PCDC</t>
  </si>
  <si>
    <t>C2963216</t>
  </si>
  <si>
    <t>LNC,MTH,NLMSubSyn</t>
  </si>
  <si>
    <t>C0944980</t>
  </si>
  <si>
    <t xml:space="preserve"> Functional Concept</t>
  </si>
  <si>
    <t>CHV,LNC,MTH,NCI,NCI_CDISC,NCI_caDSR,SNOMEDCT_US</t>
  </si>
  <si>
    <t>C0884358</t>
  </si>
  <si>
    <t xml:space="preserve"> Virus</t>
  </si>
  <si>
    <t>LNC</t>
  </si>
  <si>
    <t xml:space="preserve"> Quantitative Concept</t>
  </si>
  <si>
    <t>CHV,LNC,MTH,NLMSubSyn,SNOMEDCT_US</t>
  </si>
  <si>
    <t>C0442822</t>
  </si>
  <si>
    <t>CHV,CSP,LCH,LNC,MTH,NCI,NCI_caDSR,NLMSubSyn</t>
  </si>
  <si>
    <t>C0039593</t>
  </si>
  <si>
    <t xml:space="preserve">Testing </t>
  </si>
  <si>
    <t xml:space="preserve">SARS-CoV-2 Test Type
</t>
  </si>
  <si>
    <t xml:space="preserve"> Idea or Concept</t>
  </si>
  <si>
    <t>AOD,CHV,LCH,LCH_NW,LNC,MEDLINEPLUS,MSH,MTH,NCI</t>
  </si>
  <si>
    <t>C0021682</t>
  </si>
  <si>
    <t xml:space="preserve"> Finding</t>
  </si>
  <si>
    <t>AOD,CHV,CSP,LCH_NW,MSH,MTH,NCI,NL, MSubSyn</t>
  </si>
  <si>
    <t>C0018748</t>
  </si>
  <si>
    <t xml:space="preserve">Health Care Access (Health Services Accessibility </t>
  </si>
  <si>
    <t>Category of Health Insurance</t>
  </si>
  <si>
    <t>CHV,CSP,LCH,LCH_NW,LNC,MSH,MTH,NCI,SNM,SNMI,SNOMEDCT_US</t>
  </si>
  <si>
    <t>C0206419</t>
  </si>
  <si>
    <t>CHV,HL7V2.5,LCH,LCH_NW,LNC,MSH,MTH,NCI,NCI_NICHD,NCI_caDSR,SNOMEDCT_US</t>
  </si>
  <si>
    <t>C0040223</t>
  </si>
  <si>
    <t xml:space="preserve">TIME (Time </t>
  </si>
  <si>
    <t>CHV,MTH,SNOMEDCT_US</t>
  </si>
  <si>
    <t>C0677505</t>
  </si>
  <si>
    <t xml:space="preserve">behaviors (Behaviors and observations relating to behavior </t>
  </si>
  <si>
    <t>LNC,MSH,MTH,NCI,NCI_CDISC,NCI_CTRP,NL, MSubSyn,SNOMEDCT_US</t>
  </si>
  <si>
    <t>C5203676</t>
  </si>
  <si>
    <t>CHV,MSH,NLMSubSyn</t>
  </si>
  <si>
    <t>C0086931</t>
  </si>
  <si>
    <t xml:space="preserve">behavior risk (Risk Behavior </t>
  </si>
  <si>
    <t>SARS-CoV-2 Risk Behavior Type</t>
  </si>
  <si>
    <t xml:space="preserve"> Laboratory Procedure</t>
  </si>
  <si>
    <t>MEDLINEPLUS,MSH</t>
  </si>
  <si>
    <t>C5244026</t>
  </si>
  <si>
    <t xml:space="preserve">COVID-19 Testing </t>
  </si>
  <si>
    <t>NCI</t>
  </si>
  <si>
    <t>C4745084</t>
  </si>
  <si>
    <t xml:space="preserve">Medical Condition </t>
  </si>
  <si>
    <t>LNC,NCI,NCI_caDSR</t>
  </si>
  <si>
    <t>C4722602</t>
  </si>
  <si>
    <t xml:space="preserve">Underlying </t>
  </si>
  <si>
    <t xml:space="preserve">AOD,CHV,CSP,LCH_NW,MSH,MTH,NCI,NCI_ACC-AHA,NCI_GDC,NCI_N, CI-GLOSS, I-GLOSS </t>
  </si>
  <si>
    <t>C0009488</t>
  </si>
  <si>
    <t>AOD,CHV,CSP,LCH_NW,MSH,MTH,NCI,NCI_ACC-AHA,NCI_GDC,NCI_N, CI-GLOSS</t>
  </si>
  <si>
    <t>LNC,MTH,NCI,NCI_BRIDG_3_0_3,NCI_BRIDG_5_3,NCI_caDSR</t>
  </si>
  <si>
    <t>C1519316</t>
  </si>
  <si>
    <t xml:space="preserve">Signature </t>
  </si>
  <si>
    <t>CHV</t>
  </si>
  <si>
    <t>C0742766</t>
  </si>
  <si>
    <t xml:space="preserve">consent signed </t>
  </si>
  <si>
    <t xml:space="preserve"> Qualitative Concept</t>
  </si>
  <si>
    <t>CHV,MTH,NCI</t>
  </si>
  <si>
    <t>C1522154</t>
  </si>
  <si>
    <t xml:space="preserve">Informed </t>
  </si>
  <si>
    <t>MTH,NCI,NCI_CDISC-GLOSS,NCI_ICDC,NCI_caDSR</t>
  </si>
  <si>
    <t>C1516879</t>
  </si>
  <si>
    <t xml:space="preserve">Enrollment </t>
  </si>
  <si>
    <t>HL7V3.0,MSH,MTH,NCI</t>
  </si>
  <si>
    <t>C0013893</t>
  </si>
  <si>
    <t>Informed Consent Signed Indicator</t>
  </si>
  <si>
    <t>CHV,MTH,NCI,NCI_caDSR,SNMI,SNOMEDCT_US</t>
  </si>
  <si>
    <t>C1280500</t>
  </si>
  <si>
    <t xml:space="preserve">Effect </t>
  </si>
  <si>
    <t xml:space="preserve"> Phenomenon or Process</t>
  </si>
  <si>
    <t>CSP,MSH,NCI,NCI_CDISC-GLOSS</t>
  </si>
  <si>
    <t>C1615608</t>
  </si>
  <si>
    <t xml:space="preserve">Pandemic (Pandemics </t>
  </si>
  <si>
    <t>CHV,MTH</t>
  </si>
  <si>
    <t>C0542298</t>
  </si>
  <si>
    <t xml:space="preserve">Psychosocial </t>
  </si>
  <si>
    <t xml:space="preserve">CCSR_ICD10CM,ICD10CM,MEDLINEPLUS,MSH,MTH,NCI,NCI_CTRP, NLMSubSyn,SNOMEDCT_US </t>
  </si>
  <si>
    <t>AOD,CHV,CSP,HL7V2.5,LCH,LCH_NW,LNC,MSH,MTH,NCI,SNMI,SNOMEDCT_US</t>
  </si>
  <si>
    <t>C0035345</t>
  </si>
  <si>
    <t>ICF,ICF-CY,NCI,NCI_caDSR,SNOMEDCT_US</t>
  </si>
  <si>
    <t>C0557369</t>
  </si>
  <si>
    <t>CHV,CSP,LCH,LCH_NW,LNC,MSH,MTH,NCI,NCI_caDSR,SNOMEDCT_US</t>
  </si>
  <si>
    <t>C0043227</t>
  </si>
  <si>
    <t>AOD,CHV,CSP,LNC,MSH,MTH,NCI,NCI_ACC-AHA</t>
  </si>
  <si>
    <t>C0014003</t>
  </si>
  <si>
    <t xml:space="preserve">Employment </t>
  </si>
  <si>
    <t>CHV,HPO,LNC,MTH,NCI,NCI_CDISC,NCI_FDA,NCI_caDSR,SNMI,SNOME</t>
  </si>
  <si>
    <t>C0205360</t>
  </si>
  <si>
    <t>LNC,MTH,NCI</t>
  </si>
  <si>
    <t>C2350008</t>
  </si>
  <si>
    <t xml:space="preserve">Financial (Financial (qualifier) </t>
  </si>
  <si>
    <t>AOD,CHV,CSP,LCH,LCH_NW,MSH,MTH,NCI,NCI_NICHD,NLMSubSyn</t>
  </si>
  <si>
    <t>CHV,HL7V2.5,HL7V3.0,LNC,MTH,NCI,NCI_CDISC,NLM, SubSyn,SNM,SNMI,SNOMEDCT_US,SNOMEDCT_VET</t>
  </si>
  <si>
    <t>CHV,MTH,NCI,NCI_CDISC,NCI_caDSR,SNMI,SNOMEDCT_US</t>
  </si>
  <si>
    <t>HL7V2.5,LNC,MTH,NCI,NCI_BRIDG_3_0_3,NCI_CDISC,NCI_CareLex,NCI_NIC, HD,NCI_caDSR,SNOMEDCT_US</t>
  </si>
  <si>
    <t>Name (Person Name)</t>
  </si>
  <si>
    <t>UMLS SemNet Semantic Type</t>
  </si>
  <si>
    <t>Phrase:</t>
  </si>
  <si>
    <t># of concepts given by MetaMap</t>
  </si>
  <si>
    <t>Shared Living Space Occurrence Indicator</t>
  </si>
  <si>
    <t>C5541424</t>
  </si>
  <si>
    <t xml:space="preserve">MSH,SNOMEDCT_US </t>
  </si>
  <si>
    <t xml:space="preserve">Food </t>
  </si>
  <si>
    <t>C0016452</t>
  </si>
  <si>
    <t xml:space="preserve">CHV,CSP,HL7V3.0,ICF,ICF-CY,LCH,LCH_NW,LNC,MSH,MTH,NCI,NCI_BRIDG_3_0_3,NCI_BRIDG_5_3,NCI_CRCH,NCI_FDA,NCI_caDSR,SNM,SNMI,SNOMEDCT_US} </t>
  </si>
  <si>
    <t xml:space="preserve">Shared Living Space </t>
  </si>
  <si>
    <t>C5420314</t>
  </si>
  <si>
    <t xml:space="preserve">LCH_NW,NCI,NCI_caDSR} </t>
  </si>
  <si>
    <t xml:space="preserve">Resident (Resident (person) </t>
  </si>
  <si>
    <t>C2347958</t>
  </si>
  <si>
    <t xml:space="preserve">Risk of (Risk </t>
  </si>
  <si>
    <t>C0035647</t>
  </si>
  <si>
    <t xml:space="preserve">AOD,CHV,HL7V3.0,LCH,LCH_NW,LNC,MSH,MTH,NCI,NCI_caDSR,SNMI,SNOMEDCT_US </t>
  </si>
  <si>
    <t xml:space="preserve">CCSR_ICD10CM,ICD10CM,MEDLINEPLUS,MSH,MTH,NCI,NCI_CTRP,NLMSubSyn,SNOMEDCT_US </t>
  </si>
  <si>
    <t>C0242781</t>
  </si>
  <si>
    <t xml:space="preserve">CHV,CSP,LCH_NW,LNC,MSH,MTH,NCI,NCI_NICHD,NLMSubSyn </t>
  </si>
  <si>
    <t xml:space="preserve">term long (Long-term </t>
  </si>
  <si>
    <t>C0443252</t>
  </si>
  <si>
    <t xml:space="preserve">CHV,MTH,NCI,SNOMEDCT_US </t>
  </si>
  <si>
    <t xml:space="preserve">Group Homes </t>
  </si>
  <si>
    <t>C0018257</t>
  </si>
  <si>
    <t>AOD,CHV,HL7V3.0,LCH_NW,MSH</t>
  </si>
  <si>
    <t>MTH,NCI,NCI_caDSR,SNOMEDCT_US</t>
  </si>
  <si>
    <t xml:space="preserve">Mitigation Strategy </t>
  </si>
  <si>
    <t>C5420376</t>
  </si>
  <si>
    <t xml:space="preserve">LNC,MSH,MTH,NCI,NCI_CDISC,NCI_CTRP,NLMSubSyn,SNOMEDCT_US </t>
  </si>
  <si>
    <t xml:space="preserve">Employed </t>
  </si>
  <si>
    <t>C0557351</t>
  </si>
  <si>
    <t xml:space="preserve">AOD,CHV,HL7V3.0,LNC,MTH,SNOMEDCT_US </t>
  </si>
  <si>
    <t xml:space="preserve">Risk Behavior </t>
  </si>
  <si>
    <t xml:space="preserve">CHV,MSH,NLMSubSyn </t>
  </si>
  <si>
    <t>C0034380</t>
  </si>
  <si>
    <t xml:space="preserve">Measures </t>
  </si>
  <si>
    <t>C0079809</t>
  </si>
  <si>
    <t xml:space="preserve">CHV,MSH,MTH,SNOMEDCT_US </t>
  </si>
  <si>
    <t xml:space="preserve">General (Generalized </t>
  </si>
  <si>
    <t>C0205246</t>
  </si>
  <si>
    <t xml:space="preserve">CHV,HPO,LNC,MTH,NCI,NCI_caDSR,SNMI,SNOMEDCT_US </t>
  </si>
  <si>
    <t xml:space="preserve">Rating (Rating (action) </t>
  </si>
  <si>
    <t>C0871208</t>
  </si>
  <si>
    <t xml:space="preserve">Heritage </t>
  </si>
  <si>
    <t>C2986513</t>
  </si>
  <si>
    <t xml:space="preserve">NCI,NCI_NCI-GLOSS </t>
  </si>
  <si>
    <t xml:space="preserve">LCH_NW,MEDLINEPLUS,MSH,MTH,NCI,NCI_CDISC-GLOSS,SNOMEDCT_US </t>
  </si>
  <si>
    <t>Physician Orders for Life Sustaining Treatment (POLST) Indicator</t>
  </si>
  <si>
    <t>C1274040</t>
  </si>
  <si>
    <t xml:space="preserve">MTH,NCI,NCI_BRIDG_3_0_3,NCI_CDISC,NCI_CDISC-GLOSS,NCI_NCI-GLOSS,NCI_caDSR,SNOMEDCT_US </t>
  </si>
  <si>
    <t>C5447535</t>
  </si>
  <si>
    <t xml:space="preserve">NCI,NCI_caDSR </t>
  </si>
  <si>
    <t xml:space="preserve">AOD,CHV,CSP,LNC,MSH,MTH,NCI,NCI_FDA,NCI_caDSR,NLMSubSyn,SNOMEDCT_US </t>
  </si>
  <si>
    <t>C2599746</t>
  </si>
  <si>
    <t>COVID-19 Specific Medication Type</t>
  </si>
  <si>
    <t>C5244048</t>
  </si>
  <si>
    <t xml:space="preserve">MSH </t>
  </si>
  <si>
    <t xml:space="preserve">Patients </t>
  </si>
  <si>
    <t>C0030705</t>
  </si>
  <si>
    <t xml:space="preserve">AOD,CHV,HL7V3.0,LCH,LCH_NW,LNC,MSH,MTH,NCI,NCI_CDISC-GLOSS,NCI_DICOM,NCI_FDA,NCI_caDSR,SNOMEDCT_US </t>
  </si>
  <si>
    <t>C1290952</t>
  </si>
  <si>
    <t xml:space="preserve">CHV,MTH,NLMSubSyn,SNOMEDCT_US </t>
  </si>
  <si>
    <t>C1292734</t>
  </si>
  <si>
    <t xml:space="preserve">CHV,HL7V3.0,MTH,NCI,NCI_CDISC-GLOSS,NCI_GDC,NLMSubSyn,SNOMEDCT_US </t>
  </si>
  <si>
    <t>SARS-CoV-2 Mitigation Strategy Type</t>
  </si>
  <si>
    <t xml:space="preserve">adopted </t>
  </si>
  <si>
    <t>keep house</t>
  </si>
  <si>
    <t>Housekeeping</t>
  </si>
  <si>
    <t>C0020053</t>
  </si>
  <si>
    <t xml:space="preserve"> Occupational Activity</t>
  </si>
  <si>
    <t>MTH,NCI,MSHPOR, MSHSPA, MTH, MSH, LNC</t>
  </si>
  <si>
    <t xml:space="preserve"> SNOMEDCT_US · NOC · SCTSPA</t>
  </si>
  <si>
    <t>End of life care planning</t>
  </si>
  <si>
    <t>C4076454</t>
  </si>
  <si>
    <t>COVID-19 Psychosocial Symptom Type</t>
  </si>
  <si>
    <t>Self-Reported COVID-19 Diagnosis Occurrence Indicator</t>
  </si>
  <si>
    <t xml:space="preserve">COVID Specific; Medications; </t>
  </si>
  <si>
    <t xml:space="preserve">COVID-19 Infection; Specified; Medication; Type </t>
  </si>
  <si>
    <t>What medications did the patient take to treat COVID-19?</t>
  </si>
  <si>
    <t xml:space="preserve">COVID Specific; Discharge Information; Hospitalization; </t>
  </si>
  <si>
    <t xml:space="preserve">Hospitalization; Patient Discharge; Date; </t>
  </si>
  <si>
    <t xml:space="preserve">What was the discharge date? </t>
  </si>
  <si>
    <t xml:space="preserve">Person; Death; </t>
  </si>
  <si>
    <t>Dead; Date</t>
  </si>
  <si>
    <t xml:space="preserve">Physician Orders for Life Sustaining Treatment; Indicator; </t>
  </si>
  <si>
    <t xml:space="preserve">Was there a POLST form? </t>
  </si>
  <si>
    <t xml:space="preserve">Person; At; Home; Primary Language Spoken; Code; </t>
  </si>
  <si>
    <t>Quality of Life; Rating; Scale</t>
  </si>
  <si>
    <t>COVID Specific; Diagnosis; Behavior; SDOH Risk Behavior</t>
  </si>
  <si>
    <t xml:space="preserve">SARS Coronavirus 2; Mitigation Strategy; Type; </t>
  </si>
  <si>
    <t>COVID Specific; SDOH - Housing; Housing; SDOH Living Conditions</t>
  </si>
  <si>
    <t xml:space="preserve">Shared Living Space; Occurrence Indicator; </t>
  </si>
  <si>
    <t xml:space="preserve">COVID; Diagnosis; COVID-19 Diagnosis; </t>
  </si>
  <si>
    <t>Self-Report; COVID-19 Infection; Diagnosis; Occurrence Indicator</t>
  </si>
  <si>
    <t>Have you been diagnosed with COVID?</t>
  </si>
  <si>
    <t xml:space="preserve">Vital Signs Measurement; Occurrence; </t>
  </si>
  <si>
    <t xml:space="preserve">Vital Signs Measurement; Occurrence Indicator </t>
  </si>
  <si>
    <t xml:space="preserve">COVID Specific; Diagnosis; SARS Coronavirus 2 Test; </t>
  </si>
  <si>
    <t xml:space="preserve">SARS Coronavirus 2; Test; Type; </t>
  </si>
  <si>
    <t>Person; Health Insurance; SDOH Health Insurance</t>
  </si>
  <si>
    <t xml:space="preserve">Person; Healthcare Insurance; Category; </t>
  </si>
  <si>
    <t>Person; Diagnosis; Behavior; SDOH Risk Behavior</t>
  </si>
  <si>
    <t xml:space="preserve">SARS Coronavirus 2; Risk; Behavior; Type; </t>
  </si>
  <si>
    <t xml:space="preserve">Person; Diagnosis; Comorbidities; </t>
  </si>
  <si>
    <t>Comorbid Condition; Or; Underlying; Condition; Type</t>
  </si>
  <si>
    <t xml:space="preserve">COVID Specific; Consent for General and Linkage Research; Informed Consent; </t>
  </si>
  <si>
    <t>Informed Consent; Signature; Indicator</t>
  </si>
  <si>
    <t>Was informed consent signed?</t>
  </si>
  <si>
    <t xml:space="preserve">COVID Specific; Impact; Psychosocial Symptoms; </t>
  </si>
  <si>
    <t>COVID-19 Infection; Psychosocial Effect; Symptom</t>
  </si>
  <si>
    <t>Person; Employment; SDOH Employment</t>
  </si>
  <si>
    <t xml:space="preserve">Person; Employment; Status; </t>
  </si>
  <si>
    <t xml:space="preserve">Person; Demographics; Pregnancy; </t>
  </si>
  <si>
    <t>Person; Current; Pregnancy</t>
  </si>
  <si>
    <t xml:space="preserve">Person; Demographics; </t>
  </si>
  <si>
    <t>Data Element Concept (DEC) and Identifier</t>
  </si>
  <si>
    <t>Domain Name</t>
  </si>
  <si>
    <t>UMLS MetaMap Output</t>
  </si>
  <si>
    <t>MetaMap Score for Each Concept Chosen</t>
  </si>
  <si>
    <t>part</t>
  </si>
  <si>
    <t>July</t>
  </si>
  <si>
    <t>https://lhncbc.nlm.nih.gov/ii/tools/MetaMap/Docs/ListOfTermsWithID.pdf</t>
  </si>
  <si>
    <t>the</t>
  </si>
  <si>
    <t>financial stability employment employment working looking for work retired housekeeping student employment employment</t>
  </si>
  <si>
    <t>a, as a</t>
  </si>
  <si>
    <t>Pregnancy (Patient currently pregnant )</t>
  </si>
  <si>
    <t>Stability (Stable status )</t>
  </si>
  <si>
    <t>Working (Work)</t>
  </si>
  <si>
    <t xml:space="preserve">Looking for Work (Seeking work) </t>
  </si>
  <si>
    <t>Retired (Retirement )</t>
  </si>
  <si>
    <t>COVID-19 Infection (COVID-19 )</t>
  </si>
  <si>
    <t>Eligibility (Eligibility Determination )</t>
  </si>
  <si>
    <t xml:space="preserve">comorbidities (Comorbidity) </t>
  </si>
  <si>
    <t>co-morbidity (Comorbidity )</t>
  </si>
  <si>
    <t xml:space="preserve">SARS-CoV-2 (COVID-19) (2019 novel coronavirus) </t>
  </si>
  <si>
    <t>Coronavirus (Genus: Coronavirus )</t>
  </si>
  <si>
    <t>Trace (trace amount )</t>
  </si>
  <si>
    <t>PERFORMED (Performed )</t>
  </si>
  <si>
    <t>Physical Exam findings (Physical findings:Finding:Point in time:^Patient:Nominal:Obs)</t>
  </si>
  <si>
    <t>Vital Signs Measurement (Vital signs measurements )</t>
  </si>
  <si>
    <t>COVID 19 (COVID-19 )</t>
  </si>
  <si>
    <t>Transmission (disease transmission )</t>
  </si>
  <si>
    <t>SARS-CoV-2 (2019 novel coronavirus )</t>
  </si>
  <si>
    <t>treat (Treatment intent )</t>
  </si>
  <si>
    <t>Outcome (Result )</t>
  </si>
  <si>
    <t>C1457887</t>
  </si>
  <si>
    <t>MTH, MEDCIN,NCI, NCI_caDSR,NCI_CDISC , NCI_NCI-GLOSS,ICPC2ICD10ENG, LNC</t>
  </si>
  <si>
    <t xml:space="preserve">you would </t>
  </si>
  <si>
    <t xml:space="preserve">Due To </t>
  </si>
  <si>
    <t>would you</t>
  </si>
  <si>
    <t xml:space="preserve">The name that describes </t>
  </si>
  <si>
    <t>Meta Mapping (739):</t>
  </si>
  <si>
    <t>risk behaviors sars cov 2 risk behavior occurrence sars coronavirus 2 risk behavior occurrence</t>
  </si>
  <si>
    <t>Meta Mapping (596):</t>
  </si>
  <si>
    <t>Meta Mapping (564):</t>
  </si>
  <si>
    <t>Meta Mapping (589):</t>
  </si>
  <si>
    <t>Meta Mapping (588):</t>
  </si>
  <si>
    <t>Meta Mapping (582):</t>
  </si>
  <si>
    <t>Meta Mapping (733):</t>
  </si>
  <si>
    <t>Meta Mapping (578):</t>
  </si>
  <si>
    <t>Meta Mapping (576):</t>
  </si>
  <si>
    <t>Meta Mapping (579):</t>
  </si>
  <si>
    <t>Meta Mapping (756):</t>
  </si>
  <si>
    <t>Meta Mapping (736):</t>
  </si>
  <si>
    <t>Meta Mapping (573):</t>
  </si>
  <si>
    <t>Meta Mapping (587):</t>
  </si>
  <si>
    <t>if you</t>
  </si>
  <si>
    <t>get</t>
  </si>
  <si>
    <t>was</t>
  </si>
  <si>
    <t>physical exams findings supplemental oxygen occurrence supplemental oxygen oxygen therapy occurrence oxygen therapy occurrence</t>
  </si>
  <si>
    <t>Specimen; Collection; Date</t>
  </si>
  <si>
    <t>Person; Health Care; Healthcare</t>
  </si>
  <si>
    <t>Difference; Health Care Delivery; Quality; Due To; Race; Or; Ethnicity; Indicator</t>
  </si>
  <si>
    <t>Was there ever a time when you would have gotten better medical care if you had belonged to a different race or ethnic group?</t>
  </si>
  <si>
    <t>Disparate Health Care Quality Due to Race or Ethnicity Indicator</t>
  </si>
  <si>
    <t>SARS Coronavirus 2; Risk; Behavior; Occurrence Indicator</t>
  </si>
  <si>
    <t>SARS-CoV-2 Risk Behavior Occurrence Indicator</t>
  </si>
  <si>
    <t xml:space="preserve">Comorbid Condition; Occurrence Indicator; </t>
  </si>
  <si>
    <t>Comorbidity or Underlying Condition Occurrence Indicator</t>
  </si>
  <si>
    <t>COVID-19 Complication Onset Date</t>
  </si>
  <si>
    <t>When was the onset of the complication?</t>
  </si>
  <si>
    <t xml:space="preserve">COVID-19 Infection; Complication; Onset Date
</t>
  </si>
  <si>
    <t xml:space="preserve">Shared Living Space; Occupancy
</t>
  </si>
  <si>
    <t>approximately</t>
  </si>
  <si>
    <t>SARS Coronavirus 2; Mitigation Strategy; Adherence; Occurrence Indicator</t>
  </si>
  <si>
    <t>C0243132</t>
  </si>
  <si>
    <t>C1705253</t>
  </si>
  <si>
    <t>C0004927</t>
  </si>
  <si>
    <t>C0034379</t>
  </si>
  <si>
    <t>C0496675</t>
  </si>
  <si>
    <t>C1301668</t>
  </si>
  <si>
    <t>C0332272</t>
  </si>
  <si>
    <t>C1257890</t>
  </si>
  <si>
    <t>C1705242</t>
  </si>
  <si>
    <t>C1171307</t>
  </si>
  <si>
    <t>C1302413</t>
  </si>
  <si>
    <t>C3483764</t>
  </si>
  <si>
    <t>C0338067</t>
  </si>
  <si>
    <t>C0544688</t>
  </si>
  <si>
    <t>C0009566</t>
  </si>
  <si>
    <t>C5401384</t>
  </si>
  <si>
    <t>C0557510</t>
  </si>
  <si>
    <t>C0683572</t>
  </si>
  <si>
    <t>C1265611</t>
  </si>
  <si>
    <t>C5544474</t>
  </si>
  <si>
    <t>C0442504</t>
  </si>
  <si>
    <t>C0516638</t>
  </si>
  <si>
    <t>C0332183</t>
  </si>
  <si>
    <t xml:space="preserve">co-morbidity (Comorbidity </t>
  </si>
  <si>
    <t xml:space="preserve">comorbidities (Comorbidity </t>
  </si>
  <si>
    <t xml:space="preserve">occurrence (occurrence characteristics </t>
  </si>
  <si>
    <t xml:space="preserve">Condition (Logical Condition </t>
  </si>
  <si>
    <t xml:space="preserve">SARS-CoV-2 (2019 novel coronavirus </t>
  </si>
  <si>
    <t xml:space="preserve">Risk Behaviors (Risk Behavior </t>
  </si>
  <si>
    <t xml:space="preserve">Behaviour, NOS (Behavior </t>
  </si>
  <si>
    <t xml:space="preserve">Coronavirus (Genus: Coronavirus </t>
  </si>
  <si>
    <t xml:space="preserve">ETHNICITY (Ethnicity </t>
  </si>
  <si>
    <t xml:space="preserve">Better </t>
  </si>
  <si>
    <t xml:space="preserve">Different </t>
  </si>
  <si>
    <t xml:space="preserve">sample collection date (Specimen collection date </t>
  </si>
  <si>
    <t xml:space="preserve">Specimen collection date </t>
  </si>
  <si>
    <t xml:space="preserve">Trace (trace amount </t>
  </si>
  <si>
    <t xml:space="preserve">Date of infection onset </t>
  </si>
  <si>
    <t xml:space="preserve">Disease/diagnosis </t>
  </si>
  <si>
    <t xml:space="preserve">complications disease (complication of disease </t>
  </si>
  <si>
    <t xml:space="preserve">Complication </t>
  </si>
  <si>
    <t xml:space="preserve">Food Insecurity (USDA Six-Item Standard Measure </t>
  </si>
  <si>
    <t xml:space="preserve">Number in household </t>
  </si>
  <si>
    <t xml:space="preserve">Place </t>
  </si>
  <si>
    <t xml:space="preserve">Frequent (Frequently </t>
  </si>
  <si>
    <t xml:space="preserve">LNC,NCI,NCI_caDSR} </t>
  </si>
  <si>
    <t xml:space="preserve">MTH,NCI,NCI_caDSR,SNOMEDCT_US} </t>
  </si>
  <si>
    <t xml:space="preserve">CHV,MTH,NCI,NCI_FDA,SNMI,SNOMEDCT_US} </t>
  </si>
  <si>
    <t xml:space="preserve">MTH,NCI,NCI_caDSR} </t>
  </si>
  <si>
    <t xml:space="preserve">NLMSubSyn,SNOMEDCT_US} </t>
  </si>
  <si>
    <t xml:space="preserve">LNC} </t>
  </si>
  <si>
    <t xml:space="preserve">CHV,NLMSubSyn,PDQ,SNM,SNMI} </t>
  </si>
  <si>
    <t xml:space="preserve">CCS,CHV,CSP,LNC,MTH,MTHMST,NCI,NCI_NCI-GLOSS,NCI_NICHD,NCI_caDSR,SNM,SNMI,SNOMEDCT_US} </t>
  </si>
  <si>
    <t xml:space="preserve">SNOMEDCT_US} </t>
  </si>
  <si>
    <t xml:space="preserve">AOD,CHV,HL7V3.0,MTH,NCI,NCI_BRIDG_3_0_3,NCI_BRIDG_5_3,NLMSubSyn,SNOMEDCT_US} </t>
  </si>
  <si>
    <t xml:space="preserve">NCI} </t>
  </si>
  <si>
    <t>AOD,CHV,CSP,LCH_NW,MSH,MTH,NCI,NCI_ACC-AHA,NCI_GDC,NCI_NCI-GLOSS</t>
  </si>
  <si>
    <t>LNC,MSH,MTH,NCI,NCI_CDISC,NCI_CTRP,NLMSubSyn,SNOMEDCT_US</t>
  </si>
  <si>
    <t>AOD,CHV,CSP,GO,LNC,MSH,MTH,NCI,NCI_ICDC,NCI_NICHD,SNM,SNMI,SNOMEDCT_US</t>
  </si>
  <si>
    <t>AOD,CHV,CSP,LCH_NW,MSH,MTH,NCI,NLMSubSyn</t>
  </si>
  <si>
    <t>CHV,CSP,MSH,MTH,NCI</t>
  </si>
  <si>
    <t>AOD,CHV,LCH,LCH_NW,NCI,NCI_caDSR,SNOMEDCT_US</t>
  </si>
  <si>
    <t>CHV,NLMSubSyn,SNOMEDCT_US</t>
  </si>
  <si>
    <t>CDCREC,CHV,LCH_NW,LNC,MSH,MTH,NCI,NCI_CDISC,NCI_CDISC-GLOSS,NCI_CTDC,NCI_GDC,NCI_NICHD,NCI_PCDC,NLMSubSyn,SNMI,SNOMEDCT_US</t>
  </si>
  <si>
    <t>CHV,LNC,MEDLINEPLUS,MSH,MTH,NCI,NCI_CDISC-GLOSS,NLMSubSyn,SNOMEDCT_US</t>
  </si>
  <si>
    <t>CHV,CSP,MEDLINEPLUS,MTH,NCI</t>
  </si>
  <si>
    <t>NLMSubSyn,SNOMEDCT_US</t>
  </si>
  <si>
    <t>AOD,CHV,MTH,NCI,NCI_CDISC-GLOSS,NCI_CTRP,NCI_NCI-GLOSS,NLMSubSyn,SNOMEDCT_US</t>
  </si>
  <si>
    <t>AOD,CCS,CHV,CSP,LCH,LCH_NW,LNC,MEDLINEPLUS,MSH,MTH,MTHICD9,NCI,NCI_CTRP,NCI_NCI-GLOSS,NLMSubSyn,SNMI,SNOMEDCT_US</t>
  </si>
  <si>
    <t>MSH</t>
  </si>
  <si>
    <t>AOD,CHV,SNM</t>
  </si>
  <si>
    <t>MTH,NCI,NCI_caDSR</t>
  </si>
  <si>
    <t>AOD,CHV,HL7V3.0,LCH_NW,MSH,NLMSubSyn</t>
  </si>
  <si>
    <t>CHV,LNC,MTH,NCI,NCI_BRIDG_3_0_3,NCI_BRIDG_5_3,NCI_caDSR,SNMI,SNOMEDCT_US</t>
  </si>
  <si>
    <t>SNOMEDCT_US</t>
  </si>
  <si>
    <t>CHV,HPO,LNC,MTH,NCI,NCI_caDSR,SNMI,SNOMEDCT_US</t>
  </si>
  <si>
    <t xml:space="preserve"> C3853635</t>
  </si>
  <si>
    <t>Race</t>
  </si>
  <si>
    <t>MTH, MSH,SNOMEDCT_US ,NCI,NCI_caDSR, NCI_CDC, NCI_CDISC · NCI_FDA</t>
  </si>
  <si>
    <t>C0184633</t>
  </si>
  <si>
    <t>C2826729</t>
  </si>
  <si>
    <t>Physical Exam Result</t>
  </si>
  <si>
    <t xml:space="preserve">occurrence </t>
  </si>
  <si>
    <t>MTH, SNOMEDCT_US · NCI, NCI_caDSR, RCD, SCTSPA</t>
  </si>
  <si>
    <t>mitigation strategies sars cov 2 mitigation strategy frequent adherence occurrence sars coronavirus 2 mitigation strategy frequently adherence occurrence covid behavior risk behavior</t>
  </si>
  <si>
    <t>covid qualitative measures covid 19 vaccine receptivity if vaccine for covid 19 were available vaccinated covid 19 vaccine receptivity history exposures covid vaccine</t>
  </si>
  <si>
    <t xml:space="preserve">the following </t>
  </si>
  <si>
    <t>C5387588</t>
  </si>
  <si>
    <t>C0205556</t>
  </si>
  <si>
    <t>C0470187</t>
  </si>
  <si>
    <t>C1116171</t>
  </si>
  <si>
    <t>C5552990</t>
  </si>
  <si>
    <t>C2220266</t>
  </si>
  <si>
    <t>C0032040</t>
  </si>
  <si>
    <t>C5447420</t>
  </si>
  <si>
    <t>C4700051</t>
  </si>
  <si>
    <t>C0178906</t>
  </si>
  <si>
    <t>C4553389</t>
  </si>
  <si>
    <t>C0870668</t>
  </si>
  <si>
    <t>C0429928</t>
  </si>
  <si>
    <t>C2826260</t>
  </si>
  <si>
    <t>C0806914</t>
  </si>
  <si>
    <t>C0521115</t>
  </si>
  <si>
    <t xml:space="preserve">Qualitative </t>
  </si>
  <si>
    <t xml:space="preserve">Receptivity </t>
  </si>
  <si>
    <t xml:space="preserve">exposure history </t>
  </si>
  <si>
    <t xml:space="preserve">Do not resuscitate (DNR) order </t>
  </si>
  <si>
    <t xml:space="preserve">Outcome (Result </t>
  </si>
  <si>
    <t xml:space="preserve">Study Control </t>
  </si>
  <si>
    <t xml:space="preserve">Test Occurrence </t>
  </si>
  <si>
    <t xml:space="preserve">Medication Administered (Medication administered </t>
  </si>
  <si>
    <t xml:space="preserve">CHV,MSH,MTH,SNOMEDCT_US} </t>
  </si>
  <si>
    <t xml:space="preserve">CHV,LCH,LNC,NCI,NCI_NICHD,SNMI,SNOMEDCT_US} </t>
  </si>
  <si>
    <t xml:space="preserve">MTH,NLMSubSyn} </t>
  </si>
  <si>
    <t xml:space="preserve">NCI,NCI_caDSR} </t>
  </si>
  <si>
    <t xml:space="preserve">CHV,LNC,MTH} </t>
  </si>
  <si>
    <t xml:space="preserve">LNC,MTH,NCI} </t>
  </si>
  <si>
    <t xml:space="preserve">MTH,NCI,NCI_CDISC,NCI_CDISC-GLOSS,NCI_CTRP} </t>
  </si>
  <si>
    <t xml:space="preserve">MTH,NCI,NCI_CDISC} </t>
  </si>
  <si>
    <t xml:space="preserve">AOD,CHV,NCI,NCI_caDSR,SNMI,SNOMEDCT_US </t>
  </si>
  <si>
    <t>Clinical Drug</t>
  </si>
  <si>
    <t xml:space="preserve">DRUGBANK,MEDLINEPLUS,MSH,MTH,NCI,NCI_caDSR,SNOMEDCT_US </t>
  </si>
  <si>
    <t xml:space="preserve">AOD,CHV,CSP,LCH,LNC,MEDLINEPLUS,MSH,MTH,NCI,NCI_ACC-AHA,NCI_GAIA,NCI_caDSR,SNMI,SNOMEDCT_US </t>
  </si>
  <si>
    <t xml:space="preserve">CHV,LNC,MSH,MTH,NCI,NCI_caDSR,SNOMEDCT_US </t>
  </si>
  <si>
    <t xml:space="preserve">AOD,CHV,CSP,LCH,LNC,MSH,MTH,NCI,SNMI,SNOMEDCT_US </t>
  </si>
  <si>
    <t xml:space="preserve">AOD,CHV,CSP,LCH,LNC,MSH,MTH,NCI,NCI_CDISC,NCI_GDC,NCI_GENC,NCI_caDSR,SNOMEDCT_US </t>
  </si>
  <si>
    <t>Person; State; Birthplace; Name</t>
  </si>
  <si>
    <t>Person; Language &amp; Ancestry; Person (diagram)</t>
  </si>
  <si>
    <t xml:space="preserve">AOD,CHV,CSP,CST,ICPC,LCH,LCH_NW,LNC,MSH,MTH,NCI,NCI_CDISC,NCI_CTCAE,NCI_FDA,NCI_GDC,NCI_NCI-GLOSS,NCI_NICHD,NCI_PCDC,NCI_caDSR,SNOMEDCT_US </t>
  </si>
  <si>
    <t xml:space="preserve">New or revised end of life instructions (DNR) during hospitalization Indicator 
</t>
  </si>
  <si>
    <t xml:space="preserve">CHV,SNOMEDCT_US </t>
  </si>
  <si>
    <t>Were the following quality control measures used in the study?</t>
  </si>
  <si>
    <t xml:space="preserve">Metabolomics Quality Control Measures </t>
  </si>
  <si>
    <t xml:space="preserve">Clinical Events &amp; Monitoring </t>
  </si>
  <si>
    <t xml:space="preserve">Metabolomics; Quality Control; Procedure; Type
</t>
  </si>
  <si>
    <t>COVID; Monitoring; Metabolomics</t>
  </si>
  <si>
    <t xml:space="preserve">CHV,LNC,MTH,NCI,NCI_PCDC,NLMSubSyn </t>
  </si>
  <si>
    <t>Hospitalized at Time of Testing Occurrence Indicator</t>
  </si>
  <si>
    <t>Was the patient Hospitalized at the time of testing?</t>
  </si>
  <si>
    <t xml:space="preserve">CHV,MTH,NCI,NCI_NCI-GLOSS,NCI_caDSR,SNMI,SNOMEDCT_US </t>
  </si>
  <si>
    <t xml:space="preserve">Treatment </t>
  </si>
  <si>
    <t>Other medications, taken than those taken to treat COVID- 19?</t>
  </si>
  <si>
    <t xml:space="preserve"> C0806914</t>
  </si>
  <si>
    <t>CHV,LNC,MTH,NCI,NCI_PCDC,NLMSubSyn</t>
  </si>
  <si>
    <t>Meta Mapping (735):</t>
  </si>
  <si>
    <t>C0001779</t>
  </si>
  <si>
    <t>C2825543</t>
  </si>
  <si>
    <t>C0742974</t>
  </si>
  <si>
    <t>C0242271</t>
  </si>
  <si>
    <t>C0337612</t>
  </si>
  <si>
    <t>C0557159</t>
  </si>
  <si>
    <t>C1547637</t>
  </si>
  <si>
    <t>C0030755</t>
  </si>
  <si>
    <t>C0683368</t>
  </si>
  <si>
    <t>C0025353</t>
  </si>
  <si>
    <t>C3262251</t>
  </si>
  <si>
    <t>C5446093</t>
  </si>
  <si>
    <t>C0023745</t>
  </si>
  <si>
    <t xml:space="preserve">Person (person) (Persons </t>
  </si>
  <si>
    <t xml:space="preserve">Due Date (Expected Date of Confinement </t>
  </si>
  <si>
    <t xml:space="preserve">pregnancy date (date pregnancy </t>
  </si>
  <si>
    <t xml:space="preserve">Stability (Stable status </t>
  </si>
  <si>
    <t xml:space="preserve">Looking for Work (Seeking work </t>
  </si>
  <si>
    <t xml:space="preserve">Employment Status (Employment status </t>
  </si>
  <si>
    <t xml:space="preserve">parents working (Working parent </t>
  </si>
  <si>
    <t xml:space="preserve">Financial status (Financial circumstances </t>
  </si>
  <si>
    <t xml:space="preserve">Student Status </t>
  </si>
  <si>
    <t xml:space="preserve">Housekeeping </t>
  </si>
  <si>
    <t xml:space="preserve">Pediatrics </t>
  </si>
  <si>
    <t xml:space="preserve">Retired (Retirement </t>
  </si>
  <si>
    <t xml:space="preserve">symptoms (Symptoms aspect </t>
  </si>
  <si>
    <t xml:space="preserve">Mental Health (mental health </t>
  </si>
  <si>
    <t xml:space="preserve">Date signed </t>
  </si>
  <si>
    <t xml:space="preserve">Informed Consent for Research </t>
  </si>
  <si>
    <t xml:space="preserve">Eligibility (Eligibility Determination </t>
  </si>
  <si>
    <t xml:space="preserve">linkage (genetic linkage </t>
  </si>
  <si>
    <t>AOD,CHV,LCH,LCH_NW,MSH,MTH,NCI,NCI_NCI-GLOSS</t>
  </si>
  <si>
    <t>HealthCare Activity</t>
  </si>
  <si>
    <t>AOD,CHV,FMA,LNC,MTH,NCI,NCI_BRIDG_3_0_3,NCI_BRIDG_5_3,NCI_CDISC,NCI_FDA,NCI_INC,NCI_NICHD,NCI_caDSR,SNMI,SNOMEDCT_US</t>
  </si>
  <si>
    <t>CHV,HL7V3.0,LCH_NW,LNC,MSH,MTH,NCI,NCI_BRIDG_3_0_3,NCI_BRIDG_5_3,NCI_NICHD,NCI_caDSR,SNOMEDCT_US</t>
  </si>
  <si>
    <t>CHV,LNC,MTH,NCI,NCI_CDISC,NCI_NICHD,NLMSubSyn,SNOMEDCT_US</t>
  </si>
  <si>
    <t>CHV,NLMSubSyn</t>
  </si>
  <si>
    <t>CHV,HPO,LNC,MTH,NCI,NCI_CDISC,NCI_FDA,NCI_caDSR,SNMI,SNOMEDCT_US</t>
  </si>
  <si>
    <t>AOD,HL7V2.5,LNC,MSH,MTH,NCI,SNOMEDCT_US</t>
  </si>
  <si>
    <t>CHV,SNMI,SNOMEDCT_US</t>
  </si>
  <si>
    <t>CCSR_ICD10CM,ICD10CM,MEDLINEPLUS,MSH,MTH,NCI,NCI_CTRP,NLMSubSyn,SNOMEDCT_US</t>
  </si>
  <si>
    <t>AOD,CHV,CSP,LCH,LCH_NW,LNC,MEDLINEPLUS,MSH,MTH,NCI,NCI_NCI-GLOSS,NCI_caDSR,NLMSubSyn</t>
  </si>
  <si>
    <t>Meta Mapping (571):</t>
  </si>
  <si>
    <t>Person; Current; Pregnancy; Expected Date of Confinement</t>
  </si>
  <si>
    <t>Meta Mapping (586):</t>
  </si>
  <si>
    <t>medical history current pregnancy due date due date current pregnancy expected date of confinement demographics pregnancy</t>
  </si>
  <si>
    <t>Parent's Employment Status</t>
  </si>
  <si>
    <t>Parent; Employment; Status</t>
  </si>
  <si>
    <t>Meta Mapping (727):</t>
  </si>
  <si>
    <t xml:space="preserve">CHV,LNC,MSH,MTH,NCI </t>
  </si>
  <si>
    <t xml:space="preserve">AOD,CHV,CSP,HL7V2.5,LCH,LCH_NW,LNC,MEDLINEPLUS,MSH,MTH,NCI,NLMSubSyn,SNOMEDCT_US </t>
  </si>
  <si>
    <t>COVID-19 Mental Health Symptom Occurrence Indicator</t>
  </si>
  <si>
    <t xml:space="preserve">COVID-19 Infection; Mental Health; Symptom; Occurrence Indicator </t>
  </si>
  <si>
    <t>Meta Mapping (585):</t>
  </si>
  <si>
    <t>symptoms covid 19 mental health symptom occurrence covid 19 infection mental health symptom occurrence covid mental health symptoms</t>
  </si>
  <si>
    <t xml:space="preserve">  COVID-19 Infection (COVID-19 </t>
  </si>
  <si>
    <t>MSH,MTH})</t>
  </si>
  <si>
    <t>C2985782</t>
  </si>
  <si>
    <t>NCI, NCI_caDSR, NCI_ICDC , NCI_BRIDG_5_3 , NCI_BRIDG_3_0_3</t>
  </si>
  <si>
    <t xml:space="preserve">MTH,NCI,NCI_CDISC-GLOSS,NCI_ICDC,NCI_caDSR </t>
  </si>
  <si>
    <t># of concepts selected by a human being</t>
  </si>
  <si>
    <t>C0242656</t>
  </si>
  <si>
    <t>Disease Progression</t>
  </si>
  <si>
    <t xml:space="preserve"> MTH , MSH , SNOMEDCT_US , MDR , NCI , NCI_caDSR , NCI_GDC,  NCI_PCDC</t>
  </si>
  <si>
    <t>sum</t>
  </si>
  <si>
    <t>average # of concepts per CDE</t>
  </si>
  <si>
    <r>
      <t xml:space="preserve">Employment </t>
    </r>
    <r>
      <rPr>
        <sz val="11"/>
        <rFont val="Calibri"/>
        <family val="2"/>
        <scheme val="minor"/>
      </rPr>
      <t>Status</t>
    </r>
  </si>
  <si>
    <r>
      <t xml:space="preserve">Comorbidity or Underlying Condition </t>
    </r>
    <r>
      <rPr>
        <sz val="11"/>
        <color theme="1"/>
        <rFont val="Calibri"/>
        <family val="2"/>
        <scheme val="minor"/>
      </rPr>
      <t>Type</t>
    </r>
  </si>
  <si>
    <r>
      <t>COVID-19 Vaccine Receptivity Status</t>
    </r>
    <r>
      <rPr>
        <strike/>
        <sz val="11"/>
        <color theme="1"/>
        <rFont val="Calibri"/>
        <family val="2"/>
        <scheme val="minor"/>
      </rPr>
      <t xml:space="preserve"> </t>
    </r>
  </si>
  <si>
    <t xml:space="preserve">Discharge date </t>
  </si>
  <si>
    <t>C2361123</t>
  </si>
  <si>
    <t>LNC,MTH,NLMSubSyn,SNOMEDCT_US</t>
  </si>
  <si>
    <t>Discharge Information</t>
  </si>
  <si>
    <t>hospitalisation (Hospitalization)</t>
  </si>
  <si>
    <t>symptoms covid 19 psychosocial symptom covid 19 pandemic has been covid 19 infection psychosocial effect symptom covid psychosocial symptoms</t>
  </si>
  <si>
    <t>comorbidities comorbidity or underlying condition underlying medical conditions at time of covid 19 testing comorbid condition comorbidities</t>
  </si>
  <si>
    <t>risk behavior sars cov 2 risk behavior behaviors at time of covid 19 testing sars coronavirus 2 risk behavior risk behavior</t>
  </si>
  <si>
    <t>diagnosis disease progression covid 19 complication onset date when onset of complication covid 19 infection complication onset date covid treatment complications</t>
  </si>
  <si>
    <t>housing food insecurity shared living space a resident in a special setting where risk of covid 19 transmission may be high this may include shared housing such as long term ccorrectional and detention facilities and group homes shared living space shared living space occurrence</t>
  </si>
  <si>
    <t>housing food insecurity shared living space number individuals how many individuals adult and children live in household place that you live shared living space occupancy covid housing living conditions</t>
  </si>
  <si>
    <t>clinical events monitoring metabolomics quality control measures quality control measures used in study metabolomics quality control procedure covid monitoring metabolomics</t>
  </si>
  <si>
    <t>hospitalization discharge date discharge date hospitalization discharge date covid discharge information hospitalization</t>
  </si>
  <si>
    <t>hospitalization hospitalized time of testing occurrence patient hospitalized time of testing hospitalization testing occurrence covid hospitalization</t>
  </si>
  <si>
    <t>what</t>
  </si>
  <si>
    <t>COVID-19 Vaccine; Receptivity; Status</t>
  </si>
  <si>
    <t>Do Not Resuscitate Order; New; Update; During; Hospitalization; Indicator</t>
  </si>
  <si>
    <t xml:space="preserve">Hospitalization; Testing; Occurrence Indicator </t>
  </si>
  <si>
    <t xml:space="preserve">Concomitant; Medication; Administered 
</t>
  </si>
  <si>
    <t>Informed Consent; Signature; Date</t>
  </si>
  <si>
    <t>Covid-19 treatment (COVID-19 drug treatment)</t>
  </si>
  <si>
    <t>take medication (Taking medication (activity))</t>
  </si>
  <si>
    <t>TIME (Time)</t>
  </si>
  <si>
    <t xml:space="preserve">SARS-CoV-2 (2019 novel coronavirus) </t>
  </si>
  <si>
    <t xml:space="preserve">Coronavirus (Genus: Coronavirus) </t>
  </si>
  <si>
    <t>access health care (Health Services Accessibility)</t>
  </si>
  <si>
    <t xml:space="preserve">quality care (Quality of Health Care) </t>
  </si>
  <si>
    <t xml:space="preserve">Medical Care (Medical care) </t>
  </si>
  <si>
    <t xml:space="preserve">delivery time (Time of delivery) </t>
  </si>
  <si>
    <t>Group (Population Group)</t>
  </si>
  <si>
    <t>disparity health (health disparity)</t>
  </si>
  <si>
    <t xml:space="preserve">SARS Coronavirus 2 Testing (COVID-19 Testing) </t>
  </si>
  <si>
    <t xml:space="preserve">Suplemental oxygen therapy (Oxygen Therapy Care) </t>
  </si>
  <si>
    <t>Insecurity, Housing (Housing Instability )</t>
  </si>
  <si>
    <t xml:space="preserve">children adult (Adult Children) </t>
  </si>
  <si>
    <t>How Many (Quantity)</t>
  </si>
  <si>
    <t xml:space="preserve">Housing Conditions (Housing Quality) </t>
  </si>
  <si>
    <t xml:space="preserve">Adherence behaviour (Self-initiated health seeking behavior) </t>
  </si>
  <si>
    <t>behavior risk (Risk Behavior)</t>
  </si>
  <si>
    <t>Quality of Life (Quality of life )</t>
  </si>
  <si>
    <t>General (Generalized)</t>
  </si>
  <si>
    <t>Available (Availability of )</t>
  </si>
  <si>
    <t>vaccinated (Vaccinated at )</t>
  </si>
  <si>
    <t>COVID-19 Vaccine (COVID-19 Vaccines )</t>
  </si>
  <si>
    <t>Physician Orders for Life Sustaining Treatment (POLST) (Physician Orders for Life Sustaining Treatment )</t>
  </si>
  <si>
    <t>End-Of-Life (Cessation of life )</t>
  </si>
  <si>
    <t>hospitalisation (Hospitalization )</t>
  </si>
  <si>
    <t>Monitoring (Monitoring - action )</t>
  </si>
  <si>
    <t>Clinical Events (Clinical Events Domain )</t>
  </si>
  <si>
    <t>Quality monitoring (procedure) (Quality monitoring )</t>
  </si>
  <si>
    <t>hospitalized patient (hospitalized patients )</t>
  </si>
  <si>
    <t>time test (Test time )</t>
  </si>
  <si>
    <t>Concomitant (Simultaneous )</t>
  </si>
  <si>
    <t>Medication Administered (Medication administered)</t>
  </si>
  <si>
    <t>Concomitant Medication Name</t>
  </si>
  <si>
    <t>Meta Mapping (583):</t>
  </si>
  <si>
    <t>Meta Mapping (581):</t>
  </si>
  <si>
    <t>Meta Mapping (565):</t>
  </si>
  <si>
    <t>Meta Mapping (575):</t>
  </si>
  <si>
    <t>Meta Mapping (584):</t>
  </si>
  <si>
    <t>Meta Mapping (563):</t>
  </si>
  <si>
    <t>CCSR_ICD10CM,ICD10CM,MEDLINEPLUS,MSH,MTH,NCI,NCI_CTRP,NLMSubSyn,SNOMEDCT_US}</t>
  </si>
  <si>
    <t>Person; Age</t>
  </si>
  <si>
    <t>Person; Pediatrics; Employment; SDOH employment</t>
  </si>
  <si>
    <t xml:space="preserve">COVID Specific; Impact; Mental Health Symptoms; </t>
  </si>
  <si>
    <t xml:space="preserve">COVID Specific; Treatment; Complications; </t>
  </si>
  <si>
    <t xml:space="preserve">COVID Specific; Diagnosis; Hospitalization; </t>
  </si>
  <si>
    <t>To Wendy</t>
  </si>
  <si>
    <t>38 CDEs for Russell</t>
  </si>
  <si>
    <r>
      <t xml:space="preserve">Meta Mapping Overall Score
</t>
    </r>
    <r>
      <rPr>
        <sz val="11"/>
        <color theme="1"/>
        <rFont val="Calibri"/>
        <family val="2"/>
        <scheme val="minor"/>
      </rPr>
      <t>(how it is calculated - https://lhncbc.nlm.nih.gov/ii/information/Papers/mm.evaluation.pdf):</t>
    </r>
  </si>
  <si>
    <t>AGE (Age)</t>
  </si>
  <si>
    <t>Medical History (Medical History Domain )</t>
  </si>
  <si>
    <t>history pregnancy (Pregnancy History )</t>
  </si>
  <si>
    <t>Domain Name word count
Do not give to RL</t>
  </si>
  <si>
    <t>CDE Name word count
Do not give to RL</t>
  </si>
  <si>
    <t>Question Text / Item Text word count
Do not give to RL</t>
  </si>
  <si>
    <t>DEC word count
Do not give to RL</t>
  </si>
  <si>
    <t>Classifications/Tags/Keywords for the CDE word count
Do not give to RL</t>
  </si>
  <si>
    <r>
      <t xml:space="preserve">Total CDE attributes word count
</t>
    </r>
    <r>
      <rPr>
        <sz val="11"/>
        <color theme="1"/>
        <rFont val="Calibri"/>
        <family val="2"/>
        <scheme val="minor"/>
      </rPr>
      <t>Do not give to RL</t>
    </r>
  </si>
  <si>
    <r>
      <t xml:space="preserve">CDE Attributes We Used
</t>
    </r>
    <r>
      <rPr>
        <sz val="11"/>
        <color theme="1"/>
        <rFont val="Calibri"/>
        <family val="2"/>
        <scheme val="minor"/>
      </rPr>
      <t>Below are light peach columns we can give to Russell L</t>
    </r>
  </si>
  <si>
    <t>eligibility enrollment informed consent informed consent signed   informed consent signed informed consent signature covid informed consent</t>
  </si>
  <si>
    <t>eligibility enrollment informed consent informed consent signed date when   informed consent signed informed consent signature covid consent for general and linkage research informed consent</t>
  </si>
  <si>
    <t>healthcare access disparate health care quality due race ethnicity   there time when have gotten better medical care had belonged different race ethnic group difference health care delivery quality race ethnicity health care healthcare</t>
  </si>
  <si>
    <t>mitigation strategies sars cov 2 mitigation strategy   mitigation strategy employed sars coronavirus 2 mitigation strategy covid risk behavior</t>
  </si>
  <si>
    <t>outcomes physician orders for life sustaining treatment   there polst physician orders for life sustaining treatment covid outcomes end of life instructions</t>
  </si>
  <si>
    <t>covid testing tracing sars cov 2 test   test   performed sars coronavirus 2 test covid sars coronavirus 2 test</t>
  </si>
  <si>
    <t>covid testing tracing sample collection date   date   sample collected specimen collection date covid monitoring sars coronavirus 2 test</t>
  </si>
  <si>
    <t>language heritage primary language spoken   is primary language spoken primary language spoken language health literacy</t>
  </si>
  <si>
    <t>clinical events monitoring death date     date of death death date death</t>
  </si>
  <si>
    <t>treatment covid 19 medication   medications did patient take to treat covid 19 covid 19 infection medication covid medications</t>
  </si>
  <si>
    <t>UMLS Links</t>
  </si>
  <si>
    <t>MetaMap</t>
  </si>
  <si>
    <t>Using MetaMap to Process a List of Terms with IDs</t>
  </si>
  <si>
    <t>The evaluation of Metathesaurus strings (or candidates), against the input text that caused them to
be retrieved by MetaMap is described in this paper.1 This evaluation occurs after the text has been
parsed into manageable pieces called phrases, the variants for a phrase have been computed, and
the Metathesaurus candidates containing at least one phrase variant have been retrieved. The purpose of evaluation is to determine how well each candidate matches the text.</t>
  </si>
  <si>
    <t>https://lhncbc.nlm.nih.gov/ii/information/Papers/mm.evaluation.pdf</t>
  </si>
  <si>
    <t>The MetaMap Mapping Algorithm</t>
  </si>
  <si>
    <t>https://lhncbc.nlm.nih.gov/ii/information/Papers/mm.mapping.pdf</t>
  </si>
  <si>
    <t>An overview of MetaMap: historical perspective and recent advances</t>
  </si>
  <si>
    <t>https://www.ncbi.nlm.nih.gov/pmc/articles/PMC2995713/#b9</t>
  </si>
  <si>
    <t>MetaMap2016 Usage Notes</t>
  </si>
  <si>
    <t>https://lhncbc.nlm.nih.gov/ii/tools/MetaMap/Docs/MM_2016_Usage.pdf</t>
  </si>
  <si>
    <t>Age</t>
  </si>
  <si>
    <t>Parent's Employment</t>
  </si>
  <si>
    <t>COVID-19 Mental Health Symptom Occurrence</t>
  </si>
  <si>
    <t xml:space="preserve">SARS-CoV-2 Risk Behavior </t>
  </si>
  <si>
    <t>SARS-CoV-2 Risk Behavior Occurrence</t>
  </si>
  <si>
    <t xml:space="preserve">Vital Signs Measurement Occurrence </t>
  </si>
  <si>
    <t xml:space="preserve">Supplemental Oxygen Occurrence </t>
  </si>
  <si>
    <t xml:space="preserve">Self-Reported COVID-19 Diagnosis Occurrence </t>
  </si>
  <si>
    <t xml:space="preserve">Shared Living Space Occurrence </t>
  </si>
  <si>
    <t xml:space="preserve">SARS-CoV-2 Mitigation Strategy Frequent Adherence Occurrence </t>
  </si>
  <si>
    <t xml:space="preserve">SARS-CoV-2 Test 
</t>
  </si>
  <si>
    <t xml:space="preserve">SARS-CoV-2 Mitigation Strategy </t>
  </si>
  <si>
    <t xml:space="preserve">COVID-19 Specific Medication </t>
  </si>
  <si>
    <t>Comorbidity Underlying Condition</t>
  </si>
  <si>
    <t>Comorbidity   Underlying Condition Occurrence</t>
  </si>
  <si>
    <t xml:space="preserve">Disparate Health Care Quality  Race Ethnicity </t>
  </si>
  <si>
    <t>Shared Living Space Number  Individuals</t>
  </si>
  <si>
    <t xml:space="preserve">Primary Language Spoken home  </t>
  </si>
  <si>
    <t xml:space="preserve">Birthplace Unites States State </t>
  </si>
  <si>
    <t xml:space="preserve">Hospitalized   Time   Testing Occurrence </t>
  </si>
  <si>
    <t>Concomitant Medication</t>
  </si>
  <si>
    <t>demographics age person age person age demographics</t>
  </si>
  <si>
    <t>financial stability and employment parents employment  we would like to know about   parent does is parent working looking for work retired housekeeping student parent employment pediatrics employment employment</t>
  </si>
  <si>
    <t>CDE Name 
 minus rep term</t>
  </si>
  <si>
    <t>Meta Mapping (833):</t>
  </si>
  <si>
    <t>Meta Mapping (1000):</t>
  </si>
  <si>
    <t>Meta Mapping (770):</t>
  </si>
  <si>
    <t>Meta Mapping (753):</t>
  </si>
  <si>
    <t>Meta Mapping (882):</t>
  </si>
  <si>
    <t>Meta Mapping (881):</t>
  </si>
  <si>
    <t>Meta Mapping (822):</t>
  </si>
  <si>
    <t>Meta Mapping (806):</t>
  </si>
  <si>
    <t>Meta Mapping (790):</t>
  </si>
  <si>
    <t>Meta Mapping (909):</t>
  </si>
  <si>
    <t>Meta Mapping (862):</t>
  </si>
  <si>
    <t>Meta Mapping (744):</t>
  </si>
  <si>
    <t>Meta Mapping (782):</t>
  </si>
  <si>
    <t>Meta Mapping (816):</t>
  </si>
  <si>
    <t xml:space="preserve">HL7V2.5,LNC,MTH,NCI,NCI_BRIDG_3_0_3,NCI_CDISC, NCI_CareLex,NCI_NICHD,NCI_caDSR,SNOMEDCT_US </t>
  </si>
  <si>
    <t xml:space="preserve">CHV,LNC,NCI,SNOMEDCT_US </t>
  </si>
  <si>
    <t xml:space="preserve">AGE (Age </t>
  </si>
  <si>
    <t xml:space="preserve">AOD,CHV,FMA,LNC,MTH,NCI,NCI_BRIDG_3_0_3,NCI_BRIDG_5_3,NCI_CDISC,NCI_FDA,NCI_INC,NCI_NICHD,NCI_caDSR,SNMI,SNOMEDCT_US </t>
  </si>
  <si>
    <t xml:space="preserve">Pregnancy (Patient currently pregnant </t>
  </si>
  <si>
    <t xml:space="preserve">CHV,HL7V2.5,HL7V3.0,LNC,MTH,NCI,NCI_CDISC,NLMSubSyn,SNM,SNMI,SNOMEDCT_US,SNOMEDCT_VET </t>
  </si>
  <si>
    <t xml:space="preserve">CHV,LNC,MTH,NCI,NCI_CDISC,NCI_NICHD,NLMSubSyn,SNOMEDCT_US </t>
  </si>
  <si>
    <t xml:space="preserve">CHV,NLMSubSyn </t>
  </si>
  <si>
    <t xml:space="preserve">AOD,CHV,CSP,LNC,MSH,MTH,NCI,NCI_ACC-AHA </t>
  </si>
  <si>
    <t>QualitativeConcept</t>
  </si>
  <si>
    <t xml:space="preserve">Symptom (Symptoms </t>
  </si>
  <si>
    <t xml:space="preserve">AOD,CST,ICD9CM,LCH_NW,LNC,MEDLINEPLUS,MTH,NCI,NCI_CDISC,NCI_NCI-GLOSS,NCI_caDSR,SNMI,SNOMEDCT_US </t>
  </si>
  <si>
    <t xml:space="preserve">COVID 19 (COVID-19 </t>
  </si>
  <si>
    <t xml:space="preserve">CHV,MTH </t>
  </si>
  <si>
    <t xml:space="preserve">MTH,NCI,NCI_caDSR,SNOMEDCT_US </t>
  </si>
  <si>
    <t xml:space="preserve">AOD,CHV,CSP,LCH,LCH_NW,LNC,MEDLINEPLUS,MSH,MTH,NCI,NCI_NCI-GLOSS,NCI_caDSR,NLMSubSyn </t>
  </si>
  <si>
    <t xml:space="preserve">mental symptom (Psychiatric symptom </t>
  </si>
  <si>
    <t>C0233401</t>
  </si>
  <si>
    <t xml:space="preserve">CHV,LNC,MTH,OMIM,SNMI,SNOMEDCT_US </t>
  </si>
  <si>
    <t xml:space="preserve">Informed Consent </t>
  </si>
  <si>
    <t>C0021430</t>
  </si>
  <si>
    <t xml:space="preserve">CHV,CSP,MEDLINEPLUS,MSH,MTH,NCI,NCI_CDISC,NCI_CDISC-GLOSS,NCI_CTRP,NCI_GDC,NCI_NCI-GLOSS,NCI_caDSR </t>
  </si>
  <si>
    <t xml:space="preserve">Informed Consent Date </t>
  </si>
  <si>
    <t xml:space="preserve">NCI,NCI_BRIDG_3_0_3,NCI_BRIDG_5_3,NCI_ICDC,NCI_caDSR </t>
  </si>
  <si>
    <t xml:space="preserve">Signed (Signature </t>
  </si>
  <si>
    <t xml:space="preserve">LNC,MTH,NCI,NCI_BRIDG_3_0_3,NCI_BRIDG_5_3,NCI_caDSR </t>
  </si>
  <si>
    <t xml:space="preserve">Comorbid Condition (Co-morbid conditions </t>
  </si>
  <si>
    <t>C1275743</t>
  </si>
  <si>
    <t xml:space="preserve">CHV,LNC,MTH,NCI,NCI_CDISC,NCI_GDC,NCI_ICDC,NLMSubSyn,SNOMEDCT_US </t>
  </si>
  <si>
    <t xml:space="preserve">LNC,NCI,NCI_caDSR </t>
  </si>
  <si>
    <t xml:space="preserve">MSH,MTH </t>
  </si>
  <si>
    <t xml:space="preserve">AOD,CHV,CSP,LCH,LCH_NW,MEDLINEPLUS,MSH,MTH,NCI,NCI_caDSR </t>
  </si>
  <si>
    <t xml:space="preserve">CDCREC,CHV,LCH_NW,LNC,MSH,MTH,NCI,NCI_CDISC,NCI_CDISC-GLOSS,NCI_CTDC,NCI_GDC,NCI_NICHD,NCI_PCDC,NLMSubSyn,SNMI,SNOMEDCT_US </t>
  </si>
  <si>
    <t>Disparate Health Care Quality (California Health Interview Survey</t>
  </si>
  <si>
    <t>C5419197</t>
  </si>
  <si>
    <t xml:space="preserve">test (Tests (qualifier value) </t>
  </si>
  <si>
    <t>C0392366</t>
  </si>
  <si>
    <t xml:space="preserve">NLMSubSyn,SNOMEDCT_US </t>
  </si>
  <si>
    <t xml:space="preserve">Vital Signs Measurement (Vital signs measurements </t>
  </si>
  <si>
    <t xml:space="preserve">LNC,MTH,NCI,NCI_ACC-AHA,NCI_CDISC,NCI_CTRP,NCI_NICHD,NCI_PCDC </t>
  </si>
  <si>
    <t xml:space="preserve">Supplemental oxygen </t>
  </si>
  <si>
    <t>C4534306</t>
  </si>
  <si>
    <t xml:space="preserve">LNC </t>
  </si>
  <si>
    <t xml:space="preserve">Self reported (Self-Report </t>
  </si>
  <si>
    <t>C2700446</t>
  </si>
  <si>
    <t xml:space="preserve">AOD,MSH,MTH,NCI,NCI_CDISC,NCI_FDA,NCI_caDSR,NLMSubSyn,SNOMEDCT_US </t>
  </si>
  <si>
    <t xml:space="preserve">self diagnosis </t>
  </si>
  <si>
    <t>C0599922</t>
  </si>
  <si>
    <t xml:space="preserve">CHV,CSP </t>
  </si>
  <si>
    <t xml:space="preserve">Onset Date (Date of onset </t>
  </si>
  <si>
    <t>C0574845</t>
  </si>
  <si>
    <t>LNC,NCI,NCI_BRIDG_3_0_3,SNOMEDCT_US</t>
  </si>
  <si>
    <t xml:space="preserve">CCS,CHV,CSP,LNC,MTH,MTHMST,NCI,NCI_NCI-GLOSS,NCI_NICHD,NCI_caDSR,SNM,SNMI,SNOMEDCT_US </t>
  </si>
  <si>
    <t xml:space="preserve">LCH_NW,NCI,NCI_caDSR </t>
  </si>
  <si>
    <t xml:space="preserve">HL7V2.5,MTH,NLMSubSyn </t>
  </si>
  <si>
    <t xml:space="preserve">Adherence (Adherence (attribute) </t>
  </si>
  <si>
    <t>C1510802</t>
  </si>
  <si>
    <t xml:space="preserve">Quality of Life (Quality of life </t>
  </si>
  <si>
    <t xml:space="preserve">MTH,NCI,NCI_caDSR </t>
  </si>
  <si>
    <t xml:space="preserve">COVID-19 Vaccine (COVID-19 Vaccines </t>
  </si>
  <si>
    <t>Meta Mapping (883):</t>
  </si>
  <si>
    <t xml:space="preserve">Birthplace (Place of Birth </t>
  </si>
  <si>
    <t xml:space="preserve">New &amp;or revised </t>
  </si>
  <si>
    <t>C0807108</t>
  </si>
  <si>
    <t xml:space="preserve">DNR (Do-Not-Resuscitate Orders </t>
  </si>
  <si>
    <t xml:space="preserve">CHV,LCH_NW,LNC,MEDLINEPLUS,MSH,MTH,NCI,NCI_NCI-GLOSS,NLMSubSyn </t>
  </si>
  <si>
    <t xml:space="preserve">Quality Control (Specimen Source Codes - Quality Control </t>
  </si>
  <si>
    <t>C1610034</t>
  </si>
  <si>
    <t xml:space="preserve">Quality Measures (quality measures </t>
  </si>
  <si>
    <t>C3242457</t>
  </si>
  <si>
    <t xml:space="preserve">HCPCS,HL7V3.0 </t>
  </si>
  <si>
    <t>IntellectualProduct</t>
  </si>
  <si>
    <t xml:space="preserve">CSP,MSH,NCI,NCI_CTRP </t>
  </si>
  <si>
    <t xml:space="preserve">LNC,MTH,NLMSubSyn,SNOMEDCT_US </t>
  </si>
  <si>
    <t xml:space="preserve">time test (Test time </t>
  </si>
  <si>
    <t xml:space="preserve">Hospitalized (Hospitalization </t>
  </si>
  <si>
    <t xml:space="preserve">Medication (Pharmaceutical Preparations </t>
  </si>
  <si>
    <t>C0013227</t>
  </si>
  <si>
    <t xml:space="preserve">CHV,CSP,HL7V2.5,ICF,ICF-CY,LCH,LCH_NW,LNC,MEDLINEPLUS,MSH,MTH,NCI,NCI_ACC-AHA,NCI_CDISC-GLOSS,NCI_ICDC,NCI_NCI-GLOSS,NLMSubSyn,PDQ,SNM,SNMI,SNOMEDCT_US </t>
  </si>
  <si>
    <t xml:space="preserve">Specific (Specific qualifier value </t>
  </si>
  <si>
    <t>C0205369</t>
  </si>
  <si>
    <t xml:space="preserve">CHV,MTH,NCI,NCI_caDSR,SNMI,SNOMEDCT_US </t>
  </si>
  <si>
    <t xml:space="preserve">MEDICATION (Concomitant Agent </t>
  </si>
  <si>
    <t>C2347852</t>
  </si>
  <si>
    <t xml:space="preserve">MTH,NCI,NCI_BRIDG_3_0_3,NCI_CDISC,NCI_PCDC </t>
  </si>
  <si>
    <t xml:space="preserve">Concomitant (Simultaneous </t>
  </si>
  <si>
    <t>Pregnancy Due Date</t>
  </si>
  <si>
    <t>Quality of Life  Rating</t>
  </si>
  <si>
    <t xml:space="preserve">New  revised end of life instructions during hospitalization  
</t>
  </si>
  <si>
    <t xml:space="preserve">New revised end of life instructions during hospitalization  
</t>
  </si>
  <si>
    <t>Shared Living Space Number of people</t>
  </si>
  <si>
    <t xml:space="preserve"> C0027361</t>
  </si>
  <si>
    <t xml:space="preserve">People (Persons </t>
  </si>
  <si>
    <t>C0237753</t>
  </si>
  <si>
    <t>Number (Numbers</t>
  </si>
  <si>
    <t>CHV,HL7V2.5,LNC,MTH,NCI,NCI_PCDC,NCI_UCUM,NCI_caDSR,SNMI,SNOMEDCT_US</t>
  </si>
  <si>
    <t>At home</t>
  </si>
  <si>
    <t>C4534363</t>
  </si>
  <si>
    <t>MTH , MSH , SNOMEDCT_US , NCI , NCI_caDSR , NCI_CDC , NCI_CDISC , NCI_FDA</t>
  </si>
  <si>
    <t>C3853635</t>
  </si>
  <si>
    <t>Phrase: CDE Name 
 minus rep term</t>
  </si>
  <si>
    <t>Project 5  COVID CDE Attributes
 For this mapping we used only "CDE Name  minus rep term"</t>
  </si>
  <si>
    <t>comorbidities comorbidity  underlying condition occurrence comorbid condition occurrence comorbidities</t>
  </si>
  <si>
    <t>outcomes new revised end of life instructions Do not resuscitate during hospitalization Do not resuscitate during hospitalization do not resuscitate order update during hospitalization</t>
  </si>
  <si>
    <t>treatment concomitant medication other medications treat COVID- 19 concomitant medication concomitant medication administered covid medications</t>
  </si>
  <si>
    <t>Project 5  COVID CDE Attributes
 For this mapping we used only "CDE Name  minus rep term and Question text minus rep term"</t>
  </si>
  <si>
    <t>covid 19 mental health symptom occurrence</t>
  </si>
  <si>
    <t>sars cov 2 risk behavior behaviors at time of covid 19 testing</t>
  </si>
  <si>
    <t>sars cov 2 risk behavior occurrence</t>
  </si>
  <si>
    <t>health insurance health insurance</t>
  </si>
  <si>
    <t>covid 19 complication onset date onset of complication</t>
  </si>
  <si>
    <t>sars cov 2 mitigation strategy frequent adherence occurrence</t>
  </si>
  <si>
    <t>covid 19 vaccine receptivity if vaccine for covid 19 were available vaccinated</t>
  </si>
  <si>
    <t>metabolomics quality control measures quality control measures used in study</t>
  </si>
  <si>
    <t>full name full name</t>
  </si>
  <si>
    <t>current pregnancy pregnant now</t>
  </si>
  <si>
    <t>current pregnancy due date due date</t>
  </si>
  <si>
    <t>employment working looking for work retired housekeeping student</t>
  </si>
  <si>
    <t>parents employment we would like to know about parent does is parent working looking for work retired housekeeping student</t>
  </si>
  <si>
    <t>covid 19 psychosocial symptom covid 19 pandemic has been</t>
  </si>
  <si>
    <t>informed consent informed consent signed</t>
  </si>
  <si>
    <t>informed consent signed date when informed consent signed</t>
  </si>
  <si>
    <t>comorbidity underlying condition underlying medical conditions at time of covid 19 testing</t>
  </si>
  <si>
    <t>comorbidity underlying condition occurrence</t>
  </si>
  <si>
    <t>disparate health care quality due race ethnicity there time when have gotten better medical care had belonged different race ethnic group</t>
  </si>
  <si>
    <t>sars cov 2 test test performed</t>
  </si>
  <si>
    <t>sample collection date date sample collected</t>
  </si>
  <si>
    <t>supplemental oxygen occurrence supplemental oxygen</t>
  </si>
  <si>
    <t>self reported covid 19 diagnosis have been diagnosed with covid self report covid 19 infection occurrence</t>
  </si>
  <si>
    <t>sars cov 2 mitigation strategy mitigation strategy employed</t>
  </si>
  <si>
    <t>quality of life in general would say your quality of life is</t>
  </si>
  <si>
    <t>physician orders for life sustaining treatment there polst</t>
  </si>
  <si>
    <t>new revised end of life instructions do not resuscitate during hospitalization</t>
  </si>
  <si>
    <t>death date date of death</t>
  </si>
  <si>
    <t>discharge date discharge date</t>
  </si>
  <si>
    <t>hospitalized time of testing occurrence patient hospitalized time of testing</t>
  </si>
  <si>
    <t>covid 19 medication medications did patient take to treat covid 19</t>
  </si>
  <si>
    <t>concomitant medication other medications treat covid 19</t>
  </si>
  <si>
    <t>Meta Mapping (555):</t>
  </si>
  <si>
    <t>Meta Mapping (666):</t>
  </si>
  <si>
    <t>Meta Mapping (577):</t>
  </si>
  <si>
    <t>Meta Mapping (826):</t>
  </si>
  <si>
    <t>Meta Mapping (638):</t>
  </si>
  <si>
    <t>Meta Mapping (713):</t>
  </si>
  <si>
    <t>Meta Mapping (839):</t>
  </si>
  <si>
    <t>Meta Mapping (750):</t>
  </si>
  <si>
    <t>Meta Mapping (678):</t>
  </si>
  <si>
    <t>Meta Mapping (843):</t>
  </si>
  <si>
    <t>Meta Mapping (864):</t>
  </si>
  <si>
    <t>Meta Mapping (657):</t>
  </si>
  <si>
    <t>Meta Mapping (605):</t>
  </si>
  <si>
    <t>Meta Mapping (651):</t>
  </si>
  <si>
    <t>Meta Mapping (672):</t>
  </si>
  <si>
    <t>Meta Mapping (647):</t>
  </si>
  <si>
    <t>Meta Mapping (840):</t>
  </si>
  <si>
    <t>Meta Mapping (877):</t>
  </si>
  <si>
    <t>Meta Mapping (780):</t>
  </si>
  <si>
    <t>Meta Mapping (677):</t>
  </si>
  <si>
    <t>Meta Mapping (508):</t>
  </si>
  <si>
    <t>Meta Mapping (494):</t>
  </si>
  <si>
    <t>Meta Mapping (737):</t>
  </si>
  <si>
    <t xml:space="preserve"> special setting  </t>
  </si>
  <si>
    <t>shared living space   resident risk of covid 19 transmission  high   shared housing long term correctional and detention facilities   group homes</t>
  </si>
  <si>
    <t xml:space="preserve">such as </t>
  </si>
  <si>
    <t>Meta Mapping (687):</t>
  </si>
  <si>
    <t xml:space="preserve"> has been </t>
  </si>
  <si>
    <t>primary language spoken  primary language spoken at home</t>
  </si>
  <si>
    <t xml:space="preserve"> C0443225</t>
  </si>
  <si>
    <t xml:space="preserve"> C1547383</t>
  </si>
  <si>
    <t xml:space="preserve"> C0001779</t>
  </si>
  <si>
    <t xml:space="preserve"> C1705970</t>
  </si>
  <si>
    <t xml:space="preserve"> C0549206</t>
  </si>
  <si>
    <t xml:space="preserve"> C1948052</t>
  </si>
  <si>
    <t xml:space="preserve"> C0742974</t>
  </si>
  <si>
    <t xml:space="preserve"> C0678226</t>
  </si>
  <si>
    <t xml:space="preserve"> C0014003</t>
  </si>
  <si>
    <t xml:space="preserve"> C0043227</t>
  </si>
  <si>
    <t xml:space="preserve"> C0557369</t>
  </si>
  <si>
    <t xml:space="preserve"> C0035345</t>
  </si>
  <si>
    <t xml:space="preserve"> C0020053</t>
  </si>
  <si>
    <t xml:space="preserve"> C0038492</t>
  </si>
  <si>
    <t xml:space="preserve"> C0337612</t>
  </si>
  <si>
    <t xml:space="preserve"> C5203670</t>
  </si>
  <si>
    <t xml:space="preserve"> C0542298</t>
  </si>
  <si>
    <t xml:space="preserve"> C1457887</t>
  </si>
  <si>
    <t xml:space="preserve"> C0025353</t>
  </si>
  <si>
    <t xml:space="preserve"> C2745955</t>
  </si>
  <si>
    <t xml:space="preserve"> C0021430</t>
  </si>
  <si>
    <t xml:space="preserve"> C1519316</t>
  </si>
  <si>
    <t xml:space="preserve"> C1522154</t>
  </si>
  <si>
    <t xml:space="preserve"> C0742766</t>
  </si>
  <si>
    <t xml:space="preserve"> C2985782</t>
  </si>
  <si>
    <t xml:space="preserve"> C0009488</t>
  </si>
  <si>
    <t xml:space="preserve"> C4722602</t>
  </si>
  <si>
    <t xml:space="preserve"> C4745084</t>
  </si>
  <si>
    <t xml:space="preserve"> C0040223</t>
  </si>
  <si>
    <t xml:space="preserve"> C5244026</t>
  </si>
  <si>
    <t xml:space="preserve"> C1275743</t>
  </si>
  <si>
    <t xml:space="preserve"> C0243132</t>
  </si>
  <si>
    <t xml:space="preserve"> C5203676</t>
  </si>
  <si>
    <t xml:space="preserve"> C0086931</t>
  </si>
  <si>
    <t xml:space="preserve"> C2707008</t>
  </si>
  <si>
    <t xml:space="preserve"> C0021682</t>
  </si>
  <si>
    <t xml:space="preserve"> C5419197</t>
  </si>
  <si>
    <t xml:space="preserve"> C0015031</t>
  </si>
  <si>
    <t xml:space="preserve"> C0332272</t>
  </si>
  <si>
    <t xml:space="preserve"> C0496675</t>
  </si>
  <si>
    <t xml:space="preserve"> C1705242</t>
  </si>
  <si>
    <t xml:space="preserve"> C1257890</t>
  </si>
  <si>
    <t xml:space="preserve"> C0683443</t>
  </si>
  <si>
    <t xml:space="preserve"> C0884358</t>
  </si>
  <si>
    <t xml:space="preserve"> C1302413</t>
  </si>
  <si>
    <t xml:space="preserve"> C4524538</t>
  </si>
  <si>
    <t xml:space="preserve"> C2963216</t>
  </si>
  <si>
    <t xml:space="preserve"> C4534306</t>
  </si>
  <si>
    <t xml:space="preserve"> C2700446</t>
  </si>
  <si>
    <t xml:space="preserve"> C1704656</t>
  </si>
  <si>
    <t xml:space="preserve"> C0011900</t>
  </si>
  <si>
    <t xml:space="preserve"> C0009566</t>
  </si>
  <si>
    <t xml:space="preserve"> C0574845</t>
  </si>
  <si>
    <t xml:space="preserve"> C0242781</t>
  </si>
  <si>
    <t xml:space="preserve"> C0332167</t>
  </si>
  <si>
    <t xml:space="preserve"> C5420314</t>
  </si>
  <si>
    <t xml:space="preserve"> C0443252</t>
  </si>
  <si>
    <t xml:space="preserve"> C0020056</t>
  </si>
  <si>
    <t xml:space="preserve"> C0442681</t>
  </si>
  <si>
    <t xml:space="preserve"> C0018257</t>
  </si>
  <si>
    <t xml:space="preserve"> C0557510</t>
  </si>
  <si>
    <t xml:space="preserve"> C0237401</t>
  </si>
  <si>
    <t xml:space="preserve"> C1265611</t>
  </si>
  <si>
    <t xml:space="preserve"> C0683572</t>
  </si>
  <si>
    <t xml:space="preserve"> C1548795</t>
  </si>
  <si>
    <t xml:space="preserve"> C0442504</t>
  </si>
  <si>
    <t xml:space="preserve"> C5420376</t>
  </si>
  <si>
    <t xml:space="preserve"> C0557351</t>
  </si>
  <si>
    <t xml:space="preserve"> C0332183</t>
  </si>
  <si>
    <t xml:space="preserve"> C1510802</t>
  </si>
  <si>
    <t xml:space="preserve"> C0034380</t>
  </si>
  <si>
    <t xml:space="preserve"> C0205246</t>
  </si>
  <si>
    <t xml:space="preserve"> C5387588</t>
  </si>
  <si>
    <t xml:space="preserve"> C5552990</t>
  </si>
  <si>
    <t xml:space="preserve"> C0470187</t>
  </si>
  <si>
    <t xml:space="preserve"> C1116171</t>
  </si>
  <si>
    <t xml:space="preserve"> C4331028</t>
  </si>
  <si>
    <t xml:space="preserve"> C4534363</t>
  </si>
  <si>
    <t xml:space="preserve"> C0032040</t>
  </si>
  <si>
    <t xml:space="preserve"> C0041703</t>
  </si>
  <si>
    <t xml:space="preserve"> C1148523</t>
  </si>
  <si>
    <t xml:space="preserve"> C5447535</t>
  </si>
  <si>
    <t xml:space="preserve"> C0807108</t>
  </si>
  <si>
    <t xml:space="preserve"> C0011065</t>
  </si>
  <si>
    <t xml:space="preserve"> C1442085</t>
  </si>
  <si>
    <t xml:space="preserve"> C0582114</t>
  </si>
  <si>
    <t xml:space="preserve"> C0019993</t>
  </si>
  <si>
    <t xml:space="preserve"> C1148348</t>
  </si>
  <si>
    <t xml:space="preserve"> C1328813</t>
  </si>
  <si>
    <t xml:space="preserve"> C1610034</t>
  </si>
  <si>
    <t xml:space="preserve"> C0079809</t>
  </si>
  <si>
    <t xml:space="preserve"> C0869040</t>
  </si>
  <si>
    <t xml:space="preserve"> C2361123</t>
  </si>
  <si>
    <t xml:space="preserve"> C0429928</t>
  </si>
  <si>
    <t xml:space="preserve"> C0013227</t>
  </si>
  <si>
    <t xml:space="preserve"> C2598133</t>
  </si>
  <si>
    <t xml:space="preserve"> C0030705</t>
  </si>
  <si>
    <t xml:space="preserve"> C1515187</t>
  </si>
  <si>
    <t xml:space="preserve"> C1292734</t>
  </si>
  <si>
    <t xml:space="preserve"> C0521115</t>
  </si>
  <si>
    <t xml:space="preserve">due (Due to </t>
  </si>
  <si>
    <t xml:space="preserve">Working (Work </t>
  </si>
  <si>
    <t xml:space="preserve">Student (student </t>
  </si>
  <si>
    <t xml:space="preserve">Working parent </t>
  </si>
  <si>
    <t xml:space="preserve">COVID-19 pandemic (COVID-19 </t>
  </si>
  <si>
    <t xml:space="preserve">Behavior (Behavior </t>
  </si>
  <si>
    <t xml:space="preserve">Disparate Health Care Quality (California Health Interview Survey </t>
  </si>
  <si>
    <t xml:space="preserve">Medical Care (Medical care </t>
  </si>
  <si>
    <t xml:space="preserve">Group (Population Group </t>
  </si>
  <si>
    <t xml:space="preserve">test test (tests and testing </t>
  </si>
  <si>
    <t xml:space="preserve">PERFORMED (Performed </t>
  </si>
  <si>
    <t xml:space="preserve">Collect (Whole Blood or Product Procurement </t>
  </si>
  <si>
    <t xml:space="preserve">DIAGNOSIS (Diagnosis Study </t>
  </si>
  <si>
    <t xml:space="preserve">Date of onset </t>
  </si>
  <si>
    <t xml:space="preserve">Transmission (disease transmission </t>
  </si>
  <si>
    <t xml:space="preserve">High risk of </t>
  </si>
  <si>
    <t xml:space="preserve">Shared Housing (Shared Living Space </t>
  </si>
  <si>
    <t xml:space="preserve">Long Term (Long-term </t>
  </si>
  <si>
    <t xml:space="preserve">Housing </t>
  </si>
  <si>
    <t xml:space="preserve">Correctional Facilities (Correctional Institutions </t>
  </si>
  <si>
    <t xml:space="preserve">Individual </t>
  </si>
  <si>
    <t xml:space="preserve">How Many (Quantity </t>
  </si>
  <si>
    <t xml:space="preserve">children adult (Adult Children </t>
  </si>
  <si>
    <t xml:space="preserve">Live (Live - Specimen Condition </t>
  </si>
  <si>
    <t xml:space="preserve">Available (Availability of </t>
  </si>
  <si>
    <t xml:space="preserve">vaccinated (Vaccinated at </t>
  </si>
  <si>
    <t xml:space="preserve">At home </t>
  </si>
  <si>
    <t xml:space="preserve">POLST (Physician Orders for Life Sustaining Treatment </t>
  </si>
  <si>
    <t xml:space="preserve">New/revised (New &amp;or revised </t>
  </si>
  <si>
    <t xml:space="preserve">Do not resuscitate (DNR - Do not resuscitate </t>
  </si>
  <si>
    <t xml:space="preserve">Date of Death (Date of death </t>
  </si>
  <si>
    <t xml:space="preserve">study use (use studies </t>
  </si>
  <si>
    <t xml:space="preserve">testing times (Test time </t>
  </si>
  <si>
    <t xml:space="preserve">Medications (Medications </t>
  </si>
  <si>
    <t xml:space="preserve">*^patient (Patients </t>
  </si>
  <si>
    <t xml:space="preserve">Take </t>
  </si>
  <si>
    <t xml:space="preserve">treat (Treatment intent </t>
  </si>
  <si>
    <t>CHV,LNC,MSH,MTH,NCI</t>
  </si>
  <si>
    <t>CHV,CSP,MEDLINEPLUS,MSH,MTH,NCI,NCI_CDISC-GLOSS,NCI_CTRP,NCI_GDC,NCI_NCI-GLOSS,NCI_caDSR</t>
  </si>
  <si>
    <t>NCI,NCI_BRIDG_3_0_3,NCI_BRIDG_5_3,NCI_ICDC,NCI_caDSR</t>
  </si>
  <si>
    <t>CHV,MSH</t>
  </si>
  <si>
    <t>AOD,CHV,CSP,LCH,LCH_NW,MEDLINEPLUS,MSH,MTH,NCI,NCI_caDSR</t>
  </si>
  <si>
    <t>CHV,MTH,NCI,NCI_FDA,SNMI,SNOMEDCT_US</t>
  </si>
  <si>
    <t>CCS,CHV,CSP,LNC,MTH,MTHMST,NCI,NCI_NCI-GLOSS,NCI_NICHD,NCI_caDSR,SNM,SNMI,SNOMEDCT_US</t>
  </si>
  <si>
    <t>CHV,MTH,SNMI,SNOMEDCT_US</t>
  </si>
  <si>
    <t>AOD,CHV,CSP,LCH,LCH_NW,LNC,MSH,MTH,SNOMEDCT_US</t>
  </si>
  <si>
    <t>LCH_NW,NCI,NCI_caDSR</t>
  </si>
  <si>
    <t>CHV,LNC,MTH,SNOMEDCT_US</t>
  </si>
  <si>
    <t>AOD,CHV,HL7V3.0,MTH,NCI,NCI_BRIDG_3_0_3,NCI_BRIDG_5_3,NLMSubSyn,SNOMEDCT_US</t>
  </si>
  <si>
    <t>AOD,CHV,HL7V3.0,LNC,MTH,SNOMEDCT_US</t>
  </si>
  <si>
    <t>NCI,NCI_CDISC</t>
  </si>
  <si>
    <t>CHV,LNC,MTH</t>
  </si>
  <si>
    <t>CSP,MSH,NCI,NCI_CTRP</t>
  </si>
  <si>
    <t>CHV,MSH,MTH,SNOMEDCT_US</t>
  </si>
  <si>
    <t>NCI,SNOMEDCT_US</t>
  </si>
  <si>
    <t xml:space="preserve">HL7V2.5,LNC,MTH,NCI,NCI_BRIDG_3_0_3,NCI_CDISC,NCI_CareLex,NCI_NICHD,NCI_caDSR,SNOMEDCT_US </t>
  </si>
  <si>
    <t xml:space="preserve">CHV,CSP,LCH,LCH_NW,LNC,MSH,MTH,NCI,NCI_caDSR,SNOMEDCT_US </t>
  </si>
  <si>
    <t xml:space="preserve">ICF,ICF-CY,NCI,NCI_caDSR,SNOMEDCT_US </t>
  </si>
  <si>
    <t xml:space="preserve">AOD,CHV,CSP,HL7V2.5,LCH,LCH_NW,LNC,MSH,MTH,NCI,SNMI,SNOMEDCT_US </t>
  </si>
  <si>
    <t xml:space="preserve">AOD,CHV,HL7V3.0,LCH,LCH_NW,LNC,MSH,MTH,NCI,NCI_CTRP,SNMI,SNOMEDCT_US </t>
  </si>
  <si>
    <t xml:space="preserve">AOD,CHV,CSP,LCH_NW,MSH,MTH,NCI,NCI_ACC-AHA,NCI_GDC,NCI_NCI-GLOSS </t>
  </si>
  <si>
    <t xml:space="preserve">CHV,LCH,LCH_NW,LNC,MSH,MTH,NCI,NCI_NICHD,NCI_caDSR,SNOMEDCT_US </t>
  </si>
  <si>
    <t xml:space="preserve">CHV,MSH </t>
  </si>
  <si>
    <t xml:space="preserve">AOD,CHV,LCH,LCH_NW,NCI,NCI_caDSR,SNOMEDCT_US </t>
  </si>
  <si>
    <t xml:space="preserve">CHV,LNC,MSH,MTH,NCI,NCI_CDISC-GLOSS,NLMSubSyn,SNOMEDCT_US </t>
  </si>
  <si>
    <t xml:space="preserve">AOD,CHV </t>
  </si>
  <si>
    <t xml:space="preserve">CHV,LNC,MTH,NCI,NCI_CDISC,NCI_caDSR,SNOMEDCT_US </t>
  </si>
  <si>
    <t xml:space="preserve">NCI,NCI_FDA </t>
  </si>
  <si>
    <t xml:space="preserve">AOD,MSH,MTH,NCI,NCI_CDISC,NCI_FDA,NCI_caDSR,SNOMEDCT_US </t>
  </si>
  <si>
    <t xml:space="preserve">AOD,CCS,CHV,CSP,HL7V3.0,LCH,LCH_NW,LNC,MCM,MSH,MTH,NCI,NCI_CDISC,NCI_CDISC-GLOSS,NCI_ICDC,NCI_NCI-GLOSS,NCI_NICHD,NCI_caDSR,SNOMEDCT_US </t>
  </si>
  <si>
    <t xml:space="preserve">AOD,CHV,CSP,LNC,MSH,MTH,NCI,NCI_CDISC,NLMSubSyn,SNOMEDCT_US </t>
  </si>
  <si>
    <t xml:space="preserve">CHV,LNC,MTH,NCI,NCI_BRIDG_3_0_3,NCI_BRIDG_5_3,NCI_caDSR,SNMI,SNOMEDCT_US </t>
  </si>
  <si>
    <t xml:space="preserve">AOD,CHV,HL7V3.0,LCH_NW,MSH,NLMSubSyn </t>
  </si>
  <si>
    <t xml:space="preserve">HL7V2.5,MTH </t>
  </si>
  <si>
    <t xml:space="preserve">CHV,LCH </t>
  </si>
  <si>
    <t xml:space="preserve">CHV,HL7V3.0,MTH,NCI_GDC,NLMSubSyn,SNOMEDCT_US </t>
  </si>
  <si>
    <t xml:space="preserve"> C2825543</t>
  </si>
  <si>
    <t>shared living space number individuals how many individuals adult and children live in household place live</t>
  </si>
  <si>
    <t>MTH ,MSH ,SNOMEDCT_US ,NCI ,NCI_caDSR ,NCI_CDC ,NCI_CDISC ,NCI_FDA</t>
  </si>
  <si>
    <t>In general</t>
  </si>
  <si>
    <t>38 CDEs CDE Names</t>
  </si>
  <si>
    <t>38 CDEs name+QT</t>
  </si>
  <si>
    <t>Option 1 Before April 2022</t>
  </si>
  <si>
    <t>MetaMap settings used for mapping following domains
These settings, do not affect much the way MetaMap process text, but  allow run CDEs in batches through MetaMap</t>
  </si>
  <si>
    <t>These settings, do not affect much the way MetaMap process text, but  further improve the way we can run CDEs in batches through MetaMap
More in https://lhncbc.nlm.nih.gov/ii/tools/MetaMap/Docs/ListOfTermsWithID.pdf</t>
  </si>
  <si>
    <t>Option 2 Starting April 2022</t>
  </si>
  <si>
    <t>Option 3 Starting July 2022</t>
  </si>
  <si>
    <t>To run CDEs in batches, the input should be pre-processed:</t>
  </si>
  <si>
    <t>Diagnosis &amp; Disease Progression,"COVID-19 Disease Severity</t>
  </si>
  <si>
    <t>### spurious line break here ###</t>
  </si>
  <si>
    <t>",What is the COVID-19 severity at time of diagnosis?,COVID-19 Infection; Severity; ,COVID Diagnosis;COVID-19 Diagnosis;^M</t>
  </si>
  <si>
    <r>
      <t>1.</t>
    </r>
    <r>
      <rPr>
        <sz val="7"/>
        <color theme="1"/>
        <rFont val="Times New Roman"/>
        <family val="1"/>
      </rPr>
      <t xml:space="preserve">       </t>
    </r>
    <r>
      <rPr>
        <sz val="11"/>
        <color theme="1"/>
        <rFont val="Calibri"/>
        <family val="2"/>
        <scheme val="minor"/>
      </rPr>
      <t>Change every cell delimiter to a semicolon or a period,</t>
    </r>
  </si>
  <si>
    <r>
      <t>2.</t>
    </r>
    <r>
      <rPr>
        <sz val="7"/>
        <color theme="1"/>
        <rFont val="Times New Roman"/>
        <family val="1"/>
      </rPr>
      <t xml:space="preserve">       </t>
    </r>
    <r>
      <rPr>
        <sz val="11"/>
        <color theme="1"/>
        <rFont val="Calibri"/>
        <family val="2"/>
        <scheme val="minor"/>
      </rPr>
      <t>Make sure there are no spurious line breaks, e.g.,</t>
    </r>
  </si>
  <si>
    <r>
      <t>3.</t>
    </r>
    <r>
      <rPr>
        <sz val="7"/>
        <color theme="1"/>
        <rFont val="Times New Roman"/>
        <family val="1"/>
      </rPr>
      <t xml:space="preserve">       </t>
    </r>
    <r>
      <rPr>
        <sz val="11"/>
        <color theme="1"/>
        <rFont val="Calibri"/>
        <family val="2"/>
        <scheme val="minor"/>
      </rPr>
      <t>Remove all punctuation marks</t>
    </r>
  </si>
  <si>
    <r>
      <t>4.</t>
    </r>
    <r>
      <rPr>
        <sz val="7"/>
        <color theme="1"/>
        <rFont val="Times New Roman"/>
        <family val="1"/>
      </rPr>
      <t xml:space="preserve">       </t>
    </r>
    <r>
      <rPr>
        <sz val="11"/>
        <color theme="1"/>
        <rFont val="Calibri"/>
        <family val="2"/>
        <scheme val="minor"/>
      </rPr>
      <t>Remove all stop words</t>
    </r>
  </si>
  <si>
    <r>
      <t>5.</t>
    </r>
    <r>
      <rPr>
        <sz val="7"/>
        <color theme="1"/>
        <rFont val="Times New Roman"/>
        <family val="1"/>
      </rPr>
      <t xml:space="preserve">       </t>
    </r>
    <r>
      <rPr>
        <sz val="11"/>
        <color theme="1"/>
        <rFont val="Calibri"/>
        <family val="2"/>
        <scheme val="minor"/>
      </rPr>
      <t>Add an extra blank line between the text of each Excel row,</t>
    </r>
  </si>
  <si>
    <r>
      <t>6.</t>
    </r>
    <r>
      <rPr>
        <sz val="7"/>
        <color theme="1"/>
        <rFont val="Times New Roman"/>
        <family val="1"/>
      </rPr>
      <t xml:space="preserve">       </t>
    </r>
    <r>
      <rPr>
        <sz val="11"/>
        <color theme="1"/>
        <rFont val="Calibri"/>
        <family val="2"/>
        <scheme val="minor"/>
      </rPr>
      <t>And run the result as a plain text file.</t>
    </r>
  </si>
  <si>
    <t>CDEs from domains: 
Demographics ; Medical History; Financial Stability &amp; Employment; Symptoms; Eligibility, Enrollment &amp; Informed Consent ; Comorbidities ; Healthcare Access; Risk Behaviors; COVID Testing &amp; Tracing ; Physical Exams &amp; Findings; Diagnosis &amp; Disease Progression</t>
  </si>
  <si>
    <t xml:space="preserve">CDEs from domains: 
Housing &amp; Food Insecurity (no food CDEs BTW)
Mitigation Strategies
Language &amp; Heritage
COVID Qualitative Measures
Clinical Events &amp; Monitoring
Outcomes </t>
  </si>
  <si>
    <r>
      <rPr>
        <b/>
        <sz val="11"/>
        <color theme="1"/>
        <rFont val="Calibri"/>
        <family val="2"/>
        <scheme val="minor"/>
      </rPr>
      <t xml:space="preserve">2 CDEs from each domain (with various sets of attributes): </t>
    </r>
    <r>
      <rPr>
        <sz val="11"/>
        <color theme="1"/>
        <rFont val="Calibri"/>
        <family val="2"/>
        <scheme val="minor"/>
      </rPr>
      <t xml:space="preserve">
Demographics 
Medical History
Financial Stability &amp; Employment
Symptoms
Eligibility, Enrollment &amp; Informed Consent 
Comorbidities 
Healthcare Access
Risk Behaviors
COVID Testing &amp; Tracing 
Physical Exams &amp; Findings
Diagnosis &amp; Disease Progression 
Housing &amp; Food Insecurity (no food CDEs BTW)
Mitigation Strategies
Language &amp; Heritage
COVID Qualitative Measures
Clinical Events &amp; Monitoring
Outcomes 
Hospitalization
Treatment</t>
    </r>
  </si>
  <si>
    <t>language heritage birthplace us state where born person state birthplace language ancestry</t>
  </si>
  <si>
    <t>Meta Mapping (502):</t>
  </si>
  <si>
    <t xml:space="preserve"> C0023008</t>
  </si>
  <si>
    <t xml:space="preserve"> C2986513</t>
  </si>
  <si>
    <t xml:space="preserve"> C3148680</t>
  </si>
  <si>
    <t xml:space="preserve"> C2347489</t>
  </si>
  <si>
    <t xml:space="preserve"> C5447420</t>
  </si>
  <si>
    <t>Language Heritage Birthplace US State  Where born Person State Birthplace   Language  Ancestry</t>
  </si>
  <si>
    <t xml:space="preserve">birthplace united states state  Where born </t>
  </si>
  <si>
    <t>CDE Name (minus representation term)
Question Text (minus representation term)
DEC (concept name - (minus representation term))
Domain Name (minus representation term)
Keywords (from the Project 5 Spreadsheet - (minus representation term))</t>
  </si>
  <si>
    <t>Attributes</t>
  </si>
  <si>
    <t xml:space="preserve">5 CDE Attributes:
1. CDE Name (minus representation term)
2. Question Text (minus representation term)
3. DEC (concept name - (minus representation term))
4. Domain Name (minus representation term)
5. Keywords (from the Project 5 Spreadsheet - (minus representation term))
</t>
  </si>
  <si>
    <t>age age  person's age</t>
  </si>
  <si>
    <t>CDE Name + QT</t>
  </si>
  <si>
    <t>38 CDEs Summary</t>
  </si>
  <si>
    <t>OV commenbts</t>
  </si>
  <si>
    <t>That is actually the bets concept</t>
  </si>
  <si>
    <t>concepts common across all 3 ways of mapping: 
CDE name only mapping
CDE Name + QT mapping
5 CDE attributes mapping</t>
  </si>
  <si>
    <t xml:space="preserve"> C0030551</t>
  </si>
  <si>
    <t xml:space="preserve">PARENT (parent </t>
  </si>
  <si>
    <t xml:space="preserve">AOD,CHV,CSP,HL7V3.0,LCH,LCH_NW,LNC,MSH,MTH,NCI,NCI_CDISC,NCI_FDA,NCI_GDC,NCI_caDSR,SNMI,SNOMEDCT_US) </t>
  </si>
  <si>
    <t>but only across 2 Des</t>
  </si>
  <si>
    <t xml:space="preserve">CDE Name mapping </t>
  </si>
  <si>
    <t xml:space="preserve">CDE Name + QT mapping </t>
  </si>
  <si>
    <t>CDE 5 attributes mapping</t>
  </si>
  <si>
    <t># UMLS Concepts returned by MetaMap</t>
  </si>
  <si>
    <t># CDEs</t>
  </si>
  <si>
    <t># UMLS concepts CDE Name</t>
  </si>
  <si>
    <t># UMLS concepts CDE Name + QT</t>
  </si>
  <si>
    <t># UMLS concepts 5 CDE attributes</t>
  </si>
  <si>
    <t>Median</t>
  </si>
  <si>
    <t>average # of  concepts which are same per CDE</t>
  </si>
  <si>
    <t>C1275743
 C0009488</t>
  </si>
  <si>
    <t>language heritage primary language spoken  primary language spoken primary language spoken language health literacy</t>
  </si>
  <si>
    <t>C0079252
C4700051
 C0582114</t>
  </si>
  <si>
    <t>not the best concept</t>
  </si>
  <si>
    <t>technically 2, but we might want to work on CDE semantics to map it to use C0034378 instead of any other concepts</t>
  </si>
  <si>
    <t>treatment covid 19 medication  take medications treat covid 19 covid 19 infection medication covid medications</t>
  </si>
  <si>
    <t>that is the best fitted concept</t>
  </si>
  <si>
    <t>C1115771</t>
  </si>
  <si>
    <t xml:space="preserve">medication other (Other medications </t>
  </si>
  <si>
    <t>CHV,LNC,MTH,NCI,NLMSubSyn</t>
  </si>
  <si>
    <t xml:space="preserve">5 CDE Attributes:
1. CDE Name (minus representation term)
2. Question Text (minus representation term)
3. DEC (concept name - (minus representation term))
4. Domain Name (minus representation term)
5. Keywords (from the Project 5 Spreadsheet - (minus representation term))
</t>
  </si>
  <si>
    <t>Plan B Iteration 2</t>
  </si>
  <si>
    <t>2 in July</t>
  </si>
  <si>
    <t>March, 2 in July</t>
  </si>
  <si>
    <t>April, 2 in July</t>
  </si>
  <si>
    <t>April and May, 2 in July</t>
  </si>
  <si>
    <t xml:space="preserve">May, , 2 in July </t>
  </si>
  <si>
    <t>I wonder why MetaMap picked this one???</t>
  </si>
  <si>
    <t>Meta Candidates (Total=1; Excluded=0; Pruned=0; Remaining=1)</t>
  </si>
  <si>
    <t>Meta Candidates (Total=4; Excluded=1; Pruned=0; Remaining=3)</t>
  </si>
  <si>
    <t>Meta Candidates (Total=4; Excluded=0; Pruned=0; Remaining=4)</t>
  </si>
  <si>
    <t>Meta Candidates (Total=3; Excluded=0; Pruned=0; Remaining=3)</t>
  </si>
  <si>
    <t>Meta Candidates (Total=6; Excluded=1; Pruned=0; Remaining=5)</t>
  </si>
  <si>
    <t>Meta Candidates (Total=5; Excluded=0; Pruned=0; Remaining=5)</t>
  </si>
  <si>
    <t>Meta Candidates (Total=13; Excluded=1; Pruned=0; Remaining=12)</t>
  </si>
  <si>
    <t>Meta Candidates (Total=2; Excluded=0; Pruned=0; Remaining=2)</t>
  </si>
  <si>
    <t>Meta Candidates (Total=6; Excluded=3; Pruned=0; Remaining=3)</t>
  </si>
  <si>
    <t xml:space="preserve">    C0027365</t>
  </si>
  <si>
    <t xml:space="preserve">    C0032961</t>
  </si>
  <si>
    <t xml:space="preserve">    C0011008</t>
  </si>
  <si>
    <t xml:space="preserve">    C2348077</t>
  </si>
  <si>
    <t xml:space="preserve">    C0014003</t>
  </si>
  <si>
    <t xml:space="preserve">    C0020053</t>
  </si>
  <si>
    <t xml:space="preserve">    C0035345</t>
  </si>
  <si>
    <t xml:space="preserve">    C0038492</t>
  </si>
  <si>
    <t xml:space="preserve">    C0043227</t>
  </si>
  <si>
    <t xml:space="preserve">    C0030551</t>
  </si>
  <si>
    <t xml:space="preserve">    C5203670</t>
  </si>
  <si>
    <t xml:space="preserve">    C5392141</t>
  </si>
  <si>
    <t xml:space="preserve">    C1615608</t>
  </si>
  <si>
    <t xml:space="preserve">    C0243132</t>
  </si>
  <si>
    <t xml:space="preserve">    C0025353</t>
  </si>
  <si>
    <t xml:space="preserve">    C0018684</t>
  </si>
  <si>
    <t xml:space="preserve">    C0021430</t>
  </si>
  <si>
    <t xml:space="preserve">    C0012634</t>
  </si>
  <si>
    <t xml:space="preserve">    C5244026</t>
  </si>
  <si>
    <t xml:space="preserve">    C0009488</t>
  </si>
  <si>
    <t xml:space="preserve">    C0040223</t>
  </si>
  <si>
    <t xml:space="preserve">    C0086931</t>
  </si>
  <si>
    <t xml:space="preserve">    C0004927</t>
  </si>
  <si>
    <t xml:space="preserve">    C0683444</t>
  </si>
  <si>
    <t xml:space="preserve">    C5203676</t>
  </si>
  <si>
    <t xml:space="preserve">    C1175743</t>
  </si>
  <si>
    <t xml:space="preserve">    C0035647</t>
  </si>
  <si>
    <t xml:space="preserve">    C1175175</t>
  </si>
  <si>
    <t xml:space="preserve">    C0034379</t>
  </si>
  <si>
    <t xml:space="preserve">    C0034510</t>
  </si>
  <si>
    <t xml:space="preserve">    C3853635</t>
  </si>
  <si>
    <t xml:space="preserve">    C0015031</t>
  </si>
  <si>
    <t xml:space="preserve">    C0086388</t>
  </si>
  <si>
    <t xml:space="preserve">    C5441552</t>
  </si>
  <si>
    <t xml:space="preserve">    C0018704</t>
  </si>
  <si>
    <t xml:space="preserve">    C0021682</t>
  </si>
  <si>
    <t xml:space="preserve">    C0021672</t>
  </si>
  <si>
    <t xml:space="preserve">    C0243103</t>
  </si>
  <si>
    <t xml:space="preserve">    C1257890</t>
  </si>
  <si>
    <t xml:space="preserve">    C0200345</t>
  </si>
  <si>
    <t xml:space="preserve">    C0600644</t>
  </si>
  <si>
    <t xml:space="preserve">    C0030054</t>
  </si>
  <si>
    <t xml:space="preserve">    C0242295</t>
  </si>
  <si>
    <t xml:space="preserve">    C0011900</t>
  </si>
  <si>
    <t xml:space="preserve">    C1704338</t>
  </si>
  <si>
    <t xml:space="preserve">    C2700446</t>
  </si>
  <si>
    <t xml:space="preserve">    C0009450</t>
  </si>
  <si>
    <t xml:space="preserve">    C0036588</t>
  </si>
  <si>
    <t xml:space="preserve">    C0206132</t>
  </si>
  <si>
    <t xml:space="preserve">    C0242444</t>
  </si>
  <si>
    <t xml:space="preserve">    C0035186</t>
  </si>
  <si>
    <t xml:space="preserve">    C0442681</t>
  </si>
  <si>
    <t xml:space="preserve">    C0018257</t>
  </si>
  <si>
    <t xml:space="preserve">    C0020056</t>
  </si>
  <si>
    <t xml:space="preserve">    C0040722</t>
  </si>
  <si>
    <t xml:space="preserve">    C0233324</t>
  </si>
  <si>
    <t xml:space="preserve">    C0242781</t>
  </si>
  <si>
    <t xml:space="preserve">    C0442519</t>
  </si>
  <si>
    <t xml:space="preserve">    C0683572</t>
  </si>
  <si>
    <t xml:space="preserve">    C0001675</t>
  </si>
  <si>
    <t xml:space="preserve">    C0008059</t>
  </si>
  <si>
    <t xml:space="preserve">    C0020052</t>
  </si>
  <si>
    <t xml:space="preserve">    C0027361</t>
  </si>
  <si>
    <t xml:space="preserve">    C0376249</t>
  </si>
  <si>
    <t xml:space="preserve">    C0034380</t>
  </si>
  <si>
    <t xml:space="preserve">    C0376558</t>
  </si>
  <si>
    <t xml:space="preserve">    C5387588</t>
  </si>
  <si>
    <t xml:space="preserve">    C0042210</t>
  </si>
  <si>
    <t xml:space="preserve">    C0023008</t>
  </si>
  <si>
    <t xml:space="preserve">    C0041703</t>
  </si>
  <si>
    <t xml:space="preserve">    C0166872</t>
  </si>
  <si>
    <t xml:space="preserve">    C0032040</t>
  </si>
  <si>
    <t xml:space="preserve">    C1148523</t>
  </si>
  <si>
    <t xml:space="preserve">    C0031831</t>
  </si>
  <si>
    <t xml:space="preserve">    C0039798</t>
  </si>
  <si>
    <t xml:space="preserve">    C0087111</t>
  </si>
  <si>
    <t xml:space="preserve">    C0079252</t>
  </si>
  <si>
    <t xml:space="preserve">    C0011065</t>
  </si>
  <si>
    <t xml:space="preserve">    C0019993</t>
  </si>
  <si>
    <t xml:space="preserve">    C0302828</t>
  </si>
  <si>
    <t xml:space="preserve">    C0949415</t>
  </si>
  <si>
    <t xml:space="preserve">    C0034378</t>
  </si>
  <si>
    <t xml:space="preserve">    C0079809</t>
  </si>
  <si>
    <t xml:space="preserve">    C0243148</t>
  </si>
  <si>
    <t xml:space="preserve">    C1328813</t>
  </si>
  <si>
    <t xml:space="preserve">    C0042153</t>
  </si>
  <si>
    <t xml:space="preserve">    C0030685</t>
  </si>
  <si>
    <t xml:space="preserve">    C0030705</t>
  </si>
  <si>
    <t xml:space="preserve">    C0013227</t>
  </si>
  <si>
    <t xml:space="preserve">Pregnancy </t>
  </si>
  <si>
    <t xml:space="preserve">Dates (Date in time </t>
  </si>
  <si>
    <t xml:space="preserve">Date Fruit </t>
  </si>
  <si>
    <t xml:space="preserve">Retirement </t>
  </si>
  <si>
    <t xml:space="preserve">Work </t>
  </si>
  <si>
    <t xml:space="preserve">Parent (parent </t>
  </si>
  <si>
    <t xml:space="preserve">COVID-19 Pandemic </t>
  </si>
  <si>
    <t xml:space="preserve">Pandemics </t>
  </si>
  <si>
    <t xml:space="preserve">Disease </t>
  </si>
  <si>
    <t xml:space="preserve">Comorbidity </t>
  </si>
  <si>
    <t xml:space="preserve">Time </t>
  </si>
  <si>
    <t xml:space="preserve">Behavior </t>
  </si>
  <si>
    <t xml:space="preserve">Behavior Test </t>
  </si>
  <si>
    <t xml:space="preserve">SARS Coronavirus (SARS coronavirus </t>
  </si>
  <si>
    <t xml:space="preserve">Risk </t>
  </si>
  <si>
    <t xml:space="preserve">Severe Acute Respiratory Syndrome </t>
  </si>
  <si>
    <t xml:space="preserve">Quality of Health Care </t>
  </si>
  <si>
    <t xml:space="preserve">Racial Groups </t>
  </si>
  <si>
    <t xml:space="preserve">Race </t>
  </si>
  <si>
    <t xml:space="preserve">Ethnicity </t>
  </si>
  <si>
    <t xml:space="preserve">Health Care </t>
  </si>
  <si>
    <t xml:space="preserve">Ethnic Groups </t>
  </si>
  <si>
    <t xml:space="preserve">Health Facilities (Health care facility </t>
  </si>
  <si>
    <t xml:space="preserve">Insurance </t>
  </si>
  <si>
    <t xml:space="preserve">ethnicity (Ethnicity aspects </t>
  </si>
  <si>
    <t xml:space="preserve">Population Group </t>
  </si>
  <si>
    <t xml:space="preserve">Specimen Collection </t>
  </si>
  <si>
    <t xml:space="preserve">Collection (Collections (publication) </t>
  </si>
  <si>
    <t xml:space="preserve">Oxygen (oxygen </t>
  </si>
  <si>
    <t xml:space="preserve">Dietary Supplements </t>
  </si>
  <si>
    <t xml:space="preserve">Diagnosis </t>
  </si>
  <si>
    <t xml:space="preserve">diagnosis (diagnosis aspect </t>
  </si>
  <si>
    <t xml:space="preserve">Self Reports (Self-Report </t>
  </si>
  <si>
    <t xml:space="preserve">Communicable Diseases </t>
  </si>
  <si>
    <t xml:space="preserve">Self </t>
  </si>
  <si>
    <t xml:space="preserve">Age of Onset </t>
  </si>
  <si>
    <t xml:space="preserve">Population at Risk </t>
  </si>
  <si>
    <t xml:space="preserve">Residential Facilities </t>
  </si>
  <si>
    <t xml:space="preserve">Correctional Institutions </t>
  </si>
  <si>
    <t xml:space="preserve">transmission (disease transmission qualifier </t>
  </si>
  <si>
    <t xml:space="preserve">Term Birth </t>
  </si>
  <si>
    <t xml:space="preserve">Transmission, Communicable Disease (disease transmission </t>
  </si>
  <si>
    <t xml:space="preserve">Environment, Home (Home environment </t>
  </si>
  <si>
    <t xml:space="preserve">Adult Children </t>
  </si>
  <si>
    <t xml:space="preserve">Adult </t>
  </si>
  <si>
    <t xml:space="preserve">Child </t>
  </si>
  <si>
    <t xml:space="preserve">Households </t>
  </si>
  <si>
    <t xml:space="preserve">Persons </t>
  </si>
  <si>
    <t xml:space="preserve">frequency (With frequency </t>
  </si>
  <si>
    <t xml:space="preserve">COVID-19 Vaccines </t>
  </si>
  <si>
    <t xml:space="preserve">Vaccines </t>
  </si>
  <si>
    <t xml:space="preserve">Languages </t>
  </si>
  <si>
    <t xml:space="preserve">United States </t>
  </si>
  <si>
    <t xml:space="preserve">Unite resin </t>
  </si>
  <si>
    <t xml:space="preserve">Place of Birth </t>
  </si>
  <si>
    <t xml:space="preserve">Childbirth </t>
  </si>
  <si>
    <t xml:space="preserve">Physicians </t>
  </si>
  <si>
    <t xml:space="preserve">therapy (therapeutic aspects </t>
  </si>
  <si>
    <t xml:space="preserve">Therapeutics (Therapeutic procedure </t>
  </si>
  <si>
    <t xml:space="preserve">Do-Not-Resuscitate Orders </t>
  </si>
  <si>
    <t xml:space="preserve">Death (Cessation of life </t>
  </si>
  <si>
    <t xml:space="preserve">Hospitalization </t>
  </si>
  <si>
    <t xml:space="preserve">Instruction (Instruction [Publication Type] </t>
  </si>
  <si>
    <t xml:space="preserve">Qualitative Research </t>
  </si>
  <si>
    <t xml:space="preserve">Quality Control (quality control </t>
  </si>
  <si>
    <t xml:space="preserve">control (control aspects </t>
  </si>
  <si>
    <t xml:space="preserve">utilization (utilization qualifier </t>
  </si>
  <si>
    <t xml:space="preserve">Patient Discharge </t>
  </si>
  <si>
    <t xml:space="preserve">Pharmaceutical Preparations </t>
  </si>
  <si>
    <t>Biologically Active Substance,Element, Ion, or Isotope,Pharmacologic Substance</t>
  </si>
  <si>
    <t>Amino Acid, Peptide, or Protein,Immunologic Factor,Pharmacologic Substance</t>
  </si>
  <si>
    <t>Meta Candidates (Total=2; Excluded=1; Pruned=0; Remaining=1)</t>
  </si>
  <si>
    <t>age age person's age</t>
  </si>
  <si>
    <t>no results</t>
  </si>
  <si>
    <t>Meta Candidates (Total=10; Excluded=0; Pruned=0; Remaining=10)</t>
  </si>
  <si>
    <t>Meta Candidates (Total=5; Excluded=1; Pruned=0; Remaining=4)</t>
  </si>
  <si>
    <t>38 CDE mapping plots</t>
  </si>
  <si>
    <t>plots related to 38 CDE mapping</t>
  </si>
  <si>
    <t>38 CDE Name+QT MeSH</t>
  </si>
  <si>
    <t xml:space="preserve">Activity (C43431) &gt; Action (C25404) &gt; Monitoring (C61256) </t>
  </si>
  <si>
    <t xml:space="preserve">Monitoring (C61256) </t>
  </si>
  <si>
    <t xml:space="preserve">Manufactured Object (C97325) &gt; Diagnostic, Therapeutic, or Research Equipment (C19238) &gt; Instrumentation (C16742) </t>
  </si>
  <si>
    <t xml:space="preserve"> Instrumentation (C16742) </t>
  </si>
  <si>
    <t xml:space="preserve">Conceptual Entity (C20181) &gt; Occupation or Discipline (C19160) &gt; Technology (C17187) &gt; Information Sciences (C16733) &gt; Informatics (C18145) &gt; Bioinformatics (C17964) &gt; Metabolomics (C49019) </t>
  </si>
  <si>
    <t xml:space="preserve">Metabolomics (C49019) </t>
  </si>
  <si>
    <t xml:space="preserve">Activity (C43431) &gt; Administrative Activity (C49235) &gt; Form Directive (C157093) &gt; Specify Other (C157106) </t>
  </si>
  <si>
    <t xml:space="preserve">Conceptual Entity (C20181) &gt; Means (C47955) &gt; Method (C71460) </t>
  </si>
  <si>
    <t xml:space="preserve">Method (C71460) </t>
  </si>
  <si>
    <t xml:space="preserve">Activity (C43431) &gt; Technique (C16847) &gt; Research Technique (C20368) &gt; Biomolecule Separation Technology (C18653) &gt; Chromatography (C16431) </t>
  </si>
  <si>
    <t xml:space="preserve">Chromatography (C16431) </t>
  </si>
  <si>
    <t xml:space="preserve">Conceptual Entity (C20181) &gt; Domain (C62289) &gt; Submission Domain (C49556) &gt; Clinical Events Domain (C85441) </t>
  </si>
  <si>
    <t xml:space="preserve">Clinical Events Domain (C85441) </t>
  </si>
  <si>
    <t xml:space="preserve"> Metabolomics (C49019) </t>
  </si>
  <si>
    <t xml:space="preserve">Conceptual Entity (C20181) &gt; Material (C48187) &gt; Specimen (C19157) &gt; Biospecimen (C70699) </t>
  </si>
  <si>
    <t xml:space="preserve">Biospecimen (C70699) </t>
  </si>
  <si>
    <t xml:space="preserve"> Monitoring (C61256) </t>
  </si>
  <si>
    <t xml:space="preserve"> Biospecimen (C70699) </t>
  </si>
  <si>
    <t xml:space="preserve">Activity (C43431) &gt; Clinical or Research Activity (C16203) &gt; Intervention or Procedure (C25218) &gt; Diagnostic Procedure (C18020) &gt; Biospecimen Collection (C70945) </t>
  </si>
  <si>
    <t xml:space="preserve">Biospecimen Collection (C70945) </t>
  </si>
  <si>
    <t xml:space="preserve">Manufactured Object (C97325) &gt; Diagnostic, Therapeutic, or Research Equipment (C19238) &gt; Device (C62103) &gt; Medical Device (C16830) &gt; Package Type (C43164) &gt; Vial (C41275) </t>
  </si>
  <si>
    <t xml:space="preserve">Vial (C41275) </t>
  </si>
  <si>
    <t xml:space="preserve">Property or Attribute (C20189) &gt; Characteristic (C25447) &gt; Volume (C25335) &gt; Fluid Volume (C124480) &gt; Aliquot Volume (C171279) </t>
  </si>
  <si>
    <t xml:space="preserve">Aliquot Volume (C171279) </t>
  </si>
  <si>
    <t xml:space="preserve">Disease, Disorder or Finding (C7057) &gt; Finding (C3367) &gt; Clinical Test Result (C77140) &gt; Laboratory Test Result (C36292) </t>
  </si>
  <si>
    <t xml:space="preserve"> Laboratory Test Result (C36292) </t>
  </si>
  <si>
    <t xml:space="preserve">Activity (C43431) &gt; Clinical or Research Activity (C16203) &gt; Intervention or Procedure (C25218) &gt; Laboratory Procedure (C25294) </t>
  </si>
  <si>
    <t xml:space="preserve">Laboratory Procedure (C25294) </t>
  </si>
  <si>
    <t>Specific , Specified , Specify</t>
  </si>
  <si>
    <t>Project 5 CDE Domain</t>
  </si>
  <si>
    <t xml:space="preserve">Address </t>
  </si>
  <si>
    <t>C25407</t>
  </si>
  <si>
    <t xml:space="preserve">Conceptual Entity (C20181) &gt; Intellectual Property (C97331) &gt; Document (C19498) &gt; Address (C25407) </t>
  </si>
  <si>
    <t xml:space="preserve">Age </t>
  </si>
  <si>
    <t>C25150</t>
  </si>
  <si>
    <t xml:space="preserve">Property or Attribute (C20189) &gt; Person/Individual Attribute (C171087) &gt; Personal Attribute (C19332) &gt; Age (C25150) </t>
  </si>
  <si>
    <t>C171279</t>
  </si>
  <si>
    <t xml:space="preserve">Assisted Living Facility </t>
  </si>
  <si>
    <t>C154425</t>
  </si>
  <si>
    <t xml:space="preserve">Conceptual Entity (C20181) &gt; Geographic Area (C16632) &gt; Sites of Care Delivery (C19696) &gt; Healthcare Facility (C21541) &gt; Assisted Living Facility (C154425) </t>
  </si>
  <si>
    <t xml:space="preserve">At Time of Diagnosis </t>
  </si>
  <si>
    <t>C158810</t>
  </si>
  <si>
    <t xml:space="preserve">Activity (C43431) &gt; Clinical or Research Activity (C16203) &gt; Intervention or Procedure (C25218) &gt; Diagnostic Procedure (C18020) &gt; Diagnostic or Prognostic Test (C18742) &gt; Research or Clinical Assessment Tool (C20993) &gt; Clinical or Research Assessment Question (C91102) &gt; CPTAC Questions (C158612) &gt; At Time of Diagnosis (C158810) </t>
  </si>
  <si>
    <t xml:space="preserve">At-Risk Population </t>
  </si>
  <si>
    <t>C17734</t>
  </si>
  <si>
    <t xml:space="preserve">Conceptual Entity (C20181) &gt; Group (C43359) &gt; Population Group (C17005) &gt; At-Risk Population (C17734) </t>
  </si>
  <si>
    <t xml:space="preserve">COVID-19 Vaccine Receptivity Status </t>
  </si>
  <si>
    <t xml:space="preserve">Availability </t>
  </si>
  <si>
    <t>C25429</t>
  </si>
  <si>
    <t xml:space="preserve">Property or Attribute (C20189) &gt; Qualifier (C41009) &gt; General Qualifier (C27993) &gt; Availability (C25429) </t>
  </si>
  <si>
    <t>C16326</t>
  </si>
  <si>
    <t xml:space="preserve">Activity (C43431) &gt; Behavior (C16326) </t>
  </si>
  <si>
    <t>C70699</t>
  </si>
  <si>
    <t>Biospecimen Collection</t>
  </si>
  <si>
    <t>C70945</t>
  </si>
  <si>
    <t xml:space="preserve">Biospecimen Collection Date </t>
  </si>
  <si>
    <t>C178868</t>
  </si>
  <si>
    <t xml:space="preserve">Property or Attribute (C20189) &gt; Qualifier (C41009) &gt; Temporal Qualifier (C21514) &gt; Date (C25164) &gt; Sample Procurement Date (C164024) &gt; Biospecimen Collection Date (C178868) </t>
  </si>
  <si>
    <t xml:space="preserve">Birthplace </t>
  </si>
  <si>
    <t>C176764</t>
  </si>
  <si>
    <t xml:space="preserve">Property or Attribute (C20189) &gt; Person/Individual Attribute (C171087) &gt; Personal Attribute (C19332) &gt; Birthplace (C176764) </t>
  </si>
  <si>
    <t xml:space="preserve">Chest </t>
  </si>
  <si>
    <t>C25389</t>
  </si>
  <si>
    <t xml:space="preserve">Anatomic Structure, System, or Substance (C12219) &gt; Body Region (C12680) &gt; Chest (C25389) </t>
  </si>
  <si>
    <t xml:space="preserve">Chromatography </t>
  </si>
  <si>
    <t>C16431</t>
  </si>
  <si>
    <t xml:space="preserve">Classification </t>
  </si>
  <si>
    <t>C25161</t>
  </si>
  <si>
    <t xml:space="preserve">Conceptual Entity (C20181) &gt; Intellectual Property (C97331) &gt; Classification (C25161) </t>
  </si>
  <si>
    <t>C85441</t>
  </si>
  <si>
    <t>Death Date Indicator</t>
  </si>
  <si>
    <t xml:space="preserve">Clinical Test Result </t>
  </si>
  <si>
    <t>C77140</t>
  </si>
  <si>
    <t xml:space="preserve">Disease, Disorder or Finding (C7057) &gt; Finding (C3367) &gt; Clinical Test Result (C77140) </t>
  </si>
  <si>
    <t>Self-Reported COVID-19 Diagnosis Occurrence Indicator*</t>
  </si>
  <si>
    <t xml:space="preserve">Communicable Disorder </t>
  </si>
  <si>
    <t>C157825</t>
  </si>
  <si>
    <t xml:space="preserve">Property or Attribute (C20189) &gt; Qualifier (C41009) &gt; Disease Qualifier (C27992) &gt; Communicable Disorder (C157825) </t>
  </si>
  <si>
    <t>Comorbidity or Underlying Condition Type</t>
  </si>
  <si>
    <t>C161320</t>
  </si>
  <si>
    <t xml:space="preserve">Property or Attribute (C20189) &gt; Qualifier (C41009) &gt; General Qualifier (C27993) &gt; Condition (C25457) &gt; Comorbid Condition (C161320) </t>
  </si>
  <si>
    <t>C16457</t>
  </si>
  <si>
    <t xml:space="preserve">Property or Attribute (C20189) &gt; Characteristic (C25447) &gt; Population Group Characteristic (C171088) &gt; Demographics (C16495) &gt; Comorbidity (C16457) </t>
  </si>
  <si>
    <t>C2959</t>
  </si>
  <si>
    <t xml:space="preserve">Disease, Disorder or Finding (C7057) &gt; Finding (C3367) &gt; Finding by Cause (C36291) &gt; Complication (C2959) </t>
  </si>
  <si>
    <t>C43367</t>
  </si>
  <si>
    <t xml:space="preserve">Biological Process (C17828) &gt; Organismal Process (C19988) &gt; Neurologic Process (C21074) &gt; Mental Process (C16840) &gt; Confidence (C43367) </t>
  </si>
  <si>
    <t>C85862</t>
  </si>
  <si>
    <t xml:space="preserve">Conceptual Entity (C20181) &gt; Geographic Area (C16632) &gt; Sites of Care Delivery (C19696) &gt; Correctional Institution (C85862) </t>
  </si>
  <si>
    <t xml:space="preserve">COVID-19 Infection </t>
  </si>
  <si>
    <t xml:space="preserve">Conceptual Entity (C20181) &gt; Geographic Area (C16632) &gt; Country (C25464) &gt; Saint Lucia (C17113) </t>
  </si>
  <si>
    <t xml:space="preserve">Gene Product (C26548) &gt; Protein (C17021) &gt; Protein, Organized by Function (C20027) &gt; Enzyme (C16554) &gt; Transferase (C17210) &gt; Acyltransferase (C16259) &gt; Histone Acetylase (C17302) </t>
  </si>
  <si>
    <t xml:space="preserve">Date </t>
  </si>
  <si>
    <t>C25164</t>
  </si>
  <si>
    <t xml:space="preserve">Property or Attribute (C20189) &gt; Qualifier (C41009) &gt; Temporal Qualifier (C21514) &gt; Date (C25164) </t>
  </si>
  <si>
    <t xml:space="preserve">Date and Time </t>
  </si>
  <si>
    <t>C37939</t>
  </si>
  <si>
    <t xml:space="preserve">Property or Attribute (C20189) &gt; Qualifier (C41009) &gt; Temporal Qualifier (C21514) &gt; Date and Time (C37939) </t>
  </si>
  <si>
    <t xml:space="preserve">Date of Death </t>
  </si>
  <si>
    <t>C70810</t>
  </si>
  <si>
    <t xml:space="preserve">Property or Attribute (C20189) &gt; Qualifier (C41009) &gt; Temporal Qualifier (C21514) &gt; Date (C25164) &gt; Date of Death (C70810) </t>
  </si>
  <si>
    <t xml:space="preserve">Date of Diagnosis </t>
  </si>
  <si>
    <t>C164339</t>
  </si>
  <si>
    <t xml:space="preserve">Property or Attribute (C20189) &gt; Qualifier (C41009) &gt; Temporal Qualifier (C21514) &gt; Date (C25164) &gt; Date of Diagnosis (C164339) </t>
  </si>
  <si>
    <t>C16495</t>
  </si>
  <si>
    <t xml:space="preserve">Property or Attribute (C20189) &gt; Characteristic (C25447) &gt; Population Group Characteristic (C171088) &gt; Demographics (C16495) </t>
  </si>
  <si>
    <t xml:space="preserve">Destination </t>
  </si>
  <si>
    <t>C165585</t>
  </si>
  <si>
    <t xml:space="preserve">Conceptual Entity (C20181) &gt; Place (C25319) &gt; Destination (C165585) </t>
  </si>
  <si>
    <t xml:space="preserve">Detection </t>
  </si>
  <si>
    <t>C16210</t>
  </si>
  <si>
    <t xml:space="preserve">Activity (C43431) &gt; Clinical or Research Activity (C16203) &gt; Intervention or Procedure (C25218) &gt; Diagnostic Procedure (C18020) &gt; Detection (C16210) </t>
  </si>
  <si>
    <t>C15220</t>
  </si>
  <si>
    <t xml:space="preserve">Activity (C43431) &gt; Clinical or Research Activity (C16203) &gt; Intervention or Procedure (C25218) &gt; Diagnostic Procedure (C18020) &gt; Diagnosis (C15220) </t>
  </si>
  <si>
    <t xml:space="preserve">Disease Transmission </t>
  </si>
  <si>
    <t>C17214</t>
  </si>
  <si>
    <t xml:space="preserve">Biological Process (C17828) &gt; Pathologic Process (C16956) &gt; Pathogenesis (C18264) &gt; Disease Transmission (C17214) </t>
  </si>
  <si>
    <t xml:space="preserve">Do Not Resuscitate Order </t>
  </si>
  <si>
    <t>C93313</t>
  </si>
  <si>
    <t xml:space="preserve">Conceptual Entity (C20181) &gt; Intellectual Property (C97331) &gt; Document (C19498) &gt; Advance Directive (C93142) &gt; Do Not Resuscitate Order (C93313) </t>
  </si>
  <si>
    <t xml:space="preserve">Duration </t>
  </si>
  <si>
    <t>C25330</t>
  </si>
  <si>
    <t xml:space="preserve">Property or Attribute (C20189) &gt; Qualifier (C41009) &gt; Temporal Qualifier (C21514) &gt; Duration (C25330) </t>
  </si>
  <si>
    <t xml:space="preserve">Eligibility Determination </t>
  </si>
  <si>
    <t>C25171</t>
  </si>
  <si>
    <t xml:space="preserve">Activity (C43431) &gt; Clinical or Research Activity (C16203) &gt; Research Activity (C15429) &gt; Study Design (C15320) &gt; Clinical Trials Design (C15787) &gt; Eligibility Determination (C25171) </t>
  </si>
  <si>
    <t>C25172</t>
  </si>
  <si>
    <t xml:space="preserve">Property or Attribute (C20189) &gt; Person/Individual Attribute (C171087) &gt; Personal Attribute (C19332) &gt; Employment Status (C179143) &gt; Employed (C25172) </t>
  </si>
  <si>
    <t>Employment Status*</t>
  </si>
  <si>
    <t xml:space="preserve">Employment Status </t>
  </si>
  <si>
    <t>C17914</t>
  </si>
  <si>
    <t xml:space="preserve">Gene Product (C26548) &gt; Protein (C17021) &gt; Protein, Organized by Function (C20027) &gt; Enzyme (C16554) &gt; Hydrolase (C16701) &gt; Helicase (C20423) &gt; DNA Helicase (C16517) &gt; RecQ Helicase Family Protein (C20595) &gt; ATP-Dependent DNA Helicase Q1 (C17914) </t>
  </si>
  <si>
    <t>C82847</t>
  </si>
  <si>
    <t xml:space="preserve">Conceptual Entity (C20181) &gt; Language (C16779) &gt; Spoken Language (C51277) &gt; Indo-European Language (C160962) &gt; Germanic Language (C161904) &gt; West Germanic Language (C160956) &gt; English Language (C82847) </t>
  </si>
  <si>
    <t xml:space="preserve">Ethnic Group </t>
  </si>
  <si>
    <t>C16564</t>
  </si>
  <si>
    <t xml:space="preserve">Conceptual Entity (C20181) &gt; Group (C43359) &gt; Population Group (C17005) &gt; Ethnic Group (C16564) </t>
  </si>
  <si>
    <t xml:space="preserve">Examination </t>
  </si>
  <si>
    <t>C13190</t>
  </si>
  <si>
    <t xml:space="preserve">Anatomic Structure, System, or Substance (C12219) &gt; Body Fluid or Substance (C13236) &gt; Aqueous Humor (C13190) </t>
  </si>
  <si>
    <t xml:space="preserve">Expected Date of Confinement </t>
  </si>
  <si>
    <t>C81247</t>
  </si>
  <si>
    <t xml:space="preserve">Property or Attribute (C20189) &gt; Qualifier (C41009) &gt; Temporal Qualifier (C21514) &gt; Date (C25164) &gt; Expected Date of Confinement (C81247) </t>
  </si>
  <si>
    <t xml:space="preserve">Experimental Result </t>
  </si>
  <si>
    <t>C76125</t>
  </si>
  <si>
    <t xml:space="preserve">Conceptual Entity (C20181) &gt; Outcome (C20200) &gt; Experimental Result (C76125) </t>
  </si>
  <si>
    <t xml:space="preserve">External </t>
  </si>
  <si>
    <t>C44280</t>
  </si>
  <si>
    <t xml:space="preserve">Property or Attribute (C20189) &gt; Qualifier (C41009) &gt; Spatial Qualifier (C73706) &gt; External (C44280) </t>
  </si>
  <si>
    <t xml:space="preserve">Food Insecurity </t>
  </si>
  <si>
    <t>Shared Living Space Person Ability to Isolate Indicator</t>
  </si>
  <si>
    <t>C157356</t>
  </si>
  <si>
    <t xml:space="preserve">Conceptual Entity (C20181) &gt; Occupation or Discipline (C19160) &gt; Social Sciences (C17141) &gt; Economics (C61331) &gt; Medical Economics (C16527) &gt; Insurance and Payment Issues (C18928) &gt; Insurance (C16745) &gt; Health Insurance (C157356) </t>
  </si>
  <si>
    <t>C176259</t>
  </si>
  <si>
    <t xml:space="preserve">Conceptual Entity (C20181) &gt; Literacy (C49162) &gt; Health Literacy (C176259) </t>
  </si>
  <si>
    <t xml:space="preserve">Gene (C16612) &gt; Non-Human Gene (C20157) &gt; Viral Gene (C16620) &gt; TAX Gene (C17363) </t>
  </si>
  <si>
    <t xml:space="preserve">Housing Group </t>
  </si>
  <si>
    <t>C90394</t>
  </si>
  <si>
    <t xml:space="preserve">Conceptual Entity (C20181) &gt; Group (C43359) &gt; Housing Group (C90394) </t>
  </si>
  <si>
    <t xml:space="preserve">If Other, Specify </t>
  </si>
  <si>
    <t>C15710</t>
  </si>
  <si>
    <t xml:space="preserve">Activity (C43431) &gt; Clinical or Research Activity (C16203) &gt; Intervention or Procedure (C25218) &gt; Therapeutic Procedure (C49236) &gt; Biological Therapy (C15187) &gt; Nicotine Replacement (C15710) </t>
  </si>
  <si>
    <t>C16735</t>
  </si>
  <si>
    <t xml:space="preserve">Activity (C43431) &gt; Behavior (C16326) &gt; Personal Behavior (C19683) &gt; Informed Consent (C16735) </t>
  </si>
  <si>
    <t>C93579</t>
  </si>
  <si>
    <t xml:space="preserve">Property or Attribute (C20189) &gt; Qualifier (C41009) &gt; Temporal Qualifier (C21514) &gt; Date (C25164) &gt; Informed Consent Date (C93579) </t>
  </si>
  <si>
    <t>C16742</t>
  </si>
  <si>
    <t xml:space="preserve">Laboratory Data Domain </t>
  </si>
  <si>
    <t>C49592</t>
  </si>
  <si>
    <t xml:space="preserve">Conceptual Entity (C20181) &gt; Domain (C62289) &gt; Submission Domain (C49556) &gt; Laboratory Data Domain (C49592) </t>
  </si>
  <si>
    <t>C25294</t>
  </si>
  <si>
    <t xml:space="preserve">Laboratory Test Result </t>
  </si>
  <si>
    <t>C36292</t>
  </si>
  <si>
    <t xml:space="preserve">Living Arrangement </t>
  </si>
  <si>
    <t>C94852</t>
  </si>
  <si>
    <t xml:space="preserve">Conceptual Entity (C20181) &gt; Social Circumstances (C20188) &gt; Living Arrangement (C94852) </t>
  </si>
  <si>
    <t xml:space="preserve">SARS-CoV-2 Test Specimen Collection Location Type
</t>
  </si>
  <si>
    <t xml:space="preserve">Location </t>
  </si>
  <si>
    <t>C25341</t>
  </si>
  <si>
    <t xml:space="preserve">Property or Attribute (C20189) &gt; Location (C25341) </t>
  </si>
  <si>
    <t xml:space="preserve">Manufacturer </t>
  </si>
  <si>
    <t>C25392</t>
  </si>
  <si>
    <t xml:space="preserve">Conceptual Entity (C20181) &gt; Occupation or Discipline (C19160) &gt; Occupation (C25193) &gt; Miscellaneous Occupation (C20192) &gt; Manufacturer (C25392) </t>
  </si>
  <si>
    <t xml:space="preserve">Mental and Behavioral Signs and Symptoms </t>
  </si>
  <si>
    <t>C3858</t>
  </si>
  <si>
    <t xml:space="preserve">Disease, Disorder or Finding (C7057) &gt; Finding (C3367) &gt; Sign or Symptom (C100104) &gt; Mental and Behavioral Signs and Symptoms (C3858) </t>
  </si>
  <si>
    <t>C49019</t>
  </si>
  <si>
    <t xml:space="preserve">Method </t>
  </si>
  <si>
    <t>C71460</t>
  </si>
  <si>
    <t>C173767</t>
  </si>
  <si>
    <t xml:space="preserve">Conceptual Entity (C20181) &gt; Strategy (C147914) &gt; Mitigation Strategy (C173767) </t>
  </si>
  <si>
    <t>C61256</t>
  </si>
  <si>
    <t>C25586</t>
  </si>
  <si>
    <t xml:space="preserve">Property or Attribute (C20189) &gt; Qualifier (C41009) &gt; General Qualifier (C27993) &gt; New (C25586) </t>
  </si>
  <si>
    <t xml:space="preserve">Not Applicable </t>
  </si>
  <si>
    <t>C48660</t>
  </si>
  <si>
    <t xml:space="preserve">Property or Attribute (C20189) &gt; Qualifier (C41009) &gt; General Qualifier (C27993) &gt; Missing Value Reason (C48655) &gt; Not Applicable (C48660) </t>
  </si>
  <si>
    <t xml:space="preserve">Not Reported </t>
  </si>
  <si>
    <t>C43234</t>
  </si>
  <si>
    <t xml:space="preserve">Property or Attribute (C20189) &gt; Qualifier (C41009) &gt; General Qualifier (C27993) &gt; Not Reported (C43234) </t>
  </si>
  <si>
    <t xml:space="preserve">Occurrence Indicator </t>
  </si>
  <si>
    <t>C127786</t>
  </si>
  <si>
    <t xml:space="preserve">Conceptual Entity (C20181) &gt; Indicator (C25180) &gt; Occurrence Indicator (C127786) </t>
  </si>
  <si>
    <t xml:space="preserve">Onset Date </t>
  </si>
  <si>
    <t>C93613</t>
  </si>
  <si>
    <t xml:space="preserve">Property or Attribute (C20189) &gt; Qualifier (C41009) &gt; Temporal Qualifier (C21514) &gt; Date (C25164) &gt; Onset Date (C93613) </t>
  </si>
  <si>
    <t xml:space="preserve">Other Finding </t>
  </si>
  <si>
    <t>C36295</t>
  </si>
  <si>
    <t xml:space="preserve">Disease, Disorder or Finding (C7057) &gt; Finding (C3367) &gt; Other Finding (C36295) </t>
  </si>
  <si>
    <t>C20200</t>
  </si>
  <si>
    <t xml:space="preserve">Conceptual Entity (C20181) &gt; Outcome (C20200) </t>
  </si>
  <si>
    <t xml:space="preserve">Physician Orders for Life Sustaining Treatment (POLST) Indicator
</t>
  </si>
  <si>
    <t xml:space="preserve">Oxygen Therapy </t>
  </si>
  <si>
    <t>C94624</t>
  </si>
  <si>
    <t xml:space="preserve">Activity (C43431) &gt; Clinical or Research Activity (C16203) &gt; Intervention or Procedure (C25218) &gt; Therapeutic Procedure (C49236) &gt; Oxygen Therapy (C94624) </t>
  </si>
  <si>
    <t xml:space="preserve">Person </t>
  </si>
  <si>
    <t>C25190</t>
  </si>
  <si>
    <t xml:space="preserve">Conceptual Entity (C20181) &gt; Person (C25190) </t>
  </si>
  <si>
    <t>C25191</t>
  </si>
  <si>
    <t xml:space="preserve">Conceptual Entity (C20181) &gt; Name (C42614) &gt; Person Name (C25191) </t>
  </si>
  <si>
    <t xml:space="preserve">Physical Examination </t>
  </si>
  <si>
    <t>C20989</t>
  </si>
  <si>
    <t xml:space="preserve">Activity (C43431) &gt; Clinical or Research Activity (C16203) &gt; Intervention or Procedure (C25218) &gt; Diagnostic Procedure (C18020) &gt; Medical Examination (C25305) &gt; Physical Examination (C20989) </t>
  </si>
  <si>
    <t xml:space="preserve">Physical Examination Finding </t>
  </si>
  <si>
    <t>C83119</t>
  </si>
  <si>
    <t xml:space="preserve">Disease, Disorder or Finding (C7057) &gt; Finding (C3367) &gt; Clinical Test Result (C77140) &gt; Physical Examination Finding (C83119) </t>
  </si>
  <si>
    <t xml:space="preserve">Physician </t>
  </si>
  <si>
    <t>C25741</t>
  </si>
  <si>
    <t xml:space="preserve">Conceptual Entity (C20181) &gt; Occupation or Discipline (C19160) &gt; Occupation (C25193) &gt; Medical Occupation (C19254) &gt; Physician (C25741) </t>
  </si>
  <si>
    <t>C176984</t>
  </si>
  <si>
    <t xml:space="preserve">Conceptual Entity (C20181) &gt; Intellectual Property (C97331) &gt; Document (C19498) &gt; Medical Order (C177532) &gt; Physician Orders for Life Sustaining Treatment (C176984) </t>
  </si>
  <si>
    <t>Current Pregnancy Indicator*</t>
  </si>
  <si>
    <t>C25742</t>
  </si>
  <si>
    <t xml:space="preserve">Biological Process (C17828) &gt; Organismal Process (C19988) &gt; Reproductive Process (C21173) &gt; Pregnancy (C25742) </t>
  </si>
  <si>
    <t>C132459</t>
  </si>
  <si>
    <t xml:space="preserve">Property or Attribute (C20189) &gt; Primary Language Spoken (C132459) </t>
  </si>
  <si>
    <t>COVID-19 Psychosocial Symptom Type*</t>
  </si>
  <si>
    <t xml:space="preserve">Psychosocial Effect </t>
  </si>
  <si>
    <t>C17873</t>
  </si>
  <si>
    <t xml:space="preserve">Property or Attribute (C20189) &gt; Effect (C25492) &gt; Psychosocial Effect (C17873) </t>
  </si>
  <si>
    <t xml:space="preserve">Quality of Life </t>
  </si>
  <si>
    <t>C17047</t>
  </si>
  <si>
    <t xml:space="preserve">Property or Attribute (C20189) &gt; Person/Individual Attribute (C171087) &gt; Personal Attribute (C19332) &gt; Quality of Life (C17047) </t>
  </si>
  <si>
    <t xml:space="preserve">Residence </t>
  </si>
  <si>
    <t>C25273</t>
  </si>
  <si>
    <t xml:space="preserve">Conceptual Entity (C20181) &gt; Geographic Area (C16632) &gt; Living Quarters (C86029) &gt; Residence (C25273) </t>
  </si>
  <si>
    <t xml:space="preserve">Resident </t>
  </si>
  <si>
    <t>C71416</t>
  </si>
  <si>
    <t xml:space="preserve">Conceptual Entity (C20181) &gt; Person (C25190) &gt; Resident (C71416) </t>
  </si>
  <si>
    <t xml:space="preserve">SARS Coronavirus 2 </t>
  </si>
  <si>
    <t>C169076</t>
  </si>
  <si>
    <t xml:space="preserve">Organism (C14250) &gt; Virus (C14283) &gt; RNA Virus (C14269) &gt; Positive Sense ssRNA Virus (C14351) &gt; Coronaviridae (C113205) &gt; Coronavirus (C26431) &gt; Betacoronavirus (C113207) &gt; SARS Coronavirus 2 (C169076) </t>
  </si>
  <si>
    <t xml:space="preserve">Self-Report </t>
  </si>
  <si>
    <t>C74528</t>
  </si>
  <si>
    <t xml:space="preserve">Activity (C43431) &gt; Clinical or Research Activity (C16203) &gt; Intervention or Procedure (C25218) &gt; Diagnostic Procedure (C18020) &gt; Diagnostic or Prognostic Test (C18742) &gt; Research or Clinical Assessment Tool (C20993) &gt; Self-Report (C74528) </t>
  </si>
  <si>
    <t xml:space="preserve">Sequencing Platform Name </t>
  </si>
  <si>
    <t>C172274</t>
  </si>
  <si>
    <t xml:space="preserve">Conceptual Entity (C20181) &gt; Name (C42614) &gt; Sequencing Platform Name (C172274) </t>
  </si>
  <si>
    <t xml:space="preserve">Severity </t>
  </si>
  <si>
    <t>C25676</t>
  </si>
  <si>
    <t xml:space="preserve">Property or Attribute (C20189) &gt; Severity (C25676) </t>
  </si>
  <si>
    <t xml:space="preserve">Sign </t>
  </si>
  <si>
    <t>C53458</t>
  </si>
  <si>
    <t xml:space="preserve">Disease, Disorder or Finding (C7057) &gt; Finding (C3367) &gt; Sign or Symptom (C100104) &gt; Sign (C53458) </t>
  </si>
  <si>
    <t xml:space="preserve">Skilled Nursing Facility </t>
  </si>
  <si>
    <t>C154428</t>
  </si>
  <si>
    <t xml:space="preserve">Conceptual Entity (C20181) &gt; Geographic Area (C16632) &gt; Sites of Care Delivery (C19696) &gt; Healthcare Facility (C21541) &gt; Skilled Nursing Facility (C154428) </t>
  </si>
  <si>
    <t>C25685</t>
  </si>
  <si>
    <t xml:space="preserve">Activity (C43431) &gt; Action (C25404) &gt; Specify (C25685) </t>
  </si>
  <si>
    <t xml:space="preserve">Specify Other </t>
  </si>
  <si>
    <t>C157106</t>
  </si>
  <si>
    <t xml:space="preserve">Specimen </t>
  </si>
  <si>
    <t>C19157</t>
  </si>
  <si>
    <t xml:space="preserve">Conceptual Entity (C20181) &gt; Material (C48187) &gt; Specimen (C19157) </t>
  </si>
  <si>
    <t>C87194</t>
  </si>
  <si>
    <t xml:space="preserve">Conceptual Entity (C20181) &gt; Geographic Area (C16632) &gt; State (C87194) </t>
  </si>
  <si>
    <t xml:space="preserve">Symptom </t>
  </si>
  <si>
    <t>C4876</t>
  </si>
  <si>
    <t xml:space="preserve">Disease, Disorder or Finding (C7057) &gt; Finding (C3367) &gt; Sign or Symptom (C100104) &gt; Symptom (C4876) </t>
  </si>
  <si>
    <t>Technology Platform Version</t>
  </si>
  <si>
    <t>C45378</t>
  </si>
  <si>
    <t xml:space="preserve">Conceptual Entity (C20181) &gt; Version (C25714) &gt; Technology Platform Version (C45378) </t>
  </si>
  <si>
    <t xml:space="preserve">Test </t>
  </si>
  <si>
    <t>C47891</t>
  </si>
  <si>
    <t xml:space="preserve">Activity (C43431) &gt; Action (C25404) &gt; Test (C47891) </t>
  </si>
  <si>
    <t xml:space="preserve">Test Date </t>
  </si>
  <si>
    <t>C82512</t>
  </si>
  <si>
    <t xml:space="preserve">Property or Attribute (C20189) &gt; Qualifier (C41009) &gt; Temporal Qualifier (C21514) &gt; Date (C25164) &gt; Test Date (C82512) </t>
  </si>
  <si>
    <t>SARS-CoV-2 Tested Occurrence Indicator*</t>
  </si>
  <si>
    <t>C82525</t>
  </si>
  <si>
    <t xml:space="preserve">Conceptual Entity (C20181) &gt; Indicator (C25180) &gt; Event Occurrence Indicator (C82438) &gt; Test Occurrence (C82525) </t>
  </si>
  <si>
    <t xml:space="preserve">Test Time </t>
  </si>
  <si>
    <t>C82577</t>
  </si>
  <si>
    <t xml:space="preserve">Property or Attribute (C20189) &gt; Qualifier (C41009) &gt; Temporal Qualifier (C21514) &gt; Time (C25207) &gt; Test Time (C82577) </t>
  </si>
  <si>
    <t xml:space="preserve">Travel History </t>
  </si>
  <si>
    <t>C173619</t>
  </si>
  <si>
    <t xml:space="preserve">Conceptual Entity (C20181) &gt; History (C54625) &gt; Social History (C81292) &gt; Travel History (C173619) </t>
  </si>
  <si>
    <t>C41277</t>
  </si>
  <si>
    <t xml:space="preserve">Property or Attribute (C20189) &gt; Qualifier (C41009) &gt; Spatial Qualifier (C73706) &gt; Shape (C25677) &gt; Tube (C41277) </t>
  </si>
  <si>
    <t xml:space="preserve">Unit of Measure </t>
  </si>
  <si>
    <t>C25709</t>
  </si>
  <si>
    <t xml:space="preserve">Property or Attribute (C20189) &gt; Unit of Measure (C25709) </t>
  </si>
  <si>
    <t xml:space="preserve">Unknown </t>
  </si>
  <si>
    <t>C17998</t>
  </si>
  <si>
    <t xml:space="preserve">Property or Attribute (C20189) &gt; Qualifier (C41009) &gt; General Qualifier (C27993) &gt; Unknown (C17998) </t>
  </si>
  <si>
    <t>C30010</t>
  </si>
  <si>
    <t xml:space="preserve">Conceptual Entity (C20181) &gt; Geographic Area (C16632) &gt; State (C87194) &gt; US State (C30010) </t>
  </si>
  <si>
    <t>C41275</t>
  </si>
  <si>
    <t xml:space="preserve">Vital Signs </t>
  </si>
  <si>
    <t>C154628</t>
  </si>
  <si>
    <t xml:space="preserve">Disease, Disorder or Finding (C7057) &gt; Finding (C3367) &gt; Sign or Symptom (C100104) &gt; Vital Signs (C154628) </t>
  </si>
  <si>
    <t xml:space="preserve">Vital Signs Date </t>
  </si>
  <si>
    <t>C83032</t>
  </si>
  <si>
    <t xml:space="preserve">Property or Attribute (C20189) &gt; Qualifier (C41009) &gt; Temporal Qualifier (C21514) &gt; Date (C25164) &gt; Vital Signs Date (C83032) </t>
  </si>
  <si>
    <t xml:space="preserve">Vital Signs Measurement </t>
  </si>
  <si>
    <t>C49672</t>
  </si>
  <si>
    <t xml:space="preserve">Activity (C43431) &gt; Clinical or Research Activity (C16203) &gt; Intervention or Procedure (C25218) &gt; Diagnostic Procedure (C18020) &gt; Observation (C25598) &gt; Vital Signs Measurement (C49672) </t>
  </si>
  <si>
    <t xml:space="preserve">Vital Signs Time </t>
  </si>
  <si>
    <t>C83155</t>
  </si>
  <si>
    <t xml:space="preserve">Property or Attribute (C20189) &gt; Qualifier (C41009) &gt; Temporal Qualifier (C21514) &gt; Time (C25207) &gt; Vital Signs Time (C83155) </t>
  </si>
  <si>
    <t xml:space="preserve">Vital Signs Time Point </t>
  </si>
  <si>
    <t>C83159</t>
  </si>
  <si>
    <t xml:space="preserve">Property or Attribute (C20189) &gt; Qualifier (C41009) &gt; Temporal Qualifier (C21514) &gt; Timepoint (C68568) &gt; Vital Signs Time Point (C83159) </t>
  </si>
  <si>
    <t xml:space="preserve">X-Ray Imaging </t>
  </si>
  <si>
    <t>C38101</t>
  </si>
  <si>
    <t xml:space="preserve">Activity (C43431) &gt; Clinical or Research Activity (C16203) &gt; Intervention or Procedure (C25218) &gt; Diagnostic Procedure (C18020) &gt; Diagnostic Imaging (C16502) &gt; X-Ray Imaging (C38101) </t>
  </si>
  <si>
    <t xml:space="preserve">Year </t>
  </si>
  <si>
    <t>C29848</t>
  </si>
  <si>
    <t xml:space="preserve">Property or Attribute (C20189) &gt; Unit of Measure (C25709) &gt; Unit by Category (C42568) &gt; Age Unit (C50400) &gt; Year (C29848) </t>
  </si>
  <si>
    <t>Summary CDE Concept Lineage</t>
  </si>
  <si>
    <t>Aug</t>
  </si>
  <si>
    <t>we can also try "relaxed model" if the mapping does not give any results</t>
  </si>
  <si>
    <t>https://github.com/lhncbc/skr_web_python_api</t>
  </si>
  <si>
    <t>Three programs are accessible via the Web API: MetaMap, the NLM Medical Text Indexer (MTI), and SemRep</t>
  </si>
  <si>
    <r>
      <t xml:space="preserve">Domain Name
</t>
    </r>
    <r>
      <rPr>
        <sz val="11"/>
        <color theme="1"/>
        <rFont val="Calibri"/>
        <family val="2"/>
        <scheme val="minor"/>
      </rPr>
      <t>(not used for this mapping)</t>
    </r>
  </si>
  <si>
    <r>
      <t xml:space="preserve">CDE Name
</t>
    </r>
    <r>
      <rPr>
        <sz val="11"/>
        <color theme="1"/>
        <rFont val="Calibri"/>
        <family val="2"/>
        <scheme val="minor"/>
      </rPr>
      <t>(used for this mapping)</t>
    </r>
  </si>
  <si>
    <r>
      <t xml:space="preserve">Question Text / Item Text
</t>
    </r>
    <r>
      <rPr>
        <sz val="11"/>
        <color theme="1"/>
        <rFont val="Calibri"/>
        <family val="2"/>
        <scheme val="minor"/>
      </rPr>
      <t>(used for this mapping)</t>
    </r>
  </si>
  <si>
    <r>
      <t xml:space="preserve">Classifications/Tags/Keywords for the CDE
</t>
    </r>
    <r>
      <rPr>
        <sz val="11"/>
        <color theme="1"/>
        <rFont val="Calibri"/>
        <family val="2"/>
        <scheme val="minor"/>
      </rPr>
      <t>(not used for this mapping)</t>
    </r>
  </si>
  <si>
    <t xml:space="preserve">MetaMap Score for Each Concept </t>
  </si>
  <si>
    <t>Meta Candidates (Total=7; Excluded=1; Pruned=0; Remaining=6)</t>
  </si>
  <si>
    <t>C0518766</t>
  </si>
  <si>
    <t>signs (Aspects of signs {MSH})</t>
  </si>
  <si>
    <t>C0220912</t>
  </si>
  <si>
    <t>Meta Candidates (Total=14; Excluded=4; Pruned=0; Remaining=10)</t>
  </si>
  <si>
    <t>Meta Candidates (Total=9; Excluded=2; Pruned=0; Remaining=7)</t>
  </si>
  <si>
    <t>Meta Candidates (Total=5; Excluded=2; Pruned=0; Remaining=3)</t>
  </si>
  <si>
    <t>Meta Candidates (Total=3; Excluded=0; Pruned=1; Remaining=2)</t>
  </si>
  <si>
    <t>employes</t>
  </si>
  <si>
    <t>Meta Candidates (Total=7; Excluded=1; Pruned=1; Remaining=5)</t>
  </si>
  <si>
    <t>Meta Candidates (Total=5; Excluded=1; Pruned=0; Remaining=5)</t>
  </si>
  <si>
    <t>Signs, Vital (Vital signs {MSH}) [Clinical Attribute]</t>
  </si>
  <si>
    <t>Meta Candidates (Total=10; Excluded=3; Pruned=1; Remaining=7)</t>
  </si>
  <si>
    <t>Meta Candidates (Total=6; Excluded=2; Pruned=0; Remaining=4)</t>
  </si>
  <si>
    <r>
      <t xml:space="preserve">Meta Candidates , 
</t>
    </r>
    <r>
      <rPr>
        <sz val="11"/>
        <color theme="1"/>
        <rFont val="Calibri"/>
        <family val="2"/>
        <scheme val="minor"/>
      </rPr>
      <t>For this mapping, we had to apply "No mapping" option , because due to restricting our list of vocalularies to MeSH only, we \received a limited the list of fimal concepts only to those which are available in MeSH. And sometimes MetaMap returned nothing. Therefore in order to get at least something,we choose "No mapping" option
Therefore instead of showing the final mappings, we show candidate mappings.
No Mappings (https://lhncbc.nlm.nih.gov/ii/tools/MetaMap/Docs/MM_2016_Usage.pdf)
-m (--hide mappings)
By default, MetaMap output contains only final mappings, and not all the candidate concepts
found in the text. This option disables the display of mappings. It is an error to use this option
without -c --show candidates).</t>
    </r>
  </si>
  <si>
    <t xml:space="preserve">birthplace united states state  where born </t>
  </si>
  <si>
    <t>Meta Mapping (743):</t>
  </si>
  <si>
    <r>
      <t xml:space="preserve">Meta Mapping Overall Score
</t>
    </r>
    <r>
      <rPr>
        <sz val="10"/>
        <color theme="1"/>
        <rFont val="Calibri"/>
        <family val="2"/>
        <scheme val="minor"/>
      </rPr>
      <t>(how it is calculated - https://lhncbc.nlm.nih.gov/ii/information/Papers/mm.evaluation.pdf):</t>
    </r>
  </si>
  <si>
    <r>
      <t xml:space="preserve">Employment </t>
    </r>
    <r>
      <rPr>
        <sz val="10"/>
        <rFont val="Calibri"/>
        <family val="2"/>
        <scheme val="minor"/>
      </rPr>
      <t>Status</t>
    </r>
  </si>
  <si>
    <r>
      <t>COVID-19 Vaccine Receptivity Status</t>
    </r>
    <r>
      <rPr>
        <strike/>
        <sz val="10"/>
        <color theme="1"/>
        <rFont val="Calibri"/>
        <family val="2"/>
        <scheme val="minor"/>
      </rPr>
      <t xml:space="preserve"> </t>
    </r>
  </si>
  <si>
    <t>CUI</t>
  </si>
  <si>
    <t>Concept Name</t>
  </si>
  <si>
    <t>C25517</t>
  </si>
  <si>
    <t>Person Name</t>
  </si>
  <si>
    <t>Retirement</t>
  </si>
  <si>
    <t xml:space="preserve"> C25150 </t>
  </si>
  <si>
    <t>C124295</t>
  </si>
  <si>
    <t>Pregnant</t>
  </si>
  <si>
    <t>Student</t>
  </si>
  <si>
    <t>C65002</t>
  </si>
  <si>
    <t>Now</t>
  </si>
  <si>
    <t>C74299</t>
  </si>
  <si>
    <t xml:space="preserve">
Work</t>
  </si>
  <si>
    <t>C78237</t>
  </si>
  <si>
    <t>C75561</t>
  </si>
  <si>
    <t>Mental Health</t>
  </si>
  <si>
    <t>Occurrence</t>
  </si>
  <si>
    <t>Signature</t>
  </si>
  <si>
    <t xml:space="preserve"> C75561 </t>
  </si>
  <si>
    <t xml:space="preserve">C4876 </t>
  </si>
  <si>
    <t>C171133</t>
  </si>
  <si>
    <t>C93187</t>
  </si>
  <si>
    <t xml:space="preserve"> C4876 </t>
  </si>
  <si>
    <t xml:space="preserve">C16735 </t>
  </si>
  <si>
    <t xml:space="preserve">C25678 </t>
  </si>
  <si>
    <t>California Health Interview Survey</t>
  </si>
  <si>
    <t>C25207</t>
  </si>
  <si>
    <t>C25275</t>
  </si>
  <si>
    <t>Better</t>
  </si>
  <si>
    <t>Medical Care</t>
  </si>
  <si>
    <t xml:space="preserve">C169076 </t>
  </si>
  <si>
    <t xml:space="preserve">C157356 </t>
  </si>
  <si>
    <t>C171589</t>
  </si>
  <si>
    <t xml:space="preserve">C89272 </t>
  </si>
  <si>
    <t>Due To</t>
  </si>
  <si>
    <t xml:space="preserve"> C17049</t>
  </si>
  <si>
    <t xml:space="preserve">C16564 </t>
  </si>
  <si>
    <t>C71685</t>
  </si>
  <si>
    <t>C160222</t>
  </si>
  <si>
    <t>Test</t>
  </si>
  <si>
    <t>C46003</t>
  </si>
  <si>
    <t xml:space="preserve">Difference </t>
  </si>
  <si>
    <t xml:space="preserve">C17005 </t>
  </si>
  <si>
    <t xml:space="preserve">C49672 </t>
  </si>
  <si>
    <t>Self-Report</t>
  </si>
  <si>
    <t xml:space="preserve"> C17047 </t>
  </si>
  <si>
    <t>C173023</t>
  </si>
  <si>
    <t>Vaccinated</t>
  </si>
  <si>
    <t xml:space="preserve">C132459 </t>
  </si>
  <si>
    <t>not in NCI</t>
  </si>
  <si>
    <t>C17234</t>
  </si>
  <si>
    <t>Metabolomics</t>
  </si>
  <si>
    <t xml:space="preserve">C28554 </t>
  </si>
  <si>
    <t>Dead</t>
  </si>
  <si>
    <t>C42688</t>
  </si>
  <si>
    <t>Instruction</t>
  </si>
  <si>
    <t>C25179</t>
  </si>
  <si>
    <t>Quality Control</t>
  </si>
  <si>
    <t>Medication</t>
  </si>
  <si>
    <t xml:space="preserve">C49019 </t>
  </si>
  <si>
    <t>Take</t>
  </si>
  <si>
    <t>C15311</t>
  </si>
  <si>
    <t xml:space="preserve">C25166 </t>
  </si>
  <si>
    <t xml:space="preserve">C25179 </t>
  </si>
  <si>
    <t>Test Time</t>
  </si>
  <si>
    <t>C459</t>
  </si>
  <si>
    <t>C16960</t>
  </si>
  <si>
    <t>Patient</t>
  </si>
  <si>
    <t>C65105</t>
  </si>
  <si>
    <t>C54398</t>
  </si>
  <si>
    <t xml:space="preserve">Intent To Treat </t>
  </si>
  <si>
    <t xml:space="preserve">C25456 </t>
  </si>
  <si>
    <t>Concurrent</t>
  </si>
  <si>
    <t xml:space="preserve"> C54398</t>
  </si>
  <si>
    <t>C25471</t>
  </si>
  <si>
    <t>Current</t>
  </si>
  <si>
    <t>C69218</t>
  </si>
  <si>
    <t>Pregnancy Status</t>
  </si>
  <si>
    <t>Looking for Work</t>
  </si>
  <si>
    <t>C165487</t>
  </si>
  <si>
    <t>C110952</t>
  </si>
  <si>
    <t>Do Housework</t>
  </si>
  <si>
    <t>C171519</t>
  </si>
  <si>
    <t>Pandemic Disorder</t>
  </si>
  <si>
    <t>C154417</t>
  </si>
  <si>
    <t>Underlying</t>
  </si>
  <si>
    <t>C156809</t>
  </si>
  <si>
    <t>Medical Condition</t>
  </si>
  <si>
    <t>C17102</t>
  </si>
  <si>
    <t>Risk</t>
  </si>
  <si>
    <t>C38000</t>
  </si>
  <si>
    <t>Performed</t>
  </si>
  <si>
    <t>C178976</t>
  </si>
  <si>
    <t>SARS-CoV-2 PCR Sample Collection Date</t>
  </si>
  <si>
    <t>C28385</t>
  </si>
  <si>
    <t>C159287</t>
  </si>
  <si>
    <t>Other Medication</t>
  </si>
  <si>
    <t xml:space="preserve"> C17214 </t>
  </si>
  <si>
    <t>Long-Term</t>
  </si>
  <si>
    <t>Housing</t>
  </si>
  <si>
    <t>C102401</t>
  </si>
  <si>
    <t>High Risk</t>
  </si>
  <si>
    <t>C0020056</t>
  </si>
  <si>
    <t>C0442681</t>
  </si>
  <si>
    <t>Onset Date</t>
  </si>
  <si>
    <t>Quantity</t>
  </si>
  <si>
    <t>Place</t>
  </si>
  <si>
    <t>C64649</t>
  </si>
  <si>
    <t xml:space="preserve">Frequently </t>
  </si>
  <si>
    <t>C25729</t>
  </si>
  <si>
    <t xml:space="preserve">Adherence </t>
  </si>
  <si>
    <t>Testing</t>
  </si>
  <si>
    <t>C15336</t>
  </si>
  <si>
    <t>C173634</t>
  </si>
  <si>
    <t>Retirement Home</t>
  </si>
  <si>
    <t>C53537</t>
  </si>
  <si>
    <t>C173632</t>
  </si>
  <si>
    <t>Informed</t>
  </si>
  <si>
    <t>C25678</t>
  </si>
  <si>
    <t>C37896</t>
  </si>
  <si>
    <t>Work</t>
  </si>
  <si>
    <t>C25322</t>
  </si>
  <si>
    <t xml:space="preserve">C25256  </t>
  </si>
  <si>
    <t>C25319</t>
  </si>
  <si>
    <t>C25456</t>
  </si>
  <si>
    <t xml:space="preserve">Property or Attribute (C20189) &gt; Qualifier (C41009) &gt; General Qualifier (C27993) &gt; Full (C25517) </t>
  </si>
  <si>
    <t xml:space="preserve">Property or Attribute (C20189) &gt; Qualifier (C41009) &gt; Temporal Qualifier (C21514) &gt; Current (C25471) </t>
  </si>
  <si>
    <t xml:space="preserve">Disease, Disorder or Finding (C7057) &gt; Finding (C3367) &gt; Finding by Site or System (C36278) &gt; Reproductive System Finding (C36284) &gt; Female Reproductive System Finding (C117720) &gt; Pregnancy Finding (C92720) &gt; Pregnancy Status (C69218) &gt; Pregnant (C124295) </t>
  </si>
  <si>
    <t xml:space="preserve">Property or Attribute (C20189) &gt; Qualifier (C41009) &gt; Temporal Qualifier (C21514) &gt; Now (C65002) </t>
  </si>
  <si>
    <t xml:space="preserve">Disease, Disorder or Finding (C7057) &gt; Finding (C3367) &gt; Finding by Site or System (C36278) &gt; Reproductive System Finding (C36284) &gt; Female Reproductive System Finding (C117720) &gt; Pregnancy Finding (C92720) &gt; Pregnancy Status (C69218) </t>
  </si>
  <si>
    <t xml:space="preserve">Activity (C43431) &gt; Action (C25404) &gt; Work (C74299) </t>
  </si>
  <si>
    <t xml:space="preserve">Property or Attribute (C20189) &gt; Person/Individual Attribute (C171087) &gt; Personal Attribute (C19332) &gt; Looking for Work (C165487) </t>
  </si>
  <si>
    <t xml:space="preserve">Activity (C43431) &gt; Action (C25404) &gt; Retirement (C78237) </t>
  </si>
  <si>
    <t xml:space="preserve">Activity (C43431) &gt; Clinical or Research Activity (C16203) &gt; Intervention or Procedure (C25218) &gt; Diagnostic Procedure (C18020) &gt; Diagnostic or Prognostic Test (C18742) &gt; Research or Clinical Assessment Tool (C20993) &gt; Clinical or Research Assessment Question (C91102) &gt; Activity Question (C176021) &gt; Play or Do Physical Activity Question (C173458) &gt; Do Housework (C110952) </t>
  </si>
  <si>
    <t xml:space="preserve">Conceptual Entity (C20181) &gt; Occupation or Discipline (C19160) &gt; Occupation (C25193) &gt; Miscellaneous Occupation (C20192) &gt; Student (C75561) </t>
  </si>
  <si>
    <t xml:space="preserve">Disease, Disorder or Finding (C7057) &gt; Disease or Disorder (C2991) &gt; Non-Neoplastic Disorder (C53529) &gt; Non-Neoplastic Disorder by Special Category (C53547) &gt; Epidemic Disorder (C171452) &gt; Pandemic Disorder (C171519) </t>
  </si>
  <si>
    <t xml:space="preserve">Disease, Disorder or Finding (C7057) &gt; Disease or Disorder (C2991) &gt; Non-Neoplastic Disorder (C53529) &gt; Non-Neoplastic Disorder by Special Category (C53547) &gt; Inflammatory Disorder (C93210) &gt; Infectious Disorder (C26726) &gt; Viral Infection (C3439) &gt; Coronavirus Infection (C181757) &gt; COVID-19 Infection (C171133) </t>
  </si>
  <si>
    <t xml:space="preserve">Property or Attribute (C20189) &gt; Health (C25178) &gt; Mental Health (C93187) </t>
  </si>
  <si>
    <t xml:space="preserve">Conceptual Entity (C20181) &gt; Event (C25499) &gt; Occurrence (C25275) </t>
  </si>
  <si>
    <t xml:space="preserve">Conceptual Entity (C20181) &gt; Intellectual Property (C97331) &gt; Document (C19498) &gt; Signature (C25678) </t>
  </si>
  <si>
    <t xml:space="preserve">Property or Attribute (C20189) &gt; Qualifier (C41009) &gt; General Qualifier (C27993) &gt; Informed (C37896) </t>
  </si>
  <si>
    <t xml:space="preserve">Property or Attribute (C20189) &gt; Qualifier (C41009) &gt; General Qualifier (C27993) &gt; Underlying (C154417) </t>
  </si>
  <si>
    <t xml:space="preserve">Property or Attribute (C20189) &gt; Qualifier (C41009) &gt; General Qualifier (C27993) &gt; Condition (C25457) &gt; Medical Condition (C156809) </t>
  </si>
  <si>
    <t xml:space="preserve">Property or Attribute (C20189) &gt; Qualifier (C41009) &gt; Temporal Qualifier (C21514) &gt; Time (C25207) </t>
  </si>
  <si>
    <t xml:space="preserve">Conceptual Entity (C20181) &gt; Risk (C17102) </t>
  </si>
  <si>
    <t xml:space="preserve">Activity (C43431) &gt; Clinical or Research Activity (C16203) &gt; Research Activity (C15429) &gt; Testing (C15336) </t>
  </si>
  <si>
    <t xml:space="preserve">Activity (C43431) &gt; Clinical or Research Activity (C16203) &gt; Intervention or Procedure (C25218) &gt; Diagnostic Procedure (C18020) &gt; Diagnostic or Prognostic Test (C18742) &gt; Research or Clinical Assessment Tool (C20993) &gt; California Health Interview Survey (C171589) </t>
  </si>
  <si>
    <t xml:space="preserve">Property or Attribute (C20189) &gt; Due To (C89272) </t>
  </si>
  <si>
    <t xml:space="preserve">Conceptual Entity (C20181) &gt; Group (C43359) &gt; Population Group (C17005) &gt; Race (C17049) </t>
  </si>
  <si>
    <t xml:space="preserve">Property or Attribute (C20189) &gt; Qualifier (C41009) &gt; Disease Qualifier (C27992) &gt; Better (C71685) </t>
  </si>
  <si>
    <t xml:space="preserve">Activity (C43431) &gt; Clinical or Research Activity (C16203) &gt; Healthcare Activity (C16205) &gt; Patient Care (C15239) &gt; Medical Care (C160222) </t>
  </si>
  <si>
    <t xml:space="preserve">Property or Attribute (C20189) &gt; Difference (C46003) </t>
  </si>
  <si>
    <t xml:space="preserve">Conceptual Entity (C20181) &gt; Group (C43359) &gt; Population Group (C17005) </t>
  </si>
  <si>
    <t xml:space="preserve">Property or Attribute (C20189) &gt; Performed (C38000) </t>
  </si>
  <si>
    <t xml:space="preserve">Property or Attribute (C20189) &gt; Qualifier (C41009) &gt; Temporal Qualifier (C21514) &gt; Date (C25164) &gt; Sample Procurement Date (C164024) &gt; SARS-CoV-2 PCR Sample Collection Date (C178976) </t>
  </si>
  <si>
    <t xml:space="preserve">Conceptual Entity (C20181) &gt; Risk (C17102) &gt; High Risk (C102401) </t>
  </si>
  <si>
    <t xml:space="preserve">Conceptual Entity (C20181) &gt; Geographic Area (C16632) &gt; Living Quarters (C86029) &gt; Shared Living Space (C173634) </t>
  </si>
  <si>
    <t xml:space="preserve">Property or Attribute (C20189) &gt; Qualifier (C41009) &gt; Temporal Qualifier (C21514) &gt; Long-Term (C25322) </t>
  </si>
  <si>
    <t xml:space="preserve">Conceptual Entity (C20181) &gt; Geographic Area (C16632) &gt; Sites of Care Delivery (C19696) &gt; Healthcare Facility (C21541) &gt; Long-Term Care Facility (C53530) &gt; Retirement Home (C53537) </t>
  </si>
  <si>
    <t xml:space="preserve">Conceptual Entity (C20181) &gt; Social Circumstances (C20188) &gt; Household Crowding (C173632) </t>
  </si>
  <si>
    <t xml:space="preserve">Property or Attribute (C20189) &gt; Quantity (C25256) </t>
  </si>
  <si>
    <t xml:space="preserve">Conceptual Entity (C20181) &gt; Place (C25319) </t>
  </si>
  <si>
    <t xml:space="preserve">Property or Attribute (C20189) &gt; Qualifier (C41009) &gt; Temporal Qualifier (C21514) &gt; Frequently (C64649) </t>
  </si>
  <si>
    <t xml:space="preserve">Property or Attribute (C20189) &gt; Person/Individual Attribute (C171087) &gt; Personal Attribute (C19332) &gt; Adherence (C25729) </t>
  </si>
  <si>
    <t xml:space="preserve">Drug, Food, Chemical or Biomedical Material (C1908) &gt; Pharmacologic Substance (C1909) &gt; Immunotherapeutic Agent (C308) &gt; Vaccine (C923) &gt; COVID-19 Vaccine (C173023) </t>
  </si>
  <si>
    <t xml:space="preserve">Property or Attribute (C20189) &gt; Qualifier (C41009) &gt; General Qualifier (C27993) &gt; Vaccinated (C28385) </t>
  </si>
  <si>
    <t xml:space="preserve">Conceptual Entity (C20181) &gt; Geographic Area (C16632) &gt; Country (C25464) &gt; United States (C17234) </t>
  </si>
  <si>
    <t xml:space="preserve">Conceptual Entity (C20181) &gt; Outcome (C20200) &gt; Dead (C28554) </t>
  </si>
  <si>
    <t xml:space="preserve">Conceptual Entity (C20181) &gt; Intellectual Property (C97331) &gt; Document (C19498) &gt; Instruction (C42688) </t>
  </si>
  <si>
    <t xml:space="preserve">Activity (C43431) &gt; Clinical or Research Activity (C16203) &gt; Healthcare Activity (C16205) &gt; Hospitalization (C25179) </t>
  </si>
  <si>
    <t xml:space="preserve">Activity (C43431) &gt; Action (C25404) &gt; Quality Assurance (C15381) &gt; Quality Control (C15311) </t>
  </si>
  <si>
    <t xml:space="preserve">Activity (C43431) &gt; Administrative Activity (C49235) &gt; Patient Discharge (C25166) </t>
  </si>
  <si>
    <t xml:space="preserve">Conceptual Entity (C20181) &gt; Agent (C1708) &gt; Medication (C459) </t>
  </si>
  <si>
    <t xml:space="preserve">Conceptual Entity (C20181) &gt; Person (C25190) &gt; Patient (C16960) </t>
  </si>
  <si>
    <t xml:space="preserve">Activity (C43431) &gt; Action (C25404) &gt; Instruction Imperative (C64913) &gt; Take (C65105) </t>
  </si>
  <si>
    <t xml:space="preserve">Activity (C43431) &gt; Administrative Activity (C49235) &gt; Medical Product Usage and Evaluation (C54343) &gt; Medical Product Intent of Use (C54390) &gt; Intent To Treat (C54398) </t>
  </si>
  <si>
    <t xml:space="preserve">Property or Attribute (C20189) &gt; Qualifier (C41009) &gt; Temporal Qualifier (C21514) &gt; Concurrent (C25456) </t>
  </si>
  <si>
    <t xml:space="preserve">Activity (C43431) &gt; Clinical or Research Activity (C16203) &gt; Intervention or Procedure (C25218) &gt; Diagnostic Procedure (C18020) &gt; Diagnostic or Prognostic Test (C18742) &gt; Research or Clinical Assessment Tool (C20993) &gt; Clinical or Research Assessment Question (C91102) &gt; CPTAC Questions (C158612) &gt; Other Medication (C159287) </t>
  </si>
  <si>
    <t>Self-Report Discharge Date*</t>
  </si>
  <si>
    <t>Discharge Diagnosis</t>
  </si>
  <si>
    <t>Time from COVID Symptom Onset to Hospitalization</t>
  </si>
  <si>
    <t>Time from COVID Symptom Onset to Hospitalization Unit of Measure</t>
  </si>
  <si>
    <t>What was the time between symptom onset and hospital admission?</t>
  </si>
  <si>
    <t>What is the unit of measure for time from symptom onset to hospitalization?</t>
  </si>
  <si>
    <t>Time from COVID-19 Symptom Onset to Hospitalization (C178503)
Duration (C25330)</t>
  </si>
  <si>
    <t>Time from COVID-19 Symptom Onset to Hospitalization (C178503)
Duration (C25330)
Unit of Measure (C25709)</t>
  </si>
  <si>
    <t>COVID Specific;Diagnosis;Hospitalization;</t>
  </si>
  <si>
    <t xml:space="preserve">Question text/Instructions:
When were you discharged from the hospital? </t>
  </si>
  <si>
    <t>What was the discharge diagnosis?</t>
  </si>
  <si>
    <t>Hospitalization (C25179)
Self-Report (C74528)
Patient Discharge (C25166)
Date (C25164)</t>
  </si>
  <si>
    <t>Hospitalization (C25179)
Patient Discharge (C25166)
Diagnosis (C15220)</t>
  </si>
  <si>
    <t>COVID Specific;Discharge Information;Hospitalization;</t>
  </si>
  <si>
    <t>CMS Discharge Disposition</t>
  </si>
  <si>
    <t>Self-Report Discharge Disposition*</t>
  </si>
  <si>
    <t xml:space="preserve">Hospitalization Admission Source Type </t>
  </si>
  <si>
    <t>What was the patient's CMS discharge status code?</t>
  </si>
  <si>
    <t>If you were hospitalized for suspected or diagnosed COVID-19, how were you discharged?</t>
  </si>
  <si>
    <t>From where was the person admitted to the hospital?</t>
  </si>
  <si>
    <t>Hospitalization (C25179)
Centers for Medicare and Medicaid Services (C95516)
Patient Discharge (C25166)
Disposition (C41205)</t>
  </si>
  <si>
    <t>Hospitalization (C25179)
Self-Report (C74528)
Patient Discharge (C25166)
Disposition (C41205)</t>
  </si>
  <si>
    <t xml:space="preserve">Hospitalization (C25179)
Admission (C25385)
Source (C25683)
Type (C25284)
</t>
  </si>
  <si>
    <t>COVID; Disease Status &amp; Care Setting; Hospitalization</t>
  </si>
  <si>
    <t xml:space="preserve">Hospital Intensive Care Unit Admission Occurrence Indicator </t>
  </si>
  <si>
    <t xml:space="preserve">Days in Intensive Care Unit 
</t>
  </si>
  <si>
    <t xml:space="preserve">Days Hospitalized 
</t>
  </si>
  <si>
    <t xml:space="preserve">Symptom at Discharge Type
</t>
  </si>
  <si>
    <t xml:space="preserve">Did a hospital intensive care unit admission occur? </t>
  </si>
  <si>
    <t xml:space="preserve">Days in ICU (Calculated)
</t>
  </si>
  <si>
    <t>Days hospitalized
Calculated</t>
  </si>
  <si>
    <t xml:space="preserve">What are the symptoms at discharge? </t>
  </si>
  <si>
    <t>Hospitalization (C25179)
Intensive Care Unit (C53511)
Admission (C25385) 
Occurrence Indicator (C127786)</t>
  </si>
  <si>
    <t xml:space="preserve">Hospitalization (C25179)
Intensive Care Unit (C53511)
Admission (C25385) 
Day (C25301)
Count (C25463)
</t>
  </si>
  <si>
    <t xml:space="preserve">Hospitalization (C25179)
Day (C25301)
Count (C25463)
</t>
  </si>
  <si>
    <t>Patient Discharge (C25166) 
Symptom (C4876)
Type (C25284)</t>
  </si>
  <si>
    <t>COVID; Disease Status &amp; Care Setting; COVID Symptoms</t>
  </si>
  <si>
    <t>Patient Discharge</t>
  </si>
  <si>
    <t>"CDE Name  minus rep term" and "Question text minus rep. term"</t>
  </si>
  <si>
    <t>time from covid symptom onset to hospitalization time between symptom onset and hospital admission</t>
  </si>
  <si>
    <t>Meta Mapping (496):</t>
  </si>
  <si>
    <t>time from covid symptom onset to hospitalization unit of measure unit of measure for time from symptom onset to hospitalization</t>
  </si>
  <si>
    <t>self report discharge date discharged from the hospital</t>
  </si>
  <si>
    <t>Meta Mapping (787):</t>
  </si>
  <si>
    <t>discharge diagnosis discharge diagnosis</t>
  </si>
  <si>
    <t>Meta Mapping (755):</t>
  </si>
  <si>
    <t>self report discharge disposition hospitalized for suspected or diagnosed covid 19 discharged</t>
  </si>
  <si>
    <t>Meta Mapping (715):</t>
  </si>
  <si>
    <t>hospitalization admission source person admitted to the hospital</t>
  </si>
  <si>
    <t>Meta Mapping (773):</t>
  </si>
  <si>
    <t>hospital intensive care unit admission occurrence hospital intensive care unit admission occur</t>
  </si>
  <si>
    <t>Meta Mapping (527):</t>
  </si>
  <si>
    <t>days in intensive care unit days in icu</t>
  </si>
  <si>
    <t>Meta Mapping (607):</t>
  </si>
  <si>
    <t>days hospitalized days hospitalized</t>
  </si>
  <si>
    <t>symptom at discharge symptoms at discharge</t>
  </si>
  <si>
    <t xml:space="preserve"> C5238763</t>
  </si>
  <si>
    <t xml:space="preserve"> C0184666</t>
  </si>
  <si>
    <t xml:space="preserve"> C1320528</t>
  </si>
  <si>
    <t xml:space="preserve"> C0242485</t>
  </si>
  <si>
    <t xml:space="preserve"> C0438953</t>
  </si>
  <si>
    <t xml:space="preserve"> C1555319</t>
  </si>
  <si>
    <t xml:space="preserve"> C3890394</t>
  </si>
  <si>
    <t xml:space="preserve"> C2708314</t>
  </si>
  <si>
    <t>Discharge disposition (Discharge disposition</t>
  </si>
  <si>
    <t xml:space="preserve"> C0041718</t>
  </si>
  <si>
    <t xml:space="preserve"> C0701159</t>
  </si>
  <si>
    <t xml:space="preserve"> C5203671</t>
  </si>
  <si>
    <t>Suspected</t>
  </si>
  <si>
    <t xml:space="preserve"> C0030685</t>
  </si>
  <si>
    <t xml:space="preserve"> C1550339</t>
  </si>
  <si>
    <t xml:space="preserve"> C1709305</t>
  </si>
  <si>
    <t xml:space="preserve"> C0439228</t>
  </si>
  <si>
    <t xml:space="preserve"> C0021708</t>
  </si>
  <si>
    <t xml:space="preserve"> C0683368</t>
  </si>
  <si>
    <t>cms discharge disposition patient's centers for medicare and medicaid services discharge</t>
  </si>
  <si>
    <t xml:space="preserve">Symptom Onset (Kawasaki Disease Symptom Onset Date </t>
  </si>
  <si>
    <t xml:space="preserve">Admission to hospital (Hospital admission </t>
  </si>
  <si>
    <t xml:space="preserve">Time of symptom onset </t>
  </si>
  <si>
    <t xml:space="preserve">Measure (Measurement </t>
  </si>
  <si>
    <t xml:space="preserve">SELF-REPORT (Self-Report </t>
  </si>
  <si>
    <t xml:space="preserve">Discharged from hospital </t>
  </si>
  <si>
    <t xml:space="preserve">Discharge diagnosis (discharge diagnosis </t>
  </si>
  <si>
    <t xml:space="preserve">CMS (Children's Memory Scale </t>
  </si>
  <si>
    <t xml:space="preserve">Discharge disposition (Discharge disposition </t>
  </si>
  <si>
    <t xml:space="preserve">Centers for Medicare and Medicaid Services </t>
  </si>
  <si>
    <t xml:space="preserve">HOSPITALIZED (Patient in hospital (finding) </t>
  </si>
  <si>
    <t xml:space="preserve">Discharged (Patient Discharge </t>
  </si>
  <si>
    <t xml:space="preserve">Admit Source </t>
  </si>
  <si>
    <t xml:space="preserve">Intensive  Care unit </t>
  </si>
  <si>
    <t xml:space="preserve">admission hospital (Hospital admission </t>
  </si>
  <si>
    <t xml:space="preserve">occurrence (occurrence  Characteristics </t>
  </si>
  <si>
    <t xml:space="preserve">Occur (Occur (action) </t>
  </si>
  <si>
    <t xml:space="preserve">DAYS (day </t>
  </si>
  <si>
    <t xml:space="preserve">ICU - Intensive  Care unit </t>
  </si>
  <si>
    <t xml:space="preserve">Suspected COVID-19 </t>
  </si>
  <si>
    <t>CHV,LCH,LCH_NW,LNC,MSH,MTH,NCI,NCI_NICHD,NCI_caDSR,SNOMEDCT_US</t>
  </si>
  <si>
    <t xml:space="preserve">CHV,HL7V3.0,LNC,MTH,NLMSubSyn,SNM,SNMI,SNOMEDCT_US </t>
  </si>
  <si>
    <t xml:space="preserve">AOD,CHV,CSP,LCH,LNC,MTH,NCI,NCI_CDISC,NCI_UCUM,NCI_caDSR,NLMSubSyn,SNOMEDCT_US </t>
  </si>
  <si>
    <t xml:space="preserve">HL7V3.0,LNC,MTH,NLMSubSyn </t>
  </si>
  <si>
    <t xml:space="preserve">CHV,DXP,MTH,SNOMEDCT_US </t>
  </si>
  <si>
    <t xml:space="preserve">AOD,CHV,LNC,MSH,MTH,NCI,NLMSubSyn,SNM,SNMI,SNOMEDCT_US </t>
  </si>
  <si>
    <t xml:space="preserve">AOD,CHV,LNC,MTH,NCI,NCI_CDISC,NCI_FDA,NCI_ICH,NCI_NCPDP,NCI_caDSR,SNOMEDCT_US </t>
  </si>
  <si>
    <t xml:space="preserve">AOD,CHV,HL7V3.0,LCH,LCH_NW,LNC,MEDLINEPLUS,MSH,MTH,NCI,NCI_FDA,SNOMEDCT_US </t>
  </si>
  <si>
    <t xml:space="preserve">SNOMEDCT_US </t>
  </si>
  <si>
    <t xml:space="preserve">MTH,SNOMEDCT_US </t>
  </si>
  <si>
    <t xml:space="preserve">CHV,MSH,MTH,NCI </t>
  </si>
  <si>
    <t xml:space="preserve"> MTH,SNOMEDCT_US</t>
  </si>
  <si>
    <t xml:space="preserve">HL7V2.5,NLMSubSyn </t>
  </si>
  <si>
    <t>Temporal  Concept</t>
  </si>
  <si>
    <t>Attributes  for  this mapping 
we are using only 
"CDE Name  minus rep term" and "Question text minus rep. term"</t>
  </si>
  <si>
    <t>C1519795</t>
  </si>
  <si>
    <t>MTH,NCI,NCI_ICDC,NCI_NICHD,NCI_UCUM,NCI_caDSR,SNOMEDCT_US</t>
  </si>
  <si>
    <t>CMS</t>
  </si>
  <si>
    <t>MTH · LNC · LNC-DE-DE</t>
  </si>
  <si>
    <t>sum concepts</t>
  </si>
  <si>
    <t>average concepts</t>
  </si>
  <si>
    <t>NCIt CUI</t>
  </si>
  <si>
    <t>did not find</t>
  </si>
  <si>
    <t>Centers for Medicare and Medicaid Services</t>
  </si>
  <si>
    <t>C95516</t>
  </si>
  <si>
    <t>C25166</t>
  </si>
  <si>
    <t xml:space="preserve">C53511 </t>
  </si>
  <si>
    <t>Intensive Care Unit</t>
  </si>
  <si>
    <t>C54069</t>
  </si>
  <si>
    <t>Occur</t>
  </si>
  <si>
    <t>C25301</t>
  </si>
  <si>
    <t>Day</t>
  </si>
  <si>
    <t>Time from COVID-19 Symptom Onset to Hospitalization</t>
  </si>
  <si>
    <t>C178503</t>
  </si>
  <si>
    <t>C71458</t>
  </si>
  <si>
    <t>Hospital Stay</t>
  </si>
  <si>
    <t>C171453</t>
  </si>
  <si>
    <t xml:space="preserve">Property or Attribute (C20189) &gt; Qualifier (C41009) &gt; Temporal Qualifier (C21514) &gt; Time (C25207) &gt; Elapsed Time (C82572) &gt; Time from COVID-19 Symptom Onset to Hospitalization (C178503) </t>
  </si>
  <si>
    <t xml:space="preserve">Conceptual Entity (C20181) &gt; Event (C25499) &gt; Encounter (C62143) &gt; Inpatient Encounter (C150753) &gt; Hospital Stay (C171453) </t>
  </si>
  <si>
    <t xml:space="preserve">Conceptual Entity (C20181) &gt; Group (C43359) &gt; Population Group (C17005) &gt; Professional Organization or Group (C19711) &gt; Centers for Medicare and Medicaid Services (C95516) </t>
  </si>
  <si>
    <t xml:space="preserve">Property or Attribute (C20189) &gt; Qualifier (C41009) &gt; General Qualifier (C27993) &gt; Suspected (C71458) </t>
  </si>
  <si>
    <t xml:space="preserve">Conceptual Entity (C20181) &gt; Geographic Area (C16632) &gt; Sites of Care Delivery (C19696) &gt; Healthcare Facility (C21541) &gt; Intensive Care Unit (C53511) </t>
  </si>
  <si>
    <t xml:space="preserve">Activity (C43431) &gt; Action (C25404) &gt; Occur (C54069) </t>
  </si>
  <si>
    <t xml:space="preserve">Property or Attribute (C20189) &gt; Unit of Measure (C25709) &gt; Unit by Category (C42568) &gt; Age Unit (C50400) &gt; Day (C25301) </t>
  </si>
  <si>
    <t xml:space="preserve">COVID-19 Specific Medications Occurrence Indicator </t>
  </si>
  <si>
    <t>COVID-19 Treatment or Device Type</t>
  </si>
  <si>
    <t>COVID-19 Treatment or Device Specify Other Type</t>
  </si>
  <si>
    <t>COVID-19 Treatment or Device Occurrence Indicator</t>
  </si>
  <si>
    <t xml:space="preserve">COVID-19 Vaccine Name  </t>
  </si>
  <si>
    <t xml:space="preserve">COVID-19 Vaccine Specify Other Name  </t>
  </si>
  <si>
    <t>Current Medication Name</t>
  </si>
  <si>
    <t>Current Medication Dose</t>
  </si>
  <si>
    <t>COVID-19 Infection (C171133)
Specified (C38024)
Medication (C459)	
Occurrence Indicator (C127786)</t>
  </si>
  <si>
    <t xml:space="preserve">Did the patient receive the following for treatment of COVID in the hospital:
</t>
  </si>
  <si>
    <t>COVID-19 Infection (C171133)
Therapeutic Procedure (C49236)
Or (C37998)
Device (C62103)
Type (C25284)</t>
  </si>
  <si>
    <t>Other Treatment or Device, Specify:</t>
  </si>
  <si>
    <t>COVID-19 Infection (C171133)
Therapeutic Procedure (C49236)
Or (C37998)
Device (C62103)
Specify Other (C157106)
Type (C25284)</t>
  </si>
  <si>
    <t>COVID-19 Infection (C171133)
Therapeutic Procedure (C49236)
Or (C37998)
Device (C62103)
Occurrence Indicator (C127786)</t>
  </si>
  <si>
    <t xml:space="preserve">What vaccine was administered?
Vaccination Name| (use a standard for a drop-down based on CTP names/codes)  
</t>
  </si>
  <si>
    <t>COVID-19 Vaccine (C173023)
Name (C42614)</t>
  </si>
  <si>
    <t>Specify other vaccine name</t>
  </si>
  <si>
    <t>COVID-19 Vaccine (C173023)
Specify Other (C157106)
Name (C42614)</t>
  </si>
  <si>
    <t xml:space="preserve">What medications, including OTC, prescribed, supplements have you taken in the past 30 days? 
(Select all that apply)
</t>
  </si>
  <si>
    <t>Current Medication (C156818)
Name (C42614)</t>
  </si>
  <si>
    <t>For each medication, specify dose</t>
  </si>
  <si>
    <t>Current Medication (C156818)
Dose (C25488)</t>
  </si>
  <si>
    <t>COVID Specific;Medications;</t>
  </si>
  <si>
    <t>COVID Specific;Treatment;Treatment Procedures or Devices;</t>
  </si>
  <si>
    <t>Person, History &amp; Exposures, Medications</t>
  </si>
  <si>
    <t xml:space="preserve">Healthcare Setting Type
</t>
  </si>
  <si>
    <t>What was the setting for the healthcare provided?</t>
  </si>
  <si>
    <t>Treatment Setting (C124444)
Type (C25284)</t>
  </si>
  <si>
    <t>COVID; Disease Status &amp; Care Setting; Healthcare</t>
  </si>
  <si>
    <t xml:space="preserve">Patient Status </t>
  </si>
  <si>
    <t xml:space="preserve">What type of patient is being reported? </t>
  </si>
  <si>
    <t>Patient (C16960)
Status (C25688)</t>
  </si>
  <si>
    <t>C2598133</t>
  </si>
  <si>
    <t>Medications (Medications</t>
  </si>
  <si>
    <t>covid 19 treatment or device patient receive treatment of covid in the hospital</t>
  </si>
  <si>
    <t>Meta Mapping (518):</t>
  </si>
  <si>
    <t xml:space="preserve">Covid-19 treatment (COVID-19 drug treatment </t>
  </si>
  <si>
    <t>C0699733</t>
  </si>
  <si>
    <t xml:space="preserve">Device (Devices </t>
  </si>
  <si>
    <t>CHV,HL7V3.0,LNC,MSH,MTH,NCI,NCI_CTRP,NCI_NCI-GLOSS,NCI_NICHD,SNM,SNMI,SNOMEDCT_US</t>
  </si>
  <si>
    <t>C0701159</t>
  </si>
  <si>
    <t xml:space="preserve">Patient in hospital (Patient in hospital (finding) </t>
  </si>
  <si>
    <t>CHV,DXP,MTH,SNOMEDCT_US</t>
  </si>
  <si>
    <t>C1514756</t>
  </si>
  <si>
    <t xml:space="preserve">Receive </t>
  </si>
  <si>
    <t xml:space="preserve">LNC,NCI,NCI_CDISC,NCI_caDSR </t>
  </si>
  <si>
    <t>covid 19 treatment or device other treatment or device</t>
  </si>
  <si>
    <t>Meta Mapping (560):</t>
  </si>
  <si>
    <t>covid 19 treatment or device occurrence</t>
  </si>
  <si>
    <t>Meta Mapping (776):</t>
  </si>
  <si>
    <t>C1519904</t>
  </si>
  <si>
    <t xml:space="preserve">Vaccinia Vaccine </t>
  </si>
  <si>
    <t xml:space="preserve">NCI,NLMSubSyn </t>
  </si>
  <si>
    <t>C1521801</t>
  </si>
  <si>
    <t xml:space="preserve">Administered (Having administered </t>
  </si>
  <si>
    <t>Meta Mapping (665):</t>
  </si>
  <si>
    <t xml:space="preserve">Specify (To specify </t>
  </si>
  <si>
    <t>Meta Mapping (724):</t>
  </si>
  <si>
    <t>C0746467</t>
  </si>
  <si>
    <t xml:space="preserve">Current Medication </t>
  </si>
  <si>
    <t xml:space="preserve">CHV,LNC,NCI,NLMSubSyn </t>
  </si>
  <si>
    <t>C0013231</t>
  </si>
  <si>
    <t xml:space="preserve">OTC Medications (Drugs, Non-Prescription </t>
  </si>
  <si>
    <t>AOD,CHV,HCPCS,HL7V3.0,LCH,LCH_NW,MEDLINEPLUS,MSH,MTH,MTHCMSFRF,NCI,NCI_FDA,NCI_NCI-GLOSS,NLMSubSyn,SNMI,SNOMEDCT_US</t>
  </si>
  <si>
    <t>C0278329</t>
  </si>
  <si>
    <t xml:space="preserve">Prescribed </t>
  </si>
  <si>
    <t xml:space="preserve">CHV,LCH,MTH,SNMI </t>
  </si>
  <si>
    <t>C2348609</t>
  </si>
  <si>
    <t xml:space="preserve">Supplement </t>
  </si>
  <si>
    <t>C4331910</t>
  </si>
  <si>
    <t xml:space="preserve">Past 30 days </t>
  </si>
  <si>
    <t>current medication dose medication dose</t>
  </si>
  <si>
    <t>C0801637</t>
  </si>
  <si>
    <t>Current medication Dose (Medication XXX Medication.current</t>
  </si>
  <si>
    <t>Qn {LNC})</t>
  </si>
  <si>
    <t>Meta Mapping (479):</t>
  </si>
  <si>
    <t>C0086388</t>
  </si>
  <si>
    <t xml:space="preserve">HealthCare (Health Care </t>
  </si>
  <si>
    <t>AOD,CHV,CSP,MSH,MTH,NCI,NCI_CTRP,NLMSubSyn,SNMI</t>
  </si>
  <si>
    <t>C1318139</t>
  </si>
  <si>
    <t xml:space="preserve">Setting </t>
  </si>
  <si>
    <t>C1999230</t>
  </si>
  <si>
    <t xml:space="preserve">Provide (Providing (action) </t>
  </si>
  <si>
    <t>patient status patient is being reported</t>
  </si>
  <si>
    <t>C0449437</t>
  </si>
  <si>
    <t xml:space="preserve">Patient Status (Patient status </t>
  </si>
  <si>
    <t>CHV,NCI,NCI_CTDC,NCI_ICDC,SNOMEDCT_US</t>
  </si>
  <si>
    <t>AOD,CHV,LNC,MTH,NCI,SNOMEDCT_US</t>
  </si>
  <si>
    <t>covid 19 vaccine   vaccine administered</t>
  </si>
  <si>
    <t>covid 19 vaccine specify other   specify other vaccine name</t>
  </si>
  <si>
    <t>healthcare setting setting  healthcare provided</t>
  </si>
  <si>
    <t>covid 19 medications occurrence</t>
  </si>
  <si>
    <t>Supplement</t>
  </si>
  <si>
    <t>C15368</t>
  </si>
  <si>
    <t>C16830</t>
  </si>
  <si>
    <t>C923</t>
  </si>
  <si>
    <t>current medication   medications otc prescribed supplements   in the past 30 days</t>
  </si>
  <si>
    <t>Administered</t>
  </si>
  <si>
    <t>C25382</t>
  </si>
  <si>
    <t xml:space="preserve"> Clinical Attribute</t>
  </si>
  <si>
    <t>Current Medication</t>
  </si>
  <si>
    <t>C156818</t>
  </si>
  <si>
    <t>C25488</t>
  </si>
  <si>
    <t xml:space="preserve">Dose </t>
  </si>
  <si>
    <t>Over the Counter Product</t>
  </si>
  <si>
    <t>C54068</t>
  </si>
  <si>
    <t>Prescription</t>
  </si>
  <si>
    <t xml:space="preserve"> C28180</t>
  </si>
  <si>
    <t>Past 30 days</t>
  </si>
  <si>
    <t>C68641</t>
  </si>
  <si>
    <t>C131330</t>
  </si>
  <si>
    <t>Healthcare</t>
  </si>
  <si>
    <t>C15363</t>
  </si>
  <si>
    <t>Provide</t>
  </si>
  <si>
    <t>Patient Status</t>
  </si>
  <si>
    <t>C80514</t>
  </si>
  <si>
    <t>C166244</t>
  </si>
  <si>
    <t>Reported Information</t>
  </si>
  <si>
    <t>C188308</t>
  </si>
  <si>
    <t>2 in July, 10 in August</t>
  </si>
  <si>
    <t>C25639</t>
  </si>
  <si>
    <t xml:space="preserve">Retired Concept (C28428) &gt; Retired Concept 2006 (C83482) &gt; Treatment (C15368) </t>
  </si>
  <si>
    <t xml:space="preserve">Manufactured Object (C97325) &gt; Diagnostic, Therapeutic, or Research Equipment (C19238) &gt; Device (C62103) &gt; Medical Device (C16830) </t>
  </si>
  <si>
    <t xml:space="preserve">Activity (C43431) &gt; Action (C25404) &gt; Receive (C25639) </t>
  </si>
  <si>
    <t xml:space="preserve">Drug, Food, Chemical or Biomedical Material (C1908) &gt; Pharmacologic Substance (C1909) &gt; Immunotherapeutic Agent (C308) &gt; Vaccine (C923) </t>
  </si>
  <si>
    <t xml:space="preserve">Property or Attribute (C20189) &gt; Qualifier (C41009) &gt; General Qualifier (C27993) &gt; Administered (C25382) </t>
  </si>
  <si>
    <t xml:space="preserve">Activity (C43431) &gt; Clinical or Research Activity (C16203) &gt; Intervention or Procedure (C25218) &gt; Therapeutic Procedure (C49236) &gt; Pharmacologic Management (C21090) &gt; Current Medication (C156818) </t>
  </si>
  <si>
    <t xml:space="preserve">Conceptual Entity (C20181) &gt; Agent (C1708) &gt; Over the Counter Product (C54068) </t>
  </si>
  <si>
    <t xml:space="preserve">Conceptual Entity (C20181) &gt; Intellectual Property (C97331) &gt; Document (C19498) &gt; Prescription (C28180) </t>
  </si>
  <si>
    <t xml:space="preserve">Conceptual Entity (C20181) &gt; Supplement (C68641) </t>
  </si>
  <si>
    <t xml:space="preserve">Property or Attribute (C20189) &gt; Qualifier (C41009) &gt; Temporal Qualifier (C21514) &gt; Period (C25616) &gt; Past 30 days (C131330) </t>
  </si>
  <si>
    <t xml:space="preserve">Property or Attribute (C20189) &gt; Dose (C25488) </t>
  </si>
  <si>
    <t xml:space="preserve">Retired Concept (C28428) &gt; Retired Concept 2006 (C83482) &gt; Healthcare (C15363) </t>
  </si>
  <si>
    <t xml:space="preserve">Activity (C43431) &gt; Action (C25404) &gt; Provide (C80514) </t>
  </si>
  <si>
    <t xml:space="preserve">Property or Attribute (C20189) &gt; Status (C25688) &gt; Health Status (C16669) &gt; Patient Status (C166244) </t>
  </si>
  <si>
    <t xml:space="preserve">Clinical Events and Monitoring </t>
  </si>
  <si>
    <t>Housing and Food Insecurity</t>
  </si>
  <si>
    <t>Diagnosis and Disease Progression</t>
  </si>
  <si>
    <t>COVID Testing and Tracing</t>
  </si>
  <si>
    <t>Language and Heritage</t>
  </si>
  <si>
    <t>Eligibility, Enrollment and Informed Consent</t>
  </si>
  <si>
    <t>Financial Stability and Employment</t>
  </si>
  <si>
    <t>UMLSConceptCUI</t>
  </si>
  <si>
    <t>noresults</t>
  </si>
  <si>
    <t>C0038492</t>
  </si>
  <si>
    <t>C0030551</t>
  </si>
  <si>
    <t>C5392141</t>
  </si>
  <si>
    <t>C2707008</t>
  </si>
  <si>
    <t>C0678226</t>
  </si>
  <si>
    <t>C0034510</t>
  </si>
  <si>
    <t>C5441552</t>
  </si>
  <si>
    <t>C0683443</t>
  </si>
  <si>
    <t>C4524538</t>
  </si>
  <si>
    <t>C0200345</t>
  </si>
  <si>
    <t>C0030054</t>
  </si>
  <si>
    <t>C1704656</t>
  </si>
  <si>
    <t>C0012634</t>
  </si>
  <si>
    <t>C0206132</t>
  </si>
  <si>
    <t>C0332167</t>
  </si>
  <si>
    <t>C0242444</t>
  </si>
  <si>
    <t>C0035186</t>
  </si>
  <si>
    <t>C0040722</t>
  </si>
  <si>
    <t>C0237401</t>
  </si>
  <si>
    <t>C1548795</t>
  </si>
  <si>
    <t>C0001675</t>
  </si>
  <si>
    <t>C0008059</t>
  </si>
  <si>
    <t>C0020052</t>
  </si>
  <si>
    <t>C0869040</t>
  </si>
  <si>
    <t>C0034378</t>
  </si>
  <si>
    <t>C0030685</t>
  </si>
  <si>
    <t>C1515187</t>
  </si>
  <si>
    <t>CDE Attributes 
Used for this mapping CDE Name (minus stop words  + Question Text (minus stop words)
Vocabulary used MSH2022_2022_01_24</t>
  </si>
  <si>
    <t># of common concepts  between using the all vocabularies and using MSH2022_2022_01_24 only (MSH)
returned by MetaMap</t>
  </si>
  <si>
    <t># of concepts given by MetaMap
when using all UMLS vocabularies</t>
  </si>
  <si>
    <t># of concepts selected by a human being
when using all UMLS vocabularies</t>
  </si>
  <si>
    <t>Signs, Vital (Vital signs</t>
  </si>
  <si>
    <t>UMLS MetaMap Output
Cells highlighted in geen show overlap of MetaMap output given by 1) using all UMLS vocabularies and 2) restricting UMLS vocabularies to MSH2022_2022_01_24</t>
  </si>
  <si>
    <t>38 CDEs Name+QT MeSH Comparison</t>
  </si>
  <si>
    <t xml:space="preserve">last updated </t>
  </si>
  <si>
    <t># CDEs mapped/domains visited/unique concept lineage documented</t>
  </si>
  <si>
    <t>UMLS MetaMap Output
Cells highlighted in blue contain concepts which are excluded from mapping after a review by a human being</t>
  </si>
  <si>
    <t>UMLS MetaMap Output
f MetaMap output given by restricting UMLS vocabularies to MSH2022_2022_01_24
Cells highlighted in blue contain concepts which are excluded from mapping after a review by a human being</t>
  </si>
  <si>
    <t>2 in July and 10 August</t>
  </si>
  <si>
    <t>CDE Name+ QT (minus stop words)</t>
  </si>
  <si>
    <t>Unique ID</t>
  </si>
  <si>
    <t>Person (C25190)
Unique Identifier (C70663)</t>
  </si>
  <si>
    <t>Last Name</t>
  </si>
  <si>
    <t>Person (C25190)
Last Name (C40975)</t>
  </si>
  <si>
    <t>Age Units</t>
  </si>
  <si>
    <t>What is the unit of measure for age?</t>
  </si>
  <si>
    <t>Person (C25190)
Age (C25150)
Unit of Measure (C25709)</t>
  </si>
  <si>
    <t>Date of Birth*</t>
  </si>
  <si>
    <t>Patient's Date of Birth</t>
  </si>
  <si>
    <t>Person (C25190)
Birth Date (C68615)</t>
  </si>
  <si>
    <t>Full Residential Address*</t>
  </si>
  <si>
    <t>What is the patient address? (Zip and County required)</t>
  </si>
  <si>
    <t>Full (C25517)
Residential (C25273)
Address (C25407)</t>
  </si>
  <si>
    <t>Person;Demographics;Address;SDOH Geographic Location</t>
  </si>
  <si>
    <t>Current Educational Attainment*</t>
  </si>
  <si>
    <t>What is the highest grade or level of school you have completed or the highest degree you have received?</t>
  </si>
  <si>
    <t>Person (C25190)
Education Level (C17953)</t>
  </si>
  <si>
    <t>Person;Demographics;Education;SDOH education level</t>
  </si>
  <si>
    <t>Marital Status</t>
  </si>
  <si>
    <t>What is your marital status?</t>
  </si>
  <si>
    <t>Person (C25190)
Marital Status (C25188)</t>
  </si>
  <si>
    <t>Person; Marriage &amp; Sex; Person (diagram)</t>
  </si>
  <si>
    <t>Sexual Orientation Status</t>
  </si>
  <si>
    <t xml:space="preserve">Which of the following best represents how you think of yourself? </t>
  </si>
  <si>
    <t xml:space="preserve">Person (C25190)
Sexual Orientation (C84361)
Status (C25688) </t>
  </si>
  <si>
    <t>Race*</t>
  </si>
  <si>
    <t>Ethnicity*</t>
  </si>
  <si>
    <t>What is your race?</t>
  </si>
  <si>
    <t>Person (C25190)
Race (C17049)</t>
  </si>
  <si>
    <t>Do you have an Hispanic or Latino ethnic background?</t>
  </si>
  <si>
    <t>Person (C25190)
Ethnic Group (C16564)</t>
  </si>
  <si>
    <t>Person;Race;</t>
  </si>
  <si>
    <t>Person;Ethnicity;</t>
  </si>
  <si>
    <t>unique identifier unique identifier</t>
  </si>
  <si>
    <t>Meta Mapping (694:</t>
  </si>
  <si>
    <t>C2349022</t>
  </si>
  <si>
    <t xml:space="preserve">Unique Identifier </t>
  </si>
  <si>
    <t>LNC,MTH,NCI,NCI_CTDC,NCI_caDSR,NLMSubSyn</t>
  </si>
  <si>
    <t>last name last name</t>
  </si>
  <si>
    <t>C1301584</t>
  </si>
  <si>
    <t xml:space="preserve">Last Name </t>
  </si>
  <si>
    <t>MTH,NCI,NCI_ICDC,SNOMEDCT_US</t>
  </si>
  <si>
    <t>age units unit of measure of age</t>
  </si>
  <si>
    <t>Meta Mapping (616:</t>
  </si>
  <si>
    <t xml:space="preserve">AOD,CHV,FMA,LNC,MTH,NCI,NCI_BRIDG_3_0_3,NCI_BRIDG_5_3,NCI_CDISC,NCI_FDA,NCI_INC,NCI_NICHD,NCI_caDSR,SNMI,SNOMEDCT_US} </t>
  </si>
  <si>
    <t>date of birth patient date of birth</t>
  </si>
  <si>
    <t>Meta Mapping (627:</t>
  </si>
  <si>
    <t>C0421451</t>
  </si>
  <si>
    <t xml:space="preserve">Date of Birth (Patient date of birth </t>
  </si>
  <si>
    <t xml:space="preserve">CHV,LNC,MTH,NCI,NCI_BRIDG_3_0_3,NCI_BRIDG_5_3,NCI_CDISC,NCI_INC,NCI_NICHD,NCI_caDSR,NLMSubSyn,SNOMEDCT_US} </t>
  </si>
  <si>
    <t xml:space="preserve">AOD,CHV,HL7V3.0,LCH,LCH_NW,LNC,MSH,MTH,NCI,NCI_CDISC-GLOSS,NCI_DICOM,NCI_FDA,NCI_caDSR,SNOMEDCT_US} </t>
  </si>
  <si>
    <t>full residential address patient address zip and county required</t>
  </si>
  <si>
    <t>Meta Mapping (564:</t>
  </si>
  <si>
    <t>C5142976</t>
  </si>
  <si>
    <t xml:space="preserve">Residential </t>
  </si>
  <si>
    <t>C1442065</t>
  </si>
  <si>
    <t>CHV,LNC,MTH,NCI,NCI_BRIDG_3_0_3,NCI_BRIDG_5_3,NCI_CDISC,NCI_NICHD,NCI_caDSR,SNOMEDCT_US</t>
  </si>
  <si>
    <t>C0079170</t>
  </si>
  <si>
    <t xml:space="preserve">County </t>
  </si>
  <si>
    <t>CHV,LNC,NCI</t>
  </si>
  <si>
    <t>C1514873</t>
  </si>
  <si>
    <t xml:space="preserve">Required (Requirement </t>
  </si>
  <si>
    <t>current educational attainment highest grade school completed highest degree</t>
  </si>
  <si>
    <t>Meta Mapping (758:</t>
  </si>
  <si>
    <t>C3172568</t>
  </si>
  <si>
    <t>Current educational attainment (What is the highest grade or level of school you have completed or the highest degree you have received</t>
  </si>
  <si>
    <t>C5451692</t>
  </si>
  <si>
    <t xml:space="preserve">High school degree </t>
  </si>
  <si>
    <t>C0441800</t>
  </si>
  <si>
    <t xml:space="preserve">Grade </t>
  </si>
  <si>
    <t>CHV,LNC,MTH,NCI,NCI_caDSR,SNMI,SNOMEDCT_US</t>
  </si>
  <si>
    <t>C0205197</t>
  </si>
  <si>
    <t xml:space="preserve">COMPLETED (Complete </t>
  </si>
  <si>
    <t xml:space="preserve">CHV,LNC,MTH,NCI,NCI_CDISC,NCI_FDA,NCI_caDSR,SNMI,SNOMEDCT_US} </t>
  </si>
  <si>
    <t>marital status marital status</t>
  </si>
  <si>
    <t>C0024819</t>
  </si>
  <si>
    <t xml:space="preserve">Marital Status </t>
  </si>
  <si>
    <t>AOD,CHV,CSP,HL7V2.5,LCH_NW,LNC,MSH,MTH,NCI,NCI_BRIDG_5_3,NCI_CDISC,NCI_NCI-HL7,NLMSubSyn,SNOMEDCT_US</t>
  </si>
  <si>
    <t>sexual orientation represents think of yourself</t>
  </si>
  <si>
    <t>Meta Mapping (723:</t>
  </si>
  <si>
    <t>C0205949</t>
  </si>
  <si>
    <t xml:space="preserve">Orientation, Sexual (Sexual Orientation </t>
  </si>
  <si>
    <t xml:space="preserve">AOD,CHV,CSP,LNC,MSH,MTH,NCI,NLMSubSyn,SNMI,SNOMEDCT_US} </t>
  </si>
  <si>
    <t>C1882932</t>
  </si>
  <si>
    <t xml:space="preserve">Represent (Representation (action </t>
  </si>
  <si>
    <t>C0039869</t>
  </si>
  <si>
    <t xml:space="preserve">think (Thinking, function </t>
  </si>
  <si>
    <t xml:space="preserve">AOD,CHV,CSP,ICF,ICF-CY,MSH,MTH,NCI,SNM,SNMI,SNOMEDCT_US} </t>
  </si>
  <si>
    <t>Meta Mapping (645:</t>
  </si>
  <si>
    <t xml:space="preserve">MTH , MSH , SNOMEDCT_US , NCI , NCI_caDSR , NCI_CDC , NCI_CDISC , NCI_FDA} </t>
  </si>
  <si>
    <t>Population Groupe</t>
  </si>
  <si>
    <t>ethnicity hispanic latino ethnic background</t>
  </si>
  <si>
    <t>Meta Mapping (804:</t>
  </si>
  <si>
    <t xml:space="preserve">Ethnic background (Ethnicity </t>
  </si>
  <si>
    <t xml:space="preserve">CDCREC,CHV,LCH_NW,LNC,MSH,MTH,NCI,NCI_CDISC,NCI_CDISC-GLOSS,NCI_CTDC,NCI_GDC,NCI_NICHD,NCI_PCDC,NLMSubSyn,SNMI,SNOMEDCT_US} </t>
  </si>
  <si>
    <t>C5452682</t>
  </si>
  <si>
    <t xml:space="preserve">Hispanic/Latino </t>
  </si>
  <si>
    <t>race race</t>
  </si>
  <si>
    <t>patient address zip and county required</t>
  </si>
  <si>
    <t>Meta Mapping (608):</t>
  </si>
  <si>
    <t>C0421449</t>
  </si>
  <si>
    <t xml:space="preserve"> {SNOMEDCT_US} </t>
  </si>
  <si>
    <t>Patient address</t>
  </si>
  <si>
    <t>sum of concepts</t>
  </si>
  <si>
    <t>average</t>
  </si>
  <si>
    <t>7a</t>
  </si>
  <si>
    <t>NCIt concept name</t>
  </si>
  <si>
    <t>LNC , LNC-ES-MX , LNC-IT-IT , LNC-ZH-CN</t>
  </si>
  <si>
    <t xml:space="preserve">Age Unit </t>
  </si>
  <si>
    <t xml:space="preserve">Birth Date </t>
  </si>
  <si>
    <t xml:space="preserve">Patient </t>
  </si>
  <si>
    <t xml:space="preserve">Requirement </t>
  </si>
  <si>
    <t xml:space="preserve">Education Level </t>
  </si>
  <si>
    <t xml:space="preserve">High School Completion </t>
  </si>
  <si>
    <t xml:space="preserve">Complete </t>
  </si>
  <si>
    <t xml:space="preserve">Sexual Orientation </t>
  </si>
  <si>
    <t xml:space="preserve">Representation </t>
  </si>
  <si>
    <t xml:space="preserve">Hispanic or Latino </t>
  </si>
  <si>
    <t>C70663</t>
  </si>
  <si>
    <t>C40975</t>
  </si>
  <si>
    <t>C50400</t>
  </si>
  <si>
    <t>C68615</t>
  </si>
  <si>
    <t>C49292</t>
  </si>
  <si>
    <t>C25652</t>
  </si>
  <si>
    <t>C17953</t>
  </si>
  <si>
    <t>C67136</t>
  </si>
  <si>
    <t>C48309</t>
  </si>
  <si>
    <t>C25250</t>
  </si>
  <si>
    <t>C25188</t>
  </si>
  <si>
    <t>C84361</t>
  </si>
  <si>
    <t>C67045</t>
  </si>
  <si>
    <t>C17049</t>
  </si>
  <si>
    <t>C17459</t>
  </si>
  <si>
    <t>Street Address</t>
  </si>
  <si>
    <t>C25690</t>
  </si>
  <si>
    <t>Hearing Disability </t>
  </si>
  <si>
    <t>Vision Disability </t>
  </si>
  <si>
    <t>Concentration Disability </t>
  </si>
  <si>
    <t>Walking Disability </t>
  </si>
  <si>
    <t>Washing and Dressing Disability </t>
  </si>
  <si>
    <t>Daily Activities Disability</t>
  </si>
  <si>
    <t xml:space="preserve">Blood Type </t>
  </si>
  <si>
    <t xml:space="preserve">Allergen Type </t>
  </si>
  <si>
    <t>Allergen Specify Other Type</t>
  </si>
  <si>
    <t xml:space="preserve">Are you deaf, or do you have serious difficulty hearing? </t>
  </si>
  <si>
    <t>Are you blind, or do you have serious difficulty seeing, even when wearing glasses?</t>
  </si>
  <si>
    <t xml:space="preserve">Because of a physical, mental, or emotional condition, do you have serious difficulty concentrating, remembering, or making decisions? (5 years old or older) </t>
  </si>
  <si>
    <t xml:space="preserve">Do you have serious difficulty walking or climbing stairs? (5 years old or older) </t>
  </si>
  <si>
    <t xml:space="preserve">Do you have difficulty dressing or bathing? (5 years old or older) </t>
  </si>
  <si>
    <t xml:space="preserve">Because of a physical, mental, or emotional condition, do you have difficulty doing errands alone such as visiting a doctor’s office or shopping? (15 years old or older) </t>
  </si>
  <si>
    <t xml:space="preserve">What is the person’s blood type and Rh factor? </t>
  </si>
  <si>
    <t xml:space="preserve">What type of allergen(s) ellicits an allergic reaction?
(Select all that apply) 
</t>
  </si>
  <si>
    <t>Specify other allergen type</t>
  </si>
  <si>
    <t>Hearing (C16670)
Disability (C21007)
Indicator (C25180)</t>
  </si>
  <si>
    <t>Sight (C38533)
Disability (C21007)
Indicator (C25180)</t>
  </si>
  <si>
    <t xml:space="preserve">Able to Concentrate (C105891)
Disability (C21007)
Indicator (C25180)
</t>
  </si>
  <si>
    <t>Walking (C73554)
Disability (C21007)
Indicator (C25180)</t>
  </si>
  <si>
    <t>Self Care (C15324)
Disability (C21007)
Indicator (C25180)</t>
  </si>
  <si>
    <t>Activity of Daily Living (C53291)
Disability (C21007)
Indicator (C25180)</t>
  </si>
  <si>
    <t xml:space="preserve">Blood Type (C61009)
</t>
  </si>
  <si>
    <t>Have Allergy (C113411)
Allergen (C62651)
Type (C25284)</t>
  </si>
  <si>
    <t>Have Allergy (C113411)
Specify Other (C157106)
Allergen (C62651)
Type (C25284)</t>
  </si>
  <si>
    <t>Person, History &amp; Exposures, Disabilities</t>
  </si>
  <si>
    <t>COVID; History &amp; Exposures; Person (diagram)</t>
  </si>
  <si>
    <t>Person; History &amp; Exposures; Allergies</t>
  </si>
  <si>
    <t>Meta Mapping (775):</t>
  </si>
  <si>
    <t>Meta Mapping (595):</t>
  </si>
  <si>
    <t>hearing disability deaf difficulty hearing</t>
  </si>
  <si>
    <t>Meta Mapping (632):</t>
  </si>
  <si>
    <t>vision disability blind difficulty seeing even when wearing glasses</t>
  </si>
  <si>
    <t>Meta Mapping (764):</t>
  </si>
  <si>
    <t>concentration disability physical condition mental condition emotional condition difficulty concentrating remembering making decisions</t>
  </si>
  <si>
    <t>walking disability difficulty walking or climbing stairs</t>
  </si>
  <si>
    <t>Meta Mapping (645):</t>
  </si>
  <si>
    <t>washing dressing disability difficulty dressing or bathing</t>
  </si>
  <si>
    <t>daily activities disability physical condition mental condition emotional condition difficulty doing errands</t>
  </si>
  <si>
    <t>Meta Mapping (719):</t>
  </si>
  <si>
    <t>blood blood type rh factor</t>
  </si>
  <si>
    <t>allergen allergen allergic reaction</t>
  </si>
  <si>
    <t>Meta Mapping (824):</t>
  </si>
  <si>
    <t>allergen specify other specify other allergen</t>
  </si>
  <si>
    <t>Meta Mapping (549):</t>
  </si>
  <si>
    <t>Option 3 for restrincting the vocabularies to  the latest MeSH only - MSH2022_2022_01_24
Starting July 2022 f</t>
  </si>
  <si>
    <t>C1313969</t>
  </si>
  <si>
    <t>C0231170</t>
  </si>
  <si>
    <t>C0525064</t>
  </si>
  <si>
    <t>C0848765</t>
  </si>
  <si>
    <t>C3489704</t>
  </si>
  <si>
    <t>C0525065</t>
  </si>
  <si>
    <t>C3665347</t>
  </si>
  <si>
    <t>C0015421</t>
  </si>
  <si>
    <t>C0086045</t>
  </si>
  <si>
    <t>C3714565</t>
  </si>
  <si>
    <t>C0229992</t>
  </si>
  <si>
    <t>C0849912</t>
  </si>
  <si>
    <t>C0423908</t>
  </si>
  <si>
    <t>C2003864</t>
  </si>
  <si>
    <t>C0034770</t>
  </si>
  <si>
    <t>C0311394</t>
  </si>
  <si>
    <t>C0239067</t>
  </si>
  <si>
    <t>C0441648</t>
  </si>
  <si>
    <t>C0013119</t>
  </si>
  <si>
    <t>C1299586</t>
  </si>
  <si>
    <t>C0150141</t>
  </si>
  <si>
    <t>C0871707</t>
  </si>
  <si>
    <t>C1383165</t>
  </si>
  <si>
    <t>C0035403</t>
  </si>
  <si>
    <t>C0002092</t>
  </si>
  <si>
    <t>C1527304</t>
  </si>
  <si>
    <t xml:space="preserve">Hearing difficulty </t>
  </si>
  <si>
    <t xml:space="preserve">DISABILITY (Disability </t>
  </si>
  <si>
    <t xml:space="preserve">DEAF (Hearing Impaired Persons </t>
  </si>
  <si>
    <t xml:space="preserve">Hearing disability </t>
  </si>
  <si>
    <t xml:space="preserve">Vision Disability </t>
  </si>
  <si>
    <t xml:space="preserve">blind (Visually Impaired Persons </t>
  </si>
  <si>
    <t xml:space="preserve">Difficulty seeing (Visual Impairment </t>
  </si>
  <si>
    <t xml:space="preserve">Glasses (Eyeglasses </t>
  </si>
  <si>
    <t xml:space="preserve">Concentration (Mental concentration </t>
  </si>
  <si>
    <t xml:space="preserve">Physical Condition (Individual Physical Condition </t>
  </si>
  <si>
    <t xml:space="preserve">mental (Psyche structure </t>
  </si>
  <si>
    <t xml:space="preserve">Emotional </t>
  </si>
  <si>
    <t xml:space="preserve">Difficulty making decisions </t>
  </si>
  <si>
    <t xml:space="preserve">CONCENTRATING (Concentrate (activity) </t>
  </si>
  <si>
    <t xml:space="preserve">remembering (Mental Recall </t>
  </si>
  <si>
    <t xml:space="preserve">Walking disability (Difficulty walking </t>
  </si>
  <si>
    <t>AOD,CHV,COSTAR,CST,HPO,ICD9CM,MEDLINEPLUS,MSH,MTH,NCI,NCI_FDA,NCI_NICHD,NLMSubSyn,OMIM,SNM,SNMI,SNOM</t>
  </si>
  <si>
    <t xml:space="preserve">Difficulty climbing stairs (Difficulty walking up stairs </t>
  </si>
  <si>
    <t xml:space="preserve">Washing (Wash (cleansing action) </t>
  </si>
  <si>
    <t xml:space="preserve">DRESSING (Medical dressing </t>
  </si>
  <si>
    <t xml:space="preserve">Difficulty (Has difficulty doing (qualifier value) </t>
  </si>
  <si>
    <t xml:space="preserve">Bathing </t>
  </si>
  <si>
    <t xml:space="preserve">daily activities </t>
  </si>
  <si>
    <t xml:space="preserve">Blood Type (Blood Types </t>
  </si>
  <si>
    <t xml:space="preserve">Rh Factor (Rh Factors </t>
  </si>
  <si>
    <t xml:space="preserve">Allergen (Allergens </t>
  </si>
  <si>
    <t xml:space="preserve">Allergic Reaction </t>
  </si>
  <si>
    <t>CHV,HL7V2.5,HL7V3.0,LNC,MTH,NCI,NCI_CDISC,NLMSubSyn,SNM,SNMI,SNOMEDCT_US,SNOMEDCT_VET</t>
  </si>
  <si>
    <t>AOD,CHV,CSP,HL7V3.0,LNC,MEDLINEPLUS,MTH,NCI,NCI_FDA,SNM,SNMI,SNOMEDCT_US</t>
  </si>
  <si>
    <t>CHV,DXP,LCH,LCH_NW,MSH,MTH,NLMSubSyn</t>
  </si>
  <si>
    <t>CHV,MSH,MTH,NLMSubSyn,SNMI,SNOMEDCT_US</t>
  </si>
  <si>
    <t>AOD,CHV,CST,DXP,HPO,LNC,MSH,MTH,NCI,NCI_FDA,NLMSubSyn,OMIM,SNMI,SNOMEDCT_US,SNOMEDCT_VET</t>
  </si>
  <si>
    <t>CHV,CSP,LCH,LCH_NW,LNC,MEDLINEPLUS,MSH,MTH,NCI,SNM,SNMI,SNOMEDCT_US</t>
  </si>
  <si>
    <t>AOD,CHV,MTH,NCI,SNMI,SNOMEDCT_US</t>
  </si>
  <si>
    <t>AOD,CHV,LNC,MTH,NCI,NCI_caDSR,NLMSubSyn</t>
  </si>
  <si>
    <t>CHV,CSP,MTH,SNM,SNMI,SNOMEDCT_US</t>
  </si>
  <si>
    <t>AOD,CHV,LCH,LNC,MSH,MTH,NCI,NCI_caDSR</t>
  </si>
  <si>
    <t>DXP,HPO,LNC,OMIM,SNOMEDCT_US</t>
  </si>
  <si>
    <t>CHV,MTH,NCI,SNOMEDCT_US</t>
  </si>
  <si>
    <t>CHV,LNC,MSH,MTH,SNMI,SNOMEDCT_US,SPN,VANDF</t>
  </si>
  <si>
    <t>CHV,MTH,NCI,NCI_caDSR,SNOMEDCT_US</t>
  </si>
  <si>
    <t>CSP,MTH,NCI,NLMSubSyn</t>
  </si>
  <si>
    <t>CHV,LCH_NW,MSH,MTH,NCI</t>
  </si>
  <si>
    <t>AOD,ATC,CHV,CSP,LCH,LCH_NW,LNC,MSH,MTH,NCI,NCI_NCI-GLOSS,NCI_NICHD,SNM,SNMI,SNOMEDCT_US</t>
  </si>
  <si>
    <t xml:space="preserve">MSH,NLMSubSyn </t>
  </si>
  <si>
    <t xml:space="preserve">CHV,NCI,SNOMEDCT_US </t>
  </si>
  <si>
    <t xml:space="preserve">AOD,CHV,CSP,LCH,LCH_NW,LNC,MSH,MTH,NCI </t>
  </si>
  <si>
    <t xml:space="preserve">CCS,CCSR_ICD10CM,ICD10CM,LNC,MSH,MTH,NCI,NCI_CTCAE,NCI_GDC,NCI_NCI-GLOSS,NCI_NICHD,SNOMEDCT_US </t>
  </si>
  <si>
    <t>Immunologic Factor</t>
  </si>
  <si>
    <t>Patient currently pregnant</t>
  </si>
  <si>
    <t>C3845569</t>
  </si>
  <si>
    <r>
      <t xml:space="preserve">Meta Mapping Overall Score
</t>
    </r>
    <r>
      <rPr>
        <sz val="11"/>
        <color theme="1"/>
        <rFont val="Calibri"/>
        <family val="2"/>
        <scheme val="minor"/>
      </rPr>
      <t>(how it is calculated - https://lhncbc.nlm.nih.gov/ii/information/Papers/mm.evaluation.pdf):</t>
    </r>
  </si>
  <si>
    <t>MTH , SNOMEDCT_US , SNOMEDCT_VET , MDR , MEDCIN , NCI , NCI_CDISC , CHV</t>
  </si>
  <si>
    <t>August</t>
  </si>
  <si>
    <t>LNC, NCI</t>
  </si>
  <si>
    <t>employment status working looking for work retired housekeeping student</t>
  </si>
  <si>
    <t>Concept Definition</t>
  </si>
  <si>
    <t>Definition: Containing as much or as many as is possible or normal.</t>
  </si>
  <si>
    <t>Definition: A non-unique textual identifier for the person. EXAMPLE(S): proper name, nickname, legal name</t>
  </si>
  <si>
    <t>Personal names, given or surname, as cultural characteristics, as ethnological or religious patterns, as indications of the geographic distribution of families and inbreeding, etc. Analysis of isonymy, the quality of having the same or similar names, is useful in the study of population genetics. NAMES is used also for the history of names or name changes of corporate bodies, such as medical societies, universities, hospitals, government agencies, etc</t>
  </si>
  <si>
    <t>Age after birth.</t>
  </si>
  <si>
    <r>
      <t xml:space="preserve">Employment </t>
    </r>
    <r>
      <rPr>
        <sz val="12"/>
        <rFont val="Calibri"/>
        <family val="2"/>
        <scheme val="minor"/>
      </rPr>
      <t>Status</t>
    </r>
  </si>
  <si>
    <t>The state of a person with regard to earning wages or salary.</t>
  </si>
  <si>
    <r>
      <t>AOD,HL7V2.5,LNC,</t>
    </r>
    <r>
      <rPr>
        <b/>
        <sz val="12"/>
        <color theme="1"/>
        <rFont val="Calibri"/>
        <family val="2"/>
        <scheme val="minor"/>
      </rPr>
      <t>MSH</t>
    </r>
    <r>
      <rPr>
        <sz val="12"/>
        <color theme="1"/>
        <rFont val="Calibri"/>
        <family val="2"/>
        <scheme val="minor"/>
      </rPr>
      <t>,MTH,NCI,SNOMEDCT_US</t>
    </r>
  </si>
  <si>
    <t xml:space="preserve"> Productive or purposeful activities.</t>
  </si>
  <si>
    <r>
      <t>CHV,CSP,LCH,LCH_NW,LNC,</t>
    </r>
    <r>
      <rPr>
        <b/>
        <sz val="12"/>
        <color theme="1"/>
        <rFont val="Calibri"/>
        <family val="2"/>
        <scheme val="minor"/>
      </rPr>
      <t>MSH</t>
    </r>
    <r>
      <rPr>
        <sz val="12"/>
        <color theme="1"/>
        <rFont val="Calibri"/>
        <family val="2"/>
        <scheme val="minor"/>
      </rPr>
      <t xml:space="preserve">,MTH,NCI,NCI_caDSR,SNOMEDCT_US </t>
    </r>
  </si>
  <si>
    <t>The state of being retired from one's position or occupation.</t>
  </si>
  <si>
    <r>
      <t>AOD,CHV,CSP,HL7V2.5,LCH,LCH_NW,LNC,</t>
    </r>
    <r>
      <rPr>
        <b/>
        <sz val="12"/>
        <color theme="1"/>
        <rFont val="Calibri"/>
        <family val="2"/>
        <scheme val="minor"/>
      </rPr>
      <t>MSH</t>
    </r>
    <r>
      <rPr>
        <sz val="12"/>
        <color theme="1"/>
        <rFont val="Calibri"/>
        <family val="2"/>
        <scheme val="minor"/>
      </rPr>
      <t xml:space="preserve">,MTH,NCI,SNMI,SNOMEDCT_US </t>
    </r>
  </si>
  <si>
    <t>Household work including physical, emotional, and spiritual integrating household work with care work whether on a paid or unpaid basis.</t>
  </si>
  <si>
    <r>
      <t>CHV,LNC</t>
    </r>
    <r>
      <rPr>
        <b/>
        <sz val="12"/>
        <color theme="1"/>
        <rFont val="Calibri"/>
        <family val="2"/>
        <scheme val="minor"/>
      </rPr>
      <t>,MSH</t>
    </r>
    <r>
      <rPr>
        <sz val="12"/>
        <color theme="1"/>
        <rFont val="Calibri"/>
        <family val="2"/>
        <scheme val="minor"/>
      </rPr>
      <t>,MTH,NCI</t>
    </r>
  </si>
  <si>
    <t>Individuals enrolled in a school or formal educational program.</t>
  </si>
  <si>
    <r>
      <t>AOD,CHV,HL7V3.0,LCH,LCH_NW,LNC,</t>
    </r>
    <r>
      <rPr>
        <b/>
        <sz val="12"/>
        <color theme="1"/>
        <rFont val="Calibri"/>
        <family val="2"/>
        <scheme val="minor"/>
      </rPr>
      <t>MSH</t>
    </r>
    <r>
      <rPr>
        <sz val="12"/>
        <color theme="1"/>
        <rFont val="Calibri"/>
        <family val="2"/>
        <scheme val="minor"/>
      </rPr>
      <t xml:space="preserve">,MTH,NCI,NCI_CTRP,SNMI,SNOMEDCT_US </t>
    </r>
  </si>
  <si>
    <t>An indication that an individual is seeking work.</t>
  </si>
  <si>
    <t>Productive or purposeful activities.</t>
  </si>
  <si>
    <t>Additional from 38 CDEs</t>
  </si>
  <si>
    <t>Grand Total</t>
  </si>
  <si>
    <t>a while ago</t>
  </si>
  <si>
    <t>last updated</t>
  </si>
  <si>
    <t>Resident</t>
  </si>
  <si>
    <t>C54624</t>
  </si>
  <si>
    <t xml:space="preserve">Pregnancy Indicator </t>
  </si>
  <si>
    <t xml:space="preserve">Pregnant </t>
  </si>
  <si>
    <t xml:space="preserve">Now </t>
  </si>
  <si>
    <t xml:space="preserve">Have Difficulty Hearing </t>
  </si>
  <si>
    <t xml:space="preserve">Disability </t>
  </si>
  <si>
    <t xml:space="preserve">Deafness </t>
  </si>
  <si>
    <t xml:space="preserve">Vision Disorder </t>
  </si>
  <si>
    <t xml:space="preserve">Blindness </t>
  </si>
  <si>
    <t xml:space="preserve">Glasses </t>
  </si>
  <si>
    <t xml:space="preserve">Able to Concentrate </t>
  </si>
  <si>
    <t xml:space="preserve">Individual Physical Condition </t>
  </si>
  <si>
    <t xml:space="preserve">Emotional Problem </t>
  </si>
  <si>
    <t xml:space="preserve">MFIS - Have Difficulty Making Decisions </t>
  </si>
  <si>
    <t xml:space="preserve">Recollect </t>
  </si>
  <si>
    <t xml:space="preserve">Ambulation Difficulty </t>
  </si>
  <si>
    <t xml:space="preserve">Needs Help to Use Stairs </t>
  </si>
  <si>
    <t xml:space="preserve">Wash </t>
  </si>
  <si>
    <t xml:space="preserve">Difficulty </t>
  </si>
  <si>
    <t xml:space="preserve">Rh Factor </t>
  </si>
  <si>
    <t xml:space="preserve">Allergen </t>
  </si>
  <si>
    <t xml:space="preserve"> C139264</t>
  </si>
  <si>
    <t xml:space="preserve"> C124295</t>
  </si>
  <si>
    <t xml:space="preserve"> C65002</t>
  </si>
  <si>
    <t xml:space="preserve"> C81247	</t>
  </si>
  <si>
    <t xml:space="preserve"> C125736</t>
  </si>
  <si>
    <t xml:space="preserve"> C21007</t>
  </si>
  <si>
    <t xml:space="preserve"> C27644</t>
  </si>
  <si>
    <t xml:space="preserve"> C35126</t>
  </si>
  <si>
    <t xml:space="preserve"> C97109</t>
  </si>
  <si>
    <t xml:space="preserve"> C87148</t>
  </si>
  <si>
    <t xml:space="preserve"> C105891</t>
  </si>
  <si>
    <t xml:space="preserve"> C106492</t>
  </si>
  <si>
    <t xml:space="preserve"> C114900</t>
  </si>
  <si>
    <t xml:space="preserve"> C113977</t>
  </si>
  <si>
    <t xml:space="preserve"> C122669</t>
  </si>
  <si>
    <t xml:space="preserve"> C50458</t>
  </si>
  <si>
    <t xml:space="preserve"> C131952</t>
  </si>
  <si>
    <t xml:space="preserve"> C65077</t>
  </si>
  <si>
    <t xml:space="preserve"> C62189</t>
  </si>
  <si>
    <t xml:space="preserve"> C86050</t>
  </si>
  <si>
    <t xml:space="preserve"> C61009</t>
  </si>
  <si>
    <t xml:space="preserve"> C67517</t>
  </si>
  <si>
    <t xml:space="preserve"> C62651</t>
  </si>
  <si>
    <t xml:space="preserve"> C114476</t>
  </si>
  <si>
    <t xml:space="preserve"> C157106</t>
  </si>
  <si>
    <t>CDE NCIt Concept Term
for a review</t>
  </si>
  <si>
    <t>CDE NCIt Concept Code
for a review</t>
  </si>
  <si>
    <t>CDE NCIt Concept Lineage copy without formula</t>
  </si>
  <si>
    <t xml:space="preserve">Property or Attribute (C20189) &gt; Unit of Measure (C25709) &gt; Unit by Category (C42568) &gt; Age Unit (C50400) </t>
  </si>
  <si>
    <t xml:space="preserve">Conceptual Entity (C20181) &gt; Social Circumstances (C20188) &gt; Socioeconomic Factors (C17468) &gt; Education Level (C17953) </t>
  </si>
  <si>
    <t xml:space="preserve">Conceptual Entity (C20181) &gt; Social Circumstances (C20188) &gt; Socioeconomic Factors (C17468) &gt; Education Level (C17953) &gt; High School Completion (C67136) </t>
  </si>
  <si>
    <t xml:space="preserve">Property or Attribute (C20189) &gt; Grade (C48309) </t>
  </si>
  <si>
    <t xml:space="preserve">Property or Attribute (C20189) &gt; Qualifier (C41009) &gt; Clinical or Research Assessment Answer (C91106) &gt; Complete (C25250) </t>
  </si>
  <si>
    <t xml:space="preserve">Property or Attribute (C20189) &gt; Qualifier (C41009) &gt; Temporal Qualifier (C21514) &gt; Date (C25164) &gt; Birth Date (C68615) </t>
  </si>
  <si>
    <t xml:space="preserve">Conceptual Entity (C20181) &gt; Group (C43359) &gt; Population Group (C17005) &gt; Ethnic Group (C16564) &gt; Hispanic or Latino (C17459) </t>
  </si>
  <si>
    <t xml:space="preserve">Conceptual Entity (C20181) &gt; Occupation or Discipline (C19160) &gt; Occupation (C25193) &gt; Medical Occupation (C19254) &gt; Physician (C25741) &gt; Resident (C54624) </t>
  </si>
  <si>
    <t xml:space="preserve">Conceptual Entity (C20181) &gt; Geographic Area (C16632) &gt; County (C49292) </t>
  </si>
  <si>
    <t xml:space="preserve">Conceptual Entity (C20181) &gt; Requirement (C25652) </t>
  </si>
  <si>
    <t xml:space="preserve">Conceptual Entity (C20181) &gt; Intellectual Property (C97331) &gt; Document (C19498) &gt; Address (C25407) &gt; Street Address (C25690) </t>
  </si>
  <si>
    <t xml:space="preserve">Conceptual Entity (C20181) &gt; Name (C42614) &gt; Person Name (C25191) &gt; Last Name (C40975) </t>
  </si>
  <si>
    <t xml:space="preserve">Property or Attribute (C20189) &gt; Person/Individual Attribute (C171087) &gt; Personal Attribute (C19332) &gt; Marital Status (C25188) </t>
  </si>
  <si>
    <t xml:space="preserve">Property or Attribute (C20189) &gt; Person/Individual Attribute (C171087) &gt; Personal Attribute (C19332) &gt; Sexual Orientation (C84361) </t>
  </si>
  <si>
    <t xml:space="preserve">Activity (C43431) &gt; Action (C25404) &gt; Representation (C67045) </t>
  </si>
  <si>
    <t xml:space="preserve">Conceptual Entity (C20181) &gt; Intellectual Property (C97331) &gt; Document (C19498) &gt; Identifier (C25364) &gt; Unique Identifier (C70663) </t>
  </si>
  <si>
    <t>C171542</t>
  </si>
  <si>
    <t>Conceptual Entity (Code C20181) &gt;  Insecurity (Code C171543)  &gt; Food Insecurity (Code C171542)</t>
  </si>
  <si>
    <t xml:space="preserve">Drug, Food, Chemical or Biomedical Material (C1908) &gt; Chemical Modifier (C1932) &gt; Allergen (C62651) </t>
  </si>
  <si>
    <t xml:space="preserve">Disease, Disorder or Finding (C7057) &gt; Disease or Disorder (C2991) &gt; Disorder by Site (C27551) &gt; Immune System and Related Disorders (C27351) &gt; Immune System Disorder (C3507) &gt; Hypersensitivity (C3114) &gt; Allergic Reaction (C114476) </t>
  </si>
  <si>
    <t xml:space="preserve">Property or Attribute (C20189) &gt; Person/Individual Attribute (C171087) &gt; Personal Attribute (C19332) &gt; Blood Type (C61009) </t>
  </si>
  <si>
    <t xml:space="preserve">Conceptual Entity (C20181) &gt; Miscellaneous Molecular Biology Terms (C19896) &gt; Rh Factor (C67517) </t>
  </si>
  <si>
    <t xml:space="preserve">Activity (C43431) &gt; Clinical or Research Activity (C16203) &gt; Intervention or Procedure (C25218) &gt; Diagnostic Procedure (C18020) &gt; Diagnostic or Prognostic Test (C18742) &gt; Research or Clinical Assessment Tool (C20993) &gt; Clinical or Research Assessment Question (C91102) &gt; Feelings Question (C173160) &gt; Distress Question (C173348) &gt; Able to Concentrate (C105891) </t>
  </si>
  <si>
    <t xml:space="preserve">Property or Attribute (C20189) &gt; Status (C25688) &gt; Health Status (C16669) &gt; Disability (C21007) </t>
  </si>
  <si>
    <t xml:space="preserve">Property or Attribute (C20189) &gt; Status (C25688) &gt; Health Status (C16669) &gt; Individual Physical Condition (C106492) </t>
  </si>
  <si>
    <t xml:space="preserve">Disease, Disorder or Finding (C7057) &gt; Disease or Disorder (C2991) &gt; Psychiatric Disorder (C2893) &gt; Cognitive Dysfunction (C46083) &gt; Cognitive Disturbance (C27101) &gt; Emotional Problem (C114900) </t>
  </si>
  <si>
    <t xml:space="preserve">Activity (C43431) &gt; Clinical or Research Activity (C16203) &gt; Intervention or Procedure (C25218) &gt; Diagnostic Procedure (C18020) &gt; Diagnostic or Prognostic Test (C18742) &gt; Research or Clinical Assessment Tool (C20993) &gt; Clinical or Research Assessment Question (C91102) &gt; MFIS Questionnaire Question (C113869) &gt; MFIS - Have Difficulty Making Decisions (C113977) </t>
  </si>
  <si>
    <t xml:space="preserve">Biological Process (C17828) &gt; Organismal Process (C19988) &gt; Neurologic Process (C21074) &gt; Mental Process (C16840) &gt; Recollect (C122669) </t>
  </si>
  <si>
    <t xml:space="preserve">Conceptual Entity (C20181) &gt; Difficulty (C62189) </t>
  </si>
  <si>
    <t xml:space="preserve">Activity (C43431) &gt; Clinical or Research Activity (C16203) &gt; Intervention or Procedure (C25218) &gt; Diagnostic Procedure (C18020) &gt; Diagnostic or Prognostic Test (C18742) &gt; Research or Clinical Assessment Tool (C20993) &gt; Clinical or Research Assessment Question (C91102) &gt; Have Trouble or Difficulty Question (C173398) &gt; Have Difficulty Hearing (C125736) </t>
  </si>
  <si>
    <t xml:space="preserve">Disease, Disorder or Finding (C7057) &gt; Disease or Disorder (C2991) &gt; Non-Neoplastic Disorder (C53529) &gt; Non-Neoplastic Disorder by Site (C53531) &gt; Non-Neoplastic Head and Neck Disorder (C27663) &gt; Non-Neoplastic Ear Disorder (C27652) &gt; Hearing Disorder (C3078) &gt; Hearing Impairment (C50576) &gt; Hearing Loss (C35731) &gt; Deafness (C27644) </t>
  </si>
  <si>
    <t xml:space="preserve">Disease, Disorder or Finding (C7057) &gt; Disease or Disorder (C2991) &gt; Disorder by Site (C27551) &gt; Vision Disorder (C35126) </t>
  </si>
  <si>
    <t xml:space="preserve">Disease, Disorder or Finding (C7057) &gt; Disease or Disorder (C2991) &gt; Non-Neoplastic Disorder (C53529) &gt; Non-Neoplastic Disorder by Site (C53531) &gt; Non-Neoplastic Vision Disorder (C53534) &gt; Blindness (C97109) </t>
  </si>
  <si>
    <t xml:space="preserve">Manufactured Object (C97325) &gt; Diagnostic, Therapeutic, or Research Equipment (C19238) &gt; Corrective Lens (C87188) &gt; Glasses (C87148) </t>
  </si>
  <si>
    <t xml:space="preserve">Disease, Disorder or Finding (C7057) &gt; Finding (C3367) &gt; Finding by Site or System (C36278) &gt; Nervous System Finding (C36280) &gt; Neurological Signs and Symptoms (C3837) &gt; Motor Manifestations (C5039) &gt; Ambulation Difficulty (C50458) </t>
  </si>
  <si>
    <t xml:space="preserve">Property or Attribute (C20189) &gt; Qualifier (C41009) &gt; Clinical or Research Assessment Answer (C91106) &gt; Ability Answer (C175322) &gt; Needs Help to Use Stairs (C131952) </t>
  </si>
  <si>
    <t xml:space="preserve">Activity (C43431) &gt; Action (C25404) &gt; Instruction Imperative (C64913) &gt; Clean (C65076) &gt; Wash (C65077) </t>
  </si>
  <si>
    <t xml:space="preserve">Activity (C43431) &gt; Action (C25404) &gt; Bathing (C86050) </t>
  </si>
  <si>
    <t xml:space="preserve">As of </t>
  </si>
  <si>
    <t>Total count of CDEs assessed</t>
  </si>
  <si>
    <t>Total CDEs per domain</t>
  </si>
  <si>
    <t>SARS Coronavirus 2 (C169076)
Test (C47891)
Administered (C25382)
Occurrence Indicator (C127786)</t>
  </si>
  <si>
    <t>sars cov 2 tested occurrence tested for covid 19</t>
  </si>
  <si>
    <t>Meta Mapping (777):</t>
  </si>
  <si>
    <t>SARS Coronavirus 2 (C169076)
Test (C47891)
Type (C25284)</t>
  </si>
  <si>
    <t>sars cov 2 test covid 19 infection detection test result</t>
  </si>
  <si>
    <t>Meta Mapping (831):</t>
  </si>
  <si>
    <t>C1511790</t>
  </si>
  <si>
    <t xml:space="preserve">Result (Experimental Result </t>
  </si>
  <si>
    <t xml:space="preserve">MTH,NCI,NLMSubSyn </t>
  </si>
  <si>
    <t>sars cov 2 test date and time date and time test administered</t>
  </si>
  <si>
    <t>C2826247</t>
  </si>
  <si>
    <t>SARS-CoV-2 Test Date and Time Indicator</t>
  </si>
  <si>
    <t>Was the date and time that the test was administered unknown, or not applicable or not reported?</t>
  </si>
  <si>
    <t>SARS Coronavirus 2 (C169076)
Test (C47891)
Administered (C25382)
Date and Time (C37939)
Indicator (C25180)</t>
  </si>
  <si>
    <t>sars cov 2 test date and time the date and time test unknown not applicable not reported</t>
  </si>
  <si>
    <t>Meta Mapping (558):</t>
  </si>
  <si>
    <t>C1264639</t>
  </si>
  <si>
    <t xml:space="preserve">Date-time (Date/Time </t>
  </si>
  <si>
    <t xml:space="preserve">MTH,NCI,SNOMEDCT_US </t>
  </si>
  <si>
    <t>C0439673</t>
  </si>
  <si>
    <t xml:space="preserve">UNKNOWN (Unknown </t>
  </si>
  <si>
    <t xml:space="preserve">CHV,HL7V3.0,LNC,MTH,NCI,NCI_CDISC,NCI_CTDC,NCI_FDA,NCI_GDC,NCI_ICDC,NCI_NCI-HL7,NCI_PCDC,NCI_UCUM,NCI_caDSR,SNOMEDCT_US </t>
  </si>
  <si>
    <t>C1706613</t>
  </si>
  <si>
    <t xml:space="preserve">NOT_REPORTED (Not Stated </t>
  </si>
  <si>
    <t xml:space="preserve">MTH,NCI_CTDC,NCI_caDSR,NLMSubSyn </t>
  </si>
  <si>
    <t>C1272460</t>
  </si>
  <si>
    <t xml:space="preserve">Not applicable (Not Applicable </t>
  </si>
  <si>
    <t xml:space="preserve">CHV,HL7V3.0,LNC,MTH,NCI,NCI_CDISC,NCI_FDA,NCI_GDC,NCI_ICDC,NCI_UCUM,NCI_caDSR,SNOMEDCT_US </t>
  </si>
  <si>
    <t>SARS-CoV-2 Test Overall Result*</t>
  </si>
  <si>
    <t>If tested, what was the result?</t>
  </si>
  <si>
    <t>SARS Coronavirus 2 (C169076)
Test (C47891)
Overall (C25605)
Outcome (C20200)</t>
  </si>
  <si>
    <t>sars cov 2 test result test result</t>
  </si>
  <si>
    <t>Meta Mapping (818):</t>
  </si>
  <si>
    <t>sars cov 2 test date result sars cov 2 test results</t>
  </si>
  <si>
    <t>Meta Mapping (768):</t>
  </si>
  <si>
    <t>C0456984</t>
  </si>
  <si>
    <t xml:space="preserve">test results (Test Result </t>
  </si>
  <si>
    <t xml:space="preserve">CHV,LNC,MTH,NCI,NLMSubSyn,SNOMEDCT_US </t>
  </si>
  <si>
    <t xml:space="preserve">DATE (Date in time </t>
  </si>
  <si>
    <t xml:space="preserve">CHV,LNC,MSH,MTH,NCI,NCI_BRIDG_5_3,NCI_CareLex,NCI_NICHD,NCI_caDSR,SNOMEDCT_US </t>
  </si>
  <si>
    <t>Overall Health Condition</t>
  </si>
  <si>
    <t xml:space="preserve">Would you say your health in general is excellent, very good, good, fair, or poor?
</t>
  </si>
  <si>
    <t>Overall (C25605)
Health (C25178)
Condition (C25457)
Status (C25688)</t>
  </si>
  <si>
    <t>Person, History &amp; Exposures, Healthcare</t>
  </si>
  <si>
    <t>health condition health in general is excellent very good good fair poor</t>
  </si>
  <si>
    <t>C0679215</t>
  </si>
  <si>
    <t xml:space="preserve">health condition (health and disease </t>
  </si>
  <si>
    <t xml:space="preserve">AOD,CHV,NLMSubSyn </t>
  </si>
  <si>
    <t>C1961136</t>
  </si>
  <si>
    <t xml:space="preserve">Excellent (Excellent (qualifier value </t>
  </si>
  <si>
    <t xml:space="preserve">LNC,MTH,NCI,NCI_FDA,NCI_ICDC,NCI_caDSR,SNOMEDCT_US </t>
  </si>
  <si>
    <t>C3641766</t>
  </si>
  <si>
    <t xml:space="preserve">Very Poor </t>
  </si>
  <si>
    <t xml:space="preserve">LNC,NCI,NCI_ICDC,NCI_caDSR </t>
  </si>
  <si>
    <t>C0205170</t>
  </si>
  <si>
    <t xml:space="preserve">Good </t>
  </si>
  <si>
    <t xml:space="preserve">CHV,LNC,MTH,NCI,NCI_FDA,NCI_caDSR,SNMI,SNOMEDCT_US </t>
  </si>
  <si>
    <t>C2911689</t>
  </si>
  <si>
    <t xml:space="preserve">Fair (Fair (qualifier </t>
  </si>
  <si>
    <t xml:space="preserve">LNC,MTH,NCI,NCI_FDA,SNOMEDCT_US </t>
  </si>
  <si>
    <t>travel history in 14 days onset symptoms illness person travel within 14 days prior to symptom onset</t>
  </si>
  <si>
    <t>Meta Mapping (710):</t>
  </si>
  <si>
    <t>C0489542</t>
  </si>
  <si>
    <t xml:space="preserve">Travel History (History of travel </t>
  </si>
  <si>
    <t>C4071839</t>
  </si>
  <si>
    <t xml:space="preserve">14 days </t>
  </si>
  <si>
    <t>C0277793</t>
  </si>
  <si>
    <t xml:space="preserve">onset illness (Onset of illness </t>
  </si>
  <si>
    <t xml:space="preserve">AOD,CHV,CSP,MTH,NLMSubSyn,SNMI,SNOMEDCT_US </t>
  </si>
  <si>
    <t>C0332152</t>
  </si>
  <si>
    <t xml:space="preserve">Prior to (Before </t>
  </si>
  <si>
    <t xml:space="preserve">CHV,LNC,MTH,NCI,NCI_CDISC,NCI_caDSR,SNMI,SNOMEDCT_US </t>
  </si>
  <si>
    <t>Travel (C165585)
Destination (C165585) 
State (C87194)
Code (C25162)</t>
  </si>
  <si>
    <t>travel destination state unites states state</t>
  </si>
  <si>
    <t>Meta Mapping (603):</t>
  </si>
  <si>
    <t>C0040802</t>
  </si>
  <si>
    <t xml:space="preserve">Travel (travel </t>
  </si>
  <si>
    <t xml:space="preserve">AOD,CHV,CSP,LCH,LCH_NW,LNC,MSH,MTH,NCI,SNOMEDCT_US </t>
  </si>
  <si>
    <t>C1521840</t>
  </si>
  <si>
    <t xml:space="preserve">Destination (Target </t>
  </si>
  <si>
    <t>C1301808</t>
  </si>
  <si>
    <t xml:space="preserve">State (Geographic state </t>
  </si>
  <si>
    <t xml:space="preserve">CHV,HL7V3.0,LNC,MTH,NCI,NCI_CDISC,SNOMEDCT_US </t>
  </si>
  <si>
    <t xml:space="preserve">Travel Destination Country 
</t>
  </si>
  <si>
    <t xml:space="preserve">What Country (s)?  (Select as many as apply) 
</t>
  </si>
  <si>
    <t>Travel (C165585)
Destination (C165585) 
Country (C25464)
Code (C25162)</t>
  </si>
  <si>
    <t>travel destination country country</t>
  </si>
  <si>
    <t>C1511538</t>
  </si>
  <si>
    <t xml:space="preserve">Country (Country Code </t>
  </si>
  <si>
    <t xml:space="preserve">HL7V2.5,MTH,NCI,NCI_BRIDG_5_3,NCI_CareLex </t>
  </si>
  <si>
    <t xml:space="preserve">Recent Travel Date of Arrival in the 14 days prior to onset of symptoms or illness </t>
  </si>
  <si>
    <t xml:space="preserve">Date of arrival at place of visited:  </t>
  </si>
  <si>
    <t>Fourteen (C113428)
Day (C25301) 
Prior (C25629) 
Symptom Onset (C124353)
Or (C37998)
Sickness (C107499)
Recent (C25280)
Travel (C53462)
Arrival (C53463)
Date (C25164)</t>
  </si>
  <si>
    <t>recent travel date arrival in the 14 days prior onset symptoms illness date arrival at place visited</t>
  </si>
  <si>
    <t>Meta Mapping (543):</t>
  </si>
  <si>
    <t>C0332185</t>
  </si>
  <si>
    <t xml:space="preserve">Recent </t>
  </si>
  <si>
    <t xml:space="preserve">HL7V3.0,MTH </t>
  </si>
  <si>
    <t>C1706079</t>
  </si>
  <si>
    <t xml:space="preserve">Arrival (Arrival - action </t>
  </si>
  <si>
    <t>Event</t>
  </si>
  <si>
    <t>C1704765</t>
  </si>
  <si>
    <t xml:space="preserve">Place (Place - dosing instruction imperative </t>
  </si>
  <si>
    <t>C1512346</t>
  </si>
  <si>
    <t xml:space="preserve">visit (Patient Visit </t>
  </si>
  <si>
    <t xml:space="preserve">HL7V3.0,LNC,MTH,NCI,NCI_CDISC-GLOSS,NCI_ICDC,NCI_caDSR,NLMSubSyn </t>
  </si>
  <si>
    <t xml:space="preserve">Recent Travel Date of Return in the 14 days prior to onset of symptoms or illness </t>
  </si>
  <si>
    <t xml:space="preserve">Date of departure from the place visited:  </t>
  </si>
  <si>
    <t>Fourteen (C113428)
Day (C25301) 
Prior (C25629) 
Symptom Onset (C124353)
Or (C37998)
Sickness (C107499)
Recent (C25280)
Travel (C53462)
Return (C71900)
Date (C25164)</t>
  </si>
  <si>
    <t>recent travel date return in the 14 days prior to onset symptoms illness date departure place visited</t>
  </si>
  <si>
    <t>C0332156</t>
  </si>
  <si>
    <t xml:space="preserve">Return (Return to (contextual qualifier (qualifier value </t>
  </si>
  <si>
    <t>C1555578</t>
  </si>
  <si>
    <t xml:space="preserve">departure (departure - ActRelationshipType </t>
  </si>
  <si>
    <t xml:space="preserve">Common Terminology Criteria for Adverse Events Version 4.0 Low Level Term Name </t>
  </si>
  <si>
    <t xml:space="preserve">What is the CTCAE Low level term for the adverse event? </t>
  </si>
  <si>
    <t>Adverse Event (C41331)
Common Terminology Criteria for Adverse Events (C49704)
Term (C45559)
Version (C25714)
Integer (C45255) 
Name (C42614)</t>
  </si>
  <si>
    <t>COVID; Clinical; Adverse Events</t>
  </si>
  <si>
    <t>common terminology criteria adverse events  low level term name ctcae low level term adverse event</t>
  </si>
  <si>
    <t>Meta Mapping (556):</t>
  </si>
  <si>
    <t>C5239461</t>
  </si>
  <si>
    <t xml:space="preserve">Common Name </t>
  </si>
  <si>
    <t xml:space="preserve">MTH,NCI,NCI_BRIDG_5_3 </t>
  </si>
  <si>
    <t>C0600281</t>
  </si>
  <si>
    <t xml:space="preserve">Terminology (Nomenclature </t>
  </si>
  <si>
    <t xml:space="preserve">CHV,CSP,MSH,MTH,NCI,NCI_CDISC-GLOSS </t>
  </si>
  <si>
    <t>C0243161</t>
  </si>
  <si>
    <t xml:space="preserve">Criteria (criteria </t>
  </si>
  <si>
    <t xml:space="preserve">HL7V3.0,MSH,NCI </t>
  </si>
  <si>
    <t>C0877248</t>
  </si>
  <si>
    <t xml:space="preserve">adverse events (Adverse event </t>
  </si>
  <si>
    <t xml:space="preserve">CHV,LNC,MTH,NCI,NCI_BRIDG_3_0_3,NCI_BRIDG_5_3,NCI_CDISC,NCI_CDISC-GLOSS,NCI_FDA,NCI_GDC,NCI_ICDC,NCI_NCI-GLOSS,NCI_PCDC,NCI_caDSR,NLMSubSyn,SNOMEDCT_VET </t>
  </si>
  <si>
    <t>C2347090</t>
  </si>
  <si>
    <t xml:space="preserve">Low Level Term (MedDRA Low Level Term </t>
  </si>
  <si>
    <t>C1516728</t>
  </si>
  <si>
    <t xml:space="preserve">CTCAE (National Cancer Institute common terminology criteria for adverse events </t>
  </si>
  <si>
    <t xml:space="preserve">MTH,NCI,NCI_CDISC,NCI_PCDC,SNOMEDCT_US </t>
  </si>
  <si>
    <t>Adverse Event Related to Study Treatment Indicator</t>
  </si>
  <si>
    <t>Was the adverse event related to the study treatment?</t>
  </si>
  <si>
    <t>Adverse Event (C41331)
Therapeutic Procedure (C49236)
Causality (C82552)
Assessment (C25217)
Indicator (C25180)</t>
  </si>
  <si>
    <t>adverse event related to study treatment adverse event related study treatment</t>
  </si>
  <si>
    <t>Meta Mapping (559):</t>
  </si>
  <si>
    <t>C2981656</t>
  </si>
  <si>
    <t xml:space="preserve">ADVERSE EVENT TREATMENT (Adverse Event Treatment </t>
  </si>
  <si>
    <t>C0439849</t>
  </si>
  <si>
    <t xml:space="preserve">Related (Relationships </t>
  </si>
  <si>
    <t xml:space="preserve">CHV,HL7V2.5,LNC,MTH,NCI,NCI_caDSR,SNOMEDCT_US </t>
  </si>
  <si>
    <t>C2603343</t>
  </si>
  <si>
    <t xml:space="preserve">Study </t>
  </si>
  <si>
    <t>Adverse Event Due to Congenital Anomaly Indicator</t>
  </si>
  <si>
    <t>Was the adverse event due to a congential anomaly?</t>
  </si>
  <si>
    <t>Adverse Event (C41331)
Congenital Abnormality (C2849)
Causality (C82552)
Assessment (C25217)
Indicator (C25180)</t>
  </si>
  <si>
    <t>Meta Mapping (569):</t>
  </si>
  <si>
    <t xml:space="preserve">ADVERSE EVENT (Adverse event </t>
  </si>
  <si>
    <t>C0000768</t>
  </si>
  <si>
    <t xml:space="preserve">CONGENITAL ANOMALY (Congenital Abnormality </t>
  </si>
  <si>
    <t xml:space="preserve">AOD,CCS,CHV,COSTAR,CSP,CST,ICD10CM,ICD9CM,ICPC,LCH,LNC,MEDLINEPLUS,MSH,MTH,NCI,NCI_CDISC,NCI_FDA,NCI_NICHD,NLMSubSyn,SNM,SNMI,SNOMEDCT_US,SNOMEDCT_VET </t>
  </si>
  <si>
    <t>Congenital Abnormality</t>
  </si>
  <si>
    <t>Adverse Event Start Date</t>
  </si>
  <si>
    <t xml:space="preserve">What date did the adverse event start? 
</t>
  </si>
  <si>
    <t xml:space="preserve">Adverse Event (C41331)
Start Date (C68616)  </t>
  </si>
  <si>
    <t>adverse event start date date adverse event start</t>
  </si>
  <si>
    <t>Meta Mapping (694):</t>
  </si>
  <si>
    <t>C2697888</t>
  </si>
  <si>
    <t xml:space="preserve">Adverse Event Start Date </t>
  </si>
  <si>
    <t>Adverse Event Start Time</t>
  </si>
  <si>
    <t>What time did the adverse event start?</t>
  </si>
  <si>
    <t>Adverse Event (C41331)
Start Time (C78441)</t>
  </si>
  <si>
    <t>adverse event start time time adverse event start</t>
  </si>
  <si>
    <t>C2697889</t>
  </si>
  <si>
    <t xml:space="preserve">Adverse Event Start Time </t>
  </si>
  <si>
    <t xml:space="preserve">Adverse Event End Date 
</t>
  </si>
  <si>
    <t>What date did the adverse event end?</t>
  </si>
  <si>
    <t>Adverse Event (C41331)
End Date (C68617)</t>
  </si>
  <si>
    <t>adverse event end date date adverse event end</t>
  </si>
  <si>
    <t>C2697886</t>
  </si>
  <si>
    <t xml:space="preserve">Adverse Event End Date </t>
  </si>
  <si>
    <t xml:space="preserve">Adverse Event End Time
</t>
  </si>
  <si>
    <t>What time did the adverse event end?</t>
  </si>
  <si>
    <t>Adverse Event (C41331)
End Time (C82573)</t>
  </si>
  <si>
    <t>adverse event end time time adverse event end</t>
  </si>
  <si>
    <t>C2826658</t>
  </si>
  <si>
    <t xml:space="preserve">Adverse Event End Time </t>
  </si>
  <si>
    <t>Adverse Event Ongoing Indicator</t>
  </si>
  <si>
    <t>Is the adverse event ongoing?</t>
  </si>
  <si>
    <t>Adverse Event (C41331)
Continue (C53279)
Indicator (C25180)</t>
  </si>
  <si>
    <t>adverse event ongoing adverse event ongoing</t>
  </si>
  <si>
    <t>C2826663</t>
  </si>
  <si>
    <t xml:space="preserve">Adverse Event Ongoing </t>
  </si>
  <si>
    <t xml:space="preserve">Adverse Event Severity Grade </t>
  </si>
  <si>
    <t>What is the Adverse Event Grade?</t>
  </si>
  <si>
    <t xml:space="preserve">Adverse Event (C41331)
Severity (C25676)
Grade (C48309)
</t>
  </si>
  <si>
    <t>adverse event severity adverse event grade</t>
  </si>
  <si>
    <t>Meta Mapping (919):</t>
  </si>
  <si>
    <t>C5237777</t>
  </si>
  <si>
    <t xml:space="preserve">MTH,NCI,NCI_ICDC,NCI_PCDC </t>
  </si>
  <si>
    <t xml:space="preserve">SARS-CoV-2 Test Processing Location Type </t>
  </si>
  <si>
    <t xml:space="preserve">What type of testing location was used? </t>
  </si>
  <si>
    <t>SARS Coronavirus 2 (C169076)
Test (C47891)
Processing (C48177)
Location (C25341)
Type (C25284)</t>
  </si>
  <si>
    <t>COVID; Disease Status &amp; Care Setting; SARS Coronavirus 2 Test</t>
  </si>
  <si>
    <t>Meta Mapping (633):</t>
  </si>
  <si>
    <t>C1547386</t>
  </si>
  <si>
    <t>C0450429</t>
  </si>
  <si>
    <t xml:space="preserve">CHV,LCH,LNC,MTH,NCI,NCI_CDISC,NCI_CareLex,NCI_caDSR,SNOMEDCT_US </t>
  </si>
  <si>
    <t>sars cov 2 test processing location  testing location</t>
  </si>
  <si>
    <t>adverse event congenital anomaly adverse event congential anomaly</t>
  </si>
  <si>
    <t xml:space="preserve">Performed </t>
  </si>
  <si>
    <t xml:space="preserve">General Qualifier </t>
  </si>
  <si>
    <t xml:space="preserve">Excellent </t>
  </si>
  <si>
    <t xml:space="preserve">Fair </t>
  </si>
  <si>
    <t xml:space="preserve">Fourteen </t>
  </si>
  <si>
    <t xml:space="preserve">Symptom Onset </t>
  </si>
  <si>
    <t xml:space="preserve">Prior </t>
  </si>
  <si>
    <t xml:space="preserve">Travel </t>
  </si>
  <si>
    <t xml:space="preserve">Country </t>
  </si>
  <si>
    <t xml:space="preserve">Arrival </t>
  </si>
  <si>
    <t xml:space="preserve">Return </t>
  </si>
  <si>
    <t xml:space="preserve">Common Terminology Criteria for Adverse Events </t>
  </si>
  <si>
    <t xml:space="preserve">Criterion </t>
  </si>
  <si>
    <t xml:space="preserve">Adverse Event </t>
  </si>
  <si>
    <t xml:space="preserve">MedDRA Low Level Term </t>
  </si>
  <si>
    <t xml:space="preserve">Adverse Event Treatment </t>
  </si>
  <si>
    <t xml:space="preserve">Congenital Abnormality </t>
  </si>
  <si>
    <t xml:space="preserve">Adverse Event Start Date Time </t>
  </si>
  <si>
    <t xml:space="preserve">Adverse Event End Date Time </t>
  </si>
  <si>
    <t xml:space="preserve">Processing </t>
  </si>
  <si>
    <t>C27993</t>
  </si>
  <si>
    <t>C82488</t>
  </si>
  <si>
    <t>C104315</t>
  </si>
  <si>
    <t>C64975</t>
  </si>
  <si>
    <t>C82489</t>
  </si>
  <si>
    <t>C113428</t>
  </si>
  <si>
    <t>C124353</t>
  </si>
  <si>
    <t xml:space="preserve">C25629 </t>
  </si>
  <si>
    <t xml:space="preserve">C165585 </t>
  </si>
  <si>
    <t>C25464</t>
  </si>
  <si>
    <t>C25280</t>
  </si>
  <si>
    <t>C53463</t>
  </si>
  <si>
    <t>C71900</t>
  </si>
  <si>
    <t>C49704</t>
  </si>
  <si>
    <t>C25466</t>
  </si>
  <si>
    <t>C41331</t>
  </si>
  <si>
    <t>C71886</t>
  </si>
  <si>
    <t>C88082</t>
  </si>
  <si>
    <t>C2849</t>
  </si>
  <si>
    <t>C78536</t>
  </si>
  <si>
    <t>C83215</t>
  </si>
  <si>
    <t>C78537</t>
  </si>
  <si>
    <t>C83201</t>
  </si>
  <si>
    <t>C83051</t>
  </si>
  <si>
    <t>C166200</t>
  </si>
  <si>
    <t>C48177</t>
  </si>
  <si>
    <t>(C16210)</t>
  </si>
  <si>
    <t xml:space="preserve"> Individual Physical Condition</t>
  </si>
  <si>
    <t>C106492</t>
  </si>
  <si>
    <t>Processing</t>
  </si>
  <si>
    <t>SARS-CoV-2 Test Type</t>
  </si>
  <si>
    <t>Activity (C43431) &gt; Clinical or Research Activity (C16203) &gt; HealthCare Activity (C16205) &gt; Diagnostic Procedure (C18020) &gt; Detection (C16210)</t>
  </si>
  <si>
    <t xml:space="preserve">Property or Attribute (C20189) &gt; Qualifier (C41009) &gt; General Qualifier (C27993) </t>
  </si>
  <si>
    <t xml:space="preserve">Property or Attribute (C20189) &gt; Qualifier (C41009) &gt; Clinical or Research Assessment Answer (C91106) &gt; Excellent (C82488) </t>
  </si>
  <si>
    <t xml:space="preserve">Property or Attribute (C20189) &gt; Qualifier (C41009) &gt; Clinical or Research Assessment Answer (C91106) &gt; Very Poor (C104315) </t>
  </si>
  <si>
    <t xml:space="preserve">Property or Attribute (C20189) &gt; Qualifier (C41009) &gt; Clinical or Research Assessment Answer (C91106) &gt; Good (C64975) </t>
  </si>
  <si>
    <t xml:space="preserve">Property or Attribute (C20189) &gt; Qualifier (C41009) &gt; Clinical or Research Assessment Answer (C91106) &gt; Fair (C82489) </t>
  </si>
  <si>
    <t xml:space="preserve">Property or Attribute (C20189) &gt; Number (C25337) &gt; Number Type (C62438) &gt; Whole Number (C62440) &gt; Natural Number (C62439) &gt; Fourteen (C113428) </t>
  </si>
  <si>
    <t xml:space="preserve">Property or Attribute (C20189) &gt; Qualifier (C41009) &gt; Temporal Qualifier (C21514) &gt; Onset (C25279) &gt; Symptom Onset (C124353) </t>
  </si>
  <si>
    <t xml:space="preserve">Property or Attribute (C20189) &gt; Qualifier (C41009) &gt; Temporal Qualifier (C21514) &gt; Prior (C25629) </t>
  </si>
  <si>
    <t>Travel Destination Country</t>
  </si>
  <si>
    <t xml:space="preserve">Conceptual Entity (C20181) &gt; Geographic Area (C16632) &gt; Country (C25464) </t>
  </si>
  <si>
    <t xml:space="preserve">Property or Attribute (C20189) &gt; Qualifier (C41009) &gt; Temporal Qualifier (C21514) &gt; Recent (C25280) </t>
  </si>
  <si>
    <t xml:space="preserve">Activity (C43431) &gt; Action (C25404) &gt; Arrival (C53463) </t>
  </si>
  <si>
    <t xml:space="preserve">Activity (C43431) &gt; Action (C25404) &gt; Return (C71900) </t>
  </si>
  <si>
    <t xml:space="preserve">Conceptual Entity (C20181) &gt; Intellectual Property (C97331) &gt; Classification (C25161) &gt; Adverse Event Classification (C48276) &gt; Common Terminology Criteria for Adverse Events (C49704) </t>
  </si>
  <si>
    <t xml:space="preserve">Conceptual Entity (C20181) &gt; Criterion (C25466) </t>
  </si>
  <si>
    <t xml:space="preserve">Disease, Disorder or Finding (C7057) &gt; Finding (C3367) &gt; Finding by Cause (C36291) &gt; Adverse Event (C41331) </t>
  </si>
  <si>
    <t xml:space="preserve">Conceptual Entity (C20181) &gt; Terminology Entity (C42698) &gt; Linguistic Form (C84268) &gt; Term (C45559) &gt; MedDRA Low Level Term (C71886) </t>
  </si>
  <si>
    <t xml:space="preserve">Activity (C43431) &gt; Clinical or Research Activity (C16203) &gt; Intervention or Procedure (C25218) &gt; Therapeutic Procedure (C49236) &gt; Adverse Event Treatment (C88082) </t>
  </si>
  <si>
    <t xml:space="preserve">Disease, Disorder or Finding (C7057) &gt; Disease or Disorder (C2991) &gt; Non-Neoplastic Disorder (C53529) &gt; Non-Neoplastic Disorder by Special Category (C53547) &gt; Congenital or Acquired Anatomic Abnormality (C36287) &gt; Congenital Abnormality (C2849) </t>
  </si>
  <si>
    <t xml:space="preserve">Property or Attribute (C20189) &gt; Qualifier (C41009) &gt; Temporal Qualifier (C21514) &gt; Date (C25164) &gt; Start Date (C68616) &gt; Adverse Event Start Date (C78536) </t>
  </si>
  <si>
    <t xml:space="preserve">Property or Attribute (C20189) &gt; Qualifier (C41009) &gt; Temporal Qualifier (C21514) &gt; Date and Time (C37939) &gt; Observation Start Date Time (C82517) &gt; Adverse Event Start Date Time (C83215) </t>
  </si>
  <si>
    <t>Adverse Event End Date</t>
  </si>
  <si>
    <t xml:space="preserve">Property or Attribute (C20189) &gt; Qualifier (C41009) &gt; Temporal Qualifier (C21514) &gt; Date (C25164) &gt; End Date (C68617) &gt; Adverse Event End Date (C78537) </t>
  </si>
  <si>
    <t>Adverse Event End Time</t>
  </si>
  <si>
    <t xml:space="preserve">Property or Attribute (C20189) &gt; Qualifier (C41009) &gt; Temporal Qualifier (C21514) &gt; Date and Time (C37939) &gt; Observation End Date Time (C82516) &gt; Adverse Event End Date Time (C83201) </t>
  </si>
  <si>
    <t xml:space="preserve">Conceptual Entity (C20181) &gt; Indicator (C25180) &gt; Event Occurrence Indicator (C82438) &gt; Adverse Event Ongoing (C83051) </t>
  </si>
  <si>
    <t xml:space="preserve">Disease, Disorder or Finding (C7057) &gt; Finding (C3367) &gt; Finding by Cause (C36291) &gt; Adverse Event (C41331) &gt; Adverse Event by Severity (C52680) &gt; Adverse Event Severity Grade (C166200) </t>
  </si>
  <si>
    <t xml:space="preserve">Count CDE Concept Lineage Done </t>
  </si>
  <si>
    <t>NCIt concept lineage</t>
  </si>
  <si>
    <t>Unique NCIt concepts hierarchies for CDEs mapped</t>
  </si>
  <si>
    <t>Comments</t>
  </si>
  <si>
    <t>First Name</t>
  </si>
  <si>
    <t>Middle Name</t>
  </si>
  <si>
    <t>Person (C25190)
First Name (C40974)</t>
  </si>
  <si>
    <t>Person (C25190)
Middle (C25569)
Name (C25191)</t>
  </si>
  <si>
    <t>Address City Name</t>
  </si>
  <si>
    <t>Address State Code</t>
  </si>
  <si>
    <t>Address County Name</t>
  </si>
  <si>
    <t>Address Postal Code</t>
  </si>
  <si>
    <t>City</t>
  </si>
  <si>
    <t>State</t>
  </si>
  <si>
    <t>County</t>
  </si>
  <si>
    <t>Postal Code</t>
  </si>
  <si>
    <t>Address (C25407)
City (C25160)
Name (C42614)</t>
  </si>
  <si>
    <t>Address (C25407) 
State (C87194)
Code (C25162)</t>
  </si>
  <si>
    <t>Address (C25407) 
County (C49292)
Name (C42614)</t>
  </si>
  <si>
    <t>Address (C25407)
Postal Code (C25621)</t>
  </si>
  <si>
    <t>Parent's Current Educational Attainment</t>
  </si>
  <si>
    <t>Parent (C42709)
Education Level (C17953)</t>
  </si>
  <si>
    <t>Person;Pediatrics;Education;SDOH education level</t>
  </si>
  <si>
    <t>Sexual Orientation Expanded Status</t>
  </si>
  <si>
    <t>If none of the first set describe you, do any of the following options?</t>
  </si>
  <si>
    <t xml:space="preserve">Person (C25190)
Sexual Orientation (C84361)
Expand (C96889)
Status (C25688) </t>
  </si>
  <si>
    <t>first name first name</t>
  </si>
  <si>
    <t xml:space="preserve">First Name </t>
  </si>
  <si>
    <t>C1443235</t>
  </si>
  <si>
    <t xml:space="preserve">LNC,MTH,NCI,NCI_ICDC,NLMSubSyn,SNOMEDCT_US </t>
  </si>
  <si>
    <t>middle name middle name</t>
  </si>
  <si>
    <t xml:space="preserve">Middle name </t>
  </si>
  <si>
    <t>C2598119</t>
  </si>
  <si>
    <t xml:space="preserve">HL7V3.0,LNC,MTH,SNOMEDCT_US </t>
  </si>
  <si>
    <t xml:space="preserve">CHV,LNC,MTH,NCI,NCI_BRIDG_3_0_3,NCI_BRIDG_5_3,NCI_CDISC,NCI_NICHD,NCI_caDSR,SNOMEDCT_US </t>
  </si>
  <si>
    <t xml:space="preserve">City (Cities </t>
  </si>
  <si>
    <t>C0008848</t>
  </si>
  <si>
    <t xml:space="preserve">CHV,CSP,LNC,MSH,MTH,NCI,NCI_CDISC,NCI_NICHD,SNOMEDCT_US </t>
  </si>
  <si>
    <t>address state state</t>
  </si>
  <si>
    <t>Meta Mapping (623):</t>
  </si>
  <si>
    <t>address county county</t>
  </si>
  <si>
    <t xml:space="preserve">CHV,LNC,NCI </t>
  </si>
  <si>
    <t>address postal postal code</t>
  </si>
  <si>
    <t xml:space="preserve">Postal Code </t>
  </si>
  <si>
    <t>C1514254</t>
  </si>
  <si>
    <t xml:space="preserve">HL7V3.0,LNC,MTH,NCI,NCI_CDISC,NCI_NICHD </t>
  </si>
  <si>
    <t>parent educational attainment highest grade level of school parent completed highest degree parent</t>
  </si>
  <si>
    <t xml:space="preserve">Parent Educational Attainment (Parents Educational Background </t>
  </si>
  <si>
    <t>C0680057</t>
  </si>
  <si>
    <t xml:space="preserve">AOD,MTH,NLMSubSyn </t>
  </si>
  <si>
    <t xml:space="preserve">CHV,LNC,MTH,NCI,NCI_caDSR,SNMI,SNOMEDCT_US </t>
  </si>
  <si>
    <t xml:space="preserve">Level (Levels (qualifier value) </t>
  </si>
  <si>
    <t>C0441889</t>
  </si>
  <si>
    <t xml:space="preserve">CHV,MTH,NCI,NCI_caDSR,SNOMEDCT_US </t>
  </si>
  <si>
    <t xml:space="preserve">CHV,LNC,MTH,NCI,NCI_CDISC,NCI_FDA,NCI_caDSR,SNMI,SNOMEDCT_US </t>
  </si>
  <si>
    <t>sexual orientation expanded</t>
  </si>
  <si>
    <t>Meta Mapping (901):</t>
  </si>
  <si>
    <t xml:space="preserve">AOD,CHV,CSP,LNC,MSH,MTH,NCI,NLMSubSyn,SNMI,SNOMEDCT_US </t>
  </si>
  <si>
    <t xml:space="preserve">Expanded (Expanding </t>
  </si>
  <si>
    <t>C0205229</t>
  </si>
  <si>
    <t xml:space="preserve">CHV,LNC,NCI,SNMI,SNOMEDCT_US </t>
  </si>
  <si>
    <t xml:space="preserve">Middle Name </t>
  </si>
  <si>
    <t xml:space="preserve">Postal </t>
  </si>
  <si>
    <t xml:space="preserve">Expand </t>
  </si>
  <si>
    <t>C188268</t>
  </si>
  <si>
    <t>C25621</t>
  </si>
  <si>
    <t>C96889</t>
  </si>
  <si>
    <t>address city city</t>
  </si>
  <si>
    <t>Parent</t>
  </si>
  <si>
    <t>C42709</t>
  </si>
  <si>
    <t>C40974</t>
  </si>
  <si>
    <t>C25160</t>
  </si>
  <si>
    <t>covid 19 psychosocial symptom occurrence</t>
  </si>
  <si>
    <t>covid 19 mental health symptom consequence the covid 19 pandemic</t>
  </si>
  <si>
    <t>self reported covid 19 symptom experienced during illness</t>
  </si>
  <si>
    <t>self reported covid 19 symptom occurrence</t>
  </si>
  <si>
    <t>self reported covid 19 symptom onset date onset symptoms</t>
  </si>
  <si>
    <t>Meta Mapping (797):</t>
  </si>
  <si>
    <t>self reported covid 19 symptom dizziness confirmed heart rate blood pressure dizziness confirmed changes heart rate blood pressure</t>
  </si>
  <si>
    <t>Meta Mapping (554):</t>
  </si>
  <si>
    <t>fever duration how long did the fever last</t>
  </si>
  <si>
    <t>C0018684</t>
  </si>
  <si>
    <t>C0686907</t>
  </si>
  <si>
    <t>C0596545</t>
  </si>
  <si>
    <t>C0221423</t>
  </si>
  <si>
    <t>C3897410</t>
  </si>
  <si>
    <t>C1963093</t>
  </si>
  <si>
    <t>C0521093</t>
  </si>
  <si>
    <t>C0232189</t>
  </si>
  <si>
    <t>C1271104</t>
  </si>
  <si>
    <t>C4255136</t>
  </si>
  <si>
    <t>C1706317</t>
  </si>
  <si>
    <t xml:space="preserve">Consequence (Consequence of </t>
  </si>
  <si>
    <t xml:space="preserve">Experience </t>
  </si>
  <si>
    <t xml:space="preserve">Illness (Illness (finding) </t>
  </si>
  <si>
    <t xml:space="preserve">Symptom Onset Date </t>
  </si>
  <si>
    <t xml:space="preserve">Dizziness (Dizziness, CTCAE 3.0 </t>
  </si>
  <si>
    <t xml:space="preserve">confirmed (Confirmed by </t>
  </si>
  <si>
    <t xml:space="preserve">Heart rate changes (Alteration in heart rate (finding) </t>
  </si>
  <si>
    <t xml:space="preserve">Blood Pressure (Blood pressure finding </t>
  </si>
  <si>
    <t xml:space="preserve">Fever duration </t>
  </si>
  <si>
    <t xml:space="preserve">Long (Long Variable </t>
  </si>
  <si>
    <t xml:space="preserve">AOD,CHV,CSP,LCH,LCH_NW,LNC,MSH,MTH,NCI,NCI_NICHD,NCI_caDSR,SNOMEDCT_US </t>
  </si>
  <si>
    <t xml:space="preserve">CHV,CSP,MTH,NCI </t>
  </si>
  <si>
    <t xml:space="preserve">CHV,NCI,SNMI,SNOMEDCT_US </t>
  </si>
  <si>
    <t xml:space="preserve">AOD,CHV,ICD10CM,MTH,NCI,NCI_caDSR,SNM,SNMI,SNOMEDCT_US </t>
  </si>
  <si>
    <t xml:space="preserve">MTH,NCI,NCI_CTCAE_3 </t>
  </si>
  <si>
    <t xml:space="preserve">CHV,MTH,SNMI,SNOMEDCT_US </t>
  </si>
  <si>
    <t xml:space="preserve">MTH,NLMSubSyn,SNM,SNMI,SNOMEDCT_US </t>
  </si>
  <si>
    <t xml:space="preserve">LNC,MTH,NCI,NLMSubSyn,SNOMEDCT_US </t>
  </si>
  <si>
    <t>MTH , SNOMEDCT_US , NCI , NCI_caDSR , NCI_ICDC , NCI_ICH , NCI_UCUM , NCI_NICHD</t>
  </si>
  <si>
    <t>COVID-19 Psychosocial Symptom Occurrence Indicator</t>
  </si>
  <si>
    <t>COVID-19 Infection (C171133)
Psychosocial Effect (C17873)
Symptom (C4876)
Occurrence Indicator (C127786)</t>
  </si>
  <si>
    <t xml:space="preserve">COVID-19 Mental Health Symptom Type* </t>
  </si>
  <si>
    <t xml:space="preserve">As a consequence of the COVID-19 pandemic, has the person experienced one or more of the following:
</t>
  </si>
  <si>
    <t>COVID-19 Infection (C171133)
Mental Health (C93187)
Symptom (C4876)
Type (C25284)</t>
  </si>
  <si>
    <t>Self-Reported COVID-19 Symptom Type*</t>
  </si>
  <si>
    <t xml:space="preserve">Organized by body systems.
If symptomatic, which of the following were experienced during illness? </t>
  </si>
  <si>
    <t>Self-Report (C74528)
COVID-19 Infection (C171133)
Symptom (C4876)
Type (C25284)</t>
  </si>
  <si>
    <t>COVID Specific;Diagnosis;COVID-19 Symtpoms;</t>
  </si>
  <si>
    <t>Self-Reported COVID-19 Symptom Occurrence Indicator</t>
  </si>
  <si>
    <t>Self-Report (C74528)
COVID-19 Infection (C171133)
Symptom (C4876)
Occurrence Indicator (C127786)</t>
  </si>
  <si>
    <t>Self-Reported COVID-19 Symptom Onset Date*</t>
  </si>
  <si>
    <t>When was the onset of symptoms?</t>
  </si>
  <si>
    <t>Self-Report (C74528)
COVID-19 Infection (C171133)
Symptom (C4876)
Onset Date (C93613)
Date (C25164)</t>
  </si>
  <si>
    <t>Self-Reported COVID-19 Symptom Onset Date Indicator</t>
  </si>
  <si>
    <t>Was the self-reported symptom onset date unknown, or not applicable or not reported?</t>
  </si>
  <si>
    <t>Self-Report (C74528)
COVID-19 Infection (C171133)
Symptom (C4876)
Onset Date (C93613)
Date (C25164)
Indicator (C25180)</t>
  </si>
  <si>
    <t>Self-Reported COVID-19 Symptom Dizziness Confirmed by Heart Rate and Blood Pressure Indicator</t>
  </si>
  <si>
    <t>If experiencing dizziness, was it confirmed by changes in heart rate/blood pressure?</t>
  </si>
  <si>
    <t>Self-Report (C74528)
COVID-19 Infection (C171133)
Symptom (C4876)
Dizziness (C37943)
Confirmation (C25458)
Indicator (C25180)</t>
  </si>
  <si>
    <t>COVID Specific;Pediatrics;COVID-19 Symtpoms;</t>
  </si>
  <si>
    <t>Fever Duration</t>
  </si>
  <si>
    <t>How long did the fever last?</t>
  </si>
  <si>
    <t>Fever (C3038)
Duration (C25330)</t>
  </si>
  <si>
    <t>Fever Duration Unit of Measure</t>
  </si>
  <si>
    <t>What is the unit of measure for how long the fever lasted?</t>
  </si>
  <si>
    <t>Fever (C3038)
Duration (C25330)
Unit of Measure (C25709)</t>
  </si>
  <si>
    <t>fever duration unit of measure unit of measure fever lasted</t>
  </si>
  <si>
    <t>Average NCIt concept per CDE</t>
  </si>
  <si>
    <t>Count of CDEs from Domain 
for which NCIt concept lineage was documented</t>
  </si>
  <si>
    <t>% of domain CDEs 
NCIt concept lineage was documented</t>
  </si>
  <si>
    <t xml:space="preserve">Conceptual Entity (C20181) &gt; Name (C42614) &gt; Person Name (C25191) &gt; First Name (C40974) </t>
  </si>
  <si>
    <t xml:space="preserve">Conceptual Entity (C20181) &gt; Name (C42614) &gt; Person Name (C25191) &gt; Middle Name (C188268) </t>
  </si>
  <si>
    <t xml:space="preserve">Conceptual Entity (C20181) &gt; Geographic Area (C16632) &gt; City (C25160) </t>
  </si>
  <si>
    <t xml:space="preserve">Conceptual Entity (C20181) &gt; Code (C25162) &gt; Postal Code (C25621) </t>
  </si>
  <si>
    <t xml:space="preserve">Conceptual Entity (C20181) &gt; Person (C25190) &gt; Family Member (C41256) &gt; Relative (C21480) &gt; Parent (C42709) </t>
  </si>
  <si>
    <t xml:space="preserve">Activity (C43431) &gt; Action (C25404) &gt; Expand (C96889) </t>
  </si>
  <si>
    <t>Legend
green highlights - the concept is found manually
yellow highlights - the concept does not really fit into CDE semantics, refer to the concept/CUI notes for more detailed explanations</t>
  </si>
  <si>
    <t>work</t>
  </si>
  <si>
    <t>StopWord Comment</t>
  </si>
  <si>
    <t>it often maps to "Personal status - Adopted" UMLS CUI: C0425382 which does not really help</t>
  </si>
  <si>
    <t>Better  to use "Research study consent  (UMLS CUI: C4034855)"</t>
  </si>
  <si>
    <t>It often gets mapped to "Employed (C0557351)" which does not really help.</t>
  </si>
  <si>
    <t>Quite often MetaMap maps either to something genomics "RESF1 gene (C1824356)" or to "GET complex (C1624050)" or to "Deglutition Disorders (C0011168)". If absolutely necessary to use the word "get" use "acquire" instead.</t>
  </si>
  <si>
    <t>Often MetaMap maps it to "IMPACT (IMPACT gen)"  C1825598, which is wrong</t>
  </si>
  <si>
    <t>Only, if used along with "current" or "present" use one or another</t>
  </si>
  <si>
    <t>Need to be replaced with "Social Determinants of Health" UMLS C3658315</t>
  </si>
  <si>
    <t>This one drives MetaMap to really wrong directions</t>
  </si>
  <si>
    <t>Actions</t>
  </si>
  <si>
    <t>Need to be replaced with "Physician Orders for Life Sustaining Treatment" UMLS  (C5447535)"</t>
  </si>
  <si>
    <t>US, USA</t>
  </si>
  <si>
    <t>Should use "United States" UMLS C0041703, instead</t>
  </si>
  <si>
    <t>use instead Centers for Medicare and Medicaid Services , UMLS CUI: C0041718</t>
  </si>
  <si>
    <t>Use "housekeeping", UMLS CUI: C0020053,  instead</t>
  </si>
  <si>
    <t xml:space="preserve">Although UMLS does have concept Persons (C0027361) Semantic Types: Population Group, "person" is getting often mapped to  C2347489:Person (Person Observer , which is a wrong concept. </t>
  </si>
  <si>
    <t>Add the replacement of "CMS" to  "Centers for Medicare and Medicaid Services " to the preprocessing steps</t>
  </si>
  <si>
    <t>Add the replacement of "Consent for General and Linkage Research" to  "Research study consent " to the preprocessing steps</t>
  </si>
  <si>
    <t>Add the replacement of "current" to  "now" to the preprocessing steps</t>
  </si>
  <si>
    <t>Add the replacement of "keep house" to "housekeeping" to the preprocessing steps</t>
  </si>
  <si>
    <t>Add the replacement of "SDOH" to  "Physician Orders for Life Sustaining Treatment" to the preprocessing steps</t>
  </si>
  <si>
    <t>Add the replacement of "POLST" to  "Social Determinants of Health" to the preprocessing steps</t>
  </si>
  <si>
    <t>Add the replacement of "US" or "USA"  to  "United States"  to the preprocessing steps</t>
  </si>
  <si>
    <t>it often maps to "At home" UMLS CUI: C4534363, however this concept does not even have a proper definition and UMLS</t>
  </si>
  <si>
    <t xml:space="preserve">It often gets mapped to Electrical Current (C1705970), better to replace with "now" </t>
  </si>
  <si>
    <t>It often gets mapped to "Numbers (C0237753)", which does not really help. One might want to replace "number" with "count" in the CDE attributes to make it mappable to "Count (C0750480)"</t>
  </si>
  <si>
    <t xml:space="preserve">Create a cheat sheet and add mapping of "person, persons, individual" to Persons (C0027361) </t>
  </si>
  <si>
    <t>Add the replacement of "current" to  "now" to the preprocessing steps. Create a cheat sheet and add mapping of "current" Current (present time) (C0521116)</t>
  </si>
  <si>
    <t>Option 4 
for mapping multiple CDEs using 2 CDE attributes - CDE Name and QT (minus stop words)
Starting August 2022 use this one</t>
  </si>
  <si>
    <t>Lab Result Type</t>
  </si>
  <si>
    <t>Lab Result Specify Other Type</t>
  </si>
  <si>
    <t>Lab Result Value</t>
  </si>
  <si>
    <t>Lab Result Unit of Measure</t>
  </si>
  <si>
    <t>Lab Result Not Done Occurrence Indicator</t>
  </si>
  <si>
    <t xml:space="preserve">Minutes until sample collected reaches the freezer 
</t>
  </si>
  <si>
    <t>Long-term storage temperature</t>
  </si>
  <si>
    <t xml:space="preserve">Major Classes of Metabolites Examined
</t>
  </si>
  <si>
    <t xml:space="preserve">What were the lab results?
(for each lab test name) 
</t>
  </si>
  <si>
    <t>Laboratory Test Result (C36292)
Test Name (C82541)</t>
  </si>
  <si>
    <t>COVID; Monitoring; Lab Results</t>
  </si>
  <si>
    <t>lab result lab results</t>
  </si>
  <si>
    <t>C0587081</t>
  </si>
  <si>
    <t xml:space="preserve">LAB_RESULT (Laboratory test finding </t>
  </si>
  <si>
    <t>CHV,LNC,MTH,NCI,NCI_CTRP,NCI_FDA,NCI_GDC,NCI_NICHD,NCI_PCDC,NCI_caDSR,NLMSubSyn,SNOMEDCT_US</t>
  </si>
  <si>
    <t>Specify other lab result type</t>
  </si>
  <si>
    <t>Laboratory Test Result (C36292)
Specify Other (C157106)
Test Name (C82541)</t>
  </si>
  <si>
    <t>lab result lab result</t>
  </si>
  <si>
    <t xml:space="preserve">For each item, what is the lab result value </t>
  </si>
  <si>
    <t>Laboratory Test Result (C36292)
Value (C25712)</t>
  </si>
  <si>
    <t>lab result value lab result value</t>
  </si>
  <si>
    <t>C1522609</t>
  </si>
  <si>
    <t xml:space="preserve">Value (Numerical value </t>
  </si>
  <si>
    <t>MTH,NCI,NCI_BRIDG_5_3,NCI_caDSR,NLMSubSyn</t>
  </si>
  <si>
    <t>Lab result unit of measure</t>
  </si>
  <si>
    <t>Laboratory Test Result (C36292)
Unit of Measure (C25709)</t>
  </si>
  <si>
    <t>lab result unit of measure lab result unit of measure</t>
  </si>
  <si>
    <t>Meta Mapping (594):</t>
  </si>
  <si>
    <t>C2826716</t>
  </si>
  <si>
    <t xml:space="preserve">LAB_RESULT_UNIT (Laboratory Test Original Result Unit </t>
  </si>
  <si>
    <t>MTH,NCI,NCI_CDISC,NCI_PCDC</t>
  </si>
  <si>
    <t>C0242485</t>
  </si>
  <si>
    <t>AOD,CHV,CSP,LCH,LNC,MTH,NCI,NCI_CDISC,NCI_UCUM,NCI_caDSR,NLMSubSyn,SNOMEDCT_US</t>
  </si>
  <si>
    <t>Was lab test NOT done?</t>
  </si>
  <si>
    <t>Laboratory Test Result (C36292) 
Not Done (C49484)
Indicator (C25180)</t>
  </si>
  <si>
    <t>lab result not done test not done</t>
  </si>
  <si>
    <t xml:space="preserve">Lab Test (Laboratory Procedures </t>
  </si>
  <si>
    <t>AOD,CHV,MEDLINEPLUS,MTH,NCI,NCI_CTRP,NCI_GDC,NCI_ICDC,NCI_NCI-GLOSS,NCI_NICHD,NCI_caDSR,NLMSubSyn,PDQ,SNM,SNMI,SNOMEDCT_US</t>
  </si>
  <si>
    <t>C1518422</t>
  </si>
  <si>
    <t xml:space="preserve">Not (Negation </t>
  </si>
  <si>
    <t>LNC,MTH,NCI,NCI_caDSR</t>
  </si>
  <si>
    <t>C1272695</t>
  </si>
  <si>
    <t xml:space="preserve">Done (Done (qualifier value) </t>
  </si>
  <si>
    <t>Separation Method</t>
  </si>
  <si>
    <t xml:space="preserve">Chromatography (C16431)
Method (C71460)
Type (C25284)
</t>
  </si>
  <si>
    <t>chromatography method separation method</t>
  </si>
  <si>
    <t>Meta Mapping (861):</t>
  </si>
  <si>
    <t xml:space="preserve">CHROMATOGRAPHY (Chromatography </t>
  </si>
  <si>
    <t>AOD,CHV,CSP,HL7V3.0,MSH,NCI,NCI_CDISC,NCI_CTRP,NCI_NCI-GLOSS,PDQ</t>
  </si>
  <si>
    <t xml:space="preserve">METHOD (Test Method </t>
  </si>
  <si>
    <t>CHV,LNC,MTH,NCI,NCI_CDISC,NLMSubSyn</t>
  </si>
  <si>
    <t>Specify other separation method</t>
  </si>
  <si>
    <t>Chromatography (C16431)
Method (C71460)
Specify Other (C157106)
Type (C25284)</t>
  </si>
  <si>
    <t>Time until sample collected reaches the freezer (in minutes)</t>
  </si>
  <si>
    <t xml:space="preserve">Biospecimen (C70699) 
Collection Time (C81287)
Freezer (C84327)
Minute (C48154)
Elapsed Time (C82572)
</t>
  </si>
  <si>
    <t>minutes sample collected reaches the freezer time sample collected reaches the freezer</t>
  </si>
  <si>
    <t>Meta Mapping (673):</t>
  </si>
  <si>
    <t>CHV,LNC,MTH,NCI,NCI_CDISC,NCI_UCUM,SNOMEDCT_US</t>
  </si>
  <si>
    <t xml:space="preserve">Sample (Biospecimen </t>
  </si>
  <si>
    <t>MTH,NCI,NCI_BRIDG_3_0_3,NCI_BRIDG_5_3,NCI_CDISC,NCI_CTDC,NCI_GDC,NCI_ICDC,NCI_NCI-GLOSS,NCI_caDSR</t>
  </si>
  <si>
    <t>C0552379</t>
  </si>
  <si>
    <t xml:space="preserve">Collection Time </t>
  </si>
  <si>
    <t xml:space="preserve">LNC,NCI,NCI_NICHD} </t>
  </si>
  <si>
    <t>C0596012</t>
  </si>
  <si>
    <t xml:space="preserve">Reaches (Does reach </t>
  </si>
  <si>
    <t>C0175738</t>
  </si>
  <si>
    <t xml:space="preserve">FREEZER (Freezer </t>
  </si>
  <si>
    <t>CHV,NCI,SNM,SNMI,SNOMEDCT_US,SPN</t>
  </si>
  <si>
    <t>Long-term storage temperature (in Celsius)</t>
  </si>
  <si>
    <t>Biospecimen (C70699) 
Long-Term (C25322)
Storage (C60824)
Degree Celsius (C42559)
Temperature (C25206)</t>
  </si>
  <si>
    <t>long term storage temperature</t>
  </si>
  <si>
    <t>C1698986</t>
  </si>
  <si>
    <t xml:space="preserve">Storage </t>
  </si>
  <si>
    <t xml:space="preserve">CHV,HL7V3.0,LNC,MTH,NCI,NCI_CDISC,NCI_caDSR,SNOMEDCT_US} </t>
  </si>
  <si>
    <t>C0039476</t>
  </si>
  <si>
    <t xml:space="preserve">*Temperature (Temperature </t>
  </si>
  <si>
    <t>AOD,CHV,CSP,HL7V2.5,ICF,ICF-CY,LCH,LCH_NW,LNC,MSH,MTH,NCI,NCI_BRIDG_5_3,NCI_CDISC,NCI_NCPDP,NCI_NICHD,SNMI,SNOMEDCT_US</t>
  </si>
  <si>
    <t>Major Classes of Metabolites Examined (Select all that apply)</t>
  </si>
  <si>
    <t>Examined (C25500)
Primary (C25251)
Metabolite (C61154)
Class (C25346)
Name (C42614)</t>
  </si>
  <si>
    <t>major classes of metabolites examined</t>
  </si>
  <si>
    <t>Meta Mapping (757):</t>
  </si>
  <si>
    <t>C0205164</t>
  </si>
  <si>
    <t xml:space="preserve">Major </t>
  </si>
  <si>
    <t xml:space="preserve">CHV,LNC,MTH,NCI,NCI_caDSR,SNMI,SNOMEDCT_US} </t>
  </si>
  <si>
    <t>C0456387</t>
  </si>
  <si>
    <t xml:space="preserve">Classes (Class </t>
  </si>
  <si>
    <t>CHV,MTH,NCI,SNOMEDCT_US,SNOMEDCT_VET</t>
  </si>
  <si>
    <t>C0870883</t>
  </si>
  <si>
    <t xml:space="preserve">Metabolites (Metabolite </t>
  </si>
  <si>
    <t>CHV,LCH_NW,MTH,NCI,NCI_CTRP,NCI_NCI-GLOSS,SNOMEDCT_US</t>
  </si>
  <si>
    <t>Biologically Active Substance</t>
  </si>
  <si>
    <t>C0332128</t>
  </si>
  <si>
    <t xml:space="preserve">Examined </t>
  </si>
  <si>
    <t xml:space="preserve">CHV,MTH,NCI,NCI_caDSR} </t>
  </si>
  <si>
    <t>UMLS MetaMap Output
Cells highlighted in blue contain concepts which are excluded from mapping after a review by a human being
https://uts.nlm.nih.gov/uts/umls/home</t>
  </si>
  <si>
    <t>C25712</t>
  </si>
  <si>
    <t>C83106</t>
  </si>
  <si>
    <t>C25209</t>
  </si>
  <si>
    <t>Experimental Result</t>
  </si>
  <si>
    <t>Chromatography</t>
  </si>
  <si>
    <t>Test Method</t>
  </si>
  <si>
    <t>Biospecimen</t>
  </si>
  <si>
    <t>Freezer</t>
  </si>
  <si>
    <t>Temperature</t>
  </si>
  <si>
    <t>Class</t>
  </si>
  <si>
    <t>Laboratory Test</t>
  </si>
  <si>
    <t>Long Term</t>
  </si>
  <si>
    <t>Negation (not)</t>
  </si>
  <si>
    <t>C25594</t>
  </si>
  <si>
    <t>C49484</t>
  </si>
  <si>
    <t>Not Done</t>
  </si>
  <si>
    <t>C82535</t>
  </si>
  <si>
    <t>Minute of time</t>
  </si>
  <si>
    <t>C0439232</t>
  </si>
  <si>
    <t>C48154</t>
  </si>
  <si>
    <t>Minute</t>
  </si>
  <si>
    <t>Metabolites</t>
  </si>
  <si>
    <t>C178869</t>
  </si>
  <si>
    <t>Biospecimen Collection Time</t>
  </si>
  <si>
    <t>C84327</t>
  </si>
  <si>
    <t>C60824</t>
  </si>
  <si>
    <t>C25206</t>
  </si>
  <si>
    <t>C45368</t>
  </si>
  <si>
    <t>C25346</t>
  </si>
  <si>
    <t>C61154</t>
  </si>
  <si>
    <t>C25500</t>
  </si>
  <si>
    <t>Laboratory Test Result</t>
  </si>
  <si>
    <t xml:space="preserve">Laboratory Test Original Result Unit </t>
  </si>
  <si>
    <t>SARS-CoV-2 Genome Variant Name</t>
  </si>
  <si>
    <t>SARS-CoV-2 Genome Variant Specify Other Name</t>
  </si>
  <si>
    <t>SARS-CoV-2 Genome Variant Occurrence Indicator</t>
  </si>
  <si>
    <t>SARS-CoV-2 Spike Protein Mutations Name</t>
  </si>
  <si>
    <t>SARS-CoV-2 Spike Protein Mutations Specify Other Name</t>
  </si>
  <si>
    <t>SARS-CoV-2 Spike Protein Mutations Occurrence Indicator</t>
  </si>
  <si>
    <t xml:space="preserve">Symptom Duration Before Diagnosis Type </t>
  </si>
  <si>
    <t>Symptom Duration Before Diagnosis Specify Other Type</t>
  </si>
  <si>
    <t>Symptom Duration Before Diagnosis Value</t>
  </si>
  <si>
    <t>Symptom Duration Before Diagnosis Unit of Measure</t>
  </si>
  <si>
    <t>COVID-19 Symptoms At Time of Testing Indicator</t>
  </si>
  <si>
    <t xml:space="preserve">Symptom Duration After Diagnosis Type 
</t>
  </si>
  <si>
    <t>Symptom Duration After Diagnosis Specify Other Type</t>
  </si>
  <si>
    <t>Symptom Duration After Diagnosis Value</t>
  </si>
  <si>
    <t>Symptom Duration After Diagnosis Unit of Measure</t>
  </si>
  <si>
    <t>Symptom Exacerbation Type</t>
  </si>
  <si>
    <t>Symptom Exacerbation Occurrence Indicator</t>
  </si>
  <si>
    <t xml:space="preserve">Coinfection Present </t>
  </si>
  <si>
    <t>Superinfection Present</t>
  </si>
  <si>
    <t>What genome variant was noted?</t>
  </si>
  <si>
    <t>SARS Coronavirus 2 (C169076)
Genome Variation (C179559)
Name (C42614)</t>
  </si>
  <si>
    <t>COVID Specific;Variant &amp; Mutation Information;Genome Variant;</t>
  </si>
  <si>
    <t>sars cov 2 genome variant genome variant</t>
  </si>
  <si>
    <t>Meta Mapping (640):</t>
  </si>
  <si>
    <t>C5555770</t>
  </si>
  <si>
    <t xml:space="preserve">Genome Variant (Genome Variation </t>
  </si>
  <si>
    <t>Gene or Genome</t>
  </si>
  <si>
    <t>Other SARS-CoV-2 Genome Variant, Specify:</t>
  </si>
  <si>
    <t>SARS Coronavirus 2 (C169076)
Genome Variation (C179559)
Specify Other (C157106)
Name (C42614)</t>
  </si>
  <si>
    <t>sars cov 2 genome variant specify other sars cov 2 genome variant</t>
  </si>
  <si>
    <t>SARS Coronavirus 2 (C169076)
Genome Variation (C179559)
Occurrence Indicator (C127786)</t>
  </si>
  <si>
    <t>sars cov 2 genome variant occurrence</t>
  </si>
  <si>
    <t>What spike protein mutations were noted?</t>
  </si>
  <si>
    <t>SARS Coronavirus 2 (C169076)
M Protein (aka Spike Protein, C17788)
Mutation Abnormality (C45576)
Name (C42614)</t>
  </si>
  <si>
    <t>COVID Specific;Variant &amp; Mutation Information;Spike Protein Mutation;</t>
  </si>
  <si>
    <t>sars cov 2 spike protein mutations spike protein mutations name</t>
  </si>
  <si>
    <t>C5391442</t>
  </si>
  <si>
    <t xml:space="preserve">SARS-CoV-2 Spike Protein (spike protein, SARS-CoV-2 </t>
  </si>
  <si>
    <t xml:space="preserve">MSH,NCI,NCI_CTRP </t>
  </si>
  <si>
    <t>Amino Acid, Peptide, or Protein ,Biologically Active Substance</t>
  </si>
  <si>
    <t>C0596611</t>
  </si>
  <si>
    <t xml:space="preserve">Mutations (Gene Mutation </t>
  </si>
  <si>
    <t xml:space="preserve">CHV,CSP,LNC,MTH,NCI,NCI_caDSR,NLMSubSyn </t>
  </si>
  <si>
    <t>Genetic Function</t>
  </si>
  <si>
    <t>Other SARS-CoV-2 Spike Protein Mutation, Specify:</t>
  </si>
  <si>
    <t>SARS Coronavirus 2 (C169076)
M Protein (aka Spike Protein, C17788)
Mutation Abnormality (C45576)
Specify Other (C157106)
Name (C42614)</t>
  </si>
  <si>
    <t>sars cov 2 spike protein mutations specify other sars cov 2 spike protein mutation</t>
  </si>
  <si>
    <t>Meta Mapping (761):</t>
  </si>
  <si>
    <t>SARS Coronavirus 2 (C169076)
M Protein (aka Spike Protein, C17788)
Mutation Abnormality (C45576)
Occurrence Indicator (C127786)</t>
  </si>
  <si>
    <t>sars cov 2 spike protein mutations occurrence</t>
  </si>
  <si>
    <t>Meta Mapping (900):</t>
  </si>
  <si>
    <t xml:space="preserve">What symptoms were present prior to diagnosis?
For each item:  
Duration value, and Duration units (hours, days, weeks, months) </t>
  </si>
  <si>
    <t xml:space="preserve">Prior (C25629)
Diagnosis (C15220)
Symptom (C4876)
Type (C25284)
</t>
  </si>
  <si>
    <t>symptom duration before diagnosis symptoms present prior to diagnosis</t>
  </si>
  <si>
    <t>C0436359</t>
  </si>
  <si>
    <t xml:space="preserve">Symptom duration (Time symptom lasts </t>
  </si>
  <si>
    <t xml:space="preserve">LNC,SNOMEDCT_US </t>
  </si>
  <si>
    <t>C0150312</t>
  </si>
  <si>
    <t xml:space="preserve">PRESENT (Present </t>
  </si>
  <si>
    <t xml:space="preserve">CHV,LNC,MTH,NCI,NCI_CDISC,NCI_GDC,NCI_PCDC,NCI_caDSR,SNMI,SNOMEDCT_US </t>
  </si>
  <si>
    <t>Specify other symptom type</t>
  </si>
  <si>
    <t>Prior (C25629)
Diagnosis (C15220)
Symptom (C4876)
Specify Other (C157106)
Type (C25284)</t>
  </si>
  <si>
    <t>symptom duration before diagnosis specify other symptom</t>
  </si>
  <si>
    <t xml:space="preserve">What was the duration of the symptom?
</t>
  </si>
  <si>
    <t>Prior (C25629)
Diagnosis (C15220)
Symptom (C4876)
Duration (C25330)
Value (C25712)</t>
  </si>
  <si>
    <t>symptom duration before diagnosis duration of symptom</t>
  </si>
  <si>
    <t>Duration unit of measure</t>
  </si>
  <si>
    <t>Prior (C25629)
Diagnosis (C15220)
Symptom (C4876)
Duration (C25330)
Unit of Measure (C25709)</t>
  </si>
  <si>
    <t>symptom duration before diagnosis unit of measure duration unit of measure</t>
  </si>
  <si>
    <t xml:space="preserve">MTH,NCI,NCI_ICDC,NCI_NICHD,NCI_UCUM,NCI_caDSR,SNOMEDCT_US} </t>
  </si>
  <si>
    <t>Were symptoms present at time of testing?
Were any signs or symptoms present at time of the biospecimen collection?</t>
  </si>
  <si>
    <t>Self-Report (C74528)
COVID-19 Infection (C171133)
Symptom (C4876)
Test (C47891)
Concurrent (C25456)
Indicator (C25180)</t>
  </si>
  <si>
    <t>covid 19 symptoms   time of testing symptoms   time of testing symptoms at time of biospecimen collection</t>
  </si>
  <si>
    <t>C5555263</t>
  </si>
  <si>
    <t xml:space="preserve">Time of Biospecimen Collection (Biospecimen Collection Time </t>
  </si>
  <si>
    <t xml:space="preserve">CHV,CSP,LCH,LNC,MTH,NCI,NCI_caDSR,NLMSubSyn} </t>
  </si>
  <si>
    <t>What symptoms were present after diagnosis?
For each item:  
Duration value, and Duration units (hours, days, weeks, months)</t>
  </si>
  <si>
    <t>Post (C38008)
Diagnosis (C15220)
Symptom (C4876)
Type (C25284)</t>
  </si>
  <si>
    <t>symptom duration after diagnosis symptoms  present after diagnosis</t>
  </si>
  <si>
    <t>Post (C38008)
Diagnosis (C15220)
Symptom (C4876)
Specify Other (C157106)
Type (C25284)</t>
  </si>
  <si>
    <t>symptom duration after diagnosis specify other symptom</t>
  </si>
  <si>
    <t>How long did the symptom endure after diagnosis?</t>
  </si>
  <si>
    <t>Post (C38008)
Diagnosis (C15220)
Symptom (C4876)
Duration (C25330)
Value (C25712)</t>
  </si>
  <si>
    <t>symptom duration after diagnosis how long did the symptom endure after diagnosis</t>
  </si>
  <si>
    <t>Meta Mapping (699):</t>
  </si>
  <si>
    <t>Symptom duration unit of measure</t>
  </si>
  <si>
    <t>Post (C38008)
Diagnosis (C15220)
Symptom (C4876)
Duration (C25330)
Unit of Measure (C25709)</t>
  </si>
  <si>
    <t>symptom duration after diagnosis unit of measure symptom duration unit of measure</t>
  </si>
  <si>
    <t xml:space="preserve">If symptomatic, which of the following were exacerbated during illness? 
</t>
  </si>
  <si>
    <t>Exacerbation (C124138)
Symptom (C4876)
Type (C25284)</t>
  </si>
  <si>
    <t>symptom exacerbation symptom exacerbated during illness</t>
  </si>
  <si>
    <t>Meta Mapping (601):</t>
  </si>
  <si>
    <t>C5197672</t>
  </si>
  <si>
    <t xml:space="preserve">Symptom Exacerbation </t>
  </si>
  <si>
    <t xml:space="preserve">MSH} </t>
  </si>
  <si>
    <t>C1444749</t>
  </si>
  <si>
    <t xml:space="preserve">Exacerbated </t>
  </si>
  <si>
    <t xml:space="preserve">MTH,SNOMEDCT_US} </t>
  </si>
  <si>
    <t xml:space="preserve">For each item: Yes|No|Unknown </t>
  </si>
  <si>
    <t>Exacerbation (C124138)
Symptom (C4876)
Occurrence Indicator (C127786)</t>
  </si>
  <si>
    <t>symptom exacerbation occurrence</t>
  </si>
  <si>
    <t xml:space="preserve"> Is a coinfection present?</t>
  </si>
  <si>
    <t>Co-infection (C173511)
Present (C25626)</t>
  </si>
  <si>
    <t>COVID; Disease Status &amp; Care Setting; COVID Diagnosis</t>
  </si>
  <si>
    <t>coinfection present coinfection present</t>
  </si>
  <si>
    <t>C0275524</t>
  </si>
  <si>
    <t xml:space="preserve">Coinfection </t>
  </si>
  <si>
    <t xml:space="preserve">CHV,LCH_NW,LNC,MSH,MTH,NCI,NCI_caDSR,OMIM,SNM,SNMI,SNOMEDCT_US} </t>
  </si>
  <si>
    <t>Is a superinfection present?</t>
  </si>
  <si>
    <t>Superinfection (C177386)
Present (C25626)</t>
  </si>
  <si>
    <t>COVID; Disease Status &amp; Care Setting; COVID Diagnosis
SHOULD WE INCLUDE COVID or SARS IN CONCEPTS???</t>
  </si>
  <si>
    <t>superinfection present superinfection present</t>
  </si>
  <si>
    <t>C0038826</t>
  </si>
  <si>
    <t xml:space="preserve">SUPERINFECTION (Superinfection </t>
  </si>
  <si>
    <t xml:space="preserve">CHV,CST,MSH,NCI,NCI_caDSR,SNMI,SNOMEDCT_US </t>
  </si>
  <si>
    <t>SARS Coronavirus 2</t>
  </si>
  <si>
    <t>C179559</t>
  </si>
  <si>
    <t>Genome Variant</t>
  </si>
  <si>
    <t>SARS-CoV-2 Spike Glycoprotein</t>
  </si>
  <si>
    <t>C178209</t>
  </si>
  <si>
    <t>C18093</t>
  </si>
  <si>
    <t>Gene Mutation</t>
  </si>
  <si>
    <t>Present</t>
  </si>
  <si>
    <t>Duration of Symptoms Prior to Diagnosis</t>
  </si>
  <si>
    <t>C182353</t>
  </si>
  <si>
    <t>Diagnosis</t>
  </si>
  <si>
    <t>C25626</t>
  </si>
  <si>
    <t>C25629</t>
  </si>
  <si>
    <t>Prior</t>
  </si>
  <si>
    <t>Coinfection</t>
  </si>
  <si>
    <t>Exacerbation</t>
  </si>
  <si>
    <t>Superinfection</t>
  </si>
  <si>
    <t>C124138</t>
  </si>
  <si>
    <t>C107499</t>
  </si>
  <si>
    <t>Sickness</t>
  </si>
  <si>
    <t>C173511</t>
  </si>
  <si>
    <t>C177386</t>
  </si>
  <si>
    <t xml:space="preserve">Conceptual Entity (C20181) &gt; Data Element (C41002) &gt; Measurement Unit Description (C92571) &gt; Original Result Unit (C82586) &gt; Laboratory Test Original Result Unit (C83106) </t>
  </si>
  <si>
    <t xml:space="preserve">Property or Attribute (C20189) &gt; Qualifier (C41009) &gt; General Qualifier (C27993) &gt; Missing Value Reason (C48655) &gt; Not Done (C49484) </t>
  </si>
  <si>
    <t xml:space="preserve">Conceptual Entity (C20181) &gt; Means (C47955) &gt; Method (C71460) &gt; Test Method (C82535) </t>
  </si>
  <si>
    <t xml:space="preserve">Property or Attribute (C20189) &gt; Unit of Measure (C25709) &gt; Unit by Category (C42568) &gt; Unit of Time (C42574) &gt; Minute (C48154) </t>
  </si>
  <si>
    <t xml:space="preserve">Property or Attribute (C20189) &gt; Qualifier (C41009) &gt; Temporal Qualifier (C21514) &gt; Time (C25207) &gt; Collection Time (C81287) &gt; Biospecimen Collection Time (C178869) </t>
  </si>
  <si>
    <t xml:space="preserve">Manufactured Object (C97325) &gt; Diagnostic, Therapeutic, or Research Equipment (C19238) &gt; Instrumentation (C16742) &gt; Freezer (C84327) </t>
  </si>
  <si>
    <t xml:space="preserve">Activity (C43431) &gt; Action (C25404) &gt; Instruction Imperative (C64913) &gt; Storage (C60824) </t>
  </si>
  <si>
    <t xml:space="preserve">Property or Attribute (C20189) &gt; Characteristic (C25447) &gt; Temperature (C25206) </t>
  </si>
  <si>
    <t xml:space="preserve">Property or Attribute (C20189) &gt; Qualifier (C41009) &gt; General Qualifier (C27993) &gt; Major (C45368) </t>
  </si>
  <si>
    <t xml:space="preserve">Conceptual Entity (C20181) &gt; Intellectual Property (C97331) &gt; Classification (C25161) &gt; Class (C25346) </t>
  </si>
  <si>
    <t xml:space="preserve">Conceptual Entity (C20181) &gt; Agent (C1708) &gt; Metabolite (C61154) </t>
  </si>
  <si>
    <t xml:space="preserve">Property or Attribute (C20189) &gt; Qualifier (C41009) &gt; General Qualifier (C27993) &gt; Examined (C25500) </t>
  </si>
  <si>
    <r>
      <t xml:space="preserve">May and June, , 2 in July, </t>
    </r>
    <r>
      <rPr>
        <sz val="11"/>
        <color rgb="FFFF0000"/>
        <rFont val="Calibri"/>
        <family val="2"/>
        <scheme val="minor"/>
      </rPr>
      <t>10 in September</t>
    </r>
  </si>
  <si>
    <t xml:space="preserve">Conceptual Entity (C20181) &gt; Miscellaneous Molecular Biology Terms (C19896) &gt; Genome Variation (C179559) </t>
  </si>
  <si>
    <t xml:space="preserve">Gene Product (C26548) &gt; Protein (C17021) &gt; Protein, Organized by Origin (C20032) &gt; Non-Human Protein (C20158) &gt; Viral Protein (C17254) &gt; SARS-CoV-2 Spike Glycoprotein (C178209) </t>
  </si>
  <si>
    <t xml:space="preserve">Molecular Abnormality (C3910) &gt; Molecular Sequence Variation (C97926) &gt; Molecular Genetic Variation (C36391) &gt; Mutation Abnormality (C45576) &gt; Gene Mutation (C18093) </t>
  </si>
  <si>
    <t xml:space="preserve">Property or Attribute (C20189) &gt; Qualifier (C41009) &gt; Temporal Qualifier (C21514) &gt; Duration (C25330) &gt; Duration of Symptoms Prior to Diagnosis (C182353) </t>
  </si>
  <si>
    <t xml:space="preserve">Property or Attribute (C20189) &gt; Qualifier (C41009) &gt; General Qualifier (C27993) &gt; Present (C25626) </t>
  </si>
  <si>
    <t xml:space="preserve">Activity (C43431) &gt; Action (C25404) &gt; Exacerbation (C124138) </t>
  </si>
  <si>
    <t xml:space="preserve">Disease, Disorder or Finding (C7057) &gt; Finding (C3367) &gt; Finding by Cause (C36291) &gt; Infection (C128320) &gt; Co-infection (C173511) </t>
  </si>
  <si>
    <t xml:space="preserve">Disease, Disorder or Finding (C7057) &gt; Finding (C3367) &gt; Finding by Cause (C36291) &gt; Infection (C128320) &gt; Superinfection (C177386) </t>
  </si>
  <si>
    <t>Usual Place of Health Care Type*</t>
  </si>
  <si>
    <t>Cost Delayed Healthcare Occurrence Indicator</t>
  </si>
  <si>
    <t xml:space="preserve">Health Insurance Type
</t>
  </si>
  <si>
    <t>Health Insurance Specify Other Type</t>
  </si>
  <si>
    <t xml:space="preserve">Importance of Health Insurance in Seeking Care  </t>
  </si>
  <si>
    <t>Distance to Testing in Miles</t>
  </si>
  <si>
    <t>Distance to Testing in Time</t>
  </si>
  <si>
    <t>Distance to Routine Healthcare in Miles</t>
  </si>
  <si>
    <t>Distance to Hospital Care in Miles</t>
  </si>
  <si>
    <t>SARS-CoV-2 Impact on Healthcare Utilization Type</t>
  </si>
  <si>
    <t>SARS-CoV-2 Impact on Health Finding Type</t>
  </si>
  <si>
    <t xml:space="preserve">Delayed Healthcare Due to Transportation Indicator  </t>
  </si>
  <si>
    <t>Is there a place that you USUALLY go to when you are sick or need advice about your health?  Select all that apply.</t>
  </si>
  <si>
    <t>During the past 12 months, was there any time when you needed medical care, but DELAYED IT/DID NOT GET IT because of the cost?</t>
  </si>
  <si>
    <t>What kind of health insurance or health care coverage do you have?  
Include those that pay for only one type of service (nursing home care, accidents, or dental care). Exclude private plans that only provide extra cash while hospitalized
(Select all that apply.)</t>
  </si>
  <si>
    <t>Specify other type of Health Insurance</t>
  </si>
  <si>
    <t xml:space="preserve">How important were health insurance issues in your decision to avoid going for care? </t>
  </si>
  <si>
    <t>How far is it to get to  health testing? 
(Include community health care facilities, hospital, urgent care, HC care provider offices etc.)</t>
  </si>
  <si>
    <t>How long does it take to get to health testing?</t>
  </si>
  <si>
    <t xml:space="preserve">Access to Care - The ability of individuals or a population to utilize and obtain care from the health care system.  (C15244)  
Comment:  Include community health care facilities, hospital, urgent care, HC care provider offices etc.  
Question text: How far is it to get to routine healthcare? </t>
  </si>
  <si>
    <t xml:space="preserve">How far is it to get to hospital care? </t>
  </si>
  <si>
    <t>How has COVID impacted your utilization of healthcare services? (Select all that apply)</t>
  </si>
  <si>
    <t>In what ways has the COVID-19 outbreak affected overall health?  (Select all that apply)</t>
  </si>
  <si>
    <t xml:space="preserve">During the past 12 months, have you DELAYED getting healthcare due to lack of transportation? </t>
  </si>
  <si>
    <t>Person (C25190)
Usual (C102843)
Healthcare Facility (C21541)
Type (C25284)</t>
  </si>
  <si>
    <t>Cost (C69088)
Delay (C25476)
Medical Care (C160222)  
Occurrence Indicator (C127786)</t>
  </si>
  <si>
    <t>Health Insurance (C157356)
Type (C25284)</t>
  </si>
  <si>
    <t>Health Insurance (C157356)
Specify Other (C157106)
Type (C25284)</t>
  </si>
  <si>
    <t xml:space="preserve">Health Insurance (C157356)
Important (C115916)
Delay (C25476)
Healthcare Activity (C16205)
Scale (C25664)
</t>
  </si>
  <si>
    <t xml:space="preserve">Testing (C15336)
Distance (C25167)
Mile (C71183)
Count (C25463)	 </t>
  </si>
  <si>
    <t>Testing (C15336)
Distance (C25167)
Time (C25207)
Value (C25712)</t>
  </si>
  <si>
    <t>Routine (C47893)
Healthcare Activity (C16205)
Distance (C25167)
Mile (C71183)	 
Count (C25463)</t>
  </si>
  <si>
    <t>Hospital (C16696)
Distance (C25167)
Mile (C71183)
Count (C25463)</t>
  </si>
  <si>
    <t>Healthcare Utilization (C176849)
SARS Coronavirus 2 (C169076)
Impact (C122929)
Type (C25284)</t>
  </si>
  <si>
    <t>SARS Coronavirus 2 (C169076)
Impact (C122929)
Health (C25178)
Finding (C3367)
Type (C25284)</t>
  </si>
  <si>
    <t>Delayed (C25477)
Healthcare Activity (C16205)
Due To (C89272)
Transportation (C141286)
Indicator (C25180)</t>
  </si>
  <si>
    <t>Person;Healthcare;SDOH Access to Healthcare</t>
  </si>
  <si>
    <t>Person; Health Care; Health Insurance</t>
  </si>
  <si>
    <t>Meta Mapping (536):</t>
  </si>
  <si>
    <t>C3538928</t>
  </si>
  <si>
    <t xml:space="preserve">Usual </t>
  </si>
  <si>
    <t xml:space="preserve">Place (Place - dosing instruction imperative) </t>
  </si>
  <si>
    <t>C0868658</t>
  </si>
  <si>
    <t xml:space="preserve">Health advice (health advice) </t>
  </si>
  <si>
    <t>C1947933</t>
  </si>
  <si>
    <t xml:space="preserve">Care (care activity) </t>
  </si>
  <si>
    <t xml:space="preserve">Sick (Illness (finding)) </t>
  </si>
  <si>
    <t>C0027552</t>
  </si>
  <si>
    <t xml:space="preserve">Need (Needs) </t>
  </si>
  <si>
    <t xml:space="preserve">HealthCare (Health Care) </t>
  </si>
  <si>
    <t>C1444637</t>
  </si>
  <si>
    <t xml:space="preserve">Past (In the past) </t>
  </si>
  <si>
    <t>C0018747</t>
  </si>
  <si>
    <t xml:space="preserve">health care service (Health Services) </t>
  </si>
  <si>
    <t>health insurance health insurance health care service</t>
  </si>
  <si>
    <t>Meta Mapping (823):</t>
  </si>
  <si>
    <t>health insurance specify other health insurance</t>
  </si>
  <si>
    <t xml:space="preserve">Specify (To specify) </t>
  </si>
  <si>
    <t>importance health insurance seeking care important health insurance decision avoid care</t>
  </si>
  <si>
    <t>Meta Mapping (714):</t>
  </si>
  <si>
    <t>C3898777</t>
  </si>
  <si>
    <t xml:space="preserve">Importance (Important) </t>
  </si>
  <si>
    <t>C5239649</t>
  </si>
  <si>
    <t xml:space="preserve">SEEK (PANEL.SURVEY.SEEK) </t>
  </si>
  <si>
    <t>C0679006</t>
  </si>
  <si>
    <t xml:space="preserve">Decision </t>
  </si>
  <si>
    <t>distance testing miles how far health testing community health care facilities hospital urgent care hc care provider</t>
  </si>
  <si>
    <t>C0012751</t>
  </si>
  <si>
    <t xml:space="preserve">DISTANCE (Distance) </t>
  </si>
  <si>
    <t xml:space="preserve">test test (tests and testing) </t>
  </si>
  <si>
    <t>C0331865</t>
  </si>
  <si>
    <t xml:space="preserve">Miles </t>
  </si>
  <si>
    <t>C0205108</t>
  </si>
  <si>
    <t xml:space="preserve">far (Distal (qualifier value)) </t>
  </si>
  <si>
    <t>C0018704</t>
  </si>
  <si>
    <t xml:space="preserve">Healthcare Facility (Health care facility) </t>
  </si>
  <si>
    <t>C2362545</t>
  </si>
  <si>
    <t xml:space="preserve">Urgent Care </t>
  </si>
  <si>
    <t>C0020268</t>
  </si>
  <si>
    <t xml:space="preserve">HC (hydrocortisone) </t>
  </si>
  <si>
    <t>Hormone,Organic Chemical,Pharmacologic Substance</t>
  </si>
  <si>
    <t>C1138603</t>
  </si>
  <si>
    <t xml:space="preserve">Provider </t>
  </si>
  <si>
    <t xml:space="preserve">testing times (Test time) </t>
  </si>
  <si>
    <t>distance routine healthcare miles how far routine healthcare community health care facilities hospital urgent care hc care provider</t>
  </si>
  <si>
    <t>Meta Mapping (721):</t>
  </si>
  <si>
    <t>C0205547</t>
  </si>
  <si>
    <t xml:space="preserve">Routine </t>
  </si>
  <si>
    <t xml:space="preserve">Health care facilities (Health care facility) </t>
  </si>
  <si>
    <t>C0086034</t>
  </si>
  <si>
    <t xml:space="preserve">Healthcare, Community (Community Health Care) </t>
  </si>
  <si>
    <t>C0019994</t>
  </si>
  <si>
    <t xml:space="preserve">HOSPITAL (Hospitals) </t>
  </si>
  <si>
    <t>distance to hospital care miles how far hospital care</t>
  </si>
  <si>
    <t>C0259945</t>
  </si>
  <si>
    <t xml:space="preserve">Hospital care </t>
  </si>
  <si>
    <t>sars cov 2 impact healthcare utilization covid impacted healthcare services</t>
  </si>
  <si>
    <t>Meta Mapping (766):</t>
  </si>
  <si>
    <t xml:space="preserve">health care services (Health Services) </t>
  </si>
  <si>
    <t>C0042153</t>
  </si>
  <si>
    <t xml:space="preserve">utilization (utilization qualifier) </t>
  </si>
  <si>
    <t>C0040456</t>
  </si>
  <si>
    <t xml:space="preserve">Impacted (Impacted tooth) </t>
  </si>
  <si>
    <t>sars cov 2 impact health finding covid 19 outbreak affected overall health</t>
  </si>
  <si>
    <t>Meta Mapping (618):</t>
  </si>
  <si>
    <t xml:space="preserve">COVID 19 (COVID-19) </t>
  </si>
  <si>
    <t>C0012652</t>
  </si>
  <si>
    <t xml:space="preserve">Outbreak (Disease Outbreaks) </t>
  </si>
  <si>
    <t>Meta Mapping (725):</t>
  </si>
  <si>
    <t>C1640361</t>
  </si>
  <si>
    <t xml:space="preserve">Transportation delay (Transport delay) </t>
  </si>
  <si>
    <t>C102843</t>
  </si>
  <si>
    <t>C61488</t>
  </si>
  <si>
    <t>C41204</t>
  </si>
  <si>
    <t>usual place  health care place sick need advice about health</t>
  </si>
  <si>
    <t>C16205</t>
  </si>
  <si>
    <t>occurrence</t>
  </si>
  <si>
    <t>C25609</t>
  </si>
  <si>
    <t>Healthcare Activity</t>
  </si>
  <si>
    <t xml:space="preserve">SARS-CoV-2 </t>
  </si>
  <si>
    <t>C21541</t>
  </si>
  <si>
    <t>Healthcare Facility</t>
  </si>
  <si>
    <t>C115916</t>
  </si>
  <si>
    <t>C53285</t>
  </si>
  <si>
    <t>C25167</t>
  </si>
  <si>
    <t>DISTANCE</t>
  </si>
  <si>
    <t>Test time</t>
  </si>
  <si>
    <t>C71181</t>
  </si>
  <si>
    <t>Mile Unit of Distance</t>
  </si>
  <si>
    <t>C25237</t>
  </si>
  <si>
    <t>Distal</t>
  </si>
  <si>
    <t>C25178</t>
  </si>
  <si>
    <t>C16696</t>
  </si>
  <si>
    <t>C156842</t>
  </si>
  <si>
    <t>12 Months</t>
  </si>
  <si>
    <t>C16666</t>
  </si>
  <si>
    <t>Health Care Provider</t>
  </si>
  <si>
    <t>C47893</t>
  </si>
  <si>
    <t>C53528</t>
  </si>
  <si>
    <t>Urgent Care Center</t>
  </si>
  <si>
    <t>C122929</t>
  </si>
  <si>
    <t>healthcare transportation past 12 months delayed   healthcare lack of transportation</t>
  </si>
  <si>
    <t xml:space="preserve">delayed healthcare occurrence past 12 months needed medical care delayed </t>
  </si>
  <si>
    <t>Deferred</t>
  </si>
  <si>
    <t>C0205421</t>
  </si>
  <si>
    <t>C79754</t>
  </si>
  <si>
    <t>Defer</t>
  </si>
  <si>
    <t>C4745110</t>
  </si>
  <si>
    <t xml:space="preserve">12 months </t>
  </si>
  <si>
    <t>distance to testing time  health testing</t>
  </si>
  <si>
    <t xml:space="preserve">Property or Attribute (C20189) &gt; Qualifier (C41009) &gt; Clinical or Research Assessment Answer (C91106) &gt; Usual (C102843) </t>
  </si>
  <si>
    <t xml:space="preserve">Activity (C43431) &gt; Action (C25404) &gt; Care (C61488) </t>
  </si>
  <si>
    <t xml:space="preserve">Disease, Disorder or Finding (C7057) &gt; Finding (C3367) &gt; Sign or Symptom (C100104) &gt; Symptom (C4876) &gt; Sickness (C107499) </t>
  </si>
  <si>
    <t xml:space="preserve">Conceptual Entity (C20181) &gt; Need (C41204) </t>
  </si>
  <si>
    <t xml:space="preserve">Activity (C43431) &gt; Clinical or Research Activity (C16203) &gt; Healthcare Activity (C16205) </t>
  </si>
  <si>
    <t xml:space="preserve">Activity (C43431) &gt; Action (C25404) &gt; Defer (C79754) </t>
  </si>
  <si>
    <t xml:space="preserve">Property or Attribute (C20189) &gt; Qualifier (C41009) &gt; Temporal Qualifier (C21514) &gt; Past (C25609) </t>
  </si>
  <si>
    <t xml:space="preserve">Property or Attribute (C20189) &gt; Qualifier (C41009) &gt; Temporal Qualifier (C21514) &gt; Period (C25616) &gt; 12 Months (C156842) </t>
  </si>
  <si>
    <t xml:space="preserve">Property or Attribute (C20189) &gt; Qualifier (C41009) &gt; General Qualifier (C27993) &gt; Important (C115916) </t>
  </si>
  <si>
    <t xml:space="preserve">Conceptual Entity (C20181) &gt; Decision (C53285) </t>
  </si>
  <si>
    <t xml:space="preserve">Property or Attribute (C20189) &gt; Distance (C25167) </t>
  </si>
  <si>
    <t xml:space="preserve">Property or Attribute (C20189) &gt; Unit of Measure (C25709) &gt; Unit by Category (C42568) &gt; Unit of Length (C42578) &gt; Mile Unit of Distance (C71181) </t>
  </si>
  <si>
    <t xml:space="preserve">Property or Attribute (C20189) &gt; Qualifier (C41009) &gt; Anatomy Qualifier (C13442) &gt; Distal (C25237) </t>
  </si>
  <si>
    <t xml:space="preserve">Property or Attribute (C20189) &gt; Health (C25178) </t>
  </si>
  <si>
    <t xml:space="preserve">Conceptual Entity (C20181) &gt; Geographic Area (C16632) &gt; Sites of Care Delivery (C19696) &gt; Healthcare Facility (C21541) &gt; Clinics and Hospitals (C19326) &gt; Hospital (C16696) </t>
  </si>
  <si>
    <t xml:space="preserve">Conceptual Entity (C20181) &gt; Geographic Area (C16632) &gt; Sites of Care Delivery (C19696) &gt; Healthcare Facility (C21541) </t>
  </si>
  <si>
    <t xml:space="preserve">Conceptual Entity (C20181) &gt; Geographic Area (C16632) &gt; Sites of Care Delivery (C19696) &gt; Healthcare Facility (C21541) &gt; Urgent Care Center (C53528) </t>
  </si>
  <si>
    <t xml:space="preserve">Conceptual Entity (C20181) &gt; Provider (C37900) &gt; Health Care Provider (C16666) </t>
  </si>
  <si>
    <t xml:space="preserve">Activity (C43431) &gt; Action (C25404) &gt; Routine (C47893) </t>
  </si>
  <si>
    <t xml:space="preserve">Property or Attribute (C20189) &gt; Effect (C25492) &gt; Impact (C122929) </t>
  </si>
  <si>
    <t>Dizziness</t>
  </si>
  <si>
    <t>Fever</t>
  </si>
  <si>
    <t>C119242</t>
  </si>
  <si>
    <t>Symptom Onset Date</t>
  </si>
  <si>
    <t>Psychosocial Effect</t>
  </si>
  <si>
    <t>C74555</t>
  </si>
  <si>
    <t>Consequence of (contextual qualifier)</t>
  </si>
  <si>
    <t>Mental and Behavioral Signs and Symptoms</t>
  </si>
  <si>
    <t xml:space="preserve">Mental Health </t>
  </si>
  <si>
    <t>C37943</t>
  </si>
  <si>
    <t>self reported covid 19 symptom onset date self reported symptom onset date</t>
  </si>
  <si>
    <t>Confirmation</t>
  </si>
  <si>
    <t>C25458</t>
  </si>
  <si>
    <t>Heart Rate</t>
  </si>
  <si>
    <t>C49677</t>
  </si>
  <si>
    <t>C54707</t>
  </si>
  <si>
    <t>Blood Pressure Finding</t>
  </si>
  <si>
    <t>C3038</t>
  </si>
  <si>
    <t xml:space="preserve">September </t>
  </si>
  <si>
    <t>October</t>
  </si>
  <si>
    <t>Plan B Iteration 2 latest</t>
  </si>
  <si>
    <t xml:space="preserve">Plan A and Plan B Iteration 1
Plan B Iteration 2
</t>
  </si>
  <si>
    <t>September</t>
  </si>
  <si>
    <t>Part of "38 CDEs for Russell"</t>
  </si>
  <si>
    <t>The list of Project 5 COVID CDE domains. Obsolete. Keeping for historical reasons.
Starting August 2022, refer to "Summary CDE Concept Lineage" tab</t>
  </si>
  <si>
    <t>The joint spreadsheet showing mappings of 38 CDEs by using 1) CDE name only, 2) CDE Name + QT and 3) 5 CDE attributes</t>
  </si>
  <si>
    <t>38 CDEs from all 19 domains (two per domain) with UMLS Concepts provided by MetaMap (with the latest and greatest MetaMap Settings applied). 
Using Plan B iteration 2 5 attributes set
Propose to give the same set of CDE to Russell Loane to run through his algorithm and to compare results</t>
  </si>
  <si>
    <t xml:space="preserve">Comparison of mappings of 38 CDEs from all 19 domains (two per domain) with UMLS Concepts provided by MetaMap (with the latest and greatest MetaMap Settings applied). 
Where 
1) MetaMap used all vocabularies from UMLS
2) the vocabulary  was restricted by MSH2022_2022_01_24, 
Shows the overlap of common concepts returned by 1) and 2)
</t>
  </si>
  <si>
    <t xml:space="preserve">Mapping 38 CDEs from all 19 domains (two per domain) with UMLS Concepts provided by MetaMap (with the latest and greatest MetaMap Settings applied). Where the dictionary is restricted by MSH2022_2022_01_24, 
</t>
  </si>
  <si>
    <t>38 CDEs from all 19 domains (two per domain) with UMLS Concepts provided by MetaMap (with the latest and greatest MetaMap Settings applied). 
Using  only CDE name + Question Text as a mapping attribute
Propose to give the same set of CDE to Russell Loane to run through his algorithm and to compare results</t>
  </si>
  <si>
    <t>38 CDEs from all 19 domains (two per domain) with UMLS Concepts provided by MetaMap (with the latest and greatest MetaMap Settings applied). 
Using  only CDE name as a mapping attribute
Propose to give the same set of CDE to Russell Loane to run through his algorithm and to compare results</t>
  </si>
  <si>
    <t>The following green  tabs contain sample mapping of 2 CDEs from 19 Domains using various approaches</t>
  </si>
  <si>
    <t>Diagnosis and Disease Progression - 2 tabs</t>
  </si>
  <si>
    <t>COVID Testing and Tracing - 2 tabs</t>
  </si>
  <si>
    <t>Clinical Events and Monitoring - 3 tabs</t>
  </si>
  <si>
    <t>The following blue tabs contain mapping of CDEs from 19 Domains using various approaches: Plan B Iteration 1, Plan B Iteration 2, and Plan B Iteration 2a</t>
  </si>
  <si>
    <t>Count of CDEs per domain for which NCIt concept lineage/hierarchy was documented</t>
  </si>
  <si>
    <t>Plan B Iteration 2a
CDE Name (minus representation term)
Question Text (minus representation term)</t>
  </si>
  <si>
    <t xml:space="preserve">NCIt concepts hierarchies for CDEs mapped so far with domains. Big thank you to Wendy!!!
</t>
  </si>
  <si>
    <t>Plan B Iteration 2
CDE Name (minus representation term)
Question Text (minus representation term)
DEC (concept name - (minus representation term))
Domain Name (minus representation term)
Keywords (from the Project 5 Spreadsheet - (minus representation term))</t>
  </si>
  <si>
    <t>Plan B Iteration 1
6  CDE attributes such as: CDE name, Question text, Definition, DECs, Keywords, Domain ()</t>
  </si>
  <si>
    <t>Last updated</t>
  </si>
  <si>
    <t>Tab name</t>
  </si>
  <si>
    <t>Employed in Healthcare Indicator*</t>
  </si>
  <si>
    <t>Other Frontline or Essential Worker Indicator</t>
  </si>
  <si>
    <t>Pre-Pandemic Monthly Income Amount</t>
  </si>
  <si>
    <t>Pre-Pandemic Monthly Income Range</t>
  </si>
  <si>
    <t xml:space="preserve">Job Insecurity in 12 Months* </t>
  </si>
  <si>
    <t>Ability to Find Equivalent Job</t>
  </si>
  <si>
    <t>Telework Eligibility Status</t>
  </si>
  <si>
    <t xml:space="preserve">Frontline or Essential Worker Category </t>
  </si>
  <si>
    <t>Are you employed in healthcare and have direct patient contact?</t>
  </si>
  <si>
    <t>Are you a frontline or essential worker other than healthcare?</t>
  </si>
  <si>
    <t xml:space="preserve">Approximately, what was your household’s monthly income BEFORE the coronavirus pandemic (include income sources such as disability/SSI, social security,  other  assistance services)?  
</t>
  </si>
  <si>
    <t xml:space="preserve">If prefer to not answer with exact amount, approximately what was your household’s monthly income BEFORE the coronavirus pandemic (include income sources such as disability/SSI, social security,  other  assistance services)?  
</t>
  </si>
  <si>
    <t xml:space="preserve">Thinking about the next 12 months, how likely do you think it is that you will lose your job or be laid off—very likely, fairly likely, not too likely, or not at all likely? </t>
  </si>
  <si>
    <t>About how easy would it be for you to find a job with another employer with approximately the same income and fringe benefits you now have? Would you say very easy, somewhat easy, or not easy at all?</t>
  </si>
  <si>
    <t>Are you able to work from another location?</t>
  </si>
  <si>
    <t xml:space="preserve">What type of frontline or essential worker are you? (Select all that apply from the list below): </t>
  </si>
  <si>
    <t>Person (C25190) 
Health Care Professional (C53287) 
Indicator (C25180)</t>
  </si>
  <si>
    <t>Person (C25190) 
Frontline Essential Worker (C179413)
Or (C37998)
Essential Worker (C179411)
Other Than (C151896)
Health Care Professional (C53287)
Indicator (C25180)</t>
  </si>
  <si>
    <t xml:space="preserve">Prior (C25629)
Pandemic Disorder (C171519)
Monthly (C64498)
Household Income (C70811)
Quantity (C25256)
</t>
  </si>
  <si>
    <t xml:space="preserve">Prior (C25629)
Pandemic Disorder (C171519)
Monthly (C64498)
Household Income (C70811
Range (C38013)
</t>
  </si>
  <si>
    <t xml:space="preserve">Next (C53286)
12 Months (C156842)
Job Insecurity (C171544)
Probability (C54154)
Scale (C25664) </t>
  </si>
  <si>
    <t xml:space="preserve">Equivalent (C48793)
Occupation (C25193)
Obtain (C52349)
Ability (C78209)
Scale (C25664) 
</t>
  </si>
  <si>
    <t>Telework (C180631)
Eligible (C126586)
Status (C25688)</t>
  </si>
  <si>
    <t>Person (C25190)
Frontline Essential Worker (C179413)
Or (C37998)
Essential Worker (C179411)
Category (C25372)</t>
  </si>
  <si>
    <t>Person;Employment;</t>
  </si>
  <si>
    <t>Person, Financial Stability; Income</t>
  </si>
  <si>
    <t>Person, Financial Stability; Employment</t>
  </si>
  <si>
    <t xml:space="preserve">how likely do you think it is that you will </t>
  </si>
  <si>
    <t>very likely, fairly likely, not too likely, or not at all likely</t>
  </si>
  <si>
    <t xml:space="preserve">About </t>
  </si>
  <si>
    <t>Would you say very easy, somewhat easy, or not easy at all?</t>
  </si>
  <si>
    <t>you now have</t>
  </si>
  <si>
    <t>Select all that apply from the list below</t>
  </si>
  <si>
    <t>how</t>
  </si>
  <si>
    <t>employed in healthcare employed healthcare direct patient contact</t>
  </si>
  <si>
    <t>Meta Mapping (730):</t>
  </si>
  <si>
    <t>other frontline essential worker frontline essential worker other than healthcare</t>
  </si>
  <si>
    <t>Meta Mapping (616):</t>
  </si>
  <si>
    <t>pre pandemic monthly income household monthly income before coronavirus pandemic income sources disability ssi social security assistance services</t>
  </si>
  <si>
    <t>pre pandemic monthly income answer exact amount household monthly income before the coronavirus pandemic income sources disability ssi social security assistance services</t>
  </si>
  <si>
    <t>Meta Mapping (540):</t>
  </si>
  <si>
    <t>ability find equivalent job easy find a job with another employer same income fringe benefits</t>
  </si>
  <si>
    <t>Meta Mapping (718):</t>
  </si>
  <si>
    <t>telework eligibility able to work from another location</t>
  </si>
  <si>
    <t>job insecurity in 12 months next 12 months lose your job be laid off</t>
  </si>
  <si>
    <t>frontline essential worker frontline essential worker</t>
  </si>
  <si>
    <t>C0439851</t>
  </si>
  <si>
    <t>C0332158</t>
  </si>
  <si>
    <t>C4522173</t>
  </si>
  <si>
    <t>C5555669</t>
  </si>
  <si>
    <t>C0740175</t>
  </si>
  <si>
    <t>C0332177</t>
  </si>
  <si>
    <t>C0021162</t>
  </si>
  <si>
    <t>Coronavirus (Genus</t>
  </si>
  <si>
    <t>C0449416</t>
  </si>
  <si>
    <t>C2371808</t>
  </si>
  <si>
    <t>C0018896</t>
  </si>
  <si>
    <t>C1706817</t>
  </si>
  <si>
    <t>C2828393</t>
  </si>
  <si>
    <t>C5400931</t>
  </si>
  <si>
    <t>C0439231</t>
  </si>
  <si>
    <t>C0205117</t>
  </si>
  <si>
    <t>C0085732</t>
  </si>
  <si>
    <t>C0243095</t>
  </si>
  <si>
    <t>C0205163</t>
  </si>
  <si>
    <t>C2826594</t>
  </si>
  <si>
    <t>C0332219</t>
  </si>
  <si>
    <t>C1274022</t>
  </si>
  <si>
    <t>C0445247</t>
  </si>
  <si>
    <t>C0016723</t>
  </si>
  <si>
    <t>C1510583</t>
  </si>
  <si>
    <t>C0162579</t>
  </si>
  <si>
    <t xml:space="preserve">Direct (Direct type of relationship </t>
  </si>
  <si>
    <t xml:space="preserve">contact (Contact with </t>
  </si>
  <si>
    <t xml:space="preserve">Other (Other Blood Form Product </t>
  </si>
  <si>
    <t xml:space="preserve">Frontline Essential Worker </t>
  </si>
  <si>
    <t xml:space="preserve">Pre (Before values </t>
  </si>
  <si>
    <t xml:space="preserve">Monthly (Monthly (qualifier value) </t>
  </si>
  <si>
    <t xml:space="preserve">Income </t>
  </si>
  <si>
    <t xml:space="preserve">Household (Households </t>
  </si>
  <si>
    <t xml:space="preserve">sources (Source </t>
  </si>
  <si>
    <t xml:space="preserve">Social security services </t>
  </si>
  <si>
    <t>Assistance (Helping Behavi</t>
  </si>
  <si>
    <t xml:space="preserve">Answer (Response (statement) </t>
  </si>
  <si>
    <t xml:space="preserve">Exact (Exact (qualifier) </t>
  </si>
  <si>
    <t xml:space="preserve">Amount (Quantity </t>
  </si>
  <si>
    <t xml:space="preserve">Job Insecurity </t>
  </si>
  <si>
    <t xml:space="preserve">MONTHS (month </t>
  </si>
  <si>
    <t xml:space="preserve">next (Adjacent </t>
  </si>
  <si>
    <t xml:space="preserve">Ability </t>
  </si>
  <si>
    <t xml:space="preserve">Find (Finding </t>
  </si>
  <si>
    <t xml:space="preserve">Equivalent (Equal </t>
  </si>
  <si>
    <t xml:space="preserve">Job (Computer Job </t>
  </si>
  <si>
    <t xml:space="preserve">Easy </t>
  </si>
  <si>
    <t xml:space="preserve">Employer </t>
  </si>
  <si>
    <t xml:space="preserve">SAME (Same </t>
  </si>
  <si>
    <t xml:space="preserve">Fringe Benefits </t>
  </si>
  <si>
    <t xml:space="preserve">Telework (Teleworking </t>
  </si>
  <si>
    <t xml:space="preserve">Able To (Ability </t>
  </si>
  <si>
    <t xml:space="preserve">Location, Work (Workplace </t>
  </si>
  <si>
    <t xml:space="preserve">AOD,CHV,HL7V3.0,LNC,MTH,SNOMEDCT_US} </t>
  </si>
  <si>
    <t>Finding]</t>
  </si>
  <si>
    <t xml:space="preserve">AOD,CHV,CSP,MSH,MTH,NCI,NCI_CTRP,NLMSubSyn,SNMI}) </t>
  </si>
  <si>
    <t>Health Care Activity]</t>
  </si>
  <si>
    <t xml:space="preserve">CHV,MTH,SNOMEDCT_US}) </t>
  </si>
  <si>
    <t>Qualitative Concept]</t>
  </si>
  <si>
    <t xml:space="preserve">AOD,CHV,HL7V3.0,LCH,LCH_NW,LNC,MSH,MTH,NCI,NCI_CDISC-GLOSS,NCI_DICOM,NCI_FDA,NCI_caDSR,SNOMEDCT_US}) </t>
  </si>
  <si>
    <t>Patient Disabled Group]</t>
  </si>
  <si>
    <t xml:space="preserve">CHV,MTH,SNMI,SNOMEDCT_US}) </t>
  </si>
  <si>
    <t>Functional Concept]</t>
  </si>
  <si>
    <t xml:space="preserve">MTH,NCI,NCI_FDA}) </t>
  </si>
  <si>
    <t>Pharmacologic Substance]</t>
  </si>
  <si>
    <t>Professional Occupational Group]</t>
  </si>
  <si>
    <t xml:space="preserve">CHV,LNC,MTH,NLMSubSyn,SNOMEDCT_US}) </t>
  </si>
  <si>
    <t xml:space="preserve">CSP,MSH,NCI,NCI_CDISC-GLOSS}) </t>
  </si>
  <si>
    <t>Phenomenon Process]</t>
  </si>
  <si>
    <t xml:space="preserve">CHV,HL7V3.0,LNC,MTH,NCI,NCI_CDISC,SNMI,SNOMEDCT_US}) </t>
  </si>
  <si>
    <t>Temporal Concept]</t>
  </si>
  <si>
    <t xml:space="preserve">AOD,CHV,CSP,HL7V3.0,LCH,LCH_NW,MSH,MTH,NCI,NCI_caDSR,SNOMEDCT_US} </t>
  </si>
  <si>
    <t>Quantitative Concept]</t>
  </si>
  <si>
    <t xml:space="preserve">CHV,CSP,HL7V3.0,LCH_NW,MSH,NCI,NCI_caDSR}) </t>
  </si>
  <si>
    <t>Family Group]</t>
  </si>
  <si>
    <t xml:space="preserve">CHV,MTH,NCI,NCI_CDISC-GLOSS,NCI_CareLex,NCI_caDSR,SNOMEDCT_US}) </t>
  </si>
  <si>
    <t xml:space="preserve">AOD,CHV,CSP,HL7V3.0,LNC,MEDLINEPLUS,MTH,NCI,NCI_FDA,SNM,SNMI,SNOMEDCT_US}) </t>
  </si>
  <si>
    <t xml:space="preserve">ICF,ICF-CY} </t>
  </si>
  <si>
    <t>Occupational Activity]</t>
  </si>
  <si>
    <t xml:space="preserve">CHV,LCH,LCH_NW,MSH,MTH}) </t>
  </si>
  <si>
    <t>Social Behavior]</t>
  </si>
  <si>
    <t>Intellectual Product]</t>
  </si>
  <si>
    <t xml:space="preserve">MTH,NCI}) </t>
  </si>
  <si>
    <t xml:space="preserve">CHV,LNC,MTH,NCI,NCI_BRIDG_3_0_3,NCI_BRIDG_5_3,NCI_caDSR,SNMI,SNOMEDCT_US}) </t>
  </si>
  <si>
    <t xml:space="preserve">CHV,LNC,MTH,NCI,NCI_CDISC,NCI_FDA,NCI_NCPDP,NCI_UCUM,NCI_caDSR,SNOMEDCT_US}) </t>
  </si>
  <si>
    <t xml:space="preserve">CHV,MTH,NCI,NCI_caDSR,SNMI,SNOMEDCT_US}) </t>
  </si>
  <si>
    <t>Spatial Concept]</t>
  </si>
  <si>
    <t xml:space="preserve">CHV,LCH,LCH_NW,MSH,MTH,NCI,NCI_caDSR} </t>
  </si>
  <si>
    <t>Organism Attribute]</t>
  </si>
  <si>
    <t xml:space="preserve">LNC,MTH,NCI,NCI_caDSR,NLMSubSyn,SNOMEDCT_US}) </t>
  </si>
  <si>
    <t xml:space="preserve">CHV,HL7V3.0,MTH,NCI,NCI_FDA,SNMI,SNOMEDCT_US}) </t>
  </si>
  <si>
    <t>Machine Activity]</t>
  </si>
  <si>
    <t xml:space="preserve">CHV,MTH,NCI,NLMSubSyn,SNOMEDCT_US} </t>
  </si>
  <si>
    <t xml:space="preserve">CHV,LNC,MTH,NCI,NCI_FDA,NCI_caDSR,SNOMEDCT_US}) </t>
  </si>
  <si>
    <t xml:space="preserve">MSH,NCI,NCI_caDSR}) </t>
  </si>
  <si>
    <t xml:space="preserve">HL7V3.0,MSH,MTH,NCI}) </t>
  </si>
  <si>
    <t xml:space="preserve">CHV,LCH,LCH_NW,MSH,MTH,NCI,NCI_caDSR}) </t>
  </si>
  <si>
    <t xml:space="preserve">AOD,CHV,CSP,HL7V3.0,MSH,MTH,NCI,NCI_CDISC,NLMSubSyn,SNOMEDCT_US}) </t>
  </si>
  <si>
    <t>Patients</t>
  </si>
  <si>
    <t>Personal Contact</t>
  </si>
  <si>
    <t>C113393</t>
  </si>
  <si>
    <t>C179413</t>
  </si>
  <si>
    <t>Frontline Essential Worker</t>
  </si>
  <si>
    <t xml:space="preserve">
Prior</t>
  </si>
  <si>
    <t>Pandemic</t>
  </si>
  <si>
    <t>C64498</t>
  </si>
  <si>
    <t>Monthly</t>
  </si>
  <si>
    <t>C41150</t>
  </si>
  <si>
    <t>pre pandemic monthly income exact amount household monthly income before the coronavirus pandemic income sources disability ssi social security assistance services</t>
  </si>
  <si>
    <t>C41194</t>
  </si>
  <si>
    <t>C86021</t>
  </si>
  <si>
    <t>Exact</t>
  </si>
  <si>
    <t>Coronavirus</t>
  </si>
  <si>
    <t>Telework</t>
  </si>
  <si>
    <t>C25256</t>
  </si>
  <si>
    <t>Equal</t>
  </si>
  <si>
    <t>Same</t>
  </si>
  <si>
    <t>C26431</t>
  </si>
  <si>
    <t>Family Received Disability Benefits</t>
  </si>
  <si>
    <t>C159739</t>
  </si>
  <si>
    <t>Social Security Retirement Benefit</t>
  </si>
  <si>
    <t xml:space="preserve"> C120451</t>
  </si>
  <si>
    <t>C171544</t>
  </si>
  <si>
    <t>job insecurity  12 months 12 months lose your job be laid off</t>
  </si>
  <si>
    <t xml:space="preserve">
C78209</t>
  </si>
  <si>
    <t>C61036</t>
  </si>
  <si>
    <t>C78209</t>
  </si>
  <si>
    <t xml:space="preserve">
C61582</t>
  </si>
  <si>
    <t>C25193</t>
  </si>
  <si>
    <t>Occupation</t>
  </si>
  <si>
    <t>C0028811</t>
  </si>
  <si>
    <t>C86068</t>
  </si>
  <si>
    <t xml:space="preserve">
C54144</t>
  </si>
  <si>
    <t>C64637</t>
  </si>
  <si>
    <t>C180631</t>
  </si>
  <si>
    <t>C17556</t>
  </si>
  <si>
    <t>Place of Work</t>
  </si>
  <si>
    <t xml:space="preserve">Property or Attribute (C20189) &gt; Qualifier (C41009) &gt; General Qualifier (C27993) &gt; Consequence (C74555) </t>
  </si>
  <si>
    <t>Not sure what this is for, but without a concept, there's nothing to look up</t>
  </si>
  <si>
    <t xml:space="preserve">Property or Attribute (C20189) &gt; Qualifier (C41009) &gt; Temporal Qualifier (C21514) &gt; Date (C25164) &gt; Onset Date (C93613) &gt; Symptom Onset Date (C119242) </t>
  </si>
  <si>
    <t xml:space="preserve">Disease, Disorder or Finding (C7057) &gt; Finding (C3367) &gt; Finding by Site or System (C36278) &gt; Nervous System Finding (C36280) &gt; Neurological Signs and Symptoms (C3837) &gt; Dizziness (C37943) </t>
  </si>
  <si>
    <t xml:space="preserve">Property or Attribute (C20189) &gt; Qualifier (C41009) &gt; General Qualifier (C27993) &gt; Confirmation (C25458) </t>
  </si>
  <si>
    <t xml:space="preserve">Activity (C43431) &gt; Clinical or Research Activity (C16203) &gt; Intervention or Procedure (C25218) &gt; Diagnostic Procedure (C18020) &gt; Observation (C25598) &gt; Vital Signs Measurement (C49672) &gt; Heart Rate (C49677) </t>
  </si>
  <si>
    <t xml:space="preserve">Disease, Disorder or Finding (C7057) &gt; Finding (C3367) &gt; Finding by Site or System (C36278) &gt; Cardiovascular System Finding (C35552) &gt; Blood Pressure Finding (C54707) </t>
  </si>
  <si>
    <t xml:space="preserve">Disease, Disorder or Finding (C7057) &gt; Finding (C3367) &gt; Sign or Symptom (C100104) &gt; Sign (C53458) &gt; Fever (C3038) </t>
  </si>
  <si>
    <t xml:space="preserve">C75561 </t>
  </si>
  <si>
    <t xml:space="preserve">Activity (C43431) &gt; Action (C25404) &gt; Personal Contact (C113393) </t>
  </si>
  <si>
    <t xml:space="preserve">Conceptual Entity (C20181) &gt; Person (C25190) &gt; Frontline Essential Worker (C179413) </t>
  </si>
  <si>
    <t xml:space="preserve">Activity (C43431) &gt; Action (C25404) &gt; Instruction Imperative (C64913) &gt; Schedule Frequency (C64493) &gt; Monthly (C64498) </t>
  </si>
  <si>
    <t xml:space="preserve">Conceptual Entity (C20181) &gt; Social Circumstances (C20188) &gt; Socioeconomic Factors (C17468) &gt; Income (C41150) </t>
  </si>
  <si>
    <t xml:space="preserve">Conceptual Entity (C20181) &gt; Group (C43359) &gt; Population Group (C17005) &gt; Social Group (C18230) &gt; Household (C41194) </t>
  </si>
  <si>
    <t xml:space="preserve">Organism (C14250) &gt; Virus (C14283) &gt; RNA Virus (C14269) &gt; Positive Sense ssRNA Virus (C14351) &gt; Coronaviridae (C113205) &gt; Coronavirus (C26431) </t>
  </si>
  <si>
    <t xml:space="preserve">Activity (C43431) &gt; Clinical or Research Activity (C16203) &gt; Intervention or Procedure (C25218) &gt; Diagnostic Procedure (C18020) &gt; Diagnostic or Prognostic Test (C18742) &gt; Research or Clinical Assessment Tool (C20993) &gt; Clinical or Research Assessment Question (C91102) &gt; Question About Family and Family Life (C173151) &gt; Family Received Disability Benefits (C159739) </t>
  </si>
  <si>
    <t xml:space="preserve">Conceptual Entity (C20181) &gt; Social Circumstances (C20188) &gt; Socioeconomic Factors (C17468) &gt; Income (C41150) &gt; Social Security Retirement Benefit (C120451) </t>
  </si>
  <si>
    <t xml:space="preserve">Property or Attribute (C20189) &gt; Qualifier (C41009) &gt; General Qualifier (C27993) &gt; Exact (C86021) </t>
  </si>
  <si>
    <t>C120451</t>
  </si>
  <si>
    <t xml:space="preserve">Conceptual Entity (C20181) &gt; Insecurity (C171543) &gt; Job Insecurity (C171544) </t>
  </si>
  <si>
    <t xml:space="preserve">Property or Attribute (C20189) &gt; Person/Individual Attribute (C171087) &gt; Personal Attribute (C19332) &gt; Ability (C78209) </t>
  </si>
  <si>
    <t xml:space="preserve">Conceptual Entity (C20181) &gt; Investigation Finding (C61036) </t>
  </si>
  <si>
    <t>C61582</t>
  </si>
  <si>
    <t xml:space="preserve">Property or Attribute (C20189) &gt; Equality (C61582) </t>
  </si>
  <si>
    <t xml:space="preserve">Conceptual Entity (C20181) &gt; Occupation or Discipline (C19160) &gt; Occupation (C25193) </t>
  </si>
  <si>
    <t xml:space="preserve">Property or Attribute (C20189) &gt; Qualifier (C41009) &gt; General Qualifier (C27993) &gt; Easy (C86068) </t>
  </si>
  <si>
    <t>C54144</t>
  </si>
  <si>
    <t xml:space="preserve">Conceptual Entity (C20181) &gt; Group (C43359) &gt; Population Group (C17005) &gt; Personnel (C60758) &gt; Research Personnel (C17089) &gt; Employer (C54144) </t>
  </si>
  <si>
    <t xml:space="preserve">Property or Attribute (C20189) &gt; Qualifier (C41009) &gt; General Qualifier (C27993) &gt; Same (C64637) </t>
  </si>
  <si>
    <t xml:space="preserve">Property or Attribute (C20189) &gt; Person/Individual Attribute (C171087) &gt; Personal Attribute (C19332) &gt; Employment Status (C179143) &gt; Employed (C25172) &gt; Telework (C180631) </t>
  </si>
  <si>
    <t xml:space="preserve">Conceptual Entity (C20181) &gt; Geographic Area (C16632) &gt; Sites of Care Delivery (C19696) &gt; Worksite (C17556) </t>
  </si>
  <si>
    <t>Summary List of CDE Concepts and Their Lineage</t>
  </si>
  <si>
    <t>The list of CDEs for which NCIt concept lineage was documented 
using the latest Plan B Iteration 2a approach, which includes running the following CDE attributes through MetaMap: CDE Name (minus stop words) + QT (minus stop words)</t>
  </si>
  <si>
    <t>Mapping Domain name  + CDE name only</t>
  </si>
  <si>
    <r>
      <t xml:space="preserve">Project 5 CDE Metadata
CDE Attributes We Used:
</t>
    </r>
    <r>
      <rPr>
        <sz val="11"/>
        <color theme="1"/>
        <rFont val="Calibri"/>
        <family val="2"/>
        <scheme val="minor"/>
      </rPr>
      <t>1. CDE Name  (minus stop words)
2. Question Text (minus stop words)</t>
    </r>
  </si>
  <si>
    <t xml:space="preserve">Clinical Events  Monitoring Death Date What     date   death Dead Date Person Death
Clinical Events Monitoring Death Date   death date was unknown   not applicable   not reported Dead Date Person Death </t>
  </si>
  <si>
    <t>Clinical Events  Monitoring Death Date What     date   death Dead Date Person Death</t>
  </si>
  <si>
    <t xml:space="preserve">Clinical Events Monitoring Death Date   death date was unknown   not applicable   not reported Dead Date Person Death </t>
  </si>
  <si>
    <t>comorbidities comorbidity underlying condition underlying medical conditions  time  covid 19 testing comorbid condition comorbidities</t>
  </si>
  <si>
    <t>added manually</t>
  </si>
  <si>
    <t>Travel Histor  Travel History in 14 days prior to onset of symptoms or illness	Did the person travel within 14 days prior to symptom onset? Recent  Travel  Person History and Exposures Travel History</t>
  </si>
  <si>
    <t>Travel  in 14 days prior to onset of symptoms or illness	Did the person travel within 14 days prior to symptom onset? Recent  Travel  Person Exposures Travel</t>
  </si>
  <si>
    <t>COVID Testing and  Tracing SARS-CoV-2 Test COVID-19 Infection Detection  For each test  what was the result  SARS Coronavirus 2 Test COVID-19 Infection 
Detection COVID Diagnosis SARS Coronavirus 2 Test</t>
  </si>
  <si>
    <t xml:space="preserve">COVID Testing and Tracing  Sample Collection Date  What date was the sample collected? Specimen Collection Date COVID Monitoring SARS Coronavirus 2 Test </t>
  </si>
  <si>
    <t xml:space="preserve">COVID Testing and Tracing  SARS-CoV-2 Test Manufacturer Name  Who is the manufacturer of the test? SARS Coronavirus 2 Test Manufacturer Name COVID Monitoring SARS Coronavirus 2 Test </t>
  </si>
  <si>
    <t xml:space="preserve">Travel History 	Travel History in 14 days prior to onset of symptoms or illness  Did the person travel within 14 days prior to symptom onset? Recent Travel
Travel History Person History and Exposures Travel History </t>
  </si>
  <si>
    <t>COVID Testing   Tracing  SARS-CoV-2 Tested Occurrence  Has person been tested for COVID-19 SARS Coronavirus 2 Test Administered Occurrence  COVID Specific Diagnosis SARS Coronavirus 2 Test 
 COVID Testing   Tracing  SARS-CoV-2 Test
What test was performed?  SARS Coronavirus 2 Test   COVID Diagnosis SARS Coronavirus 2 Test  
SARS-CoV-2 Test Date and Time  What was the date and time that the test was administered?  SARS Coronavirus 2 Test Date and Time   COVID  Diagnosis SARS Coronavirus 2 Test 
 SARS-CoV-2 Test Date of Result  When were the SARS CoV-2 test results received?   SARS Coronavirus 2 
Test  
Receive 
Outcome
Date and Time   COVID Diagnosis SARS Coronavirus 2 Test  
 SARS-CoV-2 Test COVID-19 Infection Detection   For each test  what was the result:   SARS Coronavirus 2 
Test 
COVID-19 Infection 
Detection   COVID Diagnosis SARS Coronavirus 2 Test  
 SARS-CoV-2 Test Specimen Collection Location
  What was the location type or setting for the specimen collection?
  SARS Coronavirus 2
Test
Specimen
Collection
Location
   COVID  Monitoring  SARS Coronavirus 2 Test 
 Sample Collection Date   What date was the sample collected?   Specimen
Collection
Date
   COVID  Monitoring  SARS Coronavirus 2 Test 
 SARS-CoV-2 Test Manufacturer Name  Who is the manufacturer of the test?  SARS Coronavirus 2
Test
Manufacturer
Name   COVID  Monitoring  SARS Coronavirus 2 Test 
 Travel History in 14 days prior to onset of symptoms or illness  Did the person travel within 14 days prior to symptom onset?   Fourteen
Day
Prior
Symptom Onset
Sickness
Recent
Travel
   Person  History   Exposures  Travel History 
 Travel Destination State  What US State(s)?  (Select as many as apply) 
  Travel
Destination
State
   Person  History   Exposures  Travel History</t>
  </si>
  <si>
    <t>COVID Testing   Tracing 	SARS-CoV-2 Tested Occurrence Has person been tested for COVID-19 SARS Coronavirus 2  Test  
Administered  Occurrence  COVID Diagnosis SARS Coronavirus 2 Test</t>
  </si>
  <si>
    <t>COVID Testing   Tracing   SARS-CoV-2 Test  What test was performed  SARS Coronavirus 2  Test  COVID Diagnosis SARS Coronavirus 2 Test</t>
  </si>
  <si>
    <t>COVID Testing   Tracing 	SARS-CoV-2 Test Date and Time 	What was the date and time that the test was administered?	SARS Coronavirus 2 (C169076)
Test  Administered  Date and Time  COVID  Diagnosis SARS Coronavirus 2 Test</t>
  </si>
  <si>
    <t>COVID Testing   Tracing 	SARS-CoV-2 Test Date of Result	When were the SARS CoV-2 test results received?  SARS Coronavirus 2   
Test  Receive  Outcome  Date and Time  COVID   Diagnosis SARS Coronavirus 2 Test</t>
  </si>
  <si>
    <t xml:space="preserve">COVID Testing   Tracing SARS-CoV-2 Test Specimen Collection Location  What was the location type or setting for the specimen collection? SARS Coronavirus 2 Test Specimen 
Collection Location COVID Monitoring SARS Coronavirus 2 Test </t>
  </si>
  <si>
    <t>COVID Testing   Tracing   Travel History in 14 days prior to onset of symptoms or illness	Did the person travel within 14 days prior to symptom onset? 		 Fourteen  Day  Prior   Symptom Onset   Sickness   Recent
Travel   Person History   Exposures Travel History</t>
  </si>
  <si>
    <t>COVID Testing   Tracing	Travel Destination State	What US State(s) 
Travel  Destination  State  Person History   Exposures Travel History</t>
  </si>
  <si>
    <t>Travel History  Travel Destination State  What US State   Travel Destination State Person History   Exposures Travel History</t>
  </si>
  <si>
    <t xml:space="preserve">Diagnosis   Disease Progression	Self-Reported COVID-19 Diagnosis Occurrence	 Have you been diagnosed with COVID? Self-Report  COVID-19 Infection  Diagnosis  Occurrence	COVID Diagnosis COVID-19 Diagnosis </t>
  </si>
  <si>
    <t xml:space="preserve">Diagnosis   Disease Progression	Self-Reported COVID-19 Diagnosis Date	When were you diagnosed with COVID?	Self-Report   COVID-19 Infection  Diagnosis  Date  	COVID Diagnosis COVID-19 Diagnosis </t>
  </si>
  <si>
    <t xml:space="preserve">Diagnosis   Disease Progression	Date of Chest Examination	What was the date of the imaging examination? 	Chest  X-Ray Imaging  Examination  Date  	COVID Specific  Diagnosis  Chest Examination </t>
  </si>
  <si>
    <t xml:space="preserve">Diagnosis   Disease Progression	COVID-19 Case	Classification of the diagnosis: 	COVID-19 Infection  Case  Classification  	COVID Specific  Diagnosis  COVID-19 Diagnosis </t>
  </si>
  <si>
    <t xml:space="preserve">Diagnosis   Disease Progression	COVID-19 Case Date	What is the date of this diagnosis classification/confirmation?	COVID-19 Infection  Case  Classification  Date and Time  COVID Diagnosis COVID-19 Diagnosis </t>
  </si>
  <si>
    <t xml:space="preserve">Diagnosis   Disease Progression	COVID-19 Complication Type	Did the patient develop any of the following complications as a result of COVID: COVID-19 Infection  Complication  COVID Specific  Treatment  Complications </t>
  </si>
  <si>
    <t xml:space="preserve">Diagnosis   Disease Progression	COVID-19 Complication Occurrence Indicator	For each item: COVID-19 Infection  Complication  COVID Specific  Treatment  Complications </t>
  </si>
  <si>
    <t xml:space="preserve"> Diagnosis   Disease Progression	Self-Reported COVID-19 Diagnosis Occurrence	  Have you been diagnosed with COVID? Self-Report  COVID-19 Infection  Diagnosis  Occurrence	COVID Diagnosis COVID-19 Diagnosis  
Self-Reported COVID-19 Diagnosis Date	When were you diagnosed with COVID?	Self-Report   COVID-19 Infection  Diagnosis  Date  	COVID Diagnosis COVID-19 Diagnosis  
	COVID-19 Disease Severity  What is the COVID-19 severity at time of diagnosis?	COVID-19 Infection  Severity  COVID Diagnosis COVID-19 Diagnosis  
	Chest-X-Ray Result	  Does the patient appear to have an abnormal chest X- ray related to COVID? (Abnormal as related to COVID – Looking for infiltrates or changes in the lung  not other older issues in the chest x-ray) 	Chest  X-Ray Imaging  Examination  Result  COVID Diagnosis Chest Examination  
	Date of Chest Examination	What was the date of the imaging examination? 	Chest  X-Ray Imaging  Examination  Date  	COVID Specific  Diagnosis  Chest Examination  
	COVID-19 Case	Classification of the diagnosis: 	COVID-19 Infection  Case  Classification  	COVID Specific  Diagnosis  COVID-19 Diagnosis  
	COVID-19 Case Date	What is the date of this diagnosis classification/confirmation?	COVID-19 Infection  Case  Classification  Date and Time  COVID Diagnosis COVID-19 Diagnosis  
	COVID-19 Complication Type	Did the patient develop any of the following complications as a result of COVID: COVID-19 Infection  Complication  COVID Specific  Treatment  Complications  
	COVID-19 Complication Specify Other Type	Other Complication  Specify:	COVID-19 Infection  Complication  COVID Specific  Treatment  Complications  
	COVID-19 Complication Occurrence Indicator	For each item: COVID-19 Infection  Complication  COVID Specific  Treatment  Complications  </t>
  </si>
  <si>
    <t xml:space="preserve">Diagnosis   Disease Progression	Chest-X-Ray Result	 Does the patient appear to have an abnormal chest X- ray related to COVID? (Abnormal as related to COVID – Looking for infiltrates or changes in the lung  not other older issues in the chest x-ray) 	Chest  X-Ray Imaging  Examination  Result  COVID Diagnosis Chest Examination </t>
  </si>
  <si>
    <t xml:space="preserve">Diagnosis   Disease Progression	COVID-19 Complication Specify Other Type	Other Complication  Specify:	COVID-19 Infection  Complication  COVID Specific  Treatment  Complications </t>
  </si>
  <si>
    <t xml:space="preserve">Diagnosis   Disease Progression	COVID-19 Disease Severity  What is the COVID-19 severity at time of diagnosis 	COVID-19 Infection  Severity  COVID Diagnosis COVID-19 Diagnosis </t>
  </si>
  <si>
    <t>Project 5  COVID CDE Attributes
 For this mapping we used  2 CDE Attributes:
1. CDE Name  (minus rep term)
2. Question text (minus rep term)</t>
  </si>
  <si>
    <t>To do</t>
  </si>
  <si>
    <t>Review starting "healthcare access"</t>
  </si>
  <si>
    <t xml:space="preserve">Project 5 COVID CDE Metadata
We used the following 5 DE attributes for mapping:
1.	Domain
2.	CDE Name minus rep. term/stopword	
3.	Question Text minus rep/stopword	
4.	Data Element Concept (DEC)
5.	Classifications/Tags/Keywords	</t>
  </si>
  <si>
    <t>Question Text / Item Text minus rep. term/stopword</t>
  </si>
  <si>
    <r>
      <rPr>
        <strike/>
        <sz val="10"/>
        <color theme="1"/>
        <rFont val="Arial"/>
        <family val="2"/>
      </rPr>
      <t>Was the</t>
    </r>
    <r>
      <rPr>
        <sz val="10"/>
        <color theme="1"/>
        <rFont val="Arial"/>
        <family val="2"/>
      </rPr>
      <t xml:space="preserve"> mitigation strategy employed/adopted?</t>
    </r>
  </si>
  <si>
    <t xml:space="preserve"> new revised DRN  hospitalization</t>
  </si>
  <si>
    <t xml:space="preserve">Physician Orders for Life Sustaining Treatment  form? 
</t>
  </si>
  <si>
    <t>Vital Sign</t>
  </si>
  <si>
    <t>Vital Signs Date Time</t>
  </si>
  <si>
    <t xml:space="preserve"> vital signs collected</t>
  </si>
  <si>
    <t>supplemental oxygen used</t>
  </si>
  <si>
    <t xml:space="preserve"> date of  physical exam</t>
  </si>
  <si>
    <t>date of the physical exam unknown, or not applicable or not reported</t>
  </si>
  <si>
    <t xml:space="preserve"> physical exam findings</t>
  </si>
  <si>
    <t>Other Finding</t>
  </si>
  <si>
    <t>Project 5 COVID CDE Metadata
Running 5  CDE attributes: 
1. Domain Name, 
2. CDE Name (minus stop words), 
3.  Question text (minus stop words), 
4. DEC 
5. Keywords</t>
  </si>
  <si>
    <r>
      <t xml:space="preserve">Project 5 CDE Attributes
 We Used following 3 CDE for Mapping:
</t>
    </r>
    <r>
      <rPr>
        <sz val="11"/>
        <color theme="1"/>
        <rFont val="Calibri"/>
        <family val="2"/>
        <scheme val="minor"/>
      </rPr>
      <t>1. Domain name
2. CDE Name  (minus stop words)
3. Question Text  (minus stop words)
Below are light peach columns we can give to Russell L</t>
    </r>
  </si>
  <si>
    <r>
      <t xml:space="preserve">Project 5 COVID CDE Metadata 
CDE Attributes We Used for Mapping:
</t>
    </r>
    <r>
      <rPr>
        <sz val="12"/>
        <color theme="1"/>
        <rFont val="Calibri"/>
        <family val="2"/>
        <scheme val="minor"/>
      </rPr>
      <t>1. CDE Name  (minus stop words)
2. Question Text  (minus stop words)</t>
    </r>
  </si>
  <si>
    <t xml:space="preserve">Project 5 COVID CDE Metadata
We used the following 5 DE attributes for mapping:
1.	Domain name
2.	CDE Name minus rep. term/stopword	
3.	Question Text minus rep/stopword	
4.	Data Element Concept (DEC)
5.	Classifications/Tags/Keywords	</t>
  </si>
  <si>
    <t>Project 5 COVID CDE Metadata
We used the following 2 DE attributes for mapping:
1. CDE Name (minus stop words)
2. Question Text (minus stop words)</t>
  </si>
  <si>
    <t xml:space="preserve">Project 5 COVID CDE Metadata
For this mapping we used the follwing 5 CDE attributes
1.	Domain
2.	CDE Name minus rep. term/stopword	
3.	Question Text minus rep/stopword	
4.	Data Element Concept (DEC)
5.	Classifications/Tags/Keywords	</t>
  </si>
  <si>
    <t xml:space="preserve">Project 5 COVID CDE Metadata
For this mapping we used the follwing 5 CDE attributes:
1.	Domain
2.	CDE Name minus rep. term/stopword	
3.	Question Text minus rep/stopword	
4.	Data Element Concept (DEC)
5.	Classifications/Tags/Keywords	</t>
  </si>
  <si>
    <t>Project 5  COVID CDE Attributes 
For this mapping we used only  2 CDE atttributes
1. CDE Name  minus rep term 
2. Question text minus rep term"</t>
  </si>
  <si>
    <t>Project 5  COVID CDE Attributes 
For this mapping we used 2 CDE attributes
1. CDE Name  minus rep term 
2. Question text minus rep term</t>
  </si>
  <si>
    <r>
      <t xml:space="preserve">Project 5 CDE Metadata:
CDE Attributes We Used:
1. Domain Name
</t>
    </r>
    <r>
      <rPr>
        <sz val="11"/>
        <color theme="1"/>
        <rFont val="Calibri"/>
        <family val="2"/>
        <scheme val="minor"/>
      </rPr>
      <t>2. CDE Name  (minus stop words)
3. Question Text (minus stop words)</t>
    </r>
  </si>
  <si>
    <t>sum:</t>
  </si>
  <si>
    <t>sum-2</t>
  </si>
  <si>
    <t>average- (sum-2)</t>
  </si>
  <si>
    <t>Financial Stability Employment</t>
  </si>
  <si>
    <t>Risc Behaviours</t>
  </si>
  <si>
    <t xml:space="preserve">CDE attributes we used for mapping following Plan B Iteration strategy
1. CDE Name (minus stop words), 
2.  Question text (minus stop words), </t>
  </si>
  <si>
    <t>Domain name</t>
  </si>
  <si>
    <t>average # of concepts given by MetaMap</t>
  </si>
  <si>
    <t>average # of concepts selected by a human being</t>
  </si>
  <si>
    <t>Summ</t>
  </si>
  <si>
    <t>Average</t>
  </si>
  <si>
    <t>For the following 5 domains we were using  5  CDE attributes for maapping (still Plan B Iteration 2, but on its earlier stages)
1. Domain Name, 
2. CDE Name (minus stop words), 
3.  Question text (minus stop words), 
4. DEC 
5. Keywords</t>
  </si>
  <si>
    <t>CDE NCIt Concept Lineage 
1 Level Down</t>
  </si>
  <si>
    <t>CDE NCIt Concept Lineage 
2 Levels Down</t>
  </si>
  <si>
    <t>CDE NCIt Concept Lineage 
3 Levels Down</t>
  </si>
  <si>
    <t>CDE NCIt Concept Lineage 
4 Levels Down</t>
  </si>
  <si>
    <t xml:space="preserve">Conceptual Entity (C20181) </t>
  </si>
  <si>
    <t xml:space="preserve"> Indicator (C25180) </t>
  </si>
  <si>
    <t xml:space="preserve"> Event Occurrence Indicator (C82438) </t>
  </si>
  <si>
    <t xml:space="preserve"> Adverse Event Ongoing (C83051) </t>
  </si>
  <si>
    <t xml:space="preserve">Disease, Disorder or Finding (C7057) </t>
  </si>
  <si>
    <t xml:space="preserve"> Disease or Disorder (C2991) </t>
  </si>
  <si>
    <t xml:space="preserve"> Non-Neoplastic Disorder (C53529) </t>
  </si>
  <si>
    <t xml:space="preserve"> Non-Neoplastic Disorder by Special Category (C53547) </t>
  </si>
  <si>
    <t xml:space="preserve"> Congenital or Acquired Anatomic Abnormality (C36287) </t>
  </si>
  <si>
    <t xml:space="preserve">Property or Attribute (C20189) </t>
  </si>
  <si>
    <t xml:space="preserve"> Person/Individual Attribute (C171087) </t>
  </si>
  <si>
    <t xml:space="preserve"> Personal Attribute (C19332) </t>
  </si>
  <si>
    <t xml:space="preserve"> Age (C25150) </t>
  </si>
  <si>
    <t xml:space="preserve"> Group (C43359) </t>
  </si>
  <si>
    <t xml:space="preserve"> Population Group (C17005) </t>
  </si>
  <si>
    <t xml:space="preserve"> Ethnic Group (C16564) </t>
  </si>
  <si>
    <t xml:space="preserve"> Hispanic or Latino (C17459) </t>
  </si>
  <si>
    <t>CDE NCIt Concept Lineage 
Top Level</t>
  </si>
  <si>
    <t xml:space="preserve">Finding (C16203) </t>
  </si>
  <si>
    <t>CDE NCIt Concept Lineage 
5 Levels Down</t>
  </si>
  <si>
    <t>Treatment-Emergent Adverse Event (C142733)</t>
  </si>
  <si>
    <t xml:space="preserve">Adverse Event by Type (C154678) </t>
  </si>
  <si>
    <t xml:space="preserve">Adverse Event (C41331) </t>
  </si>
  <si>
    <t xml:space="preserve">Finding by Cause (C3367) </t>
  </si>
  <si>
    <t>Ov work on</t>
  </si>
  <si>
    <t>x</t>
  </si>
  <si>
    <t>wrong concept</t>
  </si>
  <si>
    <t>Conceptual Entity (C20181) &gt; Person (C25190) &gt; Resident (C71416)</t>
  </si>
  <si>
    <t>Originally it was a wrong hierarchy "Property or Attribute (C20189) &gt; Qualifier (C41009) &gt; Clinical or Research Assessment Answer (C91106) &gt; Complete (C25250) "
It was replaced by a right hierarchy by OV. It looks like NCIt concept "Complete (Code C25250)" has multiple parents</t>
  </si>
  <si>
    <t>Property or Attribute (C20189) &gt; Qualifier (C41009) &gt; General Qualifier (C27993) &gt; Complete (C25250)</t>
  </si>
  <si>
    <t>Originaly it was "Conceptual Entity (C20181) &gt; Occupation or Discipline (C19160) &gt; Occupation (C25193) &gt; Medical Occupation (C19254) &gt; Physician (C25741) &gt; Resident (C54624) " which is a wrong concept.
It was replaced to the right concept Resident (Code C71416) by OV : Conceptual Entity (C20181) &gt; Person (C25190) &gt; Resident (C71416)</t>
  </si>
  <si>
    <t xml:space="preserve">Conceptual Entity (C20181) &gt; (C25162) &gt; Postal (C25621) </t>
  </si>
  <si>
    <t>Property or Attribute (C20189)&gt;Qualifier (C41009)&gt;Temporal Qualifier (C21514)&gt; Date (C25164)&gt; Birth Date (C68615)</t>
  </si>
  <si>
    <t>Cchanged by OV, it was originally "Conceptual Entity (C20181) &gt; Geographic Area (C16632) &gt; Country (C25464) &gt; Saint Lucia (C17113) "</t>
  </si>
  <si>
    <t>Disease, Disorder or Finding (C7057) &gt; Disease or Disorder (C2991) &gt; Non-Neoplastic Disorder (C53529) &gt; Non-Neoplastic Disorder by Special Category (C53547) &gt; Inflammatory Disorder (C93210) &gt; Infectious Disorder (C26726) &gt; Viral Infection (C3439) &gt; Coronavirus Infection (C181757) &gt; COVID-19 Infection (C171133)</t>
  </si>
  <si>
    <t>upon</t>
  </si>
  <si>
    <t>Source MetaMap</t>
  </si>
  <si>
    <t>For these we should not worry, since they are built in into MetaMap</t>
  </si>
  <si>
    <t>lex_stop_word_atom</t>
  </si>
  <si>
    <t>a</t>
  </si>
  <si>
    <t>aboard</t>
  </si>
  <si>
    <t>about</t>
  </si>
  <si>
    <t>above</t>
  </si>
  <si>
    <t>according as</t>
  </si>
  <si>
    <t>according to</t>
  </si>
  <si>
    <t>across</t>
  </si>
  <si>
    <t>across from</t>
  </si>
  <si>
    <t>after</t>
  </si>
  <si>
    <t>against</t>
  </si>
  <si>
    <t>ahead of</t>
  </si>
  <si>
    <t>aka</t>
  </si>
  <si>
    <t>albeit</t>
  </si>
  <si>
    <t>all</t>
  </si>
  <si>
    <t>all over</t>
  </si>
  <si>
    <t>allover</t>
  </si>
  <si>
    <t>along</t>
  </si>
  <si>
    <t>along with</t>
  </si>
  <si>
    <t>alongside</t>
  </si>
  <si>
    <t>alongside of</t>
  </si>
  <si>
    <t>although</t>
  </si>
  <si>
    <t>am</t>
  </si>
  <si>
    <t>amid</t>
  </si>
  <si>
    <t>amidst</t>
  </si>
  <si>
    <t>among</t>
  </si>
  <si>
    <t>amongst</t>
  </si>
  <si>
    <t>an</t>
  </si>
  <si>
    <t>and</t>
  </si>
  <si>
    <t>and/or</t>
  </si>
  <si>
    <t>another</t>
  </si>
  <si>
    <t>anti</t>
  </si>
  <si>
    <t>any</t>
  </si>
  <si>
    <t>apart from</t>
  </si>
  <si>
    <t>apropos of</t>
  </si>
  <si>
    <t>arent</t>
  </si>
  <si>
    <t>around</t>
  </si>
  <si>
    <t>as</t>
  </si>
  <si>
    <t>as far as</t>
  </si>
  <si>
    <t>as for</t>
  </si>
  <si>
    <t>as if</t>
  </si>
  <si>
    <t>as of</t>
  </si>
  <si>
    <t>as regards</t>
  </si>
  <si>
    <t>as though</t>
  </si>
  <si>
    <t>as to</t>
  </si>
  <si>
    <t>as well as</t>
  </si>
  <si>
    <t>aside from</t>
  </si>
  <si>
    <t>astride</t>
  </si>
  <si>
    <t>at odds with</t>
  </si>
  <si>
    <t>at risk of</t>
  </si>
  <si>
    <t>at the behest of</t>
  </si>
  <si>
    <t>at variance with</t>
  </si>
  <si>
    <t>atop</t>
  </si>
  <si>
    <t>away from</t>
  </si>
  <si>
    <t>back of</t>
  </si>
  <si>
    <t>bar</t>
  </si>
  <si>
    <t>be</t>
  </si>
  <si>
    <t>because</t>
  </si>
  <si>
    <t>because of</t>
  </si>
  <si>
    <t>been</t>
  </si>
  <si>
    <t>before</t>
  </si>
  <si>
    <t>behind</t>
  </si>
  <si>
    <t>being</t>
  </si>
  <si>
    <t>below</t>
  </si>
  <si>
    <t>beneath</t>
  </si>
  <si>
    <t>beside</t>
  </si>
  <si>
    <t>besides</t>
  </si>
  <si>
    <t>between</t>
  </si>
  <si>
    <t>betwixt</t>
  </si>
  <si>
    <t>beyond</t>
  </si>
  <si>
    <t>both</t>
  </si>
  <si>
    <t>but</t>
  </si>
  <si>
    <t>but for</t>
  </si>
  <si>
    <t>by</t>
  </si>
  <si>
    <t>by comparison with</t>
  </si>
  <si>
    <t>by dint of</t>
  </si>
  <si>
    <t>by force of</t>
  </si>
  <si>
    <t>by means of</t>
  </si>
  <si>
    <t>by virtue of</t>
  </si>
  <si>
    <t>by way of</t>
  </si>
  <si>
    <t>ca</t>
  </si>
  <si>
    <t>certain</t>
  </si>
  <si>
    <t>circa</t>
  </si>
  <si>
    <t>concerning</t>
  </si>
  <si>
    <t>contra</t>
  </si>
  <si>
    <t>despite</t>
  </si>
  <si>
    <t>did</t>
  </si>
  <si>
    <t>didnt</t>
  </si>
  <si>
    <t>do</t>
  </si>
  <si>
    <t>does</t>
  </si>
  <si>
    <t>doesnt</t>
  </si>
  <si>
    <t>dont</t>
  </si>
  <si>
    <t>down</t>
  </si>
  <si>
    <t>downstream from</t>
  </si>
  <si>
    <t>downstream of</t>
  </si>
  <si>
    <t>due to</t>
  </si>
  <si>
    <t>during</t>
  </si>
  <si>
    <t>eg</t>
  </si>
  <si>
    <t>each</t>
  </si>
  <si>
    <t>either</t>
  </si>
  <si>
    <t>enough</t>
  </si>
  <si>
    <t>every</t>
  </si>
  <si>
    <t>ex</t>
  </si>
  <si>
    <t>except</t>
  </si>
  <si>
    <t>except for</t>
  </si>
  <si>
    <t>excluding</t>
  </si>
  <si>
    <t>exclusive of</t>
  </si>
  <si>
    <t>failing</t>
  </si>
  <si>
    <t>few</t>
  </si>
  <si>
    <t>fewer</t>
  </si>
  <si>
    <t>following</t>
  </si>
  <si>
    <t>for</t>
  </si>
  <si>
    <t>for sake of</t>
  </si>
  <si>
    <t>for want of</t>
  </si>
  <si>
    <t>forasmuch as</t>
  </si>
  <si>
    <t>from</t>
  </si>
  <si>
    <t>from among</t>
  </si>
  <si>
    <t>from want of</t>
  </si>
  <si>
    <t>given</t>
  </si>
  <si>
    <t>had</t>
  </si>
  <si>
    <t>hadnt</t>
  </si>
  <si>
    <t>has</t>
  </si>
  <si>
    <t>hasnt</t>
  </si>
  <si>
    <t>have</t>
  </si>
  <si>
    <t>havent</t>
  </si>
  <si>
    <t>having</t>
  </si>
  <si>
    <t>however</t>
  </si>
  <si>
    <t>ie</t>
  </si>
  <si>
    <t>if</t>
  </si>
  <si>
    <t>in</t>
  </si>
  <si>
    <t>in accordance with</t>
  </si>
  <si>
    <t>in addition to</t>
  </si>
  <si>
    <t>in aid of</t>
  </si>
  <si>
    <t>in as much as</t>
  </si>
  <si>
    <t>in back of</t>
  </si>
  <si>
    <t>in behalf of</t>
  </si>
  <si>
    <t>in between</t>
  </si>
  <si>
    <t>in case of</t>
  </si>
  <si>
    <t>in common with</t>
  </si>
  <si>
    <t>in comparison to</t>
  </si>
  <si>
    <t>in compliance with</t>
  </si>
  <si>
    <t>in conformity with</t>
  </si>
  <si>
    <t>in conjunction with</t>
  </si>
  <si>
    <t>in contact with</t>
  </si>
  <si>
    <t>in contrast to</t>
  </si>
  <si>
    <t>in default of</t>
  </si>
  <si>
    <t>in exchange for</t>
  </si>
  <si>
    <t>in face of</t>
  </si>
  <si>
    <t>in favor of</t>
  </si>
  <si>
    <t>in favour of</t>
  </si>
  <si>
    <t>in front of</t>
  </si>
  <si>
    <t>in league with</t>
  </si>
  <si>
    <t>in lieu of</t>
  </si>
  <si>
    <t>in light of</t>
  </si>
  <si>
    <t>in line with</t>
  </si>
  <si>
    <t>in place of</t>
  </si>
  <si>
    <t>in quest of</t>
  </si>
  <si>
    <t>in reference to</t>
  </si>
  <si>
    <t>in regard to</t>
  </si>
  <si>
    <t>in relation to</t>
  </si>
  <si>
    <t>in respect of</t>
  </si>
  <si>
    <t>in respect to</t>
  </si>
  <si>
    <t>in return for</t>
  </si>
  <si>
    <t>in search of</t>
  </si>
  <si>
    <t>in spite of</t>
  </si>
  <si>
    <t>in step with</t>
  </si>
  <si>
    <t>in terms of</t>
  </si>
  <si>
    <t>in to</t>
  </si>
  <si>
    <t>in view of</t>
  </si>
  <si>
    <t>inasmuch as</t>
  </si>
  <si>
    <t>inbetween</t>
  </si>
  <si>
    <t>incl</t>
  </si>
  <si>
    <t>including</t>
  </si>
  <si>
    <t>inclusive of</t>
  </si>
  <si>
    <t>independent of</t>
  </si>
  <si>
    <t>independently of</t>
  </si>
  <si>
    <t>inside</t>
  </si>
  <si>
    <t>inside of</t>
  </si>
  <si>
    <t>insofar as</t>
  </si>
  <si>
    <t>insomuch as</t>
  </si>
  <si>
    <t>instead of</t>
  </si>
  <si>
    <t>into</t>
  </si>
  <si>
    <t>irregardless of</t>
  </si>
  <si>
    <t>irrespective of</t>
  </si>
  <si>
    <t>is</t>
  </si>
  <si>
    <t>isnt</t>
  </si>
  <si>
    <t>last</t>
  </si>
  <si>
    <t>less</t>
  </si>
  <si>
    <t>lest</t>
  </si>
  <si>
    <t>like</t>
  </si>
  <si>
    <t>many</t>
  </si>
  <si>
    <t>mid</t>
  </si>
  <si>
    <t>minus</t>
  </si>
  <si>
    <t>modulo</t>
  </si>
  <si>
    <t>more</t>
  </si>
  <si>
    <t>most</t>
  </si>
  <si>
    <t>much</t>
  </si>
  <si>
    <t>nary a</t>
  </si>
  <si>
    <t>nary an</t>
  </si>
  <si>
    <t>near</t>
  </si>
  <si>
    <t>nearby</t>
  </si>
  <si>
    <t>neath</t>
  </si>
  <si>
    <t>neither</t>
  </si>
  <si>
    <t>next to</t>
  </si>
  <si>
    <t>no</t>
  </si>
  <si>
    <t>nor</t>
  </si>
  <si>
    <t>notwithstanding</t>
  </si>
  <si>
    <t>of</t>
  </si>
  <si>
    <t>off</t>
  </si>
  <si>
    <t>off of</t>
  </si>
  <si>
    <t>on account of</t>
  </si>
  <si>
    <t>on behalf of</t>
  </si>
  <si>
    <t>on board</t>
  </si>
  <si>
    <t>on grounds of</t>
  </si>
  <si>
    <t>on the basis of</t>
  </si>
  <si>
    <t>on to</t>
  </si>
  <si>
    <t>on top of</t>
  </si>
  <si>
    <t>on-board</t>
  </si>
  <si>
    <t>onboard</t>
  </si>
  <si>
    <t>once</t>
  </si>
  <si>
    <t>onto</t>
  </si>
  <si>
    <t>or</t>
  </si>
  <si>
    <t>other</t>
  </si>
  <si>
    <t>other than</t>
  </si>
  <si>
    <t>out of</t>
  </si>
  <si>
    <t>outside of</t>
  </si>
  <si>
    <t>outwith</t>
  </si>
  <si>
    <t>over</t>
  </si>
  <si>
    <t>over against</t>
  </si>
  <si>
    <t>over and above</t>
  </si>
  <si>
    <t>overagainst</t>
  </si>
  <si>
    <t>owing to</t>
  </si>
  <si>
    <t>pending</t>
  </si>
  <si>
    <t>per</t>
  </si>
  <si>
    <t>previous to</t>
  </si>
  <si>
    <t>prior to</t>
  </si>
  <si>
    <t>provided</t>
  </si>
  <si>
    <t>provided that</t>
  </si>
  <si>
    <t>providing</t>
  </si>
  <si>
    <t>providing that</t>
  </si>
  <si>
    <t>pursuant to</t>
  </si>
  <si>
    <t>qua</t>
  </si>
  <si>
    <t>rather than</t>
  </si>
  <si>
    <t>reg</t>
  </si>
  <si>
    <t>regarding</t>
  </si>
  <si>
    <t>regardless of</t>
  </si>
  <si>
    <t>respecting</t>
  </si>
  <si>
    <t>s/p</t>
  </si>
  <si>
    <t>sans</t>
  </si>
  <si>
    <t>sensu</t>
  </si>
  <si>
    <t>several</t>
  </si>
  <si>
    <t>short of</t>
  </si>
  <si>
    <t>since</t>
  </si>
  <si>
    <t>so</t>
  </si>
  <si>
    <t>some</t>
  </si>
  <si>
    <t>status post</t>
  </si>
  <si>
    <t>subject to</t>
  </si>
  <si>
    <t>subsequent to</t>
  </si>
  <si>
    <t>such</t>
  </si>
  <si>
    <t>such as</t>
  </si>
  <si>
    <t>suchlike</t>
  </si>
  <si>
    <t>suppose</t>
  </si>
  <si>
    <t>supposing</t>
  </si>
  <si>
    <t>than</t>
  </si>
  <si>
    <t>that</t>
  </si>
  <si>
    <t>therefore</t>
  </si>
  <si>
    <t>these</t>
  </si>
  <si>
    <t>this</t>
  </si>
  <si>
    <t>those</t>
  </si>
  <si>
    <t>though</t>
  </si>
  <si>
    <t>through</t>
  </si>
  <si>
    <t>throughout</t>
  </si>
  <si>
    <t>thru</t>
  </si>
  <si>
    <t>thy</t>
  </si>
  <si>
    <t>til</t>
  </si>
  <si>
    <t>till</t>
  </si>
  <si>
    <t>to</t>
  </si>
  <si>
    <t>to within</t>
  </si>
  <si>
    <t>together with</t>
  </si>
  <si>
    <t>toward</t>
  </si>
  <si>
    <t>towards</t>
  </si>
  <si>
    <t>unbeknown to</t>
  </si>
  <si>
    <t>unbeknownst to</t>
  </si>
  <si>
    <t>under</t>
  </si>
  <si>
    <t>underneath</t>
  </si>
  <si>
    <t>unless</t>
  </si>
  <si>
    <t>unlike</t>
  </si>
  <si>
    <t>until</t>
  </si>
  <si>
    <t>unto</t>
  </si>
  <si>
    <t>up</t>
  </si>
  <si>
    <t>up to</t>
  </si>
  <si>
    <t>upside</t>
  </si>
  <si>
    <t>upstream from</t>
  </si>
  <si>
    <t>upstream of</t>
  </si>
  <si>
    <t>upto</t>
  </si>
  <si>
    <t>v</t>
  </si>
  <si>
    <t>versus</t>
  </si>
  <si>
    <t>via</t>
  </si>
  <si>
    <t>vis-a-vis</t>
  </si>
  <si>
    <t>vs</t>
  </si>
  <si>
    <t>w</t>
  </si>
  <si>
    <t>w/o</t>
  </si>
  <si>
    <t>wanting</t>
  </si>
  <si>
    <t>wasnt</t>
  </si>
  <si>
    <t>were</t>
  </si>
  <si>
    <t>werent</t>
  </si>
  <si>
    <t>what with</t>
  </si>
  <si>
    <t>whatever</t>
  </si>
  <si>
    <t>when</t>
  </si>
  <si>
    <t>whenever</t>
  </si>
  <si>
    <t>where</t>
  </si>
  <si>
    <t>whereafter</t>
  </si>
  <si>
    <t>whereas</t>
  </si>
  <si>
    <t>whereat</t>
  </si>
  <si>
    <t>whereby</t>
  </si>
  <si>
    <t>wherefore</t>
  </si>
  <si>
    <t>wherein</t>
  </si>
  <si>
    <t>whereof</t>
  </si>
  <si>
    <t>whereupon</t>
  </si>
  <si>
    <t>wherever</t>
  </si>
  <si>
    <t>whether</t>
  </si>
  <si>
    <t>which</t>
  </si>
  <si>
    <t>whichever</t>
  </si>
  <si>
    <t>while</t>
  </si>
  <si>
    <t>whilst</t>
  </si>
  <si>
    <t>with</t>
  </si>
  <si>
    <t>with reference to</t>
  </si>
  <si>
    <t>with regard to</t>
  </si>
  <si>
    <t>with repect to</t>
  </si>
  <si>
    <t>with respect to</t>
  </si>
  <si>
    <t>within</t>
  </si>
  <si>
    <t>without</t>
  </si>
  <si>
    <t>yet</t>
  </si>
  <si>
    <t>C0518214</t>
  </si>
  <si>
    <t>High School Graduate</t>
  </si>
  <si>
    <t>C0870649</t>
  </si>
  <si>
    <t xml:space="preserve">Activity (C43431) </t>
  </si>
  <si>
    <t xml:space="preserve"> Action (C25404) </t>
  </si>
  <si>
    <t xml:space="preserve"> Arrival (C53463) </t>
  </si>
  <si>
    <t xml:space="preserve"> Bathing (C86050) </t>
  </si>
  <si>
    <t xml:space="preserve"> Care (C61488) </t>
  </si>
  <si>
    <t xml:space="preserve"> Defer (C79754) </t>
  </si>
  <si>
    <t xml:space="preserve"> Exacerbation (C124138) </t>
  </si>
  <si>
    <t xml:space="preserve"> Expand (C96889) </t>
  </si>
  <si>
    <t xml:space="preserve"> Instruction Imperative (C64913) </t>
  </si>
  <si>
    <t xml:space="preserve"> Clean (C65076) </t>
  </si>
  <si>
    <t xml:space="preserve"> Wash (C65077) </t>
  </si>
  <si>
    <t xml:space="preserve"> Schedule Frequency (C64493) </t>
  </si>
  <si>
    <t xml:space="preserve"> Monthly (C64498) </t>
  </si>
  <si>
    <t xml:space="preserve"> Storage (C60824) </t>
  </si>
  <si>
    <t xml:space="preserve"> Take (C65105) </t>
  </si>
  <si>
    <t xml:space="preserve"> Occur (C54069) </t>
  </si>
  <si>
    <t xml:space="preserve"> Personal Contact (C113393) </t>
  </si>
  <si>
    <t xml:space="preserve"> Provide (C80514) </t>
  </si>
  <si>
    <t xml:space="preserve"> Quality Assurance (C15381) </t>
  </si>
  <si>
    <t xml:space="preserve"> Quality Control (C15311) </t>
  </si>
  <si>
    <t xml:space="preserve"> Receive (C25639) </t>
  </si>
  <si>
    <t xml:space="preserve"> Representation (C67045) </t>
  </si>
  <si>
    <t xml:space="preserve"> Retirement (C78237) </t>
  </si>
  <si>
    <t xml:space="preserve"> Return (C71900) </t>
  </si>
  <si>
    <t xml:space="preserve"> Routine (C47893) </t>
  </si>
  <si>
    <t xml:space="preserve"> Specify (C25685) </t>
  </si>
  <si>
    <t xml:space="preserve"> Test (C47891) </t>
  </si>
  <si>
    <t xml:space="preserve"> Work (C74299) </t>
  </si>
  <si>
    <t xml:space="preserve"> Administrative Activity (C49235) </t>
  </si>
  <si>
    <t xml:space="preserve"> Form Directive (C157093) </t>
  </si>
  <si>
    <t xml:space="preserve"> Specify Other (C157106) </t>
  </si>
  <si>
    <t xml:space="preserve"> Medical Product Usage and Evaluation (C54343) </t>
  </si>
  <si>
    <t xml:space="preserve"> Medical Product Intent of Use (C54390) </t>
  </si>
  <si>
    <t xml:space="preserve"> Intent To Treat (C54398) </t>
  </si>
  <si>
    <t xml:space="preserve"> Patient Discharge (C25166) </t>
  </si>
  <si>
    <t xml:space="preserve"> Behavior (C16326) </t>
  </si>
  <si>
    <t xml:space="preserve"> Personal Behavior (C19683) </t>
  </si>
  <si>
    <t xml:space="preserve"> Informed Consent (C16735) </t>
  </si>
  <si>
    <t xml:space="preserve"> Clinical or Research Activity (C16203) </t>
  </si>
  <si>
    <t xml:space="preserve"> Healthcare Activity (C16205) </t>
  </si>
  <si>
    <t xml:space="preserve"> HealthCare Activity (C16205) </t>
  </si>
  <si>
    <t xml:space="preserve"> Diagnostic Procedure (C18020) </t>
  </si>
  <si>
    <t xml:space="preserve"> Detection (C16210)</t>
  </si>
  <si>
    <t xml:space="preserve"> Hospitalization (C25179) </t>
  </si>
  <si>
    <t xml:space="preserve"> Patient Care (C15239) </t>
  </si>
  <si>
    <t xml:space="preserve"> Medical Care (C160222) </t>
  </si>
  <si>
    <t xml:space="preserve"> Intervention or Procedure (C25218) </t>
  </si>
  <si>
    <t xml:space="preserve"> Biospecimen Collection (C70945) </t>
  </si>
  <si>
    <t xml:space="preserve"> Detection (C16210) </t>
  </si>
  <si>
    <t xml:space="preserve"> Diagnosis (C15220) </t>
  </si>
  <si>
    <t xml:space="preserve"> Diagnostic Imaging (C16502) </t>
  </si>
  <si>
    <t xml:space="preserve"> X-Ray Imaging (C38101) </t>
  </si>
  <si>
    <t xml:space="preserve"> Diagnostic or Prognostic Test (C18742) </t>
  </si>
  <si>
    <t xml:space="preserve"> Research or Clinical Assessment Tool (C20993) </t>
  </si>
  <si>
    <t xml:space="preserve"> California Health Interview Survey (C171589) </t>
  </si>
  <si>
    <t xml:space="preserve"> Clinical or Research Assessment Question (C91102) </t>
  </si>
  <si>
    <t xml:space="preserve"> Feelings Question (C173160) </t>
  </si>
  <si>
    <t xml:space="preserve"> Distress Question (C173348) </t>
  </si>
  <si>
    <t xml:space="preserve"> Able to Concentrate (C105891) </t>
  </si>
  <si>
    <t xml:space="preserve"> MFIS Questionnaire Question (C113869) </t>
  </si>
  <si>
    <t xml:space="preserve"> MFIS - Have Difficulty Making Decisions (C113977) </t>
  </si>
  <si>
    <t xml:space="preserve"> CPTAC Questions (C158612) </t>
  </si>
  <si>
    <t xml:space="preserve"> Other Medication (C159287) </t>
  </si>
  <si>
    <t xml:space="preserve"> At Time of Diagnosis (C158810) </t>
  </si>
  <si>
    <t xml:space="preserve"> Activity Question (C176021) </t>
  </si>
  <si>
    <t xml:space="preserve"> Play or Do Physical Activity Question (C173458) </t>
  </si>
  <si>
    <t xml:space="preserve"> Do Housework (C110952) </t>
  </si>
  <si>
    <t xml:space="preserve"> Have Trouble or Difficulty Question (C173398) </t>
  </si>
  <si>
    <t xml:space="preserve"> Have Difficulty Hearing (C125736) </t>
  </si>
  <si>
    <t xml:space="preserve"> Question About Family and Family Life (C173151) </t>
  </si>
  <si>
    <t xml:space="preserve"> Family Received Disability Benefits (C159739) </t>
  </si>
  <si>
    <t xml:space="preserve"> Self-Report (C74528) </t>
  </si>
  <si>
    <t xml:space="preserve"> Medical Examination (C25305) </t>
  </si>
  <si>
    <t xml:space="preserve"> Physical Examination (C20989) </t>
  </si>
  <si>
    <t xml:space="preserve"> Observation (C25598) </t>
  </si>
  <si>
    <t xml:space="preserve"> Vital Signs Measurement (C49672) </t>
  </si>
  <si>
    <t xml:space="preserve"> Heart Rate (C49677) </t>
  </si>
  <si>
    <t xml:space="preserve"> Laboratory Procedure (C25294) </t>
  </si>
  <si>
    <t xml:space="preserve"> Therapeutic Procedure (C49236) </t>
  </si>
  <si>
    <t xml:space="preserve"> Adverse Event Treatment (C88082) </t>
  </si>
  <si>
    <t xml:space="preserve"> Biological Therapy (C15187) </t>
  </si>
  <si>
    <t xml:space="preserve"> Nicotine Replacement (C15710) </t>
  </si>
  <si>
    <t xml:space="preserve"> Oxygen Therapy (C94624) </t>
  </si>
  <si>
    <t xml:space="preserve"> Pharmacologic Management (C21090) </t>
  </si>
  <si>
    <t xml:space="preserve"> Current Medication (C156818) </t>
  </si>
  <si>
    <t xml:space="preserve"> Research Activity (C15429) </t>
  </si>
  <si>
    <t xml:space="preserve"> Study Design (C15320) </t>
  </si>
  <si>
    <t xml:space="preserve"> Clinical Trials Design (C15787) </t>
  </si>
  <si>
    <t xml:space="preserve"> Eligibility Determination (C25171) </t>
  </si>
  <si>
    <t xml:space="preserve"> Testing (C15336) </t>
  </si>
  <si>
    <t xml:space="preserve"> Technique (C16847) </t>
  </si>
  <si>
    <t xml:space="preserve"> Research Technique (C20368) </t>
  </si>
  <si>
    <t xml:space="preserve"> Biomolecule Separation Technology (C18653) </t>
  </si>
  <si>
    <t xml:space="preserve"> Chromatography (C16431) </t>
  </si>
  <si>
    <t xml:space="preserve">Anatomic Structure, System, or Substance (C12219) </t>
  </si>
  <si>
    <t xml:space="preserve"> Body Fluid or Substance (C13236) </t>
  </si>
  <si>
    <t xml:space="preserve"> Aqueous Humor (C13190) </t>
  </si>
  <si>
    <t xml:space="preserve"> Body Region (C12680) </t>
  </si>
  <si>
    <t xml:space="preserve"> Chest (C25389) </t>
  </si>
  <si>
    <t xml:space="preserve">Biological Process (C17828) </t>
  </si>
  <si>
    <t xml:space="preserve"> Organismal Process (C19988) </t>
  </si>
  <si>
    <t xml:space="preserve"> Neurologic Process (C21074) </t>
  </si>
  <si>
    <t xml:space="preserve"> Mental Process (C16840) </t>
  </si>
  <si>
    <t xml:space="preserve"> Confidence (C43367) </t>
  </si>
  <si>
    <t xml:space="preserve"> Recollect (C122669) </t>
  </si>
  <si>
    <t xml:space="preserve"> Reproductive Process (C21173) </t>
  </si>
  <si>
    <t xml:space="preserve"> Pregnancy (C25742) </t>
  </si>
  <si>
    <t xml:space="preserve"> Pathologic Process (C16956) </t>
  </si>
  <si>
    <t xml:space="preserve"> Pathogenesis (C18264) </t>
  </si>
  <si>
    <t xml:space="preserve"> Disease Transmission (C17214) </t>
  </si>
  <si>
    <t xml:space="preserve"> Agent (C1708) </t>
  </si>
  <si>
    <t xml:space="preserve"> Medication (C459) </t>
  </si>
  <si>
    <t xml:space="preserve"> Metabolite (C61154) </t>
  </si>
  <si>
    <t xml:space="preserve"> Over the Counter Product (C54068) </t>
  </si>
  <si>
    <t xml:space="preserve"> (C25162) </t>
  </si>
  <si>
    <t xml:space="preserve"> Postal (C25621) </t>
  </si>
  <si>
    <t xml:space="preserve"> Criterion (C25466) </t>
  </si>
  <si>
    <t xml:space="preserve"> Data Element (C41002) </t>
  </si>
  <si>
    <t xml:space="preserve"> Measurement Unit Description (C92571) </t>
  </si>
  <si>
    <t xml:space="preserve"> Original Result Unit (C82586) </t>
  </si>
  <si>
    <t xml:space="preserve"> Laboratory Test Original Result Unit (C83106) </t>
  </si>
  <si>
    <t xml:space="preserve"> Decision (C53285) </t>
  </si>
  <si>
    <t xml:space="preserve"> Difficulty (C62189) </t>
  </si>
  <si>
    <t xml:space="preserve"> Domain (C62289) </t>
  </si>
  <si>
    <t xml:space="preserve"> Submission Domain (C49556) </t>
  </si>
  <si>
    <t xml:space="preserve"> Clinical Events Domain (C85441) </t>
  </si>
  <si>
    <t xml:space="preserve"> Laboratory Data Domain (C49592) </t>
  </si>
  <si>
    <t xml:space="preserve"> Event (C25499) </t>
  </si>
  <si>
    <t xml:space="preserve"> Encounter (C62143) </t>
  </si>
  <si>
    <t xml:space="preserve"> Inpatient Encounter (C150753) </t>
  </si>
  <si>
    <t xml:space="preserve"> Hospital Stay (C171453) </t>
  </si>
  <si>
    <t xml:space="preserve"> Occurrence (C25275) </t>
  </si>
  <si>
    <t xml:space="preserve"> Geographic Area (C16632) </t>
  </si>
  <si>
    <t xml:space="preserve"> City (C25160) </t>
  </si>
  <si>
    <t xml:space="preserve"> Country (C25464) </t>
  </si>
  <si>
    <t xml:space="preserve"> Inflammatory Disorder (C93210) </t>
  </si>
  <si>
    <t xml:space="preserve"> Infectious Disorder (C26726) </t>
  </si>
  <si>
    <t xml:space="preserve"> Viral Infection (C3439) </t>
  </si>
  <si>
    <t xml:space="preserve"> Coronavirus Infection (C181757) </t>
  </si>
  <si>
    <t xml:space="preserve"> COVID-19 Infection (C171133)</t>
  </si>
  <si>
    <t xml:space="preserve"> United States (C17234) </t>
  </si>
  <si>
    <t xml:space="preserve"> County (C49292) </t>
  </si>
  <si>
    <t xml:space="preserve"> Living Quarters (C86029) </t>
  </si>
  <si>
    <t xml:space="preserve"> Residence (C25273) </t>
  </si>
  <si>
    <t xml:space="preserve"> Shared Living Space (C173634) </t>
  </si>
  <si>
    <t xml:space="preserve"> Sites of Care Delivery (C19696) </t>
  </si>
  <si>
    <t xml:space="preserve"> Correctional Institution (C85862) </t>
  </si>
  <si>
    <t xml:space="preserve"> Healthcare Facility (C21541) </t>
  </si>
  <si>
    <t xml:space="preserve"> Assisted Living Facility (C154425) </t>
  </si>
  <si>
    <t xml:space="preserve"> Clinics and Hospitals (C19326) </t>
  </si>
  <si>
    <t xml:space="preserve"> Hospital (C16696) </t>
  </si>
  <si>
    <t xml:space="preserve"> Intensive Care Unit (C53511) </t>
  </si>
  <si>
    <t xml:space="preserve"> Long-Term Care Facility (C53530) </t>
  </si>
  <si>
    <t xml:space="preserve"> Retirement Home (C53537) </t>
  </si>
  <si>
    <t xml:space="preserve"> Skilled Nursing Facility (C154428) </t>
  </si>
  <si>
    <t xml:space="preserve"> Urgent Care Center (C53528) </t>
  </si>
  <si>
    <t xml:space="preserve"> Worksite (C17556) </t>
  </si>
  <si>
    <t xml:space="preserve"> State (C87194) </t>
  </si>
  <si>
    <t xml:space="preserve"> US State (C30010) </t>
  </si>
  <si>
    <t xml:space="preserve"> Housing Group (C90394) </t>
  </si>
  <si>
    <t xml:space="preserve"> At-Risk Population (C17734) </t>
  </si>
  <si>
    <t xml:space="preserve"> Personnel (C60758) </t>
  </si>
  <si>
    <t xml:space="preserve"> Research Personnel (C17089) </t>
  </si>
  <si>
    <t xml:space="preserve"> Employer (C54144) </t>
  </si>
  <si>
    <t xml:space="preserve"> Professional Organization or Group (C19711) </t>
  </si>
  <si>
    <t xml:space="preserve"> Centers for Medicare and Medicaid Services (C95516) </t>
  </si>
  <si>
    <t xml:space="preserve"> Race (C17049) </t>
  </si>
  <si>
    <t xml:space="preserve"> Social Group (C18230) </t>
  </si>
  <si>
    <t xml:space="preserve"> Household (C41194) </t>
  </si>
  <si>
    <t xml:space="preserve"> History (C54625) </t>
  </si>
  <si>
    <t xml:space="preserve"> Social History (C81292) </t>
  </si>
  <si>
    <t xml:space="preserve"> Travel History (C173619) </t>
  </si>
  <si>
    <t xml:space="preserve"> Test Occurrence (C82525) </t>
  </si>
  <si>
    <t xml:space="preserve"> Occurrence Indicator (C127786) </t>
  </si>
  <si>
    <t xml:space="preserve"> Insecurity (C171543) </t>
  </si>
  <si>
    <t xml:space="preserve"> Job Insecurity (C171544) </t>
  </si>
  <si>
    <t xml:space="preserve"> Intellectual Property (C97331) </t>
  </si>
  <si>
    <t xml:space="preserve"> Classification (C25161) </t>
  </si>
  <si>
    <t xml:space="preserve"> Adverse Event Classification (C48276) </t>
  </si>
  <si>
    <t xml:space="preserve"> Common Terminology Criteria for Adverse Events (C49704) </t>
  </si>
  <si>
    <t xml:space="preserve"> Class (C25346) </t>
  </si>
  <si>
    <t xml:space="preserve"> Document (C19498) </t>
  </si>
  <si>
    <t xml:space="preserve"> Address (C25407) </t>
  </si>
  <si>
    <t xml:space="preserve"> Street Address (C25690) </t>
  </si>
  <si>
    <t xml:space="preserve"> Advance Directive (C93142) </t>
  </si>
  <si>
    <t xml:space="preserve"> Do Not Resuscitate Order (C93313) </t>
  </si>
  <si>
    <t xml:space="preserve"> Identifier (C25364) </t>
  </si>
  <si>
    <t xml:space="preserve"> Unique Identifier (C70663) </t>
  </si>
  <si>
    <t xml:space="preserve"> Instruction (C42688) </t>
  </si>
  <si>
    <t xml:space="preserve"> Medical Order (C177532) </t>
  </si>
  <si>
    <t xml:space="preserve"> Physician Orders for Life Sustaining Treatment (C176984) </t>
  </si>
  <si>
    <t xml:space="preserve"> Prescription (C28180) </t>
  </si>
  <si>
    <t xml:space="preserve"> Signature (C25678) </t>
  </si>
  <si>
    <t xml:space="preserve"> Investigation Finding (C61036) </t>
  </si>
  <si>
    <t xml:space="preserve"> Language (C16779) </t>
  </si>
  <si>
    <t xml:space="preserve"> Spoken Language (C51277) </t>
  </si>
  <si>
    <t xml:space="preserve"> Indo-European Language (C160962) </t>
  </si>
  <si>
    <t xml:space="preserve"> Germanic Language (C161904) </t>
  </si>
  <si>
    <t xml:space="preserve"> West Germanic Language (C160956) </t>
  </si>
  <si>
    <t xml:space="preserve"> English Language (C82847) </t>
  </si>
  <si>
    <t xml:space="preserve"> Literacy (C49162) </t>
  </si>
  <si>
    <t xml:space="preserve"> Health Literacy (C176259) </t>
  </si>
  <si>
    <t xml:space="preserve"> Material (C48187) </t>
  </si>
  <si>
    <t xml:space="preserve"> Specimen (C19157) </t>
  </si>
  <si>
    <t xml:space="preserve"> Means (C47955) </t>
  </si>
  <si>
    <t xml:space="preserve"> Method (C71460) </t>
  </si>
  <si>
    <t xml:space="preserve"> Test Method (C82535) </t>
  </si>
  <si>
    <t xml:space="preserve"> Miscellaneous Molecular Biology Terms (C19896) </t>
  </si>
  <si>
    <t xml:space="preserve"> Genome Variation (C179559) </t>
  </si>
  <si>
    <t xml:space="preserve"> Rh Factor (C67517) </t>
  </si>
  <si>
    <t xml:space="preserve"> Name (C42614) </t>
  </si>
  <si>
    <t xml:space="preserve"> Person Name (C25191) </t>
  </si>
  <si>
    <t xml:space="preserve"> First Name (C40974) </t>
  </si>
  <si>
    <t xml:space="preserve"> Last Name (C40975) </t>
  </si>
  <si>
    <t xml:space="preserve"> Middle Name (C188268) </t>
  </si>
  <si>
    <t xml:space="preserve"> Sequencing Platform Name (C172274) </t>
  </si>
  <si>
    <t xml:space="preserve"> Need (C41204) </t>
  </si>
  <si>
    <t xml:space="preserve"> Occupation or Discipline (C19160) </t>
  </si>
  <si>
    <t xml:space="preserve"> Occupation (C25193) </t>
  </si>
  <si>
    <t xml:space="preserve"> Medical Occupation (C19254) </t>
  </si>
  <si>
    <t xml:space="preserve"> Physician (C25741) </t>
  </si>
  <si>
    <t xml:space="preserve"> Person (C25190) </t>
  </si>
  <si>
    <t xml:space="preserve"> Resident (C71416)</t>
  </si>
  <si>
    <t xml:space="preserve"> Miscellaneous Occupation (C20192) </t>
  </si>
  <si>
    <t xml:space="preserve"> Manufacturer (C25392) </t>
  </si>
  <si>
    <t xml:space="preserve"> Student (C75561) </t>
  </si>
  <si>
    <t xml:space="preserve"> Social Sciences (C17141) </t>
  </si>
  <si>
    <t xml:space="preserve"> Economics (C61331) </t>
  </si>
  <si>
    <t xml:space="preserve"> Medical Economics (C16527) </t>
  </si>
  <si>
    <t xml:space="preserve"> Insurance and Payment Issues (C18928) </t>
  </si>
  <si>
    <t xml:space="preserve"> Insurance (C16745) </t>
  </si>
  <si>
    <t xml:space="preserve"> Health Insurance (C157356) </t>
  </si>
  <si>
    <t xml:space="preserve"> Technology (C17187) </t>
  </si>
  <si>
    <t xml:space="preserve"> Information Sciences (C16733) </t>
  </si>
  <si>
    <t xml:space="preserve"> Informatics (C18145) </t>
  </si>
  <si>
    <t xml:space="preserve"> Bioinformatics (C17964) </t>
  </si>
  <si>
    <t xml:space="preserve"> Outcome (C20200) </t>
  </si>
  <si>
    <t xml:space="preserve"> Dead (C28554) </t>
  </si>
  <si>
    <t xml:space="preserve"> Experimental Result (C76125) </t>
  </si>
  <si>
    <t xml:space="preserve"> Family Member (C41256) </t>
  </si>
  <si>
    <t xml:space="preserve"> Relative (C21480) </t>
  </si>
  <si>
    <t xml:space="preserve"> Parent (C42709) </t>
  </si>
  <si>
    <t xml:space="preserve"> Frontline Essential Worker (C179413) </t>
  </si>
  <si>
    <t xml:space="preserve"> Patient (C16960) </t>
  </si>
  <si>
    <t>Property or Attribute (C20189)</t>
  </si>
  <si>
    <t>Qualifier (C41009)</t>
  </si>
  <si>
    <t>Temporal Qualifier (C21514)</t>
  </si>
  <si>
    <t xml:space="preserve"> Date (C25164)</t>
  </si>
  <si>
    <t xml:space="preserve"> Birth Date (C68615)</t>
  </si>
  <si>
    <t xml:space="preserve"> Resident (C71416) </t>
  </si>
  <si>
    <t xml:space="preserve"> Place (C25319) </t>
  </si>
  <si>
    <t xml:space="preserve"> Destination (C165585) </t>
  </si>
  <si>
    <t xml:space="preserve"> Provider (C37900) </t>
  </si>
  <si>
    <t xml:space="preserve"> Health Care Provider (C16666) </t>
  </si>
  <si>
    <t xml:space="preserve"> Requirement (C25652) </t>
  </si>
  <si>
    <t xml:space="preserve"> Risk (C17102) </t>
  </si>
  <si>
    <t xml:space="preserve"> High Risk (C102401) </t>
  </si>
  <si>
    <t xml:space="preserve"> Social Circumstances (C20188) </t>
  </si>
  <si>
    <t xml:space="preserve"> Household Crowding (C173632) </t>
  </si>
  <si>
    <t xml:space="preserve"> Living Arrangement (C94852) </t>
  </si>
  <si>
    <t xml:space="preserve"> Socioeconomic Factors (C17468) </t>
  </si>
  <si>
    <t xml:space="preserve"> Education Level (C17953) </t>
  </si>
  <si>
    <t xml:space="preserve"> High School Completion (C67136) </t>
  </si>
  <si>
    <t xml:space="preserve"> Income (C41150) </t>
  </si>
  <si>
    <t xml:space="preserve"> Social Security Retirement Benefit (C120451) </t>
  </si>
  <si>
    <t xml:space="preserve"> Strategy (C147914) </t>
  </si>
  <si>
    <t xml:space="preserve"> Mitigation Strategy (C173767) </t>
  </si>
  <si>
    <t xml:space="preserve"> Supplement (C68641) </t>
  </si>
  <si>
    <t xml:space="preserve"> Terminology Entity (C42698) </t>
  </si>
  <si>
    <t xml:space="preserve"> Linguistic Form (C84268) </t>
  </si>
  <si>
    <t xml:space="preserve"> Term (C45559) </t>
  </si>
  <si>
    <t xml:space="preserve"> MedDRA Low Level Term (C71886) </t>
  </si>
  <si>
    <t xml:space="preserve"> Version (C25714) </t>
  </si>
  <si>
    <t xml:space="preserve"> Technology Platform Version (C45378) </t>
  </si>
  <si>
    <t xml:space="preserve">Conceptual Entity (Code C20181) </t>
  </si>
  <si>
    <t xml:space="preserve">  Insecurity (Code C171543)  </t>
  </si>
  <si>
    <t xml:space="preserve"> Food Insecurity (Code C171542)</t>
  </si>
  <si>
    <t xml:space="preserve"> Disorder by Site (C27551) </t>
  </si>
  <si>
    <t xml:space="preserve"> Immune System and Related Disorders (C27351) </t>
  </si>
  <si>
    <t xml:space="preserve"> Immune System Disorder (C3507) </t>
  </si>
  <si>
    <t xml:space="preserve"> Hypersensitivity (C3114) </t>
  </si>
  <si>
    <t xml:space="preserve"> Allergic Reaction (C114476) </t>
  </si>
  <si>
    <t xml:space="preserve"> Vision Disorder (C35126) </t>
  </si>
  <si>
    <t xml:space="preserve"> Non-Neoplastic Disorder by Site (C53531) </t>
  </si>
  <si>
    <t xml:space="preserve"> Non-Neoplastic Head and Neck Disorder (C27663) </t>
  </si>
  <si>
    <t xml:space="preserve"> Non-Neoplastic Ear Disorder (C27652) </t>
  </si>
  <si>
    <t xml:space="preserve"> Hearing Disorder (C3078) </t>
  </si>
  <si>
    <t xml:space="preserve"> Hearing Impairment (C50576) </t>
  </si>
  <si>
    <t xml:space="preserve"> Hearing Loss (C35731) </t>
  </si>
  <si>
    <t xml:space="preserve"> Deafness (C27644) </t>
  </si>
  <si>
    <t xml:space="preserve"> Non-Neoplastic Vision Disorder (C53534) </t>
  </si>
  <si>
    <t xml:space="preserve"> Blindness (C97109) </t>
  </si>
  <si>
    <t xml:space="preserve"> Congenital Abnormality (C2849) </t>
  </si>
  <si>
    <t xml:space="preserve"> Epidemic Disorder (C171452) </t>
  </si>
  <si>
    <t xml:space="preserve"> Pandemic Disorder (C171519) </t>
  </si>
  <si>
    <t xml:space="preserve"> COVID-19 Infection (C171133) </t>
  </si>
  <si>
    <t xml:space="preserve"> Psychiatric Disorder (C2893) </t>
  </si>
  <si>
    <t xml:space="preserve"> Cognitive Dysfunction (C46083) </t>
  </si>
  <si>
    <t xml:space="preserve"> Cognitive Disturbance (C27101) </t>
  </si>
  <si>
    <t xml:space="preserve"> Emotional Problem (C114900) </t>
  </si>
  <si>
    <t xml:space="preserve"> Finding (C3367) </t>
  </si>
  <si>
    <t xml:space="preserve"> Clinical Test Result (C77140) </t>
  </si>
  <si>
    <t xml:space="preserve"> Physical Examination Finding (C83119) </t>
  </si>
  <si>
    <t xml:space="preserve"> Finding by Cause (C36291) </t>
  </si>
  <si>
    <t xml:space="preserve"> Adverse Event (C41331) </t>
  </si>
  <si>
    <t xml:space="preserve"> Adverse Event by Severity (C52680) </t>
  </si>
  <si>
    <t xml:space="preserve"> Adverse Event Severity Grade (C166200) </t>
  </si>
  <si>
    <t xml:space="preserve"> Complication (C2959) </t>
  </si>
  <si>
    <t xml:space="preserve"> Infection (C128320) </t>
  </si>
  <si>
    <t xml:space="preserve"> Co-infection (C173511) </t>
  </si>
  <si>
    <t xml:space="preserve"> Superinfection (C177386) </t>
  </si>
  <si>
    <t xml:space="preserve"> Finding by Site or System (C36278) </t>
  </si>
  <si>
    <t xml:space="preserve"> Cardiovascular System Finding (C35552) </t>
  </si>
  <si>
    <t xml:space="preserve"> Blood Pressure Finding (C54707) </t>
  </si>
  <si>
    <t xml:space="preserve"> Nervous System Finding (C36280) </t>
  </si>
  <si>
    <t xml:space="preserve"> Neurological Signs and Symptoms (C3837) </t>
  </si>
  <si>
    <t xml:space="preserve"> Dizziness (C37943) </t>
  </si>
  <si>
    <t xml:space="preserve"> Motor Manifestations (C5039) </t>
  </si>
  <si>
    <t xml:space="preserve"> Ambulation Difficulty (C50458) </t>
  </si>
  <si>
    <t xml:space="preserve"> Reproductive System Finding (C36284) </t>
  </si>
  <si>
    <t xml:space="preserve"> Female Reproductive System Finding (C117720) </t>
  </si>
  <si>
    <t xml:space="preserve"> Pregnancy Finding (C92720) </t>
  </si>
  <si>
    <t xml:space="preserve"> Pregnancy Status (C69218) </t>
  </si>
  <si>
    <t xml:space="preserve"> Pregnant (C124295) </t>
  </si>
  <si>
    <t xml:space="preserve"> Other Finding (C36295) </t>
  </si>
  <si>
    <t xml:space="preserve"> Sign or Symptom (C100104) </t>
  </si>
  <si>
    <t xml:space="preserve"> Mental and Behavioral Signs and Symptoms (C3858) </t>
  </si>
  <si>
    <t xml:space="preserve"> Sign (C53458) </t>
  </si>
  <si>
    <t xml:space="preserve"> Fever (C3038) </t>
  </si>
  <si>
    <t xml:space="preserve"> Symptom (C4876) </t>
  </si>
  <si>
    <t xml:space="preserve"> Sickness (C107499) </t>
  </si>
  <si>
    <t xml:space="preserve"> Vital Signs (C154628) </t>
  </si>
  <si>
    <t xml:space="preserve">Drug, Food, Chemical or Biomedical Material (C1908) </t>
  </si>
  <si>
    <t xml:space="preserve"> Chemical Modifier (C1932) </t>
  </si>
  <si>
    <t xml:space="preserve"> Allergen (C62651) </t>
  </si>
  <si>
    <t xml:space="preserve"> Pharmacologic Substance (C1909) </t>
  </si>
  <si>
    <t xml:space="preserve"> Immunotherapeutic Agent (C308) </t>
  </si>
  <si>
    <t xml:space="preserve"> Vaccine (C923) </t>
  </si>
  <si>
    <t xml:space="preserve"> COVID-19 Vaccine (C173023) </t>
  </si>
  <si>
    <t xml:space="preserve">Gene Product (C26548) </t>
  </si>
  <si>
    <t xml:space="preserve"> Protein (C17021) </t>
  </si>
  <si>
    <t xml:space="preserve"> Protein, Organized by Function (C20027) </t>
  </si>
  <si>
    <t xml:space="preserve"> Enzyme (C16554) </t>
  </si>
  <si>
    <t xml:space="preserve"> Hydrolase (C16701) </t>
  </si>
  <si>
    <t xml:space="preserve"> Helicase (C20423) </t>
  </si>
  <si>
    <t xml:space="preserve"> DNA Helicase (C16517) </t>
  </si>
  <si>
    <t xml:space="preserve"> RecQ Helicase Family Protein (C20595) </t>
  </si>
  <si>
    <t xml:space="preserve"> ATP-Dependent DNA Helicase Q1 (C17914) </t>
  </si>
  <si>
    <t xml:space="preserve"> Protein, Organized by Origin (C20032) </t>
  </si>
  <si>
    <t xml:space="preserve"> Non-Human Protein (C20158) </t>
  </si>
  <si>
    <t xml:space="preserve"> Viral Protein (C17254) </t>
  </si>
  <si>
    <t xml:space="preserve"> SARS-CoV-2 Spike Glycoprotein (C178209) </t>
  </si>
  <si>
    <t xml:space="preserve">Manufactured Object (C97325) </t>
  </si>
  <si>
    <t xml:space="preserve"> Diagnostic, Therapeutic, or Research Equipment (C19238) </t>
  </si>
  <si>
    <t xml:space="preserve"> Corrective Lens (C87188) </t>
  </si>
  <si>
    <t xml:space="preserve"> Glasses (C87148) </t>
  </si>
  <si>
    <t xml:space="preserve"> Device (C62103) </t>
  </si>
  <si>
    <t xml:space="preserve"> Medical Device (C16830) </t>
  </si>
  <si>
    <t xml:space="preserve"> Package Type (C43164) </t>
  </si>
  <si>
    <t xml:space="preserve"> Vial (C41275) </t>
  </si>
  <si>
    <t xml:space="preserve"> Freezer (C84327) </t>
  </si>
  <si>
    <t xml:space="preserve">Molecular Abnormality (C3910) </t>
  </si>
  <si>
    <t xml:space="preserve"> Molecular Sequence Variation (C97926) </t>
  </si>
  <si>
    <t xml:space="preserve"> Molecular Genetic Variation (C36391) </t>
  </si>
  <si>
    <t xml:space="preserve"> Mutation Abnormality (C45576) </t>
  </si>
  <si>
    <t xml:space="preserve"> Gene Mutation (C18093) </t>
  </si>
  <si>
    <t xml:space="preserve">Organism (C14250) </t>
  </si>
  <si>
    <t xml:space="preserve"> Virus (C14283) </t>
  </si>
  <si>
    <t xml:space="preserve"> RNA Virus (C14269) </t>
  </si>
  <si>
    <t xml:space="preserve"> Positive Sense ssRNA Virus (C14351) </t>
  </si>
  <si>
    <t xml:space="preserve"> Coronaviridae (C113205) </t>
  </si>
  <si>
    <t xml:space="preserve"> Coronavirus (C26431) </t>
  </si>
  <si>
    <t xml:space="preserve"> Betacoronavirus (C113207) </t>
  </si>
  <si>
    <t xml:space="preserve"> SARS Coronavirus 2 (C169076) </t>
  </si>
  <si>
    <t xml:space="preserve"> Characteristic (C25447) </t>
  </si>
  <si>
    <t xml:space="preserve"> Population Group Characteristic (C171088) </t>
  </si>
  <si>
    <t xml:space="preserve"> Demographics (C16495) </t>
  </si>
  <si>
    <t xml:space="preserve"> Comorbidity (C16457) </t>
  </si>
  <si>
    <t xml:space="preserve"> Temperature (C25206) </t>
  </si>
  <si>
    <t xml:space="preserve"> Volume (C25335) </t>
  </si>
  <si>
    <t xml:space="preserve"> Fluid Volume (C124480) </t>
  </si>
  <si>
    <t xml:space="preserve"> Aliquot Volume (C171279) </t>
  </si>
  <si>
    <t xml:space="preserve"> Difference (C46003) </t>
  </si>
  <si>
    <t xml:space="preserve"> Distance (C25167) </t>
  </si>
  <si>
    <t xml:space="preserve"> Dose (C25488) </t>
  </si>
  <si>
    <t xml:space="preserve"> Due To (C89272) </t>
  </si>
  <si>
    <t xml:space="preserve"> Effect (C25492) </t>
  </si>
  <si>
    <t xml:space="preserve"> Impact (C122929) </t>
  </si>
  <si>
    <t xml:space="preserve"> Psychosocial Effect (C17873) </t>
  </si>
  <si>
    <t xml:space="preserve"> Equality (C61582) </t>
  </si>
  <si>
    <t xml:space="preserve"> Grade (C48309) </t>
  </si>
  <si>
    <t xml:space="preserve"> Health (C25178) </t>
  </si>
  <si>
    <t xml:space="preserve"> Mental Health (C93187) </t>
  </si>
  <si>
    <t xml:space="preserve"> Location (C25341) </t>
  </si>
  <si>
    <t xml:space="preserve"> Number (C25337) </t>
  </si>
  <si>
    <t xml:space="preserve"> Number Type (C62438) </t>
  </si>
  <si>
    <t xml:space="preserve"> Whole Number (C62440) </t>
  </si>
  <si>
    <t xml:space="preserve"> Natural Number (C62439) </t>
  </si>
  <si>
    <t xml:space="preserve"> Fourteen (C113428) </t>
  </si>
  <si>
    <t xml:space="preserve"> Performed (C38000) </t>
  </si>
  <si>
    <t xml:space="preserve"> Ability (C78209) </t>
  </si>
  <si>
    <t xml:space="preserve"> Adherence (C25729) </t>
  </si>
  <si>
    <t xml:space="preserve"> Birthplace (C176764) </t>
  </si>
  <si>
    <t xml:space="preserve"> Blood Type (C61009) </t>
  </si>
  <si>
    <t xml:space="preserve"> Employment Status (C179143) </t>
  </si>
  <si>
    <t xml:space="preserve"> Employed (C25172) </t>
  </si>
  <si>
    <t xml:space="preserve"> Telework (C180631) </t>
  </si>
  <si>
    <t xml:space="preserve"> Looking for Work (C165487) </t>
  </si>
  <si>
    <t xml:space="preserve"> Marital Status (C25188) </t>
  </si>
  <si>
    <t xml:space="preserve"> Quality of Life (C17047) </t>
  </si>
  <si>
    <t xml:space="preserve"> Sexual Orientation (C84361) </t>
  </si>
  <si>
    <t xml:space="preserve"> Primary Language Spoken (C132459) </t>
  </si>
  <si>
    <t xml:space="preserve"> Qualifier (C41009) </t>
  </si>
  <si>
    <t xml:space="preserve"> Anatomy Qualifier (C13442) </t>
  </si>
  <si>
    <t xml:space="preserve"> Distal (C25237) </t>
  </si>
  <si>
    <t xml:space="preserve"> Clinical or Research Assessment Answer (C91106) </t>
  </si>
  <si>
    <t xml:space="preserve"> Ability Answer (C175322) </t>
  </si>
  <si>
    <t xml:space="preserve"> Needs Help to Use Stairs (C131952) </t>
  </si>
  <si>
    <t xml:space="preserve"> General Qualifier (C27993) </t>
  </si>
  <si>
    <t xml:space="preserve"> Complete (C25250)</t>
  </si>
  <si>
    <t xml:space="preserve"> Excellent (C82488) </t>
  </si>
  <si>
    <t xml:space="preserve"> Fair (C82489) </t>
  </si>
  <si>
    <t xml:space="preserve"> Good (C64975) </t>
  </si>
  <si>
    <t xml:space="preserve"> Usual (C102843) </t>
  </si>
  <si>
    <t xml:space="preserve"> Very Poor (C104315) </t>
  </si>
  <si>
    <t xml:space="preserve"> Disease Qualifier (C27992) </t>
  </si>
  <si>
    <t xml:space="preserve"> Better (C71685) </t>
  </si>
  <si>
    <t xml:space="preserve"> Communicable Disorder (C157825) </t>
  </si>
  <si>
    <t xml:space="preserve"> Administered (C25382) </t>
  </si>
  <si>
    <t xml:space="preserve"> Availability (C25429) </t>
  </si>
  <si>
    <t xml:space="preserve"> Condition (C25457) </t>
  </si>
  <si>
    <t xml:space="preserve"> Comorbid Condition (C161320) </t>
  </si>
  <si>
    <t xml:space="preserve"> Medical Condition (C156809) </t>
  </si>
  <si>
    <t xml:space="preserve"> Confirmation (C25458) </t>
  </si>
  <si>
    <t xml:space="preserve"> Consequence (C74555) </t>
  </si>
  <si>
    <t xml:space="preserve"> Easy (C86068) </t>
  </si>
  <si>
    <t xml:space="preserve"> Exact (C86021) </t>
  </si>
  <si>
    <t xml:space="preserve"> Examined (C25500) </t>
  </si>
  <si>
    <t xml:space="preserve"> Full (C25517) </t>
  </si>
  <si>
    <t xml:space="preserve"> Important (C115916) </t>
  </si>
  <si>
    <t xml:space="preserve"> Informed (C37896) </t>
  </si>
  <si>
    <t xml:space="preserve"> Major (C45368) </t>
  </si>
  <si>
    <t xml:space="preserve"> Missing Value Reason (C48655) </t>
  </si>
  <si>
    <t xml:space="preserve"> Not Applicable (C48660) </t>
  </si>
  <si>
    <t xml:space="preserve"> Not Done (C49484) </t>
  </si>
  <si>
    <t xml:space="preserve"> New (C25586) </t>
  </si>
  <si>
    <t xml:space="preserve"> Not Reported (C43234) </t>
  </si>
  <si>
    <t xml:space="preserve"> Present (C25626) </t>
  </si>
  <si>
    <t xml:space="preserve"> Same (C64637) </t>
  </si>
  <si>
    <t xml:space="preserve"> Suspected (C71458) </t>
  </si>
  <si>
    <t xml:space="preserve"> Underlying (C154417) </t>
  </si>
  <si>
    <t xml:space="preserve"> Unknown (C17998) </t>
  </si>
  <si>
    <t xml:space="preserve"> Vaccinated (C28385) </t>
  </si>
  <si>
    <t xml:space="preserve"> Spatial Qualifier (C73706) </t>
  </si>
  <si>
    <t xml:space="preserve"> External (C44280) </t>
  </si>
  <si>
    <t xml:space="preserve"> Shape (C25677) </t>
  </si>
  <si>
    <t xml:space="preserve"> Tube (C41277) </t>
  </si>
  <si>
    <t xml:space="preserve"> Temporal Qualifier (C21514) </t>
  </si>
  <si>
    <t xml:space="preserve"> Concurrent (C25456) </t>
  </si>
  <si>
    <t xml:space="preserve"> Current (C25471) </t>
  </si>
  <si>
    <t xml:space="preserve"> Date (C25164) </t>
  </si>
  <si>
    <t xml:space="preserve"> Birth Date (C68615) </t>
  </si>
  <si>
    <t xml:space="preserve"> Date of Death (C70810) </t>
  </si>
  <si>
    <t xml:space="preserve"> Date of Diagnosis (C164339) </t>
  </si>
  <si>
    <t xml:space="preserve"> End Date (C68617) </t>
  </si>
  <si>
    <t xml:space="preserve"> Adverse Event End Date (C78537) </t>
  </si>
  <si>
    <t xml:space="preserve"> Expected Date of Confinement (C81247) </t>
  </si>
  <si>
    <t xml:space="preserve"> Informed Consent Date (C93579) </t>
  </si>
  <si>
    <t xml:space="preserve"> Onset Date (C93613) </t>
  </si>
  <si>
    <t xml:space="preserve"> Symptom Onset Date (C119242) </t>
  </si>
  <si>
    <t xml:space="preserve"> Sample Procurement Date (C164024) </t>
  </si>
  <si>
    <t xml:space="preserve"> Biospecimen Collection Date (C178868) </t>
  </si>
  <si>
    <t xml:space="preserve"> SARS-CoV-2 PCR Sample Collection Date (C178976) </t>
  </si>
  <si>
    <t xml:space="preserve"> Start Date (C68616) </t>
  </si>
  <si>
    <t xml:space="preserve"> Adverse Event Start Date (C78536) </t>
  </si>
  <si>
    <t xml:space="preserve"> Test Date (C82512) </t>
  </si>
  <si>
    <t xml:space="preserve"> Vital Signs Date (C83032) </t>
  </si>
  <si>
    <t xml:space="preserve"> Date and Time (C37939) </t>
  </si>
  <si>
    <t xml:space="preserve"> Observation End Date Time (C82516) </t>
  </si>
  <si>
    <t xml:space="preserve"> Adverse Event End Date Time (C83201) </t>
  </si>
  <si>
    <t xml:space="preserve"> Observation Start Date Time (C82517) </t>
  </si>
  <si>
    <t xml:space="preserve"> Adverse Event Start Date Time (C83215) </t>
  </si>
  <si>
    <t xml:space="preserve"> Duration (C25330) </t>
  </si>
  <si>
    <t xml:space="preserve"> Duration of Symptoms Prior to Diagnosis (C182353) </t>
  </si>
  <si>
    <t xml:space="preserve"> Frequently (C64649) </t>
  </si>
  <si>
    <t xml:space="preserve"> Long-Term (C25322) </t>
  </si>
  <si>
    <t xml:space="preserve"> Now (C65002) </t>
  </si>
  <si>
    <t xml:space="preserve"> Onset (C25279) </t>
  </si>
  <si>
    <t xml:space="preserve"> Symptom Onset (C124353) </t>
  </si>
  <si>
    <t xml:space="preserve"> Past (C25609) </t>
  </si>
  <si>
    <t xml:space="preserve"> Period (C25616) </t>
  </si>
  <si>
    <t xml:space="preserve"> 12 Months (C156842) </t>
  </si>
  <si>
    <t xml:space="preserve"> Past 30 days (C131330) </t>
  </si>
  <si>
    <t xml:space="preserve"> Prior (C25629) </t>
  </si>
  <si>
    <t xml:space="preserve"> Recent (C25280) </t>
  </si>
  <si>
    <t xml:space="preserve"> Time (C25207) </t>
  </si>
  <si>
    <t xml:space="preserve"> Collection Time (C81287) </t>
  </si>
  <si>
    <t xml:space="preserve"> Biospecimen Collection Time (C178869) </t>
  </si>
  <si>
    <t xml:space="preserve"> Elapsed Time (C82572) </t>
  </si>
  <si>
    <t xml:space="preserve"> Time from COVID-19 Symptom Onset to Hospitalization (C178503) </t>
  </si>
  <si>
    <t xml:space="preserve"> Test Time (C82577) </t>
  </si>
  <si>
    <t xml:space="preserve"> Vital Signs Time (C83155) </t>
  </si>
  <si>
    <t xml:space="preserve"> Timepoint (C68568) </t>
  </si>
  <si>
    <t xml:space="preserve"> Vital Signs Time Point (C83159) </t>
  </si>
  <si>
    <t xml:space="preserve"> Quantity (C25256) </t>
  </si>
  <si>
    <t xml:space="preserve"> Severity (C25676) </t>
  </si>
  <si>
    <t xml:space="preserve"> Status (C25688) </t>
  </si>
  <si>
    <t xml:space="preserve"> Health Status (C16669) </t>
  </si>
  <si>
    <t xml:space="preserve"> Disability (C21007) </t>
  </si>
  <si>
    <t xml:space="preserve"> Individual Physical Condition (C106492) </t>
  </si>
  <si>
    <t xml:space="preserve"> Patient Status (C166244) </t>
  </si>
  <si>
    <t xml:space="preserve"> Unit of Measure (C25709) </t>
  </si>
  <si>
    <t xml:space="preserve"> Unit by Category (C42568) </t>
  </si>
  <si>
    <t xml:space="preserve"> Age Unit (C50400) </t>
  </si>
  <si>
    <t xml:space="preserve"> Day (C25301) </t>
  </si>
  <si>
    <t xml:space="preserve"> Year (C29848) </t>
  </si>
  <si>
    <t xml:space="preserve"> Unit of Length (C42578) </t>
  </si>
  <si>
    <t xml:space="preserve"> Mile Unit of Distance (C71181) </t>
  </si>
  <si>
    <t xml:space="preserve"> Unit of Time (C42574) </t>
  </si>
  <si>
    <t xml:space="preserve"> Minute (C48154) </t>
  </si>
  <si>
    <t xml:space="preserve">Retired Concept (C28428) </t>
  </si>
  <si>
    <t xml:space="preserve"> Retired Concept 2006 (C83482) </t>
  </si>
  <si>
    <t xml:space="preserve"> Healthcare (C15363) </t>
  </si>
  <si>
    <t xml:space="preserve"> Treatment (C15368) </t>
  </si>
  <si>
    <t>Age Unit</t>
  </si>
  <si>
    <t>C1706749</t>
  </si>
  <si>
    <t>Remove</t>
  </si>
  <si>
    <t>Resident (person)</t>
  </si>
  <si>
    <t>Street address</t>
  </si>
  <si>
    <t>C1301826</t>
  </si>
  <si>
    <t>MTH, SNOMEDCT_US, NCI, SCTSPA</t>
  </si>
  <si>
    <t>Educational Status</t>
  </si>
  <si>
    <t xml:space="preserve"> C0013658</t>
  </si>
  <si>
    <t xml:space="preserve"> MTH · MSH · SNOMEDCT_US · MEDCIN · NCI · CHV · NOC · PSY</t>
  </si>
  <si>
    <t xml:space="preserve">Educational Status </t>
  </si>
  <si>
    <t>C0013658</t>
  </si>
  <si>
    <t>MTH · MSH · SNOMEDCT_US · MEDCIN · NCI · CHV · NOC · PSY</t>
  </si>
  <si>
    <t>MTH · NCI · LNC · PSY</t>
  </si>
  <si>
    <t>parent</t>
  </si>
  <si>
    <t>MTH · MSH · SNOMEDCT_US · NCI · CHV · LNC · HL7V3.0 · PSY</t>
  </si>
  <si>
    <t>covid qualitative quality of life your quality of life</t>
  </si>
  <si>
    <t>Idea or Concept]</t>
  </si>
  <si>
    <t>covid qualitative covid 19 vaccine receptivity vaccine covid 19 available today get vaccinated</t>
  </si>
  <si>
    <t xml:space="preserve">DRUGBANK,MEDLINEPLUS,MSH,MTH,NCI,NCI_caDSR,SNOMEDCT_US}) </t>
  </si>
  <si>
    <t>Clinical Drug]</t>
  </si>
  <si>
    <t xml:space="preserve">AOD,CHV,NCI,NCI_caDSR,SNMI,SNOMEDCT_US}) </t>
  </si>
  <si>
    <t xml:space="preserve">CHV,LNC,MTH}) </t>
  </si>
  <si>
    <t>UMLS semantic types</t>
  </si>
  <si>
    <t>CHV,MSH,MTH, NCI</t>
  </si>
  <si>
    <t>COVID19 (disease)</t>
  </si>
  <si>
    <t xml:space="preserve"> MTH · MSH · MDR · NCI · ICD10CM · MDRSPA · MDRDUT · MDRFRE</t>
  </si>
  <si>
    <t>Re-run on</t>
  </si>
  <si>
    <t>Geographic Area]</t>
  </si>
  <si>
    <t xml:space="preserve">CHV,HL7V3.0,LNC,MTH,NCI,NCI_CDISC,SNOMEDCT_US}) </t>
  </si>
  <si>
    <t xml:space="preserve"> C1301808</t>
  </si>
  <si>
    <t xml:space="preserve">AOD,CHV,CSP,MTH,NLMSubSyn,SNMI,SNOMEDCT_US} </t>
  </si>
  <si>
    <t xml:space="preserve">Onset of illness </t>
  </si>
  <si>
    <t xml:space="preserve">CHV,LCH,MTH,NCI}) </t>
  </si>
  <si>
    <t xml:space="preserve">804 
</t>
  </si>
  <si>
    <t xml:space="preserve"> History of travel (C0489542)  {MTH · MEDCIN · NCI}</t>
  </si>
  <si>
    <t xml:space="preserve">
</t>
  </si>
  <si>
    <t xml:space="preserve">CHV,MTH,NCI,SNMI,SNOMEDCT_US} </t>
  </si>
  <si>
    <t xml:space="preserve">HL7V3.0,MTH}) </t>
  </si>
  <si>
    <t>C1555670</t>
  </si>
  <si>
    <t xml:space="preserve">travel (travel charge </t>
  </si>
  <si>
    <t xml:space="preserve">CHV,LNC,MTH,NCI,NCI_BRIDG_3_0_3,NCI_CDISC,NCI_FDA}) </t>
  </si>
  <si>
    <t xml:space="preserve"> C0947322</t>
  </si>
  <si>
    <t xml:space="preserve">MANUFACTURER (Manufacturer Name </t>
  </si>
  <si>
    <t xml:space="preserve">NLMSubSyn,SNOMEDCT_US}) </t>
  </si>
  <si>
    <t xml:space="preserve">CHV,LCH,LNC,MTH,NCI,NCI_CDISC,NCI_CareLex,SNOMEDCT_US} </t>
  </si>
  <si>
    <t xml:space="preserve">LNC,MTH,NCI,NCI_CDISC,NCI_CTRP}) </t>
  </si>
  <si>
    <t xml:space="preserve"> C1516698</t>
  </si>
  <si>
    <t xml:space="preserve">Collection (Collection (action) </t>
  </si>
  <si>
    <t>Substance]</t>
  </si>
  <si>
    <t xml:space="preserve">CHV,HL7V3.0,LCH,LNC,MTH,NCI,NLMSubSyn,SNOMEDCT_US} </t>
  </si>
  <si>
    <t xml:space="preserve"> C0370003</t>
  </si>
  <si>
    <t xml:space="preserve">1000
</t>
  </si>
  <si>
    <t>Therapeutic or Preventive Procedure]</t>
  </si>
  <si>
    <t xml:space="preserve">LNC,MTH,NCI,SNOMEDCT_US}) </t>
  </si>
  <si>
    <t>Laboratory or Test Result]</t>
  </si>
  <si>
    <t xml:space="preserve">CHV,LNC,MTH,NCI,NLMSubSyn,SNOMEDCT_US}) </t>
  </si>
  <si>
    <t xml:space="preserve"> C0456984</t>
  </si>
  <si>
    <t xml:space="preserve">CHV,MTH,NCI,SNOMEDCT_US}) </t>
  </si>
  <si>
    <t xml:space="preserve">Test Time (Test time </t>
  </si>
  <si>
    <t xml:space="preserve">897 
</t>
  </si>
  <si>
    <t xml:space="preserve"> C2826260</t>
  </si>
  <si>
    <t>UMLS Semantic Type</t>
  </si>
  <si>
    <t>MetaMap score</t>
  </si>
  <si>
    <t xml:space="preserve">updated on </t>
  </si>
  <si>
    <t>Project 5  COVID CDE Attributes
2 CDE Attributes We Used for Mapping:
1. CDE Name  (minus stop words)
2. Question Text  (minus stop words)</t>
  </si>
  <si>
    <r>
      <t xml:space="preserve">Project 5 COVID CDE Metadata
2 CDE Attributes We Used
</t>
    </r>
    <r>
      <rPr>
        <sz val="11"/>
        <color theme="1"/>
        <rFont val="Calibri"/>
        <family val="2"/>
        <scheme val="minor"/>
      </rPr>
      <t>1. CDE Name  (minus stop words)
2. Question Text  (minus stop words)</t>
    </r>
  </si>
  <si>
    <t>2 CDE Attributes We Used:
1. CDE Name (minus stop words)
2. Question Text (minus stop words)</t>
  </si>
  <si>
    <t>Project 5  COVID CDE 
2 CDE Attributes
1. CDE Name (minus stop words)
2. Question Text (minus stop words)</t>
  </si>
  <si>
    <t>MTH · MSH · SNOMEDCT_US · NCI · CHV · LNC · SNMI · SNM</t>
  </si>
  <si>
    <t xml:space="preserve"> MTH · MSH · SNOMEDCT_US · NCI · CHV · LNC · CCS · HL7V3.0</t>
  </si>
  <si>
    <t>Project 5 Tier 1 and Tier 2 COVID CDEs Combined and Grouped by Domain and Contract Month</t>
  </si>
  <si>
    <t>Contract Month</t>
  </si>
  <si>
    <t>Tier</t>
  </si>
  <si>
    <t>CDE #</t>
  </si>
  <si>
    <t>CDE Data Type</t>
  </si>
  <si>
    <t>Question Source /Origin/Reference</t>
  </si>
  <si>
    <t>Mapped to another group's CDE?</t>
  </si>
  <si>
    <t>Data Element Concept (DEC) Identifier</t>
  </si>
  <si>
    <t>DEC Concept Terminology Source</t>
  </si>
  <si>
    <t xml:space="preserve">CDE Type            </t>
  </si>
  <si>
    <t xml:space="preserve">Name of Composite or Bundle                </t>
  </si>
  <si>
    <t xml:space="preserve">Value Meaning Label
</t>
  </si>
  <si>
    <t>Value Meaning Definition</t>
  </si>
  <si>
    <t>Value Meaning Terminology Concept Identifier</t>
  </si>
  <si>
    <t>Value Meaning Terminology Source</t>
  </si>
  <si>
    <t>Value/Code</t>
  </si>
  <si>
    <t>Value Code System</t>
  </si>
  <si>
    <t>NLM identifier for CDE-R interoperability</t>
  </si>
  <si>
    <t>References (only for standardized bundles/instruments)</t>
  </si>
  <si>
    <t>*License/Intellectual Property and/or Copyright Information</t>
  </si>
  <si>
    <t>*Licensor / Copyright Owner Permission</t>
  </si>
  <si>
    <t>Contexts using the CDE</t>
  </si>
  <si>
    <t>Required</t>
  </si>
  <si>
    <t>Conditionally Required</t>
  </si>
  <si>
    <t xml:space="preserve">Required </t>
  </si>
  <si>
    <t>Mandatory for final endorsement</t>
  </si>
  <si>
    <t xml:space="preserve"> Conditionally Required With DEC ID</t>
  </si>
  <si>
    <r>
      <rPr>
        <u/>
        <sz val="11"/>
        <color theme="1"/>
        <rFont val="Calibri"/>
        <family val="2"/>
        <scheme val="minor"/>
      </rPr>
      <t>Required</t>
    </r>
    <r>
      <rPr>
        <sz val="11"/>
        <color theme="1"/>
        <rFont val="Calibri"/>
        <family val="2"/>
        <scheme val="minor"/>
      </rPr>
      <t xml:space="preserve"> - can be pasted in from the VM Concept ID</t>
    </r>
  </si>
  <si>
    <t>Optional</t>
  </si>
  <si>
    <t>If mapped to standard value set or coding system</t>
  </si>
  <si>
    <t>Used by SOW to group CDEs for mapping puposes over the contract year</t>
  </si>
  <si>
    <t>Ditto</t>
  </si>
  <si>
    <t>Dervied from  Governance form</t>
  </si>
  <si>
    <t>A unique and unambiguous label to help users understand and differentiate one CDE from another. No character limit, will pre-populate as key field for optional supplement. 
Examples: Visit Date; Head circumference measurement;. SURG_PROC_APPRO_TYPE</t>
  </si>
  <si>
    <t>The type of data to be collected 
-choose from the dropdown list:
Value List, Text, Number, Date, Time, Datetime, Geolocation, File, URI/URL</t>
  </si>
  <si>
    <t xml:space="preserve">The source of the CDE. 
It may be a single question from an existing form. It could also be the agency, authoritative source or project that created this CDE. </t>
  </si>
  <si>
    <r>
      <t xml:space="preserve">The name or identifier of the CDE that this row-specific CDE has been aligned with </t>
    </r>
    <r>
      <rPr>
        <b/>
        <i/>
        <sz val="10"/>
        <color theme="2" tint="-0.499984740745262"/>
        <rFont val="Arial"/>
        <family val="2"/>
      </rPr>
      <t>(if designated in Cover Sheet items #15-16)</t>
    </r>
    <r>
      <rPr>
        <i/>
        <sz val="10"/>
        <color theme="2" tint="-0.499984740745262"/>
        <rFont val="Arial"/>
        <family val="2"/>
      </rPr>
      <t>. Be as specific as possible.</t>
    </r>
  </si>
  <si>
    <t xml:space="preserve">A textual definition created by a Subject Matter Expert (SME). Examples: 
“Date of interview or visit (actually the date when data in the form were captured) “ 
- “Circumferential measurement of the head at the widest point - the distance from above the eyebrows and ears and around the back of the head” </t>
  </si>
  <si>
    <t xml:space="preserve">The text to be used on a case report form, data collection template, questionnaire, measure to standardize how the question is asked. </t>
  </si>
  <si>
    <t>Identifier(s) for the concept(s) associated with the data element.
e.g., for "Educational Status" the UMLS Concept Unique Identifier (CUI) is C0013658 (https://uts.nlm.nih.gov/uts/umls/concept/C0013658 )</t>
  </si>
  <si>
    <r>
      <t xml:space="preserve">Source of the concepts associated with the data element, supplied </t>
    </r>
    <r>
      <rPr>
        <b/>
        <i/>
        <sz val="10"/>
        <color theme="2" tint="-0.499984740745262"/>
        <rFont val="Arial"/>
        <family val="2"/>
      </rPr>
      <t>if completing DEC in column to the immediate left.</t>
    </r>
    <r>
      <rPr>
        <i/>
        <sz val="10"/>
        <color theme="2" tint="-0.499984740745262"/>
        <rFont val="Arial"/>
        <family val="2"/>
      </rPr>
      <t xml:space="preserve">. </t>
    </r>
  </si>
  <si>
    <t>Use the drop-down options to indicate if the item is a Composite OR part of a Bundled Set of Questions. The default type is an individual CDE. 
Example: If CDE is not a composite or bundled set of questions, leave blank</t>
  </si>
  <si>
    <t xml:space="preserve">If CDE part of a Composite or Bundled Set of Questions indicate the name of the composite or bundle. 
If CDE is not a composite or bundled set of questions, leave blank. </t>
  </si>
  <si>
    <r>
      <t>The list of values associated with the data element
You may provide an object identifier* for a VSAC value set.
* for more, see
https://vsac.nlm.nih.gov/
Example: male|female|unknown</t>
    </r>
    <r>
      <rPr>
        <b/>
        <i/>
        <sz val="10"/>
        <color rgb="FF757171"/>
        <rFont val="Arial"/>
        <family val="2"/>
      </rPr>
      <t xml:space="preserve">
Please use a pipe " |" to separate values in the list. </t>
    </r>
  </si>
  <si>
    <r>
      <t>A more detailed textual definition for the value meaning label; as noted above, if a unique Concept ID is employed (e.g, CUI example within instructions for the column to the immediate right) then Value Meaning Definition can simply be copy/pasted into the corresponding cell.</t>
    </r>
    <r>
      <rPr>
        <b/>
        <i/>
        <sz val="10"/>
        <color rgb="FF757171"/>
        <rFont val="Arial"/>
        <family val="2"/>
      </rPr>
      <t xml:space="preserve">
Please use a pipe " |" to separate individual definitions in the list. The order should correspond to the values in the Value Meaning Label list.</t>
    </r>
  </si>
  <si>
    <r>
      <t>Identifier(s) for the concept(s) associated with value meaning label.
Concept unique identifiers (CUIs) can be found in the UMLS Metathesarus.
Example: the UMLS CUI for Head Circumference is   C0262499: https://uts.nlm.nih.gov/uts/umls/concept/C0262499</t>
    </r>
    <r>
      <rPr>
        <b/>
        <i/>
        <sz val="10"/>
        <color rgb="FF757171"/>
        <rFont val="Arial"/>
        <family val="2"/>
      </rPr>
      <t xml:space="preserve">
Please use a pipe " |" to separate values in the list. The order of the identifiers should correspond to the values in the Value Meaning Label list.  </t>
    </r>
  </si>
  <si>
    <r>
      <t>The system from which the value meaning concept is drawn,</t>
    </r>
    <r>
      <rPr>
        <b/>
        <i/>
        <sz val="10"/>
        <color rgb="FF757171"/>
        <rFont val="Arial"/>
        <family val="2"/>
      </rPr>
      <t xml:space="preserve"> i</t>
    </r>
    <r>
      <rPr>
        <i/>
        <sz val="10"/>
        <color rgb="FF757171"/>
        <rFont val="Arial"/>
        <family val="2"/>
      </rPr>
      <t>f completing Value Meaning Terminology Concept Identifier in column to the immediate left.</t>
    </r>
    <r>
      <rPr>
        <b/>
        <i/>
        <sz val="10"/>
        <color rgb="FF757171"/>
        <rFont val="Arial"/>
        <family val="2"/>
      </rPr>
      <t xml:space="preserve">
Please use a pipe " |" to separate values in the list. The order of the terminology sources should correspond to the values in the Value Meaning Terminology Concept Identifer list.  </t>
    </r>
  </si>
  <si>
    <r>
      <t>A code representing the value.
Note that such a code may be used by information systems for interoperability, rather than for human comprehension; if this optional item is not completed, the required item 'Value Meaning Label' will be presumed by default.</t>
    </r>
    <r>
      <rPr>
        <b/>
        <i/>
        <sz val="10"/>
        <color rgb="FF757171"/>
        <rFont val="Arial"/>
        <family val="2"/>
      </rPr>
      <t xml:space="preserve">
Please use a pipe " |" to separate values in the list. The order of the values or codes should correspond to the values in the Value Meaning Label list. </t>
    </r>
  </si>
  <si>
    <r>
      <t>The system from which the code is drawn.</t>
    </r>
    <r>
      <rPr>
        <b/>
        <i/>
        <sz val="10"/>
        <color rgb="FF757171"/>
        <rFont val="Arial"/>
        <family val="2"/>
      </rPr>
      <t xml:space="preserve">
Please use a pipe " |" to separate values in the list. The order of the values should correspond to the order of values in the Value/Code list.</t>
    </r>
  </si>
  <si>
    <r>
      <rPr>
        <b/>
        <i/>
        <sz val="10"/>
        <color theme="2" tint="-0.499984740745262"/>
        <rFont val="Arial"/>
        <family val="2"/>
      </rPr>
      <t>If your Bundle is already available in the NIH CDE Repository</t>
    </r>
    <r>
      <rPr>
        <i/>
        <sz val="10"/>
        <color theme="2" tint="-0.499984740745262"/>
        <rFont val="Arial"/>
        <family val="2"/>
      </rPr>
      <t xml:space="preserve"> (https://cde.nlm.nih.gov/cde/search), please include the NLM identifier.</t>
    </r>
  </si>
  <si>
    <r>
      <rPr>
        <b/>
        <i/>
        <sz val="10"/>
        <color theme="2" tint="-0.499984740745262"/>
        <rFont val="Arial"/>
        <family val="2"/>
      </rPr>
      <t xml:space="preserve">If CDE is part of a Bundle/Standardized Instrument/ Composite AND has evidence published on validity/reliability in target populations: </t>
    </r>
    <r>
      <rPr>
        <i/>
        <sz val="10"/>
        <color theme="2" tint="-0.499984740745262"/>
        <rFont val="Arial"/>
        <family val="2"/>
      </rPr>
      <t>provide reference and link to validation publication(s). DOIs, PubMed IDs, or other unique stable identifiers are preferred. 
Note that they will be assessed in terms of evidence quality (e.g., akin to US Preventive Services Task Force ranking, prioritizing evidence from studies graded 'Good' or 'Fair' within a given design, using criteria in Appendix IV of USPSTF Procedure Manual*). If used for different populations, please include references for each. * for more, see https://www.uspreventiveservicestaskforce.org/uspstf/about-uspstf/methods-and-processes/procedure-manual/procedure-manual-appendix-vi-criteria-assessing-internal-validity-individual-studies/</t>
    </r>
  </si>
  <si>
    <r>
      <t xml:space="preserve">Name the Licensor, Intellectual Property and/or Copyright Owner(s), as applicable </t>
    </r>
    <r>
      <rPr>
        <b/>
        <i/>
        <sz val="10"/>
        <color theme="2" tint="-0.499984740745262"/>
        <rFont val="Arial"/>
        <family val="2"/>
      </rPr>
      <t>(if row-specific CDE led to "Yes" answer in Cover Sheet item #10)</t>
    </r>
    <r>
      <rPr>
        <i/>
        <sz val="10"/>
        <color theme="2" tint="-0.499984740745262"/>
        <rFont val="Arial"/>
        <family val="2"/>
      </rPr>
      <t xml:space="preserve">.
Please see Appendix B for additional information. </t>
    </r>
  </si>
  <si>
    <r>
      <t xml:space="preserve">Please indicate </t>
    </r>
    <r>
      <rPr>
        <b/>
        <i/>
        <sz val="10"/>
        <color theme="2" tint="-0.499984740745262"/>
        <rFont val="Arial"/>
        <family val="2"/>
      </rPr>
      <t xml:space="preserve">(if row-specific CDE led to "Yes" answer in Cover Sheet item #10) </t>
    </r>
    <r>
      <rPr>
        <i/>
        <sz val="10"/>
        <color theme="2" tint="-0.499984740745262"/>
        <rFont val="Arial"/>
        <family val="2"/>
      </rPr>
      <t>whether the CDEs/Bundles are, for example, free for research use and/or whether permission has been granted for public posting. 
Indicate if there are restrictions due to scope of validation (e.g., population, context-of-use, regulatory purview, etc.); lack of response will be taken as lack of documentation, requiring return of this submission for further revision.</t>
    </r>
  </si>
  <si>
    <t>Category(s) for the CDE
Please delimit these with a semicolon ";"</t>
  </si>
  <si>
    <t>The name(s) of the group(s) in which a CDE is used
Please delimit these with a semicolon ";"</t>
  </si>
  <si>
    <t>Project 5 WG2</t>
  </si>
  <si>
    <t>A unique identifier assigned to a person.</t>
  </si>
  <si>
    <t>NCI Thesaurus</t>
  </si>
  <si>
    <t>United States Core Data for Interoperability (USCDI)</t>
  </si>
  <si>
    <t>A persons full name, usually consisting of a first (personal) name and a last (family) name with an optional middle name. In some cultural traditions the family name comes first.</t>
  </si>
  <si>
    <t>Person (C25190)
Full (C25517)
Name (C25191)</t>
  </si>
  <si>
    <t>Composite</t>
  </si>
  <si>
    <t>A word or group of words indicating a person's first (personal or given) name; the name that precedes the surname. Synonym = Given Name.</t>
  </si>
  <si>
    <t>Component of Composite:  Full Name</t>
  </si>
  <si>
    <t>A means of identifying an individual by using a word or group of words indicating a person's middle name.</t>
  </si>
  <si>
    <t>A means of identifying an individual by using a word or group of words indicating a person's last (family) name. Synonym = Last Name, Surname.</t>
  </si>
  <si>
    <t>RADx</t>
  </si>
  <si>
    <t>Person (C25190)
Age (C25150)</t>
  </si>
  <si>
    <t>Bundled Set of Questions</t>
  </si>
  <si>
    <t>Value List</t>
  </si>
  <si>
    <t>The unit of measure that represents the person's age.</t>
  </si>
  <si>
    <t xml:space="preserve">Days|
Don't Know|
Months|
Prefer not to answer|
Unknown| 
Weeks| 
Years| </t>
  </si>
  <si>
    <t>The time for Earth to make a complete rotation on its axis; ordinarily divided into twenty-four hours, equal to 86 400 seconds. This also refers to a specific day.|C25301|
The answer is not known by the person answering.|C67142|
One of the 12 divisions of a year as determined by a calendar. It corresponds to the unit of time of approximately to one cycle of the moon's phases, about 30 days or 4 weeks.|C29846|
A response indicating that an individual prefers or preferred not to answer.|C132222|
Not known, not observed, not recorded, or refused.|C17998|
Any period of seven consecutive days.|C29844|
A period of time that it takes for Earth to make a complete revolution around the sun, approximately 365 days; a specific one year period.C29848</t>
  </si>
  <si>
    <t>C25301|
C67142|
C29846|
C132222|
C17998|
C29844|
C29848</t>
  </si>
  <si>
    <t>The month, day and year on which the person was born.</t>
  </si>
  <si>
    <t>Sex*</t>
  </si>
  <si>
    <t xml:space="preserve">HHS Required 
PhenX 11601 
Biological Sex Assigned at Birth                 https://www.phenxtoolkit.org/protocols/view/ 11601 </t>
  </si>
  <si>
    <t xml:space="preserve">A textual description of a person's sex at birth. </t>
  </si>
  <si>
    <t xml:space="preserve">What was your biological sex assigned at birth?
</t>
  </si>
  <si>
    <t>Person (C25190)
Sex at Birth (C124436)</t>
  </si>
  <si>
    <t>Male|
Female|
Intersex|
None of these describe me|
Prefer not to answer|
Unknown|</t>
  </si>
  <si>
    <t>A person who belongs to the sex that normally produces sperm. The term is used to indicate biological sex distinctions, cultural gender role distinctions, or both.|C20197|
A person who belongs to the sex that normally produces ova. The term is used to indicate biological sex distinctions, or cultural gender role distinctions, or both.|C16576|
A person (one of unisexual specimens) who is born with genitalia and/or secondary sexual characteristics of indeterminate sex, or which combine features of both sexes.|C45908|
Suggested Definition:  A response indicating that an individual feels that no option listed is a good description for them.|C177109|
A response indicating that an individual prefers or preferred not to answer.|C132222|
Not known, not observed, not recorded, or refused.|C17998</t>
  </si>
  <si>
    <t>C20197|
C16576|
C45908|
C177109|
C132222|
C17998|</t>
  </si>
  <si>
    <t>LA2-8|
LA3-6|
Intersex|
None of these describe me|
Prefer not to answer|
LA4489-6|</t>
  </si>
  <si>
    <t>LOINC</t>
  </si>
  <si>
    <t xml:space="preserve">HHS
PhenX Current Pregnancy Status - Self-Report 240602         https://www.phenxtoolkit.org/protocols/view/ 240602 </t>
  </si>
  <si>
    <t>Yes|
No|
Unknown|</t>
  </si>
  <si>
    <t>The affirmative response to a question|C49488|
The non-affirmative response to a question|C82475|
Not known, not observed, not recorded, or refused|C17998|</t>
  </si>
  <si>
    <t>C49488|
C82475|
C17998|</t>
  </si>
  <si>
    <t>LA26683-5| 
LA4489-6|
LA15173-0|</t>
  </si>
  <si>
    <t>NICHD</t>
  </si>
  <si>
    <t>HHS required 
RADx
USCDI
PhenX 10801 Current Address https://www.phenxtoolkit.org/protocols/view/ 10801</t>
  </si>
  <si>
    <t>Any address at which a person dwells more than temporarily.</t>
  </si>
  <si>
    <t>Full Residential Address</t>
  </si>
  <si>
    <t>Address Line 1</t>
  </si>
  <si>
    <t>The address where a mail piece is intended to be delivered to a person, including urban-style street address, rural route, and post office box.</t>
  </si>
  <si>
    <t>Address (C25407) 
First (C25509)
Street (C80230)
Text (C25704)</t>
  </si>
  <si>
    <t>Component of Composite:  Full Residential Address</t>
  </si>
  <si>
    <t>Address Line 2</t>
  </si>
  <si>
    <t>The additional address text to describe where a mail piece is intended to be delivered.</t>
  </si>
  <si>
    <t>Address|C25407)
Second (C25666)
Street|C80230)
Text (C25704)</t>
  </si>
  <si>
    <t xml:space="preserve"> 	2179601 v1</t>
  </si>
  <si>
    <t>The city or township for the address to describe where a mail piece is intended to be delivered.</t>
  </si>
  <si>
    <t>caDSR 2179602 v2</t>
  </si>
  <si>
    <t xml:space="preserve">The state for the address to describe where a mail piece is intended to be delivered. </t>
  </si>
  <si>
    <t>AL|
AK|
AZ|
AR|
CA|
CO|
CT|
DC|
DE|
FL|
GA|
HI|
ID|
IL|
IN|
IA|
KS|
KY|
LA|
ME|
MD|
MA|
MI|
MN|
MS|
MO|
MT|
NE|
NV|
NH|
NJ|
NM|
NY|
NC|
ND|
OH|
OK|
OR|
PA|
RI|
SC|
SD|
TN|
TX|
UT|
VT|
VA|
WA|
WV|
WI|
WY|
AS|
GU|
MH|
PR|
UM
VI</t>
  </si>
  <si>
    <t>Alabama|C43479|
Alaska|C43506|
Arizona|C43505|
Arkansas|C43495|
California|C43509|
Colorado|C43501|
Connecticut|C43466|
Delaware|C43969|
District of Columbia|C108007|
Florida|C43478|
Georgia|C43477|
Hawaii|C43510|
Idaho|C43499|
Illinois|C43491|
Indiana|C43483|
Iowa|C43487|
Kansas|C43493|
Kentucky|C43484|
Louisiana|C43496|
Maine|C43457|
Maryland|C43471|
Massachusetts|C43463|
Michigan|C43481|
Minnesota|C43486|
Mississippi|C43480|
Missouri|C43492|
Montana|C43490|
Nebraska|C43494|
Nevada|C43503|
New Hampshire|C43460|
New Jersey|C43467|
New Mexico|C43504|
New York|C43468|
North Carolina|C43474|
North Dakota|C43488|
Ohio|C43482|
Oklahoma|C43497|
Oregon|C43508|
Pennsylvania|C43469|
Rhode Island|C43464|
South Carolina|C43475|
South Dakota|C43489|
Tennessee|C43476|
Texas|C43498|
Utah|C43502|
Vermont|C43462|
Virginia|C43472|
Washington|C43507|
West Virginia|C43473|
Wisconsin|C43485|
Wyoming|C43500|
American Samoa|C17739|
Guam| C16652|
Marshall Islands|C16822|
Puerto Rico|C17043|
US Minor Outlying Islands|C20112|
Virgin Islands of the US|C17255|</t>
  </si>
  <si>
    <t>C43479
C43506
C43505
C43495
C43509
C43501
C43466
C43969
C108007
C43478
C43477
C43510
C43499
C43491
C43483
C43487
C43493
C43484
C43496
C43457
C43471
C43463
C43481
C43486
C43480
C43492
C43490
C43494
C43503
C43460
C43467
C43504
C43468
C43474
C43488
C43482
C43497
C43508
C43469
C43464
C43475
C43489
C43476
C43498
C43502
C43462
C43472
C43507
C43473
C43485
C43500
C17739
C16652
C16822
C17043
C20112
C17255</t>
  </si>
  <si>
    <t>caDSR 2345409 v1</t>
  </si>
  <si>
    <t>A region created by territorial division by a local government  where mail piece is intended to be delivered.</t>
  </si>
  <si>
    <t>caDSR 2179606 v1</t>
  </si>
  <si>
    <t>the address or postal information for a person, the address number indicating a postal district (in the USA this is a 5 or 9 digit number (10 including the hyphen)).</t>
  </si>
  <si>
    <t>PhenX 11002 Education Attainment
- Individual                                              https://www.phenxtoolkit.org/protocols/view/ 11002 Question 1</t>
  </si>
  <si>
    <t>RADx
Pediatrics</t>
  </si>
  <si>
    <t>A textual description of the grade or highest level of education attained by a human being.</t>
  </si>
  <si>
    <t>Never Attended/ Kindergarten Only|
1st Grade|
2nd Grade| 
3rd Grade|
4th Grade| 
5th Grade|
6th Grade| 
7th Grade|
8th Grade| 
9th Grade|
10th Grade| 
11th Grade|
12th Grade/No HS diploma|
GED or Equivalent|
HS Graduate|
Some College, No Degree|
Occupational, Technical, or Vocational Program|
Associates Degree - Academic Program|
Bachelor’s Degree (Example: BA, AB, BS, BBA)|
Master’s Degree (Example:  MA, MS, MEng, MEd, MBA)|
Professional Degree (Example: MD, DDS, JD)|
Doctoral Degree (Example: PhD, EdD)|
Refused to Answer|
Don’t Know|</t>
  </si>
  <si>
    <t>Indicates that a person has either never attended any educational program or has not completed anything higher than kindergarten.|C67122:C37998:C70432|
Indicates that 1st grade is the highest level of educational achievement.|C67123|
Indicates that 2nd grade is the highest level of educational achievement.|C67124|
Indicates that 3rd grade is the highest level of educational achievement.|C67125|
Indicates that 4th grade is the highest level of educational achievement.|C67126|
Indicates that 5th grade is the highest level of educational achievement.|C67127|
Indicates that 6th grade is the highest level of educational achievement.|C67128|
Indicates that 7th grade is the highest level of educational achievement.|C67129|
Indicates that 8th grade is the highest level of educational achievement.|C67130|
Indicates that 9th grade is the highest level of educational achievement.|C67131|
Indicates that 10th grade is the highest level of educational achievement.|C67132|
Indicates that 11th grade is the highest level of educational achievement.|C67133|
Indicates that a person was in school through 12th grade but they did not receive a high school diploma.|C67134|
Indicates that a person has received a General Equivalency Diploma in lieu of a high school diploma.|C67135|
Indicates that a person has attended high school and has received a high school diploma.|C67136|
Indicates that a person has attended college but that they did not receive any degree.|C67137|
Indicates that a person has attended or received a degree from an occupational, technical, or vocational program as their highest level of educational achievement.|C67141|
Indicates that a person has received a degree from a 2 year college program.|C71340|
Indicates that a person has received a degree for successful completion of a program of studies that normally requires at least 4-5 years of full-time equivalent college-level work.|C70555|
Indicates that a person has received a degree for completion of at least one year of prescribed study beyond the bachelor's degree.|C70556|
Indicates that a person has received a degree allowing them to practice a profession, such as law, medicine, music, or ministry.|C70558|
Indicates that a person has received a degree for completion of the highest award earned for graduate study.|C70557|
A response indicating that an individual prefers or preferred not to answer.|C132222|
The answer is not known by the person answering.|C67142|</t>
  </si>
  <si>
    <t>C67122:C37998:C70432|
C67123|
C67124|
C67125|
C67126|
C67127|
C67128|
C67129|
C67130|
C67131|
C67132|
C67133|
C67134|
C67135|
C67136|
C67137|
C67141|
C71340|
C70555|
C70556|
C70558|
C70557|
C132222|
C67142|</t>
  </si>
  <si>
    <t xml:space="preserve">Never Attended/ Kindergarten Only|
LA15607-7|
LA15608-5 |
LA15609-3|
LA15610-1|
LA15611-9|
LA15612-7|
LA15613-5|
LA15614-3|
LA15615-0|
LA15616-8|
LA15617-6|
LA15618-4|
LA15619-2|
LA15564-0|
LA15620-0|
Vocational Program Completion|
Associate Academic Degree Completion|
Bachelor's Degree Completion|
Master's Degree Completion|
Professional Doctorate Degree Completion|
Academic Doctoral Degree Completion|
Prefer not to answer|
LA12688-0| </t>
  </si>
  <si>
    <t>Pediatrics Team</t>
  </si>
  <si>
    <t>Pediatrics</t>
  </si>
  <si>
    <t>A textual description of the grade or highest level of education attained by the parent.</t>
  </si>
  <si>
    <t>HHS Required 
https://www.phenxtoolkit.org/protocols/view/11901 Question 2
OMB Race codes
possible existing CDE: Race Category Text
https://cdebrowser.nci.nih.gov/cdebrowserClient/cdeBrowser.html#/search?publicId=2192199&amp;version=1.0</t>
  </si>
  <si>
    <t>A textual description of a person's race.</t>
  </si>
  <si>
    <t>American Indian or Alaska Native|
Asian|
Black or African American| 
Native Hawaiian or Other Pacific Islander|
White|
More than one race| 
Other Race|
Prefer not to Answer|   
Unknown|</t>
  </si>
  <si>
    <t>A person having origins in any of the original peoples of North and South America (including Central America) and who maintains tribal affiliation or community attachment. (OMB)|C41259|
A person having origins in any of the original peoples of the Far East, Southeast Asia, or the Indian subcontinent, including for example, Cambodia, China, India, Japan, Korea, Malaysia, Pakistan, the Philippine Islands, Thailand, and Vietnam. (OMB)|C41260|
A person having origins in any of the Black racial groups of Africa. Terms such as "Haitian" or "Negro" can be used in addition to "Black or African American". (OMB)|C16352|
A person having origins in any of the original peoples of Hawaii, Guam, Samoa, or other Pacific Islands. (OMB)|C41219|
A person having origins in any of the original peoples of Europe, the Middle East, or North Africa. (OMB)|C41261|
Having ancestors of several or various races.|C67109|
Individuals who do not necessarily identify with any particular race or others who do not wish to self select into a racial category(ies).|C104495|
A response indicating that an individual prefers or preferred not to answer.|C132222|
Not known, not observed, not recorded, or refused.|C17998|</t>
  </si>
  <si>
    <t>C41259|
C41260|
C16352|
C41219|
C41261|
C67109|
C104495|
C132222|
C17998|</t>
  </si>
  <si>
    <t>LA10608-0|
LA6156-9|
LA10610-6|
LA10611-4|
LA4457-3|
Multiracial|
Prefer not to answer|
LA4489-6|</t>
  </si>
  <si>
    <t>HHS Required
https://www.phenxtoolkit.org/protocols/view/11901 Question 1
OMB
possible existing CDE: Ethnic Group Category https://cdebrowser.nci.nih.gov/cdebrowserClient/cdeBrowser.html#/search?publicId=2192217&amp;version=2.0</t>
  </si>
  <si>
    <t xml:space="preserve">The ethnicity of a person.   </t>
  </si>
  <si>
    <t>Hispanic or Latino|
Not Hispanic or Latino|
Prefer not to answer|                                
Unknown|</t>
  </si>
  <si>
    <t>A person of Cuban, Mexican, Puerto Rican, South or Central American, or other Spanish culture or origin, regardless of race. The term, "Spanish origin" can be used in addition to "Hispanic or Latino". (OMB)|C17459|
A person not of Cuban, Mexican, Puerto Rican, South or Central American, or other Spanish culture or origin, regardless of race.|C41222|
A response indicating that an individual prefers or preferred not to answer.|C132222|
Not known, not observed, not recorded, or refused.|C17998|</t>
  </si>
  <si>
    <t>C17459|
C41222|
C132222|
C17998|</t>
  </si>
  <si>
    <t>LA6214-6|
LA19555-4|
Prefer not to answer|
LA4489-6|</t>
  </si>
  <si>
    <t>https://www.phenxtoolkit.org/protocols/view/11301</t>
  </si>
  <si>
    <t>Working without pay|
Employed full-time|
Employed part-time|
Not employed and not looking for work|
Only Temporarily Laid Off, Sick Leave or Maternity Leave|
Looking for Work, Unemployed|
Retired|
Disabled, Permanent or Temporarily|
Raising children full-time or Keeping House| 
Student|
Other, Specify|</t>
  </si>
  <si>
    <t>Exertion or effort directed to produce or accomplish something.: Used to indicate the absence or lack of something or someone.:Money or other benefits received in exchange for work.|C74299:C25718:C180612|
Employed for a standard number of hours of working time, at least 50% or 20 hours per week.|C52658|
Employment involving less than the standard or customary working time.|C75562|
The state of not having a job.:An operation in which a term denies or inverts the meaning of another term or construction.:An indication that an individual is seeking work.|C75563:C25594:C16548|
An indication that an individual is temporarily not working due to being laid off or to being on a leave of absence because of an illness or the birth or adoption of a child.|C177653:C148251:C37998:C172445|
An indication that an individual is seeking work|C165487|
To stop working at one's occupation; the state of being retired|C78237|
Groups with similar restrictions or lack or ability to perform physical or mental activities in a manner or within the range considered normal for a human being|C16661|
An indication that an individual is employed in their home, either raising children full-time or keeping house|C165488|
A person who is enrolled in an educational institution|C75561|
A directive to specify when the listed responses are not sufficient|C157101|</t>
  </si>
  <si>
    <t>C74299:C25718:C180612|
C52658|
C75562|
C75563:C25594:C16548|
C177653:C148251:C37998:C172445|
C165487|
C78237|
C16661|
C165488|
C75561|
C157101|</t>
  </si>
  <si>
    <t>Employment Specify Other Status</t>
  </si>
  <si>
    <t>A textual description of a person's employment status which is different than the ones previously specified or mentioned.</t>
  </si>
  <si>
    <t xml:space="preserve">Employment status other than previously mentioned? </t>
  </si>
  <si>
    <t>Person (C25190)
Employment (C25172)
Specify Other (C157106)
Status (C25688)</t>
  </si>
  <si>
    <t>Aligned with CONNECTS CDEs
Pediatrics</t>
  </si>
  <si>
    <t>Parent Employment Status</t>
  </si>
  <si>
    <t xml:space="preserve">Working Now|
Employed full-time|
Employed part-time|
Working without pay|
Only Temporarily Laid Off, Sick Leave or Maternity Leave|
Looking for Work, Unemployed|
Not employed and not looking for work|
Retired|
Disabled, Permanent or Temporarily|
Raising children full-time or Keeping House| 
Student|
Other, Specify|
</t>
  </si>
  <si>
    <t>A question about whether an individual is currently employed|C123286|
Employed for a standard number of hours of working time, at least 50% or 20 hours per week.|C52658|
Employment involving less than the standard or customary working time.|C75562|
Exertion or effort directed to produce or accomplish something.: Used to indicate the absence or lack of something or someone.:Money or other benefits received in exchange for work.|C74299:C25718:C180612|
An indication that an individual is temporarily not working due to being laid off or to being on a leave of absence because of an illness or the birth or adoption of a child.|C177653:C148251:C37998:C172445|
An indication that an individual is seeking work|C165487|
To stop working at one's occupation; the state of being retired|C78237|
The state of not having a job.:An operation in which a term denies or inverts the meaning of another term or construction.:An indication that an individual is seeking work.|C75563:C25594:C16548|
Groups with similar restrictions or lack or ability to perform physical or mental activities in a manner or within the range considered normal for a human being|C16661|
An indication that an individual is employed in their home, either raising children full-time or keeping house|C165488|
A person who is enrolled in an educational institution|C75561|
A directive to specify when the listed responses are not sufficient|C157101|</t>
  </si>
  <si>
    <t>C123286|
C52658|
C75562|
C74299:C25718:C180612|
C177653:C148251:C37998:C172445|
C165487|
C75563:C25594:C16548|
C78237|
C16661|
C165488|
C75561|
C157101|</t>
  </si>
  <si>
    <t>Parent's Employment Specify Other Status</t>
  </si>
  <si>
    <t>A textual description of a parent's employment status which is different than the ones previously specified or mentioned.</t>
  </si>
  <si>
    <t>Parent (C42709)
Employment (C25172)
Specify Other (C157106)
Status (C25688)</t>
  </si>
  <si>
    <t>HHS
FDA
RADx
https://loinc.org/sars-cov-2- and-covid-19/</t>
  </si>
  <si>
    <t>An indication of whether or not the person is a healthcare worker.</t>
  </si>
  <si>
    <t>Healthcare or Other Essential Worker</t>
  </si>
  <si>
    <t xml:space="preserve">LA33-6|
LA32-8|
LA4489-6| </t>
  </si>
  <si>
    <t>An indication whether or not the person is employed as an essential worker other than in healthcare.</t>
  </si>
  <si>
    <t>Category of Health Insurance*</t>
  </si>
  <si>
    <t>Sourced from Census 2020 ACS (American Community Survey)  *Added Unknown/Refused to Answer</t>
  </si>
  <si>
    <t>Public (Medicare, Medicaid, Tricare) |
Private (purchased directly or through Employment)|
Uninsured|
Unknown|
Preferred Not to Answer|</t>
  </si>
  <si>
    <t>Not private; open to or concerning the people as a whole.:A type of insurance designed to cover some of or all the cost of treating an insured person's illnesses or injuries. In some cases, it pays for preventive care, such as annual physicals and diagnostic tests.|C49060:C157356|
Financial coverage provided through third party reimbursement, that is designed to minimize monetary loss associated with health care costs.|C70696|
Negation An operation in which a term denies or inverts the meaning of another term or construction.:A type of insurance designed to cover some of or all the cost of treating an insured person's illnesses or injuries. In some cases, it pays for preventive care, such as annual physicals and diagnostic tests.|C25594:C157356|
Not known, not observed, not recorded, or refused.|C17998|
A response indicating that an individual prefers or preferred not to answer|C132222|</t>
  </si>
  <si>
    <t>C49060:C157356|
C70696|
C25594:C157356|
C17998|
C132222|</t>
  </si>
  <si>
    <t>PhenX 270101 "Access to health services question 5                                   https://www.phenxtoolkit.org/protocols/view/270101?origin=browse</t>
  </si>
  <si>
    <t>The type of facility or organization from which the person typically seeks healthcare service or advice.</t>
  </si>
  <si>
    <t>A doctor's office or community health center|
Walk-in clinic, urgent care center, or retail clinic in a pharmacy or grocery store|
Emergency room|
A VA Medical Center or VA outpatient clinic|
Some other place|
There is NO place|
Don't know|
Refused/Not reported|
Unknown|</t>
  </si>
  <si>
    <t>A medical facility where a doctor sees and treats patients.:An article used to connect words, phrases, or clauses representing alternatives; used to connect alternative terms for the same thing; used in correlation; used to correct or rephrase what was previously said; otherwise:A healthcare facility that provides comprehensive, high-quality primary health care services. Health centers often integrate access to pharmacy, mental health, substance use disorder, and oral health services.|C16988:C37998:C177654|
A healthcare facility where an individual can visit a medical professional without needing an appointment.:An article used to connect words, phrases, or clauses representing alternatives; used to connect alternative terms for the same thing; used in correlation; used to correct or rephrase what was previously said; otherwise.:A healthcare facility that provides immediate and semi-urgent healthcare and treatment for the sick or the injured who do not have a life-threatening condition.:An article used to connect words, phrases, or clauses representing alternatives; used to connect alternative terms for the same thing; used in correlation; used to correct or rephrase what was previously said; otherwise.:A healthcare facility located inside of a retail store.|C177655:C37998:C53528:C37998:C177656|
The section of a hospital or clinic staffed and equipped to provide immediate medical treatment.|C53513|
A comprehensive healthcare facility that  provides health care services to veterans.:An article used to connect words, phrases, or clauses representing alternatives; used to connect alternative terms for the same thing; used in correlation; used to correct or rephrase what was previously said; otherwise.:A healthcare facility run by the Veterans Health Administration that is geographically distinct or separate from its parent VA medical facility designed to facilitate access to primary care closer to where veterans reside.|C177657:C37998:C177659|
Different than the one(s) previously specified or mentioned.|C17649:C25319 |
The particular portion of space occupied by a physical object or intended for a physical object.|An operation in which a term denies or inverts the meaning of another term or construction.:The particular portion of space occupied by a physical object or intended for a physical object.|C25594:C25319|
The answer is not known by the person answering.|C67142|
A response indicating that an individual prefers or preferred not to answer.|C132222|
Not known, not observed, not recorded, or refused.|C17998|</t>
  </si>
  <si>
    <t>C16988:C37998:C177654|
C177655:C37998:C53528:C37998:C177656|
C53513|
C177657:C37998:C177659|
C17649:C25319 |
C25594:C25319|
C67142|
C132222|
C17998|</t>
  </si>
  <si>
    <t>PhenX 270101 "Access to health services question 9</t>
  </si>
  <si>
    <t>An indication whether the person postponed or did not get any health care because of the expense.</t>
  </si>
  <si>
    <t>Yes|
No|
Don't know|
Refused/Not reported|
Unknown|</t>
  </si>
  <si>
    <t>The affirmative response to a question|C49488
The non-affirmative response to a question|C49487
The answer is not known by the person answering.|C67142|
A response indicating that an individual prefers or preferred not to answer.|C132222|
Not known, not observed, not recorded, or refused.|C17998|</t>
  </si>
  <si>
    <t>C49488|
C49487|
C67142|
C132222|
C17998|</t>
  </si>
  <si>
    <t xml:space="preserve">LA33-6|
LA32-8|
Don't know|
Prefers not to answer|
LA4489-6| </t>
  </si>
  <si>
    <t>FDA CDC
These structured CDEs exist at NCI that could potential be reuse: 
Systolic: https://cdebrowser.nci.nih.gov/cdebrowserClient/cdeBrowser.html#/search?publicId=2004289&amp;version=1.0
Diastolic: https://cdebrowser.nci.nih.gov/cdebrowserClient/cdeBrowser.html#/search?publicId=2004291&amp;version=1.0
Pulse Rate: https://cdebrowser.nci.nih.gov/cdebrowserClient/cdeBrowser.html#/search?publicId=2767073&amp;version=1.0 
Respiratory rate: https://cdebrowser.nci.nih.gov/cdebrowserClient/cdeBrowser.html#/search?publicId=2644399&amp;version=1.0
Temperature: https://cdebrowser.nci.nih.gov/cdebrowserClient/cdeBrowser.html#/search?publicId=2644401&amp;version=1.0</t>
  </si>
  <si>
    <t>A textual description of a person's vital signs measurement category.</t>
  </si>
  <si>
    <t>Systolic blood pressure|
Diastolic blood pressure| 
Heart rate|
Respiratory rate|
Body temperature|
Weight|
Height|
Oxygen Saturation|</t>
  </si>
  <si>
    <t>The maximum pressure exerted into the systemic arterial circulation during the contraction of the left ventricle of the heart|C25298|
The minimum pressure exerted into the systemic arterial circulation during cardiac ventricular relaxation and filling|C25299|
The number of heartbeats per unit of time, usually expressed as beats per minute.C49677|
The rate of breathing (inhalation and exhalation) measured within in a unit time, usually expressed as breaths per minute|C49678|
A measurement of the temperature of the body|C174446|
The weight of a subject|C81328|
The vertical measurement or distance from the base to the top of a subject or participant|C164634|
The measurement of the ratio of oxygenated hemoglobin to total hemoglobin in the blood|C60832|</t>
  </si>
  <si>
    <t>C25298|
C25299|
C49677|
C49678|
C174446|
C81328|
C164634|
C60832|</t>
  </si>
  <si>
    <t>Person;Diagnosis;Vital Signs;</t>
  </si>
  <si>
    <t xml:space="preserve">A measured value of a person's vital signs. </t>
  </si>
  <si>
    <t>Vital Sign Measurement Value</t>
  </si>
  <si>
    <t>The unit of measure for the person's vital sign measurement.</t>
  </si>
  <si>
    <t xml:space="preserve">Percentage|
Beats per Minute|
Breaths per Minute|
Degree Celsius|
Centimeter|
Degree Fahrenheit|
Inch|
Kilogram|
Pound|
Millimeter of Mercury|
Square Meter|
</t>
  </si>
  <si>
    <t>A fraction or ratio with 100 understood as the denominator.|C25613|
The number of heartbeats measured per minute time.|C49673|
The number of breaths (inhalation and exhalation) taken per minute time.|C49674|
A unit of temperature of the temperature scale designed so that the freezing point of water is 0 degrees and the boiling point is 100 degrees at standard atmospheric pressure. The current official definition of the Celsius sets 0.01 C to be at the triple point of water and a degree to be 1/273.16 of the difference in temperature between the triple point of water and absolute zero. One degree Celsius represents the same temperature difference as one Kelvin.|C42559|
A basic unit of length in the former CGS version of metric system, equal to one hundredth of a meter or approximately 0.393 700 787 inch.|C49668|
A unit of temperature of the temperature scale designed so that the freezing point of water is 32 degrees and the boiling point is 212 degrees, placing the boiling and melting points of water 180 degrees apart. One degree Fahrenheit is 5/9ths of a kelvin (or of a degree Celsius), and minus 40 degrees Fahrenheit is equal to minus 40 degrees Celsius.|C44277|
A traditional unit of length equal to 1/12 of a foot or 2.54 centimeters.|C48500|
A basic SI unit of mass. It is defined as the mass of an international prototype in the form of a platinum-iridium cylinder kept at Sevres in France. A kilogram is equal to 1,000 grams and 2.204 622 6 pounds.|C28252|
The traditional unit of mass. By international agreement, one avoirdupois pound is equal to exactly 0.453 592 37 kilogram, 16 ounces, or 1.215 28 troy pounds.|C48531|
A non-SI unit of pressure equal to 133,332 Pa or 1.316E10-3 standard atmosphere. Use of this unit is generally deprecated by ISO and IUPAC.|C49670|
A SI unit of area measurement equal to a square whose sides are one meter long. Square meter is equal to 10,000 square centimeters; 0.01 are; 1.196 square yards; 10.76 square feet; 1550 square inches.|C42569|</t>
  </si>
  <si>
    <t>C25613|
C49673|
C49674|
C42559|
C49668|
C44277|
C48500|
C28252|
C48531|
C49670|
C42569|</t>
  </si>
  <si>
    <t>ADAPTED FROM:
caDSR Value Domain Public ID:  2644394
Version:  1.0
Long Name:  Vital Signs Physical Examination Unit of Measure
Short Name:  VSIGN_PHYSEXM_UOM
Context Name:  CTEP
Definition:  the enumerated list of unit of measure types for physical examinations of vital signs.</t>
  </si>
  <si>
    <t>The date and time of a person's vital signs measurement.</t>
  </si>
  <si>
    <t>A textual description of a person's vital signs measurement timepoint</t>
  </si>
  <si>
    <t>At Admission|
At Baseline for Study|
Protocol specific timepoints (e.g., Day 1 AM, Day 1 PM, Day 2 AM, at discharge, etc.)|
At Discharge|
Unknown|</t>
  </si>
  <si>
    <t>The condition of being allowed to enter; the activity of admitting someone to something|C25385|
Used to indicate position, location, or state.:A detailed examination, analysis, or critical inspection of a subject designed to discover facts about it.:A starting point to which things may be compared.|C25427:C63536:C25213:|
A rule which guides how an activity should be performed.:Clearly and explicitly stated.:A specific point in the time continuum, including those established relative to an event.|C42651:C38024:C68568|
The release of a patient from a course of care|C25166|
Not known, not observed, not recorded, or refused|C17998|</t>
  </si>
  <si>
    <t>C25385|
C25427:C63536:C25213|
C42651:C38024:C68568|
C25166|
C17998|</t>
  </si>
  <si>
    <t>A textual description of the vital signs timepoint other than those previously specified.</t>
  </si>
  <si>
    <t>Specify Other Vital Signs Timepoint</t>
  </si>
  <si>
    <t>Person;Pediatrics;Vital Signs;</t>
  </si>
  <si>
    <t>An indicator that describes whether or not the vital signs measurement was unknown, not applicable or not reported.</t>
  </si>
  <si>
    <t>Yes|
No|
Unknown|
N/A or not reported|</t>
  </si>
  <si>
    <t>The affirmative response to a question|C49488|
The non-affirmative response to a question|C49487|
Not known, not observed, not recorded, or refused|C17998|
Determination of a value is not relevant in the current context.: An article used to connect words, phrases, or clauses representing alternatives; used to connect alternative terms for the same thing; used in correlation; used to correct or rephrase what was previously said; otherwise.: Not provided or available.|C48660;C37998:C43234(Primary)|</t>
  </si>
  <si>
    <t>C49488|
C49487|
C17998|
C48660;C37998:C43234(Primary)|</t>
  </si>
  <si>
    <t>LA33-6|
LA32-8|
LA4489-6| 
N/A or not reported|</t>
  </si>
  <si>
    <t>An indication whether  administration of oxygen to an individual occurred.</t>
  </si>
  <si>
    <t>Yes|
No|</t>
  </si>
  <si>
    <t>The affirmative response to a question|C49488|
The non-affirmative response to a question|C49487|</t>
  </si>
  <si>
    <t>C49488|
C49487|</t>
  </si>
  <si>
    <t>Comorbidity or Underlying Condition Type*</t>
  </si>
  <si>
    <t>NIAID
CDC 
FDA</t>
  </si>
  <si>
    <t>Comorbidity or Underlying Condition</t>
  </si>
  <si>
    <t>Alcohol Dependence|
Alzheimer’s|                                                      
Asthma|
Autoimmune/Immuno compromised condition|
Cancer|                                                          
Chronic kidney disease|
Chronic liver disease|                                   
Chronic oxygen requirement|
Congestive heart failure|                                 
Coronary disease|                                      
Dementia|                                                       
Diabetes mellitus type I| 
Diabetes mellitus type II|
Seizure Disorder|
Hepatitis|
Hypertension|
Immune deficiency/HIV/AIDS|  
Multiple Sclerosis|
Obesity|                                                             
Other chronic diseases (specify)|                   
Other Chronic Neurological condition/Nervous system (specify)|                                              
Other Chronic respiratory disease or disorders (e.g.COPD, Emphysema)|                                              
Psychological and/or psychiatric condition|
Substance Use Disease or Disorders|
Bronchopulmonary dysplasia (BPD)|
Cardiomyopathy|
Congenital Heart Disease|
Congenital syndromes/anomalies and genetic conditions|
Cystic Fibrosis|
Down syndrome|
Eczema|
Feeding tube dependent|
Hematopoietic stem cell recipient/bone marrow transplant recipient|
History of Kawasaki Disease (not a current diagnosis)|
History of MIS-C (not a current diagnosis)|
Inflammatory bowel disease|
Obstructive sleep apnea|
Physical disability (including cerebral palsy)|
Pregnancy (if of reproductive age)|
Rheumatologic conditions (e.g. rheumatoid arthritis, systemic lupus erythematosus, vasculitis)|
Sickle cell disease|
Solid organ transplant recipient|
Thrombotic disorders|
Tracheomalacia|
Tourette Syndrome|
Depression|
Anxiety problems|
Autism or Autism Spectrum Disorder (ASD), Asperger’s Disorder, Pervasive Developmental Disorder (PDD) |
Attention Deficit Disorder or Attention Deficit Hyperactivity Disorder (ADD/ADHD)|
Chronic fatigue|
Post-traumatic stress disorder (PTSD)|
Suicidal thoughts or behaviors|
Mania or bipolar disorder|
Behavioral disorder or conduct problems|
Developmental delay|
Intellectual disability (formerly known as mental retardation)|
Speech or other language disorder|
Learning disability|</t>
  </si>
  <si>
    <t>A chronic disease in which a person craves drinks that contain alcohol and is unable to control his or her drinking. A person with this disease also needs to drink greater amounts to get the same effect and has withdrawal symptoms after stopping alcohol use. Alcoholism affects physical and mental health, and can cause problems with family, friends, and work|C93040|
A progressive, neurodegenerative disease characterized by loss of function and death of nerve cells in several areas of the brain leading to loss of cognitive function such as memory and language|C2866|
A chronic respiratory disease manifested as difficulty breathing due to the narrowing of bronchial passageways|C28397|
A disorder resulting from loss of function or tissue destruction of an organ or multiple organs, arising from humoral or cellular immune responses of the individual to his own tissue constituents. It may be systemic (e.g., systemic lupus erythematosus), or organ specific, (e.g., thyroiditis).: Used to indicate that either or both of two items or options may be valid.: A loss of any arm of immune functions, resulting in potential or actual increase in infections. This state may be reached secondary to specific genetic lesions, syndromes with unidentified or polygenic causes, acquired deficits from other disease states, or as result of therapy for other diseases or conditions.: Any abnormal condition of the body or mind that causes discomfort, dysfunction, or distress to the person affected or those in contact with the person. The term is often used broadly to include injuries, disabilities, syndromes, symptoms, deviant behaviors, and atypical variations of structure and function|C2889:C37998:C14139 (Primary)|
A tumor composed of atypical neoplastic, often pleomorphic cells that invade other tissues. Malignant neoplasms usually metastasize to distant anatomic sites and may recur after excision. The most common malignant neoplasms are carcinomas (adenocarcinomas or squamous cell carcinomas), Hodgkin's and non-Hodgkin's lymphomas, leukemias, melanomas, and sarcomas. – 2004|C9305|
Gradual and usually permanent loss of kidney function resulting in renal failure. Causes include diabetes, hypertension, and glomerulonephritis|C80078|
Hepatic necrosis, inflammation, or scarring due to any cause that persists for more than 6 months. Manifestations may include signs and symptoms of cholestasis, portal hypertension, and/or abnormal liver function tests|C113609|
Something that is a necessary condition; something that is obligatory.: Usually used to describe a condition that is persistent and long standing.: A colorless, odorless gas. It is needed for animal and plant life. Oxygen that is breathed in enters the blood from the lungs and travels to the tissues|C25652:C14141:C722(Primary)|
Failure of the heart to pump a sufficient amount of blood to meet the needs of the body tissues, resulting in tissue congestion and edema. Signs and symptoms include shortness of breath, pitting edema, enlarged tender liver, engorged neck veins, and pulmonary rales|C3080|
An imbalance between myocardial functional requirements and the capacity of the coronary vessels to supply sufficient blood flow. It is a form of MYOCARDIAL ISCHEMIA (insufficient blood supply to the heart muscle) caused by a decreased capacity of the coronary vessels|C26732|
An acquired organic mental disorder with loss of intellectual abilities of sufficient severity to interfere with social or occupational functioning. The dysfunction is multifaceted and involves memory, behavior, personality, judgment, attention, spatial relations, language, abstract thought, and other executive functions. The intellectual decline is usually progressive, and initially spares the level of consciousness|C4786|
A chronic condition characterized by minimal or absent production of insulin by the pancreas|C2986|
A type of diabetes mellitus that is characterized by insulin resistance or desensitization and increased blood glucose levels. This is a chronic disease that can develop gradually over the life of a patient and can be linked to both environmental factors and heredity|C26747|
A brain disorder characterized by episodes of abnormally increased neuronal discharge resulting in transient episodes of sensory or motor neurological dysfunction, or psychic dysfunction. These episodes may or may not be associated with loss of consciousness or convulsions|C3020|
Inflammation of the liver; usually from a viral infection, but sometimes from toxic agents|C3095|
Abnormally high blood pressure|C3117|
The virus isolated and recognized as the etiologic agent of AIDS. HIV-1 is classified as a lentivirus, a subtype of retroviruses.: Used to indicate that either or both of two items or options may be valid.: A syndrome resulting from the acquired deficiency of cellular immunity caused by the human immunodeficiency virus (HIV). It is characterized by the reduction of the Helper T-lymphocytes in the peripheral blood and the lymph nodes. Symptoms include generalized lymphadenopathy, fever, weight loss, and chronic diarrhea. Patients with AIDS are especially susceptible to opportunistic infections (usually pneumocystis carinii pneumonia, cytomegalovirus (CMV) infections, tuberculosis, candida infections, and cryptococcosis), and the development of malignant neoplasms (usually non-Hodgkin lymphoma and Kaposi sarcoma). The human immunodeficiency virus is transmitted through sexual contact, sharing of contaminated needles, or transfusion of contaminated blood.: A deficiency of immune response or a disorder characterized by deficient immune response|C3131:C37998:C14219:C37998:C2851(Primary)|
A disorder of the central nervous system marked by weakness, numbness, a loss of muscle coordination, and problems with vision, speech, and bladder control. Multiple sclerosis is thought to be an autoimmune disease in which the body's immune system destroys myelin. Myelin is a substance that contains both protein and fat (lipid), serving as a nerve insulator and helping in the transmission of nerve signals|C3243|
Having a high amount of body fat (body mass index [BMI] of 30 or more)|C3283|
Different than the one(s) previously specified or mentioned.: A disease condition that persists over a significant span of time|C17649:C165593(Primary)|
Different than the one(s) previously specified or mentioned.: Usually used to describe a condition that is persistent and long standing.: Diseases of the central and peripheral nervous system. This includes disorders of the brain, spinal cord, cranial nerves, peripheral nerves, nerve roots, autonomic nervous system, neuromuscular junction, and muscle|C17649:C14141:C26835(Primary)|
Different than the one(s) previously specified or mentioned.: Usually used to describe a condition that is persistent and long standing.: The organs that are involved in breathing. These include the nose, throat, larynx, trachea, bronchi, and lungs.: Any abnormal condition of the body or mind that causes discomfort, dysfunction, or distress to the person affected or those in contact with the person. The term is often used broadly to include injuries, disabilities, syndromes, symptoms, deviant behaviors, and atypical variations of structure and function|C17649:C14141:C12779:C2991(Primary)|
Having to do with how the mind works and how thoughts and feelings affect behavior.: Used to indicate that either or both of two items or options may be valid.: Psychiatric illness or diseases manifested by breakdowns in the adaptational process expressed primarily as abnormalities of thought, feeling, and behavior producing either distress or impairment of function.: Any abnormal condition of the body or mind that causes discomfort, dysfunction, or distress to the person affected or those in contact with the person. The term is often used broadly to include injuries, disabilities, syndromes, symptoms, deviant behaviors, and atypical variations of structure and function|C94316:C37998:C2893 (Primary)|
Maladaptive pattern of drug or alcohol use that may lead to social, occupational, psychological, or physical problems.: Any abnormal condition of the body or mind that causes discomfort, dysfunction, or distress to the person affected or those in contact with the person. The term is often used broadly to include injuries, disabilities, syndromes, symptoms, deviant behaviors, and atypical variations of structure and function|C18272:C2991(Primary)|
Chronic lung disease requiring treatment with oxygen for at least 28 days and with a spectrum of severity from mild to severe, that predominantly affects premature infants. While the radiologic pattern is typical in the closer to term patient, the pattern in the small preterm infant is very non-discrete and variable.|C90599|
A disease of the heart muscle or myocardium proper. Cardiomyopathies may be classified as either primary or secondary, on the basis of etiology, or on the pathophysiology of the lesion: hypertrophic, dilated, or restrictive.|C34830|
A heart disease that is present at birth. Representative examples include atrial septal defect, ventricular septal defect, tetralogy of Fallot, and patent foramen ovale.|C95834|
Any abnormality, anatomical or biochemical, evident at birth or during the neonatal period.:An article used to connect words, phrases, or clauses representing alternatives; used to connect alternative terms for the same thing; used in correlation; used to correct or rephrase what was previously said; otherwise.:Genetic diseases are diseases in which inherited genes predispose to increased risk. The genetic disorders associated with cancer often result from an alteration or mutation in a single gene. The diseases range from rare dominant cancer family syndrome to familial tendencies in which low-penetrance genes may interact with other genes or environmental factors to induce cancer. Research may involve clinical, epidemiologic, and laboratory studies of persons, families, and populations at high risk of these disorders.|C2849:C37998:C3101|
 A congenital, autosomal, metabolic disorder affecting the exocrine glands. The secretions of exocrine glands are abnormal, resulting in excessively viscid mucus production that causes obstruction of passageways, including pancreatic and bile ducts, intestines, and bronchi. Symptoms usually appear in childhood, and include meconium ileus, poor growth despite good appetite, malabsorption and foul bulky stools, chronic bronchitis with cough, recurrent pneumonia, bronchiectasis, emphysema, clubbing of the fingers, and salt depletion in hot weather secondary to increased sodium and chloride concentration in sweat.|C2975|
A chromosomal dysgenesis syndrome resulting from a triplication or translocation of chromosome 21. Down syndrome occurs in approximately 1:700 live births. Abnormalities are variable from individual to individual and may include mental retardation, retarded growth, flat hypoplastic face with short nose, prominent epicanthic skin folds, small low-set ears with prominent antihelix, fissured and thickened tongue, laxness of joint ligaments, pelvic dysplasia, broad hands and feet, stubby fingers, transverse palmar crease, lenticular opacities and heart disease. Patients with Down syndrome have an estimated 10 to 30-fold increased risk for leukemia; most have symptoms of Alzheimer's disease by age 40. Also known as trisomy 21 syndrome.|C2993|
A form of dermatitis characterized by red, itchy, scaly, or crusty patches that can be chronic or intermittent.|C3001|
The inability of a patient to received their nutrition other than through a feeding tube.|C156238|
An individual receiving a hematopoietic cell transplant.:An article used to connect words, phrases, or clauses representing alternatives; used to connect alternative terms for the same thing; used in correlation; used to correct or rephrase what was previously said; otherwise.:An individual receiving a bone marrow transplant.|C126836:C37998:C131759|
An indication that the patient has a history of Kawasaki disease.|C168302|
The aggregate of past events; the continuum of events occurring in succession leading from the past to the present; a record or narrative description of past events.:A rare syndrome temporally associated with COVID-19 in children, marked by persistent fever, inflammation (neutrophilia, elevated C-reactive protein (CRP), and lymphopenia), poor function in one or more organs, and other specific clinical and laboratory features not attributable to other infections. The characteristics of this syndrome appear to be similar to toxic shock syndrome and Kawasaki disease. The following variable signs and symptoms have been most commonly reported to date: coagulopathy, cardiac dysfunction, diarrhea, abdominal distension, other GI symptoms (with some children having positive stool tests for SARS-CoV-2), and acute kidney injury. Respiratory symptoms are not always a prominent feature in these cases.|C54625:C172127|
A spectrum of small and large bowel inflammatory diseases of unknown etiology. It includes Crohn's disease, ulcerative colitis, and colitis of indeterminate type.|C3138|
Cessation of air flow during sleep due to upper airway obstruction.|C116337|
"For Physical Disability:
Having substance or material existence; concerned with material things; of or pertaining to the body as distinguished from the mind or spirit.:Any physical or mental impairment that interferes with an individual's ability to perform desired activities.|C25618:C21007|"
The state or condition of having a developing embryo or fetus in the body (uterus), after union of an ovum and spermatozoon, during the period from conception to birth.|C25742|
Inflammatory and degenerative diseases of connective tissue structures, such as arthritis.|C27204|
A blood disorder characterized by the appearance of sickle-shaped red blood cells and anemia.|C34383|
An individual who is receiving a transplant of a solid organ.|C130200|
A disorder in which there is pathological development of blood clots within the cardiovascular system.|C180553|
A congenital or acquired abnormality of the wall of the trachea. In congenital cases, there is lack of rigidity in the cartilage of the tracheal wall. In acquired cases, the cartilage of the tracheal wall is degenerated, secondary to tracheostomy or prolonged presence of a breathing tube, or as a complication of a tracheoesophageal fistula surgical repair. Symptoms include stridor, noisy breathing, and upper respiratory infections.|C98634|
A neurologic disorder caused by defective metabolism of the neurotransmitters in the brain. It is characterized by repeated involuntary movements (motor tics) and uncontrollable vocal sounds (vocal tics). The symptoms are usually manifested before the age of eighteen.|C35078|
A melancholy feeling of sadness and despair.|C2982|
Apprehension of danger and dread accompanied by restlessness, tension, tachycardia, and dyspnea unattached to a clearly identifiable stimulus.|C26696|
A disorder characterized by marked impairments in social interaction and communication accompanied by a pattern of repetitive, stereotyped behaviors and activities. Developmental delays in social interaction and language surface prior to age 3 years.:A spectrum of developmental disorders that includes autism, Asperger syndrome, and Rett syndrome. Signs and symptoms include poor communication skills, defective social interactions, and repetitive behaviors.:A disorder most often diagnosed in the pediatric years in which the individual displays marked impairment in social interaction and a repetitive, stereotyped pattern of behavior. The individual, however, displays no delay in language or cognitive development, which differentiates Asperger Syndrome from autism.:An article used to connect words, phrases, or clauses representing alternatives; used to connect alternative terms for the same thing; used in correlation; used to correct or rephrase what was previously said; otherwise.:A category of developmental disorders characterized by impaired communication and socialization skills. The impairments are incongruent with the individual's developmental level or mental age. These disorders can be associated with general medical or genetic conditions.|C97161:C88412:C97159:C37998:C97179|
A disorder characterized by a marked pattern of inattention and/or hyperactivity-impulsivity that is inconsistent with developmental level and clearly interferes with functioning in at least two settings (e.g. at home and at school). When present, the symptoms of hyperactivity are most often present before the age of 7 years. There are three recognized presentations or subtypes from most to least common: combined type, inattentive/distractible type, hyperactive/impulsive type.|C97160|
A syndrome of unknown etiology. Chronic fatigue syndrome (CFS) is a clinical diagnosis characterized by an unexplained persistent or relapsing chronic fatigue that is of at least six months' duration, is not the result of ongoing exertion, is not substantially alleviated by rest, and results in substantial reduction of previous levels of occupational, educational, social, or personal activities. Common concurrent symptoms of at least six months duration include impairment of memory or concentration, diffuse pain, sore throat, tender lymph nodes, headaches of a new type, pattern, or severity, and nonrestorative sleep. The etiology of CFS may be viral or immunologic. Neurasthenia and fibromyalgia may represent related disorders. Also known as myalgic encephalomyelitis.|C3037|
An anxiety disorder precipitated by an experience of intense fear or horror while exposed to a traumatic (especially life-threatening) event. The disorder is characterized by intrusive recurring thoughts or images of the traumatic event; avoidance of anything associated with the event; a state of hyperarousal and diminished emotional responsiveness. These symptoms are present for at least one month and the disorder is usually long-term.|C3389|
Thoughts of taking one's own life.|C80102|
Excitement of psychotic proportions manifested by mental and physical hyperactivity, disorganisation of behaviour and elevation of mood.:An article used to connect words, phrases, or clauses representing alternatives; used to connect alternative terms for the same thing; used in correlation; used to correct or rephrase what was previously said; otherwise.:A disorder of the brain that causes unusual shifts in mood, energy, activity levels and the ability to carry out day-to-day tasks. Often these moods range and shift from periods of elation and energized behavior to those of hopelessness and depression.|C61374:C37998:C34423|
A specific behavioral problem that occurs in persistent patterns and characteristic clusters and that causes clinically significant impairment.|C35470|
Failure to meet, or late achievement of developmental milestones.|C116942|
A broad category of disorders characterized by an impairment to the intelligence an individual possesses. These impairments can result from trauma, birth, or disease and are not restricted to any particular age group.|C97250|
A term referring to disorders characterized by the disruption of normal speech. It includes stuttering, lisps, dysarthria and voice disorders.:A category of disorders characterized by an impairment in the development of an individual's language capabilities, which is in contrast to his/her non-verbal intellect.|C5041:C97155|
A group of disorders that affect a person's ability to learn or process specific types of information which is in contrast to his/her apparent level of intellect.|C89334|</t>
  </si>
  <si>
    <t>C93040|
C2866|
C28397|
C2889:C37998:C14139 (Primary)|
C9305|
C80078|
C113609|
C25652:C14141:C722(Primary)|
C3080|
C26732|
C4786|
C2986|
C26747|
C3020|
C3095|
C3117|
C3131:C37998:C14219:C37998:C2851(Primary)|
C3243|
C3283|
C17649:C165593(Primary)|
C17649:C14141:C26835(Primary)|
C17649:C14141:C12779:C2991(Primary)|
C94316:C37998:C2893 (Primary)|
C18272:C2991(Primary)|
C90599|
C34830|
C95834|
C2849:C37998:C3101|
C2975|
C2993|
C3001|
C156238|
C126836:C37998:C131759|
C168302|
C54625:C172127|
C3138|
C116337|
C25618:C21007|
C25742|
C27204|
C34383|
C130200|
C180553|
C98634|
C35078|
C2982|
C26696|
C97161:C88412:C97159:C37998:C97179|
C97160|
C3037|
C3389|
C80102|
C61374:C37998:C34423|
C35470|
C116942|
C97250|
C5041:C97155|
C89334|</t>
  </si>
  <si>
    <t>Comorbidity or Underlying Condition Specify Other Type</t>
  </si>
  <si>
    <t>A textual description of the person's comorbidity other than those previously specified.</t>
  </si>
  <si>
    <t>Other Comorbidity, Specify:</t>
  </si>
  <si>
    <t>Comorbid Condition (C161320)
Specify Other (C157106)
Type (C25284)</t>
  </si>
  <si>
    <t xml:space="preserve">An indication of whether the comorbid condition occurred. </t>
  </si>
  <si>
    <t>Comorbid Condition (C161320)
Occurrence Indicator (C127786)</t>
  </si>
  <si>
    <t>SARS-CoV-2 Risk Behavior Type*</t>
  </si>
  <si>
    <t>CDC
FDA</t>
  </si>
  <si>
    <t>Current smoker|
Former smoker|
Vaping|
Alcohol use history|
Other substance use occurrence and/or substance abuse|
Other, Specify|</t>
  </si>
  <si>
    <t>An adult who has smoked 100 cigarettes in his or her lifetime and who currently smokes cigarettes. Includes daily smokers and non-daily smokers (also known as occasional smokers)C67147|
A person who was not smoking at the time of the interview but has smoked at least 100 cigarettes in their life|C67148|
Inhaling the vapor produced by an electronic cigarette or similar device|C173621|
A description of an individual's current and past experience with alcoholic beverage consumption|C81229|
Different than the one(s) previously specified or mentioned.: An indication or description regarding an episode of substance usage.: Used to indicate that either or both of two items or options may be valid.: Maladaptive pattern of drug or alcohol use that may lead to social, occupational, psychological, or physical problems|C17649:C83424:C48928:C18272(Primary)|
A directive to indicate a response not listed|C157106|</t>
  </si>
  <si>
    <t>C67147|
C67148|
C173621|
C81229|
C17649:C83424:C48928:C18272(Primary)|
C157106|</t>
  </si>
  <si>
    <t>SARS-CoV-2 Risk Behavior Specify Other Type</t>
  </si>
  <si>
    <t>A textual description of a person's risk behavior activity other than those previously specified.</t>
  </si>
  <si>
    <t>Other Risk Behavior, Specify</t>
  </si>
  <si>
    <t>SARS Coronavirus 2 (C169076)
Risk (C17102)
Behavior (C16326)
Specify Other (C157106)
Type (C25284)</t>
  </si>
  <si>
    <t xml:space="preserve">A indication of whether the risk behavior occurred. </t>
  </si>
  <si>
    <t>SARS Coronavirus 2 (C169076)
Risk (C17102)
Behavior (C16326)
Occurrence Indicator (C127786)</t>
  </si>
  <si>
    <t>CDC</t>
  </si>
  <si>
    <t>A textual description of mitigation strategies that a person might use to prevent the spread of a contagious virus.</t>
  </si>
  <si>
    <t>Mask Wearing|
Social Distancing|
Hand-washing|
Covering Cough/Sneeze|
Avoidance of large gatherings|
Limit or avoidance of public places (shopping, restaurants, travel)|
Limit gatherings to those living in your house|
Contact Tracing Agreement|
Flu Vaccination|
COVID Vaccination|
Self-quarantine (including staying home while sick)|
Distance learning (or taking school classes over the computer or remotely)|
Working from home|
Other, Specify|</t>
  </si>
  <si>
    <t>A barrier device that covers the nose and mouth, used in infection control.|C173747|
The practice of keeping a safe space between yourself and other people.|C173636|
The distal portion of the upper extremity. It consists of the carpus, metacarpus, and digits.:Cleanse with a cleaning agent, such as soap, and water.|C32712:C65077|
A family of substances capable of destroying or inhibiting the growth of bacteria.:To put into action or service.|C52588:C95018|
The use of a sleeve, elbow, hand, tissue, or other body part or object to shield the nose and mouth during a cough or sneeze.|C178632|
Refraining from assembling in groups that include more than 10 people.|C178629|
The act of keeping away from publicly accessible gathering spaces.|C178630|
The act of limit gatherings to those people living together in the same dwelling.|C178631|
The process of identifying and tracking individuals who may have been exposed to a person with an infectious disease in order to monitor and disrupt disease spread.:The act of agreeing to a plan, protocol, or arrangement. Also used to describe a harmony of opinion.|C173558:C25369|
A vaccine intended to prevent infections caused by influenza viruses.|C178427|
Any vaccine that may prevent or treat coronavirus disease-2019 (COVID-19) that is caused by severe acute respiratory syndrome coronavirus 2 (SARS-CoV-2).|C173023|
The individual as the object of his own reflective consciousness.:Place into enforced isolation.|C25200:C71902|
Refers to the process by which students and teachers at different sites carry out learning and instruction via cable connection, conventional phone lines, or computer networks.|C18157|
Exertion or effort directed to produce or accomplish something.:Used to indicate a specified place or time as a starting point; used to indicate a source, cause, agent, or instrument.|C74299:C25516:C18002|
A directive to indicate a response not listed.|C157106|</t>
  </si>
  <si>
    <t>C173747|
C173636|
C32712:C65077|
C52588:C95018|
C178632|
C178629|
C178630|
C178631|
C173558:C25369|
C178427|
C173023|
C25200:C71902|
C18157|
C74299:C25516:C18002|
C157106|</t>
  </si>
  <si>
    <t>A textual description of mitigation strategies that a person might use to prevent the spread of a contagious virus other than those previously specified.</t>
  </si>
  <si>
    <t>An indication of whether this mitigation strategy was frequently adhered to.</t>
  </si>
  <si>
    <t>CDC V-Safe Vaccine Checker</t>
  </si>
  <si>
    <t xml:space="preserve">An indication of living in shared housing. </t>
  </si>
  <si>
    <t>Yes|
No|
Unknown|
Prefer not to answer|</t>
  </si>
  <si>
    <t>The affirmative response to a question|C49488|
The non-affirmative response to a question|C49487|
Not known, not observed, not recorded, or refused|C17998|
A response indicating that an individual prefers or preferred not to answer.C132222|</t>
  </si>
  <si>
    <t>C49488|
C49487|
C17998|
C132222|</t>
  </si>
  <si>
    <t>LA33-6|
LA32-8|
LA4489-6| 
Prefer not to answer|</t>
  </si>
  <si>
    <t xml:space="preserve">UCSF questionnaire #8c 2020 covid-19  https://www.nlm.nih.gov/dr2/Questionnaire_COVID_v9_06012020.pdf  </t>
  </si>
  <si>
    <t>The total number of people (adults and children) who live in the person's household.</t>
  </si>
  <si>
    <t xml:space="preserve">UCSF questionnaire abbreviated to a single question based on question 12a
https://www.nlm.nih.gov/dr2/Questionnaire_COVID_v9_06012020.pdf  </t>
  </si>
  <si>
    <t>Indication of whether it's possible for someone in the person's household to isolate from the remaining members if needed.</t>
  </si>
  <si>
    <t>Psychosocial Symptom</t>
  </si>
  <si>
    <t xml:space="preserve">Worried that COVID-19 will affect their health|
Worried about working at home, taking sick leave, or being asked to take sick leave because of COVID-19|
Worried that COVID-19 will make them unable to pay their bills|
Staying at home more than they are used to|
Worried that if they get sick they will not be able to get good medical care|
Comfortable with the amount of preparation for COVID-19 in their community or neighborhood by the local government|
Feeling that they have been treated differently because of COVID-19|
Other, Specify|
</t>
  </si>
  <si>
    <t>A concern that something will affect their health.|C178620|
A concern about working at home, taking sick leave, or being asked to take sick leave.|C178621|
A concern that something will make them unable to pay their bills.|C178622|
A concern about staying home more than they used to.|C178625|
A concern that they will not be able to get good medical care if they get sick.|C178623|
A concern about being comfortable with the amount of preparation by the local government for their community or neighborhood.|C178627|
A concern about have been treated differently.|C178624|
A directive to indicate a response not listed.|C157106|</t>
  </si>
  <si>
    <t>C178620|
C178621|
C178622|
C178625|
C178623|
C178627|
C178624|
C157106|</t>
  </si>
  <si>
    <t>COVID-19 Psychosocial Symptom Specify Other Type</t>
  </si>
  <si>
    <t>Other Psychosocial Symptom, Specify</t>
  </si>
  <si>
    <t>COVID-19 Infection (C171133)
Psychosocial Effect (C17873)
Symptom (C4876)
Specify Other (C157106)
Type (C25284)</t>
  </si>
  <si>
    <t xml:space="preserve">An indication of whether the psychosocial symptom occurred. </t>
  </si>
  <si>
    <t xml:space="preserve">A textual description of the psychological and emotional symptom such as being able to cope with everyday events, think clearly, be responsible, meet challenges, and have good relationships with others.
</t>
  </si>
  <si>
    <t>Mental Health Symptom</t>
  </si>
  <si>
    <r>
      <t>Anxiety|
Depression|
Post-traumatic stress disorder (PTSD)|
Suicidal ideation/suicide attempts|
Increased substance use|</t>
    </r>
    <r>
      <rPr>
        <b/>
        <sz val="10"/>
        <color rgb="FFFF0000"/>
        <rFont val="Arial"/>
        <family val="2"/>
      </rPr>
      <t xml:space="preserve">
</t>
    </r>
    <r>
      <rPr>
        <sz val="10"/>
        <color theme="1"/>
        <rFont val="Arial"/>
        <family val="2"/>
      </rPr>
      <t>Inability to keep medical appointments|
Medication Non-Compliance|
Sleep Disorder|
Loneliness|
Anger|
Fatigue|
Inattention|
Mania|
Psychosis|
Repetitive thoughts and behaviors|
Pain interference|
Externalizing symptoms|</t>
    </r>
  </si>
  <si>
    <r>
      <t xml:space="preserve">Apprehension of danger and dread accompanied by restlessness, tension, tachycardia, and dyspnea unattached to a clearly identifiable stimulus.|C26696|
A melancholy feeling of sadness and despair.|C2982|
An anxiety disorder precipitated by an experience of intense fear or horror while exposed to a traumatic (especially life-threatening) event. The disorder is characterized by intrusive recurring thoughts or images of the traumatic event; avoidance of anything associated with the event; a state of hyperarousal and diminished emotional responsiveness. These symptoms are present for at least one month and the disorder is usually long-term.|C3389|
Thoughts of taking one's own life.:An article used to connect words, phrases, or clauses representing alternatives; used to connect alternative terms for the same thing; used in correlation; used to correct or rephrase what was previously said; otherwise.:Self-inflicted harm in an attempt to end one's own life.|C80102:C37998:C80111|
</t>
    </r>
    <r>
      <rPr>
        <sz val="10"/>
        <rFont val="Arial"/>
        <family val="2"/>
      </rPr>
      <t>A subjective response indicating that something is or was increased.:An indication or description that substance usage is continuing.|C164135:C162330|</t>
    </r>
    <r>
      <rPr>
        <b/>
        <sz val="10"/>
        <color rgb="FFFF0000"/>
        <rFont val="Arial"/>
        <family val="2"/>
      </rPr>
      <t xml:space="preserve">
</t>
    </r>
    <r>
      <rPr>
        <sz val="10"/>
        <color theme="1"/>
        <rFont val="Arial"/>
        <family val="2"/>
      </rPr>
      <t>A response indicating that an individual is unable to do something.:The act of being present (at a meeting or event etc.):The actions of prevention, treatment, and management of illness and the preservation of mental and physical well-being through the services offered by the medical and allied health professions.|C121742:C84279:C16205|
A drug product that contains one or more active and/or inactive ingredients; it is intended to treat, prevent or alleviate the symptoms of disease. This term does not refer to the individual ingredients that make up the product.:Failure of a patient to follow medical advice, take medication as directed, or adhere to a prescribed course of treatment.|C459:C91752|
A change from the patient's baseline sleeping pattern, in the hours slept and/or an alteration/dysfunction in the stages of sleep.|C3376|
Sadness resulting from being isolated or alone.|C34785|
An emotional state characterized by marked annoyance or hostility|C73506|
Overall tiredness and lack of energy.|C3036|
Decreased Attention:  Impaired ability to focus on a subject or idea.|C117245|
Excitement of psychotic proportions manifested by mental and physical hyperactivity, disorganisation of behaviour and elevation of mood.|C61374|
A mental disorder characterized by personality change, impaired functioning, and loss of touch with reality.|C78576|
Recurring actions that are often non-purposeful.|C117193|
The sensation of discomfort, distress, or agony, resulting from the stimulation of specialized nerve endings.:The act of hindering or obstructing or impeding.|C3303:C72886|
Impulsive, disruptive, or aggressive behaviors that typically emerge in childhood or early adolescence and are associated with significant functional impairment. Child and adolescent externalizing disorders include conduct disorder, oppositional defiant disorder, and attention-deficit/hyperactivity disorder.|C180615|</t>
    </r>
  </si>
  <si>
    <r>
      <t xml:space="preserve">C26696|
C2982|
C3389|
C80102:C37998:C80111|
C164135:C162330|
</t>
    </r>
    <r>
      <rPr>
        <b/>
        <strike/>
        <sz val="10"/>
        <color rgb="FFFF0000"/>
        <rFont val="Arial"/>
        <family val="2"/>
      </rPr>
      <t>C93596:C37998:C63471:C25261:C41188:C25218|</t>
    </r>
    <r>
      <rPr>
        <b/>
        <sz val="10"/>
        <color rgb="FFFF0000"/>
        <rFont val="Arial"/>
        <family val="2"/>
      </rPr>
      <t xml:space="preserve">
C121742:C84279:C16205|</t>
    </r>
    <r>
      <rPr>
        <b/>
        <sz val="10"/>
        <color theme="1"/>
        <rFont val="Arial"/>
        <family val="2"/>
      </rPr>
      <t xml:space="preserve">
</t>
    </r>
    <r>
      <rPr>
        <b/>
        <sz val="10"/>
        <color rgb="FFFF0000"/>
        <rFont val="Arial"/>
        <family val="2"/>
      </rPr>
      <t>C459:C91752|</t>
    </r>
    <r>
      <rPr>
        <sz val="10"/>
        <color theme="1"/>
        <rFont val="Arial"/>
        <family val="2"/>
      </rPr>
      <t xml:space="preserve">
C3376|
C34785|
C73506|
C3036|
C117245|
C61374|
C78576|
C117193|
C3303:C72886|
C180615|</t>
    </r>
  </si>
  <si>
    <t>COVID-19 Mental Health Symptom Specify Other Type</t>
  </si>
  <si>
    <t>An indication mental health symptoms other than those previously specified.</t>
  </si>
  <si>
    <t xml:space="preserve">Other Mental Health Symptom, Specify: </t>
  </si>
  <si>
    <t>COVID-19 Infection (C171133)
Mental Health (C93187)
Symptom (C4876)
Specify Other (C157106)
Type (C25284)</t>
  </si>
  <si>
    <t>FDA</t>
  </si>
  <si>
    <t xml:space="preserve">An indication of whether the person has been test for the presence of the SARS CoV-2 virus. </t>
  </si>
  <si>
    <t>SARS-CoV-2 Test</t>
  </si>
  <si>
    <t>Tested|
Never tried to get tested|
Tried but couldn't find a place| 
Unknown|</t>
  </si>
  <si>
    <t>An indication that specific tests were performed during the study.|C160289|
A procedure for critical evaluation; a means of determining the presence, quality, or truth of something.:A response that something has not been tried by an individual.|C47891:C107637|
An activity intended to do or accomplish something. Routinely used as in "number of tries to complete a procedure".:An operation in which a term denies or inverts the meaning of another term or construction.:See for the first time; identify.:The geographic location in which a test is managed.|C39769:C25594:C62262:C90471|
Not known, not observed, not recorded, or refused.|C17998|</t>
  </si>
  <si>
    <t>C160289|
C47891:C107637|
C39769:C25594:C62262:C90471|
C17998|</t>
  </si>
  <si>
    <t>The type of SARS-CoV2 test that was administered.</t>
  </si>
  <si>
    <t xml:space="preserve">CoV-2 RT PCR|
SARS-Cov-2 RNA level Quantitative|
SARS-CoV-2 RNA detection Qualitative| 
SARS-CoV-2 viral load|
SARS-COV-2 Rapid Antigen|
SARS CoV-2 IgM (Antibody)|
IgG or Neutralizing Antibody/Serologic|
SARS CoV-2 Antigen|
Serum cytokine| 
Other, Specify|
</t>
  </si>
  <si>
    <t xml:space="preserve">A positive-sense single-stranded RNA virus in the genus Betacoronavirus. It is the causative agent of the 2019-2020 severe acute respiratory syndrome outbreak.: A laboratory procedure in which an RNA strand is first transcribed into a DNA complement and then subjected to PCR amplification. Transcribing an RNA strand into a DNA complement is termed reverse transcription and is done by the enzyme reverse transcriptase.|C169076:C18136|
The determination of the amount of SARS-CoV-2 RNA in a sample.|C171531|
Any antibody that recognizes the severe acute respiratory syndrome 2 virus.:A type of evaluation that is primarily descriptive and interpretative, and may or may not lend itself to quantification. Mainly concerned with the properties, the state, and the character (i.e., the nature) of phenomena. It implies an emphasis on processes and meanings that are rigorously examined, but not measured in terms of quantity, amount, or frequency. (www.unfpa.org/monitoring/toolkit/glossary.pdf and Nonprofit Good Practice Guide Glossary)|C173464:C49143|
A positive-sense single-stranded RNA virus in the genus Betacoronavirus. It is the causative agent of the 2019-2020 severe acute respiratory syndrome outbreak.:A measurement of the total number of viral particles of a pre-specified virus in a specimen.|C169076:C174331|
A positive-sense single-stranded RNA virus in the genus Betacoronavirus. It is the causative agent of the 2019-2020 severe acute respiratory syndrome outbreak.:An immunoassay that can quickly detect the presence of specific antigens in a sample and return results during a patient visit.|C169076:C53465|
The determination of the amount of SARS-CoV-2 IgM antibody in a sample.|C17530|
The determination of the amount of SARS-CoV-2 IgG antibody in a sample.:An article used to connect words, phrases, or clauses representing alternatives:The determination of the amount of SARS-CoV-2 neutralizing antibody in a biological sample.|C171528:C37998:C174329|
The determination of the amount of SARS-CoV-2 antigen in a biological sample.|C176327|
The clear portion of the blood that remains after the removal of the blood cells and the clotting proteins.:A class of soluble glycoproteins which act nonenzymatically through specific receptors to regulate immune responses. Cytokines are derived from both immune and non-immune cells and are intercellular mediators that differ from hormones in that they are produced by a number of tissue or cell types rather than by specialized glands.:Annotation used to indicate the size or magnitude of something that was determined by comparison to a standard.|C13325|C20464|C25209|
Other, specify|C157106
</t>
  </si>
  <si>
    <t>C169076:C18136|
C171531|
C173464:C49143|
C169076:C174331|
C169076:C53465|
C171530|
C171528:C37998:C174329|
C176327|
C13325|C20464|C25209|
C157106|</t>
  </si>
  <si>
    <t xml:space="preserve">LOINC Codes (could not find these test names) https://loinc.org/sars-cov-2-%20and-covid-19/#lab </t>
  </si>
  <si>
    <t>SARS-CoV-2 Test Specify Other Type</t>
  </si>
  <si>
    <t>The type of SARS-CoV-2 test not previously specified.</t>
  </si>
  <si>
    <t>Other SARS-CoV2 Test, Specify:</t>
  </si>
  <si>
    <t>SARS Coronavirus 2 (C169076)
Test (C47891)
Specify Other (C157106)
Type (C25284)</t>
  </si>
  <si>
    <t>The result of the COVID-19 test.</t>
  </si>
  <si>
    <t>Detected|
Not Detected|
Indeterminate|
Pending|
Not Done|
Unknown
N/A or Not reported|</t>
  </si>
  <si>
    <t xml:space="preserve">The activity of perceiving, discerning, discovering or identifying.|C16210|
An operation in which a term denies or inverts the meaning of another term or construction.:The activity of perceiving, discerning, discovering or identifying.|C25594:C16210|
Cannot distinguish between two or more possible values in the current context.|C48658|
Not yet decided or settled; awaiting conclusion or confirmation.|C53470|
Indicates a task, process or examination that has either not been initiated or not been completed.|C49484|
Not known, not observed, not recorded, or refused|C17998|
Determination of a value is not relevant in the current context.: An article used to connect words, phrases, or clauses representing alternatives; used to connect alternative terms for the same thing; used in correlation; used to correct or rephrase what was previously said; otherwise.: Not provided or available.|C48660;C37998:C43234(Primary) </t>
  </si>
  <si>
    <t xml:space="preserve">C16210|
C25594:C16210|
C48658|
C53470|
C49484|
C17998|
C48660;C37998:C43234(Primary)
</t>
  </si>
  <si>
    <t>The date and time the COVID-19 test was administered.</t>
  </si>
  <si>
    <t>An indication of whether the date and time the COVID-19 test was administreed was unknown, or not applicable or not reported.</t>
  </si>
  <si>
    <t>Unknown|
N/A or not reported|</t>
  </si>
  <si>
    <t>Not known, not observed, not recorded, or refused|C17998|
Determination of a value is not relevant in the current context.: An article used to connect words, phrases, or clauses representing alternatives; used to connect alternative terms for the same thing; used in correlation; used to correct or rephrase what was previously said; otherwise.: Not provided or available.|C48660;C37998:C43234(Primary)|</t>
  </si>
  <si>
    <t>C17998|
C48660;C37998:C43234(Primary)|</t>
  </si>
  <si>
    <t>NIH
CDC
FDA</t>
  </si>
  <si>
    <t xml:space="preserve">The outcome of the SARS-CoV-2 test. </t>
  </si>
  <si>
    <t xml:space="preserve">Positive for SARS|
Negative for SARS|
Pending| 
Unknown|
</t>
  </si>
  <si>
    <t>An indication that SARS coronavirus 2 has been detected in a sample.|C171647|
An indication that SARS coronavirus 2 has not been detected in a sample.|C176688|
Not yet decided or settled; awaiting conclusion or confirmation.|C53470|
Not known, not observed, not recorded, or refused.|C17998|</t>
  </si>
  <si>
    <t>C171647|
C176688|
C53470|
C17998|</t>
  </si>
  <si>
    <t>The date the test results were received.</t>
  </si>
  <si>
    <t>An indication of self-reported COVID-19 diagnosis.</t>
  </si>
  <si>
    <t>Self-Reported COVID-19 Diagnosis</t>
  </si>
  <si>
    <t>LA33-6|
LA32-8|
LA4489-6|</t>
  </si>
  <si>
    <t>The date of COVID-19 diagnosis as self-reported.</t>
  </si>
  <si>
    <t>Adapted from:
FDA
CDC https://www.cdc.gov/coronavirus/2019-ncov/downloads/pui-form.pdf
NIAID</t>
  </si>
  <si>
    <t>The type of symptoms the person experienced that are consistent with COVID-19.</t>
  </si>
  <si>
    <t>Self-Reported COVID-19 Symptoms</t>
  </si>
  <si>
    <t>Expectoration (sputum production/increase of new phlegm)|
Dyspnea (shortness of breath)|
Wheezing|
Cyanosis (bluish lips/face)|
Chest pain|
Sore throat|
Dysphonia (hoarse voice)|
Cognitive issues (Hypoxia - Impaired judgment, memory loss, impaired motor coordination)|
Rhinorrhea (nasal congestion or runny nose)|
COVID-19-associated anosmia (smell)|
Conjunctivitis|
Ear pain|
Diarrhea (≥3  loose stools/24 hr. period)|
Nausea and vomiting|
Anorexia (decrease in appetite)|
COVID-19-associated ageusia (loss of taste)|
Abdominal pain|
Malaise|
Insomnia (difficulty sleeping)|
Irritability|
Fatigue|
Feeling of heaviness in arms or legs|
Myalgia (muscle pain)|
Joint pain|
Swelling of hands or feet|
Lymphadenopathy (swollen glands)|
Xerosis (dry skin)|
Paresthesia (numbness or tingling somewhere in the body)|
Alopecia (hair loss)|
Skin rashes|
Toe rashes (red/purple sores or blisters on the feet, including the toes)|
Hemorrhage (bleeding)|
Other, specify:|
Asymptomatic|
Hyperpyrexia (fever &gt; 100.4°F)|
Subjective fever|
Chills|
Rigors|
Dizziness|
Cephalgia (Headache)
Cough|
Allodynia|
Hypersomnia|
Palpitations|
Weight loss|
Exertional fatigue|
Cannot move and/or feel one side of body or face|
Changes in hands and feet (Peripheral extremity changes) other than swelling|
Problem with gait/falls|
Problems with balance|
Neck Pain|
Balckouts|
Orthostasis (dizziness/lightheadedness/blackouts on sitting up or standing)| 
Tourette Syndrome|
Depression|
Anxiety problems|
Autism or Autism Spectrum Disorder (ASD), Asperger’s| Disorder, Pervasive Developmental Disorder (PDD)|
Attention Deficit Disorder or Attention Deficit Hyperactivity Disorder (ADD/ADHD)|
Chronic fatigue|
Post-traumatic stress disorder (PTSD)|
Suicidal thoughts or behaviors|
Mania or bipolar disorder|
Behavioral disorder or conduct problems|
Developmental delay|
Intellectual disability (formerly known as mental retardation)|
Speech or other language disorder|
Learning disability|</t>
  </si>
  <si>
    <t>To clear material from the throat or lungs by coughing it up and spitting it out.|C85859|
An uncomfortable sensation of difficulty breathing. It may present as an acute or chronic sign of an underlying respiratory or heart disorder.|C2998|
A symptom and a finding during physical examination, characterized by a high-pitched, whistling sound during breathing. It results from the narrowing or obstruction of the respiratory airways. The most common causes of wheezing are asthma, chronic obstructive pulmonary disease, tracheobronchitis, and pulmonary edema.|C78718|
A bluish or purplish discoloration of the skin and mucous membranes resulting from a reduced concentration of oxygenated hemoglobin in the blood.|C26737|
Pain in the chest.|C38665|
Any kind of inflammatory process of the tonsils, pharynx, or/and larynx characterized by pain in swallowing.|C50747|
A speech disorder resulting in impaired utterance of sounds by the vocal folds.|C86950|
A decrease in the amount of oxygen in the body. Symptoms range from mild (impaired judgment, memory loss, impaired motor coordination) to severe (seizures and coma).|C3890|
A discharge of fluid from the nose.|C54282|
Anosmia caused by severe acute respiratory syndrome coronavirus 2 (SARS-CoV-2).|C171558|
Inflammation of the conjunctiva of the eye.|C34504|
Painful sensation in the ear region.|C37944|
Watery bowel movements.|C2987|
Expelling the contents of the stomach and the sensations associated with it. They are symptoms of an underlying disease or condition and not a specific illness.|C3259|
Loss of appetite.|C2875|
Ageusia caused by severe acute respiratory syndrome coronavirus 2 (SARS-CoV-2).|C173629|
Painful sensation in the abdominal region.|C26682|
A feeling of general discomfort or uneasiness, an out-of-sorts feeling.|C3832|
A sleep disorder characterized by difficulty in falling asleep and/or remaining asleep.|C28286|
Excited response to stimuli.|C50623|
Overall tiredness and lack of energy.|C3036|
The portion of the upper extremity between the shoulder and the elbow. For clinical purposes this term is also used to refer to the whole superior limb.:An article used to connect words, phrases, or clauses representing alternatives; used to connect alternative terms for the same thing; used in correlation; used to correct or rephrase what was previously said; otherwise.:The portion of the lower extremity between the knee and the ankle. For clinical purposes this term is also used to refer to the whole inferior limb.:A question about whether an individual has or had heaviness.|C32141:C37998:C32974:C105776|
Painful sensation originating from a muscle or group of muscles.|C27009|
A question about whether an individual has or had painful joints.|C118280|
A question about the extent to which an individual is bothered by swelling of hands or feet.|C168706|
An enlarged lymph node. Causes include viral and bacterial infections and cancers that affect the lymph nodes.|C50764|
The pores are generally fine with a papery thin texture that feels dry to the touch. Usually flaky and dull looking.|C74592|
Abnormal cutaneous sensations of tingling, numbness, pressure, cold, and warmth that an individual experiences without the presence of a stimulus. It results from functional disturbances of sensory neurons. Causes include peripheral vascular disease, peripheral neuropathy, and nerve damage.|C28177|
Hair loss usually from the scalp. It may result in bald spots or spread to the entire scalp or the entire epidermis. It may be androgenetic or caused by chemotherapeutic agents, compulsive hair pulling, autoimmune disorders or congenital conditions.|C50575|
Any change in the skin which affects its appearance or texture. A rash may be localized to one part of the body, or affect all the skin. Rashes may cause the skin to change color, itch, become warm, bumpy, dry, cracked or blistered, swell and may be painful.|C39594|
A self-limited dermatologic manifestation seen on the toes of some patients with COVID-19 that resembles chilblains (perniosis). The lesions may be pink, red, blue or purple and have a similar appearance to frostbite. It appears to resolve once the infection has been cleared.|C172128|
The flow of blood from a ruptured blood vessel.|C26791|
A directive to indicate a response not listed.|C157106|
Without clinical signs or indications that raise the possibility of a particular disorder or dysfunction.|C3833|
Body temperature of 106 degrees Fahrenheit (41.1 degrees Celsius) or higher.|C111817|
A symptom report of fever without an objective temperature measurement.|C173825|
Shivering or moderate tremors of the body often accompanied by a cold sensation.|C35143|
A sensation of lightheadedness, unsteadiness, turning, spinning or rocking.|C37943|
A headache disorder that is characterized by periodic severe, unilateral orbital, supraorbital, and/or temporal pain, and is associated with ipsilateral cranial autonomic symptoms.|C117077|
Pain in various parts of the head, not confined to the area of distribution of any nerve.|C34661|
A sudden, often repetitive, spasmodic contraction of the thoracic cavity, resulting in violent release of air from the lungs, and usually accompanied by a distinctive sound.|C37935|
Pain caused by a stimulus that would not normally provoke pain.|C180616|
A sleep disorder characterized by excessive sleepiness.|C78346|
An unpleasant sensation of irregular and/or forceful beating of the heart.|C37999|
A reduction in total body weight.|C3445|
Prolonged, extreme exhaustion after physical or mental effort or stress.|C180621|
Paralysis of one side of the body.:An article used to connect words, phrases, or clauses representing alternatives; used to connect alternative terms for the same thing; used in correlation; used to correct or rephrase what was previously said; otherwise.:Affecting one side of the body or one of a pair of organs.:A loss of the sensation of feeling in an area of the body.|C64329:C37998:C28012:C34857|
Distinct from those already mentioned, listed, or considered.:Enlargement; expansion in size; sign of inflammation:On or near an edge or constituting an outer boundary; the outer area.:A body region referring to an upper or lower extremity.:The act of alteration or modification; changed or altered in form or character.|C151896:C3399:C25233:C12429:C25446|
A finding referring to walking difficulties.:An article used to connect words, phrases, or clauses representing alternatives; used to connect alternative terms for the same thing; used in correlation; used to correct or rephrase what was previously said; otherwise.:A sudden movement downward, usually resulting in injury.|C78303:C37998:C50558|
A deficit in equilibrium, which may manifest as unsteady ambulation or inability to maintain an upright position.|C122435|
Painful sensation in the neck area.|C50663|
A temporary loss of consciousness or a temporary state of altered consciousness that results in memory loss.|C180702|
A condition characterized by development of symptoms while standing. It is an autonomic nervous system disorder and the symptoms are relieved once the person sits back down. Symptoms include heart palpitations, sweating, anxiety, lightheadedness, hyperpnea, anxiety, and blurred vision.|C84973|
A neurologic disorder caused by defective metabolism of the neurotransmitters in the brain. It is characterized by repeated involuntary movements (motor tics) and uncontrollable vocal sounds (vocal tics). The symptoms are usually manifested before the age of eighteen.|C35078|
A melancholy feeling of sadness and despair.|C2982|
Apprehension of danger and dread accompanied by restlessness, tension, tachycardia, and dyspnea unattached to a clearly identifiable stimulus.|C26696|
A disorder characterized by marked impairments in social interaction and communication accompanied by a pattern of repetitive, stereotyped behaviors and activities. Developmental delays in social interaction and language surface prior to age 3 years.:A spectrum of developmental disorders that includes autism, Asperger syndrome, and Rett syndrome. Signs and symptoms include poor communication skills, defective social interactions, and repetitive behaviors.:A disorder most often diagnosed in the pediatric years in which the individual displays marked impairment in social interaction and a repetitive, stereotyped pattern of behavior. The individual, however, displays no delay in language or cognitive development, which differentiates Asperger Syndrome from autism.:An article used to connect words, phrases, or clauses representing alternatives; used to connect alternative terms for the same thing; used in correlation; used to correct or rephrase what was previously said; otherwise.:
A category of developmental disorders characterized by impaired communication and socialization skills. The impairments are incongruent with the individual's developmental level or mental age. These disorders can be associated with general medical or genetic conditions.|C97161:C88412:C97159:C37998:C97179|
A disorder characterized by a marked pattern of inattention and/or hyperactivity-impulsivity that is inconsistent with developmental level and clearly interferes with functioning in at least two settings (e.g. at home and at school). When present, the symptoms of hyperactivity are most often present before the age of 7 years. There are three recognized presentations or subtypes from most to least common: combined type, inattentive/distractible type, hyperactive/impulsive type.|C97160|
A syndrome of unknown etiology. Chronic fatigue syndrome (CFS) is a clinical diagnosis characterized by an unexplained persistent or relapsing chronic fatigue that is of at least six months' duration, is not the result of ongoing exertion, is not substantially alleviated by rest, and results in substantial reduction of previous levels of occupational, educational, social, or personal activities. Common concurrent symptoms of at least six months duration include impairment of memory or concentration, diffuse pain, sore throat, tender lymph nodes, headaches of a new type, pattern, or severity, and nonrestorative sleep. The etiology of CFS may be viral or immunologic. Neurasthenia and fibromyalgia may represent related disorders. Also known as myalgic encephalomyelitis.|C3037|
An anxiety disorder precipitated by an experience of intense fear or horror while exposed to a traumatic (especially life-threatening) event. The disorder is characterized by intrusive recurring thoughts or images of the traumatic event; avoidance of anything associated with the event; a state of hyperarousal and diminished emotional responsiveness. These symptoms are present for at least one month and the disorder is usually long-term.|C3389|
Thoughts of taking one's own life.|C80102|
Excitement of psychotic proportions manifested by mental and physical hyperactivity, disorganisation of behaviour and elevation of mood.:An article used to connect words, phrases, or clauses representing alternatives; used to connect alternative terms for the same thing; used in correlation; used to correct or rephrase what was previously said; otherwise.:A disorder of the brain that causes unusual shifts in mood, energy, activity levels and the ability to carry out day-to-day tasks. Often these moods range and shift from periods of elation and energized behavior to those of hopelessness and depression.|C61374:C37998:C34423|
A specific behavioral problem that occurs in persistent patterns and characteristic clusters and that causes clinically significant impairment.|C35470|
Failure to meet, or late achievement of developmental milestones.|C116942|
A broad category of disorders characterized by an impairment to the intelligence an individual possesses. These impairments can result from trauma, birth, or disease and are not restricted to any particular age group.|C97250|
A term referring to disorders characterized by the disruption of normal speech. It includes stuttering, lisps, dysarthria and voice disorders.:A category of disorders characterized by an impairment in the development of an individual's language capabilities, which is in contrast to his/her non-verbal intellect.|C5041:C97155|
A group of disorders that affect a person's ability to learn or process specific types of information which is in contrast to his/her apparent level of intellect.|C89334|</t>
  </si>
  <si>
    <t>C85859|
C2998|
C78718|
C26737|
C38665|
C50747|
C86950|
C3890|
C54282|
C171558|
C34504|
C37944|
C2987|
C3259|
C2875|
C173629|
C26682|
C3832|
C28286|
C50623|
C3036|
C32141:C37998:C32974:C105776|
C27009|
C118280|
C168706|
C50764|
C74592|
C28177|
C50575|
C39594|
C172128|
C26791|
C157106|
C3833|
C111817|
C173825|
C35143|
C37943|
C117077|
C34661|
C37935|
C180616|
C78346|
C37999|
C3445|
C180621|
C64329:C37998:C28012:C34857|
C151896:C3399:C25233:C12429:C25446|
C78303:C37998:C50558|
C122435|
C50663|
C180702|
C84973|
C35078|
C2982|
C26696|
C97161:C88412:C97159:C37998:C97179|
C97160|
C3037|
C3389|
C80102|
C61374:C37998:C34423|
C35470|
C116942|
C97250|
C5041:C97155|
C89334|</t>
  </si>
  <si>
    <t>Self-Reported COVID-19 Symptom Specify Other Type</t>
  </si>
  <si>
    <t>COVID-10 symptom not previously specified.</t>
  </si>
  <si>
    <t>Other Symptom, Specify:</t>
  </si>
  <si>
    <t>Self-Report (C74528)
COVID-19 Infection (C171133)
Symptom (C4876)
Specify Other (C157106)
Type (C25284)</t>
  </si>
  <si>
    <t xml:space="preserve">An indication of whether the patient experienced the COVID-19 symptom. </t>
  </si>
  <si>
    <t>The date on which an observation was made or an event occurred.</t>
  </si>
  <si>
    <t>Anindication of whether the self-reported symptom onset date was unknown, or not applicable or not reported.</t>
  </si>
  <si>
    <t>Pediatric Team</t>
  </si>
  <si>
    <t>Verification of dizziness by changes in heart rate and blood pressure.</t>
  </si>
  <si>
    <t>The quantity of time that the temperature was elevated.</t>
  </si>
  <si>
    <t>The unit of measure for the quantity of time that the temperature was elevated.</t>
  </si>
  <si>
    <t>Hours|
Days|
Weeks|
Months|</t>
  </si>
  <si>
    <t>A unit measure of time equal to 3,600 seconds or 60 minutes. It is approximately 1/24 of a median day.|C25529|
The time for Earth to make a complete rotation on its axis; ordinarily divided into twenty-four hours, equal to 86 400 seconds. This also refers to a specific day.|C25301|
Any period of seven consecutive days.|C29844|</t>
  </si>
  <si>
    <t>C25529|
C25301|
C29844|
C29846|</t>
  </si>
  <si>
    <t>NCI CDE Symptom Onset: https://cdebrowser.nci.nih.gov/cdebrowserClient/cdeBrowser.html#/search?publicId=2182591&amp;version=2.0</t>
  </si>
  <si>
    <t>NCI caDSR 218259 v2
Pediatrics</t>
  </si>
  <si>
    <t>The date of patient's physical examination.</t>
  </si>
  <si>
    <t>Physical Exam</t>
  </si>
  <si>
    <t>COVID Specific;Diagnosis;Physical Examination;</t>
  </si>
  <si>
    <t>An indication of whether the physical exam date was unknown, or not applicable or not reported.</t>
  </si>
  <si>
    <t>Project 5 WG2
Pediatrics</t>
  </si>
  <si>
    <t>The findings observed during a physical exam.</t>
  </si>
  <si>
    <t>Expectoration (sputum production/increase of new phlegm)|
Dyspnea (shortness of breath)|
Wheezing|
Cyanosis (bluish lips/face)|
Chest pain|
Sore throat|
Dysphonia (hoarse voice)|
Cognitive issues (Hypoxia - Impaired judgment, memory loss, impaired motor coordination)|
Rhinorrhea (nasal congestion or runny nose)|
COVID-19-associated anosmia (smell)|
Conjunctivitis|
Ear pain|
Diarrhea (≥3  loose stools/24 hr. period)|
Nausea and vomiting|
Anorexia (decrease in appetite)|
COVID-19-associated ageusia (loss of taste)|
Abdominal pain|
Malaise|
Insomnia (difficulty sleeping)|
Irritability|
Fatigue|
Feeling of heaviness in arms or legs|
Myalgia (muscle pain)|
Joint pain|
Swelling of hands or feet|
Lymphadenopathy (swollen glands)|
Xerosis (dry skin)|
Paresthesia (numbness or tingling somewhere in the body)|
Alopecia (hair loss)|
Skin rashes|
Toe rashes (red/purple sores or blisters on the feet, including the toes)|
Hemorrhage (bleeding)|
Other, Specify:|
Asymptomatic|
Hyperpyrexia (fever &gt; 100.4°F)|
Subjective fever|
Chills|
Rigors|
Dizziness|
Cephalgia (Headache)
Cough|
Crackles and rales|
Intercostal retractions (lower chest wall indrawing)|
Neck pains|
Cervical lymphadenopathy (at least 1.5 cm in diameter)|
Oral mucosal change|
Swollen, red, or cracked lips|
Strawberry tongue|
Erythema of the oral/pharyngeal mucosa|
Changes in hands and feet (Peripheral extremity changes) other than swelling|
Allodynia (pain out of proportion to the stimulus)|
Anxiety|
Cannot move and/or feel one side of of body or face|
Depressed mood|
Hallucinations (seeing or hearing things others don’t see or hear) [should not be completed for children &lt;15yrs]|
Muscle weakness|
Palpitations|
Weight loss|
Failure of expected weight gain|
Failure of expected linear growth|
Night Sweats|
Problems with balance|
Problems with gait/falls|
Altered level of consciousness/confusion|
Trouble in concentrating|
Forgetfulness|
Persistent cough|
Balckouts|
Orthostasis (dizziness/lightheadedness/blackouts on sitting up or standing)|</t>
  </si>
  <si>
    <t>To clear material from the throat or lungs by coughing it up and spitting it out.|C85859|
An uncomfortable sensation of difficulty breathing. It may present as an acute or chronic sign of an underlying respiratory or heart disorder.|C2998|
A symptom and a finding during physical examination, characterized by a high-pitched, whistling sound during breathing. It results from the narrowing or obstruction of the respiratory airways. The most common causes of wheezing are asthma, chronic obstructive pulmonary disease, tracheobronchitis, and pulmonary edema.|C78718|
A bluish or purplish discoloration of the skin and mucous membranes resulting from a reduced concentration of oxygenated hemoglobin in the blood.|C26737|
Pain in the chest.|C38665|
Any kind of inflammatory process of the tonsils, pharynx, or/and larynx characterized by pain in swallowing.|C50747|
A speech disorder resulting in impaired utterance of sounds by the vocal folds.|C86950|
A decrease in the amount of oxygen in the body. Symptoms range from mild (impaired judgment, memory loss, impaired motor coordination) to severe (seizures and coma).|C3890|
A discharge of fluid from the nose.|C54282|
Anosmia caused by severe acute respiratory syndrome coronavirus 2 (SARS-CoV-2).|C171558|
Inflammation of the conjunctiva of the eye.|C34504|
Painful sensation in the ear region.|C37944|
Watery bowel movements.|C2987|
Expelling the contents of the stomach and the sensations associated with it. They are symptoms of an underlying disease or condition and not a specific illness.|C3259|
Loss of appetite.|C2875|
Ageusia caused by severe acute respiratory syndrome coronavirus 2 (SARS-CoV-2).|C173629|
Painful sensation in the abdominal region.|C26682|
A feeling of general discomfort or uneasiness, an out-of-sorts feeling.|C3832|
A sleep disorder characterized by difficulty in falling asleep and/or remaining asleep.|C28286|
Excited response to stimuli.|C50623|
Overall tiredness and lack of energy.|C3036|
The portion of the upper extremity between the shoulder and the elbow. For clinical purposes this term is also used to refer to the whole superior limb.:An article used to connect words, phrases, or clauses representing alternatives; used to connect alternative terms for the same thing; used in correlation; used to correct or rephrase what was previously said; otherwise.:The portion of the lower extremity between the knee and the ankle. For clinical purposes this term is also used to refer to the whole inferior limb.:A question about whether an individual has or had heaviness.|C32141:C37998:C32974:C105776|
Painful sensation originating from a muscle or group of muscles.|C27009|
A question about whether an individual has or had painful joints.|C118280|
A question about the extent to which an individual is bothered by swelling of hands or feet.|C168706|
An enlarged lymph node. Causes include viral and bacterial infections and cancers that affect the lymph nodes.|C50764|
The pores are generally fine with a papery thin texture that feels dry to the touch. Usually flaky and dull looking.|C74592|
Abnormal cutaneous sensations of tingling, numbness, pressure, cold, and warmth that an individual experiences without the presence of a stimulus. It results from functional disturbances of sensory neurons. Causes include peripheral vascular disease, peripheral neuropathy, and nerve damage.|C28177|
Hair loss usually from the scalp. It may result in bald spots or spread to the entire scalp or the entire epidermis. It may be androgenetic or caused by chemotherapeutic agents, compulsive hair pulling, autoimmune disorders or congenital conditions.|C50575|
Any change in the skin which affects its appearance or texture. A rash may be localized to one part of the body, or affect all the skin. Rashes may cause the skin to change color, itch, become warm, bumpy, dry, cracked or blistered, swell and may be painful.|C39594|
A self-limited dermatologic manifestation seen on the toes of some patients with COVID-19 that resembles chilblains (perniosis). The lesions may be pink, red, blue or purple and have a similar appearance to frostbite. It appears to resolve once the infection has been cleared.|C172128|
The flow of blood from a ruptured blood vessel.|C26791|
A directive to indicate a response not listed.|C157106|
Without clinical signs or indications that raise the possibility of a particular disorder or dysfunction.|C3833|
Body temperature of 106 degrees Fahrenheit (41.1 degrees Celsius) or higher.|C111817|
A symptom report of fever without an objective temperature measurement.|C173825|
Shivering or moderate tremors of the body often accompanied by a cold sensation.|C35143|
A sensation of lightheadedness, unsteadiness, turning, spinning or rocking.|C37943|
A headache disorder that is characterized by periodic severe, unilateral orbital, supraorbital, and/or temporal pain, and is associated with ipsilateral cranial autonomic symptoms.|C117077|
Pain in various parts of the head, not confined to the area of distribution of any nerve.|C34661|
A sudden, often repetitive, spasmodic contraction of the thoracic cavity, resulting in violent release of air from the lungs, and usually accompanied by a distinctive sound.|C37935|
Abnormal breath sounds (crackles) heard on auscultation, indicating inflammation, fluid, or infection of the lung.|C119216|
The marked inward movement of the muscles between the ribs during inhalation, indicating that there is reduced pressure in the thoracic cavity, and which can be a sign of breathing difficulties|C87087|
Painful sensation in the neck area.|C50663|
Enlargement of the cervical lymph nodes usually due to infections or involvement by malignant neoplasms.|C40989|
Of, or relating to, or affecting, or for use in the mouth.:Mucous membrane.:The act of alteration or modification; changed or altered in form or character.|C25311:C13166:C25446|
An inflammatory process affecting the lip.|C79545|
A pathological finding in which inflammation, hyperemia and enlarged papillae of the dorsum of the tongue resemble a strawberry. It may be seen in variety of bacterial and viral disorders, and in non-infectious disorders such as Kawasaki disease.|C168443|
Erythema of the mucus membranes lining the part of the pharynx located between the soft palate and the upper portion of the epiglottis.|C180690|
Distinct from those already mentioned, listed, or considered.:Enlargement; expansion in size; sign of inflammation:On or near an edge or constituting an outer boundary; the outer area.:A body region referring to an upper or lower extremity.:The act of alteration or modification; changed or altered in form or character.|C151896:C3399:C25233:C12429:C25446|
Pain caused by a stimulus that would not normally provoke pain.|C180616|
Apprehension of danger and dread accompanied by restlessness, tension, tachycardia, and dyspnea unattached to a clearly identifiable stimulus.|C26696|
Paralysis of one side of the body.:An article used to connect words, phrases, or clauses representing alternatives; used to connect alternative terms for the same thing; used in correlation; used to correct or rephrase what was previously said; otherwise.:Affecting one side of the body or one of a pair of organs.:A loss of the sensation of feeling in an area of the body.|C64329:C37998:C28012:C34857|
An emotional state characterized by feelings of sadness, emptiness, and/or tearfulness.|C117199|
A false sensory perception in the absence of an external stimulus, as distinct from an illusion which is a misperception of an external stimulus.|C37961|
A reduction in the strength of one or more muscles.|C50658|
An unpleasant sensation of irregular and/or forceful beating of the heart.|C37999|
A reduction in total body weight.|C3445|
A history of less than normal weight gain.|C168252|
Less than normal linear growth in an infant or child.|C113100|
Perspiration experienced nocturnally that is unrelated to environmental temperature.|C3279|
A deficit in equilibrium, which may manifest as unsteady ambulation or inability to maintain an upright position.|C122435|
A finding referring to walking difficulties.:An article used to connect words, phrases, or clauses representing alternatives; used to connect alternative terms for the same thing; used in correlation; used to correct or rephrase what was previously said; otherwise.:A sudden movement downward, usually resulting in injury.|C78303:C37998:C50558|
 A level of awareness and arousal other than normal.:An article used to connect words, phrases, or clauses representing alternatives; used to connect alternative terms for the same thing; used in correlation; used to correct or rephrase what was previously said; otherwise.:A mental state characterized by a lack of clear and orderly thought and behavior.|C121627:C37998:C37928|
A question about whether an individual has or had trouble concentrating.|C99794|
A question about whether an individual is forgetful.|C173922|
Retained; never-ceasing.: A sudden, often repetitive, spasmodic contraction of the thoracic cavity, resulting in violent release of air from the lungs, and usually accompanied by a distinctive sound.|C43623:C37935|
A temporary loss of consciousness or a temporary state of altered consciousness that results in memory loss.|C180702|
A condition characterized by development of symptoms while standing. It is an autonomic nervous system disorder and the symptoms are relieved once the person sits back down. Symptoms include heart palpitations, sweating, anxiety, lightheadedness, hyperpnea, anxiety, and blurred vision.|C84973|</t>
  </si>
  <si>
    <t>C85859|
C2998|
C78718|
C26737|
C38665|
C50747|
C86950|
C3890|
C54282|
C171558|
C34504|
C37944|
C2987|
C3259|
C2875|
C173629|
C26682|
C3832|
C28286|
C50623|
C3036|
C32141:C37998:C32974:C105776|
C27009|
C118280|
C168706|
C50764|
C74592|
C28177|
C50575|
C39594|
C172128|
C26791|
C157106|
C3833|
C111817|
C173825|
C35143|
C37943|
C117077|
C34661|
C37935|
C119216|
C87087|
C50663|
C40989|
C25311:C13166:C25446|
C79545|
C168443|
C180690|
C151896:C3399:C25233:C12429:C25446|
C180616|
C26696|
C64329:C37998:C28012:C34857|
C117199|
C37961|
C50658|
C37999|
C3445|
C168252|
C113100|
C3279|
C122435|
C78303:C37998:C50558|
C121627:C37998:C37928|
C99794|
C173922|
C43623:C37935|
C180702|
C84973|</t>
  </si>
  <si>
    <t>Finding on Physical Exam not previously specified.</t>
  </si>
  <si>
    <t xml:space="preserve">An indication of whether the finding was present on physical exam. </t>
  </si>
  <si>
    <t>Hospitalization - Part 1</t>
  </si>
  <si>
    <t>The quantity of time between COVID symptom onset and hospital admission.</t>
  </si>
  <si>
    <t>The unit of measure for the quantity of time between COVID diagnosis and hospital admission.</t>
  </si>
  <si>
    <t>C25529|
C25301|
C29844
C29846||</t>
  </si>
  <si>
    <t>Time from COVID DX to Hospitalization</t>
  </si>
  <si>
    <t>The quantity of time between COVID diagnosis and hospital admission.</t>
  </si>
  <si>
    <t>What was the time between diagnosis and hospital admission?</t>
  </si>
  <si>
    <t>Time from COVID-19 Diagnosis to Hospitalization (C178504)
Duration (C25330)</t>
  </si>
  <si>
    <t>Time from COVID DX to Hospitalization Unit of Measure</t>
  </si>
  <si>
    <t>What is the unit of measure for time from COVID Diagnosis to hospitalization?</t>
  </si>
  <si>
    <t>Time from COVID-19 Diagnosis to Hospitalization (C178504)
Duration (C25330)
Unit of Measure (C25709)</t>
  </si>
  <si>
    <t>WHO - https://www.who.int/docs/default-source/coronaviruse/2019-covid-crf-v6.pdf?sfvrsn=c5ff90c6_2
FDA
CDC
NIH - https://www.covid19treatmentguidelines.nih.gov/overview/clinical-spectrum/</t>
  </si>
  <si>
    <t>An indication of the state of the COVID-19 disease in a person.
(WHO permissible value list was updated with the NIH terms)</t>
  </si>
  <si>
    <t>Asymptomatic or Presymptomatic Infection|
Mild Illness|
Moderate Illness|
Severe Illness|
Critical Illness|
Dead|
Unknown|
Not Applicable Or Not Reported|</t>
  </si>
  <si>
    <t>Without clinical signs or indications that raise the possibility of a particular disorder or dysfunction.:An article used to connect words, phrases, or clauses representing alternatives; used to connect alternative terms for the same thing; used in correlation; used to correct or rephrase what was previously said; otherwise.:PRESYMPTOMATIC CONCEPT REQUESTED:The invasion of an organism's body tissues by disease-causing agents and their multiplication, as well as the reaction by the host to these organisms and/or toxins that the organisms produce.|C3833:C37998:PRESYMPTOMATIC CODE TBD:C128320|
Gentle or temperate in nature or degree.|C70666|
The quality of being within reasonable or average limits; not excessive or extreme.|C61376|
Intensely bad or unpleasant in degree, quality or extent.|C70667|
Being in or verging on a state of crisis or emergency; urgently needed; absolutely necessary.|C25467|
The cessation of life.|C28554|
Not known, not observed, not recorded, or refused.|C17998|
Determination of a value is not relevant in the current context.: An article used to connect words, phrases, or clauses representing alternatives; used to connect alternative terms for the same thing; used in correlation; used to correct or rephrase what was previously said; otherwise.: Not provided or available.|C48660:C37998:C43234(Primary)|</t>
  </si>
  <si>
    <t>C3833:C37998:PRESYMPTOMATIC CODE TBD:C128320|
C70666|
C61376|
C70667|
C25467|
C28554|
C17998|
C48660;C37998:C43234(Primary)|</t>
  </si>
  <si>
    <t>Hospitalized Occurrence Indicator*</t>
  </si>
  <si>
    <t xml:space="preserve">An indication of whether hospitalization occurred. </t>
  </si>
  <si>
    <t xml:space="preserve">Was the patient Hospitalized?
</t>
  </si>
  <si>
    <t>Hospitalization (C25179)
Occurrence Indicator (C127786)</t>
  </si>
  <si>
    <t xml:space="preserve">An indication of whether the patient as hospitalization at the time of testing.  </t>
  </si>
  <si>
    <t>Hospitalization (C25179)
At (Code C25427)
Testing (Code C15336)
Occurrence Indicator (C127786)</t>
  </si>
  <si>
    <t>Hospitalization Date*</t>
  </si>
  <si>
    <t>The date the patient was hospitalized.</t>
  </si>
  <si>
    <t>Date Hospitalized</t>
  </si>
  <si>
    <t>Hospitalization (C25179)
Admission (C25385)
Date (C25164)</t>
  </si>
  <si>
    <t xml:space="preserve">CDC COVID-
19 Form                                              https://www.cdc.gov/coronavirus/2019-ncov/downloads/pui-form.pdf
</t>
  </si>
  <si>
    <t>An indication of whether the patient had an abnormal chest X-ray.</t>
  </si>
  <si>
    <t>Chest Examination</t>
  </si>
  <si>
    <t>Abnormal|
Normal|
Unknown|
N/A, no chest X-ray done|</t>
  </si>
  <si>
    <t>Deviating in any way from the state, position, structure, condition, behavior, or rule which is considered a norm.|C25401|
Being approximately average or within certain limits; conforming with or constituting a norm or standard or level or type or social norm.|C14165|
Not known, not observed, not recorded, or refused.|C17998|
Determination of a value is not relevant in the current context.:An x-ray examination of the chest.:Indicates a task, process or examination that has either not been initiated or not been completed.|C48660:C38103:C49484|</t>
  </si>
  <si>
    <t>C25401|
C14165|
C17998|
C48660:C38103:C49484|</t>
  </si>
  <si>
    <t>The date of the chest imaging exam.</t>
  </si>
  <si>
    <t>CDC COVID-19 Form  https://www.cdc.gov/coronavirus/2019-ncov/downloads/pui-form.pdf</t>
  </si>
  <si>
    <t>A characterization of the diagnosis on the basis of how the diagnosis was confirmed.</t>
  </si>
  <si>
    <t>Case Classification</t>
  </si>
  <si>
    <t>Lab-confirmed case|
Point-of-care Confirmed|
Probable Case Based on Clinical and Epidemiologic Evidence|
Probable Case Based on Laboratory Results and Clinical or Epidemiologic Evidence|
Probable Case Based on Vital Records|
Lab-confirmed negative|
Unknown|
N/A or not reported|</t>
  </si>
  <si>
    <t>The outcome of a laboratory test.:Having been established or verified.|C36292:C25458|
Services designed to be administered at the patient's bedside or other patient location.:Having been established or verified.|C154479:C25458|
The designation of a case as probable based on clinical criteria and epidemiologic evidence, without confirmatory laboratory results.|C178498|
The designation of a case as probable based on presumptive laboratory evidence and either clinical criteria or epidemiologic evidence.|C178499|
The designation of a case as probable based on vital records criteria, without confirmatory laboratory results.|C178500|
The outcome of a laboratory test.:Having been established or verified.:A finding of normality following an examination or investigation looking for the presence of a microorganism, disease, or condition.|C36292:C25458:C38757|
Not known, not observed, not recorded, or refused. said; otherwise.|C17998|
Determination of a value is not relevant in the current context.: An article used to connect words, phrases, or clauses representing alternatives; used to connect alternative terms for the same thing; used in correlation; used to correct or rephrase what was previously said; otherwise.: Not provided or available.C48660:C37998:C43234(Primary)</t>
  </si>
  <si>
    <t>C36292:C25458|
C154479:C25458|
C178498|
C178499|
C178500|
C36292:C25458:C38757|
C17998|
C48660:C37998:C43234(Primary)</t>
  </si>
  <si>
    <t xml:space="preserve">CDC COVID-
19 Form  https://www.cdc.gov/coronavirus/2019-ncov/downloads/pui-form.pdf
</t>
  </si>
  <si>
    <t>The date the diagnosis was confirmed.</t>
  </si>
  <si>
    <t>Treatment - Part 1</t>
  </si>
  <si>
    <t>Concomitant Medication Name*</t>
  </si>
  <si>
    <t>FHIR R4 for verified medication information retrieved from EHRs.   https://www.hl7.org/fhir/medication.html</t>
  </si>
  <si>
    <t>The name that describes the concomitant medication.</t>
  </si>
  <si>
    <t xml:space="preserve">Concomitant (C25730)
Medication (C459)
Administered (C25382)
</t>
  </si>
  <si>
    <t>FHIR R4 for verified medication information retrieved from EHRs.     https://www.hl7.org/fhir/medication.html
The following online resources offer helpful information on medications used to treat COVID-19 and on COVID-19
treatments being studied by the FDA                                                                                                                                                                                                                                                                                                                                                                  https://www.asco.org/files/content-files/about-asco/documents/2020-Patient-Baseline-Demographics.pdf
https://www.goodrx.com/blog/coronavirus-treatments-on-the-way/
https://www.fda.gov/drugs/coronavirus-covid-19-drugs/coronavirus-treatment-acceleration-program-ctap</t>
  </si>
  <si>
    <t>The type of medication used to treat the COVID-19 infection.</t>
  </si>
  <si>
    <t xml:space="preserve">What medications did the patient take to treat COVID-19?
</t>
  </si>
  <si>
    <t>COVID-19 Infection (C171133)
Specified (C38024)
Medication (C459)	
Type (C25284)</t>
  </si>
  <si>
    <t>Disease Specific Medications</t>
  </si>
  <si>
    <t>Ribavirin|
Remdesivir|
Lopinavir/Ritonavir|
Favipiravir|
Ivermectin|
Hydroxychloroquine|
Chloroquine|
Tocilizumab|
Siltuximab|
Azithromycin|
Losartan|
COVID-19 Convalescent Plasma|
Mesenchymal Stem Cell|
Intravenous Immunoglobulin Therapy|
Anakinra|
Heparin|
Dexamethasone|
Antiplatelets/Aspirin therapy|
Enoxaparin|
Warfarin|
Direct oral anticoagulant (DOAC)|
SARS-CoV-2 Monoclonal antibodies|
Interferon|
Tumor necrosis factor (TNF) inhibitors (i.e. infliximab, etanercept, adalimumab)|
NSAID-Ibuprofen|
Insulin|
Inhaled steroids|
Albuterol|
Ipratropium|
Fludrocortisone |
Methylprednisolone|
Prednisone/prednisolone|
Hydrocortisone|
Other, Specify|
Unknown|</t>
  </si>
  <si>
    <t>A synthetic nucleoside analog of ribofuranose with activity against hepatitis C virus and other RNA viruses. Ribavirin is incorporated into viral RNA, thereby inhibiting viral RNA synthesis, inducing viral genome mutations, and inhibiting normal viral replication.|C807|
A prodrug of an adenosine triphosphate (ATP) analog, with potential antiviral activity against a variety of RNA viruses. Upon administration, remdesivir, being a prodrug, is metabolized into its active form GS-441524. As an ATP analog, GS-441524 competes with ATP for incorporation into RNA and inhibits the action of viral RNA-dependent RNA polymerase. This results in the termination of RNA transcription and decreases viral RNA production.|C152185|
A fixed combination of two protease inhibitors, lopinavir and ritonavir, used to treat human immunodeficiency virus (HIV) infection. The ritonavir in the combination drug increases the concentration and biological half-life of lopinavir but is not present in sufficient concentration to act as a protease inhibitor.|C2096|
A pyrazinecarboxamide derivative with activity against RNA viruses. Favipiravir is converted to the ribofuranosyltriphosphate derivative by host enzymes and selectively inhibits the influenza viral RNA-dependent RNA polymerase.|C81605|
An orally bioavailable macrocyclic lactone derived from Streptomyces avermitilis, with antiparasitic and potential anti-viral activities. Upon administration, ivermectin exerts its anthelmintic effect through binding and activating glutamate-gated chloride channels (GluCls) expressed on nematode neurons and pharyngeal muscle cells. This causes increased permeability of chloride ions, causing a state of hyperpolarization and results in the paralysis and death of the parasite. Ivermectin may exerts its antiviral effect, including its potential activity against severe acute respiratory syndrome coronavirus-2 (SARS-CoV-2), by binding to the importin (IMP) alpha/beta1 heterodimer, which is responsible for the nuclear import of viral proteins such as the integrase (IN) protein. This inhibits nuclear import of host and viral proteins and may inhibit viral replication.|C61796|
A 4-aminoquinoline with immunosuppressive, antiautophagy, and antimalarial activities. Although the precise mechanism of action is unknown, hydroxychloroquine may suppress immune function by interfering with the processing and presentation of antigens and the production of cytokines. As a lysosomotropic agent, hydroxychloroquine raises intralysosomal pH, impairing autophagic protein degradation; hydroxychloroquine-mediated accumulation of ineffective autophagosomes may result in cell death in tumor cells reliant on autophagy for survival. In addition, this agent is highly active against the erythrocytic forms of P. vivax and malariae and most strains of P. falciparum but not the gametocytes of P. falciparum.|C557|
A 4-aminoquinoline with antimalarial, anti-inflammatory, and potential chemosensitization and radiosensitization activities. Although the mechanism is not well understood, chloroquine is shown to inhibit the parasitic enzyme heme polymerase that converts the toxic heme into non-toxic hemazoin, thereby resulting in the accumulation of toxic heme within the parasite. This agent may also interfere with the biosynthesis of nucleic acids. Chloroquine's potential chemosensitizing and radiosensitizing activities in cancer may be related to its inhibition of autophagy, a cellular mechanism involving lysosomal degradation that minimizes the production of reactive oxygen species (ROS) related to tumor reoxygenation and tumor exposure to chemotherapeutic agents and radiation.|C61671|
A recombinant, humanized IgG1 monoclonal antibody directed against the interleukin-6 receptor (IL-6R) with immunosuppressant activity. Tocilizumab targets and binds to both the soluble form of IL-6R (sIL-6R) and the membrane-bound form (mIL-6R), thereby blocking the binding of IL-6 to its receptor. This prevents IL-6-mediated signaling. IL-6, a pro-inflammatory cytokine that plays an important role in the regulation of the immune response, is overproduced in autoimmune disorders, certain types of cancers and possibly various other inflammatory conditions.|C84217|
A chimeric, human-murine, monoclonal antibody targeting the pro-inflammatory cytokine interleukin 6 (IL-6), with antitumor and anti-inflammatory activities. Upon intravenous administration of siltuximab, this agent targets and binds to IL-6. This inhibits the binding of IL-6 to the IL-6 receptor (IL-6R), which results in the blockade of the IL-6/IL-6R-mediated signal transduction pathway. This inhibits cancer cell growth in tumors overexpressing IL-6.|C61084|
An azalide, derived from erythromycin, and a member of a subclass of macrolide antibiotics with bacteriocidal and bacteriostatic activities. Azithromycin reversibly binds to the 50S ribosomal subunit of the 70S ribosome of sensitive microorganisms, thereby inhibiting the translocation step of protein synthesis, wherein a newly synthesized peptidyl tRNA molecule moves from the acceptor site on the ribosome to the peptidyl (donor) site, and consequently inhibiting RNA-dependent protein synthesis leading to cell growth inhibition and cell death.|C28844|
A non-peptide angiotensin II antagonist with antihypertensive activity. Upon administration, losartan and its active metabolite selectively and competitively blocks the binding of angiotensin II to the angiotensin I (AT1) receptor. This blocks the vasoconstricting and aldosterone-secreting actions of angiotensin II, leading to a decrease in blood pressure. Angiotensin II, formed from angiotensin I by angiotensin-converting enzyme (ACE), stimulates the adrenal cortex to synthesize and secrete aldosterone, which decreases the excretion of sodium and increases the excretion of potassium. Angiotensin II also acts as a vasoconstrictor in vascular smooth muscle.|C66869|
Plasma that has been collected from patients who have recovered from the novel coronavirus disease, COVID-19. This plasma contains antibodies developed against the SARS-CoV-2 virus and is being investigated for the treatment of COVID-19.|C171633|
An undifferentiated stromal cell with the ability to develop into the cells that form distinct mesenchymal tissues; such as bone, muscle, connective tissue, blood vessels, and lymphatic tissue.|C43423|
The administration of a blood product derived from pooled IgG antibodies extracted from donor plasma delivered intravenously. It is used to treat multiple disorders, including immunodeficiencies, autoimmune disorders, and active infections.|C121331|
A recombinant human nonglycosylated interleukin-1 (IL-1) receptor antagonist with potential antineoplastic activity. Anakinra binds to the IL-1 receptor, thereby blocking the binding of the IL-1 to and activation of its receptor. Blockade of IL-1 activity may inhibit the cascade of downstream pro-angiogenic factors such as vascular endothelial cell growth factor, tumor necrosis factor-alpha, and IL-6, resulting in inhibition of tumor angiogenesis. (NCI04)|C38717|
A sulfur-rich glycosaminoglycan with anticoagulant property. Heparin binds to antithrombin III to form a heparin-antithrombin III complex. The complex binds to and irreversibly inactivates thrombin and other activated clotting factors, such as factors IX, X, XI, and XII, thereby preventing the polymerization of fibrinogen to fibrin and the subsequent formation of clots.|C539|
A synthetic adrenal corticosteroid with potent anti-inflammatory properties. In addition to binding to specific nuclear steroid receptors, dexamethasone also interferes with NF-kB activation and apoptotic pathways. This agent lacks the salt-retaining properties of other related adrenal hormones. (NCI04)|C422|
An agent that inhibits platelet aggregation and reduces coagulation in the circulatory system.|C1327|
A low molecular weight, synthetic heparin. As an anticoagulant/antithrombotic agent, enoxaprin's mechanism of action is similar to that of heparin, although it exhibits a higher ratio of anti-Factor Xa to anti-Factor IIa activity. This agent also has anti-inflammatory properties, inhibiting monocyte adhesion to tumor necrosis factor alpha- or lipopolysaccharide-activated endothelial cells. Compared to unfractionated heparins, the use of enoxaparin is associated with lower incidences of osteoporosis and heparin-induced thrombocytopenia. (NCI04)|C1452|
A synthetic anticoagulant. Warfarin inhibits the regeneration of vitamin K1 epoxide and so the synthesis of vitamin K dependent clotting factors, which include Factors II, VII, IX and X, and the anticoagulant proteins C and S. This inhibition results in a sequential depression of Factors VII, IX, X and II activities. Vitamin K is an essential cofactor for the post ribosomal synthesis of the vitamin K dependent clotting factors. The vitamin promotes the biosynthesis of gamma-carboxyglutamic acid residues in these proteins which are essential for biological activity.|C945|
An agent taken orally to prevent blood clot formation by directly inhibiting certain coagulation factors including thrombin (factor IIa) or factor Xa.|C180619|
A positive-sense single-stranded RNA virus in the genus Betacoronavirus. It is the causative agent of the 2019-2020 severe acute respiratory syndrome outbreak.:An antibody produced by a clone or genetically homogenous fast-growing cells i.e., hybridoma. Hybridoma cells are cloned to establish cell lines producing a specific antibody that is chemically and immunologically homogeneous. They are widely used in cancer detection, diagnosis, and treatment.|C169076:C20401|
Human interferons have been classified into 3 groups: alpha, beta, and gamma. Both alpha- and beta-IFNs, previously designated type I, are acid-stable, but they differ immunologically and in regard to some biologic and physiochemical properties. The IFNs produced by virus-stimulated leukocytes (leukocyte IFNs) are predominantly of the alpha type. Those produced by lymphoblastoid cells are about 90% alpha and 10% beta. Induced fibroblasts produce mainly or exclusively the beta type. The alpha- and beta-IFNs differ widely in amino acid sequence. The gamma or immune IFNs, which are produced by T lymphocytes in response to mitogens or to antigens to which they are sensitized, are acid-labile and serologically distinct from alpha- and beta-IFNs. (from OMIM 147570)|C20493|
Tumor necrosis factor (233 aa, ~26 kDa) is encoded by the human TNF gene. This protein is involved in the induction of cytokine expression, the stimulation of cell proliferation and the positive regulation of cell differentiation.:A class of substances that binds to and inhibits the function or activity of a target.|C20535:C154898|
A pharmacological agent that is not a steroid and has potential anti-inflammatory, analgesic, antipyretic and anti-platelet activities. Most nonsteroidal anti-inflammatory drugs (NSAIDs) act by inhibiting the conversion of arachidonic acid to the precursors of prostaglandin and thromboxane by cyclooxygenase enzymes.|C257|
Insulin (51 aa, ~6 kDa) is encoded by the human INS gene. This protein is involved in the direct regulation of glucose metabolism.|C2271|
To draw in with the breath through the nose or mouth.:The use of exogenous steroids for the treatment of any disease or disorder.|C95464:C15370|
A racemic mixture of the r-isomer levalbuterol and s-albuterol, a short-acting sympathomimetic agent with bronchodilator activity. Albuterol stimulates beta-2 adrenergic receptors in the lungs, thereby activating the enzyme adenylate cyclase that catalyzes the conversion of adenosine triphosphate (ATP) to cyclic-3',5'-adenosine monophosphate (cAMP). Increased cAMP concentrations relax bronchial smooth muscle, relieve bronchospasms, and reduce inflammatory cell mediator release, especially from mast cells. Albuterol although to a lesser extent, also stimulates beta-1 adrenergic receptors, thereby increasing the force and rate of myocardial contraction.|C215|
 A synthetic derivative of the alkaloid atropine with anticholinergic properties. Ipratropium antagonizes the actions of acetylcholine at parasympathetic postganglionic effector cell junctions. When inhaled, ipratropium binds competitively to cholinergic receptors in the bronchial smooth muscle thereby blocking the bronchoconstrictor actions of the acetylcholine (Ach) mediated vagal impulses. Inhibition of the vagal tone leads to dilation of the large central airways resulting in bronchodilation.|C61794|
A synthetic corticosteroid with antiinflammatory and antiallergic properties. Fludrocortisone is a mineralocorticoid receptor and glucocorticoid receptor agonist that binds to cytoplasmic receptors, translocates to the nucleus and subsequently initiates the transcription of glucocorticoid-responsive genes such as lipocortins to inhibit phospholipase A2. This prevents the release of arachidonic acid, a precursor to prostaglandins and leukotrienes, both important mediators in the pro-inflammatory response mechanism. In addition, this agent exerts its mineralocorticoid effect on the distal tubules and collecting ducts of the kidney by inducing permease, an enzyme that regulates Na+ permeability in cells, thereby enhancing Na+ reabsorption and water retention as well as increasing K+, H+ excretion.|C71629|
A synthetic corticosteroid with anti-inflammatory and immunomodulating properties. Methylprednisolone binds to and activates specific nuclear receptors, resulting in altered gene expression and inhibition of proinflammatory cytokine production. This agent also decreases the number of circulating lymphocytes, induces cell differentiation, and stimulates apoptosis in sensitive tumor cell populations.|C647|
A synthetic glucocorticoid with anti-inflammatory and immunomodulating properties. After cell surface receptor attachment and cell entry, prednisone enters the nucleus where it binds to and activates specific nuclear receptors, resulting in an altered gene expression and inhibition of proinflammatory cytokine production. This agent also decreases the number of circulating lymphocytes, induces cell differentiation, and stimulates apoptosis in sensitive tumor cell populations.:An article used to connect words, phrases, or clauses representing alternatives; used to connect alternative terms for the same thing; used in correlation; used to correct or rephrase what was previously said; otherwise.:A synthetic glucocorticoid with anti-inflammatory and immunomodulating properties. After cell surface receptor attachment and cell entry, prednisolone enters the nucleus where it binds to and activates specific nuclear receptors, resulting in an altered gene expression and inhibition of proinflammatory cytokine production. This agent also decreases the number of circulating lymphocytes, induces cell differentiation, and stimulates apoptosis in sensitive tumor cells populations. (NCI04)|C770:C37998:C769|
A synthetic or semisynthetic analog of natural hydrocortisone hormone produced by the adrenal glands with primary glucocorticoid and minor mineralocorticoid effects. As a glucocorticoid receptor agonist, hydrocortisone promotes protein catabolism, gluconeogenesis, capillary wall stability, renal excretion of calcium, and suppresses immune and inflammatory responses. (NCI04)|C555|
A directive to indicate a response not listed.|C157106|
Not known, not observed, not recorded, or refused.|C17998|</t>
  </si>
  <si>
    <t xml:space="preserve">C807|
C152185|
C2096|
C81605|
C61796|
C557|
C61671|
C84217|
C61084|
C28844|
C66869|
C171633|
C43423|
C121331|
C38717|
C539|
C422|
C1327|
C1452|
C945|
C180619|
C169076:C20401|
C20493|
C20535:C154898|
C257|
C2271|
C95464:C15370|
C215|
C61794|
C71629|
C647|
C770:C37998:C769|
C555|
C157106|
C17998|
</t>
  </si>
  <si>
    <t>COVID-19 Specific Medication Specify Other Type</t>
  </si>
  <si>
    <t>Other medications taken to treat the COVID-19 infection than those previously specified.</t>
  </si>
  <si>
    <t>Other COVID-19-Specific Medication, Specify:</t>
  </si>
  <si>
    <t>COVID-19 Infection (C171133)
Specified (C38024)
Medication (C459)	
Specify Other (C157106)
Type (C25284)</t>
  </si>
  <si>
    <t>An indication of whether the medication was taken.</t>
  </si>
  <si>
    <t>FDA CDC WHO</t>
  </si>
  <si>
    <t>The type of treatment or device received in the hospital for treatment of COVID-19.</t>
  </si>
  <si>
    <t>Treatment or Device Type</t>
  </si>
  <si>
    <t xml:space="preserve">Intubation Procedure|
Invasive Mechanical Ventilation|
Noninvasive Mechanical Ventilation Bronchoscopy| 
Extracorporeal Membrane Oxygenation (ECMO)|
Pressors|
Arterial access/line placement|       
Cardiopulmonary resuscitation with/without return of spontaneous circulation|
Central venous access/line placement|
High flow oxygen Therapy|
Palliative Therapy|
Invasive management of thrombosis (surgical thrombectomy, endovascular thrombectomy, catheter-directed thrombolysis)|
Continue Renal Replacement Therapy (CRRT)|
Renal Replacement Therapy (RRT)|         
Mechanical therapeutic hypothermia/targeted temperature| 
Management Thrombectomy|
Pace Maker Placement|
Vasoactive medications|
Low Flow Oxygen Therapy (e.g. nasal cannula, simple mask, face tent)|
Left Ventricular Assist Device (LVAD)|
No Treatment|
Other, specify|
</t>
  </si>
  <si>
    <t>The insertion of a cannula or tube into a hollow body organ|C37981|
A method to mechanically assist or replace spontaneous breathing in patients by use of a powered device that forces oxygenated air into the lungs: Marked by a tendency to spread, especially into healthy surrounding tissue|C14159:C70909|
A type of mechanical ventilation procedure that uses a non-invasive means, such as a face mask or nasal mask, to deliver oxygenated air into the lungs: Endoscopic examination of the tracheobronchial tree|C171457:C16366|
A technique that utilizes a device to pump a patient's blood outside of the body, oxygenate it, and return it to the body|C171507|
The use of vasopressor agents to elevate arterial blood pressure|C15570|
A blood vessel that carries blood away from the heart: The right to obtain or make use of or take advantage of something (as services or membership); the right to enter. Also, an act or means of approaching: A mark that is long relative to its width; a length (straight or curved) without breadth or thickness; the trace of a moving point: The act of putting something into a position or location|C12372:C25396:C71604:C126366|
Pertaining to both the heart and the lungs: The measures applied for the restoration a person to life and/or consciousness. The act of resuscitation includes such components as artificial respiration and cardiac massage|C13362:C50822|
A venous catheter positioned with the tip in the proximal third of the superior vena cava, the right atrium, or the inferior vena cava: A mark that is long relative to its width; a length (straight or curved) without breadth or thickness; the trace of a moving point: The act of putting something into a position or location|C17612:C71604:C126366|
An elevated level or position or degree; greater than normal in degree or intensity or amount: The continuous movement characteristic of a liquid or gas: The administration of oxygen to an individual, usually to aid in respiration|C25227:C41141:C94624|
The patient- and family-centered active holistic care of patients with advanced, progressive disease. Essential components of palliative care are pain and symptom control, communication regarding treatment and alternatives, prognosis, and available services, rehabilitation services, care that addresses treatment and palliative concerns, intellectual, emotional, social, and spiritual needs, terminal care, support in bereavement. The goal of palliative care is an achievement of the best quality of life for patients and their families|C15292|
Marked by a tendency to spread, especially into healthy surrounding tissue: The formation of a blood clot in the lumen of a vessel or heart chamber; causes include coagulation disorders and vascular endothelial injury: The act of conducting, controlling or supervising something|C14159:C26891:C61372|
Remain in force or carry on without letup; keep or maintain in unaltered condition; exist in time or space without stop or interruption: Treatments that substitute for the blood-filtering function of the kidneys. It includes dialysis (hemodialysis or peritoneal dialysis), hemofiltration, and hemodiafiltration. Kidney transplant may also be considered a renal replacement therapy|C53279:C126400|
Treatments that substitute for the blood-filtering function of the kidneys. It includes dialysis (hemodialysis or peritoneal dialysis), hemofiltration, and hemodiafiltration. Kidney transplant may also be considered a renal replacement therapy|C126400|
A device that is designed to be part of a machine: Relating to or involved in therapy: Abnormally low body temperature: The process of directing an agent to a specific anatomic location: A measurement of the temperature of the body|C172006:C25277:C78351:C64542:C174446|
The act of conducting, controlling or supervising something: Surgery performed with the purpose of removing a thrombus|C61372:C52003|
A surgical procedure in which a small, battery-powered device is placed in the chest wall to transmit electrical impulses to the heart muscles to stimulate contraction|C80434|
Able to have an effect on blood vessels.:A drug product that contains one or more active and/or inactive ingredients; it is intended to treat, prevent or alleviate the symptoms of disease. This term does not refer to the individual ingredients that make up the product.|C94301:C459|
A minimum level or position or degree; less than normal in degree, intensity or amount.:The continuous movement characteristic of a liquid or gas.:The administration of oxygen to an individual, usually to aid in respiration.|C54722:C41141:C94624|
A mechanical pump which also includes a control system and an energy supply. It receives blood from the left ventricle and delivers it to the aorta, thus helping the heart to pump sufficient blood to the body.|C80473|
An indication that no therapy was done or administered|C157513|
A directive to indicate a response not listed|C157106|</t>
  </si>
  <si>
    <t>C37981|
C14159:C70909|
C171457:C16366|
C171507|
C15570|
C12372:C25396:C71604:C126366|
C13362:C50822|
C17612:C71604:C126366|
C25227:C41141:C94624|
C15292|
C14159:C26891:C61372|
C53279:C126400|
C126400|
C172006:C25277:C78351:C64542:C174446|
C61372:C52003|
C80434|
C94301:C459|
C54722:C41141:C94624|
C80473|
C157513|
C157106|</t>
  </si>
  <si>
    <t xml:space="preserve">A treatment or device received in the hospital not previously specified. </t>
  </si>
  <si>
    <t xml:space="preserve">An indication of whether the patient received the treatment or device while in the hospital. </t>
  </si>
  <si>
    <t>WHO</t>
  </si>
  <si>
    <t>The type of complication experienced by the patient following the COVID-19 infection.</t>
  </si>
  <si>
    <t>Complications</t>
  </si>
  <si>
    <t xml:space="preserve">Deep Vein Thrombosis|
Pulmonary Embolism|
Arterial Thrombosis|
Venus Thromboembolism (VTE)|
Delirium|
Blood Clots| 
Shock|
Bacteremia| 
Bleeding|
Seizure|
Meningitis/encephalitis|
COVID-19-Associated Acute liver injury|
Intestinal perforation|
Diarrhea|                                               
Peritonitis|
Endocarditis| 
Anemia|
Cardiac Arrhythmia|
Pneumonia|
Pancreatitis|
Acute renal failure|
Myocarditis/Pericarditis|
Liver dysfunction|
Bronchiolitis|
Cardiomyopathy| 
Acute respiratory distress syndrome (ARDS)|
Stroke: ischemic cerebrovascular accident|
Stroke: intracerebral hemorrhage|              
Kawasaki Disease|                                   
Pediatric Multisystem Inflammatory Syndrome (MIS-C)|              
Multisystem Inflammatory Syndrome in Adults (MIS-A)| 
Post viral fatigue syndrome|
Fibromyalgia/amplified pain syndrome|
Deterioration of prior chronic pulmonary diseases|
Lung fibrosis|
Cardiac Failure|
Coronary artery abnormalities|
Myositis|
Physical disability/muscular weakness|
Arthritis|
Gastroesophageal reflux disease (GERD)|
Diabetic ketoacidosis (DKA)|
New onset diabetes|
Appendicitis|
Toxic shock syndrome|
pulmonary aspergillosis|
Gastrointestinal hemorrhage|
End Stage Renal Disease|
Other, specify|
</t>
  </si>
  <si>
    <t>A blood clot in a deep vein, predominantly in the lower extremity, but may include the pelvis or upper extremity|C49343|
The obstruction of the pulmonary artery or one of its branches by an embolus, sometimes associated with infarction of the lung|C50713|
Formation of a blood clot in the lumen of an artery|C98826|
Occlusion of the lumen of a vein by a thrombus that has migrated from a distal site via the blood stream|C99537|
A usually reversible condition characterized by the acute and sudden development of confusion, illusions, movement changes, inattentiveness, agitation, and hallucinations. Causes include drug abuse, poisoning, infectious processes, and fluid and electrolyte imbalance|C2981|
An aggregation of blood factors, primarily platelets and fibrin with entrapment of cellular elements, frequently causing vascular obstruction at the point of its formation.C27083|
A life-threatening condition that requires immediate medical intervention. It is characterized by reduced blood flow that may result in damage of multiple organs. Types of shock include cardiogenic, hemorrhagic, septic, anaphylactic, and traumatic shock|C35016|
A laboratory test result that indicates the presence of bacteria in the blood|C102993|
The flow of blood from a ruptured blood vessel|C26791|
Sudden, involuntary skeletal muscular contractions of cerebral or brain stem origin|C2962|
A disorder characterized by acute inflammation of the meninges of the brain and/or spinal cord:  An article used to connect words, phrases, or clauses representing alternatives; used to connect alternative terms for the same thing; used in correlation; used to correct or rephrase what was previously said; otherwise: An inflammatory process affecting the brain parenchyma. Causes include viral infections and less frequently bacterial infections, toxins, and immune-mediated processes|C26828:C37998:C26760|
Acute liver injury caused by severe acute respiratory syndrome coronavirus 2 (SARS-CoV-2)|C171566|
A rupture in the wall of the small or large intestine due to traumatic or pathologic processes|C39611|
Watery bowel movements|C2987|
Inflammation of the peritoneum due to infection by bacteria or fungi. Causes include liver disease, perforation of the gastrointestinal tract or biliary tract, and peritoneal dialysis. Patients usually present with abdominal pain and tenderness, fever, chills, and nausea and vomiting. It is an emergency medical condition that requires prompt medical attention and treatment|C26849|
Inflammation of the endocardium|C34582|
A reduction in the number of red blood cells, the amount of hemoglobin, and/or the volume of packed red blood cells. Clinically, anemia represents a reduction in the oxygen-transporting capacity of a designated volume of blood, resulting from an imbalance between blood loss (through hemorrhage or hemolysis) and blood production. Signs and symptoms of anemia may include pallor of the skin and mucous membranes, shortness of breath, palpitations of the heart, soft systolic murmurs, lethargy, and fatigability|C2869|
NCI-GLOSS Definition:  Having to do with the heart: Any variation from the normal rate or rhythm (which may include the origin of the impulse and/or its subsequent propagation) in the heart|  C13306:C2881|
An acute, acute and chronic, or chronic inflammation focally or diffusely affecting the lung parenchyma, due to infections (viruses, fungi, mycoplasma, or bacteria), treatment (e.g. radiation), or exposure (inhalation) to chemicals. Symptoms include cough, shortness of breath, fevers, chills, chest pain, headache, sweating, and weakness|C3333|
Inflammation of the pancreas|C3306|
Sudden and sustained deterioration of the kidney function characterized by decreased glomerular filtration rate, increased serum creatinine or oliguria|C26808|
Inflammation of the muscle tissue of the heart: An inflammatory process affecting the pericardium|C34831:C34915|
A finding that indicates abnormal liver function|C50634|
Inflammation of the bronchioles characterized by swelling of the bronchioles and mucus accumulation. It is usually caused by the respiratory syncytial virus and affects children. Signs and symptoms include coughing, wheezing, and shortness of breath|C39658|
A disease of the heart muscle or myocardium proper. Cardiomyopathies may be classified as either primary or secondary, on the basis of etiology, or on the pathophysiology of the lesion: hypertrophic, dilated, or restrictive|C34830|
Progressive and life-threatening pulmonary distress in the absence of an underlying pulmonary condition, usually following major trauma or surgery. Cases of neonatal respiratory distress syndrome are not included in this definition|C3353|
An acute episode of focal cerebral, spinal, or retinal dysfunction caused by infarction of brain tissue|C95802|
Bleeding within the cerebrum|C50485|
A vasculitis characterized by inflammation of the arteries, particularly the coronary arteries. The vasculitis may lead to aneurysm formation and possibly, heart attacks. It affects young children who usually present with persistent high fever, redness of the mucous membranes of the mouth, redness of the palms and soles, skin rashes, lymphadenitis, and joint pain and swelling|C34825|
A rare syndrome temporally associated with COVID-19 in children, marked by persistent fever, inflammation (neutrophilia, elevated C-reactive protein (CRP), and lymphopenia), poor function in one or more organs, and other specific clinical and laboratory features not attributable to other infections. The characteristics of this syndrome appear to be similar to toxic shock syndrome and Kawasaki disease. The following variable signs and symptoms have been most commonly reported to date: coagulopathy, cardiac dysfunction, diarrhea, abdominal distension, other GI symptoms (with some children having positive stool tests for SARS-CoV-2), and acute kidney injury. Respiratory symptoms are not always a prominent feature in these cases|C172127|
A rare syndrome found in adults with positive test results for SARS-CoV-2 by polymerase chain reaction or antibody assays indicating recent infection that is marked by cardiovascular, gastrointestinal, dermatologic, and neurologic symptoms without severe respiratory illness. The most common signs and symptoms that have been reported to date include fever, low blood pressure, abdominal pain, vomiting, diarrhea, neck pain, rash, chest pain, and tiredness not attributable to other infections.|C178502|
Happening at a time subsequent to a reference time; later in time or order.:Having to do with a virus.:Overall tiredness and lack of energy.:A group of signs, symptoms, and clinicopathological characteristics that may or may not have a genetic basis and collectively define an abnormal condition|C38008:C27985:C3036:C28193|
A chronic disorder of unknown etiology characterized by pain, stiffness, and tenderness in the muscles of neck, shoulders, back, hips, arms, and legs. Other signs and symptoms include headaches, fatigue, sleep disturbances, and painful menstruation.|C87497|
A chronic and progressive lung disorder characterized by the loss of elasticity of the bronchial tree and the air sacs, destruction of the air sacs wall, thickening of the bronchial wall, and mucous accumulation in the bronchial tree. The pathologic changes result in the disruption of the air flow in the bronchial airways. Signs and symptoms include shortness of breath, wheezing, productive cough, and chest tightness. The two main types of chronic obstructive pulmonary disease are chronic obstructive bronchitis and emphysema.:A symptom or state of reduced quality or strength.:Earlier in time or order.|C25629:C3199:C25751|
One of a pair of viscera occupying the pulmonary cavities of the thorax, the organs of respiration in which aeration of the blood takes place. As a rule, the right lung is slightly larger than the left and is divided into three lobes (an upper, a middle, and a lower or basal), while the left has two lobes (an upper and a lower or basal). Each lung is irregularly conical in shape, presenting a blunt upper extremity (the apex), a concave base following the curve of the diaphragm, an outer convex surface (costal surface), an inner or mediastinal surface (mediastinal surface), a thin and sharp anterior border, and a thick and rounded posterior border.:The formation of fibrous tissue.|C12468:C3044|
Inability of the heart to pump blood at an adequate rate to meet tissue metabolic requirements. Clinical symptoms of heart failure include: unusual dyspnea on light exertion, recurrent dyspnea occurring in the supine position, fluid retention or rales, jugular venous distension, pulmonary edema on physical exam, or pulmonary edema on chest x-ray presumed to be cardiac dysfunction.|C50577|
One of two arteries that arise from the aortic sinuses of the ascending aorta and supply blood to the myocardium.:A condition that differs from the usual physical or mental state.|C12843:C9440|
An inflammatory process affecting the skeletal muscles. Causes include infections, injuries, and autoimmune disorders.|C132289|
An impairment that causes an individual to require assistance in order to perform an activity.|C132289|
An inflammatory process affecting a joint. Causes include infection, autoimmune processes, degenerative processes, and trauma. Signs and symptoms may include swelling around the affected joint and pain.|C2883|
A chronic disorder characterized by reflux of the gastric and/or duodenal contents into the distal esophagus. It is usually caused by incompetence of the lower esophageal sphincter. Symptoms include heartburn and acid indigestion. It may cause injury to the esophageal mucosa.|C26781|
The metabolic condition resulted from uncontrolled diabetes mellitus, in which the shift of acid-base status of the body toward the acid side because of loss of base or retention of acids other than carbonic acid is accompanied by the accumulation of ketone bodies in body tissues and fluids.|C50530|
Having no previous example or precedent or parallel; of a kind not seen before.:The start, beginning, or early stages.:A metabolic disorder characterized by abnormally high blood sugar levels due to diminished production of insulin or insulin resistance/desensitization.|C25586:C25279:C2985|
Acute inflammation of the vermiform appendix.|C35145|
A rare acute life-threatening systemic bacterial noncontagious illness caused by any of several related staphylococcal exotoxins. It is characterized by high fever, hypotension, rash, multi-organ dysfunction, and cutaneous desquamation during the early convalescent period. The toxins affect the host immune system, causing an exuberant and pathological host inflammatory response. Laboratory findings include leukocytosis, elevated prothrombin time, hypoalbuminemia, hypocalcemia, and pyuria.|C35498|
Relating to the lungs as the intended site of administration, where the pharmaceutical product is administered, usually by inhalation, for local action in the lower respiratory tract or for systemic action after absorption via the lower respiratory tract.:An infection that is caused by Aspergillus.|C13304:C2886|
Bleeding originating from any part of the gastrointestinal tract.|C48592|
Long-standing and persistent renal disease with glomerular filtration rate (GFR) less than 15 ml/min.|C9439|
A directive to indicate a response not listed|C157106|</t>
  </si>
  <si>
    <t>C49343|
C50713|
C98826|
C99537|
C2981|
C27083|
C35016|
C102993|
C26791|
C2962|
C26828:C37998:C26760|
C171566|
C39611|
C2987|
C26849|
C34582|
C2869|
C13306:C2881|
C3333|
C3306|
C26808|
C34831:C34915|
C50634|
C39658|
C34830|
C3353|
C95802|
C50485|
C34825|
C172127|
C178502|
C38008:C27985:C3036:C28193|
C87497|
C25629:C3199:C25751|
C12468:C3044|
C50577|
C12843:C9440|
C27578|
C132289|
C2883|
C26781|
C50530|
C25586:C25279:C2985|
C35145|
C35498|
C13304:C2886|
C48592|
C9439|
C157106|</t>
  </si>
  <si>
    <t>The complication experienced by the patient following a COVID-19 infection but not previously specified.</t>
  </si>
  <si>
    <t>An indication of whether the patient experienced the complication following the COVID-19 infection.</t>
  </si>
  <si>
    <t>The date on which the patient first experienced the complication following the COVID-19 infection.</t>
  </si>
  <si>
    <t xml:space="preserve">COVID-19 Infection (C171133)
Complication (C2959)
Onset Date (C93613)
</t>
  </si>
  <si>
    <t>COVID-19 Complication Onset Date Indicator</t>
  </si>
  <si>
    <t xml:space="preserve">Added by Denise and Deborah on 1/25 to be included in the Governance Curation SS.
</t>
  </si>
  <si>
    <t>An indication of whether or not the complication onset date was unknown, or not applicable or not reported.</t>
  </si>
  <si>
    <t>Was the complication onset date unknown, or not applicable or not reported?</t>
  </si>
  <si>
    <t>COVID-19 Infection (C171133)
Complication (C2959)
Onset Date (C93613)
Indicator (C25180)</t>
  </si>
  <si>
    <t>Date the patient was discharged.</t>
  </si>
  <si>
    <t>Hospitalization (C25179)
Patient Discharge (C25166)
Date (C25164)</t>
  </si>
  <si>
    <t>Verified Discharge</t>
  </si>
  <si>
    <t>Date the patient reported being discharged from the hospital.</t>
  </si>
  <si>
    <t>Self-Report Discharge</t>
  </si>
  <si>
    <t>Diagnosis upon discharge from the hospital.</t>
  </si>
  <si>
    <t>Positive COVID-19 lab result|
COVID-19, virus identified|
SARS-associated coronavirus as etiology|
Other coronavirus as etiology|
COVID-19 Associated Pneumonia|
COVID-19 infection|
Acute COVID|
MIS-C|
Kawasaki Disease|
Long COVID/PASC|
Not Available/Unknown|
Other, Specify|</t>
  </si>
  <si>
    <t>An indication that SARS coronavirus 2 has been detected in a sample|C171647|
A positive-sense single-stranded RNA virus in the genus Beta coronavirus. It is the causative agent of the 2019-2020 severe acute respiratory syndrome outbreak: The procedure of having an identity established|C169076:C25737|
A species of enveloped, spherical or pleomorphic, kidney-shaped or rod-shaped viruses in the Coronaviridae family and Coronavirus genus. The genome is composed of linear, single-stranded, positive-sense RNA. SARS coronaviruses are found in humans and cause severe acute respiratory syndrome (SARS). SARS coronaviruses are transmitted via direct person-to-person contact with infected secretions or excretions, and aerosols of respiratory droplets: In the same amount or manner; to the same degree; in the role, function, or capacity of: The cause of a disease or abnormal condition|C112432:C64938:C16390|
Different than the one(s) previously specified or mentioned: A genus of single-stranded, positive-sense RNA viruses in the family coronaviridae. The coronavirus genome exhibits helical symmetry: In the same amount or manner; to the same degree; in the role, function, or capacity of: The cause of a disease or abnormal condition|C17649:C26431:C64938:C16390|
Pneumonia caused by severe acute respiratory syndrome coronavirus 2 (SARS-CoV-2). It is characterized by the presence of ground glass opacities on CT scan images|C171550|
An acute infection of the respiratory tract that is caused by the severe acute respiratory syndrome coronavirus 2 (SARS-CoV-2). Based on currently available information, SARS-CoV-2 is thought to mainly spread from person to person through respiratory droplets. Typically, there is a two- to 14-day incubation period and infected persons can present with no symptoms or mild to severe fever, dry cough, fatigue, and difficulty breathing. Dysgeusia, anosmia, and gastrointestinal and flu-like symptoms have also been reported. Older adults and persons of any age who have serious underlying medical conditions may be of higher risk for severe illness, including secondary infections, respiratory failure, and multi-organ dysfunction|C171133|
Having a severe and rapid onset of symptoms with short duration.:An acute infection of the respiratory tract that is caused by the severe acute respiratory syndrome coronavirus 2 (SARS-CoV-2). Based on currently available information, SARS-CoV-2 is thought to mainly spread from person to person through respiratory droplets. Typically, there is a two- to 14-day incubation period and infected persons can present with no symptoms or mild to severe fever, dry cough, fatigue, and difficulty breathing. Dysgeusia, anosmia, and gastrointestinal and flu-like symptoms have also been reported. Older adults and persons of any age who have serious underlying medical conditions may be of higher risk for severe illness, including secondary infections, respiratory failure, and multi-organ dysfunction.|C14140:C171133|
A rare syndrome temporally associated with COVID-19 in children, marked by persistent fever, inflammation (neutrophilia, elevated C-reactive protein (CRP), and lymphopenia), poor function in one or more organs, and other specific clinical and laboratory features not attributable to other infections. The characteristics of this syndrome appear to be similar to toxic shock syndrome and Kawasaki disease. The following variable signs and symptoms have been most commonly reported to date: coagulopathy, cardiac dysfunction, diarrhea, abdominal distension, other GI symptoms (with some children having positive stool tests for SARS-CoV-2), and acute kidney injury. Respiratory symptoms are not always a prominent feature in these cases.|C172127|
A vasculitis characterized by inflammation of the arteries, particularly the coronary arteries. The vasculitis may lead to aneurysm formation and possibly, heart attacks. It affects young children who usually present with persistent high fever, redness of the mucous membranes of the mouth, redness of the palms and soles, skin rashes, lymphadenitis, and joint pain and swelling.|C34825|
A constellation of signs and symptoms that can persist for weeks or months after acute infection with SARS-CoV-2, or appear weeks after infection. This condition may be characterized by fatigue, shortness of breath, difficulty focusing or concentrating ("brain fog"), sleep disorders, fevers, gastrointestinal symptoms, anxiety, and depression.|C179263|
The desired information is not available:An article used to connect words, phrases, or clauses representing alternatives; used to connect alternative terms for the same thing; used in correlation; used to correct or rephrase what was previously said; otherwise: Not known, not observed, not recorded, or refused|C126101:C37998:C17998|
A directive to indicate a response not listed|C157106|</t>
  </si>
  <si>
    <t>C171647|
C169076:C25737|
C112432:C64938:C16390|
C17649:C26431:C64938:C16390|
C171550|
C171133|
C14140:C171133|
C172127|
C34825|
C179263|
C126101:C37998:C17998|
C157106|</t>
  </si>
  <si>
    <t>Discharge Diagnosis Specify Other</t>
  </si>
  <si>
    <t>Diagnosis upon discharge from the hospital not previously specified.</t>
  </si>
  <si>
    <t>Other Discharge Diagnosis, Specify:</t>
  </si>
  <si>
    <t>Hospitalization (C25179)
Patient Discharge (C25166)
Specify Other (C157106)
Diagnosis (C15220)</t>
  </si>
  <si>
    <t>The CMS code specifying the status of the patient after being discharged from the hospital.</t>
  </si>
  <si>
    <t>VALUE LIST (of CMS Patient Discharge Status Codes) IS BY REFERENCE:  
Need SME input on this but here are some links provided by NLM:
https://www.hl7.org/fhir/codesystem-encounter-discharge-disposition.html 
https://www.hl7.org/fhir/valueset-encounter-discharge-disposition.html
https://phinvads.cdc.gov/vads/ViewValueSet.action?id=EA5C4177-0FA5-4F7F-A837-2533BE6AEF46
https://loinc.org/78023-9/</t>
  </si>
  <si>
    <t xml:space="preserve">The location where the patient returned after being discharged from the hospital. </t>
  </si>
  <si>
    <t>Home|
Nursing facility|
Other, Specify|</t>
  </si>
  <si>
    <t>A person's permanent place of residence.|C18002|
An in-patient medical facility equipped with a trained nursing staff that provides a wide range of health and personal care services, with a focus on medical care. These services typically include nursing care, 24-hour supervision, three meals a day, and assistance with everyday activities.|C154428|
A directive to indicate a response not listed.|C157106|</t>
  </si>
  <si>
    <t>C18002|
C154428|
C157106|</t>
  </si>
  <si>
    <t>Clinical Events &amp; Monitoring - Part 1</t>
  </si>
  <si>
    <t>The date of death.</t>
  </si>
  <si>
    <t>An indication of whether the death date was unknown, or not applicable or not reported.</t>
  </si>
  <si>
    <t>Dead (C28554)
Date (C25164)
Indicator (C25180)</t>
  </si>
  <si>
    <t>C17998|
C48660:C37998:C43234(Primary)|</t>
  </si>
  <si>
    <t xml:space="preserve">COVID-19 Related Death Indicator </t>
  </si>
  <si>
    <t>The indicator that describes whether or not the patient died with COVID-19.</t>
  </si>
  <si>
    <t xml:space="preserve">Did this person die having/with COVID-19?
</t>
  </si>
  <si>
    <t xml:space="preserve">COVID-19 Infection (C171133)
Relationship (C25648)
Dead (C28554)
Indicator (C25180)
</t>
  </si>
  <si>
    <t>COVID Specific;Death;</t>
  </si>
  <si>
    <t>Patient Vital Status</t>
  </si>
  <si>
    <t>NCI caDSR CDE Public ID:  5, v5.0</t>
  </si>
  <si>
    <t xml:space="preserve">	The survival state of the person registered on the protocol.</t>
  </si>
  <si>
    <t>Vital Status</t>
  </si>
  <si>
    <t>Patient (C16960)
Vital Status (C25717)</t>
  </si>
  <si>
    <t>Pediatric Vital Status and COVID-Related Death</t>
  </si>
  <si>
    <t>Alive|
Dead|
Lost to follow-up|
Not reported|
Subject decided to withdraw from study|
Unknown|</t>
  </si>
  <si>
    <t>Showing characteristics of life; displaying signs of life.|C37987|
The cessation of life.|C28554|
The loss or lack of continuation of subject participation after a study has officially closed.|C48227|
Not provided or available.|C43234|
An indication that a study participant has removed itself from the study.|C49634|
Not known, not observed, not recorded, or refused.|C17998|</t>
  </si>
  <si>
    <t>C37987|
C28554|
C48227|
C43234|
C49634|
C17998|</t>
  </si>
  <si>
    <t>Person;Pediatrics;Vital Status</t>
  </si>
  <si>
    <t>COVID-19 Including MIS-C Related Death Indicator</t>
  </si>
  <si>
    <t>The indicator that describes whether or not the child died with COVID-19 (including MIS-C).</t>
  </si>
  <si>
    <t>If yes deceased, was the death COVID-19 related (including MIS-C)?</t>
  </si>
  <si>
    <t xml:space="preserve">COVID-19 Infection (C171133)
Inclusive (C166400)
Pediatric Multisystem Inflammatory Syndrome (C172127) 
Relationship (C25648)
Dead (C28554)
Indicator (C25180)
</t>
  </si>
  <si>
    <t>COVID Specific;Pediatrics;Death</t>
  </si>
  <si>
    <t xml:space="preserve">LA33-6|
LA32-8|
LA4489-6|  </t>
  </si>
  <si>
    <t>Informed Consent Signed Date N/A or Not Reported Indicator</t>
  </si>
  <si>
    <t>An indication of whether the date the informed consent was signed was not applicable or not reported.</t>
  </si>
  <si>
    <t>Was the date the informed consent was signed not applicable or not reported?</t>
  </si>
  <si>
    <t>Informed Consent (C16735)
Signature (C25678)
Date (C25164)
N/A or not reported (C48660;C37998:C43234(Primary))
Indicator (C25180)</t>
  </si>
  <si>
    <t>Informed Consent Type</t>
  </si>
  <si>
    <t xml:space="preserve">The type of informed consent used. </t>
  </si>
  <si>
    <t>What type of informed consent was used?</t>
  </si>
  <si>
    <t xml:space="preserve">Informed Consent (C16735)
Type (C25284)
</t>
  </si>
  <si>
    <t>Waiver|
Written informed consent by the legal representative on behalf of the participant/subject who gave assent|
Written informed consent by the legal representative on behalf of the participant/subject who was unable to give assent|
Written informed consent by the participant/subject|</t>
  </si>
  <si>
    <t>The release from the requirement to obtain informed consent during a study that is granted by Human Subject Protection committee for a research institution for a protocol that is being reviewed by the Institutional Review Board.|C103270|
An individual or juridical or other body authorized under applicable law to consent, on behalf of a prospective subject, to the subject's participation in the clinical trial. (ICH): In the same amount or manner; to the same degree; in the role, function, or capacity of.: Someone who takes part in an activity.: Used to indicate that either or both of two items or options may be valid.: A matter or an individual that is observed, analyzed, examined, investigated, experimented upon, or/and treated in the course of a particular study.: Agreement with a statement or proposal to do something.: Printed or written information for future reference.: Consent by a patient to a surgical or medical procedure or participation in a clinical study after achieving an understanding of the relevant medical facts and the risks involved.|C142600:C64938:C29867:C48928:C41189:C62281:C86042:C16735(Primary)|
An individual or juridical or other body authorized under applicable law to consent, on behalf of a prospective subject, to the subject's participation in the clinical trial. (ICH): In the same amount or manner; to the same degree; in the role, function, or capacity of.: Someone who takes part in an activity.: Used to indicate that either or both of two items or options may be valid.: A matter or an individual that is observed, analyzed, examined, investigated, experimented upon, or/and treated in the course of a particular study.: A response indicating that an individual is unable to do something.: Agreement with a statement or proposal to do something.: Printed or written information for future reference.: Consent by a patient to a surgical or medical procedure or participation in a clinical study after achieving an understanding of the relevant medical facts and the risks involved.|C142600:C64938:C29867:C48928:C41189:C121742:C62281:C86042:C16735(Primary)|
Someone who takes part in an activity.: Used to indicate that either or both of two items or options may be valid.: A matter or an individual that is observed, analyzed, examined, investigated, experimented upon, or/and treated in the course of a particular study.: Printed or written information for future reference.: Consent by a patient to a surgical or medical procedure or participation in a clinical study after achieving an understanding of the relevant medical facts and the risks involved.|C29867:C48928:C41189:C86042:C16735(Primary)|</t>
  </si>
  <si>
    <t>C103270|
C142600:C64938:C29867:C48928:C41189:C62281:C86042:C16735(Primary)|
C142600:C64938:C29867:C48928:C41189:C121742:C62281:C86042:C16735(Primary)|
C29867:C48928:C41189:C86042:C16735(Primary)|</t>
  </si>
  <si>
    <t>Project 5 WG2
https://www.thelancet.com/journals/lancet/article/PIIS0140-6736(21)00183-5/fulltext
NCI Genomics experts consulted</t>
  </si>
  <si>
    <t>Variants caused by gene mutations of SARS-CoV-2</t>
  </si>
  <si>
    <t>SARS-CoV-2 Genome Variant</t>
  </si>
  <si>
    <t>B.1.1.7 UK|
B.1.351 South Africa|
B.1.427 US California|
B.1.429 US California|
B.1.525 UK/Nigeria December 2020|
B.1.526 US New Your November 2020|
B.1.526.1 US New York October 2020|
B.1.617 India February 2021|
B.1.617.1 India December 2020|
B.1.617.2 India December 2020|
B.1.617.3 India October 2020|
P.2 Brazil April 2020|
P.1 Japan/Brazil|
B.1.128 Brazil||
Other, Specify|</t>
  </si>
  <si>
    <t>A variant lineage of SARS coronavirus 2 where the following variations in the spike glycoprotein sequence have been identified: deletions of the amino acids at positions 69, 70 and 144 and amino acid substitutions N501Y, A570D, D614G, P681H, T716I, S982A and D1118H. The substitutions E484K, S494P and K1191N have also been detected in some but not all sequences for this lineage.|C179573|
A variant lineage of SARS coronavirus 2 where the following variations in the spike glycoprotein sequence have been identified: deletions of the amino acids at positions 241-242 and amino acid substitutions D80A, D215G, K417N, E484K, N501Y, D614G and A701V.|C179575|
A variant lineage of SARS coronavirus 2 where the following variations in the spike glycoprotein sequence have been identified: amino acid substitutions L452R and D614G.|C179576|
A variant lineage of SARS coronavirus 2 where the following variations in the spike glycoprotein sequence have been identified: amino acid substitutions S13I, W152C, L452R and D614G.|C179577|
A variant lineage of SARS coronavirus 2 where the following variations in the spike glycoprotein sequence have been identified: deletions of the amino acids at positions 69, 70 and 144 and amino acid substitutions A67V, E484K, D614G, Q677H and F888L.|C179579|
A variant lineage of SARS coronavirus 2 where the following variations in the spike glycoprotein sequence have been identified: amino acid substitutions T95I, D253G and D614G. The substitutions L5F, S477N, E484K and A701V have also been detected in some but not all sequences for this lineage.|C179580|
A variant lineage of SARS coronavirus 2 where the following variations in the spike glycoprotein sequence have been identified: deletion of the amino acids at position 144 and amino acid substitutions D80G, F157S, L452R, D614G and D950H. The substitutions T791I and T859N have also been detected in some but not all sequences for this lineage.|C179582|
A variant lineage of SARS coronavirus 2 where the following variations in the spike glycoprotein sequence have been identified: amino acid substitutions L452R, E484Q and D614G.|C179583|
A variant lineage of SARS coronavirus 2 where the following variations in the spike glycoprotein sequence have been identified: amino acid substitutions G142D, E154K, L452R, E484Q, D614G, P681R and Q1071H. The substitution T95I has also been detected in some but not all sequences for this lineage.|C179585|
A variant lineage of SARS coronavirus 2 where the following variations in the spike glycoprotein sequence have been identified: deletions of the amino acids at positions 156 and 157 and amino acid substitutions T19R, R158G, L452R, T478K, D614G, P681R and D950N. The substitution G142D has also been detected in some but not all sequences for this lineage.|C179586|
A variant lineage of SARS coronavirus 2 where the following variations in the spike glycoprotein sequence have been identified: amino acid substitutions T19R, G142D, L452R, E484Q, D614G, P681R, D950N.|C179596|
A variant lineage of SARS coronavirus 2 where the following variations in the spike glycoprotein sequence have been identified: amino acid substitutions E484K, D614G and V1176F. The substitution F565L has also been detected in some but not all sequences for this lineage.|C179598|
A variant lineage of SARS coronavirus 2 where the following variations in the spike glycoprotein sequence have been identified: amino acid substitutions L18F, T20N, P26S, D138Y, R190S, K417T, E484K, N501Y, D614G, H655Y and T1027I.|C179599|
A variant lineage of SARS coronavirus 2 that is the ancestor for the P.1 and P.2 lineages.|C179600|
A directive to indicate a response not listed|C157106|</t>
  </si>
  <si>
    <t>C179573|
C179575|
C179576|
C179577|
C179579|
C179580|
C179582|
C179583|
C179585|
C179586|
C179596|
C179598|
C179599|
C179600|
C157106|</t>
  </si>
  <si>
    <t xml:space="preserve">Variant caused by gene mutations of SARS-CoV-2 not previously specified. </t>
  </si>
  <si>
    <t>...</t>
  </si>
  <si>
    <t>Project 5 WG2 
https://www.thelancet.com/journals/lancet/article/PIIS0140-6736(21)00183-5/fulltext
NCI Genomics experts consulted</t>
  </si>
  <si>
    <t xml:space="preserve">An indication whether a SARS-CoV-2 genome variant was noted. </t>
  </si>
  <si>
    <t>C49488|
C49487</t>
  </si>
  <si>
    <t>LA33-6|
LA32-8|</t>
  </si>
  <si>
    <t>Project 5 WG2
NCI Genomics experts consulted</t>
  </si>
  <si>
    <t xml:space="preserve">Mutations observed in the spike protein that may cause infection leading to COVID-19. </t>
  </si>
  <si>
    <t>SARS-CoV-2 Spike Protein Mutations</t>
  </si>
  <si>
    <t>D614G|
N501Y|
K417N/T|
E484K|
P681H|
69/70 Deletion|
Other, Specify:|</t>
  </si>
  <si>
    <t xml:space="preserve">An indication that expression of SARS coronavirus 2 spike glycoprotein where the aspartic acid at amino acid position 614 has been substituted with glycine has been detected in a sample.|C179606|
An indication that expression of SARS coronavirus 2 spike glycoprotein where the asparagine at amino acid position 501 has been substituted with tyrosine has been detected in a sample.|C179608|
An indication that expression of SARS coronavirus 2 spike glycoprotein where the lysine at amino acid position 417 has been substituted with either asparagine or threonine has been detected in a sample.|C179609|
An indication that expression of SARS coronavirus 2 spike glycoprotein where the glutamic acid at amino acid position 484 has been substituted with lysine has been detected in a sample.|C179610|
An indication that expression of SARS coronavirus 2 spike glycoprotein where the proline at amino acid position 681 has been substituted with histidine has been detected in a sample.|C179611|
An indication that expression of SARS coronavirus 2 spike glycoprotein where the amino acids at positions 69 and 70 have been deleted has been detected in a sample.|C179614|
A directive to indicate a response not listed|C157106|
</t>
  </si>
  <si>
    <t>C179606|
C179608|
C179609|
C179610|
C179611|
C179614|
C157106|</t>
  </si>
  <si>
    <t>Mutations observed in the spike protein, other than those previously specified, that may cause infection leading to COVID-19.</t>
  </si>
  <si>
    <t xml:space="preserve">An indication whether a SARS-CoV-2 spike protein mutation was noted. </t>
  </si>
  <si>
    <t xml:space="preserve">USCF COVID Questionnaire- Question 6 </t>
  </si>
  <si>
    <t>Monthly income amount before pandemic.</t>
  </si>
  <si>
    <t>Income</t>
  </si>
  <si>
    <t xml:space="preserve">Monthly income range prior to pandemic. </t>
  </si>
  <si>
    <t>$500-1000| 
1000-1499| 
1500-1999| 
2000-2999| 
3000-3999| 
4000-4999| 
5000-6999| 
7000-8999| 
9000-11999| 
&gt;12,000| 
Unknown</t>
  </si>
  <si>
    <t>A number with no fractional part, including the negative and positive numbers as well as zero.::500: Used as a function word to indicate direction, purpose, or movement.: A number with no fractional part, including the negative and positive numbers as well as zero.::1000: The unit of currency used in the United States and its territories. It is also used as the official currency of some foreign countries.|C45255:C65107:C45255:C173109|
A number with no fractional part, including the negative and positive numbers as well as zero.::1000: Used as a function word to indicate direction, purpose, or movement.: A number with no fractional part, including the negative and positive numbers as well as zero.::1499: The unit of currency used in the United States and its territories. It is also used as the official currency of some foreign countries.|C45255:C65107:C45255:C173109|
A number with no fractional part, including the negative and positive numbers as well as zero.::1500: Used as a function word to indicate direction, purpose, or movement.: A number with no fractional part, including the negative and positive numbers as well as zero.::1999: The unit of currency used in the United States and its territories. It is also used as the official currency of some foreign countries.|C45255:C65107:C45255:C173109|
A number with no fractional part, including the negative and positive numbers as well as zero.::2000: Used as a function word to indicate direction, purpose, or movement.: A number with no fractional part, including the negative and positive numbers as well as zero.::2999: The unit of currency used in the United States and its territories. It is also used as the official currency of some foreign countries.|C45255:C65107:C45255:C173109|
A number with no fractional part, including the negative and positive numbers as well as zero.::3000: Used as a function word to indicate direction, purpose, or movement.: A number with no fractional part, including the negative and positive numbers as well as zero.::3999: The unit of currency used in the United States and its territories. It is also used as the official currency of some foreign countries.|C45255:C65107:C45255:C173109|
A number with no fractional part, including the negative and positive numbers as well as zero.::4000: Used as a function word to indicate direction, purpose, or movement.: A number with no fractional part, including the negative and positive numbers as well as zero.::4999: The unit of currency used in the United States and its territories. It is also used as the official currency of some foreign countries.|C45255:C65107:C45255:C173109|
A number with no fractional part, including the negative and positive numbers as well as zero.::5000: Used as a function word to indicate direction, purpose, or movement.: A number with no fractional part, including the negative and positive numbers as well as zero.::6999: The unit of currency used in the United States and its territories. It is also used as the official currency of some foreign countries.|C45255:C65107:C45255:C173109|
A number with no fractional part, including the negative and positive numbers as well as zero.::7000: Used as a function word to indicate direction, purpose, or movement.: A number with no fractional part, including the negative and positive numbers as well as zero.::8999: The unit of currency used in the United States and its territories. It is also used as the official currency of some foreign countries.|C45255:C65107:C45255:C173109|
A number with no fractional part, including the negative and positive numbers as well as zero.::9000: Used as a function word to indicate direction, purpose, or movement.: A number with no fractional part, including the negative and positive numbers as well as zero.::11999: The unit of currency used in the United States and its territories. It is also used as the official currency of some foreign countries.|C45255:C65107:C45255:C173109|
A statement about the relative size or order of two objects specifying that an object of interest exceeds another object in quantity or measure or value or status.:A number with no fractional part, including the negative and positive numbers as well as zero.::12000|
Not known, not observed, not recorded, or refused|C17998|</t>
  </si>
  <si>
    <t>C45255:C65107:C45255:C173109|
C45255:C65107:C45255:C173109|
C45255:C65107:C45255:C173109|
C45255:C65107:C45255:C173109|
C45255:C65107:C45255:C173109|
C45255:C65107:C45255:C173109|
C45255:C65107:C45255:C173109|
C45255:C65107:C45255:C173109|
C45255:C65107:C45255:C173109|
C61584:C45255|
C17998|</t>
  </si>
  <si>
    <t xml:space="preserve">PhenxToolkit: Job Insecurity https://www.phenxtoolkit.org/protocols/view/280301?origin=search </t>
  </si>
  <si>
    <t xml:space="preserve">Individual's concern or feeling of likelihood of losing their employment.
PhenX Toolkit Description: 
This protocol is only for use with people who are currently employed (full time, part time, or currently with a job but not at work because of temporary illness, vacation, or strike). The interviewer asks about the respondent’s perception of how likely it is that he or she will lose the job in the next 12 months and his or her ability to find another job.  </t>
  </si>
  <si>
    <t>Very likely| 
Fairly likely| 
Not too likely| 
Not at all likely| 
Will be leaving labor force (vol.)| 
Don’t know| 
No answer| 
Not applicable|</t>
  </si>
  <si>
    <t>Existing to a great degree.:Having a good chance of being the case or of coming about.|C116076:C85550|
Having no exceptional quality or ability.:Having a good chance of being the case or of coming about.|C82489:C85550|
An operation in which a term denies or inverts the meaning of another term or construction.:Beyond normal limits; unrestrained.:Having a good chance of being the case or of coming about.|C25594:C73992:C85550|
A subjective answer of non-agreement.:Having a good chance of being the case or of coming about.|C91213:C85550|
A time that is yet to come.:An operation in which a term denies or inverts the meaning of another term or construction.:An indication that an individual is seeking work.|C67527:C25594:C165487|
The answer is not known by the person answering.|C67142|
Indicates that no answer was given.|C110959|
Determination of a value is not relevant in the current context.|C48660|</t>
  </si>
  <si>
    <t>C116076:C85550|
C82489:C85550|
C25594:C73992:C85550|
C91213:C85550|
C67527:C25594:C165487|
C67142|
C110959|
C48660|</t>
  </si>
  <si>
    <t xml:space="preserve">Individual's capacity to find a similar job.
PhenX Toolkit Description: 
This protocol is only for use with people who are currently employed (full time, part time, or currently with a job but not at work because of temporary illness, vacation, or strike). The interviewer asks about the respondent’s perception of how likely it is that he or she will lose the job in the next 12 months and his or her ability to find another job.  
</t>
  </si>
  <si>
    <t xml:space="preserve">Very easy| 
Somewhat easy| 
Not easy at all| 
Don’t know| 
No answer| 
Not applicable| </t>
  </si>
  <si>
    <t>Existing to a great degree.:Posing no difficulty; requiring little effort.|C116076:C86068|
A subjective answer of partial agreement.:Posing no difficulty; requiring little effort.|C91215:C86068|
A subjective answer of non-agreement.:Posing no difficulty; requiring little effort.|C91213:C86068|
The answer is not known by the person answering.|C67142|
Indicates that no answer was given.|C110959|
Determination of a value is not relevant in the current context.|C48660|</t>
  </si>
  <si>
    <t>C116076:C86068|
C91215:C86068|
C91213:C86068|
C67142|
C110959|
C48660|</t>
  </si>
  <si>
    <t xml:space="preserve">RADx </t>
  </si>
  <si>
    <t>The textual description for eligibility level of working off-site or teleworking.</t>
  </si>
  <si>
    <t>Ad-Hoc| 
Part-time| 
Full-Time temporary| 
Full-Time permanent| 
Not Possible|</t>
  </si>
  <si>
    <t>At what time, how soon, in what circumstances?:Anything that is necessary but lacking; the psychological feature that arouses an organism to action toward a desired goal; the reason for the action; that which gives purpose and direction to behavior.|C65140:C41204|
Employment involving less than the standard or customary working time.|C75562|
Not permanent; not lasting; lacking continuity or regularity.:Employed for a standard number of hours of working time, at least 50% or 20 hours per week.|C53288:C52658|
Continuing or enduring over time, without fundamental or marked change.:Employed for a standard number of hours of working time, at least 50% or 20 hours per week.|C160628:C52658|
Not able to occur, exist, or be done.|C154661|</t>
  </si>
  <si>
    <t>C65140:C41204|
C75562|
C53288:C52658|
C160628:C52658|
C154661|</t>
  </si>
  <si>
    <t xml:space="preserve">from covid19-ca.gov web site 
Look at using the Department of Labor codes if applicable: *
https://www.bls.gov/soc/2018/soc_2018_manual.pdf
e.g.  
39-4000 Funeral Service Workers
35-3000 Food and Beverage Serving Workers 
35-0000 Food Preparation and Serving Related Occupations
29-0000 Healthcare Practitioners and Technical Occupations </t>
  </si>
  <si>
    <t xml:space="preserve">The classification of work for someone who is employed in operations or services that are essential to ensuring the continuity of critical operations and who may also not be able to work from home and therefore Is at high risk for work-related exposures.
Essential workforce: state, local, tribal, and industry partners as they work to protect communities, while ensuring continuity of functions critical to public health and safety, as well as economic and national security. Includes healthcare, public health, emergency services, food and agriculture, energy, water and wastewater, transportation and logistics, communications and information  technology, government operational and community-based essential functions (including education), critical manufacturing, financial services, chemical and hazardous materials, defense industrial use, industrial, commercial, residential, and sheltering facilities and services.  </t>
  </si>
  <si>
    <t>Frontline or Essential Worker Category</t>
  </si>
  <si>
    <t>Child care and social services| 
Community food and Housing emergency services| 
Grocery, Convenience and Drug store clerks| 
Public Transit| 
Postal Service| 
Warehouse and storage| 
Building Cleaning Services| 
Waitress/Waiters and other food service delivery| 
Health Practitioner and Healthcare Occupations| 
Funeral Home| 
Homeless shelters| 
Room Service in hotels, motels and resorts| 
Garbage, recycling, and sanitation services| 
Food banks/pantries| 
Teachers, Professors, Educators| 
Public Health Service (Police, Firemen, EMT, etc)| 
Other (specify)|</t>
  </si>
  <si>
    <t>The work of attending to someone or something.:The work of attending to someone or something.:Social work; any of various services designed to aid the poor and aged and to increase the welfare of children. (WordNet):Work, or a product of that work, done by one person or group that benefits another.|C16423:C61488:C17142|
A set of people with some shared element. The substance of shared element varies widely, from geography to a situation to interest to lives and values. The term is widely used to evoke sense of collectivity.:A group of materials of either plant, animal or artificial origin containing essential body nutrients that can be ingested by an organism to produce energy, stimulate growth, and maintain life.:A person's permanent place of residence.:A sudden unforeseen crisis that requires immediate action.:Work, or a product of that work, done by one person or group that benefits another.|C16453:C62695:C18002:C62648:C47920|
A large self-serving retail or wholesale market that sells food and household goods. (WEBS84):A commercial or private facility where medications are prepared, dispensed and/or sold.:A person employed in an office who performs various tasks such as keeping records or accounts, filing, letter writing, or transcribing.|C18066:C114863:C75552|
Forms of transportation that run on fixed routes and are available to the public, usually for a set fare.:Work, or a product of that work, done by one person or group that benefits another.|C141287:C47920|
An independent agency of the executive branch of the United States federal government responsible for providing postal service in the United States.|C164293|
The act of safekeeping goods in a depository.:Work, or a product of that work, done by one person or group that benefits another.|C60824:C47920|
A structure that has a roof and walls and stands more or less permanently in one place.:The action of removing dirt, filth, or unwanted substances from.:Work, or a product of that work, done by one person or group that benefits another.|C80231:C65076:C47920|
A group of materials of either plant, animal or artificial origin containing essential body nutrients that can be ingested by an organism to produce energy, stimulate growth, and maintain life.:Work, or a product of that work, done by one person or group that benefits another.|C62695:C47920|
A person, including a healthcare professional or aide, technician, or other skilled or unskilled worker, who delivers health-related care or services.|C173826|
Workers who organize and manage the details of a funeral.|C122463|
Without a stable or permanent residence.:Temporary housing for displaced or at-risk persons.:Work, or a product of that work, done by one person or group that benefits another.|C85868:C85863:C47920|
An area within a building enclosed by walls and floor and ceiling.:Work, or a product of that work, done by one person or group that benefits another.|C69074:C47920|
Anything discarded or thrown away; waste material.:Work, or a product of that work, done by one person or group that benefits another.|C122627:C47920|
A group of materials of either plant, animal or artificial origin containing essential body nutrients that can be ingested by an organism to produce energy, stimulate growth, and maintain life.:A facility where items can be deposited for storage or safekeeping.:Work, or a product of that work, done by one person or group that benefits another.|C62695:C16143:C47920|
One who instructs or educates others.|C102873|
A division of the Department of Health and Human Services (HHS) charged with protecting, promoting, and advancing the health and safety of the Nation. It comprises all agency-level divisions of HHS and the Commissioned Corps.|C17238|
A directive to indicate a response not listed.|C157106|</t>
  </si>
  <si>
    <t>C16423:C61488:C17142:C47920|
C16453:C62695:C18002:C62648:C47920|
C18066:C114863:C75552|
 C141287:C47920|
C164293|
C60824:C47920|
C80231:C65076:C47920|
C62695:C47920|
C173826|
C122463|
C85868:C85863:C47920|
C69074:C47920|
C122627:C47920|
C62695:C16143:C47920|
C102873|
C17238|
C157106|</t>
  </si>
  <si>
    <t>Frontline or Essential Worker Specify Other Category</t>
  </si>
  <si>
    <t>The classification of work, other than previously specified, for someone who is employed in operations or services that are essential to ensuring the continuity of critical operations and who may also not be able to work from home and therefore Is at high risk for work-related exposures.</t>
  </si>
  <si>
    <t>Other frontline or essential worker category, specify:</t>
  </si>
  <si>
    <t>Person (C25190)
Frontline Essential Worker (C179413)
Or (C37998)
Essential Worker (C179411)
Specify Other (C157106)
Category (C25372)</t>
  </si>
  <si>
    <t>RADx  mentions 
[Behavioral Risk Factor Surveillance System (BRFSS) 2018 Core Section 8: Demographics]: 
https://www.phenxtoolkit.org/protocols/view/10903</t>
  </si>
  <si>
    <t>The textual description of person's marriage status.</t>
  </si>
  <si>
    <t>Married| 
Divorced| 
Widowed| 
Separated| 
Never married| 
A member of an unmarried couple| 
Refused|</t>
  </si>
  <si>
    <t>Indicates a person currently joined in a legally binding matrimonial union. Classify common law marriage as married. Includes married couples living together and not living together.|C51773|
Indicates a person whose marriage has been legally dissolved and has not remarried.|C51776|
A person who is no longer married because of the death of his/her spouse and who has not remarried.|C51775|
Indicates a person living apart from his/her spouse by legal arrangement.|C51777|
A person who has never been married or whose only marriages have been annulled.|C51774|
Indicates a person who is a member of an unmarried couple, including same sex couples, living together in longstanding relationships, that are registered or unregistered.|C53262|
To decline to do, accept, give, or allow something.|C49161|</t>
  </si>
  <si>
    <t>C51773|
C51776|
C51775|
C51777|
C51774|
C53262|
C49161|</t>
  </si>
  <si>
    <t xml:space="preserve">RADx  
[All of Us Research Program Participant Provided Information (PPI)]: https://www.phenxtoolkit.org/protocols/view/11701 
NIH Directive 
SGMRO </t>
  </si>
  <si>
    <t xml:space="preserve">The textual description of a person's emotional, romantic, and/or sexual attractions. 
</t>
  </si>
  <si>
    <t>Sexual Orientation</t>
  </si>
  <si>
    <t>Gay| 
Lesbian| 
Straight; that is, not gay or lesbian, etc.| 
Bisexual| 
None of these describe me, and I’d like to  see additional options|</t>
  </si>
  <si>
    <t>A sexual attraction to members of the same sex.|C84363|
A woman whose physical, emotional, or romantic attraction is to other women.|C155694|
A sexual attraction to members of the opposite sex.|C84362|
A sexual attraction to members of both sexes, genders, or gender identities.|C84364|
A response indicating that an individual feels that no option listed is a good description for them.|C177109|</t>
  </si>
  <si>
    <t>C84363|
C155694|
C84362|
C84364|
C177109|</t>
  </si>
  <si>
    <t xml:space="preserve">The extended response if basic values are not adequate to describe a person's emotional, romantic, and/or sexual attractions. 
</t>
  </si>
  <si>
    <t xml:space="preserve">Queer| 
Polysexual, omnisexual, sapiosexual or pansexual |
Asexual| 
Two-spirit| 
Have not figured out or are in the process of figuring out your sexuality | 
Mostly straight, but sometimes attracted to people of your own sex | 
Do not think of yourself as having sexuality | 
Do not use labels to identity yourself | 
Don’t know the answer| 
No, I mean something else (optional free text) __________________ | 
Prefer not to answer| </t>
  </si>
  <si>
    <t>An individual who does not subscribe to conventional gender distinctions but identifies with neither, both, or a combination of male and female genders.|C154419|
incorporating many different kinds of sexuality; pansexual.:involving, related to, or characterized by a diverse sexual propensity.:(of a person) finding intelligence sexually attractive or arousing.|
Used to describe an individual who does not experience sexual attraction.|C155696|
Two-Spirit (also two spirit or, occasionally, twospirited) is a modern, pan-Indian, umbrella term used by some Indigenous North Americans to describe Native people in their communities who fulfill a traditional third-gender (or other gender-variant) ceremonial and social role in their cultures.|
An operation in which a term denies or inverts the meaning of another term or construction.:A position, opinion, or judgment reached on an issue under consideration.|C25594:C53285|
A sexual attraction to members of the opposite sex.:A subjective response indicating that something is mostly true.|C123359:C84362|
An operation in which a term denies or inverts the meaning of another term or construction.:The feeling an individual has about their own sexual preferences and how those views are acted upon.|C25594:C92984|
An operation in which a term denies or inverts the meaning of another term or construction.:A brief description given for purposes of identification; an identifying or descriptive marker that is attached to an object.|C25594:C45561|
The answer is not known by the person answering.|C67142|
A directive to indicate a response not listed.|C157106|
A response indicating that an individual prefers or preferred not to answer.|C132222|</t>
  </si>
  <si>
    <t>C154419|
Submitted to EVS
C155696|
Submitted to EVS
C25594:C53285|
C123359:C84362|
C25594:C92984|
C25594:C45561|
C67142|
C157106|
C132222|</t>
  </si>
  <si>
    <t>Sexual Orientation Specify Other Expanded Status</t>
  </si>
  <si>
    <t xml:space="preserve">The extended response, other than previously specified, if basic values are not adequate to describe a person's emotional, romantic, and/or sexual attractions. 
</t>
  </si>
  <si>
    <t>Other sexual orientation, specify:</t>
  </si>
  <si>
    <t xml:space="preserve">Person (C25190)
Sexual Orientation (C84361)
Specify Other (C157106)
Expand (C96889)
Status (C25688) </t>
  </si>
  <si>
    <t xml:space="preserve">PROMIS General  Health  Short  Form  - already has a caDSR CDE  4866055  
https://www.phenxtoolkit.org/protocols/view/221302?origin=search </t>
  </si>
  <si>
    <t xml:space="preserve">A broad ranging concept that incorporates an individual's physical health, psychological state, level of independence, social relationships, personal beliefs, and their relationships to salient features of the environment. NOTE: Quality of life is one way to measure the benefits or negative impacts of an "improvement" measured in terms of a physiological or psychological symptom. QoL research seeks to quantify what an intervention means to a patient's sense that their life has changed. NOTE: See also definition from FDA eCOA Glossary. [WHO Group, 1994] 
</t>
  </si>
  <si>
    <t>Excellent|
Very good| 
Good|
Fair|
Poor|</t>
  </si>
  <si>
    <t>Conforming to the highest quality or standard.|C82488|
An indication that something has a high degree of quality, value or worth.|C103342|
Valuable or useful or agreeable or pleasing|C103342|
Having no exceptional quality or ability.|C82489|
Of low value or worth.|C77959|</t>
  </si>
  <si>
    <t>C82488|
C103342|
C64975|
C82489|
C77959|</t>
  </si>
  <si>
    <t xml:space="preserve">https://www.census.gov/acs/www/about/why-we-ask-each-question/ancestry/ </t>
  </si>
  <si>
    <t xml:space="preserve">The free-text field for person’s descent or lineage, from a person or from a population. </t>
  </si>
  <si>
    <t>Person (C25190)
Ancestry (C176763)
Text (C25704)</t>
  </si>
  <si>
    <t>The ISO 639-2 language list and codes related to the main language that is spoken by the subject most frequently or dominantly at their permanent place of residence.</t>
  </si>
  <si>
    <t xml:space="preserve">Person (C25190)
At (C25427)
Home (C18002)
Primary Language Spoken (C132459)
Code (C25162)
</t>
  </si>
  <si>
    <t>Language &amp; Health Literacy</t>
  </si>
  <si>
    <t>Value List "by reference" comments from WG worksheet:
"Text field (translated to ISO 639-2 three letter codes)" 
The ISO 639-2 language list and codes, containing roughly 500 entries, can be found here:
https://www.loc.gov/standards/iso639-2/php/code_list.php</t>
  </si>
  <si>
    <t>https://www.loc.gov/standards/iso639-2/php/code_list.php</t>
  </si>
  <si>
    <t xml:space="preserve">https://www.phenxtoolkit.org/protocols/view/270201 
California Health Interview Survey (CHIS), Adult questionnaire, 2018 
RADX UP </t>
  </si>
  <si>
    <t xml:space="preserve">A position on a scale for individual's level of spoken English language proficiency (if other than English as primary language).  
</t>
  </si>
  <si>
    <t>Person (C25190)
English Proficiency Test (C171591) Level (C25554)</t>
  </si>
  <si>
    <t xml:space="preserve">Very well| 
Well| 
Not well| 
Not at all| 
Refused to answer| 
Don't know| </t>
  </si>
  <si>
    <t>A subjective response of strong agreement.|C159856|
A cavity or vessel used to contain liquid.|
A subjective answer of non-agreement.|C91213|
To decline to do, accept, give, or allow something.|C49161|
The answer is not known by the person answering.|C67142|</t>
  </si>
  <si>
    <t>C159856|
C70592|
C91213|
C49161|
C67142|</t>
  </si>
  <si>
    <t xml:space="preserve">https://www.phenxtoolkit.org/protocols/view/270401 
Short Assessment of Health Literacy-English (SAHL-E) and 
Chew, L. D., et al. Brief questions to identify patients with inadequate health literacy. Fam Med, 2004 </t>
  </si>
  <si>
    <t xml:space="preserve">The level of confidence for individual in filling out medical forms by themselves.  </t>
  </si>
  <si>
    <t>Person (C25190)
Confident Filling Out Medical Forms (C148450)
Status (C25688)</t>
  </si>
  <si>
    <t>Extremely|  
Quite a bit | 
Somewhat|   
A little bit| 
Not at all| 
Refused to Answer| 
Unknown|</t>
  </si>
  <si>
    <t>A response indicating that an individual is in extreme agreement with something.|C125681|
A subjective answer describing a fairly large amount or extent.|C91216|
A subjective answer of partial agreement.|C91215|
A subjective answer of weak agreement.|C91214|
A subjective answer of non-agreement regarding the importance of something.|C115926|
To decline to do, accept, give, or allow something.|C49161|
Not known, not observed, not recorded, or refused|C17998|</t>
  </si>
  <si>
    <t>C125681|
C91216|
C91215|
C91214|
C115926|
C49161|
C17998|</t>
  </si>
  <si>
    <t xml:space="preserve">https://www.phenxtoolkit.org/protocols/view/10201 
National Health Interview Survey (NHIS) Family Questionnaire, 2007 
For all NIH funded studies are required to abide by the NIH Certificate of Confidentially  The CoC says disclosure is not permitted in instances in any Federal, State, or local civil, criminal, admin, legal, or other proceeding.
https://grants.nih.gov/policy/humansubjects/coc/what-is.htm </t>
  </si>
  <si>
    <t xml:space="preserve">The US State where person was born. </t>
  </si>
  <si>
    <t xml:space="preserve">The location the person was born if outside the US. </t>
  </si>
  <si>
    <t>Person (C25190)
External (C44280)
United States (C17234)
Birthplace (C176764)
Name (C42614)</t>
  </si>
  <si>
    <t xml:space="preserve">Refused to answer| 
Unknown|
https://www.iso.org/iso-3166-country-codes.html
Print U.S. Territory (e.g., Puerto Rico, U.S. Virgin Islands, Guam) or name of foreign country, etc| (mapped to valid country codes) </t>
  </si>
  <si>
    <t xml:space="preserve">https://www.iso.org/iso-3166-country-codes.html
Print U.S. Territory (e.g., Puerto Rico, U.S. Virgin Islands, Guam) or name of foreign country, etc| (mapped to valid country codes) </t>
  </si>
  <si>
    <t>https://www.iso.org/iso-3166-country-codes.html</t>
  </si>
  <si>
    <t xml:space="preserve">RADx 
NIEHS EHP (article): 
https://ehp.niehs.nih.gov/action/downloadSupplement?doi=10.1289%2Fehp.1307732&amp;file=ehp.1307732.s001.508.pdf  </t>
  </si>
  <si>
    <t>The number of years during which the person has been dwelling at their current address.</t>
  </si>
  <si>
    <t>https://www.phenxtoolkit.org/protocols/view/820101?origin=search q22  
https://www.phenxtoolkit.org/protocols/view/820101  
https://wwwn.cdc.gov/nchs/data/nhanes/2017-2018/questionnaires/HIQ_J.pd</t>
  </si>
  <si>
    <t xml:space="preserve">The kind of insurance for use for health coverage. </t>
  </si>
  <si>
    <t>Health InsuranceType</t>
  </si>
  <si>
    <t xml:space="preserve">Private Health Insurance|
Medicare|
Medi-Gap| 
Medicaid ({Display State Plan Name})| 
Schip (Chip/Children’s Health Insurance Program)| 
Military Health Care (Tricare/Va/Champ-Va)| 
Indian Health Service| 
State-Sponsored Health Plan ({Display State  Plan Name}) | 
Other Government Program| 
Single Service Plan (E.G., Dental, Vision,  Prescriptions)| 
No Coverage Of Any Type| 
Refused| 
Don't Know| 
Other, Specify </t>
  </si>
  <si>
    <t>Not public; kept secret or restricted.: A mechanism for guarding against financial aspects of risk by making payments in the form of premiums to an insurance company, which pays an agreed-upon sum to the insured in the event of loss.|C54104:C16745(Primary)|
The US federal health insurance program run by the Health Care Financing Administration for people 65 years of age or older, certain people with disabilities who have not reached this age, and individuals with permanent kidney failure with dialysis or a transplant. People over 65 years old, younger disabled people, and dialysis patients are eligible for the program regardless of their income. Participating beneficiaries pay part of healthcare costs through deductible amounts. Limited monthly premiums are required from beneficiaries for non-hospital coverage.|C16665|
Various private health insurance plans designed to supplement the coverage of Medicare.|C157358|
A joint federal and state program that provides assistance with healthcare costs to people with low income and limited resources. Medicaid is run by state and local governments within federal guidelines. Healthcare bills are paid from federal, state and local tax funds. The eligibility for the program does not depend on a person's age. Participating beneficiaries usually pay no part of costs for covered healthcare expenses except a small co-payment required in some cases.|C68633|
A state-run insurance program that provides low-cost health coverage to children in families that earn too much money to qualify for Medicaid but not enough to buy private insurance.|C157359|
The armed forces of a country.: A mechanism for guarding against financial aspects of risk by making payments in the form of premiums to an insurance company, which pays an agreed-upon sum to the insured in the event of loss.|	
C68638:C16745(Primary)|
An agency within the Department of Health and Human Services. It is responsible for providing comprehensive health services to American Indians and Alaska Natives through IHS and tribally contracted hospitals, health centers, school health centers, and health stations.|C68716|
Health insurance programs that are run and funded at the state level.|C157360|
Different than the one(s) previously specified or mentioned.:The political organization by which a state or nation is ruled.:A broad framework of goals to be achieved.|C17649:C78315:C52647|
Not accompanied by another or others; exclusive of anyone or anything else.:Work, or a product of that work, done by one person or group that benefits another.|C48440:C47920:C25619|
An operation in which a term denies or inverts the meaning of another term or construction.:A mechanism for guarding against financial aspects of risk by making payments in the form of premiums to an insurance company, which pays an agreed-upon sum to the insured in the event of loss.|C25594:C16745|
To decline to do, accept, give, or allow something.|C49161|
The answer is not known by the person answering.|C67142|
A directive to indicate a response not listed.|C157106|</t>
  </si>
  <si>
    <t>C54104:C16745(Primary)|
C16665|
C157358|
C68633|
C157359|
C68638:C16745(Primary)|
C68716|
C157360|
C17649:C78315:C52647|
C48440:C47920:C25619|
C25594:C16745|
C49161|
C67142|
C157106|</t>
  </si>
  <si>
    <t>The kind of health insurance other than previously specified.</t>
  </si>
  <si>
    <t>https://www.phenxtoolkit.org/protocols/view/820101, Question 22</t>
  </si>
  <si>
    <t>The degree to which health insurance issues lead to the decision to not get healthcare.</t>
  </si>
  <si>
    <t xml:space="preserve">Not at all| 
A little| 
Somewhat| 
Quite|
Very 
</t>
  </si>
  <si>
    <t>A subjective answer of non-agreement regarding the importance of something.|C115926|
A subjective answer of very mild agreement regarding the importance of something.|C115925|
A subjective answer of mild agreement regarding the importance of something.|C115924|
A subjective answer describing a fairly large amount or extent.:Of great significance, value, or consequence.|C91216:C115916|
A subjective answer of very strong agreement regarding the importance of something.|C115921|</t>
  </si>
  <si>
    <t>C115926|
C115925|
C115924|
C91216:C115916|
C115921|</t>
  </si>
  <si>
    <r>
      <t>HHS
FDA
RADx</t>
    </r>
    <r>
      <rPr>
        <strike/>
        <sz val="10"/>
        <color theme="1"/>
        <rFont val="Arial"/>
        <family val="2"/>
      </rPr>
      <t xml:space="preserve">
</t>
    </r>
    <r>
      <rPr>
        <sz val="10"/>
        <color theme="1"/>
        <rFont val="Arial"/>
        <family val="2"/>
      </rPr>
      <t xml:space="preserve">
Found on Set 6 worksheet:
RADx (https://www.phenxtoolkit.org/protocols/view/280101)</t>
    </r>
  </si>
  <si>
    <t>An indication of whether the person ever received a lower level of health care because of their racial or ethnic group.</t>
  </si>
  <si>
    <t>Was there ever a time when you would have gotten better medical care if you had belonged to a different race or ethnic group?
(FOUND ON Person Focused CDE-Set 6-Tier 2-Health Care-V4.docx)</t>
  </si>
  <si>
    <t>Difference (C46003)
Health Care Delivery (C15219)
Quality (C25283)
Due To (C89272)
Race (C17049)
Or (C37998)
Ethnicity (C29933)
Indicator (C25180)</t>
  </si>
  <si>
    <t xml:space="preserve">Yes|
No|
Unknown|
Prefer not to answer|
</t>
  </si>
  <si>
    <t>The affirmative response to a question|C49488|
The non-affirmative response to a question|C82475|
Not known, not observed, not recorded, or refused|C17998|
A response indicating that an individual prefers or preferred not to answer.|C132222|</t>
  </si>
  <si>
    <t>C49488|
C82475|
C17998|
C132222|</t>
  </si>
  <si>
    <t xml:space="preserve">Project 5 WG2 </t>
  </si>
  <si>
    <t>The number of miles separating the person's residence and a site where they would go for testing or a critical evaluation procedure.</t>
  </si>
  <si>
    <t>Distance to Testing</t>
  </si>
  <si>
    <t>The value of time in hours or minutes for length of time for person going to a procedure for critical evaluation or site of testing.</t>
  </si>
  <si>
    <t>Distance to Testing in Time Unit of Measure</t>
  </si>
  <si>
    <t>The unit of measure for quantity in hours and minutes describing length of time for person going to a procedure for critical evaluation or site of testing.</t>
  </si>
  <si>
    <t>Time Unit of Measure</t>
  </si>
  <si>
    <t>Testing (C15336)
Distance (C25167)
Time (C25207)
Unit of Measure (C25709)</t>
  </si>
  <si>
    <t>Minute|
Hour|</t>
  </si>
  <si>
    <t>A unit measure of time equal to 60 seconds.|C48154|
A unit measure of time equal to 3,600 seconds or 60 minutes. It is approximately 1/24 of a median day.|C25529|</t>
  </si>
  <si>
    <t>C48154|
C25529|</t>
  </si>
  <si>
    <t xml:space="preserve">The amount of  miles (a traditional unit of distance equal to 5280 international feet, 1760 international yards, or 1609.344 meters) for person going to routine healthcare services. </t>
  </si>
  <si>
    <t>Distance to Routine Healthcare</t>
  </si>
  <si>
    <t>Distance to Routine Healthcare in Time</t>
  </si>
  <si>
    <t xml:space="preserve">The value of time in hours and minutes for length of time for person going to routine healthcare services. </t>
  </si>
  <si>
    <t>How far is it to get to routine healthcare? 
OR
How long does it take to get to routine healthcare?</t>
  </si>
  <si>
    <t>Routine (C47893)
Healthcare Activity (C16205)
Distance (C25167)
Time (C25207)
Value (C25712)</t>
  </si>
  <si>
    <t>Distance to Routine Healthcare in Time Unit of Measure</t>
  </si>
  <si>
    <t xml:space="preserve">The unit of measure for quantity in time needed for person going to routine healthcare services. </t>
  </si>
  <si>
    <t>Routine (C47893)
Healthcare Activity (C16205)
Distance (C25167)
Time (C25207)
Unit of Measure (C25709)</t>
  </si>
  <si>
    <t xml:space="preserve">The amount of  miles (a traditional unit of distance equal to 5280 international feet, 1760 international yards, or 1609.344 meters) for person going to hospital. </t>
  </si>
  <si>
    <t>Distance to Hospital Care</t>
  </si>
  <si>
    <t>Distance to Hospital Care in Time</t>
  </si>
  <si>
    <t>The value of time in hours and minutes for length of time for person going to hospital.</t>
  </si>
  <si>
    <t>How far is it to get to hospital care? 
OR
How long does it take to get to hospital care?</t>
  </si>
  <si>
    <t>Hospital (C16696)
Distance (C25167)
Time (C25207)
Value (C25712)</t>
  </si>
  <si>
    <t>Distance to Hospital Care in Time Unit of Measure</t>
  </si>
  <si>
    <t>The unit of measure for quantity in time needed for person going to hospital.</t>
  </si>
  <si>
    <t>Hospital (C16696)
Distance (C25167)
Time (C25207)
Unit of Measure (C25709)</t>
  </si>
  <si>
    <t xml:space="preserve">Q1. From Phenx Tool Kit Effects of COVID-19 Outbreak – Adult 
https://www.phenxtoolkit.org/protocols/view/960201?origin=search </t>
  </si>
  <si>
    <t xml:space="preserve">The impact on how healthcare is utilized because of SARS Coronavirus 2 (a viral organism that can be assigned to the severe acute respiratory syndrome Coronavirus 2). </t>
  </si>
  <si>
    <t>I did not go to healthcare appointments because I was concerned about entering my healthcare provider’s office| 
My healthcare provider canceled appointments| 
My healthcare provider changed to phone or online visits| 
My healthcare provider told me to self-isolate or quarantine| 
None of these apply|</t>
  </si>
  <si>
    <t>An operation in which a term denies or inverts the meaning of another term or construction.:The act of going to see some person or place or thing; it can cover a short or long period but refers to a non-permanent arrangement.:The buildings and organizations where healthcare services are provided.|C25594:C25716:C21541|
Persons who provides health care as part of their job responsibilities: or a person or organization who is licensed to supply health care.:Postpone indefinitely or annul something that was scheduled.:The act or process or an instance of coming together.|C16666:C63471:C52661|
Persons who provides health care as part of their job responsibilities: or a person or organization who is licensed to supply health care.:The act of alteration or modification; changed or altered in form or character.:A patient encounter where the patient and the practitioner(s) are not in the same physical location and the interaction takes place by electronic means.|C16666:C25446:C150759|
Persons who provides health care as part of their job responsibilities: or a person or organization who is licensed to supply health care.:Advice telling someone what the best thing to do is.:Place into enforced isolation.|C16666:C25197:C71902|
None of the choices above are suitable.|C133298|</t>
  </si>
  <si>
    <t>C25594:C25716:C21541|
C16666:C63471:C52661|
C16666:C25446:C150759|
C16666:C25197:C71902|
C133298|</t>
  </si>
  <si>
    <t xml:space="preserve">The impact on major physical functions because of SARS Coronavirus 2 (a viral organism that can be assigned to the severe acute respiratory syndrome Coronavirus 2). </t>
  </si>
  <si>
    <t>Systolic Blood Pressure Value|
Diastolic Blood Pressure Value|
Heart rate|
Respiratory rate|
Body Temperature in Farenheight|
Weight in pounds (or weight value and weight Unit of Measure)|
Height in inches  (or height value and height Unit of Measure)|
Oxygen Saturation Level|</t>
  </si>
  <si>
    <t>The maximum pressure exerted into the systemic arterial circulation during the contraction of the left ventricle of the heart.|C25298|
The minimum pressure exerted into the systemic arterial circulation during cardiac ventricular relaxation and filling.|C25299|
The number of heartbeats per unit of time, usually expressed as beats per minute.|C49677|
The rate of breathing (inhalation and exhalation) measured within in a unit time, usually expressed as breaths per minute.|C49678|
A measurement of the temperature of the body.:A unit of temperature of the temperature scale designed so that the freezing point of water is 32 degrees and the boiling point is 212 degrees, placing the boiling and melting points of water 180 degrees apart. One degree Fahrenheit is 5/9ths of a kelvin (or of a degree Celsius), and minus 40 degrees Fahrenheit is equal to minus 40 degrees Celsius.|C174446:C44277|
The weight of a subject.|C81328|
The vertical measurement or distance from the base to the top of a subject or participant.|C164634|
The measurement of the ratio of oxygenated hemoglobin to total hemoglobin in the blood.|C60832|</t>
  </si>
  <si>
    <t>C25298|
C25299|
C49677|
C49678|
C174446:C44277|
C81328|
C164634|
C60832|</t>
  </si>
  <si>
    <t>Healthcare Setting Used Most Often Type</t>
  </si>
  <si>
    <t xml:space="preserve">Question 5 from Access to Health Services 
PhenX Toolkit  
https://www.phenxtoolkit.org/protocols/view/270101?origin=search </t>
  </si>
  <si>
    <t xml:space="preserve">A textual description of treatment setting most often used.
</t>
  </si>
  <si>
    <t xml:space="preserve">What kind of place is it/do you go to most often? 
</t>
  </si>
  <si>
    <t xml:space="preserve">Treatment Setting (C124444)
Most of the Time (C110991)
Type (C25284)
</t>
  </si>
  <si>
    <t>Healthcare Setting Used Most Often</t>
  </si>
  <si>
    <t>Doctor's office or health center| 
Urgent care center| 
Clinic in a drug store or grocery store| 
Hospital emergency room| 
VA Medical Center or VA outpatient clinic| 
Telemedicine| 
Other, specify|</t>
  </si>
  <si>
    <t>A medical facility where a doctor sees and treats patients.:A healthcare facility that provides comprehensive, high-quality primary health care services. Health centers often integrate access to pharmacy, mental health, substance use disorder, and oral health services.|C16988:C177654|
A healthcare facility that provides immediate and semi-urgent healthcare and treatment for the sick or the injured who do not have a life-threatening condition.|C53528|
A health care facility where patients are admitted to get treatment provided by a group of physicians practicing medicine together.:A commercial or private facility where medications are prepared, dispensed and/or sold.:A large self-serving retail or wholesale market that sells food and household goods. (WEBS84)|C51282:C114863:C18066|
The section of a hospital or clinic staffed and equipped to provide immediate medical treatment.|C53513|
A comprehensive healthcare facility that provides health care services to veterans.:A healthcare facility run by the Veterans Health Administration that is geographically distinct or separate from its parent VA medical facility designed to facilitate access to primary care closer to where veterans reside.|C177657:C177659|
The use of telecommunications technology to provide, enhance, or expedite health care services, as by accessing off-site databases, linking clinics or physicians' offices to central hospitals, or transmitting x-rays or other diagnostic images for examination at another site. (Bartleby.com)|C15380|
A directive to indicate a response not listed.|C157106|</t>
  </si>
  <si>
    <t>C16988:C177654|
C53528|
C51282:C114863:C18066|
C53513|
C177657:C177659|
C15380|
C157106|</t>
  </si>
  <si>
    <t>Healthcare Setting Used Most Often Specify Other Type</t>
  </si>
  <si>
    <t>A textual description of treatment setting most often used other than those previously specified.</t>
  </si>
  <si>
    <t>Specify Other Type of Healthcare Setting</t>
  </si>
  <si>
    <t xml:space="preserve">Treatment Setting (C124444)
Most of the Time (C110991)
Specify Other (C157106)
Type (C25284)
</t>
  </si>
  <si>
    <t xml:space="preserve">Derived from other Phenx toolkit question format </t>
  </si>
  <si>
    <t>The indicator of whether or not healthcare utilization was delayed because of transportation.</t>
  </si>
  <si>
    <t>Transportation Used to Get to Healthcare</t>
  </si>
  <si>
    <t>Yes| 
No| 
Refused| 
Don't know|</t>
  </si>
  <si>
    <t>The affirmative response to a question|C49488|
The non-affirmative response to a question|C82475|
To decline to do, accept, give, or allow something.|C49161|
The answer is not known by the person answering.|C67142|</t>
  </si>
  <si>
    <t>C49488|
C82475|
C49161|
C67142|</t>
  </si>
  <si>
    <r>
      <t>Type of Transportation Used to Get to Healthcare</t>
    </r>
    <r>
      <rPr>
        <i/>
        <sz val="10"/>
        <color theme="1"/>
        <rFont val="Arial"/>
        <family val="2"/>
      </rPr>
      <t xml:space="preserve">
</t>
    </r>
  </si>
  <si>
    <t xml:space="preserve">A textual description of transportation used to reach healthcare services. 
</t>
  </si>
  <si>
    <t xml:space="preserve">What type of transportation do you use to get to healthcare? </t>
  </si>
  <si>
    <t>Healthcare Facility (C21541)
Transportation (C141286)
Method (C71460)
Type (C25284)</t>
  </si>
  <si>
    <t>Private vehicle| 
Public Transportation| 
Walk| 
Other, specify|</t>
  </si>
  <si>
    <t>Not public; kept secret or restricted.:Any device designed to move something.|C54104|
Forms of transportation that run on fixed routes and are available to the public, usually for a set fare.|C141287|
The act of traveling by foot.|C73554|
A directive to indicate a response not listed.|C157106|</t>
  </si>
  <si>
    <t>C54104:C50233|
C141287|
C73554|
C157106|</t>
  </si>
  <si>
    <t>Type of Transportation Used to Get to Healthcare, Specify Other</t>
  </si>
  <si>
    <t xml:space="preserve">A textual description of transportation, other than those previously specified, used to reach healthcare services.
</t>
  </si>
  <si>
    <t>Healthcare Facility (C21541)
Transportation (C141286)
Method (C71460)
Specify Other (C157106)
Type (C25284)</t>
  </si>
  <si>
    <t xml:space="preserve">DR2 Montreal Behavioural Medicine Centre (MBMC)  </t>
  </si>
  <si>
    <t xml:space="preserve">The indicator of whether patient is willing to receive the coronavirus disease-2019 (COVID-19) vaccine.
 </t>
  </si>
  <si>
    <t xml:space="preserve">Yes| 
No| 
Maybe| 
Refused to Answer </t>
  </si>
  <si>
    <t>The affirmative response to a question|C49488|
The non-affirmative response to a question|C82475|
An indication that something is possible, but not uncertain.|C121917|
To decline to do, accept, give, or allow something.|C49161|</t>
  </si>
  <si>
    <t>C49488|
C82475|
C121917|
C49161|</t>
  </si>
  <si>
    <t xml:space="preserve">mapping of CPT &amp; CVX codes: https://www2a.cdc.gov/vaccines/iis/iisstandards/vaccines.asp?rpt=cpt  
https://www.cms.gov/covidvax-provider 
cdc.gov/vaccines/schedules/index.html – children and adolescents through 18, and adult 19 and over  
https://www.ama-assn.org/press-center/press-releases/ama-announces-vaccine-specific-cpt-codes-coronavirus-immunizations </t>
  </si>
  <si>
    <t>The name of vaccine for coronavirus disease-2019 (COVID-19) that is caused by severe acute respiratory syndrome coronavirus 2 (SARS-CoV-2).</t>
  </si>
  <si>
    <t>COVID-19 Vaccine Name</t>
  </si>
  <si>
    <t>AstraZeneca’s COVID-19 vaccine| 
Janssen’s COVID-19 vaccine| *
Moderna’s COVID-19 vaccine| 
Novavax’s COVID-19 vaccine| 
Pfizer’s COVID-19 vaccine|​ 
Other, Specify|</t>
  </si>
  <si>
    <t>A global, science-led biopharmaceutical company headquartered in Cambridge, United Kingdom. The company focuses on the discovery, development and commercialization of prescription medicines:Any vaccine that may prevent coronavirus disease-2019 (COVID-19) that is caused by severe acute respiratory syndrome coronavirus 2 (SARS-CoV-2).|C177125:C173023|
A pharmaceutical company providing medicines for an array of health concerns in several therapeutic areas. The company conducts research and development into oncology, mental illness, neurological disorders, gastrointestinal disorders, fungal infection, and allergies.:Any vaccine that may prevent coronavirus disease-2019 (COVID-19) that is caused by severe acute respiratory syndrome coronavirus 2 (SARS-CoV-2).|C164191:C173023|
An American pharmaceutical and biotechnology company based in Cambridge, Massachusetts. The company focuses on drug discovery, drug development, and vaccine technologies based exclusively on messenger RNA.:Any vaccine that may prevent coronavirus disease-2019 (COVID-19) that is caused by severe acute respiratory syndrome coronavirus 2 (SARS-CoV-2).|C177124:C173023|
An American biotechnology company headquartered in Gaithersburg, MD that was founded in 1987 and focuses on the discovery, development, and commercialization of vaccines.:Any vaccine that may prevent coronavirus disease-2019 (COVID-19) that is caused by severe acute respiratory syndrome coronavirus 2 (SARS-CoV-2).|C177432:C173023|
An American multinational pharmaceutical corporation headquartered in New York, NY. The company develops and produces medicines and vaccines for a wide range of medical disciplines.:Any vaccine that may prevent coronavirus disease-2019 (COVID-19) that is caused by severe acute respiratory syndrome coronavirus 2 (SARS-CoV-2).|C177123:C173023|
A directive to indicate a response not listed.|C157106|</t>
  </si>
  <si>
    <t>C177125:C173023|
C164191:C173023|
C177124:C173023|
C177432:C173023|
C177123:C173023|
C157106|</t>
  </si>
  <si>
    <t>The name of vaccine, other than previously specified, for coronavirus disease-2019 (COVID-19) that is caused by severe acute respiratory syndrome coronavirus 2 (SARS-CoV-2).</t>
  </si>
  <si>
    <t xml:space="preserve">The name for medication being taken. 
</t>
  </si>
  <si>
    <t>Drop Down from RxNorm
https://www.nlm.nih.gov/research/umls/rxnorm/index.html</t>
  </si>
  <si>
    <t>RxNorm
https://www.nlm.nih.gov/research/umls/rxnorm/index.html</t>
  </si>
  <si>
    <t>RxNorm 
https://www.nlm.nih.gov/research/umls/rxnorm/index.html</t>
  </si>
  <si>
    <t>NLM
https://www.nlm.nih.gov/research/umls/rxnorm/index.html</t>
  </si>
  <si>
    <t>The amount that represents the dose of the agent.
Public ID:	2182728 (Standard Registration Status)
Version:	3.0
Long Name:Agent Dose
Preferred Question Text:Dose
Definition:The amount that represents the dose of the agent.</t>
  </si>
  <si>
    <t>Current Medication Dose Unit of Measure</t>
  </si>
  <si>
    <t>The unit of measure for quantity for current medication.
Public ID:	2183860, 3.3
Long Name:	Dose Unit of Measure Name
Short Name:	DOSE_UOM_NM
Context Name:	CCR
Definition:	A quantity of an agent (such as substance or energy) administered, taken, or absorbed at one time._A named quantity in terms of which other quantities are measured or specified, used as a standard measurement of like kinds._The words or language units by which a thing is known.
Has 171 PVs</t>
  </si>
  <si>
    <t>For each medication, specify unit of measure</t>
  </si>
  <si>
    <t>Current Medication (C156818)
Dose Unit of Measure (C166259)</t>
  </si>
  <si>
    <t>Public ID:	2183860, 3.3
Long Name:	Dose Unit of Measure Name
Short Name:	DOSE_UOM_NM
Context Name:	CCR
Definition:	A quantity of an agent (such as substance or energy) administered, taken, or absorbed at one time._A named quantity in terms of which other quantities are measured or specified, used as a standard measurement of like kinds._The words or language units by which a thing is known.
Has 171 PVs</t>
  </si>
  <si>
    <t>Public ID:  2183860, 3.3
Long Name:  Dose Unit of Measure Name
Short Name:  DOSE_UOM_NM
Context Name:  CCR
Definition:  A quantity of an agent (such as substance or energy) administered, taken, or absorbed at one time._A named quantity in terms of which other quantities are measured or specified, used as a standard measurement of like kinds._The words or language units by which a thing is known.
Has 171 PVs</t>
  </si>
  <si>
    <t>See caDSR https://cdebrowser.nci.nih.gov/cdebrowserClient/cdeBrowser.html#/search?publicId=2321160&amp;version=4.0
Link to Value Domain to the Unit of Measure for Medication (171 Permissible values)</t>
  </si>
  <si>
    <t>https://cdebrowser.nci.nih.gov/cdebrowserClient/cdeBrowser.html#/search?publicId=2321160&amp;version=4.0
Link to Value Domain to the Unit of Measure for Medication (171 Permissible values)</t>
  </si>
  <si>
    <t>Current Medication Dose Frequency</t>
  </si>
  <si>
    <t>The number of occurrences of current medication taken within a given time period.</t>
  </si>
  <si>
    <t xml:space="preserve">For each medication, specify frequency </t>
  </si>
  <si>
    <t>Current Medication (C156818)
Dose Frequency (C89081)</t>
  </si>
  <si>
    <t>PROPOSED BASED ON Value Domain - Agent Dose Frequency Code [3162683v1.0]:
BID (twice daily)|
HS (at bedtime)|
OTH (other)|
PRN (as needed)|
Q2h (every 2 hours)|
Q4h (every 4 hours)|
Q6h (every 6 hours)|
Q8h (every 8 hours)|
QAM (one dose in morning)|
QD (once daily)|
QID (4 times daily)|
QPM (one dose in evening)|
TID (3 times daily)|
UNK (unknown)|</t>
  </si>
  <si>
    <t>https://cdebrowser.nci.nih.gov/cdebrowserClient/cdeBrowser.html#/search?publicId=3162733&amp;version=1.0
NCI Thesaurus</t>
  </si>
  <si>
    <t xml:space="preserve">RADx 
https://www.phenxtoolkit.org/protocols/view/770101 </t>
  </si>
  <si>
    <t>A state of everything as related to physical, mental and social well-being.
Public ID:	4281551
Version:	1.0
Long Name:	SF-36v2 Health Survey In General Would You Say Your Health Is Score 5 Point Scale
Preferred Question Text:	In general, would you say your health is
Definition:	A person's stated perception of their general health, using a 5 point Likert scale.</t>
  </si>
  <si>
    <t xml:space="preserve">Excellent| 
Very Good| 
Good| 
Fair| 
Poor| 
Refused| 
Don’t Know| </t>
  </si>
  <si>
    <t>Conforming to the highest quality or standard.|C82488|
An indication that something has a high degree of quality, value or worth.|C103342|
Valuable or useful or agreeable or pleasing.|C64975|
Having no exceptional quality or ability.|C82489|
Of low value or worth.|C77959|
To decline to do, accept, give, or allow something.|C49161|
The answer is not known by the person answering.|C67142|</t>
  </si>
  <si>
    <t>C82488|
C103342|
C64975|
C82489|
C77959|
C49161|
C67142|</t>
  </si>
  <si>
    <t xml:space="preserve">RADX and CDC 
https://www.cdc.gov/ncbddd/disabilityandhealth/datasets.html </t>
  </si>
  <si>
    <t xml:space="preserve">The indication of whether there is a hearing disability. 
</t>
  </si>
  <si>
    <t>Disabilities</t>
  </si>
  <si>
    <t>Yes| 
No|</t>
  </si>
  <si>
    <t>The affirmative response to a question|C49488|
The non-affirmative response to a question|C82475|</t>
  </si>
  <si>
    <t>C49488|
C82475|</t>
  </si>
  <si>
    <t xml:space="preserve">The indication of whether there is a vision disability. 
</t>
  </si>
  <si>
    <t xml:space="preserve">The indication of whether there is a concentration disability. 
</t>
  </si>
  <si>
    <t xml:space="preserve">The indication of whether there is a walking disability. 
</t>
  </si>
  <si>
    <t xml:space="preserve">The indication of whether the person has difficulty washing and dressing themselves.. 
</t>
  </si>
  <si>
    <t xml:space="preserve">The indication of whether the person has difficulty doing day-to-day activities.
</t>
  </si>
  <si>
    <t xml:space="preserve">FDA
NHLBI caDSR CDE: 2798645  
https://cdebrowser.nci.nih.gov/cdebrowserClient/cdeBrowser.html#/search?publicId=2798645&amp;version=1.0 </t>
  </si>
  <si>
    <t xml:space="preserve">The type of blood group; e.g., the ABO blood group consists of four major blood types: O, A, B, and AB. This classification depends on the presence or absence of two major antigens: A or B. Type O occurs when neither is present and type AB when both are present. The blood type is the genetic phenotype of the individual for one blood group system and may be determined using different antisera available for testing. </t>
  </si>
  <si>
    <t>A positive| 
A negative| 
B positive| 
B negative| 
AB positive| 
AB negative| 
O positive| 
O negative| 
Unknown|</t>
  </si>
  <si>
    <t>A blood group indicating the presence on erythrocytes of only the A form of the H Antigen.:A blood group system based on recognition of inherited differences in the Rhesus antigen as expressed on erythrocytes.|C76246:C76250|
A blood group indicating the presence on erythrocytes of only the A form of the H Antigen.:An operation in which a term denies or inverts the meaning of another term or construction.:A blood group system based on recognition of inherited differences in the Rhesus antigen as expressed on erythrocytes.|C76246:C25594:C76250|
A blood group indicating the presence on erythrocytes of only the B form of the H Antigen.:A blood group system based on recognition of inherited differences in the Rhesus antigen as expressed on erythrocytes.|C76247:C76250|
A blood group indicating the presence on erythrocytes of only the B form of the H Antigen.:An operation in which a term denies or inverts the meaning of another term or construction.:A blood group system based on recognition of inherited differences in the Rhesus antigen as expressed on erythrocytes.|C76247:C25594:C76250|
A blood group indicating the presence on erythrocytes of both the A and B forms of the H Antigen.:A blood group system based on recognition of inherited differences in the Rhesus antigen as expressed on erythrocytes.|
A blood group indicating the presence on erythrocytes of both the A and B forms of the H Antigen.:n operation in which a term denies or inverts the meaning of another term or construction.:A blood group system based on recognition of inherited differences in the Rhesus antigen as expressed on erythrocytes.|
A blood group indicating the absence on erythrocytes of both the A and B forms of the H Antigen.:A blood group system based on recognition of inherited differences in the Rhesus antigen as expressed on erythrocytes.|C76249:C76250|
A blood group indicating the absence on erythrocytes of both the A and B forms of the H Antigen.:An operation in which a term denies or inverts the meaning of another term or construction.:A blood group system based on recognition of inherited differences in the Rhesus antigen as expressed on erythrocytes.|C76249:C25594:C76250|
Not known, not observed, not recorded, or refused|C17998|</t>
  </si>
  <si>
    <t>C76246:C76250|
C76246:C25594:C76250|
C76247:C76250|
C76247:C25594:C76250|
C76248:C76250|
C76248:C25594:C76250|
C76249:C76250|
C76249:C25594:C76250|
C17998|</t>
  </si>
  <si>
    <t>FDA  
FHIR 
RADx  
All of Us 
CDISC 
https://www.aafa.org/allergies.asp</t>
  </si>
  <si>
    <t xml:space="preserve">A textual description for substance that causes an allergic reaction. </t>
  </si>
  <si>
    <t>Allergies</t>
  </si>
  <si>
    <t xml:space="preserve">Drug (medicine)| 
Food| 
Insects that sting (bee, wasp, fire ant); bite (mosquito, tick); or are household pests (cockroach and dust mite)| 
Latex| 
Mold| 
Pet (dog or cat urine, saliva and dander)| 
Pollen| 
Other, specify| 
None </t>
  </si>
  <si>
    <t>A drug product that contains one or more active and/or inactive ingredients; it is intended to treat, prevent or alleviate the symptoms of disease. This term does not refer to the individual ingredients that make up the product.|C459|
A group of materials of either plant, animal or artificial origin containing essential body nutrients that can be ingested by an organism to produce energy, stimulate growth, and maintain life.|C62695|
A taxonomic class of arthropods that includes praying mantises, dragonflies, grasshoppers, true bugs, flies, bees, wasps, ants, butterflies, moths, and beetles.|C14227|
Any of the monomers, resins, solvents, emulsifiers, intermediates, additives, and others used in the manufacture of rubber and rubber products. Excess deaths from bladder, stomach, lung, hematopoietic, and other cancers have occurred among workers involved in the manufacture of rubber products.|C122564|
A very large group of microscopic fungi that live on plant or animal matter. Most are filamentous organisms and produce spores that can be air-, water-, or insect-borne.|C28266|
A living organism that has membranous cell walls, requires oxygen and organic foods, and is capable of voluntary movement, as distinguished from a plant or mineral.|C14182|
The male genetic material of a seed plant contained in the anther, usually appearing as fine grains or dust.|C79660|
A directive to indicate a response not listed.|C157106|
No person or thing, nobody, not any.|C41132|</t>
  </si>
  <si>
    <t>C459|
C62695|
C14227|
C122564|
C28266|
C14182|
C79660|
C157106|
C41132|</t>
  </si>
  <si>
    <t xml:space="preserve">A textual description, other than previously specified, of substance that causes an allergic reaction. </t>
  </si>
  <si>
    <t xml:space="preserve">FDA 
CDC 
WHO 
WHO COVID Form CDE:  
7365544 
https://cdebrowser.nci.nih.gov/cdebrowserClient/cdeBrowser.html#/search?publicId=7365544&amp;version=1.0 </t>
  </si>
  <si>
    <t>The indicator of whether a person traveled 14 days prior to onset of symptoms.</t>
  </si>
  <si>
    <t>Yes| 
No| 
Unknown|</t>
  </si>
  <si>
    <t xml:space="preserve">http://hl7.org/fhir/STU3/valueset-jurisdiction.html 
Or ISO Country Codes  and  state  codes </t>
  </si>
  <si>
    <t>The constituent administrative district of a nation which was the place to which person traveled.</t>
  </si>
  <si>
    <t>AL|
AK|
AZ|
AR|
CA|
CO|
CT|
DC|
DE|
FL|
GA|
HI|
ID|
IL|
IN|
IA|
KS|
KY|
LA|
ME|
MD|
MA|
MI|
MN|
MS|
MO|
MT|
NE|
NV|
NH|
NJ|
NM|
NY|
NC|
ND|
OH|
OK|
OR|
PA|
RI|
SC|
SD|
TN|
TX|
UT|
VT|
VA|
WA|
WV|
WI|
WY|
AS|
GU|
MH|
PR|
UM|
VI|
Unknown| - SHERITA, THIS WAS NOT ON THE OLD LIST SO NEEDS TO BE ADDED TO OTHER 2 CELLS</t>
  </si>
  <si>
    <t>Alabama|C43479|
Alaska|C43506|
Arizona|C43505|
Arkansas|C43495|
California|C43509|
Colorado|C43501|
Connecticut|C43466|
Delaware|C43969|
District of Columbia|C108007|
Florida|C43478|
Georgia|C43477|
Hawaii|C43510|
Idaho|C43499|
Illinois|C43491|
Indiana|C43483|
Iowa|C43487|
Kansas|C43493|
Kentucky|C43484|
Louisiana|C43496|
Maine|C43457|
Maryland|C43471|
Massachusetts|C43463|
Michigan|C43481|
Minnesota|C43486|
Mississippi|C43480|
Missouri|C43492|
Montana|C43490|
Nebraska|C43494|
Nevada|C43503|
New Hampshire|C43460|
New Jersey|C43467|
New Mexico|C43504|
New York|C43468|
North Carolina|C43474|
North Dakota|C43488|
Ohio|C43482|
Oklahoma|C43497|
Oregon|C43508|
Pennsylvania|C43469|
Rhode Island|C43464|
South Carolina|C43475|
South Dakota|C43489|
Tennessee|C43476|
Texas|C43498|
Utah|C43502|
Vermont|C43462|
Virginia|C43472|
Washington|C43507|
West Virginia|C43473|
Wisconsin|C43485|
Wyoming|C43500|
American Samoa|C17739|
Guam| C16652|
Marshall Islands|C16822|
Puerto Rico|C17043|
US Minor Outlying Islands|C20112|
Virgin Islands of the US|C17255|
Not known, observed, recorded; or reported as unknown by the data contributor.|C17998|</t>
  </si>
  <si>
    <t>C43479|
C43506|
C43505|
C43495|
C43509|
C43501|
C43466|
C43969|
C108007|
C43478|
C43477|
C43510|
C43499|
C43491|
C43483|
C43487|
C43493|
C43484|
C43496|
C43457|
C43471|
C43463|
C43481|
C43486|
C43480|
C43492|
C43490|
C43494|
C43503|
C43460|
C43467|
C43504|
C43468|
C43474|
C43488|
C43482|
C43497|
C43508|
C43469|
C43464|
C43475|
C43489|
C43476|
C43498|
C43502|
C43462|
C43472|
C43507|
C43473|
C43485|
C43500|
C17739|
C16652|
C16822|
C17043|
C20112|
C17255|
C17998|</t>
  </si>
  <si>
    <t xml:space="preserve">The ISO 3155 code for country or collective generic term that refers here to a wide variety of dependencies, areas of special sovereignty, uninhabited islands, and other entities in addition to the traditional countries or independent states  which was the place to which person traveled. </t>
  </si>
  <si>
    <t xml:space="preserve">Unkown
plus
Value List by reference:
http://hl7.org/fhir/STU3/valueset-jurisdiction.html, in section "4.3.1.47.2 Expansion", has 362 country codes in the ISO code system "urn:iso:std:iso:3166"  </t>
  </si>
  <si>
    <t xml:space="preserve">Not known, observed, recorded; or reported as unknown by the data contributor.|C17998|
http://hl7.org/fhir/STU3/valueset-jurisdiction.html, in section "4.3.1.47.2 Expansion", has 362 country codes in the ISO code system "urn:iso:std:iso:3166"  </t>
  </si>
  <si>
    <t xml:space="preserve">C17998|
http://hl7.org/fhir/STU3/valueset-jurisdiction.html, in section "4.3.1.47.2 Expansion", has 362 country codes in the ISO code system "urn:iso:std:iso:3166"  </t>
  </si>
  <si>
    <t xml:space="preserve">http://hl7.org/fhir/STU3/valueset-jurisdiction.html, in section "4.3.1.47.2 Expansion", has 362 country codes in the ISO code system "urn:iso:std:iso:3166"  </t>
  </si>
  <si>
    <t xml:space="preserve">FDA 
WHO  
 </t>
  </si>
  <si>
    <t>The date of arrival which is within 14 days prior to illness.</t>
  </si>
  <si>
    <t xml:space="preserve">FDA 
WHO  
7365547	 </t>
  </si>
  <si>
    <t>The date of return which is within 14 days prior to illness.</t>
  </si>
  <si>
    <t>COVID-19 Medication Pre-mature Discontinuation Reason</t>
  </si>
  <si>
    <t xml:space="preserve">FDA (for trials) 
Specification Derived from NIAID </t>
  </si>
  <si>
    <t>An explanation for halting medication (early) that was prescribed for acute respiratory syndrome coronavirus 2 (SARS-CoV-2).</t>
  </si>
  <si>
    <t xml:space="preserve">Reason medication was discontinued, select all that apply. </t>
  </si>
  <si>
    <t xml:space="preserve">COVID-19 Infection (C171133)
Medication (C459)
Too Early (C133441)
Discontinue (C25484)
Reason (C25638)
</t>
  </si>
  <si>
    <t>COVID-19 Medication Discontinuation</t>
  </si>
  <si>
    <t>Select all that apply  
Due to Adverse Event| 
Voluntary withdrawal, specify| 
Withdrawal by physician, specify|  
Death, specify | 
Pregnancy| 
Transferred to another hospital|  
Discharged| 
Medication became unavailable| 
Cost of medication| 
Other, specify| 
Unknown|</t>
  </si>
  <si>
    <t>Any unfavorable or unintended disease, sign, or symptom (including an abnormal laboratory finding) that is temporally associated with the use of a medical treatment or procedure, and that may or may not be considered related to the medical treatment or procedure. Such events can be related to the intervention, dose, route of administration, patient, or caused by an interaction with another drug(s) or procedure(s).|C41331|
Someone who takes part in an activity.: To cease active participation in; remove from active use.|C29867:C38061(Primary)|
A position, opinion or judgment reached after consideration by a physician with reference to subject.|C48250|
The absence of life or state of being dead.|C26554|
The state or condition of having a developing embryo or fetus in the body (uterus), after union of an ovum and spermatozoon, during the period from conception to birth.|C25742|
The act of conveying or transporting from one place to another.:Used as a function word to indicate direction, purpose, or movement:Different than the one(s) previously specified or mentioned.:An institution that provides medical, surgical, or psychiatric care and treatment for the sick or the injured.|C48167:C65107:C17649:C16696|
The release of a patient from a course of care.|C25166|
A drug product that contains one or more active and/or inactive ingredients; it is intended to treat, prevent or alleviate the symptoms of disease. This term does not refer to the individual ingredients that make up the product.:The desired information is not available.|C459:C126101|
A drug product that contains one or more active and/or inactive ingredients; it is intended to treat, prevent or alleviate the symptoms of disease. This term does not refer to the individual ingredients that make up the product.:The amount paid, charged, or engaged to be paid, for purchasing goods, services and financial instruments.|C459:C69088|
A directive to indicate a response not listed.|C157106|
Not known, not observed, not recorded, or refused|C17998|</t>
  </si>
  <si>
    <t>C41331|
C29867:C38061(Primary)|
C48250|
C26554|
C25742|
C48167:C65107:C17649:C16696|
C25166|
C459:C126101|
C459:C69088|
C157106|
C17998|</t>
  </si>
  <si>
    <t>COVID; Outcomes; Medications</t>
  </si>
  <si>
    <t>COVID-19 Medication Pre-mature Discontinuation Specify Other Reason</t>
  </si>
  <si>
    <t>An explanation for halting medication (early) that was prescribed for acute respiratory syndrome coronavirus 2 (SARS-CoV-2) other than those previously specified.</t>
  </si>
  <si>
    <t>Specify other reason medication was discontinued pre-maturely</t>
  </si>
  <si>
    <t>COVID-19 Infection (C171133)
Medication (C459)
Too Early (C133441)
Discontinue (C25484)
Specify Other (C157106)
Reason (C25638)</t>
  </si>
  <si>
    <t>Medication Discontinued Date</t>
  </si>
  <si>
    <t xml:space="preserve">NIAID </t>
  </si>
  <si>
    <t xml:space="preserve">The date (DDMMYYYY) the medication was stopped or ended, permanently or temporarily.
DDMMYYYY| 
</t>
  </si>
  <si>
    <t>What date was the medication prematurely discontinued?</t>
  </si>
  <si>
    <t xml:space="preserve">Medication (C459)
Discontinue (C25484)
Date (C25164)
</t>
  </si>
  <si>
    <t>Medication Discontinued Date Unknown Indicator</t>
  </si>
  <si>
    <t>The indicator of whether the date for medication being discontinued was known.</t>
  </si>
  <si>
    <t>Was the date when the medication was discontinued unknown?</t>
  </si>
  <si>
    <t xml:space="preserve">Medication (C459)
Discontinue (C25484)
Date (C25164)
Unknown (C17998)
Indicator (C25180)
</t>
  </si>
  <si>
    <t>Outcomes - Part 1</t>
  </si>
  <si>
    <t xml:space="preserve">WG 
NCI has a CDE if we want to standardize it  
https://cdebrowser.nci.nih.gov/cdebrowserClient/cdeBrowser.html#/search?publicId=6587769&amp;version=1.0 </t>
  </si>
  <si>
    <t>The indicator of whether a new or revised end of life instructions or Do Not Resuscitate (DNR) were made during hospitalization.</t>
  </si>
  <si>
    <t>Do Not Resuscitate Order (C93313)
New (C25586)
Update (C25710)
During (C25490)
Hospitalization (C25179)
Indicator (C25180)</t>
  </si>
  <si>
    <t>End of Life Instructions</t>
  </si>
  <si>
    <t xml:space="preserve">WG (Josh) 
https://www.uclahealth.org/advance-care-planning/what-is-a-polst  </t>
  </si>
  <si>
    <t xml:space="preserve">The indicator of whether there was a medical order form, signed by a medical professional, that outlines a plan for end of life care that reflects both a patient's preferences concerning care at life's end and a physician's judgment based on a medical evaluation. 
</t>
  </si>
  <si>
    <t>Physician Orders for Life Sustaining Treatment (C176984) 
Present (C25626)
Indicator (C25180)</t>
  </si>
  <si>
    <t xml:space="preserve">NCI 
caDSR Public ID:  3125302, V1.1  (https://cdebrowser.nci.nih.gov/cdebrowserClient/cdeBrowser.html#/search?publicId=3125302&amp;version=1.1)
NIAID  
(NINDS Common Data Elements - https://www.commondataelements.ninds.nih.gov/cde-catalog) </t>
  </si>
  <si>
    <t xml:space="preserve">The name that describes the Common Terminology Criteria for Adverse Events (CTCAE), standard terminology developed to report adverse events occurring in cancer clinical trials. Common terminology criteria for adverse events (CTCAE) are used in study adverse event summaries and Investigational New Drug reports to the Food and Drug Administration. The CTCAE contain a grading scale for each adverse event term representing the severity of the event.
</t>
  </si>
  <si>
    <t>Adverse Events</t>
  </si>
  <si>
    <t xml:space="preserve">Adverse Event Term (v4.0) 
Value Domain includes 790 PVs 
Examples include: 
Abdominal distension 
Abdominal infection 
Abdominal pain 
Abdominal soft tissue necrosis 
Abducens nerve disorder 
Accessory nerve disorder 
Etc. </t>
  </si>
  <si>
    <t>790 Terms on Public ID 3125303: https://cdebrowser.nci.nih.gov/cdebrowserClient/cdeBrowser.html#/search?publicId=3125302&amp;version=1.1
A disorder characterized by swelling of the abdomen.
A disorder characterized by an infectious process involving the abdominal cavity.
A disorder characterized by a sensation of marked discomfort in the abdominal region.
https://cdebrowser.nci.nih.gov/cdebrowserClient/cdeBrowser.html#/search?publicId=3125302&amp;version=1.1
https://cdebrowser.nci.nih.gov/cdebrowserClient/cdeBrowser.html#/search?publicId=3125302&amp;version=1.2
https://cdebrowser.nci.nih.gov/cdebrowserClient/cdeBrowser.html#/search?publicId=3125302&amp;version=1.3
https://cdebrowser.nci.nih.gov/cdebrowserClient/cdeBrowser.html#/search?publicId=3125302&amp;version=1.4</t>
  </si>
  <si>
    <t>790 Terms on Public ID 3125303: https://cdebrowser.nci.nih.gov/cdebrowserClient/cdeBrowser.html#/search?publicId=3125302&amp;version=1.1</t>
  </si>
  <si>
    <t>https://cdebrowser.nci.nih.gov/cdebrowserClient/cdeBrowser.html#/search?publicId=3125302&amp;version=1.1</t>
  </si>
  <si>
    <t>NIAID </t>
  </si>
  <si>
    <t>The indication of whether the adverse event was related to treatment.</t>
  </si>
  <si>
    <t>Not related| 
Related|</t>
  </si>
  <si>
    <t>An operation in which a term denies or inverts the meaning of another term or construction.:A state of connectedness between people, objects, or events; to be associated or connected with something.|C25594:C25648|
A state of connectedness between people, objects, or events; to be associated or connected with something.|C25648|</t>
  </si>
  <si>
    <t>C25594:C25648|
C25648|</t>
  </si>
  <si>
    <t xml:space="preserve">The indication of whether the adverse event was due to an abnormality that was evident at birth or during the neonatal period. 
</t>
  </si>
  <si>
    <t>Yes|  
No|  
Not Applicable|  
Unknown|</t>
  </si>
  <si>
    <t>The affirmative response to a question|C49488|
The non-affirmative response to a question|C82475|
Determination of a value is not relevant in the current context.|C48660|
Not known, not observed, not recorded, or refused|C17998|</t>
  </si>
  <si>
    <t>C49488|
C82475|
C48660|
C17998|</t>
  </si>
  <si>
    <t xml:space="preserve">NIAID 
OMOP/N3C 
NHLBI  
NINDS </t>
  </si>
  <si>
    <t>The date on which patient first experienced the adverse event.</t>
  </si>
  <si>
    <t>The time which patient first experienced the adverse event.</t>
  </si>
  <si>
    <t>The date on which patient last experienced the adverse event.</t>
  </si>
  <si>
    <t>Analysts</t>
  </si>
  <si>
    <t>The time which patient last experienced the adverse event.</t>
  </si>
  <si>
    <t xml:space="preserve">An indicator of whether or not adverse event is ongoing. </t>
  </si>
  <si>
    <t xml:space="preserve">NCI (caDSR 2944515) </t>
  </si>
  <si>
    <t xml:space="preserve">A grade of severity for the adverse event.
</t>
  </si>
  <si>
    <t>Absent Adverse Event| 
Mild Adverse Event| 
Moderate Adverse Event| 
Severe Adverse Event| 
Death Related to Adverse Event| 
Life Threatening Adverse Event|</t>
  </si>
  <si>
    <t>An operation in which a term denies or inverts the meaning of another term or construction.: Subjective evidence of disease perceived by the patient.|C25594:C4876(Primary)|
Gentle or temperate in nature or degree.|C70666|
The quality of being within reasonable or average limits; not excessive or extreme.|C61376|
Intensely or extremely bad or unpleasant in degree, quality, or extent; life threatening.|C70667|
The termination of life associated with an adverse event.|C48275|
A situation that imperils the existence of an entity.|C82508|</t>
  </si>
  <si>
    <t>C25594:C4876(Primary)|
C70666|
C61376|
C70667|
C48275|
C82508|</t>
  </si>
  <si>
    <t xml:space="preserve">HL7 
Encounter.hospitalization.admitSource </t>
  </si>
  <si>
    <t xml:space="preserve">A textual description for location origin prior to hospitalization.
Refer to HL7 https://hl7.org/fhir/2018Jan/valueset-encounter-admit-source.html </t>
  </si>
  <si>
    <t>Hospitalization Admission Source</t>
  </si>
  <si>
    <t>Transferred from other hospital| 
From accident/emergency department| 
From outpatient department| 
Born in hospital| 
General Practitioner referral| 
Medical Practitioner/physician referral| 
From nursing home| 
From psychiatric hospital| 
From rehabilitation facility| 
Self| 
Other, Specify|</t>
  </si>
  <si>
    <t>The act of conveying or transporting from one place to another.:Used to indicate a specified place or time as a starting point; used to indicate a source, cause, agent, or instrument.:Different than the one(s) previously specified or mentioned.:An institution that provides medical, surgical, or psychiatric care and treatment for the sick or the injured.|C48167:C25516:C17649:C16696|
Used to indicate a specified place or time as a starting point; used to indicate a source, cause, agent, or instrument:An unforeseen and unplanned event or circumstance frequently causing loss or injury.:The section of a hospital or clinic staffed and equipped to provide immediate medical treatment.|C25516:C34340:C53513|
Used to indicate a specified place or time as a starting point; used to indicate a source, cause, agent, or instrument:Outpatient Treatment Facility (no definition)|C25516:C53549|
An institution that provides medical, surgical, or psychiatric care and treatment for the sick or the injured.:The event of being born.|C16696:C25155|
A medical specialty that provides comprehensive health care for all members of a family regardless of age or sex.:Sending a patient from one practitioner to another for health care services.|C89796:C52582|
 A doctor; a person who has been educated, trained, and licensed to practice the art and science of medicine; a practitioner of medicine, as contrasted with a surgeon.:Sending a patient from one practitioner to another for health care services.|C25741:C52582|
Used to indicate a specified place or time as a starting point; used to indicate a source, cause, agent, or instrument: A residential health care facility for persons with chronic illness or disability.|C25516:C53533|
Used to indicate a specified place or time as a starting point; used to indicate a source, cause, agent, or instrument:A place designed and staffed to house and treat individuals that need assistance with mental dysfunctions.|C25516:C53536|
Used to indicate a specified place or time as a starting point; used to indicate a source, cause, agent, or instrument:A healthcare facility designed for improving, maintaining, or restoring physical strength, cognition, or mobility.|C25516:C53535|
The individual as the object of his own reflective consciousness.|C25200|
A directive to indicate a response not listed.|C157106|</t>
  </si>
  <si>
    <t>C48167:C25516:C17649:C16696|
C25516:C34340:C53513|
C25516:C53549|
C16696:C25155|
C89796:C52582|
C25741:C52582|
C25516:C53533|
C25516:C53536|
C25516:C53535|
C25200|
C157106|</t>
  </si>
  <si>
    <t>Hospitalization Admission Source Specify Other Type</t>
  </si>
  <si>
    <t xml:space="preserve">A textual description for location origin prior to hospitalization other than those previously specified.
Refer to HL7 https://hl7.org/fhir/2018Jan/valueset-encounter-admit-source.html </t>
  </si>
  <si>
    <t>Specify other admitting source type</t>
  </si>
  <si>
    <t xml:space="preserve">Hospitalization (C25179)
Admission (C25385)
Source (C25683)
Specify Other (C157106)
Type (C25284)
</t>
  </si>
  <si>
    <t xml:space="preserve">CDC  
(caDSR 5170973) 
WHO 
FDA </t>
  </si>
  <si>
    <t xml:space="preserve">The indicator of whether or not a hospital intensive care unit admission occurred. 
</t>
  </si>
  <si>
    <t>Intensive Care Unit Admission</t>
  </si>
  <si>
    <t xml:space="preserve">Yes| 
No| 
Unknown| 
Not Applicable| </t>
  </si>
  <si>
    <t>The affirmative response to a question|C49488|
The non-affirmative response to a question|C82475|
Not known, not observed, not recorded, or refused|C17998|
Determination of a value is not relevant in the current context.|C48660|</t>
  </si>
  <si>
    <t>C49488|
C82475|
C17998|
C48660|</t>
  </si>
  <si>
    <t xml:space="preserve">FDA 
caDSR Public ID:  2182737, V1.0 
Long Name:  Hospital Intensive Care Unit Admission Day Count 
VD is non-enumerated 
Data Type: Number 
No unit of measure cDays is baked into the meaning 
Whole days only are used/counted in hospital ADT system </t>
  </si>
  <si>
    <t>The number of days a patient was admitted to health care facility unit that provides intensive care.
This CDE can be either calculated by subtracting the date of admission to ICU from the date of transfer out of ICU during data from the verified record.</t>
  </si>
  <si>
    <t>Number of days being treated as a patient in a hospital.
This CDE can be calculated by subtracting the "Hospitalization Date" from the "Discharge Date", both Tier 1 CDEs.</t>
  </si>
  <si>
    <t xml:space="preserve">HL7 </t>
  </si>
  <si>
    <t xml:space="preserve">A textual description of treatment setting or the surroundings or environment within which the subject receives therapeutic treatment. 
</t>
  </si>
  <si>
    <t>Healthcare Setting</t>
  </si>
  <si>
    <t>Pharmacy|	 
School| 
Homeless Shelter| 
Indian Health Service Free-standing Facility| 
Indian Health Service Provider-based Facility| 
Tribal 638 Free-Standing Facility|	 
Tribal 638 Provider-Based Facility|	 
Prison/Correctional Facility| 
Office| 
Home|	 
Assisted Living Facility| 
Group Home|	 
Mobile Unit|	 
Off Campus-Outpatient Hospital|	 
Urgent Care Facility|	 
Inpatient Hospital| 
Ambulance  — Land| 
Cruised Ship| 
None| 
Other, specify|</t>
  </si>
  <si>
    <t>A commercial or private facility where medications are prepared, dispensed and/or sold.|C114863|
An educational institution.|C17118|
Without a stable or permanent residence.:Temporary housing for displaced or at-risk persons.|C85868:C85863|
An agency within the Department of Health and Human Services. It is responsible for providing comprehensive health services to American Indians and Alaska Natives through IHS and tribally contracted hospitals, health centers, school health centers, and health stations.:A facility that provides medical care that can be safely performed without requiring inpatient hospital care.|C68716:C105743|
An agency within the Department of Health and Human Services. It is responsible for providing comprehensive health services to American Indians and Alaska Natives through IHS and tribally contracted hospitals, health centers, school health centers, and health stations.:Persons who provides health care as part of their job responsibilities: or a person or organization who is licensed to supply health care.:The buildings and organizations where healthcare services are provided.|C68716:C16666:C21541|
A person who belongs naturally to a place in the sense of long-term family origins. The term is used specifically to refer to aboriginal populations, e.g. Aborigine in Australia; as well as to identify the majority population, e.g. in the UK it is an alternative to the White.: A taxonomic category below subfamily and above genus.:A facility that provides medical care that can be safely performed without requiring inpatient hospital care.|C41152:C62702:C105743|
A person who belongs naturally to a place in the sense of long-term family origins. The term is used specifically to refer to aboriginal populations, e.g. Aborigine in Australia; as well as to identify the majority population, e.g. in the UK it is an alternative to the White.:A taxonomic category below subfamily and above genus.:Persons who provides health care as part of their job responsibilities: or a person or organization who is licensed to supply health care.:The buildings and organizations where healthcare services are provided.|C41152:C62702:C16666:C21541|
 An institution where persons are confined for punishment and to protect the public.|C85862|
 A medical facility where a doctor sees and treats patients.|C16988|
A person's permanent place of residence.|C18002|
A residence facility for individuals who are able to attend to most of their personal and medical care, but who need oversight and support services, including some on-sight medical services.|C154425|
Any number of entities (members) considered as a unit.:A person's permanent place of residence.|C43359:C18002|
Location (mobile) where healthcare service was delivered. (Metathesaurus definition)|C53523|
NO DEFINITION|C53549|
A healthcare facility that provides immediate and semi-urgent healthcare and treatment for the sick or the injured who do not have a life-threatening condition.|C53528|
A patient who is residing in the hospital where he is being treated.:An institution that provides medical, surgical, or psychiatric care and treatment for the sick or the injured.|C25182:C16696|
 Relating to the study or practice of medicine.:Any device designed to move something.|C25261:C50233|
Of considerable or relatively great size, extent, or capacity.:H2O, a clear, colorless, odorless, tasteless liquid that freezes into ice below 0 degrees centigrade and boils above 100 degrees centigrade.:Any device designed to move something.|C49508:C65147:C50233|
No person or thing, nobody, not any.|C41132|
A directive to indicate a response not listed.|C157106|</t>
  </si>
  <si>
    <t>C114863|
C17118|
C85868:C85863|
C68716:C105743|
C68716:C16666:C21541|
C41152:C62702:C105743|
C41152:C62702:C16666:C21541|
C85862|
C16988|
C18002|
C154425|
C43359:C18002|
C53523|
C53549|
C53528|
C25182:C16696|
C25261:C50233|
C49508:C65147:C50233|
C41132|
C157106|</t>
  </si>
  <si>
    <t>Healthcare Setting Specify Other Type</t>
  </si>
  <si>
    <t xml:space="preserve">A textual description of treatment setting other than those previously specified.
</t>
  </si>
  <si>
    <t>Specify other healthcare setting</t>
  </si>
  <si>
    <t>Treatment Setting (C124444)
Specify Other (C157106)
Type (C25284)</t>
  </si>
  <si>
    <t xml:space="preserve">FDA (list not specified by FDA) </t>
  </si>
  <si>
    <t xml:space="preserve">A textual description for the patient. </t>
  </si>
  <si>
    <t>Inpatient| 
Outpatient| 
Observation status| 
Other, Specify|</t>
  </si>
  <si>
    <t>A patient who is residing in the hospital where he is being treated.|C25182|
A patient who comes to a healthcare facility for diagnosis or treatment but is not admitted for an overnight stay.|C28293|
A patient encounter where the patient receives short-term treatment in a hospital but is not admitted and remains classified as an outpatient.|C150761|
A directive to indicate a response not listed.|C157106|</t>
  </si>
  <si>
    <t>C25182|
C28293|
C150761|
C157106|</t>
  </si>
  <si>
    <t>Patient Specify Other Status</t>
  </si>
  <si>
    <t>A textual description for the patient other than those previously specified.</t>
  </si>
  <si>
    <t>Specify other patient type</t>
  </si>
  <si>
    <t xml:space="preserve">Patient (C16960)
Specify Other (C157106)
Status (C25688)
</t>
  </si>
  <si>
    <t xml:space="preserve">Treating Healthcare Facility Name  </t>
  </si>
  <si>
    <t xml:space="preserve">WHO </t>
  </si>
  <si>
    <t>The name that describes the facility where patient is being treated.</t>
  </si>
  <si>
    <t xml:space="preserve">What is the facility name where the patient was treated? </t>
  </si>
  <si>
    <t>Treating (C25705)
Healthcare Facility (C21541)
Name (C42614)</t>
  </si>
  <si>
    <t xml:space="preserve">A textual description of location testing of a positive-sense single-stranded RNA virus in the genus Betacoronavirus (SARS Coronavirus 2).
Recommendation:  include answers in order provided as a process of elimination using the terms as described will hopefully eliminate multiple possible entries.
</t>
  </si>
  <si>
    <t>SARS-CoV-2 Test Processing Location</t>
  </si>
  <si>
    <t>Community Drive-Through (i.e. temporary but not mobile, patient doesn't get out of car)|
Community Mobile Unit (aka "pop-up", e.g. a van containing a clinic that moves often, patient walks up)|
Community Building (i.e. not a dedicated healthcare facility, just temporary used for testing)|
Pharmacy Drive-Through (i.e. a fixed location, patient doesn't get out of car)|
Pharmacy Buiiding (i.e. a fixed location, patient enters a building)|
Healthcare Facility (e.g. nursing home, doctors office, hospital, urgent care clinic)|
Laboratory|
Private Residence (i.e. home, not including nursing home)|
Group Setting (e.g. prison, school, work, church)|
Unknown|
Other, specify|</t>
  </si>
  <si>
    <t>A set of people with some shared element. The substance of shared element varies widely, from geography to a situation to interest to lives and values. The term is widely used to evoke sense of collectivity:Transportation in a vehicle as a passenger.:Used to indicate a limit or boundary.|C16453:C141290:C64643|
A set of people with some shared element. The substance of shared element varies widely, from geography to a situation to interest to lives and values. The term is widely used to evoke sense of collectivity.:A healthcare facility where an individual can visit a medical professional without needing an appointment.:Location (mobile) where healthcare service was delivered. (Metathesaurus definition)|C16453: C177655:C53523|
A set of people with some shared element. The substance of shared element varies widely, from geography to a situation to interest to lives and values. The term is widely used to evoke sense of collectivity.:A structure that has a roof and walls and stands more or less permanently in one place.|C16453:C80231|
A commercial or private facility where medications are prepared, dispensed and/or sold.|C114863|
A commercial or private facility where medications are prepared, dispensed and/or sold.:The term is widely used to evoke sense of collectivity.:A structure that has a roof and walls and stands more or less permanently in one place.|C114863:C80231||
The buildings and organizations where healthcare services are provided.|C16453|
A facility equipped and competent to conduct scientific experiments, observations, tests, investigations, and/or to manufacture chemicals or medical products.|C37984|
A person's permanent place of residence.|C18002|
Any number of entities (members) considered as a unit.|C43359|
Not known, not observed, not recorded, or refused|C17998|
A directive to indicate a response not listed.|C157106|</t>
  </si>
  <si>
    <t>C16453:C141290:C64643|
C16453: C177655:C53523|
C16453:C80231|
C114863|
C114863:C80231||
C16453|
C37984|
C18002|
C43359|
C17998|
C157106|</t>
  </si>
  <si>
    <t>SARS-CoV-2 Test Specify Other Processing Location Type</t>
  </si>
  <si>
    <t>A textual description of location testing of a positive-sense single-stranded RNA virus in the genus Betacoronavirus (SARS Coronavirus 2) other than those previously specified.</t>
  </si>
  <si>
    <t>Specify other testing location type</t>
  </si>
  <si>
    <t xml:space="preserve">SARS Coronavirus 2 (C169076)
Test (C47891)
Specify Other (C157106)
Processing (C48177)
Location (C25341)
Type (C25284) </t>
  </si>
  <si>
    <t xml:space="preserve">FDA 
(based on FDA but expanded to include the list of symptoms from Tier 1) 
Check for HL7 duration ranges  </t>
  </si>
  <si>
    <t xml:space="preserve">A textual description of symptom perceived by patient before diagnosis. </t>
  </si>
  <si>
    <r>
      <t>What symptoms were present prior to diagnosis?
For each item:  
Duration value, and Duration units (hours, days, weeks, months)</t>
    </r>
    <r>
      <rPr>
        <strike/>
        <sz val="10"/>
        <color theme="1"/>
        <rFont val="Arial"/>
        <family val="2"/>
      </rPr>
      <t xml:space="preserve"> </t>
    </r>
  </si>
  <si>
    <t>Symptom Duration Before Diagnosis</t>
  </si>
  <si>
    <t xml:space="preserve">Expectoration (sputum production/increase of new phlegm)|
Dyspnea (shortness of breath)|
Wheezing|
Cyanosis (bluish lips/face)|
Chest pain|
Sore throat|
Dysphonia (hoarse voice)|
Cognitive issues (Hypoxia - Impaired judgment, memory loss, impaired motor coordination)|
Rhinorrhea (nasal congestion or runny nose)|
COVID-19-associated anosmia (smell)|
Conjunctivitis|
Ear pain|
Diarrhea (≥3  loose stools/24 hr. period)|
Nausea and vomiting|
Anorexia (decrease in appetite)|
COVID-19-associated ageusia (loss of taste)|
Abdominal pain|
Malaise|
Insomnia (difficulty sleeping)|
Irritability|
Fatigue|
Feeling of heaviness in arms or legs|
Myalgia (muscle pain)|
Joint pain|
Swelling of hands or feet|
Lymphadenopathy (swollen glands)|
Xerosis (dry skin)|
Paresthesia (numbness or tingling somewhere in the body)|
Alopecia (hair loss)|
Skin rashes|
Toe rashes (red/purple sores or blisters on the feet, including the toes)|
Hemorrhage (bleeding)|
Other, specify:|
Asymptomatic|
Hyperpyrexia (fever &gt; 100.4°F)|
Subjective fever|
Chills|
Rigors|
Dizziness|
Cephalgia (Headache)
Cough|
Allodynia|
Hypersomnia|
Palpitations|
Weight loss|
Exertional fatigue|
Cannot move and/or feel one side of body or face|
Changes in hands and feet (Peripheral extremity changes) other than swelling|
Problem with gait/falls|
Problems with balance|
Neck Pain|
Balckouts|
Orthostasis (dizziness/lightheadedness/blackouts on sitting up or standing)| 
Tourette Syndrome|
Depression|
Anxiety problems|
Autism or Autism Spectrum Disorder (ASD), Asperger’s| Disorder, Pervasive Developmental Disorder (PDD)|
Attention Deficit Disorder or Attention Deficit Hyperactivity Disorder (ADD/ADHD)|
Chronic fatigue|
Post-traumatic stress disorder (PTSD)|
Suicidal thoughts or behaviors|
Mania or bipolar disorder|
Behavioral disorder or conduct problems|
Developmental delay|
Intellectual disability (formerly known as mental retardation)|
Speech or other language disorder|
Learning disability|
Altered level of consciousness/confusion|
Intercostal retractions (lower chest wall indrawing)| </t>
  </si>
  <si>
    <t>To clear material from the throat or lungs by coughing it up and spitting it out.|C85859|
An uncomfortable sensation of difficulty breathing. It may present as an acute or chronic sign of an underlying respiratory or heart disorder.|C2998|
A symptom and a finding during physical examination, characterized by a high-pitched, whistling sound during breathing. It results from the narrowing or obstruction of the respiratory airways. The most common causes of wheezing are asthma, chronic obstructive pulmonary disease, tracheobronchitis, and pulmonary edema.|C78718|
A bluish or purplish discoloration of the skin and mucous membranes resulting from a reduced concentration of oxygenated hemoglobin in the blood.|C26737|
Pain in the chest.|C38665|
Any kind of inflammatory process of the tonsils, pharynx, or/and larynx characterized by pain in swallowing.|C50747|
A speech disorder resulting in impaired utterance of sounds by the vocal folds.|C86950|
A decrease in the amount of oxygen in the body. Symptoms range from mild (impaired judgment, memory loss, impaired motor coordination) to severe (seizures and coma).|C3890|
A discharge of fluid from the nose.|C54282|
Anosmia caused by severe acute respiratory syndrome coronavirus 2 (SARS-CoV-2).|C171558|
Inflammation of the conjunctiva of the eye.|C34504|
Painful sensation in the ear region.|C37944|
Watery bowel movements.|C2987|
Expelling the contents of the stomach and the sensations associated with it. They are symptoms of an underlying disease or condition and not a specific illness.|C3259|
Loss of appetite.|C2875|
Ageusia caused by severe acute respiratory syndrome coronavirus 2 (SARS-CoV-2).|C173629|
Painful sensation in the abdominal region.|C26682|
A feeling of general discomfort or uneasiness, an out-of-sorts feeling.|C3832|
A sleep disorder characterized by difficulty in falling asleep and/or remaining asleep.|C28286|
Excited response to stimuli.|C50623|
Overall tiredness and lack of energy.|C3036|
The portion of the upper extremity between the shoulder and the elbow. For clinical purposes this term is also used to refer to the whole superior limb.:An article used to connect words, phrases, or clauses representing alternatives; used to connect alternative terms for the same thing; used in correlation; used to correct or rephrase what was previously said; otherwise.:The portion of the lower extremity between the knee and the ankle. For clinical purposes this term is also used to refer to the whole inferior limb.:A question about whether an individual has or had heaviness.|C32141:C37998:C32974:C105776|
Painful sensation originating from a muscle or group of muscles.|C27009|
A question about whether an individual has or had painful joints.|C118280|
A question about the extent to which an individual is bothered by swelling of hands or feet.|C168706|
An enlarged lymph node. Causes include viral and bacterial infections and cancers that affect the lymph nodes.|C50764|
The pores are generally fine with a papery thin texture that feels dry to the touch. Usually flaky and dull looking.|C74592|
Abnormal cutaneous sensations of tingling, numbness, pressure, cold, and warmth that an individual experiences without the presence of a stimulus. It results from functional disturbances of sensory neurons. Causes include peripheral vascular disease, peripheral neuropathy, and nerve damage.|C28177|
Hair loss usually from the scalp. It may result in bald spots or spread to the entire scalp or the entire epidermis. It may be androgenetic or caused by chemotherapeutic agents, compulsive hair pulling, autoimmune disorders or congenital conditions.|C50575|
Any change in the skin which affects its appearance or texture. A rash may be localized to one part of the body, or affect all the skin. Rashes may cause the skin to change color, itch, become warm, bumpy, dry, cracked or blistered, swell and may be painful.|C39594|
A self-limited dermatologic manifestation seen on the toes of some patients with COVID-19 that resembles chilblains (perniosis). The lesions may be pink, red, blue or purple and have a similar appearance to frostbite. It appears to resolve once the infection has been cleared.|C172128|
The flow of blood from a ruptured blood vessel.|C26791|
A directive to indicate a response not listed.|C157106|
Without clinical signs or indications that raise the possibility of a particular disorder or dysfunction.|C3833|
Body temperature of 106 degrees Fahrenheit (41.1 degrees Celsius) or higher.|C111817|
A symptom report of fever without an objective temperature measurement.|C173825|
Shivering or moderate tremors of the body often accompanied by a cold sensation.|C35143|
A sensation of lightheadedness, unsteadiness, turning, spinning or rocking.|C37943|
A headache disorder that is characterized by periodic severe, unilateral orbital, supraorbital, and/or temporal pain, and is associated with ipsilateral cranial autonomic symptoms.|C117077|
Pain in various parts of the head, not confined to the area of distribution of any nerve.|C34661|
A sudden, often repetitive, spasmodic contraction of the thoracic cavity, resulting in violent release of air from the lungs, and usually accompanied by a distinctive sound.|C37935|
Pain caused by a stimulus that would not normally provoke pain.|C180616|
A sleep disorder characterized by excessive sleepiness.|C78346|
An unpleasant sensation of irregular and/or forceful beating of the heart.|C37999|
A reduction in total body weight.|C3445|
Prolonged, extreme exhaustion after physical or mental effort or stress.|C180621|
Paralysis of one side of the body.:An article used to connect words, phrases, or clauses representing alternatives; used to connect alternative terms for the same thing; used in correlation; used to correct or rephrase what was previously said; otherwise.:Affecting one side of the body or one of a pair of organs.:A loss of the sensation of feeling in an area of the body.|C64329:C37998:C28012:C34857|
Distinct from those already mentioned, listed, or considered.:Enlargement; expansion in size; sign of inflammation:On or near an edge or constituting an outer boundary; the outer area.:A body region referring to an upper or lower extremity.:The act of alteration or modification; changed or altered in form or character.|C151896:C3399:C25233:C12429:C25446|
A finding referring to walking difficulties.:An article used to connect words, phrases, or clauses representing alternatives; used to connect alternative terms for the same thing; used in correlation; used to correct or rephrase what was previously said; otherwise.:A sudden movement downward, usually resulting in injury.|C78303:C37998:C50558|
A deficit in equilibrium, which may manifest as unsteady ambulation or inability to maintain an upright position.|C122435|
Painful sensation in the neck area.|C50663|
A temporary loss of consciousness or a temporary state of altered consciousness that results in memory loss.|C180702|
A condition characterized by development of symptoms while standing. It is an autonomic nervous system disorder and the symptoms are relieved once the person sits back down. Symptoms include heart palpitations, sweating, anxiety, lightheadedness, hyperpnea, anxiety, and blurred vision.|C84973|
A neurologic disorder caused by defective metabolism of the neurotransmitters in the brain. It is characterized by repeated involuntary movements (motor tics) and uncontrollable vocal sounds (vocal tics). The symptoms are usually manifested before the age of eighteen.|C35078|
A melancholy feeling of sadness and despair.|C2982|
Apprehension of danger and dread accompanied by restlessness, tension, tachycardia, and dyspnea unattached to a clearly identifiable stimulus.|C26696|
A disorder characterized by marked impairments in social interaction and communication accompanied by a pattern of repetitive, stereotyped behaviors and activities. Developmental delays in social interaction and language surface prior to age 3 years.:A spectrum of developmental disorders that includes autism, Asperger syndrome, and Rett syndrome. Signs and symptoms include poor communication skills, defective social interactions, and repetitive behaviors.:A disorder most often diagnosed in the pediatric years in which the individual displays marked impairment in social interaction and a repetitive, stereotyped pattern of behavior. The individual, however, displays no delay in language or cognitive development, which differentiates Asperger Syndrome from autism.:An article used to connect words, phrases, or clauses representing alternatives; used to connect alternative terms for the same thing; used in correlation; used to correct or rephrase what was previously said; otherwise.:
A category of developmental disorders characterized by impaired communication and socialization skills. The impairments are incongruent with the individual's developmental level or mental age. These disorders can be associated with general medical or genetic conditions.|C97161:C88412:C97159:C37998:C97179|
A disorder characterized by a marked pattern of inattention and/or hyperactivity-impulsivity that is inconsistent with developmental level and clearly interferes with functioning in at least two settings (e.g. at home and at school). When present, the symptoms of hyperactivity are most often present before the age of 7 years. There are three recognized presentations or subtypes from most to least common: combined type, inattentive/distractible type, hyperactive/impulsive type.|C97160|
A syndrome of unknown etiology. Chronic fatigue syndrome (CFS) is a clinical diagnosis characterized by an unexplained persistent or relapsing chronic fatigue that is of at least six months' duration, is not the result of ongoing exertion, is not substantially alleviated by rest, and results in substantial reduction of previous levels of occupational, educational, social, or personal activities. Common concurrent symptoms of at least six months duration include impairment of memory or concentration, diffuse pain, sore throat, tender lymph nodes, headaches of a new type, pattern, or severity, and nonrestorative sleep. The etiology of CFS may be viral or immunologic. Neurasthenia and fibromyalgia may represent related disorders. Also known as myalgic encephalomyelitis.|C3037|
An anxiety disorder precipitated by an experience of intense fear or horror while exposed to a traumatic (especially life-threatening) event. The disorder is characterized by intrusive recurring thoughts or images of the traumatic event; avoidance of anything associated with the event; a state of hyperarousal and diminished emotional responsiveness. These symptoms are present for at least one month and the disorder is usually long-term.|C3389|
Thoughts of taking one's own life.|C80102|
Excitement of psychotic proportions manifested by mental and physical hyperactivity, disorganisation of behaviour and elevation of mood.:An article used to connect words, phrases, or clauses representing alternatives; used to connect alternative terms for the same thing; used in correlation; used to correct or rephrase what was previously said; otherwise.:A disorder of the brain that causes unusual shifts in mood, energy, activity levels and the ability to carry out day-to-day tasks. Often these moods range and shift from periods of elation and energized behavior to those of hopelessness and depression.|C61374:C37998:C34423|
A specific behavioral problem that occurs in persistent patterns and characteristic clusters and that causes clinically significant impairment.|C35470|
Failure to meet, or late achievement of developmental milestones.|C116942|
A broad category of disorders characterized by an impairment to the intelligence an individual possesses. These impairments can result from trauma, birth, or disease and are not restricted to any particular age group.|C97250|
A term referring to disorders characterized by the disruption of normal speech. It includes stuttering, lisps, dysarthria and voice disorders.:A category of disorders characterized by an impairment in the development of an individual's language capabilities, which is in contrast to his/her non-verbal intellect.|C5041:C97155|
A group of disorders that affect a person's ability to learn or process specific types of information which is in contrast to his/her apparent level of intellect.|C89334|
A level of awareness and arousal other than normal.:A mental state characterized by a lack of clear and orderly thought and behavior.|C121627:C37928|
The marked inward movement of the muscles between the ribs during inhalation, indicating that there is reduced pressure in the thoracic cavity, and which can be a sign of breathing difficulties.|C87087|</t>
  </si>
  <si>
    <t>C85859|
C2998|
C78718|
C26737|
C38665|
C50747|
C86950|
C3890|
C54282|
C171558|
C34504|
C37944|
C2987|
C3259|
C2875|
C173629|
C26682|
C3832|
C28286|
C50623|
C3036|
C32141:C37998:C32974:C105776|
C27009|
C118280|
C168706|
C50764|
C74592|
C28177|
C50575|
C39594|
C172128|
C26791|
C157106|
C3833|
C111817|
C173825|
C35143|
C37943|
C117077|
C34661|
C37935|
C180616|
C78346|
C37999|
C3445|
C180621|
C64329:C37998:C28012:C34857|
C151896:C3399:C25233:C12429:C25446|
C78303:C37998:C50558|
C122435|
C50663|
C180702|
C84973|
C35078|
C2982|
C26696|
C97161:C88412:C97159:C37998:C97179|
C97160|
C3037|
C3389|
C80102|
C61374:C37998:C34423|
C35470|
C116942|
C97250|
C5041:C97155|
C89334|
C121627:C37928|
C87087|</t>
  </si>
  <si>
    <t xml:space="preserve">A textual description of symptom perceived by patient before diagnosis other than those previously specified. </t>
  </si>
  <si>
    <t xml:space="preserve">FDA </t>
  </si>
  <si>
    <t>The period of time the symptom was perceived by patient before diagnosis.
This value can be calculated by subtracting the Diagnosis Date from Symptom Onset Date, both Tier 1 CDEs.</t>
  </si>
  <si>
    <t>The unit of measure for the quantity of time that person had symptom before diagnosis.</t>
  </si>
  <si>
    <t>Hour|
Day|
Week|
Month|
Year|</t>
  </si>
  <si>
    <t>A unit measure of time equal to 3,600 seconds or 60 minutes. It is approximately 1/24 of a median day.|C25529|
The time for Earth to make a complete rotation on its axis; ordinarily divided into twenty-four hours, equal to 86 400 seconds. This also refers to a specific day.|C25301|
Any period of seven consecutive days.|C29844|
One of the 12 divisions of a year as determined by a calendar. It corresponds to the unit of time of approximately to one cycle of the moon's phases, about 30 days or 4 weeks.|C29846|
A period of time that it takes for Earth to make a complete revolution around the sun, approximately 365 days; a specific one year period.|C29848|</t>
  </si>
  <si>
    <t>C25529|
C25301|
C29844|
C29846|
C29848|</t>
  </si>
  <si>
    <t xml:space="preserve">WHO 
(derived from WHO question) </t>
  </si>
  <si>
    <t>The indicator that whether or not symptom was perceived at the same as testing.</t>
  </si>
  <si>
    <t>Yes (Symptomatic)| 
No (Asymptomatic)|
Unknown|</t>
  </si>
  <si>
    <t xml:space="preserve">A textual description of symptom perceived by patient after diagnosis. </t>
  </si>
  <si>
    <t>Symptom Duration After Diagnosis</t>
  </si>
  <si>
    <t xml:space="preserve">A textual description of symptom perceived by patient after diagnosis other than those previously specified. </t>
  </si>
  <si>
    <t>The period of time the symptom was perceived by patient after diagnosis.</t>
  </si>
  <si>
    <t>The unit of measure for the quantity of time that person had symptom after diagnosis.</t>
  </si>
  <si>
    <t>Derived From FDA Post-Discharge Symptoms</t>
  </si>
  <si>
    <t xml:space="preserve">A textual description of symptom perceived by patient discharge or at time of release from a course of care. 
</t>
  </si>
  <si>
    <t>Symptoms at Discharge</t>
  </si>
  <si>
    <t>Symptom at Discharge Specify Other Type</t>
  </si>
  <si>
    <t xml:space="preserve">A textual description of symptom perceived by patient discharge other than those previously specified. 
</t>
  </si>
  <si>
    <t>Specify other sumptom at discharge</t>
  </si>
  <si>
    <t>Patient Discharge (C25166) 
Symptom (C4876)
Specify Other (C157106)
Type (C25284)</t>
  </si>
  <si>
    <t>Symptom at Discharge Occurrence Indicator</t>
  </si>
  <si>
    <t xml:space="preserve">A indication of whether the symptom occurred at time of discharge. </t>
  </si>
  <si>
    <t>For each item: Yes|No|Unknown</t>
  </si>
  <si>
    <t>Patient Discharge (C25166) 
Symptom (C4876)
Occurrence Indicator (C127786)</t>
  </si>
  <si>
    <t>A textual description of symptom perceived by patient which are worsening.</t>
  </si>
  <si>
    <t>Symptom Exacerbation</t>
  </si>
  <si>
    <t>Symptom Exacerbation Specify Other Type</t>
  </si>
  <si>
    <t xml:space="preserve">A textual description of symptom perceived by patient which are worsening other than those previously specified. </t>
  </si>
  <si>
    <t>Specify other symptom exacerbated</t>
  </si>
  <si>
    <t>Exacerbation (C124138)
Symptom (C4876)
Specify Other (C157106)
Type (C25284)</t>
  </si>
  <si>
    <t xml:space="preserve">A indication of whether the symptom was getting worse. </t>
  </si>
  <si>
    <t xml:space="preserve">A indication of whether there is simultaneous infection of a host by multiple pathogen species. 
WG SS Note: Assuming this is asking if there were any other infections acquired by the patient along with COVID-19 diagnosis </t>
  </si>
  <si>
    <t xml:space="preserve">A indication of whether there is a secondary infection that occurs during an existing infection, or immediately following a previous infection, especially when caused by microorganisms that are resistant or have become resistant to the antibiotics used earlier.
https://en.wikipedia.org/wiki/Superinfection  
A superinfection is a second infection superimposed on an earlier one, especially by a different microbial agent of exogenous or endogenous origin, that is resistant to the treatment being used against the first infection. </t>
  </si>
  <si>
    <t>COVID-19 Reinfection Present</t>
  </si>
  <si>
    <t>A indication of whether there is a second infection by acute infection of the respiratory tract that is caused by the severe acute respiratory syndrome coronavirus 2 (SARS-CoV-2).</t>
  </si>
  <si>
    <t>Was patient reinfected with COVID?</t>
  </si>
  <si>
    <t xml:space="preserve">COVID-19 Infection (C171133)
Reinfection (C177387)
Present (C25626)
</t>
  </si>
  <si>
    <t xml:space="preserve">A textual description of test specimen collection location for SARS-CoV-2 (a positive-sense single-stranded RNA virus in the genus Betacoronavirus).
Recommendation:  include answers in order provided as a process of elimination using the terms as described will hopefully eliminate multiple possible entries.
</t>
  </si>
  <si>
    <t>SARS Coronavirus 2 (C169076)
Test (C47891)
Specimen (C19157)
Collection (C25453)
Location (C25341)
Type (C25284)</t>
  </si>
  <si>
    <t>SARS-CoV-2 Test Specimen Collection Location</t>
  </si>
  <si>
    <t>Community Drive-Through (i.e. temporary but not mobile, patient doesn't get out of car)|
Community Mobile Unit (aka "pop-up", e.g. a van containing a clinic that moves often, patient walks up)|
Community Building (i.e. not a dedicated healthcare facility, just temporary used for testing)|
Pharmacy Drive-Through (i.e. a fixed location, patient doesn't get out of car)|
Pharmacy Buiiding (i.e. a fixed location, patient enters a building)|
Healthcare Facility (e.g. nursing home, doctors office, hospital, urgent care clinic)|
Laboratory 
Private Residence (i.e. home, not including nursing home)|
Group Setting (e.g. prison, school, work, church)|
Unknown|
Other, specify|</t>
  </si>
  <si>
    <t xml:space="preserve">SARS-CoV-2 Test Specify Other Specimen Collection Location Type </t>
  </si>
  <si>
    <t>A textual description of test specimen collection location for SARS-CoV-2 (a positive-sense single-stranded RNA virus in the genus Betacoronavirus)  other than those previously specified.</t>
  </si>
  <si>
    <t>Specify other location type or setting for the specimen collection</t>
  </si>
  <si>
    <t xml:space="preserve">SARS Coronavirus 2 (C169076)
Test (C47891)
Specify Other (C157106)
Specimen (C19157)
Collection (C25453)
Location (C25341)
Type (C25284)
</t>
  </si>
  <si>
    <t>Home SARS-CoV-2 Test Name</t>
  </si>
  <si>
    <t>The name that describes the SARS-CoV-2 (a positive-sense single-stranded RNA virus in the genus Betacoronavirus) home test.</t>
  </si>
  <si>
    <t>What home test was used?</t>
  </si>
  <si>
    <t>Home (C18002)
SARS Coronavirus 2 (C169076)
Test (C47891)
Name (C42614)</t>
  </si>
  <si>
    <t>Home SARS-CoV-2 Test</t>
  </si>
  <si>
    <t>Avid| 
Ellume|
Pixel|
Abbott|
Lucira|
Quest Diagnostics|
Quidel|
Cue|
EverlyWell|
LetsGetChecked|
Phosphorus| 
Hims and Hers|
Picture|
Vitagene|
QuickVue|
Other, Specify|</t>
  </si>
  <si>
    <t>Company name that makes an at-home COVID-19 test kit.
A directive to indicate a response not listed.|C157106|</t>
  </si>
  <si>
    <t>C157106|</t>
  </si>
  <si>
    <t>Home SARS-CoV-2 Test Specify Other Name</t>
  </si>
  <si>
    <t>The name that describes the SARS-CoV-2 (a positive-sense single-stranded RNA virus in the genus Betacoronavirus) home test other than those previously specified.</t>
  </si>
  <si>
    <t>Specify other home test name</t>
  </si>
  <si>
    <t>Home (C18002)
SARS Coronavirus 2 (C169076)
Specify Other (C157106)
Test (C47891)
Name (C42614)</t>
  </si>
  <si>
    <t>NIAID</t>
  </si>
  <si>
    <t>The date of specimen collection.</t>
  </si>
  <si>
    <t>Sample Collection Time</t>
  </si>
  <si>
    <t>The time of specimen collection.</t>
  </si>
  <si>
    <t>What time was the sample collected?</t>
  </si>
  <si>
    <t xml:space="preserve">Specimen (C19157)
Collection (C25453)
Time (C25207)
</t>
  </si>
  <si>
    <t>https://www.fda.gov/medical-devices/coronavirus-disease-2019-covid-19-emergency-use-authorizations-medical-devices/vitro-diagnostics-euas</t>
  </si>
  <si>
    <t xml:space="preserve">The name that describes test manufacturer for the  SARS-CoV-2 (a positive-sense single-stranded RNA virus in the genus Betacoronavirus) test. </t>
  </si>
  <si>
    <t>SARS-CoV-2 Test Manufacturer</t>
  </si>
  <si>
    <t xml:space="preserve">There are 251 manufacturers listed on the FDA 
In addition to the lists provided, "other, specify" should be utilized for capture other manufacturers.
Here are some examples:
Sherlock Biosciences|
SML GENETREE|
PerkinElmer|
CDC|
Fluidigm|
Cepheid|
Mesa Biotech|
OPTI Medical Systems|
Other, specify|
</t>
  </si>
  <si>
    <t>https://www.fda.gov/medical-devices/coronavirus-disease-2019-covid-19-emergency-use-authorizations-medical-devices/in-vitro-diagnostics-euas-molecular-diagnostic-tests-sars-cov-2
A directive to indicate a response not listed.|C157106|</t>
  </si>
  <si>
    <t>https://www.fda.gov/medical-devices/coronavirus-disease-2019-covid-19-emergency-use-authorizations-medical-devices/in-vitro-diagnostics-euas-molecular-diagnostic-tests-sars-cov-2
C157106|</t>
  </si>
  <si>
    <t>https://www.fda.gov/medical-devices/coronavirus-disease-2019-covid-19-emergency-use-authorizations-medical-devices/in-vitro-diagnostics-euas-molecular-diagnostic-tests-sars-cov-2</t>
  </si>
  <si>
    <t>SARS-CoV-2 Test Manufacturer Specify Other Name</t>
  </si>
  <si>
    <t xml:space="preserve">The name that describes test manufacturer for the  SARS-CoV-2 (a positive-sense single-stranded RNA virus in the genus Betacoronavirus) test other than those previously specified. </t>
  </si>
  <si>
    <t>Specify other test manufacturer name</t>
  </si>
  <si>
    <t xml:space="preserve">SARS Coronavirus 2 (C169076)
Test (C47891)
Manufacturer (C25392)
Specify Other (C157106)
Name (C42614)
</t>
  </si>
  <si>
    <t>FDA
NIAID</t>
  </si>
  <si>
    <t>A textual description of the laboratory test outcome.</t>
  </si>
  <si>
    <t>Lab Results</t>
  </si>
  <si>
    <r>
      <t xml:space="preserve">WBC|
ALC|
ANC|
AEC|
Hgb|
PLT (Platelets)|
Creatinine|
eGFR |
Total bilirubin|
</t>
    </r>
    <r>
      <rPr>
        <strike/>
        <sz val="10"/>
        <color theme="1"/>
        <rFont val="Arial"/>
        <family val="2"/>
      </rPr>
      <t>T Bili|</t>
    </r>
    <r>
      <rPr>
        <sz val="10"/>
        <color theme="1"/>
        <rFont val="Arial"/>
        <family val="2"/>
      </rPr>
      <t xml:space="preserve">
AST|
ALT|
PT (Prothrombin time)|
APTT|
LDH|
TNI|
BNP|
Il6|
Ferritin|
Lymphocytes|
Albumin|
Blood glucose levels|
C-reactive protein|
Lactate  dehydrogenase|
Neutrophil|
Monocyte|
Basophil|
Eosinophil|
INR|
Oxygen </t>
    </r>
    <r>
      <rPr>
        <strike/>
        <sz val="10"/>
        <color theme="1"/>
        <rFont val="Arial"/>
        <family val="2"/>
      </rPr>
      <t>Supp</t>
    </r>
    <r>
      <rPr>
        <sz val="10"/>
        <color theme="1"/>
        <rFont val="Arial"/>
        <family val="2"/>
      </rPr>
      <t xml:space="preserve">Saturation|
Other, Specify|
</t>
    </r>
    <r>
      <rPr>
        <strike/>
        <sz val="10"/>
        <color theme="1"/>
        <rFont val="Arial"/>
        <family val="2"/>
      </rPr>
      <t>For each of the above test date and test value or ”Not Done”</t>
    </r>
  </si>
  <si>
    <t>A test to determine the number of leukocytes in a biospecimen.|C51948|
The number of lymphocytes found in a given volume of blood.|C113237|
The real number of white blood cells (WBC) that are neutrophils. It is derived by multiplying the WBC count by the percent of neutrophils in the differential WBC count. The normal range for ANC is 1.5 to 8.0 (1,500 to 8,000/mm3).|C63321|
Complete and without restriction or qualification; something that does not depend on anything else; not relative.:The determination of the number of eosinophils in a blood sample.|C45829:C64550|
The red respiratory protein of erythrocytes, consisting of approximately 3.8% heme and 96.2% globin (64.5 KD), which as oxyhemoglobin (HbO2) transports oxygen from the lungs to the tissues where the oxygen is readily released and HbO2 becomes Hb.|C16676|
The determination of the number of platelets in a biospecimen.|C51951|
The breakdown product of creatine, a constituent of muscle tissue, that is excreted by the kidney and whose serum level is used to evaluate kidney function.|C399|
A laboratory test that estimates kidney function. It is calculated using an individual's serum creatinine measurement, age, gender, and race. Actual results are reported when the estimated glomerular filtration rate is less than 60 ml/min.|C110935|
The measurement of the total amount of bilirubin present in a particular substrate. The substrate most often tested is blood, but other fluids extracted from the body may be used periodically depending on the purpose of the test.|C38037|
A family of pyridoxal phosphate-dependent enzymes involved in amino acid metabolism and in the urea and tricarboxylic acid cycles. Aspartate aminotransferase specifically and reversibly catalyzes the transfer of an amino group from L-aspartate to alpha-ketoglutarate forming oxaloacetate and L-glutamate.|C25202|
A family of pyridoxal phosphate-dependent enzymes involved in cellular nitrogen metabolism, amino acid metabolism, and liver gluconeogenesis. Alanine aminotransferase specifically and reversibly catalyzes the transfer of an amino group from L-alanine to alpha-ketoglutarate forming pyruvate and L-glutamate.|C25293|
A measurement of the clotting time of plasma recalcified in the presence of excess tissue thromboplastin; it is a measure of the extrinsic pathway of coagulation. It is used to determine the clotting tendency of blood, in the measure of warfarin dosage, liver damage and vitamin K status. Factors measured are fibrinogen, prothrombin, and factors V, VII, and X.|C62656|
A measurement of the length of time that it takes for clotting to occur when activating reagents are added to a plasma specimen. The test is partial due to the absence of tissue factor (Factor III) from the reaction mixture.|C38462|
A family of homotetrameric cytoplasmic enzymes involved in the conversion of L-lactate and NAD to pyruvate and NADH in the final step of anaerobic glycolysis. In vertebrates, genes for three different subunits (LDH-A, LDH-B and LDH-C) exist.|C25184|
Troponin I, troponin T, and troponin C are the three closely associated subunits of the troponin complex of thin filaments in muscle. The complex serves as a calcium-sensitive switch that regulates muscle contraction. In the absence of calcium, Troponin I binds actin, inhibits actomyosin ATPase activity, and inhibits F-actin-myosin interactions. The troponin I gene family comprises three isoforms: skeletal TNI-fast, skeletal TNI-slow, and TNI-cardiac. (from OMIM 191044, 191043, 191042 and NCI)|C17343|
The determination of the amount of brain natriuretic peptide present in a sample.|C74735|
Interleukin-6 (212 aa, ~24 kDa) is encoded by the human IL6 gene. This protein is involved in signaling affecting a wide variety of cell types including monocytes, lymphocytes, hepatocytes and nerve cells.|C20451|
An iron protein complex, containing up to 23% iron, formed by the union of ferric iron with apoferritin; it is found in the intestinal mucosa, spleen, bone marrow, reticulocytes, and liver, and regulates iron storage and transport from the intestinal lumen to plasma.|C16577|
White blood cells formed in the body's lymphoid tissue. The nucleus is round or ovoid with coarse, irregularly clumped chromatin while the cytoplasm is typically pale blue with azurophilic (if any) granules. Most lymphocytes can be classified as either T or B (with subpopulations of each); those with characteristics of neither major class are called null cells.|C12535|
A family of globular proteins found in many plant and animal tissues that tend to bind a wide variety of ligands. Albumin is the main protein in blood plasma. Low serum levels occur in conditions associated with malnutrition, inflammation and liver and kidney diseases. |C214|
A quantitative measurement for assessing the amount of glucose present in a blood sample.|C92744|
C-reactive protein (224 aa, ~25 kDa) is encoded by the human CRP gene. This protein is cleaved during biological activation and is associated with host defense mechanisms and inflammatory responses.|C60651|
A family of homotetrameric cytoplasmic enzymes involved in the conversion of L-lactate and NAD to pyruvate and NADH in the final step of anaerobic glycolysis. In vertebrates, genes for three different subunits (LDH-A, LDH-B and LDH-C) exist.|C25184|
Granular leukocytes having a nucleus with three to five lobes connected by slender threads of chromatin, and cytoplasm containing fine inconspicuous granules and stainable by neutral dyes|C12533|
Large, phagocytic mononuclear leukocytes produced in the vertebrate bone marrow and released into the blood; contain a large, oval or somewhat indented nucleus surrounded by voluminous cytoplasm and numerous organelles.|C12547|
A type of immune cell that has granules (small particles) with enzymes that are released during allergic reactions and asthma. A basophil is a type of white blood cell and a type of granulocyte.|C12531|
Granular leukocytes with a nucleus that usually has two lobes connected by a slender thread of chromatin, and cytoplasm containing coarse, round granules that are uniform in size and stainable by eosin.|C12532|
A system, commonly called the INR, established by the World Health Organization (WHO) and the International Committee on Thrombosis and Hemostasis for reporting the results of blood coagulation (clotting) tests. All results are standardized using the international sensitivity index (ISI) for the particular thromboplastin reagent and instrument combination utilized to perform the test; the ratio of a patient's clotting time to the lab's mean reference value is normalized against the ISI. (from medterms.com and medicine.ucsf.edu)|C25352|
The measurement of the ratio of oxygenated hemoglobin to total hemoglobin in the blood.|C60832|
A directive to indicate a response not listed.|C157106|</t>
  </si>
  <si>
    <t>C51948|
C113237|
C63321|
C45829:C64550|
C16676|
C51951|
C399|
C110935|
C38037|
C25202|
C25293|
C62656|
C38462|
C25184|
C17343|
C74735|
C20451|
C16577|
C12535|
C214|
C92744|
C60651|
C25184|
C12533|
C12547|
C12531|
C12532|
C25352|
C60832|
C157106|</t>
  </si>
  <si>
    <t xml:space="preserve">A textual description of the laboratory test other than those previously specified. </t>
  </si>
  <si>
    <t>The value for the laboratory test outcome.</t>
  </si>
  <si>
    <t xml:space="preserve">The standard measurement as related to the reference range of a laboratory test outcome, as reported in standard units. </t>
  </si>
  <si>
    <t>Percent(A unit for expressing a number as a fraction of hundred (on the basis of a rate or proportion per hundred).)
Percent Per 100 WBC(Percent Per 100 WBC)
Per 100 identifiable White blood cells(Natural number unit for measurement of portion of a particular type of blood cells (such as any type of white blood cells or nucleated red blood cells) in the total white blood cell count expressed per count of 100.)
Per millimeter cubed(Per millimeter cubed)
10E12 Cells per liter(10E12 Cells per liter)
10E3 Cells per microliter(10E3 Cells per microliter)
10E6 Cells(10E6 Cells)
10E6 Cells per microLiter(10E6 Cells per microLiter)
10E6 Cells per millimeter cubed(10E6 Cells per millimeter cubed)
10E6 per Liter(10E6 per Liter)
10E7 Cells per kilogram(10E7 Cells per kilogram)
10E8 Cells(10E8 Cells)
10E9 Cells(10E9 Cells)
10E9 Cells per Liter(10E9 Cells per Liter)
Complement activity enzyme unit(Complement activity enzyme unit)
Cells per microliter(Cells per microliter)
Copies(Copies)
CU MIC(Cubic Microns)
CU MICR(Cubic microns)
Cubic microns(Cubic microns)
CU MICRON(Cubic microns)
Unit(The property used in conjunction with a nutrient or food component, typically expressed in gram (g), milligram (mg), microgram (mcg), joule, or kilojoule.)
Enzyme Units per deciliter(Enzyme Units per deciliter)
Enzyme Units per milliliter(Enzyme Units per milliliter)
Femtoliter(The non-SI unit of volume accepted for use with the SI equal to one quadrillionth of a liter (10E-15 liter).)
Grams (g)(A metric unit of mass equal to one one thousandth of a kilogram.)
Gram per 24 hours(Gram per 24 hours)
Gram per liter(Gram per liter)
IgG anti-cardiolipin antibodies(IgG anti-cardiolipin antibodies)
Per High Power Field(Per High Power Field)
Index value(Index value)
INTERNATIONAL UNIT(INTERNATIONAL UNIT)
International unit per liter(Unit of arbitrary substance concentration (biologic activity concentration) defined as the concentration of one international unit per one liter of the system volume.)
International unit per meter squared(International unit per meter squared)
IU/mL(IU/mL)
Kilounit per Liter(An arbitrary unit of substance content expressed in thousands of units of biological activity per unit of mass equal to one kilogram. Kilounit per kilogram is also used as a dose calculation unit expressed in thousands of arbitrary units per one kilogram of body mass.)
LITER(LITER)
Liters per minute(A metric unit of volumetric flow rate defined as the rate at which one liter of matter crosses a given surface during the period of time equal to one minute.)
Liter per second(Liter per second)
Per Low Power Field(Per Low Power Field)
Microgram per 24 hours(Microgram per 24 hours)
Microgram per deciliter(Microgram per deciliter)
microgram per liter(microgram per liter)
Microgram per milliliter(Microgram per milliliter)
Microgram per specimen(Microgram per specimen)
Milliequivalent(A unit of relative amount of a substance equal to one thousandth of an equivalent weight.)
Milliequivalents per 24 hours(Milliequivalents per 24 hours)
Milliequivalent per deciliter(A concentration unit measured as a number of milliequivalents of solute per deciliter of solution.)
Milliequivalent per kilogram(Milliequivalent per kilogram)
Milliequivalent per liter(A concentration unit measured as a number of milliequivalents of solute per liter of solution.)
Milligram(A measure of weight.  A milligram is approximately 450,000 times smaller than a pound and 28,000 times smaller than an ounce.)
Milligram per 24 hours(A unit of mass flow rate equivalent to the rate at which one thousandth of a gram of matter crosses a given surface or is delivered to a given object or space over a period of time equal to twenty four hours. Milligram per twenty four hours is also a dose administration rate unit equal to the rate at which one thousandth of a gram of a product is administered per unit of time equal to twenty four hours.)
milligram per kilogram(milligram per kilogram)
Milligram per liter(Milligram per liter)
Milligram per milliliter(Milligram per milliliter)
Milligram per milliliter per minute(Milligram per milliliter per minute)
Micro International Unit per milliliter(Micro International Unit per milliliter)
MICROLITER(MICROLITER)
Micromole per 24 hours(Micromole per 24 hours)
Micromole per deciliter(Micromole per deciliter)
Micromole per liter(Micromole per liter)
Microunit per milliliter(Microunit per milliliter)
Million Plaque Forming Units(A measure of viable infectious entities expressed in millions in the specimen or product defined as the smallest quantity that can produce a cytopathic effect in the host cell culture challenged with the defined inoculum, visible under the microscope or/and to the naked eye as a plaque.)
Million(A natural number following 999999 and preceding 100001 and the quantity that it denotes: one thousand thousand.)
M/uL(Million per microliter)
Mil/UI(Million per microliter)
MILL/MCL(Million per microliter)
M/UI(Million per microliter)
M/microL(Million per microliter)
M/mcL(Million per microliter)
Million per microliter(Million per microliter)
M/cmm(Million per millimeter cubed)
Million per millimeter cubed(Million per millimeter cubed)
MILL/CMM(MILL/CMM)
M/mm3(Million per millimeter cubed)
Milliinternational unit(Milliinternational unit)
Milliinternational units per meter squared(Milliinternational units per meter squared)
Milliinternational unit per milliliter(Milliinternational unit per milliliter)
Milliter(Milliter)
Milliliter per minute(Milliliter per minute)
Milliliter per minute times 1.73 times BSA(Milliliter per minute times 1.73 times BSA)
Milliter per minute per millimeters of Mercury(Milliter per minute per millimeters of Mercury)
Milliliter per minute per millimeter Hg per Liter(Milliliter per minute per millimeter Hg per Liter)
Millimeter per hour(Millimeter per hour)
Millimeter cubed(Millimeter cubed)
Millimeter of Mercury(A unit of pressure equal to 0.001316 atmosphere and equal to the pressure indicated by one millimeter rise of mercury in a barometer at the Earth's surface. )
MILLIMOLE(MILLIMOLE)
Millimole per 24 hours(Millimole per 24 hours)
millimole per liter(millimole per liter)
Millimole per minute per thousand Pascal per Liter(Millimole per minute per thousand Pascal per Liter)
Milliosmole per kilogram(Milliosmole per kilogram)
IgM anti-cardiolipin antibodies(IgM anti-cardiolipin antibodies)
Million units per milliliter(Million units per milliliter)
Not applicable; no UOM required(Not applicable; no UOM required)
nanogram per deciliter(nanogram per deciliter)
Nanograms per milliliter(Nanograms per milliliter)
Nanogram per milliliter per hour(No Value Exists)
Nanomole per Liter(A unit of concentration (molarity unit) equal to one billionth of a mole (10E-9 mole) of solute in one liter of solution.)
Nanomole per milligram of protein(Nanomole per milligram of protein)
Nanomole per milliliter(Nanomole per milliliter)
No Source Data(Information regarding the subject is unknown or inaccessible at this time.)
Picograms(Picograms)
Picogram per deciliter(Picogram per deciliter)
Picrogram per milliliter(Picrogram per milliliter)
pgPGE2/mg protein(pgPGE2/mg protein)
Picomole per Liter(A unit of concentration (molarity unit) equal to one trillionth of a mole (10E-12 mole) in one liter of solution.)
ratio(ratio)
RNA copies per milliliter(RNA copies per milliliter)
seconds(seconds)
Thousand(A natural number following 999 and preceding 1001 and the quantity that it denotes: ten times one hundred.)
Thousand per microliter(Thousand per microliter)
1000/microL(Thousand per microliter)
K/microL(Thousand per microliter)
K/uL(Thousand per microliter)
THOUS/MCL(Thousand per microliter)
THOU/UL(Thousand per microliter)
THOU/MCL(Thousand per microliter)
1000/mm2(Thousand per millimeter squared)
Thousand per millimeter squared(Thousand per millimeter squared)
K/mm2(Thousand per millimeter squared)
THOU/CMM(Thousand per millimeter cubed)
K/cmm(Thousand per millimeter cubed)
Thous/CMM(Thousand per millimeter cubed)
1000/mm3(1000/mm3)
K/mm3(Thousand per millimeter cubed)
Thousand per millimeter cubed(Thousand per millimeter cubed)
Threshold(The lowest limit at which something becomes detectable or relevant.)
Titer(Titer)
Unit(Any division of quantity accepted as a standard of measurement or exchange.)
Unit per 24 hours(Unit per 24 hours)
Unit per liter(Unit per liter)
Unit per meter squared(Unit per meter squared)
Unit per millilliter(Unit per millilliter)
Unit per millimeters cubed(Unit per millimeters cubed)
Unknown(Not known, not observed, not recorded, or refused.)
Gram per Deciliter(A unit of mass concentration defined as the concentration of one gram of a substance in unit volume of the mixture equal to one deciliter (100 milliliters). The concept also refers to the metric unit of mass density (volumic mass) defined as the density of substance which mass equal to one gram occupies the volume one deciliter.)
Gram per Microliter(A unit of mass concentration defined as the concentration of one gram of a substance per unit volume of the mixture equal to one microliter. The concept also refers to the unit of mass density (volumic mass) defined as the density of substance which mass equal to one gram occupies the volume one microliter.)
International Unit per Milliliter(Unit of arbitrary substance concentration (biologic activity concentration) defined as the concentration of one international unit per one milliliter of system volume.)
Milligram per Deciliter(A unit of mass concentration defined as the concentration of one milligram of a substance in unit volume of the mixture equal to one cubic deciliter or 100 cubic centimeters. It is also a unit of mass density (volumic mass) defined as the density of substance which mass equal to one milligram occupies the volume one cubic deciliter or 100 cubic centimeters.)
Microkatal per Liter(Unit of catalytic activity concentration defined as activity equal to one millionth of katal per one liter of the system volume.)</t>
  </si>
  <si>
    <t xml:space="preserve">C69122,C67238,C14286
C67311
C25472
C17998
C44278
C64696
C25158
C48570
C25397
C64693
C48466
C25379
C64697
C25488
C48793
C48155
C67282
C69442
C18063
C42545
C28245
C48579
C67379
C67376
C67357
C67276
C28252
C67279
C67284
C67309
C48505
C48152
C67311
C67396
C48511
C48512
C67473
C67474
C67238,C67278
C67314
C48153
C48509
C67238
C28254
C48513
C67318
C67349
C67324
C67351
C67352
C48517
C48519
C42547
C67234
C67374
C28253
C67381
C67268
C67315
C53269
C48495
C67382
C67472
C67394
C67382
C42968
C67447
C64774
C43169
C67283
C67388
C67399
C67400
C67380
C67350
C48500
C49861
C49674
C43165
C70512
C42553
C45255::1000000000,C12508,C28252,C25712
C67247,C28252,C25712
C67248,C28252,C25712
C67234,C12508,C28252,C25712
C67238,C67264
C120852
C85673
C162249
C70571
</t>
  </si>
  <si>
    <t>NCI Thesaurus
VD 2937130 with 140 values</t>
  </si>
  <si>
    <t xml:space="preserve">An indication whether a laboratory test was NOT done. </t>
  </si>
  <si>
    <t>Clinical Events &amp; Monitoring - Part 2</t>
  </si>
  <si>
    <t>The date of laboratory test outcome.</t>
  </si>
  <si>
    <t xml:space="preserve">What was the date of the lab test? </t>
  </si>
  <si>
    <t>Laboratory Test Result (C36292)
Date (C25164)</t>
  </si>
  <si>
    <t xml:space="preserve">A textual description of metabolomic platform.
</t>
  </si>
  <si>
    <t>Metabolomics Platform</t>
  </si>
  <si>
    <t xml:space="preserve">Metabolomics (C49019)
Instrumentation (C16742)
Type (C25284)
</t>
  </si>
  <si>
    <t>IMS-MS|
Ion Trap|
NMR|
Orbitrap|
QTOF|
Single Quad|
TOF|
Other, specify|</t>
  </si>
  <si>
    <t>An atom or molecule having a positive or negative charge owing to the loss or gain of one or more electrons.:Moving or capable of moving readily.:A class of analytical techniques used to measure certain physical properties such as energy, mass and wavelength via the dispersion of radiant energy or particles into a spectrum.:An analytical technique wherein ions are separated according to their ratio of charge to mass. From the mass spectrum produced, the atomic weight of the particle can be deduced.|C597:C25295:C62326:C17156|
A device used to prevent ions in an electron beam from striking other apparatus.:An analytical technique wherein ions are separated according to their ratio of charge to mass. From the mass spectrum produced, the atomic weight of the particle can be deduced.|C70839:C17156|
A physical phenomenon involving the interaction of atomic nuclei placed in an external magnetic field with an applied electromagnetic field oscillating at a particular frequency. Magnetic conditions within the material are measured by monitoring the radiation absorbed and emitted by the atomic nuclei. It is the underlying principle of Magnetic Resonance Imaging (MRI).:An analytical technique wherein ions are separated according to their ratio of charge to mass. From the mass spectrum produced, the atomic weight of the particle can be deduced.|C16921:C17156|
A device used to prevent ions in an electron beam from striking other apparatus.:A device that separates a mixture of ions by their mass-to-charge ratios.:An analytical technique wherein ions are separated according to their ratio of charge to mass. From the mass spectrum produced, the atomic weight of the particle can be deduced.|C70839:C47926:C17156|
A set of two pairs of oppositely charged rods that are used in a mass spectrometer to filter out ions by focusing them in the center of the set of poles so that the radio frequency wave passed along the rods can propagate the ions from one end of the rods to the other.:In mass spectroscopy, the time required for particles (as ions) to traverse a tube of a certain length.:An analytical technique wherein ions are separated according to their ratio of charge to mass. From the mass spectrum produced, the atomic weight of the particle can be deduced.|C70689:C70698:C17156|
Not accompanied by another or others; exclusive of anyone or anything else.:A set of two pairs of oppositely charged rods that are used in a mass spectrometer to filter out ions by focusing them in the center of the set of poles so that the radio frequency wave passed along the rods can propagate the ions from one end of the rods to the other.:An analytical technique wherein ions are separated according to their ratio of charge to mass. From the mass spectrum produced, the atomic weight of the particle can be deduced.|C48440:C70689:C17156|
In mass spectroscopy, the time required for particles (as ions) to traverse a tube of a certain length.:An analytical technique wherein ions are separated according to their ratio of charge to mass. From the mass spectrum produced, the atomic weight of the particle can be deduced.|C70698:C17156|
A directive to indicate a response not listed.|C157106|</t>
  </si>
  <si>
    <t xml:space="preserve">C597:C25295:C62326:C17156|
C70839:C17156|
C16921:C17156|
C70839:C47926:C17156|
C70689:C70698:C17156|
C48440:C70689:C17156|
C70698:C17156|
C157106|
</t>
  </si>
  <si>
    <t xml:space="preserve">A textual description of metabolomic platform other than those previously specified.
</t>
  </si>
  <si>
    <t>Specify Other Metabolomics Platform</t>
  </si>
  <si>
    <t xml:space="preserve">Metabolomics (C49019)
Instrumentation (C16742)
Specify Other (C157106)
Type (C25284)
</t>
  </si>
  <si>
    <t xml:space="preserve">A textual description of the manner of procedure of a technique for the separation of complex mixtures.
</t>
  </si>
  <si>
    <t>Chromatography Method</t>
  </si>
  <si>
    <t>GC|
Ion pairing LC|
HILIC-LC|
RPLC-polar|
RPLC-nonpolar|
Other, specify|</t>
  </si>
  <si>
    <t>A chromatographic technique in which the stationary phase is solid while the mobile phase is gaseous samples. The gaseous samples are separated based on their different adsorption ability to the solid phase.|C30014|
An atom or molecule having a positive or negative charge owing to the loss or gain of one or more electrons.:A subject selection method whereby subjects with similar characteristics are assigned as a pair, with the intention that each will receive different treatment within the course of the clinical trial:A type of chromatography in which separation of a mixture is achieved by passing a sample in a stream of liquid solvent through some form of material that will provide resistance by virtue of chemical interactions between the components of the sample and the material.|C597:C142624:C16435|
The inherent characteristic of a molecule or substance to be soluble in water.:The quality, state, or process of (two or more things) acting on each other.:A type of chromatography in which separation of a mixture is achieved by passing a sample in a stream of liquid solvent through some form of material that will provide resistance by virtue of chemical interactions between the components of the sample and the material.|C66820:C54216:C16435|
A form of high performance liquid chromatography where the stationary phase is hydrophobic.Hydrophilic molecules in the sample will absorb to the stationary phase and can be shifted to the mobile phase through the use of an increasingly polar solvent gradient.:The positive or negative direction of an electrical, acoustical, or magnetic force.:|C161770:C16435|
A form of high performance liquid chromatography where the stationary phase is hydrophobic.Hydrophilic molecules in the sample will absorb to the stationary phase and can be shifted to the mobile phase through the use of an increasingly polar solvent gradient.:An operation in which a term denies or inverts the meaning of another term or construction.:The positive or negative direction of an electrical, acoustical, or magnetic force.|C161770:C25594:C16435|
A directive to indicate a response not listed.|C157106|</t>
  </si>
  <si>
    <t>C30014|
C597:C142624:C16435|
C66820:C54216:C16435|
C161770:C16435|
C161770:C25594:C16435|
C157106|</t>
  </si>
  <si>
    <t xml:space="preserve">A textual description of the manner of procedure of a technique for the separation of complex mixtures other than those previously specified.
</t>
  </si>
  <si>
    <t xml:space="preserve">A textual description of material sample from a biological entity used for study of metabolomics (the biological metabolic profile of a cellular specimen in a specific environment at an isolated timepoint). </t>
  </si>
  <si>
    <t>Metabolomics (C49019)
Biospecimen (C70699)
Type (C25284)</t>
  </si>
  <si>
    <t>Serum|
Plasma, including type of preservatives|
Urine, including type of preservatives|
CSF|
Tissue|
Saliva|
Breath|
Stool|
Bronchial Alveolar Lavage|
Sputum|
Other, specify|</t>
  </si>
  <si>
    <t>The clear portion of the blood that remains after the removal of the blood cells and the clotting proteins.|C13325|
Plasma is the fluid (noncellular) portion of the circulating blood, as distinguished from the serum that is the fluid portion of the blood obtained by removal of the fibrin clot and blood cells after coagulation.|C13356|
The fluid that is excreted by the kidneys. It is stored in the bladder and discharged through the urethra.|C13283|
The fluid that is contained within the brain ventricles, the subarachnoid space and the central canal of the spinal cord.|C12692|
An anatomical structure consisting of similarly specialized cells and intercellular matrix, aggregated according to genetically determined spatial relationships, performing a specific function.|C12801|
The watery fluid in the mouth made by the salivary glands. Saliva moistens food to help digestion and it helps protect the mouth against infections.|C13275|
The air that is inhaled and exhaled during respiration.|C94552|
The material discharged from the bowel during defecation. It consists of undigested food, intestinal mucus, epithelial cells, and bacteria.|C13234|
Fluid introduced into, and collected from, the lungs by a bronchoalveolar lavage procedure.|C13195|
Material containing mucus, cellular debris, microorganisms and sometimes blood or pus. It is ejected through the mouth from the lungs, bronchi, and trachea.|C13278|
A directive to indicate a response not listed.|C157106|</t>
  </si>
  <si>
    <t>C13325|
C13356|
C13283|
C12692|
C12801|
C13275|
C94552|
C13234|
C13195|
C13278|
C157106|</t>
  </si>
  <si>
    <t>A textual description of material sample from a biological entity used for study of metabolomics (the biological metabolic profile of a cellular specimen in a specific environment at an isolated timepoint) other than those previously specified.</t>
  </si>
  <si>
    <t xml:space="preserve">Specify other metabolomics biospecimen type </t>
  </si>
  <si>
    <t>Metabolomics (C49019)
Biospecimen (C70699)
Specify Other (C157106)
Type (C25284)</t>
  </si>
  <si>
    <t>A textual description of the collection tube used to obtain the material sample.</t>
  </si>
  <si>
    <t>Collection Vial Type</t>
  </si>
  <si>
    <t xml:space="preserve">Biospecimen (C70699)
Collection Tube Type (C178890)
</t>
  </si>
  <si>
    <t xml:space="preserve">Biospecimen Collection Vial </t>
  </si>
  <si>
    <t xml:space="preserve">Gold Top|
Lavender Top|
Pearl Top|
Red Top|
Tiger Top|
Other, specify|
</t>
  </si>
  <si>
    <t>The hue of that portion of the visible spectrum lying between orange and green, evoked in the human observer by radiant energy with wavelengths of approximately 570 to 590 nanometers; any of a group of colors of a hue resembling that of ripe lemons and varying in lightness and saturation.:The uppermost part, side, or surface of something.|C48330:C62637|
Any of a group of colors with a hue between that of violet and red.:The uppermost part, side, or surface of something.|C48327:C62637|
The achromatic color of maximum lightness; the color of objects that reflect nearly all light of all visible wavelengths; the complement or antagonist of black, the other extreme of the neutral gray series:The uppermost part, side, or surface of something.|C48325:C62637|
The hue of the long-wave end of the visible spectrum, evoked in the human observer by radiant energy with wavelengths of approximately 630 to 750 nanometers; any of a group of colors that may vary in lightness and saturation and whose hue resembles that of blood:The uppermost part, side, or surface of something.|C48326:C62637|
A mark on a substance or body made by foreign matter; a blot; a place discolored.:The uppermost part, side, or surface of something.|C48039:C62637|
A directive to indicate a response not listed.|C157106|</t>
  </si>
  <si>
    <t>C48330:C62637|
C48327:C62637|
C48325:C62637|
C48326:C62637|
C48039:C62637|
C157106|</t>
  </si>
  <si>
    <t>A textual description of the collection tube used to obtain the material sample other than those previously specified.</t>
  </si>
  <si>
    <t>Specify other collection vial type</t>
  </si>
  <si>
    <t>Biospecimen (C70699) 
Specify Other (C157106)
Collection Tube Type (C178890)</t>
  </si>
  <si>
    <t xml:space="preserve">Annotation used to indicate the volume of fluid in an aliquot containing a biological sample by milliliter (a unit of volume equal to one millionth (10E-6) of a cubic meter, one thousandth of a liter, one cubic centimeter, or 0.061023 7 cubic inch) . </t>
  </si>
  <si>
    <t xml:space="preserve">Aliquot volume (in mL)
</t>
  </si>
  <si>
    <t>Biospecimen (C70699) 
Aliquot Volume (C171279)
Milliliter (C28254)
Measurement (C25209)</t>
  </si>
  <si>
    <t xml:space="preserve">The interval between specimen collection and freezer.
</t>
  </si>
  <si>
    <t>The temperature in Celsius for long-term storage.</t>
  </si>
  <si>
    <t>Room temperature|
4 degrees|
-20 degrees|
-80 degrees|</t>
  </si>
  <si>
    <t>A specimen that has been subjected to and adjusted to the average ambient temperature of a room, usually considered to be around 20 degrees C (68 degrees F).|C70719|
A natural number greater than 3 and less than 5 and the quantity that it denotes: the sum of three and one.:A unit of temperature of the temperature scale designed so that the freezing point of water is 0 degrees and the boiling point is 100 degrees at standard atmospheric pressure. The current official definition of the Celsius sets 0.01 C to be at the triple point of water and a degree to be 1/273.16 of the difference in temperature between the triple point of water and absolute zero. One degree Celsius represents the same temperature difference as one Kelvin.|C66835:C44277|
A quantity having a value less than zero.:A natural number greater than nineteen and less than twenty-one and the quantity that it denotes.:A unit of temperature of the temperature scale designed so that the freezing point of water is 0 degrees and the boiling point is 100 degrees at standard atmospheric pressure. The current official definition of the Celsius sets 0.01 C to be at the triple point of water and a degree to be 1/273.16 of the difference in temperature between the triple point of water and absolute zero. One degree Celsius represents the same temperature difference as one Kelvin.|C81022:C105799:C44277|
A quantity having a value less than zero.:A number with no fractional part, including the negative and positive numbers as well as zero.::80:A unit of temperature of the temperature scale designed so that the freezing point of water is 0 degrees and the boiling point is 100 degrees at standard atmospheric pressure. The current official definition of the Celsius sets 0.01 C to be at the triple point of water and a degree to be 1/273.16 of the difference in temperature between the triple point of water and absolute zero. One degree Celsius represents the same temperature difference as one Kelvin.|C81022:C45255:C44277|</t>
  </si>
  <si>
    <t>C70719|
C66835:C42559|
C81022:C105799:C42559|
C81022:C45255:C42559|</t>
  </si>
  <si>
    <t xml:space="preserve">Number of freeze-thaw cycles
</t>
  </si>
  <si>
    <t>The number of cycles the specimen in frozen and thawed.</t>
  </si>
  <si>
    <t>Number of freeze-thaw cycles</t>
  </si>
  <si>
    <t>Biospecimen (C70699) 
Freezing (C48160)
Thaw (C48165)
Cycle (C25472)
Count (C25463)</t>
  </si>
  <si>
    <t>1|
2|
3|
4|
5|
&gt;5|</t>
  </si>
  <si>
    <t>The smallest natural number and quantity it denotes: a single entity, unit, or object.|C66832|
A natural number greater than 1 and less than 3 and the quantity that it denotes: the sum of one and one.|C66833|
A natural number greater than 2 and less than 4 and the quantity that it denotes: the sum of two and one.|C66834|
A natural number greater than 3 and less than 5 and the quantity that it denotes: the sum of three and one.|C66835|
A natural number greater than 4 and less than 6 and the quantity that it denotes: the sum of four and one.|C66836|
A statement about the relative size or order of two objects specifying that an object of interest exceeds another object in quantity or measure or value or status.:A natural number greater than 4 and less than 6 and the quantity that it denotes: the sum of four and one.|C61584:C66836|</t>
  </si>
  <si>
    <t>C66832|
C66833|
C66834|
C66835|
C66836|
C61584:C66836|</t>
  </si>
  <si>
    <t xml:space="preserve">A textual description of major classes of metabolites being evaluated.
</t>
  </si>
  <si>
    <t xml:space="preserve">Major Classes of Metabolites Examined </t>
  </si>
  <si>
    <t>Benzenoids|
Carbohydrates|
Fatty acyls|
Glycerolipids|
Glycerophospholipids|
Mixed metal/non-metal compounds|
Nucleic acids|
Organic acids|
Organic nitrogen compounds|
Organic oxygen compounds|
Organohetercyclic compounds|
Polyketides|
Prenol lipids|
Sphingolipids|
Sterol lipids|
Other, specify|</t>
  </si>
  <si>
    <t>A clear, colorless, highly flammable and volatile, liquid aromatic hydrocarbon with a gasoline-like odor. Benzene is found in crude oils and as a by-product of oil-refining processes. In industry benzene is used as a solvent, as a chemical intermediate, and is used in the synthesis of numerous chemicals. Exposure to this substance causes neurological symptoms and affects the bone marrow causing aplastic anemia, excessive bleeding and damage to the immune system. Benzene is a known human carcinogen and is linked to an increased risk of developing lymphatic and hematopoietic cancers, acute myelogenous leukemia, as well as chronic lymphocytic leukemia. (NCI05):The components and their relationship and manner of arrangement in constituting a whole.|C302:C41186|
A class of hydrocarbons with an empirical formula of Cm(H20)n (where m and n may be equal) and includes monomers, polymers and derivatives of aldoses, ketoses, saccharides, and alditols.|C344|
A major lipid building block of complex lipids comprised of carbon atoms arranged in chains of various length, unsaturation, branching and other features. It includes the saturated fatty acids palmitic acid and stearic acid, the monounsaturated fatty acid oleic acid, the polyunsaturated fatty acids linoleic acid and arachidonic acid, the eicosanoids prostaglandins and leukotrienes, and other compounds such as fatty acyl-CoA’s and fatty amides.|C180969|
Glycerolipid Metabolism Pathway|C38816|
Glycerophospholipid Metabolism Pathway|C91415|
Involving or composed of different kinds.:Electropositive chemical elements characterised by ductility, malleability, luster, and conductance of heat and electricity. They can replace the hydrogen of an acid and form bases with hydroxyl radicals.:An operation in which a term denies or inverts the meaning of another term or construction.:Electropositive chemical elements characterised by ductility, malleability, luster, and conductance of heat and electricity. They can replace the hydrogen of an acid and form bases with hydroxyl radicals.:A substance formed by chemical union of two or more elements or ingredients in definite proportion by weight.|C25259:C637:C25594:C637:C43366|
Type of substance that may be described as a linear sequence of nucleosides typically linked through phosphate esters.|C706|
An inherited disorder that affects the metabolism of any acidic compound containing carbon in a covalent linkage.|C101334|
A substance relating to or containing elemental carbon or carbon compounds.:Organic or inorganic compounds that contain nitrogen as an integral part of the molecule.|C63848:C1916|
A substance relating to or containing elemental carbon or carbon compounds.:An element with atomic symbol O, atomic number 8, and atomic weight 16.:A substance formed by chemical union of two or more elements or ingredients in definite proportion by weight.|C63848:C722:C43366|
Organic chemicals composed of a ring structure where one or more of the atoms in the ring are not carbon.|C542|
A structurally diverse group of compounds created by repeated condensations and modifications catalyzed by polyketide synthases (PKSs). Polyketides may be derived from malonyl- and methylmalonyl-coenzyme A (CoA) extender units and simple acyl-CoA starter units, such as acetyl-, propionyl-, and isobutyryl-CoA. It includes numerous antimicrobial, antiparasitic, and anticancer agents such as erythromycins, tetracylines, nystatins, avermectins and antitumor epothilones, as well as some potent toxins.|C180968|
A group of lipids synthesized from five-carbon isoprene units in a wide variety of combinations and configurations. It includes fat-soluble vitamins such as vitamins E and K as well as the ubiquinones.|C180966|
Any lipid derived from the aliphatic amino alcohol sphingosine, in which a single fatty acid is covalently bound to sphingosine via an amide linkage. Various ester-linked substituents can result in generation of ceramides, sphingomyelins and glycosphingolipids.|C68425|
Any substance found in the diet, comprising a cholestane skeleton with a hydroxyl group at the position C-3. They occur naturally in plants, animals and fungi.: A class of hydrocarbon-containing organic compounds. Lipids are insoluble in water but soluble in nonpolar solvents and play important roles in living organisms: these roles include functioning as energy storage molecules, serving as structural components of cell membranes, and constituting important signaling molecules. Lipids can be subdivided into 2 groups: fatty acids and glycerides.|C68342:C616|
A directive to indicate a response not listed.|C157106|</t>
  </si>
  <si>
    <t>C302:C41186|
C344|
C180969|
C38816|
C91415|
C25259:C637:C25594:C637:C43366|
C706|
C101334|
C63848:C1916|
C63848:C722:C43366|
C542|
C180968|
C180966|
C68425|
C68342:C616|
C157106|</t>
  </si>
  <si>
    <t>Metabolite Class Examined Specify Other</t>
  </si>
  <si>
    <t xml:space="preserve">A textual description of major classes of metabolites being evaluated other than those previously specified.
</t>
  </si>
  <si>
    <t>Specify Other Metabolite Class Examined</t>
  </si>
  <si>
    <t>Examined (C25500) 
Metabolite (C61154)
Class (C25346)
Specify Other (C157106)
Name (C42614)</t>
  </si>
  <si>
    <t>Metabolite Analysis Type</t>
  </si>
  <si>
    <t xml:space="preserve">A textual description for metabolite analysis.
</t>
  </si>
  <si>
    <t>Type of Analysis</t>
  </si>
  <si>
    <t>Metabolite (C61154)
Analysis (C25391)
Type (C25284)</t>
  </si>
  <si>
    <t>Targeted (&lt;20 metabolites assayed or quantitative if over 20 metabolites)|
Semi-targeted (an assay which has defined its metabolite targets prior to data collection and is not quantitative)|
Untargeted (an assay which does not know its metabolite targets before data is collected and is not quantitative)|</t>
  </si>
  <si>
    <t>An object fixed as a goal or point of examination; something to point at; a destination.|C25702|
One of the portions into which something is regarded as divided and which together constitute a whole.:An object fixed as a goal or point of examination; something to point at; a destination.|C45313 :C25702|
An operation in which a term denies or inverts the meaning of another term or construction.:An object fixed as a goal or point of examination; something to point at; a destination.|C25594 :C25702|</t>
  </si>
  <si>
    <t>C25702|
C45313 :C25702|
C25594 :C25702|</t>
  </si>
  <si>
    <t xml:space="preserve">Metabolite High level techniques used for identification </t>
  </si>
  <si>
    <t xml:space="preserve">The high level technique used identify metabolite.
</t>
  </si>
  <si>
    <t xml:space="preserve">High level techniques used for identification (select all that apply) </t>
  </si>
  <si>
    <t>Metabolite (C61154)
High Level (C129474)
Identification (C25737)
Technique (C16847)</t>
  </si>
  <si>
    <t>MS 1|
MS 2|
MSn|
Level 1 - validation identification|
Level 2 - putative identification|
Level 3 - tentative structure  identification|
Level 4 - molecular formula identification|
Level 5 - unique feature identifiation|</t>
  </si>
  <si>
    <t>Related to tandem mass spectrometry, also known as MS/MS or MS2, is a technique in instrumental analysis where two or more mass analyzers are coupled together using an additional reaction step to increase their abilities to analyse chemical samples.The molecules of a given sample are ionized and the first spectrometer (designated MS1) separates these ions by their mass-to-charge ratio (often given as m/z or m/Q).https://en.wikipedia.org/wiki/Tandem_mass_spectrometry
Tandem mass spectrometry, also known as MS/MS or MS2, is a technique in instrumental analysis where two or more mass analyzers are coupled together using an additional reaction step to increase their abilities to analyse chemical samples.[1] A common use of tandem MS is the analysis of biomolecules, such as proteins and peptides.https://en.wikipedia.org/wiki/Tandem_mass_spectrometry
Related to tandem mass spectrometry where separation is accomplished with ions trapped in the same place, with multiple separation steps taking place over time. Trapping instruments can perform multiple steps of analysis, which is sometimes referred to as MSn (MS to the n).https://en.wikipedia.org/wiki/Tandem_mass_spectrometry
Identification is fully validated by confirming the structure and metabolite assignment using a reference standard.https://www.vanderbilt.edu/cit/metabolite-identification-confidence-levels/
Putative identification reveals probable structure using fragmentation data from literature and/or libraries and databases.https://www.vanderbilt.edu/cit/metabolite-identification-confidence-levels/
Tentative structural identification includes a unique match of the parent ion (MS1) data searched through literature and/or libraries and databases.https://www.vanderbilt.edu/cit/metabolite-identification-confidence-levels/
Molecular formula identification of features is completed via isotope abundance distribution, charge state and adduct ion determination.https://www.vanderbilt.edu/cit/metabolite-identification-confidence-levels/
Once a prioritized list of peaks from global, untargeted analysis (incl. via data alignment and analysis multivariate statistical analyses, self-organizing maps, pairwise comparisons, ANOVA, etc.) has been established, unique features are identified via exact mass measurement accuracy. (Unique mass-to-charge ratio and retention time)https://www.vanderbilt.edu/cit/metabolite-identification-confidence-levels/</t>
  </si>
  <si>
    <t>Concept Request to be sent to NCIt</t>
  </si>
  <si>
    <t xml:space="preserve">The measures used for quality control.
</t>
  </si>
  <si>
    <t xml:space="preserve">Metabolomics (C49019)
Quality Control (C15311)
Procedure (C79751)
Type (C25284) 
</t>
  </si>
  <si>
    <t>Metabolomics Quality Control Measures</t>
  </si>
  <si>
    <t>Pooled QC sample|
Blank sample|
Spiked in standards|</t>
  </si>
  <si>
    <t>A sample containing a mixture of multiple individual specimens of interest that were collected in a study.|C165587|
A control sample where a negative result is expected, to help correlate a positive result with the variable being tested.|C64357|
A control sample that contains one or more materials with standardized molecular sizes or weights and/or known concentrations or reaction intensities and can be either added to or run at the same time as one or more experimental samples. The characteristics of the spiked-in standard can be measured and plotted on a graph. The observed characteristics for the experimental sample(s) can be quantified if they are within the boundaries of the curve generated for the standard.|C180957|</t>
  </si>
  <si>
    <t>C165587|
C64357|
C180957|</t>
  </si>
  <si>
    <t>Metabolomics Quality Control Measures Occurrence Indicator</t>
  </si>
  <si>
    <t xml:space="preserve">An indication whether a measure is used for quality control.
</t>
  </si>
  <si>
    <t>For each QC measure, specify Yes or No</t>
  </si>
  <si>
    <t>Metabolomics (C49019)
Quality Control (C15311)
Procedure (C79751)
Occurrence Indicator (C127786)</t>
  </si>
  <si>
    <t>Overall Metabolomics Findings</t>
  </si>
  <si>
    <t>The findings observed overall for the metabolomics.</t>
  </si>
  <si>
    <t>What was the study goal?  What were the overall findings related to COVID-19?</t>
  </si>
  <si>
    <t>Metabolomics (C49019)
Overall (C25605)
Finding (C3367)</t>
  </si>
  <si>
    <t>re-mapped and NCIt concept lineage documented on 02/01/2023</t>
  </si>
  <si>
    <t>Quuestion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</si>
</sst>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73">
    <font>
      <sz val="11"/>
      <color theme="1"/>
      <name val="Calibri"/>
      <family val="2"/>
      <scheme val="minor"/>
    </font>
    <font>
      <b/>
      <sz val="12"/>
      <color theme="1"/>
      <name val="Calibri"/>
      <family val="2"/>
      <scheme val="minor"/>
    </font>
    <font>
      <sz val="12"/>
      <color theme="1"/>
      <name val="Calibri"/>
      <family val="2"/>
      <scheme val="minor"/>
    </font>
    <font>
      <strike/>
      <sz val="12"/>
      <color theme="1"/>
      <name val="Calibri"/>
      <family val="2"/>
      <scheme val="minor"/>
    </font>
    <font>
      <u/>
      <sz val="12"/>
      <color theme="1"/>
      <name val="Calibri"/>
      <family val="2"/>
      <scheme val="minor"/>
    </font>
    <font>
      <strike/>
      <sz val="10"/>
      <name val="Calibri"/>
      <family val="2"/>
      <scheme val="minor"/>
    </font>
    <font>
      <sz val="10"/>
      <name val="Calibri"/>
      <family val="2"/>
      <scheme val="minor"/>
    </font>
    <font>
      <strike/>
      <sz val="12"/>
      <name val="Calibri"/>
      <family val="2"/>
      <scheme val="minor"/>
    </font>
    <font>
      <b/>
      <sz val="10"/>
      <color theme="1"/>
      <name val="Calibri"/>
      <family val="2"/>
      <scheme val="minor"/>
    </font>
    <font>
      <sz val="10"/>
      <color theme="1"/>
      <name val="Calibri"/>
      <family val="2"/>
      <scheme val="minor"/>
    </font>
    <font>
      <u/>
      <sz val="11"/>
      <color theme="10"/>
      <name val="Calibri"/>
      <family val="2"/>
      <scheme val="minor"/>
    </font>
    <font>
      <u/>
      <sz val="10"/>
      <color theme="10"/>
      <name val="Calibri"/>
      <family val="2"/>
      <scheme val="minor"/>
    </font>
    <font>
      <sz val="10"/>
      <color rgb="FF000000"/>
      <name val="Arial"/>
      <family val="2"/>
    </font>
    <font>
      <sz val="14"/>
      <color theme="1"/>
      <name val="Calibri"/>
      <family val="2"/>
      <scheme val="minor"/>
    </font>
    <font>
      <b/>
      <sz val="14"/>
      <color theme="1"/>
      <name val="Calibri"/>
      <family val="2"/>
      <scheme val="minor"/>
    </font>
    <font>
      <sz val="10"/>
      <color theme="1"/>
      <name val="Arial"/>
      <family val="2"/>
    </font>
    <font>
      <sz val="10"/>
      <color rgb="FF000000"/>
      <name val="Times New Roman"/>
      <family val="1"/>
    </font>
    <font>
      <sz val="10"/>
      <name val="Arial"/>
      <family val="2"/>
    </font>
    <font>
      <strike/>
      <sz val="10"/>
      <color theme="1"/>
      <name val="Arial"/>
      <family val="2"/>
    </font>
    <font>
      <sz val="11"/>
      <name val="Calibri"/>
      <family val="2"/>
      <scheme val="minor"/>
    </font>
    <font>
      <sz val="8"/>
      <name val="Calibri"/>
      <family val="2"/>
      <scheme val="minor"/>
    </font>
    <font>
      <strike/>
      <sz val="11"/>
      <name val="Calibri"/>
      <family val="2"/>
      <scheme val="minor"/>
    </font>
    <font>
      <b/>
      <sz val="8"/>
      <color theme="1"/>
      <name val="Calibri Light"/>
      <family val="2"/>
      <scheme val="major"/>
    </font>
    <font>
      <sz val="8"/>
      <color theme="1"/>
      <name val="Calibri Light"/>
      <family val="2"/>
      <scheme val="major"/>
    </font>
    <font>
      <b/>
      <sz val="11"/>
      <color theme="1"/>
      <name val="Calibri"/>
      <family val="2"/>
      <scheme val="minor"/>
    </font>
    <font>
      <strike/>
      <sz val="10"/>
      <name val="Arial"/>
      <family val="2"/>
    </font>
    <font>
      <sz val="9"/>
      <color rgb="FF000000"/>
      <name val="Arial Unicode MS"/>
    </font>
    <font>
      <sz val="11"/>
      <color rgb="FFFF0000"/>
      <name val="Calibri"/>
      <family val="2"/>
      <scheme val="minor"/>
    </font>
    <font>
      <sz val="12"/>
      <color rgb="FFFF0000"/>
      <name val="Calibri"/>
      <family val="2"/>
      <scheme val="minor"/>
    </font>
    <font>
      <strike/>
      <sz val="10"/>
      <color theme="1"/>
      <name val="Calibri"/>
      <family val="2"/>
      <scheme val="minor"/>
    </font>
    <font>
      <b/>
      <sz val="10"/>
      <name val="Calibri"/>
      <family val="2"/>
      <scheme val="minor"/>
    </font>
    <font>
      <b/>
      <sz val="9"/>
      <color rgb="FF000000"/>
      <name val="Arial Unicode MS"/>
    </font>
    <font>
      <strike/>
      <sz val="11"/>
      <color theme="1"/>
      <name val="Calibri"/>
      <family val="2"/>
      <scheme val="minor"/>
    </font>
    <font>
      <sz val="11"/>
      <color rgb="FF000000"/>
      <name val="Arial Unicode MS"/>
    </font>
    <font>
      <sz val="11"/>
      <color rgb="FF000000"/>
      <name val="Calibri"/>
      <family val="2"/>
      <scheme val="minor"/>
    </font>
    <font>
      <b/>
      <sz val="16"/>
      <color theme="1"/>
      <name val="Calibri"/>
      <family val="2"/>
      <scheme val="minor"/>
    </font>
    <font>
      <sz val="11"/>
      <color theme="2" tint="-9.9978637043366805E-2"/>
      <name val="Calibri"/>
      <family val="2"/>
      <scheme val="minor"/>
    </font>
    <font>
      <sz val="16"/>
      <color theme="1"/>
      <name val="Calibri"/>
      <family val="2"/>
      <scheme val="minor"/>
    </font>
    <font>
      <sz val="7"/>
      <color theme="1"/>
      <name val="Times New Roman"/>
      <family val="1"/>
    </font>
    <font>
      <sz val="9"/>
      <name val="Arial Unicode MS"/>
    </font>
    <font>
      <sz val="9"/>
      <color rgb="FF000000"/>
      <name val="Calibri"/>
      <family val="2"/>
      <scheme val="minor"/>
    </font>
    <font>
      <sz val="10"/>
      <color rgb="FF000000"/>
      <name val="Calibri"/>
      <family val="2"/>
      <scheme val="minor"/>
    </font>
    <font>
      <sz val="10"/>
      <color theme="2" tint="-9.9978637043366805E-2"/>
      <name val="Calibri"/>
      <family val="2"/>
      <scheme val="minor"/>
    </font>
    <font>
      <sz val="9"/>
      <color rgb="FF444444"/>
      <name val="Arial"/>
      <family val="2"/>
    </font>
    <font>
      <sz val="11"/>
      <color theme="1"/>
      <name val="Calibri"/>
      <family val="2"/>
      <scheme val="minor"/>
    </font>
    <font>
      <sz val="12"/>
      <name val="Calibri"/>
      <family val="2"/>
      <scheme val="minor"/>
    </font>
    <font>
      <b/>
      <sz val="14"/>
      <color rgb="FF000000"/>
      <name val="Calibri"/>
      <family val="2"/>
    </font>
    <font>
      <sz val="14"/>
      <color rgb="FF000000"/>
      <name val="Calibri"/>
      <family val="2"/>
    </font>
    <font>
      <sz val="14"/>
      <name val="Arial"/>
      <family val="2"/>
    </font>
    <font>
      <sz val="10"/>
      <color rgb="FF000000"/>
      <name val="Arial Unicode MS"/>
    </font>
    <font>
      <b/>
      <sz val="10"/>
      <color rgb="FF000000"/>
      <name val="Arial Unicode MS"/>
    </font>
    <font>
      <b/>
      <sz val="11"/>
      <color theme="0"/>
      <name val="Calibri"/>
      <family val="2"/>
      <scheme val="minor"/>
    </font>
    <font>
      <sz val="11"/>
      <color theme="0"/>
      <name val="Calibri"/>
      <family val="2"/>
      <scheme val="minor"/>
    </font>
    <font>
      <b/>
      <sz val="22"/>
      <color theme="0"/>
      <name val="Calibri"/>
      <family val="2"/>
      <scheme val="minor"/>
    </font>
    <font>
      <u/>
      <sz val="11"/>
      <color theme="1"/>
      <name val="Calibri"/>
      <family val="2"/>
      <scheme val="minor"/>
    </font>
    <font>
      <sz val="12"/>
      <color theme="1"/>
      <name val="Arial"/>
      <family val="2"/>
    </font>
    <font>
      <i/>
      <sz val="11"/>
      <color theme="1"/>
      <name val="Calibri"/>
      <family val="2"/>
      <scheme val="minor"/>
    </font>
    <font>
      <b/>
      <i/>
      <sz val="11"/>
      <color theme="1" tint="0.34998626667073579"/>
      <name val="Calibri"/>
      <family val="2"/>
      <scheme val="minor"/>
    </font>
    <font>
      <sz val="11"/>
      <color theme="1" tint="0.34998626667073579"/>
      <name val="Calibri"/>
      <family val="2"/>
      <scheme val="minor"/>
    </font>
    <font>
      <i/>
      <sz val="10"/>
      <color theme="2" tint="-0.499984740745262"/>
      <name val="Arial"/>
      <family val="2"/>
    </font>
    <font>
      <i/>
      <sz val="12"/>
      <color theme="1"/>
      <name val="Arial"/>
      <family val="2"/>
    </font>
    <font>
      <b/>
      <i/>
      <sz val="10"/>
      <color theme="2" tint="-0.499984740745262"/>
      <name val="Arial"/>
      <family val="2"/>
    </font>
    <font>
      <i/>
      <sz val="10"/>
      <color rgb="FF757171"/>
      <name val="Arial"/>
      <family val="2"/>
    </font>
    <font>
      <b/>
      <i/>
      <sz val="10"/>
      <color rgb="FF757171"/>
      <name val="Arial"/>
      <family val="2"/>
    </font>
    <font>
      <sz val="11"/>
      <color theme="2" tint="-0.499984740745262"/>
      <name val="Calibri"/>
      <family val="2"/>
      <scheme val="minor"/>
    </font>
    <font>
      <b/>
      <sz val="10"/>
      <color rgb="FFFF0000"/>
      <name val="Arial"/>
      <family val="2"/>
    </font>
    <font>
      <b/>
      <strike/>
      <sz val="10"/>
      <color rgb="FFFF0000"/>
      <name val="Arial"/>
      <family val="2"/>
    </font>
    <font>
      <b/>
      <sz val="10"/>
      <color theme="1"/>
      <name val="Arial"/>
      <family val="2"/>
    </font>
    <font>
      <sz val="10"/>
      <color rgb="FF00B050"/>
      <name val="Arial"/>
      <family val="2"/>
    </font>
    <font>
      <u/>
      <sz val="10"/>
      <color theme="1"/>
      <name val="Arial"/>
      <family val="2"/>
    </font>
    <font>
      <i/>
      <sz val="10"/>
      <color theme="1"/>
      <name val="Arial"/>
      <family val="2"/>
    </font>
    <font>
      <b/>
      <sz val="10"/>
      <color rgb="FF00B050"/>
      <name val="Arial"/>
      <family val="2"/>
    </font>
    <font>
      <sz val="11"/>
      <color rgb="FF0000FF"/>
      <name val="Calibri"/>
      <family val="2"/>
      <scheme val="minor"/>
    </font>
  </fonts>
  <fills count="59">
    <fill>
      <patternFill patternType="none"/>
    </fill>
    <fill>
      <patternFill patternType="gray125"/>
    </fill>
    <fill>
      <patternFill patternType="solid">
        <fgColor theme="3" tint="0.59999389629810485"/>
        <bgColor indexed="64"/>
      </patternFill>
    </fill>
    <fill>
      <patternFill patternType="solid">
        <fgColor theme="0" tint="-0.14999847407452621"/>
        <bgColor indexed="64"/>
      </patternFill>
    </fill>
    <fill>
      <patternFill patternType="solid">
        <fgColor rgb="FF92D050"/>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FFC00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rgb="FFF7CE9D"/>
        <bgColor indexed="64"/>
      </patternFill>
    </fill>
    <fill>
      <patternFill patternType="solid">
        <fgColor theme="3" tint="0.79998168889431442"/>
        <bgColor indexed="64"/>
      </patternFill>
    </fill>
    <fill>
      <patternFill patternType="solid">
        <fgColor theme="2" tint="-0.249977111117893"/>
        <bgColor indexed="64"/>
      </patternFill>
    </fill>
    <fill>
      <patternFill patternType="solid">
        <fgColor theme="5" tint="0.79998168889431442"/>
        <bgColor indexed="64"/>
      </patternFill>
    </fill>
    <fill>
      <patternFill patternType="solid">
        <fgColor rgb="FFFFCC99"/>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00B0F0"/>
        <bgColor indexed="64"/>
      </patternFill>
    </fill>
    <fill>
      <patternFill patternType="solid">
        <fgColor rgb="FFA3E7FF"/>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rgb="FFF19759"/>
        <bgColor indexed="64"/>
      </patternFill>
    </fill>
    <fill>
      <patternFill patternType="solid">
        <fgColor rgb="FFFFFFFF"/>
        <bgColor indexed="64"/>
      </patternFill>
    </fill>
    <fill>
      <patternFill patternType="solid">
        <fgColor theme="0" tint="-0.249977111117893"/>
        <bgColor indexed="64"/>
      </patternFill>
    </fill>
    <fill>
      <patternFill patternType="solid">
        <fgColor rgb="FF00B050"/>
        <bgColor indexed="64"/>
      </patternFill>
    </fill>
    <fill>
      <patternFill patternType="solid">
        <fgColor theme="7" tint="0.79998168889431442"/>
        <bgColor indexed="64"/>
      </patternFill>
    </fill>
    <fill>
      <patternFill patternType="solid">
        <fgColor theme="3" tint="0.39997558519241921"/>
        <bgColor indexed="64"/>
      </patternFill>
    </fill>
    <fill>
      <patternFill patternType="solid">
        <fgColor rgb="FFE7F9FF"/>
        <bgColor indexed="64"/>
      </patternFill>
    </fill>
    <fill>
      <patternFill patternType="solid">
        <fgColor rgb="FFCCCCFF"/>
        <bgColor indexed="64"/>
      </patternFill>
    </fill>
    <fill>
      <patternFill patternType="solid">
        <fgColor rgb="FF99FF99"/>
        <bgColor indexed="64"/>
      </patternFill>
    </fill>
    <fill>
      <patternFill patternType="solid">
        <fgColor rgb="FFB7FFFF"/>
        <bgColor indexed="64"/>
      </patternFill>
    </fill>
    <fill>
      <patternFill patternType="solid">
        <fgColor rgb="FFD7E9E9"/>
        <bgColor indexed="64"/>
      </patternFill>
    </fill>
    <fill>
      <patternFill patternType="solid">
        <fgColor rgb="FFFFFFCC"/>
        <bgColor indexed="64"/>
      </patternFill>
    </fill>
    <fill>
      <patternFill patternType="solid">
        <fgColor rgb="FFFFFF9F"/>
        <bgColor indexed="64"/>
      </patternFill>
    </fill>
    <fill>
      <patternFill patternType="solid">
        <fgColor rgb="FFFFE59B"/>
        <bgColor indexed="64"/>
      </patternFill>
    </fill>
    <fill>
      <patternFill patternType="solid">
        <fgColor rgb="FFABC7FF"/>
        <bgColor indexed="64"/>
      </patternFill>
    </fill>
    <fill>
      <patternFill patternType="solid">
        <fgColor rgb="FFA2FF85"/>
        <bgColor indexed="64"/>
      </patternFill>
    </fill>
    <fill>
      <patternFill patternType="solid">
        <fgColor rgb="FFE5FFE5"/>
        <bgColor indexed="64"/>
      </patternFill>
    </fill>
    <fill>
      <patternFill patternType="solid">
        <fgColor rgb="FF9FC1A1"/>
        <bgColor indexed="64"/>
      </patternFill>
    </fill>
    <fill>
      <patternFill patternType="solid">
        <fgColor rgb="FFFF99FF"/>
        <bgColor indexed="64"/>
      </patternFill>
    </fill>
    <fill>
      <patternFill patternType="solid">
        <fgColor rgb="FFFFCCFF"/>
        <bgColor indexed="64"/>
      </patternFill>
    </fill>
    <fill>
      <patternFill patternType="solid">
        <fgColor rgb="FFFFBC8F"/>
        <bgColor indexed="64"/>
      </patternFill>
    </fill>
    <fill>
      <patternFill patternType="solid">
        <fgColor rgb="FF97E4FF"/>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0"/>
        <bgColor indexed="64"/>
      </patternFill>
    </fill>
    <fill>
      <patternFill patternType="solid">
        <fgColor rgb="FF66FFFF"/>
        <bgColor indexed="64"/>
      </patternFill>
    </fill>
    <fill>
      <patternFill patternType="solid">
        <fgColor rgb="FFDDDDDD"/>
        <bgColor indexed="64"/>
      </patternFill>
    </fill>
    <fill>
      <patternFill patternType="solid">
        <fgColor rgb="FFCCECFF"/>
        <bgColor indexed="64"/>
      </patternFill>
    </fill>
    <fill>
      <patternFill patternType="solid">
        <fgColor rgb="FFCC99FF"/>
        <bgColor indexed="64"/>
      </patternFill>
    </fill>
    <fill>
      <patternFill patternType="solid">
        <fgColor theme="9" tint="0.39997558519241921"/>
        <bgColor indexed="64"/>
      </patternFill>
    </fill>
    <fill>
      <patternFill patternType="solid">
        <fgColor rgb="FF6600FF"/>
        <bgColor indexed="64"/>
      </patternFill>
    </fill>
    <fill>
      <patternFill patternType="solid">
        <fgColor rgb="FF6666FF"/>
        <bgColor indexed="64"/>
      </patternFill>
    </fill>
  </fills>
  <borders count="42">
    <border>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bottom style="medium">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rgb="FF000000"/>
      </left>
      <right/>
      <top style="thin">
        <color rgb="FF000000"/>
      </top>
      <bottom/>
      <diagonal/>
    </border>
    <border>
      <left/>
      <right/>
      <top style="thin">
        <color rgb="FF000000"/>
      </top>
      <bottom/>
      <diagonal/>
    </border>
    <border>
      <left style="thin">
        <color indexed="64"/>
      </left>
      <right/>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medium">
        <color indexed="64"/>
      </left>
      <right style="thin">
        <color indexed="64"/>
      </right>
      <top style="thin">
        <color indexed="64"/>
      </top>
      <bottom style="thin">
        <color indexed="64"/>
      </bottom>
      <diagonal/>
    </border>
    <border>
      <left/>
      <right style="thin">
        <color theme="0" tint="-0.34998626667073579"/>
      </right>
      <top/>
      <bottom/>
      <diagonal/>
    </border>
    <border>
      <left style="thin">
        <color theme="0" tint="-0.34998626667073579"/>
      </left>
      <right style="thin">
        <color theme="0" tint="-0.34998626667073579"/>
      </right>
      <top/>
      <bottom/>
      <diagonal/>
    </border>
    <border>
      <left style="thin">
        <color rgb="FFA6A6A6"/>
      </left>
      <right style="thin">
        <color rgb="FFA6A6A6"/>
      </right>
      <top/>
      <bottom/>
      <diagonal/>
    </border>
    <border>
      <left/>
      <right style="thin">
        <color rgb="FFA6A6A6"/>
      </right>
      <top/>
      <bottom/>
      <diagonal/>
    </border>
    <border>
      <left/>
      <right style="medium">
        <color indexed="64"/>
      </right>
      <top/>
      <bottom/>
      <diagonal/>
    </border>
    <border>
      <left style="thin">
        <color theme="0" tint="-0.34998626667073579"/>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7">
    <xf numFmtId="0" fontId="0" fillId="0" borderId="0"/>
    <xf numFmtId="0" fontId="10" fillId="0" borderId="0" applyNumberFormat="0" applyFill="0" applyBorder="0" applyAlignment="0" applyProtection="0"/>
    <xf numFmtId="0" fontId="2" fillId="0" borderId="0"/>
    <xf numFmtId="0" fontId="16" fillId="0" borderId="0"/>
    <xf numFmtId="44" fontId="44" fillId="0" borderId="0" applyFont="0" applyFill="0" applyBorder="0" applyAlignment="0" applyProtection="0"/>
    <xf numFmtId="0" fontId="16" fillId="0" borderId="0"/>
    <xf numFmtId="0" fontId="2" fillId="0" borderId="0"/>
  </cellStyleXfs>
  <cellXfs count="1020">
    <xf numFmtId="0" fontId="0" fillId="0" borderId="0" xfId="0"/>
    <xf numFmtId="0" fontId="0" fillId="0" borderId="0" xfId="0" applyAlignment="1">
      <alignment vertical="top" wrapText="1"/>
    </xf>
    <xf numFmtId="0" fontId="0" fillId="0" borderId="0" xfId="0" applyAlignment="1">
      <alignment vertical="top"/>
    </xf>
    <xf numFmtId="0" fontId="2" fillId="6" borderId="5" xfId="0" applyFont="1" applyFill="1" applyBorder="1" applyAlignment="1">
      <alignment vertical="top" wrapText="1"/>
    </xf>
    <xf numFmtId="0" fontId="2" fillId="6" borderId="5" xfId="0" applyFont="1" applyFill="1" applyBorder="1" applyAlignment="1">
      <alignment horizontal="center" vertical="top" wrapText="1"/>
    </xf>
    <xf numFmtId="0" fontId="0" fillId="7" borderId="0" xfId="0" applyFill="1"/>
    <xf numFmtId="0" fontId="2" fillId="6" borderId="6" xfId="0" applyFont="1" applyFill="1" applyBorder="1" applyAlignment="1">
      <alignment vertical="top" wrapText="1"/>
    </xf>
    <xf numFmtId="0" fontId="2" fillId="6" borderId="6" xfId="0" applyFont="1" applyFill="1" applyBorder="1" applyAlignment="1">
      <alignment horizontal="center" vertical="top" wrapText="1"/>
    </xf>
    <xf numFmtId="0" fontId="8" fillId="0" borderId="0" xfId="0" applyFont="1" applyAlignment="1">
      <alignment vertical="top"/>
    </xf>
    <xf numFmtId="0" fontId="9" fillId="0" borderId="0" xfId="0" applyFont="1" applyAlignment="1">
      <alignment vertical="top"/>
    </xf>
    <xf numFmtId="0" fontId="8" fillId="0" borderId="0" xfId="0" applyFont="1" applyAlignment="1">
      <alignment vertical="top" wrapText="1"/>
    </xf>
    <xf numFmtId="0" fontId="9" fillId="0" borderId="0" xfId="0" applyFont="1" applyAlignment="1">
      <alignment vertical="top" wrapText="1"/>
    </xf>
    <xf numFmtId="0" fontId="1" fillId="8" borderId="7" xfId="0" applyFont="1" applyFill="1" applyBorder="1" applyAlignment="1">
      <alignment horizontal="center" vertical="top" wrapText="1"/>
    </xf>
    <xf numFmtId="0" fontId="1" fillId="8" borderId="8" xfId="0" applyFont="1" applyFill="1" applyBorder="1" applyAlignment="1">
      <alignment horizontal="center" vertical="top" wrapText="1"/>
    </xf>
    <xf numFmtId="0" fontId="9" fillId="0" borderId="0" xfId="0" applyFont="1" applyAlignment="1">
      <alignment horizontal="left" vertical="top" wrapText="1"/>
    </xf>
    <xf numFmtId="0" fontId="10" fillId="0" borderId="9" xfId="1" applyFill="1" applyBorder="1" applyAlignment="1">
      <alignment vertical="top" wrapText="1"/>
    </xf>
    <xf numFmtId="0" fontId="2" fillId="0" borderId="0" xfId="0" applyFont="1" applyAlignment="1">
      <alignment vertical="top"/>
    </xf>
    <xf numFmtId="0" fontId="11" fillId="0" borderId="9" xfId="1" applyFont="1" applyFill="1" applyBorder="1" applyAlignment="1">
      <alignment vertical="top" wrapText="1"/>
    </xf>
    <xf numFmtId="0" fontId="11" fillId="0" borderId="9" xfId="1" applyFont="1" applyBorder="1" applyAlignment="1">
      <alignment vertical="top" wrapText="1"/>
    </xf>
    <xf numFmtId="0" fontId="9" fillId="0" borderId="9" xfId="0" applyFont="1" applyBorder="1" applyAlignment="1">
      <alignment vertical="top" wrapText="1"/>
    </xf>
    <xf numFmtId="0" fontId="10" fillId="0" borderId="9" xfId="1" applyBorder="1" applyAlignment="1">
      <alignment vertical="top" wrapText="1"/>
    </xf>
    <xf numFmtId="0" fontId="8" fillId="0" borderId="0" xfId="0" applyFont="1" applyAlignment="1">
      <alignment horizontal="left" vertical="top" wrapText="1"/>
    </xf>
    <xf numFmtId="0" fontId="12" fillId="0" borderId="0" xfId="0" applyFont="1" applyAlignment="1">
      <alignment horizontal="left" vertical="top" wrapText="1"/>
    </xf>
    <xf numFmtId="0" fontId="12" fillId="0" borderId="9" xfId="0" applyFont="1" applyBorder="1" applyAlignment="1">
      <alignment horizontal="left" vertical="top" wrapText="1"/>
    </xf>
    <xf numFmtId="0" fontId="10" fillId="0" borderId="9" xfId="1" applyBorder="1" applyAlignment="1">
      <alignment horizontal="left" vertical="top" wrapText="1"/>
    </xf>
    <xf numFmtId="0" fontId="0" fillId="0" borderId="0" xfId="0" applyAlignment="1">
      <alignment horizontal="left" vertical="top" wrapText="1"/>
    </xf>
    <xf numFmtId="0" fontId="0" fillId="0" borderId="9" xfId="0" applyBorder="1" applyAlignment="1">
      <alignment vertical="top" wrapText="1"/>
    </xf>
    <xf numFmtId="0" fontId="2" fillId="12" borderId="5" xfId="0" applyFont="1" applyFill="1" applyBorder="1" applyAlignment="1">
      <alignment vertical="top" wrapText="1"/>
    </xf>
    <xf numFmtId="0" fontId="2" fillId="12" borderId="5" xfId="0" applyFont="1" applyFill="1" applyBorder="1" applyAlignment="1">
      <alignment horizontal="center" vertical="top" wrapText="1"/>
    </xf>
    <xf numFmtId="0" fontId="3" fillId="12" borderId="5" xfId="0" applyFont="1" applyFill="1" applyBorder="1" applyAlignment="1">
      <alignment vertical="top" wrapText="1"/>
    </xf>
    <xf numFmtId="0" fontId="0" fillId="3" borderId="5" xfId="0" applyFill="1" applyBorder="1" applyAlignment="1">
      <alignment vertical="top"/>
    </xf>
    <xf numFmtId="0" fontId="2" fillId="12" borderId="6" xfId="0" applyFont="1" applyFill="1" applyBorder="1" applyAlignment="1">
      <alignment vertical="top" wrapText="1"/>
    </xf>
    <xf numFmtId="0" fontId="2" fillId="11" borderId="5" xfId="0" applyFont="1" applyFill="1" applyBorder="1" applyAlignment="1">
      <alignment vertical="top" wrapText="1"/>
    </xf>
    <xf numFmtId="0" fontId="2" fillId="11" borderId="5" xfId="0" applyFont="1" applyFill="1" applyBorder="1" applyAlignment="1">
      <alignment horizontal="center" vertical="top" wrapText="1"/>
    </xf>
    <xf numFmtId="0" fontId="2" fillId="12" borderId="0" xfId="0" applyFont="1" applyFill="1" applyAlignment="1">
      <alignment horizontal="center" vertical="top" wrapText="1"/>
    </xf>
    <xf numFmtId="0" fontId="0" fillId="0" borderId="0" xfId="0" applyAlignment="1">
      <alignment horizontal="center" vertical="top"/>
    </xf>
    <xf numFmtId="0" fontId="0" fillId="7" borderId="0" xfId="0" applyFill="1" applyAlignment="1">
      <alignment horizontal="center" vertical="top"/>
    </xf>
    <xf numFmtId="0" fontId="13" fillId="2" borderId="4" xfId="0" applyFont="1" applyFill="1" applyBorder="1" applyAlignment="1">
      <alignment horizontal="center" vertical="top" wrapText="1"/>
    </xf>
    <xf numFmtId="0" fontId="14" fillId="3" borderId="5" xfId="0" applyFont="1" applyFill="1" applyBorder="1" applyAlignment="1">
      <alignment vertical="top" wrapText="1"/>
    </xf>
    <xf numFmtId="0" fontId="2" fillId="2" borderId="5" xfId="0" applyFont="1" applyFill="1" applyBorder="1" applyAlignment="1">
      <alignment horizontal="center" vertical="top" wrapText="1"/>
    </xf>
    <xf numFmtId="0" fontId="2" fillId="2" borderId="5" xfId="0" applyFont="1" applyFill="1" applyBorder="1" applyAlignment="1">
      <alignment vertical="top" wrapText="1"/>
    </xf>
    <xf numFmtId="0" fontId="2" fillId="5" borderId="5" xfId="0" applyFont="1" applyFill="1" applyBorder="1" applyAlignment="1">
      <alignment vertical="top" wrapText="1"/>
    </xf>
    <xf numFmtId="0" fontId="14" fillId="5" borderId="2" xfId="0" applyFont="1" applyFill="1" applyBorder="1" applyAlignment="1">
      <alignment vertical="top" wrapText="1"/>
    </xf>
    <xf numFmtId="0" fontId="2" fillId="12" borderId="5" xfId="0" applyFont="1" applyFill="1" applyBorder="1" applyAlignment="1">
      <alignment horizontal="left" vertical="top" wrapText="1"/>
    </xf>
    <xf numFmtId="0" fontId="2" fillId="11" borderId="5" xfId="0" applyFont="1" applyFill="1" applyBorder="1" applyAlignment="1">
      <alignment horizontal="left" vertical="top" wrapText="1"/>
    </xf>
    <xf numFmtId="0" fontId="1" fillId="4" borderId="5" xfId="0" applyFont="1" applyFill="1" applyBorder="1" applyAlignment="1">
      <alignment horizontal="center" vertical="top" wrapText="1"/>
    </xf>
    <xf numFmtId="0" fontId="0" fillId="0" borderId="5" xfId="0" applyBorder="1" applyAlignment="1">
      <alignment vertical="top" wrapText="1"/>
    </xf>
    <xf numFmtId="0" fontId="2" fillId="3" borderId="5" xfId="0" applyFont="1" applyFill="1" applyBorder="1" applyAlignment="1">
      <alignment vertical="top" wrapText="1"/>
    </xf>
    <xf numFmtId="0" fontId="2" fillId="3" borderId="5" xfId="0" applyFont="1" applyFill="1" applyBorder="1" applyAlignment="1">
      <alignment horizontal="center" vertical="top" wrapText="1"/>
    </xf>
    <xf numFmtId="0" fontId="2" fillId="4" borderId="5" xfId="0" applyFont="1" applyFill="1" applyBorder="1" applyAlignment="1">
      <alignment vertical="top" wrapText="1"/>
    </xf>
    <xf numFmtId="0" fontId="0" fillId="0" borderId="5" xfId="0" applyBorder="1" applyAlignment="1">
      <alignment vertical="top"/>
    </xf>
    <xf numFmtId="0" fontId="0" fillId="3" borderId="5" xfId="0" applyFill="1" applyBorder="1" applyAlignment="1">
      <alignment horizontal="center" vertical="top"/>
    </xf>
    <xf numFmtId="0" fontId="0" fillId="3" borderId="5" xfId="0" applyFill="1" applyBorder="1"/>
    <xf numFmtId="0" fontId="0" fillId="3" borderId="5" xfId="0" applyFill="1" applyBorder="1" applyAlignment="1">
      <alignment horizontal="center"/>
    </xf>
    <xf numFmtId="0" fontId="0" fillId="3" borderId="5" xfId="0" applyFill="1" applyBorder="1" applyAlignment="1">
      <alignment wrapText="1"/>
    </xf>
    <xf numFmtId="0" fontId="0" fillId="0" borderId="5" xfId="0" applyBorder="1"/>
    <xf numFmtId="0" fontId="2" fillId="0" borderId="5" xfId="0" applyFont="1" applyBorder="1"/>
    <xf numFmtId="0" fontId="0" fillId="7" borderId="5" xfId="0" applyFill="1" applyBorder="1" applyAlignment="1">
      <alignment horizontal="center" vertical="top"/>
    </xf>
    <xf numFmtId="0" fontId="0" fillId="7" borderId="5" xfId="0" applyFill="1" applyBorder="1"/>
    <xf numFmtId="0" fontId="0" fillId="7" borderId="5" xfId="0" applyFill="1" applyBorder="1" applyAlignment="1">
      <alignment horizontal="center"/>
    </xf>
    <xf numFmtId="0" fontId="0" fillId="7" borderId="5" xfId="0" applyFill="1" applyBorder="1" applyAlignment="1">
      <alignment horizontal="left" vertical="center" indent="5"/>
    </xf>
    <xf numFmtId="0" fontId="0" fillId="0" borderId="5" xfId="0" applyBorder="1" applyAlignment="1">
      <alignment horizontal="center" vertical="top"/>
    </xf>
    <xf numFmtId="0" fontId="0" fillId="0" borderId="5" xfId="0" applyBorder="1" applyAlignment="1">
      <alignment horizontal="center"/>
    </xf>
    <xf numFmtId="0" fontId="0" fillId="3" borderId="10" xfId="0" applyFill="1" applyBorder="1" applyAlignment="1">
      <alignment vertical="top" wrapText="1"/>
    </xf>
    <xf numFmtId="0" fontId="0" fillId="3" borderId="10" xfId="0" applyFill="1" applyBorder="1" applyAlignment="1">
      <alignment vertical="top"/>
    </xf>
    <xf numFmtId="0" fontId="2" fillId="6" borderId="10" xfId="0" applyFont="1" applyFill="1" applyBorder="1" applyAlignment="1">
      <alignment vertical="top" wrapText="1"/>
    </xf>
    <xf numFmtId="0" fontId="2" fillId="11" borderId="10" xfId="0" applyFont="1" applyFill="1" applyBorder="1" applyAlignment="1">
      <alignment vertical="top" wrapText="1"/>
    </xf>
    <xf numFmtId="0" fontId="2" fillId="12" borderId="10" xfId="0" applyFont="1" applyFill="1" applyBorder="1" applyAlignment="1">
      <alignment vertical="top" wrapText="1"/>
    </xf>
    <xf numFmtId="0" fontId="0" fillId="3" borderId="10" xfId="0" applyFill="1" applyBorder="1" applyAlignment="1">
      <alignment wrapText="1"/>
    </xf>
    <xf numFmtId="0" fontId="2" fillId="12" borderId="10" xfId="0" applyFont="1" applyFill="1" applyBorder="1" applyAlignment="1">
      <alignment horizontal="left" vertical="top" wrapText="1"/>
    </xf>
    <xf numFmtId="0" fontId="2" fillId="11" borderId="10" xfId="0" applyFont="1" applyFill="1" applyBorder="1" applyAlignment="1">
      <alignment horizontal="left" vertical="top" wrapText="1"/>
    </xf>
    <xf numFmtId="0" fontId="0" fillId="7" borderId="10" xfId="0" applyFill="1" applyBorder="1"/>
    <xf numFmtId="0" fontId="0" fillId="3" borderId="10" xfId="0" applyFill="1" applyBorder="1"/>
    <xf numFmtId="0" fontId="0" fillId="0" borderId="10" xfId="0" applyBorder="1"/>
    <xf numFmtId="0" fontId="2" fillId="0" borderId="0" xfId="0" applyFont="1"/>
    <xf numFmtId="0" fontId="2" fillId="6" borderId="1" xfId="0" applyFont="1" applyFill="1" applyBorder="1" applyAlignment="1">
      <alignment vertical="top" wrapText="1"/>
    </xf>
    <xf numFmtId="0" fontId="2" fillId="12" borderId="12" xfId="0" applyFont="1" applyFill="1" applyBorder="1" applyAlignment="1">
      <alignment horizontal="center" vertical="top" wrapText="1"/>
    </xf>
    <xf numFmtId="0" fontId="2" fillId="12" borderId="12" xfId="0" applyFont="1" applyFill="1" applyBorder="1" applyAlignment="1">
      <alignment vertical="top" wrapText="1"/>
    </xf>
    <xf numFmtId="0" fontId="3" fillId="12" borderId="12" xfId="0" applyFont="1" applyFill="1" applyBorder="1" applyAlignment="1">
      <alignment vertical="top" wrapText="1"/>
    </xf>
    <xf numFmtId="0" fontId="2" fillId="12" borderId="11" xfId="0" applyFont="1" applyFill="1" applyBorder="1" applyAlignment="1">
      <alignment vertical="top" wrapText="1"/>
    </xf>
    <xf numFmtId="0" fontId="2" fillId="12" borderId="12" xfId="0" applyFont="1" applyFill="1" applyBorder="1" applyAlignment="1">
      <alignment horizontal="left" vertical="top" wrapText="1"/>
    </xf>
    <xf numFmtId="0" fontId="2" fillId="12" borderId="11" xfId="0" applyFont="1" applyFill="1" applyBorder="1" applyAlignment="1">
      <alignment horizontal="left" vertical="top" wrapText="1"/>
    </xf>
    <xf numFmtId="0" fontId="2" fillId="10" borderId="5" xfId="0" applyFont="1" applyFill="1" applyBorder="1" applyAlignment="1">
      <alignment vertical="top"/>
    </xf>
    <xf numFmtId="0" fontId="2" fillId="0" borderId="5" xfId="0" applyFont="1" applyBorder="1" applyAlignment="1">
      <alignment vertical="top" wrapText="1"/>
    </xf>
    <xf numFmtId="0" fontId="2" fillId="8" borderId="5" xfId="0" applyFont="1" applyFill="1" applyBorder="1" applyAlignment="1">
      <alignment vertical="top"/>
    </xf>
    <xf numFmtId="0" fontId="2" fillId="0" borderId="5" xfId="0" applyFont="1" applyBorder="1" applyAlignment="1">
      <alignment vertical="top"/>
    </xf>
    <xf numFmtId="0" fontId="2" fillId="0" borderId="5" xfId="0" applyFont="1" applyBorder="1" applyAlignment="1">
      <alignment horizontal="center" vertical="top" wrapText="1"/>
    </xf>
    <xf numFmtId="0" fontId="0" fillId="0" borderId="0" xfId="0" applyAlignment="1">
      <alignment horizontal="center"/>
    </xf>
    <xf numFmtId="0" fontId="0" fillId="0" borderId="0" xfId="0" applyAlignment="1">
      <alignment wrapText="1"/>
    </xf>
    <xf numFmtId="0" fontId="2" fillId="8" borderId="5" xfId="0" applyFont="1" applyFill="1" applyBorder="1" applyAlignment="1">
      <alignment vertical="top" wrapText="1"/>
    </xf>
    <xf numFmtId="0" fontId="2" fillId="8" borderId="5" xfId="0" applyFont="1" applyFill="1" applyBorder="1" applyAlignment="1">
      <alignment horizontal="center" vertical="top" wrapText="1"/>
    </xf>
    <xf numFmtId="0" fontId="2" fillId="14" borderId="5" xfId="0" applyFont="1" applyFill="1" applyBorder="1" applyAlignment="1">
      <alignment vertical="top" wrapText="1"/>
    </xf>
    <xf numFmtId="0" fontId="2" fillId="14" borderId="5" xfId="0" applyFont="1" applyFill="1" applyBorder="1" applyAlignment="1">
      <alignment horizontal="center" vertical="top" wrapText="1"/>
    </xf>
    <xf numFmtId="0" fontId="1" fillId="3" borderId="5" xfId="0" applyFont="1" applyFill="1" applyBorder="1" applyAlignment="1">
      <alignment horizontal="center" vertical="top" wrapText="1"/>
    </xf>
    <xf numFmtId="0" fontId="1" fillId="3" borderId="5" xfId="0" applyFont="1" applyFill="1" applyBorder="1" applyAlignment="1">
      <alignment vertical="top" wrapText="1"/>
    </xf>
    <xf numFmtId="0" fontId="2" fillId="7" borderId="5" xfId="0" applyFont="1" applyFill="1" applyBorder="1" applyAlignment="1">
      <alignment vertical="top" wrapText="1"/>
    </xf>
    <xf numFmtId="0" fontId="2" fillId="7" borderId="5" xfId="0" applyFont="1" applyFill="1" applyBorder="1" applyAlignment="1">
      <alignment horizontal="center" vertical="top" wrapText="1"/>
    </xf>
    <xf numFmtId="0" fontId="17" fillId="0" borderId="5" xfId="0" applyFont="1" applyBorder="1" applyAlignment="1">
      <alignment horizontal="left" vertical="top" wrapText="1"/>
    </xf>
    <xf numFmtId="0" fontId="0" fillId="0" borderId="5" xfId="0" applyBorder="1" applyAlignment="1">
      <alignment wrapText="1"/>
    </xf>
    <xf numFmtId="0" fontId="15" fillId="0" borderId="5" xfId="0" applyFont="1" applyBorder="1" applyAlignment="1">
      <alignment vertical="top" wrapText="1"/>
    </xf>
    <xf numFmtId="0" fontId="15" fillId="7" borderId="5" xfId="0" applyFont="1" applyFill="1" applyBorder="1" applyAlignment="1">
      <alignment vertical="top" wrapText="1"/>
    </xf>
    <xf numFmtId="0" fontId="0" fillId="7" borderId="5" xfId="0" applyFill="1" applyBorder="1" applyAlignment="1">
      <alignment wrapText="1"/>
    </xf>
    <xf numFmtId="0" fontId="0" fillId="14" borderId="5" xfId="0" applyFill="1" applyBorder="1" applyAlignment="1">
      <alignment vertical="top" wrapText="1"/>
    </xf>
    <xf numFmtId="0" fontId="2" fillId="3" borderId="10" xfId="0" applyFont="1" applyFill="1" applyBorder="1" applyAlignment="1">
      <alignment vertical="top" wrapText="1"/>
    </xf>
    <xf numFmtId="0" fontId="2" fillId="0" borderId="0" xfId="0" applyFont="1" applyAlignment="1">
      <alignment vertical="top" wrapText="1"/>
    </xf>
    <xf numFmtId="0" fontId="2" fillId="3" borderId="10" xfId="0" applyFont="1" applyFill="1" applyBorder="1" applyAlignment="1">
      <alignment vertical="top"/>
    </xf>
    <xf numFmtId="0" fontId="2" fillId="0" borderId="0" xfId="0" applyFont="1" applyAlignment="1">
      <alignment wrapText="1"/>
    </xf>
    <xf numFmtId="0" fontId="2" fillId="0" borderId="0" xfId="0" applyFont="1" applyAlignment="1">
      <alignment horizontal="center"/>
    </xf>
    <xf numFmtId="0" fontId="19" fillId="0" borderId="5" xfId="0" applyFont="1" applyBorder="1" applyAlignment="1">
      <alignment horizontal="left" vertical="top" wrapText="1"/>
    </xf>
    <xf numFmtId="0" fontId="0" fillId="0" borderId="5" xfId="0" applyBorder="1" applyAlignment="1">
      <alignment horizontal="center" vertical="top" wrapText="1"/>
    </xf>
    <xf numFmtId="0" fontId="23" fillId="0" borderId="0" xfId="2" applyFont="1" applyAlignment="1">
      <alignment vertical="top"/>
    </xf>
    <xf numFmtId="0" fontId="23" fillId="0" borderId="0" xfId="2" applyFont="1" applyAlignment="1">
      <alignment horizontal="left" vertical="top"/>
    </xf>
    <xf numFmtId="0" fontId="24" fillId="0" borderId="0" xfId="0" applyFont="1" applyAlignment="1">
      <alignment vertical="top"/>
    </xf>
    <xf numFmtId="0" fontId="26" fillId="0" borderId="0" xfId="0" applyFont="1" applyAlignment="1">
      <alignment vertical="top"/>
    </xf>
    <xf numFmtId="0" fontId="0" fillId="11" borderId="0" xfId="0" applyFill="1" applyAlignment="1">
      <alignment vertical="top"/>
    </xf>
    <xf numFmtId="0" fontId="2" fillId="3" borderId="4" xfId="0" applyFont="1" applyFill="1" applyBorder="1" applyAlignment="1">
      <alignment vertical="top" wrapText="1"/>
    </xf>
    <xf numFmtId="0" fontId="2" fillId="3" borderId="4" xfId="0" applyFont="1" applyFill="1" applyBorder="1" applyAlignment="1">
      <alignment horizontal="center" vertical="top" wrapText="1"/>
    </xf>
    <xf numFmtId="0" fontId="2" fillId="3" borderId="19" xfId="0" applyFont="1" applyFill="1" applyBorder="1" applyAlignment="1">
      <alignment vertical="top"/>
    </xf>
    <xf numFmtId="0" fontId="0" fillId="17" borderId="0" xfId="0" applyFill="1"/>
    <xf numFmtId="0" fontId="0" fillId="18" borderId="0" xfId="0" applyFill="1"/>
    <xf numFmtId="0" fontId="0" fillId="19" borderId="21" xfId="0" applyFill="1" applyBorder="1" applyAlignment="1">
      <alignment vertical="top"/>
    </xf>
    <xf numFmtId="0" fontId="2" fillId="19" borderId="21" xfId="0" applyFont="1" applyFill="1" applyBorder="1" applyAlignment="1">
      <alignment vertical="top"/>
    </xf>
    <xf numFmtId="0" fontId="0" fillId="19" borderId="0" xfId="0" applyFill="1" applyAlignment="1">
      <alignment vertical="top" wrapText="1"/>
    </xf>
    <xf numFmtId="0" fontId="0" fillId="18" borderId="21" xfId="0" applyFill="1" applyBorder="1" applyAlignment="1">
      <alignment vertical="top"/>
    </xf>
    <xf numFmtId="0" fontId="0" fillId="19" borderId="7" xfId="0" applyFill="1" applyBorder="1" applyAlignment="1">
      <alignment vertical="top"/>
    </xf>
    <xf numFmtId="0" fontId="0" fillId="18" borderId="0" xfId="0" applyFill="1" applyAlignment="1">
      <alignment vertical="top"/>
    </xf>
    <xf numFmtId="0" fontId="0" fillId="19" borderId="0" xfId="0" applyFill="1" applyAlignment="1">
      <alignment vertical="top"/>
    </xf>
    <xf numFmtId="0" fontId="0" fillId="19" borderId="21" xfId="0" applyFill="1" applyBorder="1"/>
    <xf numFmtId="0" fontId="0" fillId="19" borderId="0" xfId="0" applyFill="1"/>
    <xf numFmtId="0" fontId="0" fillId="18" borderId="21" xfId="0" applyFill="1" applyBorder="1"/>
    <xf numFmtId="0" fontId="0" fillId="18" borderId="7" xfId="0" applyFill="1" applyBorder="1" applyAlignment="1">
      <alignment vertical="top"/>
    </xf>
    <xf numFmtId="0" fontId="0" fillId="18" borderId="5" xfId="0" applyFill="1" applyBorder="1" applyAlignment="1">
      <alignment vertical="top" wrapText="1"/>
    </xf>
    <xf numFmtId="0" fontId="0" fillId="19" borderId="5" xfId="0" applyFill="1" applyBorder="1" applyAlignment="1">
      <alignment vertical="top" wrapText="1"/>
    </xf>
    <xf numFmtId="0" fontId="0" fillId="18" borderId="14" xfId="0" applyFill="1" applyBorder="1" applyAlignment="1">
      <alignment vertical="top" wrapText="1"/>
    </xf>
    <xf numFmtId="0" fontId="0" fillId="19" borderId="14" xfId="0" applyFill="1" applyBorder="1" applyAlignment="1">
      <alignment vertical="top" wrapText="1"/>
    </xf>
    <xf numFmtId="0" fontId="0" fillId="0" borderId="14" xfId="0" applyBorder="1" applyAlignment="1">
      <alignment vertical="top" wrapText="1"/>
    </xf>
    <xf numFmtId="0" fontId="0" fillId="18" borderId="0" xfId="0" applyFill="1" applyAlignment="1">
      <alignment vertical="top" wrapText="1"/>
    </xf>
    <xf numFmtId="0" fontId="0" fillId="17" borderId="0" xfId="0" applyFill="1" applyAlignment="1">
      <alignment vertical="top" wrapText="1"/>
    </xf>
    <xf numFmtId="0" fontId="2" fillId="10" borderId="5" xfId="0" applyFont="1" applyFill="1" applyBorder="1" applyAlignment="1">
      <alignment horizontal="center" vertical="top" wrapText="1"/>
    </xf>
    <xf numFmtId="0" fontId="2" fillId="10" borderId="4" xfId="0" applyFont="1" applyFill="1" applyBorder="1" applyAlignment="1">
      <alignment horizontal="center" vertical="top" wrapText="1"/>
    </xf>
    <xf numFmtId="0" fontId="2" fillId="10" borderId="4" xfId="0" applyFont="1" applyFill="1" applyBorder="1" applyAlignment="1">
      <alignment vertical="top" wrapText="1"/>
    </xf>
    <xf numFmtId="0" fontId="1" fillId="10" borderId="10" xfId="0" applyFont="1" applyFill="1" applyBorder="1" applyAlignment="1">
      <alignment horizontal="center" vertical="top" wrapText="1"/>
    </xf>
    <xf numFmtId="0" fontId="1" fillId="10" borderId="4" xfId="0" applyFont="1" applyFill="1" applyBorder="1" applyAlignment="1">
      <alignment vertical="top" wrapText="1"/>
    </xf>
    <xf numFmtId="0" fontId="0" fillId="17" borderId="0" xfId="0" applyFill="1" applyAlignment="1">
      <alignment vertical="top"/>
    </xf>
    <xf numFmtId="0" fontId="0" fillId="17" borderId="0" xfId="0" applyFill="1" applyAlignment="1">
      <alignment horizontal="center" vertical="top"/>
    </xf>
    <xf numFmtId="0" fontId="27" fillId="17" borderId="0" xfId="0" applyFont="1" applyFill="1" applyAlignment="1">
      <alignment vertical="top"/>
    </xf>
    <xf numFmtId="0" fontId="2" fillId="18" borderId="0" xfId="0" applyFont="1" applyFill="1"/>
    <xf numFmtId="0" fontId="2" fillId="19" borderId="0" xfId="0" applyFont="1" applyFill="1"/>
    <xf numFmtId="0" fontId="2" fillId="19" borderId="0" xfId="0" applyFont="1" applyFill="1" applyAlignment="1">
      <alignment vertical="top"/>
    </xf>
    <xf numFmtId="0" fontId="2" fillId="18" borderId="21" xfId="0" applyFont="1" applyFill="1" applyBorder="1"/>
    <xf numFmtId="0" fontId="9" fillId="10" borderId="5" xfId="0" applyFont="1" applyFill="1" applyBorder="1" applyAlignment="1">
      <alignment horizontal="center" vertical="top" wrapText="1"/>
    </xf>
    <xf numFmtId="0" fontId="8" fillId="3" borderId="5" xfId="0" applyFont="1" applyFill="1" applyBorder="1" applyAlignment="1">
      <alignment vertical="top" wrapText="1"/>
    </xf>
    <xf numFmtId="0" fontId="8" fillId="10" borderId="5" xfId="0" applyFont="1" applyFill="1" applyBorder="1" applyAlignment="1">
      <alignment horizontal="center" vertical="top" wrapText="1"/>
    </xf>
    <xf numFmtId="0" fontId="9" fillId="3" borderId="5" xfId="0" applyFont="1" applyFill="1" applyBorder="1" applyAlignment="1">
      <alignment vertical="top" wrapText="1"/>
    </xf>
    <xf numFmtId="0" fontId="9" fillId="0" borderId="5" xfId="0" applyFont="1" applyBorder="1" applyAlignment="1">
      <alignment vertical="top"/>
    </xf>
    <xf numFmtId="0" fontId="9" fillId="0" borderId="5" xfId="0" applyFont="1" applyBorder="1" applyAlignment="1">
      <alignment vertical="top" wrapText="1"/>
    </xf>
    <xf numFmtId="0" fontId="9" fillId="10" borderId="5" xfId="0" applyFont="1" applyFill="1" applyBorder="1" applyAlignment="1">
      <alignment vertical="top" wrapText="1"/>
    </xf>
    <xf numFmtId="0" fontId="8" fillId="10" borderId="5" xfId="0" applyFont="1" applyFill="1" applyBorder="1" applyAlignment="1">
      <alignment vertical="top" wrapText="1"/>
    </xf>
    <xf numFmtId="0" fontId="9" fillId="19" borderId="5" xfId="0" applyFont="1" applyFill="1" applyBorder="1" applyAlignment="1">
      <alignment vertical="top" wrapText="1"/>
    </xf>
    <xf numFmtId="0" fontId="9" fillId="19" borderId="12" xfId="0" applyFont="1" applyFill="1" applyBorder="1" applyAlignment="1">
      <alignment vertical="top" wrapText="1"/>
    </xf>
    <xf numFmtId="0" fontId="9" fillId="18" borderId="6" xfId="0" applyFont="1" applyFill="1" applyBorder="1" applyAlignment="1">
      <alignment vertical="top" wrapText="1"/>
    </xf>
    <xf numFmtId="0" fontId="9" fillId="18" borderId="5" xfId="0" applyFont="1" applyFill="1" applyBorder="1" applyAlignment="1">
      <alignment vertical="top" wrapText="1"/>
    </xf>
    <xf numFmtId="0" fontId="9" fillId="3" borderId="12" xfId="0" applyFont="1" applyFill="1" applyBorder="1" applyAlignment="1">
      <alignment vertical="top" wrapText="1"/>
    </xf>
    <xf numFmtId="0" fontId="9" fillId="0" borderId="12" xfId="0" applyFont="1" applyBorder="1" applyAlignment="1">
      <alignment vertical="top" wrapText="1"/>
    </xf>
    <xf numFmtId="0" fontId="9" fillId="19" borderId="6" xfId="0" applyFont="1" applyFill="1" applyBorder="1" applyAlignment="1">
      <alignment vertical="top" wrapText="1"/>
    </xf>
    <xf numFmtId="0" fontId="9" fillId="3" borderId="6" xfId="0" applyFont="1" applyFill="1" applyBorder="1" applyAlignment="1">
      <alignment vertical="top" wrapText="1"/>
    </xf>
    <xf numFmtId="0" fontId="9" fillId="0" borderId="6" xfId="0" applyFont="1" applyBorder="1" applyAlignment="1">
      <alignment vertical="top" wrapText="1"/>
    </xf>
    <xf numFmtId="0" fontId="9" fillId="18" borderId="12" xfId="0" applyFont="1" applyFill="1" applyBorder="1" applyAlignment="1">
      <alignment vertical="top" wrapText="1"/>
    </xf>
    <xf numFmtId="0" fontId="9" fillId="19" borderId="12" xfId="0" applyFont="1" applyFill="1" applyBorder="1" applyAlignment="1">
      <alignment horizontal="center" vertical="top" wrapText="1"/>
    </xf>
    <xf numFmtId="0" fontId="9" fillId="10" borderId="12" xfId="0" applyFont="1" applyFill="1" applyBorder="1" applyAlignment="1">
      <alignment vertical="top" wrapText="1"/>
    </xf>
    <xf numFmtId="0" fontId="9" fillId="19" borderId="5" xfId="0" applyFont="1" applyFill="1" applyBorder="1" applyAlignment="1">
      <alignment horizontal="center" vertical="top" wrapText="1"/>
    </xf>
    <xf numFmtId="0" fontId="9" fillId="18" borderId="6" xfId="0" applyFont="1" applyFill="1" applyBorder="1" applyAlignment="1">
      <alignment horizontal="center" vertical="top" wrapText="1"/>
    </xf>
    <xf numFmtId="0" fontId="9" fillId="18" borderId="12" xfId="0" applyFont="1" applyFill="1" applyBorder="1" applyAlignment="1">
      <alignment horizontal="center" vertical="top" wrapText="1"/>
    </xf>
    <xf numFmtId="0" fontId="9" fillId="19" borderId="6" xfId="0" applyFont="1" applyFill="1" applyBorder="1" applyAlignment="1">
      <alignment horizontal="center" vertical="top" wrapText="1"/>
    </xf>
    <xf numFmtId="0" fontId="9" fillId="0" borderId="6" xfId="0" applyFont="1" applyBorder="1" applyAlignment="1">
      <alignment horizontal="center" vertical="top" wrapText="1"/>
    </xf>
    <xf numFmtId="0" fontId="9" fillId="0" borderId="5" xfId="0" applyFont="1" applyBorder="1" applyAlignment="1">
      <alignment horizontal="center" vertical="top" wrapText="1"/>
    </xf>
    <xf numFmtId="0" fontId="9" fillId="18" borderId="5" xfId="0" applyFont="1" applyFill="1" applyBorder="1" applyAlignment="1">
      <alignment horizontal="center" vertical="top" wrapText="1"/>
    </xf>
    <xf numFmtId="0" fontId="8" fillId="19" borderId="5" xfId="0" applyFont="1" applyFill="1" applyBorder="1" applyAlignment="1">
      <alignment horizontal="center" vertical="top" wrapText="1"/>
    </xf>
    <xf numFmtId="0" fontId="8" fillId="18" borderId="6" xfId="0" applyFont="1" applyFill="1" applyBorder="1" applyAlignment="1">
      <alignment horizontal="center" vertical="top" wrapText="1"/>
    </xf>
    <xf numFmtId="0" fontId="8" fillId="10" borderId="12" xfId="0" applyFont="1" applyFill="1" applyBorder="1" applyAlignment="1">
      <alignment horizontal="center" vertical="top" wrapText="1"/>
    </xf>
    <xf numFmtId="0" fontId="24" fillId="0" borderId="0" xfId="0" applyFont="1" applyAlignment="1">
      <alignment horizontal="center"/>
    </xf>
    <xf numFmtId="0" fontId="2" fillId="12" borderId="5" xfId="0" applyFont="1" applyFill="1" applyBorder="1" applyAlignment="1">
      <alignment vertical="top"/>
    </xf>
    <xf numFmtId="0" fontId="8" fillId="10" borderId="14" xfId="0" applyFont="1" applyFill="1" applyBorder="1" applyAlignment="1">
      <alignment horizontal="center" vertical="top" wrapText="1"/>
    </xf>
    <xf numFmtId="0" fontId="2" fillId="10" borderId="13" xfId="0" applyFont="1" applyFill="1" applyBorder="1" applyAlignment="1">
      <alignment horizontal="center" vertical="top" wrapText="1"/>
    </xf>
    <xf numFmtId="0" fontId="2" fillId="10" borderId="21" xfId="0" applyFont="1" applyFill="1" applyBorder="1" applyAlignment="1">
      <alignment horizontal="center" vertical="top" wrapText="1"/>
    </xf>
    <xf numFmtId="0" fontId="9" fillId="19" borderId="4" xfId="0" applyFont="1" applyFill="1" applyBorder="1" applyAlignment="1">
      <alignment vertical="top" wrapText="1"/>
    </xf>
    <xf numFmtId="0" fontId="24" fillId="0" borderId="0" xfId="0" applyFont="1" applyAlignment="1">
      <alignment vertical="top" wrapText="1"/>
    </xf>
    <xf numFmtId="0" fontId="0" fillId="0" borderId="6" xfId="0" applyBorder="1" applyAlignment="1">
      <alignment vertical="top"/>
    </xf>
    <xf numFmtId="0" fontId="0" fillId="0" borderId="1" xfId="0" applyBorder="1" applyAlignment="1">
      <alignment vertical="top"/>
    </xf>
    <xf numFmtId="0" fontId="0" fillId="0" borderId="10" xfId="0" applyBorder="1" applyAlignment="1">
      <alignment vertical="top"/>
    </xf>
    <xf numFmtId="0" fontId="0" fillId="0" borderId="14" xfId="0" applyBorder="1" applyAlignment="1">
      <alignment vertical="top"/>
    </xf>
    <xf numFmtId="0" fontId="0" fillId="12" borderId="5" xfId="0" applyFill="1" applyBorder="1" applyAlignment="1">
      <alignment horizontal="center" vertical="top"/>
    </xf>
    <xf numFmtId="0" fontId="24" fillId="21" borderId="5" xfId="0" applyFont="1" applyFill="1" applyBorder="1" applyAlignment="1">
      <alignment vertical="top"/>
    </xf>
    <xf numFmtId="0" fontId="23" fillId="0" borderId="5" xfId="2" applyFont="1" applyBorder="1" applyAlignment="1">
      <alignment horizontal="left" vertical="top"/>
    </xf>
    <xf numFmtId="0" fontId="6" fillId="25" borderId="5" xfId="0" applyFont="1" applyFill="1" applyBorder="1" applyAlignment="1">
      <alignment horizontal="left" vertical="center" wrapText="1"/>
    </xf>
    <xf numFmtId="0" fontId="6" fillId="20" borderId="5" xfId="0" applyFont="1" applyFill="1" applyBorder="1" applyAlignment="1">
      <alignment horizontal="left" vertical="center" wrapText="1"/>
    </xf>
    <xf numFmtId="0" fontId="0" fillId="16" borderId="5" xfId="0" applyFill="1" applyBorder="1" applyAlignment="1">
      <alignment vertical="top" wrapText="1"/>
    </xf>
    <xf numFmtId="0" fontId="26" fillId="16" borderId="5" xfId="0" applyFont="1" applyFill="1" applyBorder="1" applyAlignment="1">
      <alignment vertical="top" wrapText="1"/>
    </xf>
    <xf numFmtId="0" fontId="0" fillId="7" borderId="5" xfId="0" applyFill="1" applyBorder="1" applyAlignment="1">
      <alignment vertical="top" wrapText="1"/>
    </xf>
    <xf numFmtId="0" fontId="26" fillId="7" borderId="5" xfId="0" applyFont="1" applyFill="1" applyBorder="1" applyAlignment="1">
      <alignment vertical="top" wrapText="1"/>
    </xf>
    <xf numFmtId="0" fontId="9" fillId="21" borderId="5" xfId="0" applyFont="1" applyFill="1" applyBorder="1" applyAlignment="1">
      <alignment horizontal="left" vertical="top" wrapText="1"/>
    </xf>
    <xf numFmtId="0" fontId="30" fillId="12" borderId="5" xfId="0" applyFont="1" applyFill="1" applyBorder="1" applyAlignment="1">
      <alignment horizontal="left" vertical="top" wrapText="1"/>
    </xf>
    <xf numFmtId="0" fontId="24" fillId="22" borderId="5" xfId="0" applyFont="1" applyFill="1" applyBorder="1" applyAlignment="1">
      <alignment vertical="top" wrapText="1"/>
    </xf>
    <xf numFmtId="0" fontId="26" fillId="0" borderId="0" xfId="0" applyFont="1" applyAlignment="1">
      <alignment vertical="center"/>
    </xf>
    <xf numFmtId="0" fontId="31" fillId="0" borderId="0" xfId="0" applyFont="1" applyAlignment="1">
      <alignment vertical="center"/>
    </xf>
    <xf numFmtId="0" fontId="26" fillId="8" borderId="0" xfId="0" applyFont="1" applyFill="1" applyAlignment="1">
      <alignment vertical="center"/>
    </xf>
    <xf numFmtId="0" fontId="26" fillId="6" borderId="0" xfId="0" applyFont="1" applyFill="1" applyAlignment="1">
      <alignment vertical="center"/>
    </xf>
    <xf numFmtId="0" fontId="26" fillId="12" borderId="0" xfId="0" applyFont="1" applyFill="1" applyAlignment="1">
      <alignment vertical="center"/>
    </xf>
    <xf numFmtId="0" fontId="26" fillId="26" borderId="0" xfId="0" applyFont="1" applyFill="1" applyAlignment="1">
      <alignment vertical="center"/>
    </xf>
    <xf numFmtId="0" fontId="26" fillId="0" borderId="5" xfId="0" applyFont="1" applyBorder="1" applyAlignment="1">
      <alignment vertical="center"/>
    </xf>
    <xf numFmtId="0" fontId="26" fillId="3" borderId="5" xfId="0" applyFont="1" applyFill="1" applyBorder="1" applyAlignment="1">
      <alignment vertical="center"/>
    </xf>
    <xf numFmtId="0" fontId="26" fillId="0" borderId="6" xfId="0" applyFont="1" applyBorder="1" applyAlignment="1">
      <alignment vertical="center"/>
    </xf>
    <xf numFmtId="0" fontId="26" fillId="11" borderId="6" xfId="0" applyFont="1" applyFill="1" applyBorder="1" applyAlignment="1">
      <alignment vertical="center"/>
    </xf>
    <xf numFmtId="0" fontId="26" fillId="3" borderId="6" xfId="0" applyFont="1" applyFill="1" applyBorder="1" applyAlignment="1">
      <alignment vertical="center"/>
    </xf>
    <xf numFmtId="0" fontId="9" fillId="10" borderId="4" xfId="0" applyFont="1" applyFill="1" applyBorder="1" applyAlignment="1">
      <alignment vertical="top" wrapText="1"/>
    </xf>
    <xf numFmtId="0" fontId="9" fillId="10" borderId="6" xfId="0" applyFont="1" applyFill="1" applyBorder="1" applyAlignment="1">
      <alignment vertical="top" wrapText="1"/>
    </xf>
    <xf numFmtId="0" fontId="8" fillId="10" borderId="12" xfId="0" applyFont="1" applyFill="1" applyBorder="1" applyAlignment="1">
      <alignment vertical="top" wrapText="1"/>
    </xf>
    <xf numFmtId="0" fontId="8" fillId="18" borderId="6" xfId="0" applyFont="1" applyFill="1" applyBorder="1" applyAlignment="1">
      <alignment vertical="top" wrapText="1"/>
    </xf>
    <xf numFmtId="0" fontId="8" fillId="18" borderId="12" xfId="0" applyFont="1" applyFill="1" applyBorder="1" applyAlignment="1">
      <alignment vertical="top" wrapText="1"/>
    </xf>
    <xf numFmtId="0" fontId="31" fillId="3" borderId="6" xfId="0" applyFont="1" applyFill="1" applyBorder="1" applyAlignment="1">
      <alignment vertical="center"/>
    </xf>
    <xf numFmtId="0" fontId="8" fillId="10" borderId="4" xfId="0" applyFont="1" applyFill="1" applyBorder="1" applyAlignment="1">
      <alignment vertical="top" wrapText="1"/>
    </xf>
    <xf numFmtId="0" fontId="31" fillId="0" borderId="6" xfId="0" applyFont="1" applyBorder="1" applyAlignment="1">
      <alignment vertical="center"/>
    </xf>
    <xf numFmtId="0" fontId="31" fillId="3" borderId="5" xfId="0" applyFont="1" applyFill="1" applyBorder="1" applyAlignment="1">
      <alignment vertical="center"/>
    </xf>
    <xf numFmtId="0" fontId="8" fillId="10" borderId="6" xfId="0" applyFont="1" applyFill="1" applyBorder="1" applyAlignment="1">
      <alignment vertical="top" wrapText="1"/>
    </xf>
    <xf numFmtId="0" fontId="31" fillId="0" borderId="5" xfId="0" applyFont="1" applyBorder="1" applyAlignment="1">
      <alignment vertical="center"/>
    </xf>
    <xf numFmtId="0" fontId="31" fillId="0" borderId="0" xfId="0" applyFont="1" applyAlignment="1">
      <alignment vertical="top"/>
    </xf>
    <xf numFmtId="0" fontId="26" fillId="8" borderId="0" xfId="0" applyFont="1" applyFill="1" applyAlignment="1">
      <alignment vertical="top"/>
    </xf>
    <xf numFmtId="0" fontId="26" fillId="6" borderId="0" xfId="0" applyFont="1" applyFill="1" applyAlignment="1">
      <alignment vertical="top"/>
    </xf>
    <xf numFmtId="0" fontId="26" fillId="12" borderId="0" xfId="0" applyFont="1" applyFill="1" applyAlignment="1">
      <alignment vertical="top"/>
    </xf>
    <xf numFmtId="0" fontId="26" fillId="26" borderId="0" xfId="0" applyFont="1" applyFill="1" applyAlignment="1">
      <alignment vertical="top"/>
    </xf>
    <xf numFmtId="0" fontId="31" fillId="11" borderId="6" xfId="0" applyFont="1" applyFill="1" applyBorder="1" applyAlignment="1">
      <alignment vertical="center"/>
    </xf>
    <xf numFmtId="0" fontId="31" fillId="0" borderId="0" xfId="0" applyFont="1" applyAlignment="1">
      <alignment vertical="top" wrapText="1"/>
    </xf>
    <xf numFmtId="0" fontId="26" fillId="0" borderId="0" xfId="0" applyFont="1" applyAlignment="1">
      <alignment vertical="top" wrapText="1"/>
    </xf>
    <xf numFmtId="0" fontId="26" fillId="0" borderId="5" xfId="0" applyFont="1" applyBorder="1" applyAlignment="1">
      <alignment vertical="top"/>
    </xf>
    <xf numFmtId="0" fontId="31" fillId="27" borderId="5" xfId="0" applyFont="1" applyFill="1" applyBorder="1" applyAlignment="1">
      <alignment vertical="top" wrapText="1"/>
    </xf>
    <xf numFmtId="0" fontId="31" fillId="7" borderId="5" xfId="0" applyFont="1" applyFill="1" applyBorder="1" applyAlignment="1">
      <alignment horizontal="center" vertical="top" wrapText="1"/>
    </xf>
    <xf numFmtId="0" fontId="0" fillId="11" borderId="0" xfId="0" applyFill="1"/>
    <xf numFmtId="14" fontId="24" fillId="0" borderId="0" xfId="0" applyNumberFormat="1" applyFont="1" applyAlignment="1">
      <alignment vertical="top"/>
    </xf>
    <xf numFmtId="0" fontId="1" fillId="9" borderId="5" xfId="0" applyFont="1" applyFill="1" applyBorder="1" applyAlignment="1">
      <alignment vertical="top" wrapText="1"/>
    </xf>
    <xf numFmtId="0" fontId="33" fillId="0" borderId="5" xfId="0" applyFont="1" applyBorder="1" applyAlignment="1">
      <alignment horizontal="center" vertical="top" wrapText="1"/>
    </xf>
    <xf numFmtId="0" fontId="24" fillId="18" borderId="12" xfId="0" applyFont="1" applyFill="1" applyBorder="1" applyAlignment="1">
      <alignment vertical="top" wrapText="1"/>
    </xf>
    <xf numFmtId="0" fontId="24" fillId="0" borderId="12" xfId="0" applyFont="1" applyBorder="1" applyAlignment="1">
      <alignment horizontal="center" vertical="top" wrapText="1"/>
    </xf>
    <xf numFmtId="0" fontId="24" fillId="0" borderId="12" xfId="0" applyFont="1" applyBorder="1" applyAlignment="1">
      <alignment vertical="top" wrapText="1"/>
    </xf>
    <xf numFmtId="0" fontId="0" fillId="0" borderId="6" xfId="0" applyBorder="1" applyAlignment="1">
      <alignment vertical="top" wrapText="1"/>
    </xf>
    <xf numFmtId="0" fontId="0" fillId="0" borderId="6" xfId="0" applyBorder="1" applyAlignment="1">
      <alignment horizontal="center" vertical="top"/>
    </xf>
    <xf numFmtId="0" fontId="0" fillId="12" borderId="5" xfId="0" applyFill="1" applyBorder="1" applyAlignment="1">
      <alignment vertical="top" wrapText="1"/>
    </xf>
    <xf numFmtId="0" fontId="0" fillId="12" borderId="14" xfId="0" applyFill="1" applyBorder="1" applyAlignment="1">
      <alignment vertical="top" wrapText="1"/>
    </xf>
    <xf numFmtId="0" fontId="0" fillId="12" borderId="5" xfId="0" applyFill="1" applyBorder="1" applyAlignment="1">
      <alignment vertical="top"/>
    </xf>
    <xf numFmtId="0" fontId="0" fillId="9" borderId="5" xfId="0" applyFill="1" applyBorder="1" applyAlignment="1">
      <alignment horizontal="center" vertical="top"/>
    </xf>
    <xf numFmtId="0" fontId="0" fillId="9" borderId="5" xfId="0" applyFill="1" applyBorder="1" applyAlignment="1">
      <alignment vertical="top"/>
    </xf>
    <xf numFmtId="0" fontId="0" fillId="0" borderId="4" xfId="0" applyBorder="1" applyAlignment="1">
      <alignment vertical="top"/>
    </xf>
    <xf numFmtId="0" fontId="0" fillId="0" borderId="4" xfId="0" applyBorder="1" applyAlignment="1">
      <alignment horizontal="center" vertical="top"/>
    </xf>
    <xf numFmtId="0" fontId="0" fillId="29" borderId="5" xfId="0" applyFill="1" applyBorder="1" applyAlignment="1">
      <alignment vertical="top" wrapText="1"/>
    </xf>
    <xf numFmtId="0" fontId="0" fillId="0" borderId="5" xfId="0" applyBorder="1" applyAlignment="1">
      <alignment horizontal="right" vertical="top" wrapText="1"/>
    </xf>
    <xf numFmtId="0" fontId="0" fillId="0" borderId="0" xfId="0" applyAlignment="1">
      <alignment horizontal="center" vertical="top" wrapText="1"/>
    </xf>
    <xf numFmtId="0" fontId="34" fillId="28" borderId="5" xfId="0" applyFont="1" applyFill="1" applyBorder="1" applyAlignment="1">
      <alignment horizontal="center" vertical="top"/>
    </xf>
    <xf numFmtId="0" fontId="34" fillId="28" borderId="5" xfId="0" applyFont="1" applyFill="1" applyBorder="1" applyAlignment="1">
      <alignment vertical="top"/>
    </xf>
    <xf numFmtId="0" fontId="34" fillId="28" borderId="24" xfId="0" applyFont="1" applyFill="1" applyBorder="1" applyAlignment="1">
      <alignment vertical="top"/>
    </xf>
    <xf numFmtId="0" fontId="0" fillId="0" borderId="5" xfId="0" applyBorder="1" applyAlignment="1">
      <alignment horizontal="left" vertical="top" wrapText="1"/>
    </xf>
    <xf numFmtId="0" fontId="34" fillId="0" borderId="5" xfId="0" applyFont="1" applyBorder="1" applyAlignment="1">
      <alignment horizontal="center" vertical="top"/>
    </xf>
    <xf numFmtId="0" fontId="34" fillId="0" borderId="5" xfId="0" applyFont="1" applyBorder="1" applyAlignment="1">
      <alignment vertical="top"/>
    </xf>
    <xf numFmtId="0" fontId="34" fillId="0" borderId="4" xfId="0" applyFont="1" applyBorder="1" applyAlignment="1">
      <alignment vertical="top"/>
    </xf>
    <xf numFmtId="0" fontId="34" fillId="0" borderId="4" xfId="0" applyFont="1" applyBorder="1" applyAlignment="1">
      <alignment horizontal="center" vertical="top"/>
    </xf>
    <xf numFmtId="0" fontId="0" fillId="0" borderId="5" xfId="3" applyFont="1" applyBorder="1" applyAlignment="1">
      <alignment horizontal="left" vertical="top" wrapText="1"/>
    </xf>
    <xf numFmtId="0" fontId="0" fillId="0" borderId="5" xfId="2" applyFont="1" applyBorder="1" applyAlignment="1">
      <alignment horizontal="left" vertical="top" wrapText="1"/>
    </xf>
    <xf numFmtId="0" fontId="34" fillId="0" borderId="14" xfId="0" applyFont="1" applyBorder="1" applyAlignment="1">
      <alignment vertical="top"/>
    </xf>
    <xf numFmtId="0" fontId="34" fillId="0" borderId="5" xfId="0" applyFont="1" applyBorder="1" applyAlignment="1">
      <alignment vertical="top" wrapText="1"/>
    </xf>
    <xf numFmtId="0" fontId="34" fillId="0" borderId="5" xfId="0" applyFont="1" applyBorder="1" applyAlignment="1">
      <alignment horizontal="center" vertical="top" wrapText="1"/>
    </xf>
    <xf numFmtId="0" fontId="0" fillId="12" borderId="5" xfId="0" applyFill="1" applyBorder="1" applyAlignment="1">
      <alignment horizontal="center" vertical="top" wrapText="1"/>
    </xf>
    <xf numFmtId="0" fontId="0" fillId="0" borderId="24" xfId="0" applyBorder="1" applyAlignment="1">
      <alignment horizontal="center" vertical="top"/>
    </xf>
    <xf numFmtId="0" fontId="0" fillId="29" borderId="5" xfId="0" applyFill="1" applyBorder="1" applyAlignment="1">
      <alignment horizontal="center" vertical="top" wrapText="1"/>
    </xf>
    <xf numFmtId="0" fontId="24" fillId="21" borderId="14" xfId="0" applyFont="1" applyFill="1" applyBorder="1" applyAlignment="1">
      <alignment vertical="top"/>
    </xf>
    <xf numFmtId="0" fontId="0" fillId="0" borderId="3" xfId="0" applyBorder="1" applyAlignment="1">
      <alignment vertical="top"/>
    </xf>
    <xf numFmtId="0" fontId="0" fillId="0" borderId="20" xfId="0" applyBorder="1" applyAlignment="1">
      <alignment vertical="top"/>
    </xf>
    <xf numFmtId="0" fontId="0" fillId="29" borderId="14" xfId="0" applyFill="1" applyBorder="1" applyAlignment="1">
      <alignment vertical="top" wrapText="1"/>
    </xf>
    <xf numFmtId="0" fontId="24" fillId="3" borderId="5" xfId="0" applyFont="1" applyFill="1" applyBorder="1" applyAlignment="1">
      <alignment vertical="top"/>
    </xf>
    <xf numFmtId="0" fontId="2" fillId="30" borderId="5" xfId="0" applyFont="1" applyFill="1" applyBorder="1" applyAlignment="1">
      <alignment vertical="top"/>
    </xf>
    <xf numFmtId="0" fontId="0" fillId="9" borderId="5" xfId="0" applyFill="1" applyBorder="1" applyAlignment="1">
      <alignment horizontal="left" vertical="top"/>
    </xf>
    <xf numFmtId="0" fontId="0" fillId="0" borderId="4" xfId="0" applyBorder="1" applyAlignment="1">
      <alignment vertical="top" wrapText="1"/>
    </xf>
    <xf numFmtId="0" fontId="34" fillId="28" borderId="5" xfId="0" applyFont="1" applyFill="1" applyBorder="1" applyAlignment="1">
      <alignment vertical="top" wrapText="1"/>
    </xf>
    <xf numFmtId="0" fontId="0" fillId="28" borderId="5" xfId="0" applyFill="1" applyBorder="1" applyAlignment="1">
      <alignment vertical="top" wrapText="1"/>
    </xf>
    <xf numFmtId="0" fontId="33" fillId="28" borderId="5" xfId="0" applyFont="1" applyFill="1" applyBorder="1" applyAlignment="1">
      <alignment vertical="top" wrapText="1"/>
    </xf>
    <xf numFmtId="0" fontId="34" fillId="0" borderId="4" xfId="0" applyFont="1" applyBorder="1" applyAlignment="1">
      <alignment vertical="top" wrapText="1"/>
    </xf>
    <xf numFmtId="0" fontId="24" fillId="9" borderId="12" xfId="0" applyFont="1" applyFill="1" applyBorder="1" applyAlignment="1">
      <alignment vertical="top" wrapText="1"/>
    </xf>
    <xf numFmtId="0" fontId="1" fillId="13" borderId="5" xfId="0" applyFont="1" applyFill="1" applyBorder="1" applyAlignment="1">
      <alignment vertical="top"/>
    </xf>
    <xf numFmtId="0" fontId="24" fillId="7" borderId="12" xfId="0" applyFont="1" applyFill="1" applyBorder="1" applyAlignment="1">
      <alignment vertical="top" wrapText="1"/>
    </xf>
    <xf numFmtId="0" fontId="26" fillId="31" borderId="5" xfId="0" applyFont="1" applyFill="1" applyBorder="1" applyAlignment="1">
      <alignment vertical="top"/>
    </xf>
    <xf numFmtId="0" fontId="0" fillId="31" borderId="5" xfId="0" applyFill="1" applyBorder="1" applyAlignment="1">
      <alignment vertical="top"/>
    </xf>
    <xf numFmtId="0" fontId="24" fillId="0" borderId="11" xfId="0" applyFont="1" applyBorder="1" applyAlignment="1">
      <alignment vertical="top" wrapText="1"/>
    </xf>
    <xf numFmtId="0" fontId="26" fillId="31" borderId="10" xfId="0" applyFont="1" applyFill="1" applyBorder="1" applyAlignment="1">
      <alignment vertical="top"/>
    </xf>
    <xf numFmtId="0" fontId="0" fillId="31" borderId="10" xfId="0" applyFill="1" applyBorder="1" applyAlignment="1">
      <alignment vertical="top"/>
    </xf>
    <xf numFmtId="0" fontId="0" fillId="12" borderId="13" xfId="0" applyFill="1" applyBorder="1" applyAlignment="1">
      <alignment vertical="top" wrapText="1"/>
    </xf>
    <xf numFmtId="0" fontId="0" fillId="12" borderId="10" xfId="0" applyFill="1" applyBorder="1" applyAlignment="1">
      <alignment vertical="top" wrapText="1"/>
    </xf>
    <xf numFmtId="0" fontId="24" fillId="0" borderId="22" xfId="0" applyFont="1" applyBorder="1" applyAlignment="1">
      <alignment vertical="top" wrapText="1"/>
    </xf>
    <xf numFmtId="0" fontId="0" fillId="31" borderId="14" xfId="0" applyFill="1" applyBorder="1" applyAlignment="1">
      <alignment vertical="top"/>
    </xf>
    <xf numFmtId="0" fontId="24" fillId="18" borderId="11" xfId="0" applyFont="1" applyFill="1" applyBorder="1" applyAlignment="1">
      <alignment vertical="top" wrapText="1"/>
    </xf>
    <xf numFmtId="0" fontId="0" fillId="0" borderId="1" xfId="0" applyBorder="1" applyAlignment="1">
      <alignment vertical="top" wrapText="1"/>
    </xf>
    <xf numFmtId="0" fontId="0" fillId="0" borderId="10" xfId="0" applyBorder="1" applyAlignment="1">
      <alignment vertical="top" wrapText="1"/>
    </xf>
    <xf numFmtId="0" fontId="0" fillId="0" borderId="13" xfId="0" applyBorder="1" applyAlignment="1">
      <alignment vertical="top" wrapText="1"/>
    </xf>
    <xf numFmtId="0" fontId="0" fillId="29" borderId="10" xfId="0" applyFill="1" applyBorder="1" applyAlignment="1">
      <alignment vertical="top" wrapText="1"/>
    </xf>
    <xf numFmtId="0" fontId="0" fillId="0" borderId="3" xfId="0" applyBorder="1" applyAlignment="1">
      <alignment vertical="top" wrapText="1"/>
    </xf>
    <xf numFmtId="0" fontId="0" fillId="31" borderId="13" xfId="0" applyFill="1" applyBorder="1" applyAlignment="1">
      <alignment vertical="top"/>
    </xf>
    <xf numFmtId="0" fontId="26" fillId="31" borderId="1" xfId="0" applyFont="1" applyFill="1" applyBorder="1" applyAlignment="1">
      <alignment vertical="top"/>
    </xf>
    <xf numFmtId="0" fontId="26" fillId="31" borderId="6" xfId="0" applyFont="1" applyFill="1" applyBorder="1" applyAlignment="1">
      <alignment vertical="top"/>
    </xf>
    <xf numFmtId="0" fontId="0" fillId="31" borderId="3" xfId="0" applyFill="1" applyBorder="1" applyAlignment="1">
      <alignment vertical="top"/>
    </xf>
    <xf numFmtId="0" fontId="0" fillId="31" borderId="6" xfId="0" applyFill="1" applyBorder="1" applyAlignment="1">
      <alignment vertical="top"/>
    </xf>
    <xf numFmtId="0" fontId="24" fillId="21" borderId="22" xfId="0" applyFont="1" applyFill="1" applyBorder="1" applyAlignment="1">
      <alignment vertical="top"/>
    </xf>
    <xf numFmtId="0" fontId="15" fillId="0" borderId="25" xfId="0" applyFont="1" applyBorder="1" applyAlignment="1">
      <alignment vertical="top" wrapText="1"/>
    </xf>
    <xf numFmtId="0" fontId="24" fillId="18" borderId="5" xfId="0" applyFont="1" applyFill="1" applyBorder="1" applyAlignment="1">
      <alignment vertical="top" wrapText="1"/>
    </xf>
    <xf numFmtId="0" fontId="0" fillId="9" borderId="5" xfId="0" applyFill="1" applyBorder="1" applyAlignment="1">
      <alignment vertical="top" wrapText="1"/>
    </xf>
    <xf numFmtId="0" fontId="36" fillId="0" borderId="5" xfId="0" applyFont="1" applyBorder="1" applyAlignment="1">
      <alignment vertical="top" wrapText="1"/>
    </xf>
    <xf numFmtId="0" fontId="24" fillId="12" borderId="5" xfId="0" applyFont="1" applyFill="1" applyBorder="1" applyAlignment="1">
      <alignment horizontal="center" vertical="top" wrapText="1"/>
    </xf>
    <xf numFmtId="0" fontId="24" fillId="12" borderId="5" xfId="0" applyFont="1" applyFill="1" applyBorder="1" applyAlignment="1">
      <alignment vertical="top" wrapText="1"/>
    </xf>
    <xf numFmtId="0" fontId="36" fillId="0" borderId="5" xfId="0" applyFont="1" applyBorder="1" applyAlignment="1">
      <alignment horizontal="center" vertical="top"/>
    </xf>
    <xf numFmtId="0" fontId="35" fillId="0" borderId="0" xfId="0" applyFont="1" applyAlignment="1">
      <alignment vertical="top"/>
    </xf>
    <xf numFmtId="14" fontId="35" fillId="0" borderId="0" xfId="0" applyNumberFormat="1" applyFont="1" applyAlignment="1">
      <alignment vertical="top"/>
    </xf>
    <xf numFmtId="0" fontId="37" fillId="0" borderId="0" xfId="0" applyFont="1" applyAlignment="1">
      <alignment vertical="top"/>
    </xf>
    <xf numFmtId="0" fontId="0" fillId="0" borderId="0" xfId="0" applyAlignment="1">
      <alignment horizontal="left" vertical="center" indent="5"/>
    </xf>
    <xf numFmtId="0" fontId="34" fillId="9" borderId="5" xfId="0" applyFont="1" applyFill="1" applyBorder="1" applyAlignment="1">
      <alignment vertical="top"/>
    </xf>
    <xf numFmtId="0" fontId="0" fillId="8" borderId="3" xfId="0" applyFill="1" applyBorder="1" applyAlignment="1">
      <alignment vertical="top" wrapText="1"/>
    </xf>
    <xf numFmtId="0" fontId="0" fillId="8" borderId="6" xfId="0" applyFill="1" applyBorder="1" applyAlignment="1">
      <alignment vertical="top" wrapText="1"/>
    </xf>
    <xf numFmtId="0" fontId="0" fillId="8" borderId="5" xfId="0" applyFill="1" applyBorder="1" applyAlignment="1">
      <alignment vertical="top" wrapText="1"/>
    </xf>
    <xf numFmtId="0" fontId="0" fillId="8" borderId="14" xfId="0" applyFill="1" applyBorder="1" applyAlignment="1">
      <alignment vertical="top" wrapText="1"/>
    </xf>
    <xf numFmtId="0" fontId="0" fillId="8" borderId="5" xfId="0" applyFill="1" applyBorder="1" applyAlignment="1">
      <alignment horizontal="center" vertical="top" wrapText="1"/>
    </xf>
    <xf numFmtId="0" fontId="34" fillId="8" borderId="5" xfId="0" applyFont="1" applyFill="1" applyBorder="1" applyAlignment="1">
      <alignment vertical="top" wrapText="1"/>
    </xf>
    <xf numFmtId="0" fontId="34" fillId="8" borderId="5" xfId="0" applyFont="1" applyFill="1" applyBorder="1" applyAlignment="1">
      <alignment horizontal="center" vertical="top" wrapText="1"/>
    </xf>
    <xf numFmtId="0" fontId="15" fillId="8" borderId="25" xfId="0" applyFont="1" applyFill="1" applyBorder="1" applyAlignment="1">
      <alignment vertical="top" wrapText="1"/>
    </xf>
    <xf numFmtId="0" fontId="33" fillId="8" borderId="5" xfId="0" applyFont="1" applyFill="1" applyBorder="1" applyAlignment="1">
      <alignment vertical="top" wrapText="1"/>
    </xf>
    <xf numFmtId="0" fontId="0" fillId="8" borderId="4" xfId="0" applyFill="1" applyBorder="1" applyAlignment="1">
      <alignment vertical="top" wrapText="1"/>
    </xf>
    <xf numFmtId="0" fontId="34" fillId="8" borderId="4" xfId="0" applyFont="1" applyFill="1" applyBorder="1" applyAlignment="1">
      <alignment vertical="top" wrapText="1"/>
    </xf>
    <xf numFmtId="0" fontId="0" fillId="8" borderId="0" xfId="0" applyFill="1" applyAlignment="1">
      <alignment vertical="top" wrapText="1"/>
    </xf>
    <xf numFmtId="0" fontId="0" fillId="31" borderId="3" xfId="0" applyFill="1" applyBorder="1" applyAlignment="1">
      <alignment vertical="top" wrapText="1"/>
    </xf>
    <xf numFmtId="0" fontId="0" fillId="31" borderId="10" xfId="0" applyFill="1" applyBorder="1" applyAlignment="1">
      <alignment vertical="top" wrapText="1"/>
    </xf>
    <xf numFmtId="0" fontId="0" fillId="31" borderId="5" xfId="0" applyFill="1" applyBorder="1" applyAlignment="1">
      <alignment vertical="top" wrapText="1"/>
    </xf>
    <xf numFmtId="0" fontId="0" fillId="31" borderId="5" xfId="0" applyFill="1" applyBorder="1" applyAlignment="1">
      <alignment horizontal="center" vertical="top"/>
    </xf>
    <xf numFmtId="0" fontId="0" fillId="31" borderId="0" xfId="0" applyFill="1"/>
    <xf numFmtId="0" fontId="34" fillId="8" borderId="24" xfId="0" applyFont="1" applyFill="1" applyBorder="1" applyAlignment="1">
      <alignment vertical="top" wrapText="1"/>
    </xf>
    <xf numFmtId="0" fontId="0" fillId="31" borderId="5" xfId="0" applyFill="1" applyBorder="1" applyAlignment="1">
      <alignment horizontal="left" vertical="top" wrapText="1"/>
    </xf>
    <xf numFmtId="0" fontId="19" fillId="31" borderId="5" xfId="0" applyFont="1" applyFill="1" applyBorder="1" applyAlignment="1">
      <alignment horizontal="left" vertical="top" wrapText="1"/>
    </xf>
    <xf numFmtId="0" fontId="19" fillId="8" borderId="5" xfId="0" applyFont="1" applyFill="1" applyBorder="1" applyAlignment="1">
      <alignment vertical="top" wrapText="1"/>
    </xf>
    <xf numFmtId="0" fontId="0" fillId="8" borderId="20" xfId="0" applyFill="1" applyBorder="1" applyAlignment="1">
      <alignment vertical="top" wrapText="1"/>
    </xf>
    <xf numFmtId="0" fontId="0" fillId="31" borderId="5" xfId="3" applyFont="1" applyFill="1" applyBorder="1" applyAlignment="1">
      <alignment horizontal="left" vertical="top" wrapText="1"/>
    </xf>
    <xf numFmtId="0" fontId="0" fillId="8" borderId="5" xfId="3" applyFont="1" applyFill="1" applyBorder="1" applyAlignment="1">
      <alignment vertical="top" wrapText="1"/>
    </xf>
    <xf numFmtId="0" fontId="0" fillId="31" borderId="5" xfId="2" applyFont="1" applyFill="1" applyBorder="1" applyAlignment="1">
      <alignment horizontal="left" vertical="top" wrapText="1"/>
    </xf>
    <xf numFmtId="0" fontId="34" fillId="8" borderId="14" xfId="0" applyFont="1" applyFill="1" applyBorder="1" applyAlignment="1">
      <alignment vertical="top" wrapText="1"/>
    </xf>
    <xf numFmtId="0" fontId="0" fillId="6" borderId="3" xfId="0" applyFill="1" applyBorder="1" applyAlignment="1">
      <alignment vertical="top" wrapText="1"/>
    </xf>
    <xf numFmtId="0" fontId="0" fillId="6" borderId="6" xfId="0" applyFill="1" applyBorder="1" applyAlignment="1">
      <alignment vertical="top" wrapText="1"/>
    </xf>
    <xf numFmtId="0" fontId="0" fillId="6" borderId="1" xfId="0" applyFill="1" applyBorder="1" applyAlignment="1">
      <alignment vertical="top" wrapText="1"/>
    </xf>
    <xf numFmtId="0" fontId="26" fillId="6" borderId="1" xfId="0" applyFont="1" applyFill="1" applyBorder="1" applyAlignment="1">
      <alignment vertical="top" wrapText="1"/>
    </xf>
    <xf numFmtId="0" fontId="0" fillId="6" borderId="14" xfId="0" applyFill="1" applyBorder="1" applyAlignment="1">
      <alignment vertical="top" wrapText="1"/>
    </xf>
    <xf numFmtId="0" fontId="0" fillId="6" borderId="5" xfId="0" applyFill="1" applyBorder="1" applyAlignment="1">
      <alignment vertical="top" wrapText="1"/>
    </xf>
    <xf numFmtId="0" fontId="0" fillId="6" borderId="10" xfId="0" applyFill="1" applyBorder="1" applyAlignment="1">
      <alignment vertical="top" wrapText="1"/>
    </xf>
    <xf numFmtId="0" fontId="26" fillId="6" borderId="5" xfId="0" applyFont="1" applyFill="1" applyBorder="1" applyAlignment="1">
      <alignment vertical="top" wrapText="1"/>
    </xf>
    <xf numFmtId="0" fontId="26" fillId="6" borderId="10" xfId="0" applyFont="1" applyFill="1" applyBorder="1" applyAlignment="1">
      <alignment vertical="top" wrapText="1"/>
    </xf>
    <xf numFmtId="0" fontId="0" fillId="6" borderId="0" xfId="0" applyFill="1" applyAlignment="1">
      <alignment vertical="top" wrapText="1"/>
    </xf>
    <xf numFmtId="0" fontId="0" fillId="6" borderId="13" xfId="0" applyFill="1" applyBorder="1" applyAlignment="1">
      <alignment vertical="top" wrapText="1"/>
    </xf>
    <xf numFmtId="0" fontId="19" fillId="6" borderId="5" xfId="0" applyFont="1" applyFill="1" applyBorder="1" applyAlignment="1">
      <alignment vertical="top" wrapText="1"/>
    </xf>
    <xf numFmtId="0" fontId="0" fillId="6" borderId="5" xfId="3" applyFont="1" applyFill="1" applyBorder="1" applyAlignment="1">
      <alignment vertical="top" wrapText="1"/>
    </xf>
    <xf numFmtId="0" fontId="0" fillId="6" borderId="5" xfId="2" applyFont="1" applyFill="1" applyBorder="1" applyAlignment="1">
      <alignment vertical="top" wrapText="1"/>
    </xf>
    <xf numFmtId="0" fontId="26" fillId="13" borderId="5" xfId="0" applyFont="1" applyFill="1" applyBorder="1" applyAlignment="1">
      <alignment vertical="top"/>
    </xf>
    <xf numFmtId="0" fontId="0" fillId="6" borderId="6" xfId="0" applyFill="1" applyBorder="1" applyAlignment="1">
      <alignment horizontal="center" vertical="top" wrapText="1"/>
    </xf>
    <xf numFmtId="0" fontId="0" fillId="6" borderId="5" xfId="0" applyFill="1" applyBorder="1" applyAlignment="1">
      <alignment horizontal="center" vertical="top" wrapText="1"/>
    </xf>
    <xf numFmtId="0" fontId="0" fillId="8" borderId="6" xfId="0" applyFill="1" applyBorder="1" applyAlignment="1">
      <alignment horizontal="center" vertical="top" wrapText="1"/>
    </xf>
    <xf numFmtId="0" fontId="0" fillId="13" borderId="5" xfId="0" applyFill="1" applyBorder="1" applyAlignment="1">
      <alignment vertical="top" wrapText="1"/>
    </xf>
    <xf numFmtId="0" fontId="0" fillId="8" borderId="14" xfId="0" applyFill="1" applyBorder="1" applyAlignment="1">
      <alignment horizontal="center" vertical="top" wrapText="1"/>
    </xf>
    <xf numFmtId="0" fontId="0" fillId="8" borderId="4" xfId="0" applyFill="1" applyBorder="1" applyAlignment="1">
      <alignment horizontal="center" vertical="top" wrapText="1"/>
    </xf>
    <xf numFmtId="0" fontId="19" fillId="13" borderId="14" xfId="0" applyFont="1" applyFill="1" applyBorder="1" applyAlignment="1">
      <alignment vertical="top" wrapText="1"/>
    </xf>
    <xf numFmtId="0" fontId="39" fillId="13" borderId="5" xfId="0" applyFont="1" applyFill="1" applyBorder="1" applyAlignment="1">
      <alignment vertical="top"/>
    </xf>
    <xf numFmtId="0" fontId="19" fillId="13" borderId="5" xfId="0" applyFont="1" applyFill="1" applyBorder="1" applyAlignment="1">
      <alignment vertical="top" wrapText="1"/>
    </xf>
    <xf numFmtId="0" fontId="24" fillId="3" borderId="12" xfId="0" applyFont="1" applyFill="1" applyBorder="1" applyAlignment="1">
      <alignment horizontal="center" vertical="top" wrapText="1"/>
    </xf>
    <xf numFmtId="0" fontId="24" fillId="3" borderId="22" xfId="0" applyFont="1" applyFill="1" applyBorder="1" applyAlignment="1">
      <alignment vertical="top" wrapText="1"/>
    </xf>
    <xf numFmtId="0" fontId="24" fillId="3" borderId="11" xfId="0" applyFont="1" applyFill="1" applyBorder="1" applyAlignment="1">
      <alignment vertical="top" wrapText="1"/>
    </xf>
    <xf numFmtId="0" fontId="24" fillId="3" borderId="12" xfId="0" applyFont="1" applyFill="1" applyBorder="1" applyAlignment="1">
      <alignment vertical="top" wrapText="1"/>
    </xf>
    <xf numFmtId="0" fontId="0" fillId="24" borderId="6" xfId="0" applyFill="1" applyBorder="1" applyAlignment="1">
      <alignment vertical="top" wrapText="1"/>
    </xf>
    <xf numFmtId="0" fontId="0" fillId="24" borderId="14" xfId="0" applyFill="1" applyBorder="1" applyAlignment="1">
      <alignment vertical="top" wrapText="1"/>
    </xf>
    <xf numFmtId="0" fontId="0" fillId="24" borderId="5" xfId="0" applyFill="1" applyBorder="1" applyAlignment="1">
      <alignment vertical="top" wrapText="1"/>
    </xf>
    <xf numFmtId="0" fontId="0" fillId="24" borderId="5" xfId="0" applyFill="1" applyBorder="1" applyAlignment="1">
      <alignment vertical="top"/>
    </xf>
    <xf numFmtId="0" fontId="26" fillId="24" borderId="1" xfId="0" applyFont="1" applyFill="1" applyBorder="1" applyAlignment="1">
      <alignment vertical="top" wrapText="1"/>
    </xf>
    <xf numFmtId="0" fontId="26" fillId="24" borderId="10" xfId="0" applyFont="1" applyFill="1" applyBorder="1" applyAlignment="1">
      <alignment vertical="top" wrapText="1"/>
    </xf>
    <xf numFmtId="0" fontId="0" fillId="8" borderId="1" xfId="0" applyFill="1" applyBorder="1" applyAlignment="1">
      <alignment vertical="top" wrapText="1"/>
    </xf>
    <xf numFmtId="0" fontId="0" fillId="8" borderId="10" xfId="0" applyFill="1" applyBorder="1" applyAlignment="1">
      <alignment vertical="top" wrapText="1"/>
    </xf>
    <xf numFmtId="0" fontId="0" fillId="13" borderId="10" xfId="0" applyFill="1" applyBorder="1" applyAlignment="1">
      <alignment vertical="top" wrapText="1"/>
    </xf>
    <xf numFmtId="0" fontId="34" fillId="8" borderId="10" xfId="0" applyFont="1" applyFill="1" applyBorder="1" applyAlignment="1">
      <alignment vertical="top" wrapText="1"/>
    </xf>
    <xf numFmtId="0" fontId="34" fillId="8" borderId="19" xfId="0" applyFont="1" applyFill="1" applyBorder="1" applyAlignment="1">
      <alignment vertical="top" wrapText="1"/>
    </xf>
    <xf numFmtId="0" fontId="19" fillId="13" borderId="10" xfId="0" applyFont="1" applyFill="1" applyBorder="1" applyAlignment="1">
      <alignment vertical="top" wrapText="1"/>
    </xf>
    <xf numFmtId="0" fontId="24" fillId="3" borderId="5" xfId="0" applyFont="1" applyFill="1" applyBorder="1" applyAlignment="1">
      <alignment vertical="top" wrapText="1"/>
    </xf>
    <xf numFmtId="0" fontId="0" fillId="2" borderId="14" xfId="0" applyFill="1" applyBorder="1" applyAlignment="1">
      <alignment vertical="top" wrapText="1"/>
    </xf>
    <xf numFmtId="0" fontId="0" fillId="2" borderId="5" xfId="0" applyFill="1" applyBorder="1" applyAlignment="1">
      <alignment vertical="top" wrapText="1"/>
    </xf>
    <xf numFmtId="0" fontId="0" fillId="2" borderId="10" xfId="0" applyFill="1" applyBorder="1" applyAlignment="1">
      <alignment vertical="top" wrapText="1"/>
    </xf>
    <xf numFmtId="0" fontId="34" fillId="24" borderId="5" xfId="0" applyFont="1" applyFill="1" applyBorder="1" applyAlignment="1">
      <alignment vertical="top" wrapText="1"/>
    </xf>
    <xf numFmtId="0" fontId="34" fillId="6" borderId="5" xfId="0" applyFont="1" applyFill="1" applyBorder="1" applyAlignment="1">
      <alignment vertical="top" wrapText="1"/>
    </xf>
    <xf numFmtId="0" fontId="34" fillId="6" borderId="10" xfId="0" applyFont="1" applyFill="1" applyBorder="1" applyAlignment="1">
      <alignment vertical="top" wrapText="1"/>
    </xf>
    <xf numFmtId="0" fontId="34" fillId="24" borderId="4" xfId="0" applyFont="1" applyFill="1" applyBorder="1" applyAlignment="1">
      <alignment vertical="top" wrapText="1"/>
    </xf>
    <xf numFmtId="0" fontId="0" fillId="13" borderId="5" xfId="0" applyFill="1" applyBorder="1" applyAlignment="1">
      <alignment horizontal="right" vertical="top" wrapText="1"/>
    </xf>
    <xf numFmtId="0" fontId="0" fillId="13" borderId="5" xfId="0" applyFill="1" applyBorder="1" applyAlignment="1">
      <alignment vertical="top"/>
    </xf>
    <xf numFmtId="0" fontId="0" fillId="13" borderId="10" xfId="0" applyFill="1" applyBorder="1" applyAlignment="1">
      <alignment vertical="top"/>
    </xf>
    <xf numFmtId="0" fontId="26" fillId="31" borderId="13" xfId="0" applyFont="1" applyFill="1" applyBorder="1" applyAlignment="1">
      <alignment vertical="top"/>
    </xf>
    <xf numFmtId="0" fontId="0" fillId="32" borderId="5" xfId="0" applyFill="1" applyBorder="1" applyAlignment="1">
      <alignment vertical="top"/>
    </xf>
    <xf numFmtId="0" fontId="0" fillId="10" borderId="5" xfId="0" applyFill="1" applyBorder="1" applyAlignment="1">
      <alignment vertical="top"/>
    </xf>
    <xf numFmtId="2" fontId="0" fillId="0" borderId="0" xfId="0" applyNumberFormat="1" applyAlignment="1">
      <alignment vertical="top"/>
    </xf>
    <xf numFmtId="2" fontId="0" fillId="0" borderId="5" xfId="0" applyNumberFormat="1" applyBorder="1" applyAlignment="1">
      <alignment vertical="top" wrapText="1"/>
    </xf>
    <xf numFmtId="2" fontId="0" fillId="0" borderId="5" xfId="0" applyNumberFormat="1" applyBorder="1" applyAlignment="1">
      <alignment vertical="top"/>
    </xf>
    <xf numFmtId="0" fontId="0" fillId="33" borderId="5" xfId="0" applyFill="1" applyBorder="1" applyAlignment="1">
      <alignment vertical="top" wrapText="1"/>
    </xf>
    <xf numFmtId="0" fontId="24" fillId="3" borderId="11" xfId="0" applyFont="1" applyFill="1" applyBorder="1" applyAlignment="1">
      <alignment horizontal="center" vertical="top" wrapText="1"/>
    </xf>
    <xf numFmtId="0" fontId="0" fillId="0" borderId="10" xfId="0" applyBorder="1" applyAlignment="1">
      <alignment horizontal="center" vertical="top" wrapText="1"/>
    </xf>
    <xf numFmtId="0" fontId="0" fillId="0" borderId="10" xfId="0" applyBorder="1" applyAlignment="1">
      <alignment horizontal="center" vertical="top"/>
    </xf>
    <xf numFmtId="0" fontId="0" fillId="12" borderId="13" xfId="0" applyFill="1" applyBorder="1" applyAlignment="1">
      <alignment horizontal="center" vertical="top" wrapText="1"/>
    </xf>
    <xf numFmtId="0" fontId="0" fillId="12" borderId="10" xfId="0" applyFill="1" applyBorder="1" applyAlignment="1">
      <alignment horizontal="center" vertical="top" wrapText="1"/>
    </xf>
    <xf numFmtId="0" fontId="0" fillId="29" borderId="10" xfId="0" applyFill="1" applyBorder="1" applyAlignment="1">
      <alignment horizontal="center" vertical="top" wrapText="1"/>
    </xf>
    <xf numFmtId="0" fontId="24" fillId="24" borderId="10" xfId="0" applyFont="1" applyFill="1" applyBorder="1" applyAlignment="1">
      <alignment horizontal="left" vertical="top" wrapText="1"/>
    </xf>
    <xf numFmtId="0" fontId="24" fillId="6" borderId="3" xfId="0" applyFont="1" applyFill="1" applyBorder="1" applyAlignment="1">
      <alignment vertical="top" wrapText="1"/>
    </xf>
    <xf numFmtId="0" fontId="24" fillId="6" borderId="14" xfId="0" applyFont="1" applyFill="1" applyBorder="1" applyAlignment="1">
      <alignment vertical="top" wrapText="1"/>
    </xf>
    <xf numFmtId="0" fontId="24" fillId="31" borderId="3" xfId="0" applyFont="1" applyFill="1" applyBorder="1" applyAlignment="1">
      <alignment vertical="top" wrapText="1"/>
    </xf>
    <xf numFmtId="0" fontId="24" fillId="31" borderId="5" xfId="0" applyFont="1" applyFill="1" applyBorder="1" applyAlignment="1">
      <alignment vertical="top"/>
    </xf>
    <xf numFmtId="0" fontId="24" fillId="8" borderId="3" xfId="0" applyFont="1" applyFill="1" applyBorder="1" applyAlignment="1">
      <alignment vertical="top" wrapText="1"/>
    </xf>
    <xf numFmtId="2" fontId="0" fillId="0" borderId="10" xfId="0" applyNumberFormat="1" applyBorder="1" applyAlignment="1">
      <alignment horizontal="center" vertical="top"/>
    </xf>
    <xf numFmtId="0" fontId="26" fillId="6" borderId="1" xfId="0" applyFont="1" applyFill="1" applyBorder="1" applyAlignment="1">
      <alignment horizontal="center" vertical="top" wrapText="1"/>
    </xf>
    <xf numFmtId="0" fontId="0" fillId="31" borderId="5" xfId="0" applyFill="1" applyBorder="1" applyAlignment="1">
      <alignment horizontal="center" vertical="top" wrapText="1"/>
    </xf>
    <xf numFmtId="0" fontId="26" fillId="6" borderId="10" xfId="0" applyFont="1" applyFill="1" applyBorder="1" applyAlignment="1">
      <alignment horizontal="center" vertical="top" wrapText="1"/>
    </xf>
    <xf numFmtId="0" fontId="33" fillId="8" borderId="5" xfId="0" applyFont="1" applyFill="1" applyBorder="1" applyAlignment="1">
      <alignment horizontal="center" vertical="top" wrapText="1"/>
    </xf>
    <xf numFmtId="0" fontId="0" fillId="13" borderId="5" xfId="0" applyFill="1" applyBorder="1" applyAlignment="1">
      <alignment horizontal="center" vertical="top" wrapText="1"/>
    </xf>
    <xf numFmtId="0" fontId="26" fillId="6" borderId="5" xfId="0" applyFont="1" applyFill="1" applyBorder="1" applyAlignment="1">
      <alignment horizontal="center" vertical="top" wrapText="1"/>
    </xf>
    <xf numFmtId="0" fontId="40" fillId="6" borderId="5" xfId="0" applyFont="1" applyFill="1" applyBorder="1" applyAlignment="1">
      <alignment horizontal="center" vertical="top" wrapText="1"/>
    </xf>
    <xf numFmtId="0" fontId="26" fillId="2" borderId="5" xfId="0" applyFont="1" applyFill="1" applyBorder="1" applyAlignment="1">
      <alignment horizontal="center" vertical="top" wrapText="1"/>
    </xf>
    <xf numFmtId="0" fontId="34" fillId="13" borderId="5" xfId="0" applyFont="1" applyFill="1" applyBorder="1" applyAlignment="1">
      <alignment horizontal="center" vertical="top" wrapText="1"/>
    </xf>
    <xf numFmtId="0" fontId="34" fillId="6" borderId="5" xfId="0" applyFont="1" applyFill="1" applyBorder="1" applyAlignment="1">
      <alignment horizontal="center" vertical="top" wrapText="1"/>
    </xf>
    <xf numFmtId="0" fontId="0" fillId="8" borderId="0" xfId="0" applyFill="1" applyAlignment="1">
      <alignment horizontal="center" vertical="top" wrapText="1"/>
    </xf>
    <xf numFmtId="0" fontId="34" fillId="8" borderId="4" xfId="0" applyFont="1" applyFill="1" applyBorder="1" applyAlignment="1">
      <alignment horizontal="center" vertical="top" wrapText="1"/>
    </xf>
    <xf numFmtId="0" fontId="39" fillId="13" borderId="5" xfId="0" applyFont="1" applyFill="1" applyBorder="1" applyAlignment="1">
      <alignment horizontal="center" vertical="top" wrapText="1"/>
    </xf>
    <xf numFmtId="0" fontId="0" fillId="6" borderId="14" xfId="0" applyFill="1" applyBorder="1" applyAlignment="1">
      <alignment horizontal="center" vertical="top" wrapText="1"/>
    </xf>
    <xf numFmtId="0" fontId="0" fillId="12" borderId="14" xfId="0" applyFill="1" applyBorder="1" applyAlignment="1">
      <alignment horizontal="center" vertical="top" wrapText="1"/>
    </xf>
    <xf numFmtId="0" fontId="0" fillId="13" borderId="5" xfId="0" applyFill="1" applyBorder="1" applyAlignment="1">
      <alignment horizontal="center" vertical="top"/>
    </xf>
    <xf numFmtId="0" fontId="24" fillId="3" borderId="12" xfId="0" applyFont="1" applyFill="1" applyBorder="1" applyAlignment="1">
      <alignment horizontal="left" vertical="top" wrapText="1"/>
    </xf>
    <xf numFmtId="0" fontId="0" fillId="11" borderId="5" xfId="0" applyFill="1" applyBorder="1" applyAlignment="1">
      <alignment vertical="top"/>
    </xf>
    <xf numFmtId="0" fontId="24" fillId="7" borderId="13" xfId="0" applyFont="1" applyFill="1" applyBorder="1" applyAlignment="1">
      <alignment horizontal="center" vertical="top"/>
    </xf>
    <xf numFmtId="0" fontId="0" fillId="11" borderId="21" xfId="0" applyFill="1" applyBorder="1" applyAlignment="1">
      <alignment vertical="top"/>
    </xf>
    <xf numFmtId="0" fontId="2" fillId="11" borderId="21" xfId="0" applyFont="1" applyFill="1" applyBorder="1" applyAlignment="1">
      <alignment vertical="top"/>
    </xf>
    <xf numFmtId="0" fontId="2" fillId="11" borderId="0" xfId="0" applyFont="1" applyFill="1"/>
    <xf numFmtId="0" fontId="24" fillId="0" borderId="0" xfId="0" applyFont="1" applyAlignment="1">
      <alignment wrapText="1"/>
    </xf>
    <xf numFmtId="0" fontId="24" fillId="0" borderId="0" xfId="0" applyFont="1"/>
    <xf numFmtId="0" fontId="8" fillId="5" borderId="0" xfId="0" applyFont="1" applyFill="1" applyAlignment="1">
      <alignment horizontal="left" vertical="top" wrapText="1"/>
    </xf>
    <xf numFmtId="0" fontId="10" fillId="5" borderId="9" xfId="1" applyFill="1" applyBorder="1" applyAlignment="1">
      <alignment vertical="top" wrapText="1"/>
    </xf>
    <xf numFmtId="0" fontId="11" fillId="5" borderId="9" xfId="1" applyFont="1" applyFill="1" applyBorder="1" applyAlignment="1">
      <alignment vertical="top" wrapText="1"/>
    </xf>
    <xf numFmtId="0" fontId="9" fillId="11" borderId="0" xfId="0" applyFont="1" applyFill="1" applyAlignment="1">
      <alignment horizontal="left" vertical="top" wrapText="1"/>
    </xf>
    <xf numFmtId="0" fontId="10" fillId="11" borderId="9" xfId="1" applyFill="1" applyBorder="1" applyAlignment="1">
      <alignment vertical="top" wrapText="1"/>
    </xf>
    <xf numFmtId="0" fontId="24" fillId="21" borderId="5" xfId="0" applyFont="1" applyFill="1" applyBorder="1" applyAlignment="1">
      <alignment vertical="top" wrapText="1"/>
    </xf>
    <xf numFmtId="0" fontId="0" fillId="7" borderId="5" xfId="0" applyFill="1" applyBorder="1" applyAlignment="1">
      <alignment vertical="top"/>
    </xf>
    <xf numFmtId="0" fontId="24" fillId="7" borderId="13" xfId="0" applyFont="1" applyFill="1" applyBorder="1" applyAlignment="1">
      <alignment vertical="top"/>
    </xf>
    <xf numFmtId="0" fontId="26" fillId="0" borderId="5" xfId="0" applyFont="1" applyBorder="1" applyAlignment="1">
      <alignment horizontal="center" vertical="top"/>
    </xf>
    <xf numFmtId="0" fontId="26" fillId="20" borderId="5" xfId="0" applyFont="1" applyFill="1" applyBorder="1" applyAlignment="1">
      <alignment horizontal="center" vertical="top"/>
    </xf>
    <xf numFmtId="0" fontId="26" fillId="16" borderId="5" xfId="0" applyFont="1" applyFill="1" applyBorder="1" applyAlignment="1">
      <alignment horizontal="center" vertical="top"/>
    </xf>
    <xf numFmtId="0" fontId="26" fillId="20" borderId="5" xfId="0" applyFont="1" applyFill="1" applyBorder="1" applyAlignment="1">
      <alignment horizontal="left" vertical="top"/>
    </xf>
    <xf numFmtId="0" fontId="0" fillId="20" borderId="5" xfId="0" applyFill="1" applyBorder="1" applyAlignment="1">
      <alignment horizontal="center" vertical="top"/>
    </xf>
    <xf numFmtId="0" fontId="0" fillId="0" borderId="14" xfId="0" applyBorder="1" applyAlignment="1">
      <alignment horizontal="center" vertical="top" wrapText="1"/>
    </xf>
    <xf numFmtId="0" fontId="24" fillId="7" borderId="13" xfId="0" applyFont="1" applyFill="1" applyBorder="1" applyAlignment="1">
      <alignment horizontal="left" vertical="top"/>
    </xf>
    <xf numFmtId="0" fontId="24" fillId="12" borderId="5" xfId="0" applyFont="1" applyFill="1" applyBorder="1" applyAlignment="1">
      <alignment horizontal="left" vertical="top" wrapText="1"/>
    </xf>
    <xf numFmtId="0" fontId="24" fillId="12" borderId="10" xfId="0" applyFont="1" applyFill="1" applyBorder="1" applyAlignment="1">
      <alignment horizontal="left" vertical="top" wrapText="1"/>
    </xf>
    <xf numFmtId="0" fontId="0" fillId="0" borderId="5" xfId="0" applyBorder="1" applyAlignment="1">
      <alignment horizontal="left" vertical="top"/>
    </xf>
    <xf numFmtId="0" fontId="0" fillId="0" borderId="10" xfId="0" applyBorder="1" applyAlignment="1">
      <alignment horizontal="left" vertical="top"/>
    </xf>
    <xf numFmtId="0" fontId="0" fillId="3" borderId="5" xfId="0" applyFill="1" applyBorder="1" applyAlignment="1">
      <alignment horizontal="left" vertical="top"/>
    </xf>
    <xf numFmtId="0" fontId="26" fillId="0" borderId="5" xfId="0" applyFont="1" applyBorder="1" applyAlignment="1">
      <alignment horizontal="left" vertical="top"/>
    </xf>
    <xf numFmtId="0" fontId="26" fillId="0" borderId="10" xfId="0" applyFont="1" applyBorder="1" applyAlignment="1">
      <alignment horizontal="left" vertical="top"/>
    </xf>
    <xf numFmtId="0" fontId="0" fillId="20" borderId="5" xfId="0" applyFill="1" applyBorder="1" applyAlignment="1">
      <alignment horizontal="left" vertical="top"/>
    </xf>
    <xf numFmtId="0" fontId="0" fillId="20" borderId="10" xfId="0" applyFill="1" applyBorder="1" applyAlignment="1">
      <alignment horizontal="left" vertical="top"/>
    </xf>
    <xf numFmtId="0" fontId="0" fillId="12" borderId="5" xfId="0" applyFill="1" applyBorder="1" applyAlignment="1">
      <alignment horizontal="left" vertical="top"/>
    </xf>
    <xf numFmtId="0" fontId="0" fillId="12" borderId="10" xfId="0" applyFill="1" applyBorder="1" applyAlignment="1">
      <alignment horizontal="left" vertical="top"/>
    </xf>
    <xf numFmtId="0" fontId="0" fillId="3" borderId="10" xfId="0" applyFill="1" applyBorder="1" applyAlignment="1">
      <alignment horizontal="left" vertical="top"/>
    </xf>
    <xf numFmtId="0" fontId="0" fillId="16" borderId="5" xfId="0" applyFill="1" applyBorder="1" applyAlignment="1">
      <alignment horizontal="left" vertical="top"/>
    </xf>
    <xf numFmtId="0" fontId="0" fillId="16" borderId="10" xfId="0" applyFill="1" applyBorder="1" applyAlignment="1">
      <alignment horizontal="left" vertical="top"/>
    </xf>
    <xf numFmtId="0" fontId="0" fillId="7" borderId="5" xfId="0" applyFill="1" applyBorder="1" applyAlignment="1">
      <alignment horizontal="left" vertical="top"/>
    </xf>
    <xf numFmtId="0" fontId="0" fillId="7" borderId="10" xfId="0" applyFill="1" applyBorder="1" applyAlignment="1">
      <alignment horizontal="left" vertical="top"/>
    </xf>
    <xf numFmtId="0" fontId="0" fillId="0" borderId="5" xfId="0" applyBorder="1" applyAlignment="1">
      <alignment horizontal="left"/>
    </xf>
    <xf numFmtId="0" fontId="0" fillId="0" borderId="10" xfId="0" applyBorder="1" applyAlignment="1">
      <alignment horizontal="left"/>
    </xf>
    <xf numFmtId="0" fontId="9" fillId="0" borderId="0" xfId="0" applyFont="1"/>
    <xf numFmtId="0" fontId="8" fillId="18" borderId="5" xfId="0" applyFont="1" applyFill="1" applyBorder="1" applyAlignment="1">
      <alignment vertical="top" wrapText="1"/>
    </xf>
    <xf numFmtId="0" fontId="8" fillId="12" borderId="5" xfId="0" applyFont="1" applyFill="1" applyBorder="1" applyAlignment="1">
      <alignment horizontal="center" vertical="top" wrapText="1"/>
    </xf>
    <xf numFmtId="0" fontId="8" fillId="12" borderId="5" xfId="0" applyFont="1" applyFill="1" applyBorder="1" applyAlignment="1">
      <alignment vertical="top" wrapText="1"/>
    </xf>
    <xf numFmtId="0" fontId="9" fillId="0" borderId="5" xfId="0" applyFont="1" applyBorder="1" applyAlignment="1">
      <alignment horizontal="center" vertical="top"/>
    </xf>
    <xf numFmtId="0" fontId="9" fillId="12" borderId="5" xfId="0" applyFont="1" applyFill="1" applyBorder="1" applyAlignment="1">
      <alignment vertical="top" wrapText="1"/>
    </xf>
    <xf numFmtId="0" fontId="9" fillId="12" borderId="5" xfId="0" applyFont="1" applyFill="1" applyBorder="1" applyAlignment="1">
      <alignment horizontal="center" vertical="top" wrapText="1"/>
    </xf>
    <xf numFmtId="0" fontId="9" fillId="9" borderId="5" xfId="0" applyFont="1" applyFill="1" applyBorder="1" applyAlignment="1">
      <alignment vertical="top"/>
    </xf>
    <xf numFmtId="0" fontId="9" fillId="9" borderId="5" xfId="0" applyFont="1" applyFill="1" applyBorder="1" applyAlignment="1">
      <alignment vertical="top" wrapText="1"/>
    </xf>
    <xf numFmtId="0" fontId="9" fillId="0" borderId="5" xfId="0" applyFont="1" applyBorder="1" applyAlignment="1">
      <alignment horizontal="left" vertical="top" wrapText="1"/>
    </xf>
    <xf numFmtId="0" fontId="6" fillId="0" borderId="5" xfId="0" applyFont="1" applyBorder="1" applyAlignment="1">
      <alignment horizontal="left" vertical="top" wrapText="1"/>
    </xf>
    <xf numFmtId="0" fontId="9" fillId="0" borderId="5" xfId="0" applyFont="1" applyBorder="1"/>
    <xf numFmtId="0" fontId="9" fillId="0" borderId="5" xfId="0" applyFont="1" applyBorder="1" applyAlignment="1">
      <alignment horizontal="center"/>
    </xf>
    <xf numFmtId="0" fontId="9" fillId="0" borderId="5" xfId="3" applyFont="1" applyBorder="1" applyAlignment="1">
      <alignment horizontal="left" vertical="top" wrapText="1"/>
    </xf>
    <xf numFmtId="0" fontId="9" fillId="0" borderId="5" xfId="2" applyFont="1" applyBorder="1" applyAlignment="1">
      <alignment horizontal="left" vertical="top" wrapText="1"/>
    </xf>
    <xf numFmtId="0" fontId="41" fillId="0" borderId="5" xfId="0" applyFont="1" applyBorder="1" applyAlignment="1">
      <alignment horizontal="center" vertical="top"/>
    </xf>
    <xf numFmtId="0" fontId="9" fillId="0" borderId="5" xfId="0" applyFont="1" applyBorder="1" applyAlignment="1">
      <alignment horizontal="left" vertical="top"/>
    </xf>
    <xf numFmtId="0" fontId="9" fillId="0" borderId="10" xfId="0" applyFont="1" applyBorder="1" applyAlignment="1">
      <alignment horizontal="left" vertical="top"/>
    </xf>
    <xf numFmtId="0" fontId="9" fillId="29" borderId="5" xfId="0" applyFont="1" applyFill="1" applyBorder="1" applyAlignment="1">
      <alignment vertical="top" wrapText="1"/>
    </xf>
    <xf numFmtId="0" fontId="9" fillId="29" borderId="5" xfId="0" applyFont="1" applyFill="1" applyBorder="1" applyAlignment="1">
      <alignment horizontal="center" vertical="top" wrapText="1"/>
    </xf>
    <xf numFmtId="0" fontId="42" fillId="0" borderId="5" xfId="0" applyFont="1" applyBorder="1" applyAlignment="1">
      <alignment vertical="top" wrapText="1"/>
    </xf>
    <xf numFmtId="0" fontId="42" fillId="0" borderId="5" xfId="0" applyFont="1" applyBorder="1" applyAlignment="1">
      <alignment horizontal="center" vertical="top"/>
    </xf>
    <xf numFmtId="0" fontId="9" fillId="0" borderId="0" xfId="0" applyFont="1" applyAlignment="1">
      <alignment horizontal="center" vertical="top"/>
    </xf>
    <xf numFmtId="0" fontId="0" fillId="0" borderId="24" xfId="0" applyBorder="1" applyAlignment="1">
      <alignment vertical="top"/>
    </xf>
    <xf numFmtId="0" fontId="43" fillId="0" borderId="5" xfId="0" applyFont="1" applyBorder="1" applyAlignment="1">
      <alignment vertical="top"/>
    </xf>
    <xf numFmtId="0" fontId="24" fillId="3" borderId="5" xfId="0" applyFont="1" applyFill="1" applyBorder="1" applyAlignment="1">
      <alignment horizontal="center" vertical="top" wrapText="1"/>
    </xf>
    <xf numFmtId="0" fontId="0" fillId="3" borderId="5" xfId="0" applyFill="1" applyBorder="1" applyAlignment="1">
      <alignment vertical="top" wrapText="1"/>
    </xf>
    <xf numFmtId="0" fontId="0" fillId="3" borderId="5" xfId="0" applyFill="1" applyBorder="1" applyAlignment="1">
      <alignment horizontal="center" vertical="top" wrapText="1"/>
    </xf>
    <xf numFmtId="0" fontId="0" fillId="17" borderId="4" xfId="0" applyFill="1" applyBorder="1"/>
    <xf numFmtId="0" fontId="0" fillId="17" borderId="4" xfId="0" applyFill="1" applyBorder="1" applyAlignment="1">
      <alignment horizontal="center" vertical="top" wrapText="1"/>
    </xf>
    <xf numFmtId="0" fontId="0" fillId="17" borderId="4" xfId="0" applyFill="1" applyBorder="1" applyAlignment="1">
      <alignment vertical="top" wrapText="1"/>
    </xf>
    <xf numFmtId="0" fontId="0" fillId="0" borderId="6" xfId="0" applyBorder="1"/>
    <xf numFmtId="0" fontId="0" fillId="0" borderId="6" xfId="0" applyBorder="1" applyAlignment="1">
      <alignment horizontal="center" vertical="top" wrapText="1"/>
    </xf>
    <xf numFmtId="0" fontId="34" fillId="9" borderId="5" xfId="0" applyFont="1" applyFill="1" applyBorder="1" applyAlignment="1">
      <alignment vertical="top" wrapText="1"/>
    </xf>
    <xf numFmtId="0" fontId="34" fillId="3" borderId="5" xfId="0" applyFont="1" applyFill="1" applyBorder="1" applyAlignment="1">
      <alignment vertical="top" wrapText="1"/>
    </xf>
    <xf numFmtId="0" fontId="34" fillId="17" borderId="4" xfId="0" applyFont="1" applyFill="1" applyBorder="1" applyAlignment="1">
      <alignment vertical="top" wrapText="1"/>
    </xf>
    <xf numFmtId="0" fontId="0" fillId="35" borderId="5" xfId="0" applyFill="1" applyBorder="1" applyAlignment="1">
      <alignment vertical="top" wrapText="1"/>
    </xf>
    <xf numFmtId="0" fontId="24" fillId="34" borderId="5" xfId="0" applyFont="1" applyFill="1" applyBorder="1" applyAlignment="1">
      <alignment vertical="top" wrapText="1"/>
    </xf>
    <xf numFmtId="0" fontId="26" fillId="3" borderId="5" xfId="0" applyFont="1" applyFill="1" applyBorder="1" applyAlignment="1">
      <alignment horizontal="center" vertical="top"/>
    </xf>
    <xf numFmtId="0" fontId="26" fillId="3" borderId="5" xfId="0" applyFont="1" applyFill="1" applyBorder="1" applyAlignment="1">
      <alignment vertical="top"/>
    </xf>
    <xf numFmtId="0" fontId="26" fillId="0" borderId="0" xfId="0" applyFont="1" applyAlignment="1">
      <alignment horizontal="center" vertical="top"/>
    </xf>
    <xf numFmtId="0" fontId="0" fillId="35" borderId="5" xfId="0" applyFill="1" applyBorder="1" applyAlignment="1">
      <alignment vertical="top"/>
    </xf>
    <xf numFmtId="44" fontId="0" fillId="0" borderId="5" xfId="4" applyFont="1" applyBorder="1" applyAlignment="1">
      <alignment vertical="top"/>
    </xf>
    <xf numFmtId="44" fontId="26" fillId="0" borderId="5" xfId="4" applyFont="1" applyBorder="1" applyAlignment="1">
      <alignment vertical="top"/>
    </xf>
    <xf numFmtId="44" fontId="0" fillId="0" borderId="0" xfId="4" applyFont="1"/>
    <xf numFmtId="0" fontId="26" fillId="17" borderId="0" xfId="0" applyFont="1" applyFill="1" applyAlignment="1">
      <alignment horizontal="center" vertical="top"/>
    </xf>
    <xf numFmtId="0" fontId="26" fillId="17" borderId="0" xfId="0" applyFont="1" applyFill="1" applyAlignment="1">
      <alignment vertical="top"/>
    </xf>
    <xf numFmtId="44" fontId="0" fillId="0" borderId="5" xfId="4" applyFont="1" applyBorder="1" applyAlignment="1">
      <alignment horizontal="center" vertical="top"/>
    </xf>
    <xf numFmtId="0" fontId="9" fillId="11" borderId="5" xfId="0" applyFont="1" applyFill="1" applyBorder="1" applyAlignment="1">
      <alignment horizontal="center" vertical="top"/>
    </xf>
    <xf numFmtId="0" fontId="9" fillId="11" borderId="5" xfId="0" applyFont="1" applyFill="1" applyBorder="1" applyAlignment="1">
      <alignment vertical="top"/>
    </xf>
    <xf numFmtId="0" fontId="9" fillId="14" borderId="5" xfId="0" applyFont="1" applyFill="1" applyBorder="1" applyAlignment="1">
      <alignment horizontal="center" vertical="top"/>
    </xf>
    <xf numFmtId="0" fontId="9" fillId="14" borderId="5" xfId="0" applyFont="1" applyFill="1" applyBorder="1" applyAlignment="1">
      <alignment vertical="top"/>
    </xf>
    <xf numFmtId="0" fontId="9" fillId="31" borderId="5" xfId="0" applyFont="1" applyFill="1" applyBorder="1" applyAlignment="1">
      <alignment vertical="top"/>
    </xf>
    <xf numFmtId="0" fontId="9" fillId="7" borderId="5" xfId="0" applyFont="1" applyFill="1" applyBorder="1" applyAlignment="1">
      <alignment vertical="top" wrapText="1"/>
    </xf>
    <xf numFmtId="0" fontId="9" fillId="7" borderId="5" xfId="0" applyFont="1" applyFill="1" applyBorder="1" applyAlignment="1">
      <alignment horizontal="center" vertical="top" wrapText="1"/>
    </xf>
    <xf numFmtId="0" fontId="9" fillId="7" borderId="6" xfId="0" applyFont="1" applyFill="1" applyBorder="1" applyAlignment="1">
      <alignment vertical="top" wrapText="1"/>
    </xf>
    <xf numFmtId="0" fontId="9" fillId="7" borderId="6" xfId="0" applyFont="1" applyFill="1" applyBorder="1" applyAlignment="1">
      <alignment horizontal="center" vertical="top" wrapText="1"/>
    </xf>
    <xf numFmtId="0" fontId="24" fillId="7" borderId="13" xfId="0" applyFont="1" applyFill="1" applyBorder="1" applyAlignment="1">
      <alignment vertical="top" wrapText="1"/>
    </xf>
    <xf numFmtId="0" fontId="37" fillId="0" borderId="0" xfId="0" applyFont="1" applyAlignment="1">
      <alignment horizontal="center" vertical="top"/>
    </xf>
    <xf numFmtId="14" fontId="23" fillId="0" borderId="0" xfId="2" applyNumberFormat="1" applyFont="1" applyAlignment="1">
      <alignment vertical="top"/>
    </xf>
    <xf numFmtId="0" fontId="1" fillId="9" borderId="5" xfId="0" applyFont="1" applyFill="1" applyBorder="1" applyAlignment="1">
      <alignment horizontal="center" vertical="top" wrapText="1"/>
    </xf>
    <xf numFmtId="0" fontId="9" fillId="11" borderId="5" xfId="0" applyFont="1" applyFill="1" applyBorder="1" applyAlignment="1">
      <alignment vertical="top" wrapText="1"/>
    </xf>
    <xf numFmtId="0" fontId="24" fillId="18" borderId="4" xfId="0" applyFont="1" applyFill="1" applyBorder="1" applyAlignment="1">
      <alignment vertical="top" wrapText="1"/>
    </xf>
    <xf numFmtId="0" fontId="0" fillId="20" borderId="5" xfId="0" applyFill="1" applyBorder="1" applyAlignment="1">
      <alignment vertical="top"/>
    </xf>
    <xf numFmtId="2" fontId="0" fillId="0" borderId="0" xfId="0" applyNumberFormat="1" applyAlignment="1">
      <alignment horizontal="center" vertical="top"/>
    </xf>
    <xf numFmtId="0" fontId="0" fillId="20" borderId="10" xfId="0" applyFill="1" applyBorder="1" applyAlignment="1">
      <alignment vertical="top"/>
    </xf>
    <xf numFmtId="0" fontId="24" fillId="35" borderId="12" xfId="0" applyFont="1" applyFill="1" applyBorder="1" applyAlignment="1">
      <alignment vertical="top"/>
    </xf>
    <xf numFmtId="0" fontId="24" fillId="12" borderId="12" xfId="0" applyFont="1" applyFill="1" applyBorder="1" applyAlignment="1">
      <alignment horizontal="center" vertical="top" wrapText="1"/>
    </xf>
    <xf numFmtId="0" fontId="24" fillId="12" borderId="12" xfId="0" applyFont="1" applyFill="1" applyBorder="1" applyAlignment="1">
      <alignment vertical="top" wrapText="1"/>
    </xf>
    <xf numFmtId="0" fontId="24" fillId="12" borderId="11" xfId="0" applyFont="1" applyFill="1" applyBorder="1" applyAlignment="1">
      <alignment vertical="top" wrapText="1"/>
    </xf>
    <xf numFmtId="0" fontId="0" fillId="6" borderId="5" xfId="0" applyFill="1" applyBorder="1" applyAlignment="1">
      <alignment vertical="top"/>
    </xf>
    <xf numFmtId="0" fontId="24" fillId="12" borderId="4" xfId="0" applyFont="1" applyFill="1" applyBorder="1" applyAlignment="1">
      <alignment horizontal="center" vertical="top" wrapText="1"/>
    </xf>
    <xf numFmtId="0" fontId="24" fillId="12" borderId="4" xfId="0" applyFont="1" applyFill="1" applyBorder="1" applyAlignment="1">
      <alignment vertical="top" wrapText="1"/>
    </xf>
    <xf numFmtId="0" fontId="24" fillId="12" borderId="19" xfId="0" applyFont="1" applyFill="1" applyBorder="1" applyAlignment="1">
      <alignment vertical="top" wrapText="1"/>
    </xf>
    <xf numFmtId="0" fontId="24" fillId="35" borderId="4" xfId="0" applyFont="1" applyFill="1" applyBorder="1" applyAlignment="1">
      <alignment vertical="top"/>
    </xf>
    <xf numFmtId="0" fontId="0" fillId="7" borderId="0" xfId="0" applyFill="1" applyAlignment="1">
      <alignment vertical="top"/>
    </xf>
    <xf numFmtId="0" fontId="0" fillId="7" borderId="0" xfId="0" applyFill="1" applyAlignment="1">
      <alignment vertical="top" wrapText="1"/>
    </xf>
    <xf numFmtId="0" fontId="0" fillId="26" borderId="0" xfId="0" applyFill="1" applyAlignment="1">
      <alignment vertical="top" wrapText="1"/>
    </xf>
    <xf numFmtId="0" fontId="34" fillId="7" borderId="5" xfId="0" applyFont="1" applyFill="1" applyBorder="1" applyAlignment="1">
      <alignment vertical="top" wrapText="1"/>
    </xf>
    <xf numFmtId="0" fontId="34" fillId="20" borderId="5" xfId="0" applyFont="1" applyFill="1" applyBorder="1" applyAlignment="1">
      <alignment vertical="top" wrapText="1"/>
    </xf>
    <xf numFmtId="0" fontId="34" fillId="7" borderId="0" xfId="0" applyFont="1" applyFill="1" applyAlignment="1">
      <alignment vertical="top" wrapText="1"/>
    </xf>
    <xf numFmtId="0" fontId="34" fillId="0" borderId="0" xfId="0" applyFont="1" applyAlignment="1">
      <alignment vertical="top" wrapText="1"/>
    </xf>
    <xf numFmtId="0" fontId="1" fillId="18" borderId="5" xfId="0" applyFont="1" applyFill="1" applyBorder="1" applyAlignment="1">
      <alignment vertical="top" wrapText="1"/>
    </xf>
    <xf numFmtId="0" fontId="1" fillId="12" borderId="5" xfId="0" applyFont="1" applyFill="1" applyBorder="1" applyAlignment="1">
      <alignment vertical="top" wrapText="1"/>
    </xf>
    <xf numFmtId="0" fontId="2" fillId="9" borderId="5" xfId="0" applyFont="1" applyFill="1" applyBorder="1" applyAlignment="1">
      <alignment vertical="top" wrapText="1"/>
    </xf>
    <xf numFmtId="0" fontId="1" fillId="0" borderId="5" xfId="0" applyFont="1" applyBorder="1" applyAlignment="1">
      <alignment vertical="top" wrapText="1"/>
    </xf>
    <xf numFmtId="0" fontId="46" fillId="15" borderId="15" xfId="0" applyFont="1" applyFill="1" applyBorder="1" applyAlignment="1">
      <alignment horizontal="center" vertical="top" wrapText="1" readingOrder="1"/>
    </xf>
    <xf numFmtId="0" fontId="46" fillId="15" borderId="15" xfId="0" applyFont="1" applyFill="1" applyBorder="1" applyAlignment="1">
      <alignment horizontal="left" vertical="top" wrapText="1" readingOrder="1"/>
    </xf>
    <xf numFmtId="0" fontId="46" fillId="15" borderId="16" xfId="0" applyFont="1" applyFill="1" applyBorder="1" applyAlignment="1">
      <alignment horizontal="center" vertical="top" wrapText="1" readingOrder="1"/>
    </xf>
    <xf numFmtId="0" fontId="47" fillId="4" borderId="16" xfId="0" applyFont="1" applyFill="1" applyBorder="1" applyAlignment="1">
      <alignment horizontal="center" vertical="top" wrapText="1" readingOrder="1"/>
    </xf>
    <xf numFmtId="0" fontId="47" fillId="4" borderId="16" xfId="0" applyFont="1" applyFill="1" applyBorder="1" applyAlignment="1">
      <alignment horizontal="left" vertical="top" wrapText="1" readingOrder="1"/>
    </xf>
    <xf numFmtId="0" fontId="47" fillId="14" borderId="16" xfId="0" applyFont="1" applyFill="1" applyBorder="1" applyAlignment="1">
      <alignment horizontal="center" vertical="top" wrapText="1" readingOrder="1"/>
    </xf>
    <xf numFmtId="0" fontId="47" fillId="14" borderId="16" xfId="0" applyFont="1" applyFill="1" applyBorder="1" applyAlignment="1">
      <alignment horizontal="left" vertical="top" wrapText="1" readingOrder="1"/>
    </xf>
    <xf numFmtId="0" fontId="47" fillId="4" borderId="18" xfId="0" applyFont="1" applyFill="1" applyBorder="1" applyAlignment="1">
      <alignment horizontal="center" vertical="top" wrapText="1" readingOrder="1"/>
    </xf>
    <xf numFmtId="0" fontId="47" fillId="4" borderId="17" xfId="0" applyFont="1" applyFill="1" applyBorder="1" applyAlignment="1">
      <alignment horizontal="center" vertical="top" wrapText="1" readingOrder="1"/>
    </xf>
    <xf numFmtId="0" fontId="13" fillId="4" borderId="5" xfId="0" applyFont="1" applyFill="1" applyBorder="1" applyAlignment="1">
      <alignment horizontal="center" vertical="top"/>
    </xf>
    <xf numFmtId="0" fontId="47" fillId="4" borderId="26" xfId="0" applyFont="1" applyFill="1" applyBorder="1" applyAlignment="1">
      <alignment horizontal="center" vertical="top" wrapText="1" readingOrder="1"/>
    </xf>
    <xf numFmtId="0" fontId="13" fillId="0" borderId="4" xfId="0" applyFont="1" applyBorder="1" applyAlignment="1">
      <alignment horizontal="center" vertical="top"/>
    </xf>
    <xf numFmtId="0" fontId="13" fillId="0" borderId="4" xfId="0" applyFont="1" applyBorder="1" applyAlignment="1">
      <alignment vertical="top"/>
    </xf>
    <xf numFmtId="0" fontId="13" fillId="0" borderId="5" xfId="0" applyFont="1" applyBorder="1" applyAlignment="1">
      <alignment vertical="top"/>
    </xf>
    <xf numFmtId="0" fontId="13" fillId="0" borderId="5" xfId="0" applyFont="1" applyBorder="1" applyAlignment="1">
      <alignment horizontal="center" vertical="top"/>
    </xf>
    <xf numFmtId="0" fontId="14" fillId="0" borderId="5" xfId="0" applyFont="1" applyBorder="1" applyAlignment="1">
      <alignment horizontal="center" vertical="top"/>
    </xf>
    <xf numFmtId="0" fontId="23" fillId="8" borderId="5" xfId="2" applyFont="1" applyFill="1" applyBorder="1" applyAlignment="1">
      <alignment horizontal="left" vertical="top"/>
    </xf>
    <xf numFmtId="0" fontId="22" fillId="8" borderId="5" xfId="2" applyFont="1" applyFill="1" applyBorder="1" applyAlignment="1">
      <alignment horizontal="left" vertical="top"/>
    </xf>
    <xf numFmtId="14" fontId="8" fillId="0" borderId="5" xfId="0" applyNumberFormat="1" applyFont="1" applyBorder="1" applyAlignment="1">
      <alignment horizontal="left" vertical="top"/>
    </xf>
    <xf numFmtId="0" fontId="8" fillId="0" borderId="5" xfId="0" applyFont="1" applyBorder="1" applyAlignment="1">
      <alignment horizontal="left" vertical="top"/>
    </xf>
    <xf numFmtId="0" fontId="24" fillId="34" borderId="24" xfId="0" applyFont="1" applyFill="1" applyBorder="1" applyAlignment="1">
      <alignment vertical="top" wrapText="1"/>
    </xf>
    <xf numFmtId="0" fontId="24" fillId="34" borderId="4" xfId="0" applyFont="1" applyFill="1" applyBorder="1" applyAlignment="1">
      <alignment vertical="top" wrapText="1"/>
    </xf>
    <xf numFmtId="0" fontId="0" fillId="36" borderId="5" xfId="0" applyFill="1" applyBorder="1" applyAlignment="1">
      <alignment vertical="top"/>
    </xf>
    <xf numFmtId="0" fontId="0" fillId="37" borderId="6" xfId="0" applyFill="1" applyBorder="1" applyAlignment="1">
      <alignment vertical="top"/>
    </xf>
    <xf numFmtId="0" fontId="0" fillId="37" borderId="5" xfId="0" applyFill="1" applyBorder="1"/>
    <xf numFmtId="0" fontId="0" fillId="37" borderId="5" xfId="0" applyFill="1" applyBorder="1" applyAlignment="1">
      <alignment vertical="top"/>
    </xf>
    <xf numFmtId="0" fontId="0" fillId="19" borderId="5" xfId="0" applyFill="1" applyBorder="1"/>
    <xf numFmtId="0" fontId="0" fillId="19" borderId="5" xfId="0" applyFill="1" applyBorder="1" applyAlignment="1">
      <alignment vertical="top"/>
    </xf>
    <xf numFmtId="0" fontId="0" fillId="38" borderId="6" xfId="0" applyFill="1" applyBorder="1" applyAlignment="1">
      <alignment vertical="top"/>
    </xf>
    <xf numFmtId="0" fontId="0" fillId="38" borderId="5" xfId="0" applyFill="1" applyBorder="1"/>
    <xf numFmtId="0" fontId="0" fillId="38" borderId="5" xfId="0" applyFill="1" applyBorder="1" applyAlignment="1">
      <alignment vertical="top"/>
    </xf>
    <xf numFmtId="0" fontId="0" fillId="39" borderId="5" xfId="0" applyFill="1" applyBorder="1"/>
    <xf numFmtId="0" fontId="0" fillId="39" borderId="5" xfId="0" applyFill="1" applyBorder="1" applyAlignment="1">
      <alignment vertical="top"/>
    </xf>
    <xf numFmtId="0" fontId="0" fillId="40" borderId="5" xfId="0" applyFill="1" applyBorder="1"/>
    <xf numFmtId="0" fontId="0" fillId="40" borderId="5" xfId="0" applyFill="1" applyBorder="1" applyAlignment="1">
      <alignment vertical="top"/>
    </xf>
    <xf numFmtId="0" fontId="0" fillId="41" borderId="5" xfId="0" applyFill="1" applyBorder="1"/>
    <xf numFmtId="0" fontId="0" fillId="41" borderId="5" xfId="0" applyFill="1" applyBorder="1" applyAlignment="1">
      <alignment vertical="top"/>
    </xf>
    <xf numFmtId="0" fontId="0" fillId="42" borderId="5" xfId="0" applyFill="1" applyBorder="1"/>
    <xf numFmtId="0" fontId="0" fillId="42" borderId="5" xfId="0" applyFill="1" applyBorder="1" applyAlignment="1">
      <alignment vertical="top"/>
    </xf>
    <xf numFmtId="0" fontId="0" fillId="43" borderId="5" xfId="0" applyFill="1" applyBorder="1"/>
    <xf numFmtId="0" fontId="0" fillId="43" borderId="5" xfId="0" applyFill="1" applyBorder="1" applyAlignment="1">
      <alignment vertical="top"/>
    </xf>
    <xf numFmtId="0" fontId="0" fillId="44" borderId="5" xfId="0" applyFill="1" applyBorder="1"/>
    <xf numFmtId="0" fontId="0" fillId="44" borderId="5" xfId="0" applyFill="1" applyBorder="1" applyAlignment="1">
      <alignment vertical="top"/>
    </xf>
    <xf numFmtId="0" fontId="0" fillId="45" borderId="5" xfId="0" applyFill="1" applyBorder="1"/>
    <xf numFmtId="0" fontId="0" fillId="45" borderId="5" xfId="0" applyFill="1" applyBorder="1" applyAlignment="1">
      <alignment vertical="top"/>
    </xf>
    <xf numFmtId="0" fontId="0" fillId="46" borderId="5" xfId="0" applyFill="1" applyBorder="1"/>
    <xf numFmtId="0" fontId="0" fillId="46" borderId="5" xfId="0" applyFill="1" applyBorder="1" applyAlignment="1">
      <alignment vertical="top"/>
    </xf>
    <xf numFmtId="0" fontId="0" fillId="47" borderId="5" xfId="0" applyFill="1" applyBorder="1"/>
    <xf numFmtId="0" fontId="0" fillId="47" borderId="5" xfId="0" applyFill="1" applyBorder="1" applyAlignment="1">
      <alignment vertical="top"/>
    </xf>
    <xf numFmtId="0" fontId="0" fillId="48" borderId="5" xfId="0" applyFill="1" applyBorder="1"/>
    <xf numFmtId="0" fontId="0" fillId="48" borderId="5" xfId="0" applyFill="1" applyBorder="1" applyAlignment="1">
      <alignment vertical="top"/>
    </xf>
    <xf numFmtId="0" fontId="8" fillId="0" borderId="5" xfId="0" applyFont="1" applyBorder="1" applyAlignment="1">
      <alignment horizontal="left"/>
    </xf>
    <xf numFmtId="0" fontId="0" fillId="49" borderId="5" xfId="0" applyFill="1" applyBorder="1" applyAlignment="1">
      <alignment vertical="top"/>
    </xf>
    <xf numFmtId="0" fontId="0" fillId="17" borderId="5" xfId="0" applyFill="1" applyBorder="1" applyAlignment="1">
      <alignment vertical="top"/>
    </xf>
    <xf numFmtId="0" fontId="0" fillId="29" borderId="0" xfId="0" applyFill="1"/>
    <xf numFmtId="0" fontId="49" fillId="0" borderId="5" xfId="0" applyFont="1" applyBorder="1" applyAlignment="1">
      <alignment vertical="top" wrapText="1"/>
    </xf>
    <xf numFmtId="0" fontId="9" fillId="35" borderId="1" xfId="0" applyFont="1" applyFill="1" applyBorder="1" applyAlignment="1">
      <alignment vertical="top"/>
    </xf>
    <xf numFmtId="0" fontId="9" fillId="17" borderId="5" xfId="0" applyFont="1" applyFill="1" applyBorder="1" applyAlignment="1">
      <alignment vertical="top" wrapText="1"/>
    </xf>
    <xf numFmtId="0" fontId="9" fillId="17" borderId="5" xfId="0" applyFont="1" applyFill="1" applyBorder="1" applyAlignment="1">
      <alignment vertical="top"/>
    </xf>
    <xf numFmtId="0" fontId="9" fillId="29" borderId="5" xfId="0" applyFont="1" applyFill="1" applyBorder="1" applyAlignment="1">
      <alignment vertical="top"/>
    </xf>
    <xf numFmtId="0" fontId="9" fillId="3" borderId="5" xfId="0" applyFont="1" applyFill="1" applyBorder="1" applyAlignment="1">
      <alignment vertical="top"/>
    </xf>
    <xf numFmtId="0" fontId="49" fillId="13" borderId="5" xfId="0" applyFont="1" applyFill="1" applyBorder="1" applyAlignment="1">
      <alignment vertical="top" wrapText="1"/>
    </xf>
    <xf numFmtId="0" fontId="9" fillId="13" borderId="5" xfId="0" applyFont="1" applyFill="1" applyBorder="1" applyAlignment="1">
      <alignment vertical="top"/>
    </xf>
    <xf numFmtId="0" fontId="41" fillId="0" borderId="5" xfId="0" applyFont="1" applyBorder="1" applyAlignment="1">
      <alignment vertical="top" wrapText="1"/>
    </xf>
    <xf numFmtId="0" fontId="41" fillId="17" borderId="5" xfId="0" applyFont="1" applyFill="1" applyBorder="1" applyAlignment="1">
      <alignment vertical="top" wrapText="1"/>
    </xf>
    <xf numFmtId="0" fontId="41" fillId="13" borderId="5" xfId="0" applyFont="1" applyFill="1" applyBorder="1" applyAlignment="1">
      <alignment vertical="top" wrapText="1"/>
    </xf>
    <xf numFmtId="0" fontId="9" fillId="17" borderId="0" xfId="0" applyFont="1" applyFill="1" applyAlignment="1">
      <alignment vertical="top"/>
    </xf>
    <xf numFmtId="0" fontId="41" fillId="17" borderId="0" xfId="0" applyFont="1" applyFill="1" applyAlignment="1">
      <alignment vertical="top"/>
    </xf>
    <xf numFmtId="0" fontId="0" fillId="49" borderId="5" xfId="0" applyFill="1" applyBorder="1" applyAlignment="1">
      <alignment vertical="top" wrapText="1"/>
    </xf>
    <xf numFmtId="0" fontId="0" fillId="23" borderId="5" xfId="0" applyFill="1" applyBorder="1" applyAlignment="1">
      <alignment vertical="top"/>
    </xf>
    <xf numFmtId="2" fontId="24" fillId="34" borderId="5" xfId="0" applyNumberFormat="1" applyFont="1" applyFill="1" applyBorder="1" applyAlignment="1">
      <alignment vertical="top" wrapText="1"/>
    </xf>
    <xf numFmtId="0" fontId="24" fillId="34" borderId="10" xfId="0" applyFont="1" applyFill="1" applyBorder="1" applyAlignment="1">
      <alignment vertical="top" wrapText="1"/>
    </xf>
    <xf numFmtId="2" fontId="0" fillId="0" borderId="5" xfId="0" applyNumberFormat="1" applyBorder="1" applyAlignment="1">
      <alignment horizontal="center" vertical="top"/>
    </xf>
    <xf numFmtId="0" fontId="26" fillId="49" borderId="5" xfId="0" applyFont="1" applyFill="1" applyBorder="1" applyAlignment="1">
      <alignment vertical="center"/>
    </xf>
    <xf numFmtId="0" fontId="0" fillId="29" borderId="0" xfId="0" applyFill="1" applyAlignment="1">
      <alignment horizontal="center"/>
    </xf>
    <xf numFmtId="0" fontId="26" fillId="29" borderId="0" xfId="0" applyFont="1" applyFill="1" applyAlignment="1">
      <alignment vertical="center"/>
    </xf>
    <xf numFmtId="2" fontId="0" fillId="0" borderId="5" xfId="0" applyNumberFormat="1" applyBorder="1" applyAlignment="1">
      <alignment horizontal="center"/>
    </xf>
    <xf numFmtId="0" fontId="8" fillId="0" borderId="10" xfId="0" applyFont="1" applyBorder="1" applyAlignment="1">
      <alignment horizontal="left"/>
    </xf>
    <xf numFmtId="0" fontId="24" fillId="34" borderId="28" xfId="0" applyFont="1" applyFill="1" applyBorder="1" applyAlignment="1">
      <alignment vertical="top" wrapText="1"/>
    </xf>
    <xf numFmtId="0" fontId="0" fillId="36" borderId="10" xfId="0" applyFill="1" applyBorder="1" applyAlignment="1">
      <alignment vertical="top"/>
    </xf>
    <xf numFmtId="0" fontId="0" fillId="37" borderId="10" xfId="0" applyFill="1" applyBorder="1"/>
    <xf numFmtId="0" fontId="0" fillId="19" borderId="10" xfId="0" applyFill="1" applyBorder="1"/>
    <xf numFmtId="0" fontId="0" fillId="49" borderId="10" xfId="0" applyFill="1" applyBorder="1" applyAlignment="1">
      <alignment vertical="top"/>
    </xf>
    <xf numFmtId="0" fontId="0" fillId="38" borderId="10" xfId="0" applyFill="1" applyBorder="1"/>
    <xf numFmtId="0" fontId="0" fillId="39" borderId="10" xfId="0" applyFill="1" applyBorder="1"/>
    <xf numFmtId="0" fontId="0" fillId="40" borderId="10" xfId="0" applyFill="1" applyBorder="1"/>
    <xf numFmtId="0" fontId="0" fillId="45" borderId="10" xfId="0" applyFill="1" applyBorder="1"/>
    <xf numFmtId="0" fontId="0" fillId="41" borderId="10" xfId="0" applyFill="1" applyBorder="1"/>
    <xf numFmtId="0" fontId="0" fillId="42" borderId="10" xfId="0" applyFill="1" applyBorder="1"/>
    <xf numFmtId="0" fontId="0" fillId="43" borderId="10" xfId="0" applyFill="1" applyBorder="1"/>
    <xf numFmtId="0" fontId="0" fillId="44" borderId="10" xfId="0" applyFill="1" applyBorder="1"/>
    <xf numFmtId="0" fontId="0" fillId="46" borderId="10" xfId="0" applyFill="1" applyBorder="1"/>
    <xf numFmtId="0" fontId="0" fillId="47" borderId="10" xfId="0" applyFill="1" applyBorder="1"/>
    <xf numFmtId="0" fontId="0" fillId="48" borderId="10" xfId="0" applyFill="1" applyBorder="1"/>
    <xf numFmtId="2" fontId="0" fillId="0" borderId="0" xfId="0" applyNumberFormat="1"/>
    <xf numFmtId="2" fontId="0" fillId="0" borderId="5" xfId="0" applyNumberFormat="1" applyBorder="1"/>
    <xf numFmtId="2" fontId="0" fillId="36" borderId="5" xfId="0" applyNumberFormat="1" applyFill="1" applyBorder="1" applyAlignment="1">
      <alignment vertical="top"/>
    </xf>
    <xf numFmtId="2" fontId="0" fillId="37" borderId="5" xfId="0" applyNumberFormat="1" applyFill="1" applyBorder="1"/>
    <xf numFmtId="2" fontId="0" fillId="19" borderId="5" xfId="0" applyNumberFormat="1" applyFill="1" applyBorder="1"/>
    <xf numFmtId="2" fontId="0" fillId="49" borderId="5" xfId="0" applyNumberFormat="1" applyFill="1" applyBorder="1" applyAlignment="1">
      <alignment vertical="top"/>
    </xf>
    <xf numFmtId="2" fontId="0" fillId="38" borderId="5" xfId="0" applyNumberFormat="1" applyFill="1" applyBorder="1"/>
    <xf numFmtId="2" fontId="0" fillId="39" borderId="5" xfId="0" applyNumberFormat="1" applyFill="1" applyBorder="1"/>
    <xf numFmtId="2" fontId="0" fillId="40" borderId="5" xfId="0" applyNumberFormat="1" applyFill="1" applyBorder="1"/>
    <xf numFmtId="2" fontId="0" fillId="45" borderId="5" xfId="0" applyNumberFormat="1" applyFill="1" applyBorder="1"/>
    <xf numFmtId="2" fontId="0" fillId="41" borderId="5" xfId="0" applyNumberFormat="1" applyFill="1" applyBorder="1"/>
    <xf numFmtId="2" fontId="0" fillId="42" borderId="5" xfId="0" applyNumberFormat="1" applyFill="1" applyBorder="1"/>
    <xf numFmtId="2" fontId="0" fillId="43" borderId="5" xfId="0" applyNumberFormat="1" applyFill="1" applyBorder="1"/>
    <xf numFmtId="2" fontId="0" fillId="44" borderId="5" xfId="0" applyNumberFormat="1" applyFill="1" applyBorder="1"/>
    <xf numFmtId="2" fontId="0" fillId="46" borderId="5" xfId="0" applyNumberFormat="1" applyFill="1" applyBorder="1"/>
    <xf numFmtId="2" fontId="0" fillId="47" borderId="5" xfId="0" applyNumberFormat="1" applyFill="1" applyBorder="1"/>
    <xf numFmtId="2" fontId="0" fillId="3" borderId="5" xfId="0" applyNumberFormat="1" applyFill="1" applyBorder="1"/>
    <xf numFmtId="2" fontId="0" fillId="48" borderId="5" xfId="0" applyNumberFormat="1" applyFill="1" applyBorder="1"/>
    <xf numFmtId="0" fontId="23" fillId="0" borderId="5" xfId="2" applyFont="1" applyBorder="1" applyAlignment="1">
      <alignment vertical="top"/>
    </xf>
    <xf numFmtId="0" fontId="24" fillId="51" borderId="4" xfId="0" applyFont="1" applyFill="1" applyBorder="1" applyAlignment="1">
      <alignment vertical="top" wrapText="1"/>
    </xf>
    <xf numFmtId="0" fontId="0" fillId="3" borderId="5" xfId="0" applyFill="1" applyBorder="1" applyAlignment="1">
      <alignment vertical="center"/>
    </xf>
    <xf numFmtId="0" fontId="32" fillId="20" borderId="5" xfId="0" applyFont="1" applyFill="1" applyBorder="1" applyAlignment="1">
      <alignment vertical="top"/>
    </xf>
    <xf numFmtId="0" fontId="26" fillId="20" borderId="5" xfId="0" applyFont="1" applyFill="1" applyBorder="1" applyAlignment="1">
      <alignment vertical="top"/>
    </xf>
    <xf numFmtId="0" fontId="0" fillId="11" borderId="5" xfId="0" applyFill="1" applyBorder="1"/>
    <xf numFmtId="0" fontId="24" fillId="51" borderId="5" xfId="0" applyFont="1" applyFill="1" applyBorder="1" applyAlignment="1">
      <alignment vertical="top" wrapText="1"/>
    </xf>
    <xf numFmtId="0" fontId="24" fillId="35" borderId="5" xfId="0" applyFont="1" applyFill="1" applyBorder="1" applyAlignment="1">
      <alignment vertical="top"/>
    </xf>
    <xf numFmtId="0" fontId="0" fillId="3" borderId="0" xfId="0" applyFill="1"/>
    <xf numFmtId="0" fontId="0" fillId="0" borderId="24" xfId="0" applyBorder="1"/>
    <xf numFmtId="0" fontId="26" fillId="20" borderId="5" xfId="0" applyFont="1" applyFill="1" applyBorder="1" applyAlignment="1">
      <alignment vertical="center"/>
    </xf>
    <xf numFmtId="0" fontId="0" fillId="20" borderId="5" xfId="0" applyFill="1" applyBorder="1"/>
    <xf numFmtId="17" fontId="0" fillId="0" borderId="0" xfId="0" applyNumberFormat="1"/>
    <xf numFmtId="0" fontId="49" fillId="28" borderId="5" xfId="0" applyFont="1" applyFill="1" applyBorder="1" applyAlignment="1">
      <alignment vertical="center"/>
    </xf>
    <xf numFmtId="0" fontId="49" fillId="7" borderId="5" xfId="0" applyFont="1" applyFill="1" applyBorder="1" applyAlignment="1">
      <alignment vertical="center"/>
    </xf>
    <xf numFmtId="0" fontId="26" fillId="7" borderId="5" xfId="0" applyFont="1" applyFill="1" applyBorder="1" applyAlignment="1">
      <alignment vertical="center"/>
    </xf>
    <xf numFmtId="0" fontId="0" fillId="0" borderId="5" xfId="0" applyBorder="1" applyAlignment="1">
      <alignment vertical="center"/>
    </xf>
    <xf numFmtId="0" fontId="49" fillId="13" borderId="5" xfId="0" applyFont="1" applyFill="1" applyBorder="1" applyAlignment="1">
      <alignment vertical="center"/>
    </xf>
    <xf numFmtId="0" fontId="0" fillId="13" borderId="5" xfId="0" applyFill="1" applyBorder="1"/>
    <xf numFmtId="0" fontId="49" fillId="28" borderId="5" xfId="0" applyFont="1" applyFill="1" applyBorder="1" applyAlignment="1">
      <alignment vertical="center" wrapText="1"/>
    </xf>
    <xf numFmtId="0" fontId="26" fillId="42" borderId="5" xfId="0" applyFont="1" applyFill="1" applyBorder="1" applyAlignment="1">
      <alignment vertical="center"/>
    </xf>
    <xf numFmtId="0" fontId="26" fillId="11" borderId="5" xfId="0" applyFont="1" applyFill="1" applyBorder="1" applyAlignment="1">
      <alignment vertical="center"/>
    </xf>
    <xf numFmtId="0" fontId="26" fillId="13" borderId="5" xfId="0" applyFont="1" applyFill="1" applyBorder="1" applyAlignment="1">
      <alignment vertical="center"/>
    </xf>
    <xf numFmtId="14" fontId="0" fillId="0" borderId="0" xfId="0" applyNumberFormat="1"/>
    <xf numFmtId="14" fontId="0" fillId="0" borderId="5" xfId="0" applyNumberFormat="1" applyBorder="1"/>
    <xf numFmtId="14" fontId="24" fillId="34" borderId="5" xfId="0" applyNumberFormat="1" applyFont="1" applyFill="1" applyBorder="1" applyAlignment="1">
      <alignment vertical="top" wrapText="1"/>
    </xf>
    <xf numFmtId="14" fontId="0" fillId="36" borderId="5" xfId="0" applyNumberFormat="1" applyFill="1" applyBorder="1" applyAlignment="1">
      <alignment vertical="top"/>
    </xf>
    <xf numFmtId="14" fontId="0" fillId="37" borderId="5" xfId="0" applyNumberFormat="1" applyFill="1" applyBorder="1"/>
    <xf numFmtId="14" fontId="0" fillId="19" borderId="5" xfId="0" applyNumberFormat="1" applyFill="1" applyBorder="1"/>
    <xf numFmtId="14" fontId="0" fillId="49" borderId="5" xfId="0" applyNumberFormat="1" applyFill="1" applyBorder="1" applyAlignment="1">
      <alignment vertical="top"/>
    </xf>
    <xf numFmtId="14" fontId="0" fillId="38" borderId="5" xfId="0" applyNumberFormat="1" applyFill="1" applyBorder="1"/>
    <xf numFmtId="14" fontId="0" fillId="39" borderId="5" xfId="0" applyNumberFormat="1" applyFill="1" applyBorder="1"/>
    <xf numFmtId="14" fontId="0" fillId="40" borderId="5" xfId="0" applyNumberFormat="1" applyFill="1" applyBorder="1"/>
    <xf numFmtId="14" fontId="0" fillId="45" borderId="5" xfId="0" applyNumberFormat="1" applyFill="1" applyBorder="1"/>
    <xf numFmtId="14" fontId="0" fillId="41" borderId="5" xfId="0" applyNumberFormat="1" applyFill="1" applyBorder="1"/>
    <xf numFmtId="14" fontId="0" fillId="42" borderId="5" xfId="0" applyNumberFormat="1" applyFill="1" applyBorder="1"/>
    <xf numFmtId="14" fontId="0" fillId="43" borderId="5" xfId="0" applyNumberFormat="1" applyFill="1" applyBorder="1"/>
    <xf numFmtId="14" fontId="0" fillId="44" borderId="5" xfId="0" applyNumberFormat="1" applyFill="1" applyBorder="1"/>
    <xf numFmtId="14" fontId="0" fillId="46" borderId="5" xfId="0" applyNumberFormat="1" applyFill="1" applyBorder="1"/>
    <xf numFmtId="14" fontId="0" fillId="47" borderId="5" xfId="0" applyNumberFormat="1" applyFill="1" applyBorder="1"/>
    <xf numFmtId="14" fontId="0" fillId="3" borderId="5" xfId="0" applyNumberFormat="1" applyFill="1" applyBorder="1"/>
    <xf numFmtId="14" fontId="0" fillId="48" borderId="5" xfId="0" applyNumberFormat="1" applyFill="1" applyBorder="1"/>
    <xf numFmtId="14" fontId="0" fillId="39" borderId="5" xfId="0" applyNumberFormat="1" applyFill="1" applyBorder="1" applyAlignment="1">
      <alignment vertical="top"/>
    </xf>
    <xf numFmtId="0" fontId="2" fillId="20" borderId="5" xfId="0" applyFont="1" applyFill="1" applyBorder="1" applyAlignment="1">
      <alignment vertical="top" wrapText="1"/>
    </xf>
    <xf numFmtId="0" fontId="24" fillId="50" borderId="5" xfId="0" applyFont="1" applyFill="1" applyBorder="1" applyAlignment="1">
      <alignment vertical="top" wrapText="1"/>
    </xf>
    <xf numFmtId="0" fontId="1" fillId="50" borderId="5" xfId="0" applyFont="1" applyFill="1" applyBorder="1" applyAlignment="1">
      <alignment vertical="top" wrapText="1"/>
    </xf>
    <xf numFmtId="0" fontId="0" fillId="0" borderId="0" xfId="0" applyAlignment="1">
      <alignment vertical="center"/>
    </xf>
    <xf numFmtId="0" fontId="49" fillId="0" borderId="5" xfId="0" applyFont="1" applyBorder="1" applyAlignment="1">
      <alignment vertical="top"/>
    </xf>
    <xf numFmtId="0" fontId="9" fillId="7" borderId="5" xfId="0" applyFont="1" applyFill="1" applyBorder="1" applyAlignment="1">
      <alignment vertical="top"/>
    </xf>
    <xf numFmtId="0" fontId="9" fillId="7" borderId="0" xfId="0" applyFont="1" applyFill="1" applyAlignment="1">
      <alignment vertical="top"/>
    </xf>
    <xf numFmtId="0" fontId="0" fillId="12" borderId="5" xfId="0" applyFill="1" applyBorder="1" applyAlignment="1">
      <alignment wrapText="1"/>
    </xf>
    <xf numFmtId="0" fontId="9" fillId="7" borderId="5" xfId="0" applyFont="1" applyFill="1" applyBorder="1"/>
    <xf numFmtId="0" fontId="49" fillId="20" borderId="5" xfId="0" applyFont="1" applyFill="1" applyBorder="1" applyAlignment="1">
      <alignment vertical="top"/>
    </xf>
    <xf numFmtId="0" fontId="9" fillId="20" borderId="5" xfId="0" applyFont="1" applyFill="1" applyBorder="1" applyAlignment="1">
      <alignment vertical="top"/>
    </xf>
    <xf numFmtId="0" fontId="9" fillId="20" borderId="5" xfId="0" applyFont="1" applyFill="1" applyBorder="1"/>
    <xf numFmtId="0" fontId="49" fillId="42" borderId="5" xfId="0" applyFont="1" applyFill="1" applyBorder="1" applyAlignment="1">
      <alignment vertical="top"/>
    </xf>
    <xf numFmtId="0" fontId="9" fillId="42" borderId="5" xfId="0" applyFont="1" applyFill="1" applyBorder="1" applyAlignment="1">
      <alignment vertical="top"/>
    </xf>
    <xf numFmtId="0" fontId="9" fillId="42" borderId="5" xfId="0" applyFont="1" applyFill="1" applyBorder="1"/>
    <xf numFmtId="0" fontId="9" fillId="42" borderId="5" xfId="0" applyFont="1" applyFill="1" applyBorder="1" applyAlignment="1">
      <alignment wrapText="1"/>
    </xf>
    <xf numFmtId="0" fontId="8" fillId="12" borderId="12" xfId="0" applyFont="1" applyFill="1" applyBorder="1" applyAlignment="1">
      <alignment horizontal="center" vertical="top" wrapText="1"/>
    </xf>
    <xf numFmtId="0" fontId="8" fillId="12" borderId="12" xfId="0" applyFont="1" applyFill="1" applyBorder="1" applyAlignment="1">
      <alignment vertical="top" wrapText="1"/>
    </xf>
    <xf numFmtId="0" fontId="8" fillId="12" borderId="12" xfId="0" applyFont="1" applyFill="1" applyBorder="1" applyAlignment="1">
      <alignment wrapText="1"/>
    </xf>
    <xf numFmtId="0" fontId="9" fillId="17" borderId="5" xfId="0" applyFont="1" applyFill="1" applyBorder="1"/>
    <xf numFmtId="0" fontId="8" fillId="34" borderId="5" xfId="0" applyFont="1" applyFill="1" applyBorder="1" applyAlignment="1">
      <alignment vertical="top" wrapText="1"/>
    </xf>
    <xf numFmtId="0" fontId="8" fillId="0" borderId="0" xfId="0" applyFont="1" applyAlignment="1">
      <alignment wrapText="1"/>
    </xf>
    <xf numFmtId="0" fontId="9" fillId="35" borderId="5" xfId="0" applyFont="1" applyFill="1" applyBorder="1" applyAlignment="1">
      <alignment vertical="top" wrapText="1"/>
    </xf>
    <xf numFmtId="0" fontId="9" fillId="0" borderId="4" xfId="0" applyFont="1" applyBorder="1" applyAlignment="1">
      <alignment vertical="top"/>
    </xf>
    <xf numFmtId="0" fontId="9" fillId="35" borderId="5" xfId="0" applyFont="1" applyFill="1" applyBorder="1" applyAlignment="1">
      <alignment vertical="top"/>
    </xf>
    <xf numFmtId="0" fontId="9" fillId="0" borderId="5" xfId="0" applyFont="1" applyBorder="1" applyAlignment="1">
      <alignment wrapText="1"/>
    </xf>
    <xf numFmtId="0" fontId="49" fillId="42" borderId="5" xfId="0" applyFont="1" applyFill="1" applyBorder="1" applyAlignment="1">
      <alignment vertical="center"/>
    </xf>
    <xf numFmtId="0" fontId="49" fillId="49" borderId="5" xfId="0" applyFont="1" applyFill="1" applyBorder="1" applyAlignment="1">
      <alignment vertical="center"/>
    </xf>
    <xf numFmtId="0" fontId="50" fillId="49" borderId="5" xfId="0" applyFont="1" applyFill="1" applyBorder="1" applyAlignment="1">
      <alignment vertical="center"/>
    </xf>
    <xf numFmtId="0" fontId="9" fillId="0" borderId="6" xfId="0" applyFont="1" applyBorder="1" applyAlignment="1">
      <alignment vertical="top"/>
    </xf>
    <xf numFmtId="14" fontId="9" fillId="0" borderId="0" xfId="0" applyNumberFormat="1" applyFont="1"/>
    <xf numFmtId="0" fontId="14" fillId="34" borderId="5" xfId="0" applyFont="1" applyFill="1" applyBorder="1" applyAlignment="1">
      <alignment vertical="top" wrapText="1"/>
    </xf>
    <xf numFmtId="0" fontId="13" fillId="0" borderId="0" xfId="0" applyFont="1"/>
    <xf numFmtId="14" fontId="13" fillId="0" borderId="0" xfId="0" applyNumberFormat="1" applyFont="1"/>
    <xf numFmtId="0" fontId="13" fillId="0" borderId="6" xfId="0" applyFont="1" applyBorder="1"/>
    <xf numFmtId="0" fontId="13" fillId="0" borderId="5" xfId="0" applyFont="1" applyBorder="1"/>
    <xf numFmtId="0" fontId="13" fillId="0" borderId="0" xfId="0" applyFont="1" applyAlignment="1">
      <alignment vertical="top" wrapText="1"/>
    </xf>
    <xf numFmtId="0" fontId="14" fillId="34" borderId="14" xfId="0" applyFont="1" applyFill="1" applyBorder="1" applyAlignment="1">
      <alignment vertical="top" wrapText="1"/>
    </xf>
    <xf numFmtId="0" fontId="13" fillId="0" borderId="14" xfId="0" applyFont="1" applyBorder="1" applyAlignment="1">
      <alignment vertical="top" wrapText="1"/>
    </xf>
    <xf numFmtId="0" fontId="9" fillId="35" borderId="4" xfId="0" applyFont="1" applyFill="1" applyBorder="1" applyAlignment="1">
      <alignment vertical="top" wrapText="1"/>
    </xf>
    <xf numFmtId="0" fontId="9" fillId="0" borderId="4" xfId="0" applyFont="1" applyBorder="1"/>
    <xf numFmtId="0" fontId="9" fillId="42" borderId="6" xfId="0" applyFont="1" applyFill="1" applyBorder="1" applyAlignment="1">
      <alignment vertical="top"/>
    </xf>
    <xf numFmtId="0" fontId="9" fillId="0" borderId="4" xfId="0" applyFont="1" applyBorder="1" applyAlignment="1">
      <alignment vertical="top" wrapText="1"/>
    </xf>
    <xf numFmtId="0" fontId="9" fillId="0" borderId="6" xfId="0" applyFont="1" applyBorder="1"/>
    <xf numFmtId="0" fontId="9" fillId="35" borderId="6" xfId="0" applyFont="1" applyFill="1" applyBorder="1" applyAlignment="1">
      <alignment vertical="top" wrapText="1"/>
    </xf>
    <xf numFmtId="0" fontId="8" fillId="0" borderId="5" xfId="0" applyFont="1" applyBorder="1" applyAlignment="1">
      <alignment vertical="top" wrapText="1"/>
    </xf>
    <xf numFmtId="0" fontId="31" fillId="0" borderId="5" xfId="0" applyFont="1" applyBorder="1" applyAlignment="1">
      <alignment vertical="top" wrapText="1"/>
    </xf>
    <xf numFmtId="0" fontId="31" fillId="0" borderId="5" xfId="0" applyFont="1" applyBorder="1" applyAlignment="1">
      <alignment vertical="top"/>
    </xf>
    <xf numFmtId="0" fontId="29" fillId="0" borderId="5" xfId="0" applyFont="1" applyBorder="1" applyAlignment="1">
      <alignment vertical="top" wrapText="1"/>
    </xf>
    <xf numFmtId="0" fontId="31" fillId="3" borderId="5" xfId="0" applyFont="1" applyFill="1" applyBorder="1" applyAlignment="1">
      <alignment vertical="top"/>
    </xf>
    <xf numFmtId="0" fontId="31" fillId="3" borderId="5" xfId="0" applyFont="1" applyFill="1" applyBorder="1" applyAlignment="1">
      <alignment vertical="top" wrapText="1"/>
    </xf>
    <xf numFmtId="0" fontId="26" fillId="3" borderId="5" xfId="0" applyFont="1" applyFill="1" applyBorder="1" applyAlignment="1">
      <alignment vertical="top" wrapText="1"/>
    </xf>
    <xf numFmtId="0" fontId="15" fillId="19" borderId="5" xfId="0" applyFont="1" applyFill="1" applyBorder="1" applyAlignment="1">
      <alignment vertical="top" wrapText="1"/>
    </xf>
    <xf numFmtId="0" fontId="15" fillId="19" borderId="5" xfId="3" applyFont="1" applyFill="1" applyBorder="1" applyAlignment="1">
      <alignment horizontal="left" vertical="top" wrapText="1"/>
    </xf>
    <xf numFmtId="0" fontId="15" fillId="19" borderId="5" xfId="2" applyFont="1" applyFill="1" applyBorder="1" applyAlignment="1">
      <alignment horizontal="left" vertical="top" wrapText="1"/>
    </xf>
    <xf numFmtId="0" fontId="2" fillId="3" borderId="19" xfId="0" applyFont="1" applyFill="1" applyBorder="1" applyAlignment="1">
      <alignment vertical="top" wrapText="1"/>
    </xf>
    <xf numFmtId="0" fontId="2" fillId="0" borderId="4" xfId="0" applyFont="1" applyBorder="1" applyAlignment="1">
      <alignment vertical="top" wrapText="1"/>
    </xf>
    <xf numFmtId="0" fontId="0" fillId="17" borderId="5" xfId="0" applyFill="1" applyBorder="1" applyAlignment="1">
      <alignment vertical="top" wrapText="1"/>
    </xf>
    <xf numFmtId="14" fontId="0" fillId="21" borderId="0" xfId="0" applyNumberFormat="1" applyFill="1" applyAlignment="1">
      <alignment vertical="top"/>
    </xf>
    <xf numFmtId="0" fontId="0" fillId="21" borderId="0" xfId="0" applyFill="1" applyAlignment="1">
      <alignment vertical="top"/>
    </xf>
    <xf numFmtId="0" fontId="0" fillId="18" borderId="5" xfId="0" applyFill="1" applyBorder="1" applyAlignment="1">
      <alignment vertical="top"/>
    </xf>
    <xf numFmtId="0" fontId="0" fillId="18" borderId="5" xfId="0" applyFill="1" applyBorder="1" applyAlignment="1">
      <alignment horizontal="center" vertical="top"/>
    </xf>
    <xf numFmtId="0" fontId="0" fillId="18" borderId="5" xfId="0" applyFill="1" applyBorder="1" applyAlignment="1">
      <alignment horizontal="center" vertical="top" wrapText="1"/>
    </xf>
    <xf numFmtId="0" fontId="2" fillId="18" borderId="5" xfId="0" applyFont="1" applyFill="1" applyBorder="1" applyAlignment="1">
      <alignment vertical="top"/>
    </xf>
    <xf numFmtId="0" fontId="0" fillId="11" borderId="5" xfId="0" applyFill="1" applyBorder="1" applyAlignment="1">
      <alignment horizontal="center" vertical="top"/>
    </xf>
    <xf numFmtId="0" fontId="0" fillId="11" borderId="5" xfId="0" applyFill="1" applyBorder="1" applyAlignment="1">
      <alignment vertical="top" wrapText="1"/>
    </xf>
    <xf numFmtId="0" fontId="2" fillId="11" borderId="5" xfId="0" applyFont="1" applyFill="1" applyBorder="1" applyAlignment="1">
      <alignment vertical="top"/>
    </xf>
    <xf numFmtId="0" fontId="0" fillId="19" borderId="5" xfId="0" applyFill="1" applyBorder="1" applyAlignment="1">
      <alignment horizontal="center" vertical="top"/>
    </xf>
    <xf numFmtId="0" fontId="2" fillId="19" borderId="5" xfId="0" applyFont="1" applyFill="1" applyBorder="1" applyAlignment="1">
      <alignment vertical="top"/>
    </xf>
    <xf numFmtId="0" fontId="2" fillId="19" borderId="5" xfId="0" applyFont="1" applyFill="1" applyBorder="1"/>
    <xf numFmtId="0" fontId="2" fillId="18" borderId="5" xfId="0" applyFont="1" applyFill="1" applyBorder="1"/>
    <xf numFmtId="0" fontId="27" fillId="17" borderId="5" xfId="0" applyFont="1" applyFill="1" applyBorder="1" applyAlignment="1">
      <alignment vertical="top" wrapText="1"/>
    </xf>
    <xf numFmtId="0" fontId="27" fillId="17" borderId="5" xfId="0" applyFont="1" applyFill="1" applyBorder="1" applyAlignment="1">
      <alignment horizontal="center" vertical="top"/>
    </xf>
    <xf numFmtId="0" fontId="28" fillId="17" borderId="5" xfId="0" applyFont="1" applyFill="1" applyBorder="1" applyAlignment="1">
      <alignment vertical="top"/>
    </xf>
    <xf numFmtId="0" fontId="17" fillId="19" borderId="5" xfId="0" applyFont="1" applyFill="1" applyBorder="1" applyAlignment="1">
      <alignment horizontal="left" vertical="top" wrapText="1"/>
    </xf>
    <xf numFmtId="0" fontId="26" fillId="19" borderId="5" xfId="0" applyFont="1" applyFill="1" applyBorder="1" applyAlignment="1">
      <alignment vertical="top" wrapText="1"/>
    </xf>
    <xf numFmtId="0" fontId="17" fillId="18" borderId="5" xfId="0" applyFont="1" applyFill="1" applyBorder="1" applyAlignment="1">
      <alignment horizontal="left" vertical="top" wrapText="1"/>
    </xf>
    <xf numFmtId="0" fontId="15" fillId="18" borderId="5" xfId="0" applyFont="1" applyFill="1" applyBorder="1" applyAlignment="1">
      <alignment vertical="top" wrapText="1"/>
    </xf>
    <xf numFmtId="0" fontId="26" fillId="18" borderId="5" xfId="0" applyFont="1" applyFill="1" applyBorder="1" applyAlignment="1">
      <alignment vertical="top" wrapText="1"/>
    </xf>
    <xf numFmtId="0" fontId="17" fillId="17" borderId="5" xfId="0" applyFont="1" applyFill="1" applyBorder="1" applyAlignment="1">
      <alignment horizontal="left" vertical="top" wrapText="1"/>
    </xf>
    <xf numFmtId="0" fontId="15" fillId="17" borderId="5" xfId="0" applyFont="1" applyFill="1" applyBorder="1" applyAlignment="1">
      <alignment vertical="top" wrapText="1"/>
    </xf>
    <xf numFmtId="0" fontId="26" fillId="17" borderId="5" xfId="0" applyFont="1" applyFill="1" applyBorder="1" applyAlignment="1">
      <alignment vertical="top" wrapText="1"/>
    </xf>
    <xf numFmtId="0" fontId="0" fillId="17" borderId="5" xfId="0" applyFill="1" applyBorder="1" applyAlignment="1">
      <alignment horizontal="center" vertical="top"/>
    </xf>
    <xf numFmtId="0" fontId="32" fillId="18" borderId="5" xfId="0" applyFont="1" applyFill="1" applyBorder="1" applyAlignment="1">
      <alignment vertical="top"/>
    </xf>
    <xf numFmtId="0" fontId="32" fillId="18" borderId="5" xfId="0" applyFont="1" applyFill="1" applyBorder="1" applyAlignment="1">
      <alignment vertical="top" wrapText="1"/>
    </xf>
    <xf numFmtId="0" fontId="32" fillId="18" borderId="5" xfId="0" applyFont="1" applyFill="1" applyBorder="1" applyAlignment="1">
      <alignment horizontal="center" vertical="top"/>
    </xf>
    <xf numFmtId="0" fontId="18" fillId="19" borderId="5" xfId="0" applyFont="1" applyFill="1" applyBorder="1" applyAlignment="1">
      <alignment vertical="top" wrapText="1"/>
    </xf>
    <xf numFmtId="0" fontId="26" fillId="7" borderId="0" xfId="0" applyFont="1" applyFill="1" applyAlignment="1">
      <alignment vertical="top"/>
    </xf>
    <xf numFmtId="0" fontId="31" fillId="7" borderId="0" xfId="0" applyFont="1" applyFill="1" applyAlignment="1">
      <alignment vertical="top" wrapText="1"/>
    </xf>
    <xf numFmtId="0" fontId="26" fillId="7" borderId="0" xfId="0" applyFont="1" applyFill="1" applyAlignment="1">
      <alignment vertical="top" wrapText="1"/>
    </xf>
    <xf numFmtId="0" fontId="9" fillId="20" borderId="5" xfId="0" applyFont="1" applyFill="1" applyBorder="1" applyAlignment="1">
      <alignment vertical="top" wrapText="1"/>
    </xf>
    <xf numFmtId="0" fontId="0" fillId="20" borderId="5" xfId="0" applyFill="1" applyBorder="1" applyAlignment="1">
      <alignment vertical="top" wrapText="1"/>
    </xf>
    <xf numFmtId="2" fontId="9" fillId="0" borderId="0" xfId="0" applyNumberFormat="1" applyFont="1" applyAlignment="1">
      <alignment vertical="top"/>
    </xf>
    <xf numFmtId="0" fontId="24" fillId="0" borderId="5" xfId="0" applyFont="1" applyBorder="1" applyAlignment="1">
      <alignment vertical="top" wrapText="1"/>
    </xf>
    <xf numFmtId="2" fontId="24" fillId="0" borderId="5" xfId="0" applyNumberFormat="1" applyFont="1" applyBorder="1" applyAlignment="1">
      <alignment vertical="top" wrapText="1"/>
    </xf>
    <xf numFmtId="0" fontId="0" fillId="52" borderId="5" xfId="0" applyFill="1" applyBorder="1"/>
    <xf numFmtId="2" fontId="0" fillId="52" borderId="5" xfId="0" applyNumberFormat="1" applyFill="1" applyBorder="1"/>
    <xf numFmtId="0" fontId="0" fillId="53" borderId="5" xfId="0" applyFill="1" applyBorder="1"/>
    <xf numFmtId="2" fontId="0" fillId="53" borderId="5" xfId="0" applyNumberFormat="1" applyFill="1" applyBorder="1"/>
    <xf numFmtId="2" fontId="0" fillId="19" borderId="5" xfId="0" applyNumberFormat="1" applyFill="1" applyBorder="1" applyAlignment="1">
      <alignment vertical="top"/>
    </xf>
    <xf numFmtId="0" fontId="0" fillId="54" borderId="5" xfId="0" applyFill="1" applyBorder="1"/>
    <xf numFmtId="2" fontId="0" fillId="54" borderId="5" xfId="0" applyNumberFormat="1" applyFill="1" applyBorder="1" applyAlignment="1">
      <alignment vertical="top"/>
    </xf>
    <xf numFmtId="2" fontId="0" fillId="38" borderId="6" xfId="0" applyNumberFormat="1" applyFill="1" applyBorder="1" applyAlignment="1">
      <alignment vertical="top"/>
    </xf>
    <xf numFmtId="2" fontId="0" fillId="39" borderId="5" xfId="0" applyNumberFormat="1" applyFill="1" applyBorder="1" applyAlignment="1">
      <alignment vertical="top"/>
    </xf>
    <xf numFmtId="2" fontId="0" fillId="40" borderId="5" xfId="0" applyNumberFormat="1" applyFill="1" applyBorder="1" applyAlignment="1">
      <alignment vertical="top"/>
    </xf>
    <xf numFmtId="2" fontId="0" fillId="45" borderId="5" xfId="0" applyNumberFormat="1" applyFill="1" applyBorder="1" applyAlignment="1">
      <alignment vertical="top"/>
    </xf>
    <xf numFmtId="2" fontId="0" fillId="41" borderId="5" xfId="0" applyNumberFormat="1" applyFill="1" applyBorder="1" applyAlignment="1">
      <alignment vertical="top"/>
    </xf>
    <xf numFmtId="2" fontId="0" fillId="42" borderId="5" xfId="0" applyNumberFormat="1" applyFill="1" applyBorder="1" applyAlignment="1">
      <alignment vertical="top"/>
    </xf>
    <xf numFmtId="2" fontId="0" fillId="3" borderId="5" xfId="0" applyNumberFormat="1" applyFill="1" applyBorder="1" applyAlignment="1">
      <alignment vertical="top"/>
    </xf>
    <xf numFmtId="2" fontId="0" fillId="48" borderId="5" xfId="0" applyNumberFormat="1" applyFill="1" applyBorder="1" applyAlignment="1">
      <alignment vertical="top"/>
    </xf>
    <xf numFmtId="2" fontId="24" fillId="0" borderId="5" xfId="0" applyNumberFormat="1" applyFont="1" applyBorder="1"/>
    <xf numFmtId="0" fontId="9" fillId="36" borderId="5" xfId="0" applyFont="1" applyFill="1" applyBorder="1" applyAlignment="1">
      <alignment vertical="top" wrapText="1"/>
    </xf>
    <xf numFmtId="0" fontId="9" fillId="22" borderId="5" xfId="0" applyFont="1" applyFill="1" applyBorder="1" applyAlignment="1">
      <alignment vertical="top" wrapText="1"/>
    </xf>
    <xf numFmtId="0" fontId="9" fillId="38" borderId="5" xfId="0" applyFont="1" applyFill="1" applyBorder="1" applyAlignment="1">
      <alignment vertical="top" wrapText="1"/>
    </xf>
    <xf numFmtId="0" fontId="9" fillId="55" borderId="5" xfId="0" applyFont="1" applyFill="1" applyBorder="1" applyAlignment="1">
      <alignment vertical="top" wrapText="1"/>
    </xf>
    <xf numFmtId="0" fontId="9" fillId="18" borderId="5" xfId="0" applyFont="1" applyFill="1" applyBorder="1" applyAlignment="1">
      <alignment vertical="top"/>
    </xf>
    <xf numFmtId="0" fontId="29" fillId="11" borderId="5" xfId="0" applyFont="1" applyFill="1" applyBorder="1" applyAlignment="1">
      <alignment vertical="top"/>
    </xf>
    <xf numFmtId="0" fontId="29" fillId="11" borderId="5" xfId="0" applyFont="1" applyFill="1" applyBorder="1" applyAlignment="1">
      <alignment vertical="top" wrapText="1"/>
    </xf>
    <xf numFmtId="0" fontId="9" fillId="11" borderId="6" xfId="0" applyFont="1" applyFill="1" applyBorder="1" applyAlignment="1">
      <alignment vertical="top" wrapText="1"/>
    </xf>
    <xf numFmtId="0" fontId="9" fillId="11" borderId="0" xfId="0" applyFont="1" applyFill="1"/>
    <xf numFmtId="0" fontId="0" fillId="20" borderId="0" xfId="0" applyFill="1" applyAlignment="1">
      <alignment vertical="top"/>
    </xf>
    <xf numFmtId="0" fontId="0" fillId="20" borderId="24" xfId="0" applyFill="1" applyBorder="1" applyAlignment="1">
      <alignment vertical="top"/>
    </xf>
    <xf numFmtId="0" fontId="0" fillId="0" borderId="5" xfId="0" applyBorder="1" applyAlignment="1">
      <alignment horizontal="center" vertical="top"/>
    </xf>
    <xf numFmtId="0" fontId="0" fillId="0" borderId="5" xfId="0" applyBorder="1" applyAlignment="1">
      <alignment horizontal="center" vertical="top"/>
    </xf>
    <xf numFmtId="0" fontId="9" fillId="8" borderId="0" xfId="0" applyFont="1" applyFill="1" applyAlignment="1">
      <alignment horizontal="left" vertical="top" wrapText="1"/>
    </xf>
    <xf numFmtId="0" fontId="10" fillId="8" borderId="9" xfId="1" applyFill="1" applyBorder="1" applyAlignment="1">
      <alignment vertical="top" wrapText="1"/>
    </xf>
    <xf numFmtId="14" fontId="0" fillId="0" borderId="0" xfId="0" applyNumberFormat="1" applyAlignment="1">
      <alignment vertical="top" wrapText="1"/>
    </xf>
    <xf numFmtId="0" fontId="0" fillId="0" borderId="0" xfId="0" applyAlignment="1">
      <alignment horizontal="right"/>
    </xf>
    <xf numFmtId="0" fontId="2" fillId="56" borderId="5" xfId="0" applyFont="1" applyFill="1" applyBorder="1" applyAlignment="1">
      <alignment vertical="top" wrapText="1"/>
    </xf>
    <xf numFmtId="0" fontId="2" fillId="56" borderId="5" xfId="0" applyFont="1" applyFill="1" applyBorder="1" applyAlignment="1">
      <alignment horizontal="left" vertical="top" wrapText="1"/>
    </xf>
    <xf numFmtId="0" fontId="2" fillId="56" borderId="5" xfId="0" applyFont="1" applyFill="1" applyBorder="1" applyAlignment="1">
      <alignment horizontal="center" vertical="top" wrapText="1"/>
    </xf>
    <xf numFmtId="0" fontId="0" fillId="8" borderId="5" xfId="0" applyFill="1" applyBorder="1"/>
    <xf numFmtId="0" fontId="2" fillId="8" borderId="5" xfId="0" applyFont="1" applyFill="1" applyBorder="1" applyAlignment="1">
      <alignment horizontal="left" vertical="top" wrapText="1"/>
    </xf>
    <xf numFmtId="0" fontId="0" fillId="8" borderId="5" xfId="0" applyFill="1" applyBorder="1" applyAlignment="1">
      <alignment horizontal="center"/>
    </xf>
    <xf numFmtId="0" fontId="2" fillId="7" borderId="5" xfId="0" applyFont="1" applyFill="1" applyBorder="1" applyAlignment="1">
      <alignment horizontal="left" vertical="top" wrapText="1"/>
    </xf>
    <xf numFmtId="0" fontId="2" fillId="0" borderId="5" xfId="0" applyFont="1" applyBorder="1" applyAlignment="1">
      <alignment horizontal="left" vertical="top" wrapText="1"/>
    </xf>
    <xf numFmtId="0" fontId="2" fillId="7" borderId="5" xfId="0" applyFont="1" applyFill="1" applyBorder="1" applyAlignment="1">
      <alignment horizontal="right" vertical="top" wrapText="1"/>
    </xf>
    <xf numFmtId="0" fontId="2" fillId="0" borderId="5" xfId="0" applyFont="1" applyBorder="1" applyAlignment="1">
      <alignment horizontal="right" vertical="top" wrapText="1"/>
    </xf>
    <xf numFmtId="0" fontId="1" fillId="0" borderId="5" xfId="0" applyFont="1" applyBorder="1" applyAlignment="1">
      <alignment horizontal="center" vertical="top" wrapText="1"/>
    </xf>
    <xf numFmtId="0" fontId="2" fillId="3" borderId="5" xfId="0" applyFont="1" applyFill="1" applyBorder="1" applyAlignment="1">
      <alignment horizontal="right" vertical="top" wrapText="1"/>
    </xf>
    <xf numFmtId="0" fontId="24" fillId="7" borderId="10" xfId="0" applyFont="1" applyFill="1" applyBorder="1" applyAlignment="1">
      <alignment vertical="top" wrapText="1"/>
    </xf>
    <xf numFmtId="0" fontId="24" fillId="7" borderId="14" xfId="0" applyFont="1" applyFill="1" applyBorder="1" applyAlignment="1">
      <alignment vertical="top" wrapText="1"/>
    </xf>
    <xf numFmtId="0" fontId="0" fillId="4" borderId="5" xfId="0" applyFill="1" applyBorder="1" applyAlignment="1">
      <alignment vertical="top" wrapText="1"/>
    </xf>
    <xf numFmtId="0" fontId="51" fillId="57" borderId="5" xfId="0" applyFont="1" applyFill="1" applyBorder="1" applyAlignment="1">
      <alignment horizontal="center" vertical="center"/>
    </xf>
    <xf numFmtId="0" fontId="51" fillId="57" borderId="5" xfId="0" applyFont="1" applyFill="1" applyBorder="1" applyAlignment="1">
      <alignment horizontal="center" vertical="center" wrapText="1"/>
    </xf>
    <xf numFmtId="0" fontId="51" fillId="57" borderId="0" xfId="0" applyFont="1" applyFill="1" applyAlignment="1">
      <alignment horizontal="center" vertical="center" wrapText="1"/>
    </xf>
    <xf numFmtId="0" fontId="51" fillId="58" borderId="29" xfId="0" applyFont="1" applyFill="1" applyBorder="1" applyAlignment="1">
      <alignment horizontal="center" vertical="center" wrapText="1"/>
    </xf>
    <xf numFmtId="0" fontId="51" fillId="58" borderId="30" xfId="0" applyFont="1" applyFill="1" applyBorder="1" applyAlignment="1">
      <alignment horizontal="center" vertical="center" wrapText="1"/>
    </xf>
    <xf numFmtId="0" fontId="51" fillId="58" borderId="31" xfId="0" applyFont="1" applyFill="1" applyBorder="1" applyAlignment="1">
      <alignment horizontal="center" vertical="center" wrapText="1"/>
    </xf>
    <xf numFmtId="0" fontId="51" fillId="58" borderId="32" xfId="0" applyFont="1" applyFill="1" applyBorder="1" applyAlignment="1">
      <alignment horizontal="center" vertical="center" wrapText="1"/>
    </xf>
    <xf numFmtId="0" fontId="51" fillId="58" borderId="33" xfId="0" applyFont="1" applyFill="1" applyBorder="1" applyAlignment="1">
      <alignment horizontal="center" vertical="center" wrapText="1"/>
    </xf>
    <xf numFmtId="0" fontId="19" fillId="0" borderId="0" xfId="0" applyFont="1"/>
    <xf numFmtId="0" fontId="52" fillId="0" borderId="0" xfId="0" applyFont="1"/>
    <xf numFmtId="0" fontId="54" fillId="0" borderId="5" xfId="0" applyFont="1" applyBorder="1" applyAlignment="1">
      <alignment horizontal="center" vertical="top" wrapText="1"/>
    </xf>
    <xf numFmtId="0" fontId="55" fillId="0" borderId="14" xfId="0" applyFont="1" applyBorder="1" applyAlignment="1">
      <alignment horizontal="center" vertical="top" wrapText="1"/>
    </xf>
    <xf numFmtId="0" fontId="56" fillId="0" borderId="5" xfId="0" applyFont="1" applyBorder="1" applyAlignment="1">
      <alignment horizontal="center" vertical="top" wrapText="1"/>
    </xf>
    <xf numFmtId="0" fontId="57" fillId="0" borderId="5" xfId="0" applyFont="1" applyBorder="1" applyAlignment="1">
      <alignment horizontal="center" vertical="top" wrapText="1"/>
    </xf>
    <xf numFmtId="0" fontId="58" fillId="0" borderId="34" xfId="0" applyFont="1" applyBorder="1" applyAlignment="1">
      <alignment horizontal="center" vertical="top" wrapText="1"/>
    </xf>
    <xf numFmtId="0" fontId="58" fillId="0" borderId="5" xfId="0" applyFont="1" applyBorder="1" applyAlignment="1">
      <alignment horizontal="center" vertical="top" wrapText="1"/>
    </xf>
    <xf numFmtId="0" fontId="58" fillId="0" borderId="14" xfId="0" applyFont="1" applyBorder="1" applyAlignment="1">
      <alignment horizontal="center" vertical="top" wrapText="1"/>
    </xf>
    <xf numFmtId="0" fontId="58" fillId="0" borderId="10" xfId="0" applyFont="1" applyBorder="1" applyAlignment="1">
      <alignment horizontal="center" vertical="top" wrapText="1"/>
    </xf>
    <xf numFmtId="0" fontId="19" fillId="0" borderId="0" xfId="0" applyFont="1" applyAlignment="1">
      <alignment vertical="top"/>
    </xf>
    <xf numFmtId="0" fontId="59" fillId="0" borderId="5" xfId="0" applyFont="1" applyBorder="1" applyAlignment="1">
      <alignment horizontal="left" vertical="top" wrapText="1"/>
    </xf>
    <xf numFmtId="0" fontId="60" fillId="0" borderId="5" xfId="0" applyFont="1" applyBorder="1" applyAlignment="1">
      <alignment horizontal="center" vertical="top" wrapText="1"/>
    </xf>
    <xf numFmtId="0" fontId="59" fillId="0" borderId="35" xfId="0" applyFont="1" applyBorder="1" applyAlignment="1">
      <alignment horizontal="left" vertical="top" wrapText="1"/>
    </xf>
    <xf numFmtId="0" fontId="59" fillId="0" borderId="36" xfId="0" applyFont="1" applyBorder="1" applyAlignment="1">
      <alignment horizontal="left" vertical="top" wrapText="1"/>
    </xf>
    <xf numFmtId="0" fontId="62" fillId="0" borderId="37" xfId="0" applyFont="1" applyBorder="1" applyAlignment="1">
      <alignment vertical="top" wrapText="1"/>
    </xf>
    <xf numFmtId="0" fontId="62" fillId="0" borderId="38" xfId="0" applyFont="1" applyBorder="1" applyAlignment="1">
      <alignment vertical="top" wrapText="1"/>
    </xf>
    <xf numFmtId="0" fontId="62" fillId="0" borderId="39" xfId="0" applyFont="1" applyBorder="1" applyAlignment="1">
      <alignment vertical="top" wrapText="1"/>
    </xf>
    <xf numFmtId="0" fontId="59" fillId="0" borderId="40" xfId="0" applyFont="1" applyBorder="1" applyAlignment="1">
      <alignment horizontal="left" vertical="top" wrapText="1"/>
    </xf>
    <xf numFmtId="0" fontId="64" fillId="0" borderId="0" xfId="0" applyFont="1"/>
    <xf numFmtId="0" fontId="15" fillId="0" borderId="14" xfId="0" applyFont="1" applyBorder="1" applyAlignment="1">
      <alignment horizontal="center" vertical="top" wrapText="1"/>
    </xf>
    <xf numFmtId="0" fontId="17" fillId="0" borderId="25" xfId="0" applyFont="1" applyBorder="1" applyAlignment="1">
      <alignment horizontal="left" vertical="top" wrapText="1"/>
    </xf>
    <xf numFmtId="0" fontId="15" fillId="51" borderId="25" xfId="0" applyFont="1" applyFill="1" applyBorder="1" applyAlignment="1">
      <alignment horizontal="left" vertical="top" wrapText="1"/>
    </xf>
    <xf numFmtId="0" fontId="15" fillId="0" borderId="25" xfId="0" applyFont="1" applyBorder="1" applyAlignment="1">
      <alignment horizontal="left" vertical="top" wrapText="1"/>
    </xf>
    <xf numFmtId="0" fontId="15" fillId="0" borderId="25" xfId="0" applyFont="1" applyBorder="1" applyAlignment="1">
      <alignment vertical="top"/>
    </xf>
    <xf numFmtId="0" fontId="15" fillId="51" borderId="25" xfId="0" applyFont="1" applyFill="1" applyBorder="1" applyAlignment="1">
      <alignment vertical="top" wrapText="1"/>
    </xf>
    <xf numFmtId="0" fontId="15" fillId="52" borderId="25" xfId="0" applyFont="1" applyFill="1" applyBorder="1" applyAlignment="1">
      <alignment vertical="top" wrapText="1"/>
    </xf>
    <xf numFmtId="0" fontId="15" fillId="0" borderId="5" xfId="3" applyFont="1" applyBorder="1" applyAlignment="1">
      <alignment horizontal="left" vertical="top" wrapText="1"/>
    </xf>
    <xf numFmtId="0" fontId="15" fillId="0" borderId="5" xfId="0" applyFont="1" applyBorder="1" applyAlignment="1">
      <alignment horizontal="left" vertical="top" wrapText="1"/>
    </xf>
    <xf numFmtId="0" fontId="15" fillId="0" borderId="10" xfId="0" applyFont="1" applyBorder="1" applyAlignment="1">
      <alignment vertical="top" wrapText="1"/>
    </xf>
    <xf numFmtId="0" fontId="15" fillId="0" borderId="0" xfId="0" applyFont="1" applyAlignment="1">
      <alignment vertical="top" wrapText="1"/>
    </xf>
    <xf numFmtId="0" fontId="68" fillId="0" borderId="5" xfId="0" applyFont="1" applyBorder="1" applyAlignment="1">
      <alignment vertical="top" wrapText="1"/>
    </xf>
    <xf numFmtId="0" fontId="68" fillId="0" borderId="0" xfId="0" applyFont="1" applyAlignment="1">
      <alignment vertical="top" wrapText="1"/>
    </xf>
    <xf numFmtId="0" fontId="15" fillId="0" borderId="5" xfId="5" applyFont="1" applyBorder="1" applyAlignment="1">
      <alignment horizontal="left" vertical="top" wrapText="1"/>
    </xf>
    <xf numFmtId="0" fontId="69" fillId="0" borderId="5" xfId="1" applyFont="1" applyFill="1" applyBorder="1" applyAlignment="1">
      <alignment horizontal="left" vertical="top" wrapText="1"/>
    </xf>
    <xf numFmtId="0" fontId="69" fillId="0" borderId="5" xfId="1" applyFont="1" applyFill="1" applyBorder="1" applyAlignment="1">
      <alignment vertical="top" wrapText="1"/>
    </xf>
    <xf numFmtId="0" fontId="11" fillId="0" borderId="5" xfId="1" applyFont="1" applyFill="1" applyBorder="1" applyAlignment="1">
      <alignment vertical="top" wrapText="1"/>
    </xf>
    <xf numFmtId="0" fontId="69" fillId="0" borderId="0" xfId="1" applyFont="1" applyFill="1" applyAlignment="1">
      <alignment horizontal="left" vertical="top" wrapText="1"/>
    </xf>
    <xf numFmtId="0" fontId="15" fillId="0" borderId="5" xfId="0" applyFont="1" applyBorder="1" applyAlignment="1">
      <alignment horizontal="left" vertical="top"/>
    </xf>
    <xf numFmtId="0" fontId="69" fillId="0" borderId="5" xfId="1" applyFont="1" applyBorder="1" applyAlignment="1">
      <alignment horizontal="left" vertical="top" wrapText="1"/>
    </xf>
    <xf numFmtId="0" fontId="71" fillId="0" borderId="5" xfId="0" applyFont="1" applyBorder="1" applyAlignment="1">
      <alignment vertical="top" wrapText="1"/>
    </xf>
    <xf numFmtId="0" fontId="67" fillId="0" borderId="14" xfId="0" applyFont="1" applyBorder="1" applyAlignment="1">
      <alignment horizontal="center" vertical="top" wrapText="1"/>
    </xf>
    <xf numFmtId="0" fontId="71" fillId="0" borderId="0" xfId="0" applyFont="1" applyAlignment="1">
      <alignment vertical="top" wrapText="1"/>
    </xf>
    <xf numFmtId="0" fontId="15" fillId="0" borderId="5" xfId="6" applyFont="1" applyBorder="1" applyAlignment="1">
      <alignment vertical="top" wrapText="1"/>
    </xf>
    <xf numFmtId="0" fontId="15" fillId="46" borderId="5" xfId="0" applyFont="1" applyFill="1" applyBorder="1" applyAlignment="1">
      <alignment vertical="top" wrapText="1"/>
    </xf>
    <xf numFmtId="0" fontId="15" fillId="0" borderId="5" xfId="0" applyFont="1" applyBorder="1"/>
    <xf numFmtId="0" fontId="15" fillId="0" borderId="5" xfId="0" applyFont="1" applyBorder="1" applyAlignment="1">
      <alignment wrapText="1"/>
    </xf>
    <xf numFmtId="0" fontId="15" fillId="0" borderId="5" xfId="0" applyFont="1" applyBorder="1" applyAlignment="1">
      <alignment horizontal="left" vertical="top" wrapText="1" readingOrder="1"/>
    </xf>
    <xf numFmtId="0" fontId="72" fillId="0" borderId="5" xfId="0" applyFont="1" applyBorder="1" applyAlignment="1">
      <alignment vertical="top" wrapText="1"/>
    </xf>
    <xf numFmtId="0" fontId="15" fillId="0" borderId="4" xfId="0" applyFont="1" applyBorder="1" applyAlignment="1">
      <alignment vertical="top" wrapText="1"/>
    </xf>
    <xf numFmtId="0" fontId="72" fillId="0" borderId="0" xfId="0" applyFont="1" applyAlignment="1">
      <alignment vertical="top" wrapText="1"/>
    </xf>
    <xf numFmtId="0" fontId="55" fillId="0" borderId="0" xfId="0" applyFont="1" applyAlignment="1">
      <alignment horizontal="center" vertical="top"/>
    </xf>
    <xf numFmtId="0" fontId="55" fillId="0" borderId="0" xfId="0" applyFont="1"/>
    <xf numFmtId="0" fontId="55" fillId="0" borderId="0" xfId="0" applyFont="1" applyAlignment="1">
      <alignment wrapText="1"/>
    </xf>
    <xf numFmtId="0" fontId="55" fillId="0" borderId="41" xfId="0" applyFont="1" applyBorder="1"/>
    <xf numFmtId="0" fontId="0" fillId="0" borderId="41" xfId="0" applyBorder="1"/>
    <xf numFmtId="0" fontId="47" fillId="11" borderId="16" xfId="0" applyFont="1" applyFill="1" applyBorder="1" applyAlignment="1">
      <alignment horizontal="left" vertical="top" wrapText="1" readingOrder="1"/>
    </xf>
    <xf numFmtId="0" fontId="48" fillId="0" borderId="5" xfId="0" applyFont="1" applyBorder="1" applyAlignment="1">
      <alignment horizontal="center" vertical="top" wrapText="1"/>
    </xf>
    <xf numFmtId="0" fontId="46" fillId="0" borderId="5" xfId="0" applyFont="1" applyBorder="1" applyAlignment="1">
      <alignment horizontal="right" vertical="top" wrapText="1" readingOrder="1"/>
    </xf>
    <xf numFmtId="0" fontId="46" fillId="0" borderId="5" xfId="0" applyFont="1" applyBorder="1" applyAlignment="1">
      <alignment horizontal="center" vertical="top" wrapText="1" readingOrder="1"/>
    </xf>
    <xf numFmtId="0" fontId="13" fillId="0" borderId="18" xfId="0" applyFont="1" applyBorder="1" applyAlignment="1">
      <alignment vertical="top"/>
    </xf>
    <xf numFmtId="0" fontId="13" fillId="0" borderId="26" xfId="0" applyFont="1" applyBorder="1" applyAlignment="1">
      <alignment vertical="top"/>
    </xf>
    <xf numFmtId="0" fontId="13" fillId="0" borderId="27" xfId="0" applyFont="1" applyBorder="1" applyAlignment="1">
      <alignment vertical="top"/>
    </xf>
    <xf numFmtId="0" fontId="1" fillId="20" borderId="10" xfId="0" applyFont="1" applyFill="1" applyBorder="1" applyAlignment="1">
      <alignment horizontal="center" vertical="top" wrapText="1"/>
    </xf>
    <xf numFmtId="0" fontId="1" fillId="20" borderId="13" xfId="0" applyFont="1" applyFill="1" applyBorder="1" applyAlignment="1">
      <alignment horizontal="center" vertical="top" wrapText="1"/>
    </xf>
    <xf numFmtId="0" fontId="1" fillId="20" borderId="14" xfId="0" applyFont="1" applyFill="1" applyBorder="1" applyAlignment="1">
      <alignment horizontal="center" vertical="top" wrapText="1"/>
    </xf>
    <xf numFmtId="0" fontId="1" fillId="30" borderId="10" xfId="0" applyFont="1" applyFill="1" applyBorder="1" applyAlignment="1">
      <alignment horizontal="center" vertical="top"/>
    </xf>
    <xf numFmtId="0" fontId="1" fillId="30" borderId="13" xfId="0" applyFont="1" applyFill="1" applyBorder="1" applyAlignment="1">
      <alignment horizontal="center" vertical="top"/>
    </xf>
    <xf numFmtId="0" fontId="1" fillId="30" borderId="14" xfId="0" applyFont="1" applyFill="1" applyBorder="1" applyAlignment="1">
      <alignment horizontal="center" vertical="top"/>
    </xf>
    <xf numFmtId="0" fontId="24" fillId="0" borderId="28" xfId="0" applyFont="1" applyBorder="1" applyAlignment="1">
      <alignment horizontal="center" vertical="top"/>
    </xf>
    <xf numFmtId="0" fontId="24" fillId="0" borderId="0" xfId="0" applyFont="1" applyAlignment="1">
      <alignment horizontal="center" vertical="top"/>
    </xf>
    <xf numFmtId="0" fontId="53" fillId="57" borderId="0" xfId="0" applyFont="1" applyFill="1" applyAlignment="1">
      <alignment horizontal="center"/>
    </xf>
    <xf numFmtId="0" fontId="24" fillId="0" borderId="2" xfId="0" applyFont="1" applyBorder="1" applyAlignment="1">
      <alignment horizontal="left" vertical="top" wrapText="1"/>
    </xf>
    <xf numFmtId="0" fontId="24" fillId="0" borderId="2" xfId="0" applyFont="1" applyBorder="1" applyAlignment="1">
      <alignment horizontal="left" vertical="top"/>
    </xf>
    <xf numFmtId="0" fontId="24" fillId="0" borderId="10" xfId="0" applyFont="1" applyBorder="1" applyAlignment="1">
      <alignment horizontal="center" vertical="top" wrapText="1"/>
    </xf>
    <xf numFmtId="0" fontId="24" fillId="0" borderId="13" xfId="0" applyFont="1" applyBorder="1" applyAlignment="1">
      <alignment horizontal="center" vertical="top" wrapText="1"/>
    </xf>
    <xf numFmtId="0" fontId="24" fillId="0" borderId="14" xfId="0" applyFont="1" applyBorder="1" applyAlignment="1">
      <alignment horizontal="center" vertical="top" wrapText="1"/>
    </xf>
    <xf numFmtId="0" fontId="8" fillId="0" borderId="2" xfId="0" applyFont="1" applyBorder="1" applyAlignment="1">
      <alignment horizontal="center" vertical="top" wrapText="1"/>
    </xf>
    <xf numFmtId="0" fontId="0" fillId="0" borderId="0" xfId="0" applyAlignment="1">
      <alignment horizontal="left" vertical="top" wrapText="1"/>
    </xf>
    <xf numFmtId="0" fontId="35" fillId="0" borderId="0" xfId="0" applyFont="1" applyAlignment="1">
      <alignment horizontal="center" vertical="top" wrapText="1"/>
    </xf>
    <xf numFmtId="0" fontId="1" fillId="2" borderId="5" xfId="0" applyFont="1" applyFill="1" applyBorder="1" applyAlignment="1">
      <alignment horizontal="center" vertical="top" wrapText="1"/>
    </xf>
    <xf numFmtId="0" fontId="1" fillId="3" borderId="5" xfId="0" applyFont="1" applyFill="1" applyBorder="1" applyAlignment="1">
      <alignment horizontal="center" vertical="top" wrapText="1"/>
    </xf>
    <xf numFmtId="0" fontId="0" fillId="0" borderId="10" xfId="0" applyBorder="1" applyAlignment="1">
      <alignment horizontal="center" vertical="top" wrapText="1"/>
    </xf>
    <xf numFmtId="0" fontId="0" fillId="0" borderId="13" xfId="0" applyBorder="1" applyAlignment="1">
      <alignment horizontal="center" vertical="top" wrapText="1"/>
    </xf>
    <xf numFmtId="0" fontId="24" fillId="21" borderId="10" xfId="0" applyFont="1" applyFill="1" applyBorder="1" applyAlignment="1">
      <alignment horizontal="center" vertical="top" wrapText="1"/>
    </xf>
    <xf numFmtId="0" fontId="24" fillId="21" borderId="13" xfId="0" applyFont="1" applyFill="1" applyBorder="1" applyAlignment="1">
      <alignment horizontal="center" vertical="top" wrapText="1"/>
    </xf>
    <xf numFmtId="0" fontId="24" fillId="7" borderId="10" xfId="0" applyFont="1" applyFill="1" applyBorder="1" applyAlignment="1">
      <alignment horizontal="center" vertical="top" wrapText="1"/>
    </xf>
    <xf numFmtId="0" fontId="24" fillId="7" borderId="13" xfId="0" applyFont="1" applyFill="1" applyBorder="1" applyAlignment="1">
      <alignment horizontal="center" vertical="top" wrapText="1"/>
    </xf>
    <xf numFmtId="0" fontId="24" fillId="7" borderId="14" xfId="0" applyFont="1" applyFill="1" applyBorder="1" applyAlignment="1">
      <alignment horizontal="center" vertical="top" wrapText="1"/>
    </xf>
    <xf numFmtId="0" fontId="24" fillId="35" borderId="5" xfId="0" applyFont="1" applyFill="1" applyBorder="1" applyAlignment="1">
      <alignment horizontal="center" vertical="top"/>
    </xf>
    <xf numFmtId="0" fontId="31" fillId="27" borderId="19" xfId="0" applyFont="1" applyFill="1" applyBorder="1" applyAlignment="1">
      <alignment horizontal="center" vertical="top" wrapText="1"/>
    </xf>
    <xf numFmtId="0" fontId="31" fillId="27" borderId="20" xfId="0" applyFont="1" applyFill="1" applyBorder="1" applyAlignment="1">
      <alignment horizontal="center" vertical="top" wrapText="1"/>
    </xf>
    <xf numFmtId="0" fontId="31" fillId="27" borderId="1" xfId="0" applyFont="1" applyFill="1" applyBorder="1" applyAlignment="1">
      <alignment horizontal="center" vertical="top" wrapText="1"/>
    </xf>
    <xf numFmtId="0" fontId="31" fillId="27" borderId="3" xfId="0" applyFont="1" applyFill="1" applyBorder="1" applyAlignment="1">
      <alignment horizontal="center" vertical="top" wrapText="1"/>
    </xf>
    <xf numFmtId="0" fontId="24" fillId="26" borderId="1" xfId="0" applyFont="1" applyFill="1" applyBorder="1" applyAlignment="1">
      <alignment horizontal="center" vertical="top" wrapText="1"/>
    </xf>
    <xf numFmtId="0" fontId="24" fillId="26" borderId="2" xfId="0" applyFont="1" applyFill="1" applyBorder="1" applyAlignment="1">
      <alignment horizontal="center" vertical="top" wrapText="1"/>
    </xf>
    <xf numFmtId="0" fontId="31" fillId="7" borderId="2" xfId="0" applyFont="1" applyFill="1" applyBorder="1" applyAlignment="1">
      <alignment horizontal="center" vertical="top" wrapText="1"/>
    </xf>
    <xf numFmtId="0" fontId="31" fillId="7" borderId="3" xfId="0" applyFont="1" applyFill="1" applyBorder="1" applyAlignment="1">
      <alignment horizontal="center" vertical="top" wrapText="1"/>
    </xf>
    <xf numFmtId="0" fontId="8" fillId="49" borderId="5" xfId="0" applyFont="1" applyFill="1" applyBorder="1" applyAlignment="1">
      <alignment horizontal="center" vertical="top" wrapText="1"/>
    </xf>
    <xf numFmtId="0" fontId="9" fillId="10" borderId="5" xfId="0" applyFont="1" applyFill="1" applyBorder="1" applyAlignment="1">
      <alignment horizontal="center" vertical="top" wrapText="1"/>
    </xf>
    <xf numFmtId="0" fontId="9" fillId="19" borderId="5" xfId="0" applyFont="1" applyFill="1" applyBorder="1" applyAlignment="1">
      <alignment horizontal="center" vertical="top" wrapText="1"/>
    </xf>
    <xf numFmtId="0" fontId="8" fillId="3" borderId="10" xfId="0" applyFont="1" applyFill="1" applyBorder="1" applyAlignment="1">
      <alignment horizontal="center" vertical="top" wrapText="1"/>
    </xf>
    <xf numFmtId="0" fontId="8" fillId="3" borderId="13" xfId="0" applyFont="1" applyFill="1" applyBorder="1" applyAlignment="1">
      <alignment horizontal="center" vertical="top" wrapText="1"/>
    </xf>
    <xf numFmtId="0" fontId="8" fillId="3" borderId="14" xfId="0" applyFont="1" applyFill="1" applyBorder="1" applyAlignment="1">
      <alignment horizontal="center" vertical="top" wrapText="1"/>
    </xf>
    <xf numFmtId="0" fontId="24" fillId="21" borderId="14" xfId="0" applyFont="1" applyFill="1" applyBorder="1" applyAlignment="1">
      <alignment horizontal="center" vertical="top" wrapText="1"/>
    </xf>
    <xf numFmtId="0" fontId="24" fillId="7" borderId="13" xfId="0" applyFont="1" applyFill="1" applyBorder="1" applyAlignment="1">
      <alignment horizontal="center" vertical="top"/>
    </xf>
    <xf numFmtId="0" fontId="24" fillId="7" borderId="14" xfId="0" applyFont="1" applyFill="1" applyBorder="1" applyAlignment="1">
      <alignment horizontal="center" vertical="top"/>
    </xf>
    <xf numFmtId="0" fontId="1" fillId="10" borderId="5" xfId="0" applyFont="1" applyFill="1" applyBorder="1" applyAlignment="1">
      <alignment horizontal="center" vertical="top" wrapText="1"/>
    </xf>
    <xf numFmtId="0" fontId="2" fillId="10" borderId="10" xfId="0" applyFont="1" applyFill="1" applyBorder="1" applyAlignment="1">
      <alignment horizontal="center" vertical="top" wrapText="1"/>
    </xf>
    <xf numFmtId="0" fontId="2" fillId="10" borderId="14" xfId="0" applyFont="1" applyFill="1" applyBorder="1" applyAlignment="1">
      <alignment horizontal="center" vertical="top" wrapText="1"/>
    </xf>
    <xf numFmtId="0" fontId="2" fillId="10" borderId="19" xfId="0" applyFont="1" applyFill="1" applyBorder="1" applyAlignment="1">
      <alignment horizontal="center" vertical="top" wrapText="1"/>
    </xf>
    <xf numFmtId="0" fontId="2" fillId="10" borderId="20" xfId="0" applyFont="1" applyFill="1" applyBorder="1" applyAlignment="1">
      <alignment horizontal="center" vertical="top" wrapText="1"/>
    </xf>
    <xf numFmtId="0" fontId="1" fillId="3" borderId="10" xfId="0" applyFont="1" applyFill="1" applyBorder="1" applyAlignment="1">
      <alignment horizontal="center" vertical="top" wrapText="1"/>
    </xf>
    <xf numFmtId="0" fontId="1" fillId="3" borderId="13" xfId="0" applyFont="1" applyFill="1" applyBorder="1" applyAlignment="1">
      <alignment horizontal="center" vertical="top" wrapText="1"/>
    </xf>
    <xf numFmtId="0" fontId="1" fillId="3" borderId="14" xfId="0" applyFont="1" applyFill="1" applyBorder="1" applyAlignment="1">
      <alignment horizontal="center" vertical="top" wrapText="1"/>
    </xf>
    <xf numFmtId="0" fontId="2" fillId="0" borderId="10" xfId="0" applyFont="1" applyBorder="1" applyAlignment="1">
      <alignment horizontal="center" vertical="top" wrapText="1"/>
    </xf>
    <xf numFmtId="0" fontId="2" fillId="0" borderId="13" xfId="0" applyFont="1" applyBorder="1" applyAlignment="1">
      <alignment horizontal="center" vertical="top" wrapText="1"/>
    </xf>
    <xf numFmtId="0" fontId="2" fillId="0" borderId="14" xfId="0" applyFont="1" applyBorder="1" applyAlignment="1">
      <alignment horizontal="center" vertical="top" wrapText="1"/>
    </xf>
    <xf numFmtId="0" fontId="8" fillId="21" borderId="10" xfId="0" applyFont="1" applyFill="1" applyBorder="1" applyAlignment="1">
      <alignment horizontal="center" vertical="top" wrapText="1"/>
    </xf>
    <xf numFmtId="0" fontId="8" fillId="21" borderId="13" xfId="0" applyFont="1" applyFill="1" applyBorder="1" applyAlignment="1">
      <alignment horizontal="center" vertical="top" wrapText="1"/>
    </xf>
    <xf numFmtId="0" fontId="8" fillId="21" borderId="14" xfId="0" applyFont="1" applyFill="1" applyBorder="1" applyAlignment="1">
      <alignment horizontal="center" vertical="top" wrapText="1"/>
    </xf>
    <xf numFmtId="0" fontId="8" fillId="7" borderId="10" xfId="0" applyFont="1" applyFill="1" applyBorder="1" applyAlignment="1">
      <alignment horizontal="center" vertical="top" wrapText="1"/>
    </xf>
    <xf numFmtId="0" fontId="8" fillId="7" borderId="13" xfId="0" applyFont="1" applyFill="1" applyBorder="1" applyAlignment="1">
      <alignment horizontal="center" vertical="top" wrapText="1"/>
    </xf>
    <xf numFmtId="0" fontId="8" fillId="7" borderId="14" xfId="0" applyFont="1" applyFill="1" applyBorder="1" applyAlignment="1">
      <alignment horizontal="center" vertical="top" wrapText="1"/>
    </xf>
    <xf numFmtId="0" fontId="8" fillId="35" borderId="1" xfId="0" applyFont="1" applyFill="1" applyBorder="1" applyAlignment="1">
      <alignment horizontal="center" vertical="top"/>
    </xf>
    <xf numFmtId="0" fontId="8" fillId="35" borderId="2" xfId="0" applyFont="1" applyFill="1" applyBorder="1" applyAlignment="1">
      <alignment horizontal="center" vertical="top"/>
    </xf>
    <xf numFmtId="0" fontId="1" fillId="4" borderId="10" xfId="0" applyFont="1" applyFill="1" applyBorder="1" applyAlignment="1">
      <alignment horizontal="center" vertical="top" wrapText="1"/>
    </xf>
    <xf numFmtId="0" fontId="1" fillId="4" borderId="13" xfId="0" applyFont="1" applyFill="1" applyBorder="1" applyAlignment="1">
      <alignment horizontal="center" vertical="top" wrapText="1"/>
    </xf>
    <xf numFmtId="0" fontId="1" fillId="4" borderId="14" xfId="0" applyFont="1" applyFill="1" applyBorder="1" applyAlignment="1">
      <alignment horizontal="center" vertical="top" wrapText="1"/>
    </xf>
    <xf numFmtId="0" fontId="0" fillId="0" borderId="10" xfId="0" applyBorder="1" applyAlignment="1">
      <alignment horizontal="center" vertical="top"/>
    </xf>
    <xf numFmtId="0" fontId="0" fillId="0" borderId="13" xfId="0" applyBorder="1" applyAlignment="1">
      <alignment horizontal="center" vertical="top"/>
    </xf>
    <xf numFmtId="0" fontId="0" fillId="0" borderId="14" xfId="0" applyBorder="1" applyAlignment="1">
      <alignment horizontal="center" vertical="top"/>
    </xf>
    <xf numFmtId="0" fontId="24" fillId="7" borderId="5" xfId="0" applyFont="1" applyFill="1" applyBorder="1" applyAlignment="1">
      <alignment horizontal="center" vertical="top" wrapText="1"/>
    </xf>
    <xf numFmtId="0" fontId="24" fillId="7" borderId="5" xfId="0" applyFont="1" applyFill="1" applyBorder="1" applyAlignment="1">
      <alignment horizontal="center" vertical="top"/>
    </xf>
    <xf numFmtId="0" fontId="24" fillId="35" borderId="1" xfId="0" applyFont="1" applyFill="1" applyBorder="1" applyAlignment="1">
      <alignment horizontal="center" vertical="top"/>
    </xf>
    <xf numFmtId="0" fontId="24" fillId="35" borderId="2" xfId="0" applyFont="1" applyFill="1" applyBorder="1" applyAlignment="1">
      <alignment horizontal="center" vertical="top"/>
    </xf>
    <xf numFmtId="0" fontId="8" fillId="7" borderId="5" xfId="0" applyFont="1" applyFill="1" applyBorder="1" applyAlignment="1">
      <alignment horizontal="center" vertical="top" wrapText="1"/>
    </xf>
    <xf numFmtId="0" fontId="8" fillId="7" borderId="5" xfId="0" applyFont="1" applyFill="1" applyBorder="1" applyAlignment="1">
      <alignment horizontal="center" vertical="top"/>
    </xf>
    <xf numFmtId="0" fontId="24" fillId="21" borderId="5" xfId="0" applyFont="1" applyFill="1" applyBorder="1" applyAlignment="1">
      <alignment horizontal="center" vertical="top" wrapText="1"/>
    </xf>
    <xf numFmtId="0" fontId="24" fillId="35" borderId="10" xfId="0" applyFont="1" applyFill="1" applyBorder="1" applyAlignment="1">
      <alignment horizontal="center" vertical="top" wrapText="1"/>
    </xf>
    <xf numFmtId="0" fontId="24" fillId="35" borderId="14" xfId="0" applyFont="1" applyFill="1" applyBorder="1" applyAlignment="1">
      <alignment horizontal="center" vertical="top" wrapText="1"/>
    </xf>
    <xf numFmtId="0" fontId="0" fillId="0" borderId="5" xfId="0" applyBorder="1" applyAlignment="1">
      <alignment horizontal="center" vertical="top"/>
    </xf>
    <xf numFmtId="0" fontId="8" fillId="10" borderId="10" xfId="0" applyFont="1" applyFill="1" applyBorder="1" applyAlignment="1">
      <alignment horizontal="center" vertical="top" wrapText="1"/>
    </xf>
    <xf numFmtId="0" fontId="8" fillId="10" borderId="13" xfId="0" applyFont="1" applyFill="1" applyBorder="1" applyAlignment="1">
      <alignment horizontal="center" vertical="top" wrapText="1"/>
    </xf>
    <xf numFmtId="0" fontId="8" fillId="10" borderId="14" xfId="0" applyFont="1" applyFill="1" applyBorder="1" applyAlignment="1">
      <alignment horizontal="center" vertical="top" wrapText="1"/>
    </xf>
    <xf numFmtId="0" fontId="9" fillId="19" borderId="11" xfId="0" applyFont="1" applyFill="1" applyBorder="1" applyAlignment="1">
      <alignment horizontal="center" vertical="top" wrapText="1"/>
    </xf>
    <xf numFmtId="0" fontId="9" fillId="19" borderId="23" xfId="0" applyFont="1" applyFill="1" applyBorder="1" applyAlignment="1">
      <alignment horizontal="center" vertical="top" wrapText="1"/>
    </xf>
    <xf numFmtId="0" fontId="9" fillId="19" borderId="22" xfId="0" applyFont="1" applyFill="1" applyBorder="1" applyAlignment="1">
      <alignment horizontal="center" vertical="top" wrapText="1"/>
    </xf>
    <xf numFmtId="0" fontId="8" fillId="2" borderId="5" xfId="0" applyFont="1" applyFill="1" applyBorder="1" applyAlignment="1">
      <alignment horizontal="center" vertical="top" wrapText="1"/>
    </xf>
    <xf numFmtId="0" fontId="24" fillId="7" borderId="10" xfId="0" applyFont="1" applyFill="1" applyBorder="1" applyAlignment="1">
      <alignment horizontal="center" vertical="top"/>
    </xf>
    <xf numFmtId="0" fontId="24" fillId="0" borderId="0" xfId="0" applyFont="1" applyAlignment="1">
      <alignment horizontal="center"/>
    </xf>
    <xf numFmtId="0" fontId="14" fillId="2" borderId="1" xfId="0" applyFont="1" applyFill="1" applyBorder="1" applyAlignment="1">
      <alignment horizontal="center" vertical="top" wrapText="1"/>
    </xf>
    <xf numFmtId="0" fontId="14" fillId="2" borderId="2" xfId="0" applyFont="1" applyFill="1" applyBorder="1" applyAlignment="1">
      <alignment horizontal="center" vertical="top" wrapText="1"/>
    </xf>
    <xf numFmtId="0" fontId="14" fillId="2" borderId="3" xfId="0" applyFont="1" applyFill="1" applyBorder="1" applyAlignment="1">
      <alignment horizontal="center" vertical="top" wrapText="1"/>
    </xf>
    <xf numFmtId="0" fontId="15" fillId="0" borderId="24" xfId="0" applyFont="1" applyBorder="1" applyAlignment="1">
      <alignment vertical="top" wrapText="1"/>
    </xf>
  </cellXfs>
  <cellStyles count="7">
    <cellStyle name="Currency" xfId="4" builtinId="4"/>
    <cellStyle name="Hyperlink" xfId="1" builtinId="8"/>
    <cellStyle name="Normal" xfId="0" builtinId="0"/>
    <cellStyle name="Normal 2" xfId="2" xr:uid="{4ABB3312-3F02-4019-A550-F9888A17FF77}"/>
    <cellStyle name="Normal 2 2" xfId="5" xr:uid="{EA9F603D-0280-4944-82CE-2CEE6F3BB4DD}"/>
    <cellStyle name="Normal 4" xfId="3" xr:uid="{B36D89D1-362D-42D0-9A77-DCDA0D12FE45}"/>
    <cellStyle name="Normal 6" xfId="6" xr:uid="{EE7E03B3-F61D-46C7-A5FA-8313A09A75D2}"/>
  </cellStyles>
  <dxfs count="654">
    <dxf>
      <font>
        <color rgb="FF9C0006"/>
      </font>
      <fill>
        <patternFill>
          <bgColor rgb="FFFFC7CE"/>
        </patternFill>
      </fill>
    </dxf>
    <dxf>
      <font>
        <color theme="0"/>
      </font>
      <fill>
        <patternFill>
          <bgColor theme="0"/>
        </patternFill>
      </fill>
      <border>
        <top style="thin">
          <color auto="1"/>
        </top>
        <bottom style="thin">
          <color auto="1"/>
        </bottom>
      </border>
    </dxf>
    <dxf>
      <font>
        <color rgb="FF9C0006"/>
      </font>
      <fill>
        <patternFill>
          <bgColor rgb="FFFFC7CE"/>
        </patternFill>
      </fill>
    </dxf>
    <dxf>
      <font>
        <color theme="0"/>
      </font>
      <fill>
        <patternFill>
          <bgColor theme="0"/>
        </patternFill>
      </fill>
      <border>
        <top style="thin">
          <color auto="1"/>
        </top>
        <bottom style="thin">
          <color auto="1"/>
        </bottom>
      </border>
    </dxf>
    <dxf>
      <font>
        <color rgb="FF9C0006"/>
      </font>
      <fill>
        <patternFill>
          <bgColor rgb="FFFFC7CE"/>
        </patternFill>
      </fill>
    </dxf>
    <dxf>
      <font>
        <color theme="0"/>
      </font>
      <fill>
        <patternFill>
          <bgColor theme="0"/>
        </patternFill>
      </fill>
      <border>
        <top style="thin">
          <color auto="1"/>
        </top>
        <bottom style="thin">
          <color auto="1"/>
        </bottom>
      </border>
    </dxf>
    <dxf>
      <font>
        <color rgb="FF9C0006"/>
      </font>
      <fill>
        <patternFill>
          <bgColor rgb="FFFFC7CE"/>
        </patternFill>
      </fill>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rgb="FF9C0006"/>
      </font>
      <fill>
        <patternFill>
          <bgColor rgb="FFFFC7CE"/>
        </patternFill>
      </fill>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0"/>
        </patternFill>
      </fill>
      <border>
        <top style="thin">
          <color auto="1"/>
        </top>
        <bottom style="thin">
          <color auto="1"/>
        </bottom>
      </border>
    </dxf>
    <dxf>
      <font>
        <color rgb="FF9C0006"/>
      </font>
      <fill>
        <patternFill>
          <bgColor rgb="FFFFC7CE"/>
        </patternFill>
      </fill>
    </dxf>
    <dxf>
      <font>
        <color theme="0"/>
      </font>
      <fill>
        <patternFill>
          <bgColor theme="0"/>
        </patternFill>
      </fill>
      <border>
        <top style="thin">
          <color auto="1"/>
        </top>
        <bottom style="thin">
          <color auto="1"/>
        </bottom>
      </border>
    </dxf>
    <dxf>
      <font>
        <color rgb="FF9C0006"/>
      </font>
      <fill>
        <patternFill>
          <bgColor rgb="FFFFC7CE"/>
        </patternFill>
      </fill>
    </dxf>
    <dxf>
      <font>
        <color theme="0"/>
      </font>
      <fill>
        <patternFill>
          <bgColor theme="0"/>
        </patternFill>
      </fill>
      <border>
        <top style="thin">
          <color auto="1"/>
        </top>
        <bottom style="thin">
          <color auto="1"/>
        </bottom>
      </border>
    </dxf>
    <dxf>
      <font>
        <color rgb="FF9C0006"/>
      </font>
      <fill>
        <patternFill>
          <bgColor rgb="FFFFC7CE"/>
        </patternFill>
      </fill>
    </dxf>
    <dxf>
      <font>
        <color theme="0"/>
      </font>
      <fill>
        <patternFill>
          <bgColor theme="0"/>
        </patternFill>
      </fill>
      <border>
        <top style="thin">
          <color auto="1"/>
        </top>
        <bottom style="thin">
          <color auto="1"/>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0"/>
        </patternFill>
      </fill>
      <border>
        <top style="thin">
          <color auto="1"/>
        </top>
        <bottom style="thin">
          <color auto="1"/>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0"/>
        </patternFill>
      </fill>
      <border>
        <top style="thin">
          <color auto="1"/>
        </top>
        <bottom style="thin">
          <color auto="1"/>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0"/>
        </patternFill>
      </fill>
      <border>
        <top style="thin">
          <color auto="1"/>
        </top>
        <bottom style="thin">
          <color auto="1"/>
        </bottom>
      </border>
    </dxf>
    <dxf>
      <font>
        <color rgb="FF9C0006"/>
      </font>
      <fill>
        <patternFill>
          <bgColor rgb="FFFFC7CE"/>
        </patternFill>
      </fill>
    </dxf>
    <dxf>
      <font>
        <color theme="0"/>
      </font>
      <fill>
        <patternFill>
          <bgColor theme="0"/>
        </patternFill>
      </fill>
      <border>
        <top style="thin">
          <color auto="1"/>
        </top>
        <bottom style="thin">
          <color auto="1"/>
        </bottom>
      </border>
    </dxf>
    <dxf>
      <font>
        <color rgb="FF9C0006"/>
      </font>
      <fill>
        <patternFill>
          <bgColor rgb="FFFFC7CE"/>
        </patternFill>
      </fill>
    </dxf>
    <dxf>
      <font>
        <color theme="0"/>
      </font>
      <fill>
        <patternFill>
          <bgColor theme="0"/>
        </patternFill>
      </fill>
      <border>
        <top style="thin">
          <color auto="1"/>
        </top>
        <bottom style="thin">
          <color auto="1"/>
        </bottom>
      </border>
    </dxf>
    <dxf>
      <font>
        <color rgb="FF9C0006"/>
      </font>
      <fill>
        <patternFill>
          <bgColor rgb="FFFFC7CE"/>
        </patternFill>
      </fill>
    </dxf>
    <dxf>
      <font>
        <color theme="0"/>
      </font>
      <fill>
        <patternFill>
          <bgColor theme="0"/>
        </patternFill>
      </fill>
      <border>
        <top style="thin">
          <color auto="1"/>
        </top>
        <bottom style="thin">
          <color auto="1"/>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0"/>
        </patternFill>
      </fill>
      <border>
        <top style="thin">
          <color auto="1"/>
        </top>
        <bottom style="thin">
          <color auto="1"/>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s>
  <tableStyles count="0" defaultTableStyle="TableStyleMedium2" defaultPivotStyle="PivotStyleLight16"/>
  <colors>
    <mruColors>
      <color rgb="FFA2FF85"/>
      <color rgb="FFFFCCFF"/>
      <color rgb="FFFF99FF"/>
      <color rgb="FF97E4FF"/>
      <color rgb="FFFFCC99"/>
      <color rgb="FF79E5FF"/>
      <color rgb="FFFFBC8F"/>
      <color rgb="FFCCCCFF"/>
      <color rgb="FF9FC1A1"/>
      <color rgb="FFE5FF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1.xml"/><Relationship Id="rId58"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UMLS concepts  as a function of count of words in CDE attributes</a:t>
            </a:r>
            <a:endParaRPr lang="en-US"/>
          </a:p>
        </c:rich>
      </c:tx>
      <c:layout>
        <c:manualLayout>
          <c:xMode val="edge"/>
          <c:yMode val="edge"/>
          <c:x val="0.13319834561460364"/>
          <c:y val="2.84017592094381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'38 CDEs for Russell'!$M$3:$M$236</c:f>
              <c:numCache>
                <c:formatCode>General</c:formatCode>
                <c:ptCount val="234"/>
                <c:pt idx="0">
                  <c:v>12</c:v>
                </c:pt>
                <c:pt idx="4">
                  <c:v>11</c:v>
                </c:pt>
                <c:pt idx="8">
                  <c:v>15</c:v>
                </c:pt>
                <c:pt idx="13">
                  <c:v>20</c:v>
                </c:pt>
                <c:pt idx="19">
                  <c:v>35</c:v>
                </c:pt>
                <c:pt idx="27">
                  <c:v>39</c:v>
                </c:pt>
                <c:pt idx="37">
                  <c:v>26</c:v>
                </c:pt>
                <c:pt idx="43">
                  <c:v>23</c:v>
                </c:pt>
                <c:pt idx="48">
                  <c:v>27</c:v>
                </c:pt>
                <c:pt idx="54">
                  <c:v>28</c:v>
                </c:pt>
                <c:pt idx="62">
                  <c:v>27</c:v>
                </c:pt>
                <c:pt idx="69">
                  <c:v>17</c:v>
                </c:pt>
                <c:pt idx="76">
                  <c:v>27</c:v>
                </c:pt>
                <c:pt idx="83">
                  <c:v>24</c:v>
                </c:pt>
                <c:pt idx="89">
                  <c:v>20</c:v>
                </c:pt>
                <c:pt idx="92">
                  <c:v>51</c:v>
                </c:pt>
                <c:pt idx="103">
                  <c:v>23</c:v>
                </c:pt>
                <c:pt idx="108">
                  <c:v>22</c:v>
                </c:pt>
                <c:pt idx="114">
                  <c:v>21</c:v>
                </c:pt>
                <c:pt idx="118">
                  <c:v>21</c:v>
                </c:pt>
                <c:pt idx="122">
                  <c:v>25</c:v>
                </c:pt>
                <c:pt idx="129">
                  <c:v>24</c:v>
                </c:pt>
                <c:pt idx="136">
                  <c:v>56</c:v>
                </c:pt>
                <c:pt idx="147">
                  <c:v>38</c:v>
                </c:pt>
                <c:pt idx="155">
                  <c:v>24</c:v>
                </c:pt>
                <c:pt idx="161">
                  <c:v>27</c:v>
                </c:pt>
                <c:pt idx="169">
                  <c:v>28</c:v>
                </c:pt>
                <c:pt idx="174">
                  <c:v>29</c:v>
                </c:pt>
                <c:pt idx="182">
                  <c:v>31</c:v>
                </c:pt>
                <c:pt idx="186">
                  <c:v>20</c:v>
                </c:pt>
                <c:pt idx="194">
                  <c:v>27</c:v>
                </c:pt>
                <c:pt idx="199">
                  <c:v>35</c:v>
                </c:pt>
                <c:pt idx="206">
                  <c:v>16</c:v>
                </c:pt>
                <c:pt idx="210">
                  <c:v>26</c:v>
                </c:pt>
                <c:pt idx="216">
                  <c:v>17</c:v>
                </c:pt>
                <c:pt idx="220">
                  <c:v>25</c:v>
                </c:pt>
                <c:pt idx="226">
                  <c:v>22</c:v>
                </c:pt>
                <c:pt idx="233">
                  <c:v>21</c:v>
                </c:pt>
              </c:numCache>
            </c:numRef>
          </c:xVal>
          <c:yVal>
            <c:numRef>
              <c:f>'38 CDEs for Russell'!$N$3:$N$236</c:f>
              <c:numCache>
                <c:formatCode>General</c:formatCode>
                <c:ptCount val="234"/>
                <c:pt idx="0">
                  <c:v>3</c:v>
                </c:pt>
                <c:pt idx="4">
                  <c:v>3</c:v>
                </c:pt>
                <c:pt idx="8">
                  <c:v>4</c:v>
                </c:pt>
                <c:pt idx="13">
                  <c:v>5</c:v>
                </c:pt>
                <c:pt idx="19">
                  <c:v>7</c:v>
                </c:pt>
                <c:pt idx="27">
                  <c:v>9</c:v>
                </c:pt>
                <c:pt idx="37">
                  <c:v>5</c:v>
                </c:pt>
                <c:pt idx="43">
                  <c:v>4</c:v>
                </c:pt>
                <c:pt idx="48">
                  <c:v>5</c:v>
                </c:pt>
                <c:pt idx="54">
                  <c:v>7</c:v>
                </c:pt>
                <c:pt idx="62">
                  <c:v>5</c:v>
                </c:pt>
                <c:pt idx="69">
                  <c:v>4</c:v>
                </c:pt>
                <c:pt idx="76">
                  <c:v>6</c:v>
                </c:pt>
                <c:pt idx="83">
                  <c:v>5</c:v>
                </c:pt>
                <c:pt idx="89">
                  <c:v>2</c:v>
                </c:pt>
                <c:pt idx="92">
                  <c:v>9</c:v>
                </c:pt>
                <c:pt idx="103">
                  <c:v>4</c:v>
                </c:pt>
                <c:pt idx="108">
                  <c:v>5</c:v>
                </c:pt>
                <c:pt idx="114">
                  <c:v>2</c:v>
                </c:pt>
                <c:pt idx="118">
                  <c:v>3</c:v>
                </c:pt>
                <c:pt idx="122">
                  <c:v>6</c:v>
                </c:pt>
                <c:pt idx="129">
                  <c:v>6</c:v>
                </c:pt>
                <c:pt idx="136">
                  <c:v>10</c:v>
                </c:pt>
                <c:pt idx="147">
                  <c:v>7</c:v>
                </c:pt>
                <c:pt idx="155">
                  <c:v>5</c:v>
                </c:pt>
                <c:pt idx="161">
                  <c:v>7</c:v>
                </c:pt>
                <c:pt idx="169">
                  <c:v>4</c:v>
                </c:pt>
                <c:pt idx="174">
                  <c:v>7</c:v>
                </c:pt>
                <c:pt idx="182">
                  <c:v>3</c:v>
                </c:pt>
                <c:pt idx="186">
                  <c:v>8</c:v>
                </c:pt>
                <c:pt idx="194">
                  <c:v>3</c:v>
                </c:pt>
                <c:pt idx="199">
                  <c:v>6</c:v>
                </c:pt>
                <c:pt idx="206">
                  <c:v>3</c:v>
                </c:pt>
                <c:pt idx="210">
                  <c:v>5</c:v>
                </c:pt>
                <c:pt idx="216">
                  <c:v>3</c:v>
                </c:pt>
                <c:pt idx="220">
                  <c:v>5</c:v>
                </c:pt>
                <c:pt idx="226">
                  <c:v>6</c:v>
                </c:pt>
                <c:pt idx="233">
                  <c:v>4</c:v>
                </c:pt>
              </c:numCache>
            </c:numRef>
          </c:yVal>
          <c:smooth val="0"/>
          <c:extLst>
            <c:ext xmlns:c16="http://schemas.microsoft.com/office/drawing/2014/chart" uri="{C3380CC4-5D6E-409C-BE32-E72D297353CC}">
              <c16:uniqueId val="{00000000-ED7B-45EB-8C1B-C8BC9467E420}"/>
            </c:ext>
          </c:extLst>
        </c:ser>
        <c:dLbls>
          <c:showLegendKey val="0"/>
          <c:showVal val="0"/>
          <c:showCatName val="0"/>
          <c:showSerName val="0"/>
          <c:showPercent val="0"/>
          <c:showBubbleSize val="0"/>
        </c:dLbls>
        <c:axId val="720809048"/>
        <c:axId val="462936912"/>
      </c:scatterChart>
      <c:valAx>
        <c:axId val="7208090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CDE attributes word 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936912"/>
        <c:crosses val="autoZero"/>
        <c:crossBetween val="midCat"/>
      </c:valAx>
      <c:valAx>
        <c:axId val="462936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concepts given by MetaMap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809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mn-lt"/>
                <a:ea typeface="+mn-ea"/>
                <a:cs typeface="+mn-cs"/>
              </a:rPr>
              <a:t>Mapping CDE Name only </a:t>
            </a:r>
          </a:p>
          <a:p>
            <a:pPr marL="0" marR="0" lvl="0" indent="0" algn="ctr" defTabSz="914400" rtl="0" eaLnBrk="1" fontAlgn="auto" latinLnBrk="0" hangingPunct="1">
              <a:lnSpc>
                <a:spcPct val="100000"/>
              </a:lnSpc>
              <a:spcBef>
                <a:spcPts val="0"/>
              </a:spcBef>
              <a:spcAft>
                <a:spcPts val="0"/>
              </a:spcAft>
              <a:buClrTx/>
              <a:buSzTx/>
              <a:buFontTx/>
              <a:buNone/>
              <a:tabLst/>
              <a:defRPr lang="en-US">
                <a:solidFill>
                  <a:sysClr val="windowText" lastClr="000000">
                    <a:lumMod val="65000"/>
                    <a:lumOff val="35000"/>
                  </a:sysClr>
                </a:solidFill>
              </a:defRPr>
            </a:pPr>
            <a:r>
              <a:rPr lang="en-US" sz="1400" b="0" i="0" u="none" strike="noStrike" kern="1200" spc="0" baseline="0">
                <a:solidFill>
                  <a:sysClr val="windowText" lastClr="000000">
                    <a:lumMod val="65000"/>
                    <a:lumOff val="35000"/>
                  </a:sysClr>
                </a:solidFill>
                <a:latin typeface="+mn-lt"/>
                <a:ea typeface="+mn-ea"/>
                <a:cs typeface="+mn-cs"/>
              </a:rPr>
              <a:t>Count of CDEs vs count of  of UMLS concepts returned by MetaMap</a:t>
            </a:r>
          </a:p>
        </c:rich>
      </c:tx>
      <c:layout>
        <c:manualLayout>
          <c:xMode val="edge"/>
          <c:yMode val="edge"/>
          <c:x val="4.2738430154914665E-2"/>
          <c:y val="3.8167501789549037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'38 CDE mapping plots'!$A$3:$A$7</c:f>
              <c:numCache>
                <c:formatCode>General</c:formatCode>
                <c:ptCount val="5"/>
                <c:pt idx="0">
                  <c:v>1</c:v>
                </c:pt>
                <c:pt idx="1">
                  <c:v>2</c:v>
                </c:pt>
                <c:pt idx="2">
                  <c:v>3</c:v>
                </c:pt>
                <c:pt idx="3">
                  <c:v>4</c:v>
                </c:pt>
                <c:pt idx="4">
                  <c:v>5</c:v>
                </c:pt>
              </c:numCache>
            </c:numRef>
          </c:cat>
          <c:val>
            <c:numRef>
              <c:f>'38 CDE mapping plots'!$B$3:$B$7</c:f>
              <c:numCache>
                <c:formatCode>General</c:formatCode>
                <c:ptCount val="5"/>
                <c:pt idx="0">
                  <c:v>10</c:v>
                </c:pt>
                <c:pt idx="1">
                  <c:v>15</c:v>
                </c:pt>
                <c:pt idx="2">
                  <c:v>9</c:v>
                </c:pt>
                <c:pt idx="3">
                  <c:v>2</c:v>
                </c:pt>
                <c:pt idx="4">
                  <c:v>2</c:v>
                </c:pt>
              </c:numCache>
            </c:numRef>
          </c:val>
          <c:extLst>
            <c:ext xmlns:c16="http://schemas.microsoft.com/office/drawing/2014/chart" uri="{C3380CC4-5D6E-409C-BE32-E72D297353CC}">
              <c16:uniqueId val="{00000000-7819-48E7-8181-B423A3BF7C4D}"/>
            </c:ext>
          </c:extLst>
        </c:ser>
        <c:dLbls>
          <c:showLegendKey val="0"/>
          <c:showVal val="0"/>
          <c:showCatName val="0"/>
          <c:showSerName val="0"/>
          <c:showPercent val="0"/>
          <c:showBubbleSize val="0"/>
        </c:dLbls>
        <c:gapWidth val="219"/>
        <c:overlap val="-27"/>
        <c:axId val="722400192"/>
        <c:axId val="722396584"/>
      </c:barChart>
      <c:catAx>
        <c:axId val="722400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UMLS concepts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396584"/>
        <c:crosses val="autoZero"/>
        <c:auto val="1"/>
        <c:lblAlgn val="ctr"/>
        <c:lblOffset val="100"/>
        <c:noMultiLvlLbl val="0"/>
      </c:catAx>
      <c:valAx>
        <c:axId val="722396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CDEs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4001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Mapping CDE Name + QT</a:t>
            </a:r>
          </a:p>
          <a:p>
            <a:pPr>
              <a:defRPr/>
            </a:pPr>
            <a:r>
              <a:rPr lang="en-US"/>
              <a:t>Count of CDEs vs count of UMLS concepts returned by MetaMap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2"/>
            </a:solidFill>
            <a:ln>
              <a:noFill/>
            </a:ln>
            <a:effectLst/>
          </c:spPr>
          <c:invertIfNegative val="0"/>
          <c:cat>
            <c:numRef>
              <c:f>'38 CDE mapping plots'!$L$3:$L$11</c:f>
              <c:numCache>
                <c:formatCode>General</c:formatCode>
                <c:ptCount val="9"/>
                <c:pt idx="0">
                  <c:v>1</c:v>
                </c:pt>
                <c:pt idx="1">
                  <c:v>2</c:v>
                </c:pt>
                <c:pt idx="2">
                  <c:v>3</c:v>
                </c:pt>
                <c:pt idx="3">
                  <c:v>4</c:v>
                </c:pt>
                <c:pt idx="4">
                  <c:v>5</c:v>
                </c:pt>
                <c:pt idx="5">
                  <c:v>6</c:v>
                </c:pt>
                <c:pt idx="6">
                  <c:v>7</c:v>
                </c:pt>
                <c:pt idx="7">
                  <c:v>8</c:v>
                </c:pt>
                <c:pt idx="8">
                  <c:v>10</c:v>
                </c:pt>
              </c:numCache>
            </c:numRef>
          </c:cat>
          <c:val>
            <c:numRef>
              <c:f>'38 CDE mapping plots'!$M$3:$M$11</c:f>
              <c:numCache>
                <c:formatCode>General</c:formatCode>
                <c:ptCount val="9"/>
                <c:pt idx="0">
                  <c:v>5</c:v>
                </c:pt>
                <c:pt idx="1">
                  <c:v>7</c:v>
                </c:pt>
                <c:pt idx="2">
                  <c:v>11</c:v>
                </c:pt>
                <c:pt idx="3">
                  <c:v>3</c:v>
                </c:pt>
                <c:pt idx="4">
                  <c:v>6</c:v>
                </c:pt>
                <c:pt idx="5">
                  <c:v>3</c:v>
                </c:pt>
                <c:pt idx="6">
                  <c:v>1</c:v>
                </c:pt>
                <c:pt idx="7">
                  <c:v>1</c:v>
                </c:pt>
                <c:pt idx="8">
                  <c:v>1</c:v>
                </c:pt>
              </c:numCache>
            </c:numRef>
          </c:val>
          <c:extLst>
            <c:ext xmlns:c16="http://schemas.microsoft.com/office/drawing/2014/chart" uri="{C3380CC4-5D6E-409C-BE32-E72D297353CC}">
              <c16:uniqueId val="{00000000-1E10-48A2-AC6C-38D7FD355CC6}"/>
            </c:ext>
          </c:extLst>
        </c:ser>
        <c:dLbls>
          <c:showLegendKey val="0"/>
          <c:showVal val="0"/>
          <c:showCatName val="0"/>
          <c:showSerName val="0"/>
          <c:showPercent val="0"/>
          <c:showBubbleSize val="0"/>
        </c:dLbls>
        <c:gapWidth val="219"/>
        <c:overlap val="-27"/>
        <c:axId val="750831696"/>
        <c:axId val="750832024"/>
      </c:barChart>
      <c:catAx>
        <c:axId val="75083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832024"/>
        <c:crosses val="autoZero"/>
        <c:auto val="1"/>
        <c:lblAlgn val="ctr"/>
        <c:lblOffset val="100"/>
        <c:noMultiLvlLbl val="0"/>
      </c:catAx>
      <c:valAx>
        <c:axId val="750832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8316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CDE 5 attributes mapping</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US" sz="1800" b="0" i="0" baseline="0">
                <a:effectLst/>
              </a:rPr>
              <a:t>Count of CDEs vs count of UMLS concepts returned by MetaMap</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'38 CDE mapping plots'!$S$3:$S$11</c:f>
              <c:numCache>
                <c:formatCode>General</c:formatCode>
                <c:ptCount val="9"/>
                <c:pt idx="0">
                  <c:v>2</c:v>
                </c:pt>
                <c:pt idx="1">
                  <c:v>3</c:v>
                </c:pt>
                <c:pt idx="2">
                  <c:v>4</c:v>
                </c:pt>
                <c:pt idx="3">
                  <c:v>5</c:v>
                </c:pt>
                <c:pt idx="4">
                  <c:v>6</c:v>
                </c:pt>
                <c:pt idx="5">
                  <c:v>7</c:v>
                </c:pt>
                <c:pt idx="6">
                  <c:v>8</c:v>
                </c:pt>
                <c:pt idx="7">
                  <c:v>9</c:v>
                </c:pt>
                <c:pt idx="8">
                  <c:v>10</c:v>
                </c:pt>
              </c:numCache>
            </c:numRef>
          </c:cat>
          <c:val>
            <c:numRef>
              <c:f>'38 CDE mapping plots'!$T$3:$T$11</c:f>
              <c:numCache>
                <c:formatCode>General</c:formatCode>
                <c:ptCount val="9"/>
                <c:pt idx="0">
                  <c:v>2</c:v>
                </c:pt>
                <c:pt idx="1">
                  <c:v>7</c:v>
                </c:pt>
                <c:pt idx="2">
                  <c:v>6</c:v>
                </c:pt>
                <c:pt idx="3">
                  <c:v>9</c:v>
                </c:pt>
                <c:pt idx="4">
                  <c:v>5</c:v>
                </c:pt>
                <c:pt idx="5">
                  <c:v>5</c:v>
                </c:pt>
                <c:pt idx="6">
                  <c:v>1</c:v>
                </c:pt>
                <c:pt idx="7">
                  <c:v>2</c:v>
                </c:pt>
                <c:pt idx="8">
                  <c:v>1</c:v>
                </c:pt>
              </c:numCache>
            </c:numRef>
          </c:val>
          <c:extLst>
            <c:ext xmlns:c16="http://schemas.microsoft.com/office/drawing/2014/chart" uri="{C3380CC4-5D6E-409C-BE32-E72D297353CC}">
              <c16:uniqueId val="{00000000-3180-4EB7-B435-C56C956DE35B}"/>
            </c:ext>
          </c:extLst>
        </c:ser>
        <c:dLbls>
          <c:showLegendKey val="0"/>
          <c:showVal val="0"/>
          <c:showCatName val="0"/>
          <c:showSerName val="0"/>
          <c:showPercent val="0"/>
          <c:showBubbleSize val="0"/>
        </c:dLbls>
        <c:gapWidth val="219"/>
        <c:overlap val="-27"/>
        <c:axId val="766187352"/>
        <c:axId val="766188992"/>
      </c:barChart>
      <c:catAx>
        <c:axId val="766187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188992"/>
        <c:crosses val="autoZero"/>
        <c:auto val="1"/>
        <c:lblAlgn val="ctr"/>
        <c:lblOffset val="100"/>
        <c:noMultiLvlLbl val="0"/>
      </c:catAx>
      <c:valAx>
        <c:axId val="76618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1873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0" i="0" baseline="0">
                <a:effectLst/>
              </a:rPr>
              <a:t>Mapping CDE Name only </a:t>
            </a:r>
            <a:endParaRPr lang="en-US" sz="1000">
              <a:effectLst/>
            </a:endParaRPr>
          </a:p>
          <a:p>
            <a:pPr>
              <a:defRPr sz="1000"/>
            </a:pPr>
            <a:r>
              <a:rPr lang="en-US" sz="1000" b="0" i="0" baseline="0">
                <a:effectLst/>
              </a:rPr>
              <a:t>Count of CDEs vs count of  of UMLS concepts returned by MetaMap</a:t>
            </a:r>
            <a:endParaRPr lang="en-US" sz="1000">
              <a:effectLst/>
            </a:endParaRP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'38 CDE mapping plots'!$A$3:$A$7</c:f>
              <c:numCache>
                <c:formatCode>General</c:formatCode>
                <c:ptCount val="5"/>
                <c:pt idx="0">
                  <c:v>1</c:v>
                </c:pt>
                <c:pt idx="1">
                  <c:v>2</c:v>
                </c:pt>
                <c:pt idx="2">
                  <c:v>3</c:v>
                </c:pt>
                <c:pt idx="3">
                  <c:v>4</c:v>
                </c:pt>
                <c:pt idx="4">
                  <c:v>5</c:v>
                </c:pt>
              </c:numCache>
            </c:numRef>
          </c:xVal>
          <c:yVal>
            <c:numRef>
              <c:f>'38 CDE mapping plots'!$B$3:$B$7</c:f>
              <c:numCache>
                <c:formatCode>General</c:formatCode>
                <c:ptCount val="5"/>
                <c:pt idx="0">
                  <c:v>10</c:v>
                </c:pt>
                <c:pt idx="1">
                  <c:v>15</c:v>
                </c:pt>
                <c:pt idx="2">
                  <c:v>9</c:v>
                </c:pt>
                <c:pt idx="3">
                  <c:v>2</c:v>
                </c:pt>
                <c:pt idx="4">
                  <c:v>2</c:v>
                </c:pt>
              </c:numCache>
            </c:numRef>
          </c:yVal>
          <c:smooth val="0"/>
          <c:extLst>
            <c:ext xmlns:c16="http://schemas.microsoft.com/office/drawing/2014/chart" uri="{C3380CC4-5D6E-409C-BE32-E72D297353CC}">
              <c16:uniqueId val="{00000000-9584-4A44-8A77-1559D4B60730}"/>
            </c:ext>
          </c:extLst>
        </c:ser>
        <c:dLbls>
          <c:dLblPos val="t"/>
          <c:showLegendKey val="0"/>
          <c:showVal val="1"/>
          <c:showCatName val="0"/>
          <c:showSerName val="0"/>
          <c:showPercent val="0"/>
          <c:showBubbleSize val="0"/>
        </c:dLbls>
        <c:axId val="466615256"/>
        <c:axId val="466616240"/>
      </c:scatterChart>
      <c:valAx>
        <c:axId val="4666152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UMLS concepts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616240"/>
        <c:crosses val="autoZero"/>
        <c:crossBetween val="midCat"/>
      </c:valAx>
      <c:valAx>
        <c:axId val="466616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6152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Mapping CDE Name + QT</a:t>
            </a:r>
            <a:endParaRPr lang="en-US">
              <a:effectLst/>
            </a:endParaRPr>
          </a:p>
          <a:p>
            <a:pPr>
              <a:defRPr/>
            </a:pPr>
            <a:r>
              <a:rPr lang="en-US" sz="1800" b="0" i="0" baseline="0">
                <a:effectLst/>
              </a:rPr>
              <a:t>Count of CDEs vs count of UMLS concepts returned by MetaMap</a:t>
            </a:r>
            <a:endParaRPr lang="en-US">
              <a:effectLst/>
            </a:endParaRPr>
          </a:p>
        </c:rich>
      </c:tx>
      <c:layout>
        <c:manualLayout>
          <c:xMode val="edge"/>
          <c:yMode val="edge"/>
          <c:x val="0.10736111111111113"/>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'38 CDE mapping plots'!$L$3:$L$11</c:f>
              <c:numCache>
                <c:formatCode>General</c:formatCode>
                <c:ptCount val="9"/>
                <c:pt idx="0">
                  <c:v>1</c:v>
                </c:pt>
                <c:pt idx="1">
                  <c:v>2</c:v>
                </c:pt>
                <c:pt idx="2">
                  <c:v>3</c:v>
                </c:pt>
                <c:pt idx="3">
                  <c:v>4</c:v>
                </c:pt>
                <c:pt idx="4">
                  <c:v>5</c:v>
                </c:pt>
                <c:pt idx="5">
                  <c:v>6</c:v>
                </c:pt>
                <c:pt idx="6">
                  <c:v>7</c:v>
                </c:pt>
                <c:pt idx="7">
                  <c:v>8</c:v>
                </c:pt>
                <c:pt idx="8">
                  <c:v>10</c:v>
                </c:pt>
              </c:numCache>
            </c:numRef>
          </c:xVal>
          <c:yVal>
            <c:numRef>
              <c:f>'38 CDE mapping plots'!$M$3:$M$11</c:f>
              <c:numCache>
                <c:formatCode>General</c:formatCode>
                <c:ptCount val="9"/>
                <c:pt idx="0">
                  <c:v>5</c:v>
                </c:pt>
                <c:pt idx="1">
                  <c:v>7</c:v>
                </c:pt>
                <c:pt idx="2">
                  <c:v>11</c:v>
                </c:pt>
                <c:pt idx="3">
                  <c:v>3</c:v>
                </c:pt>
                <c:pt idx="4">
                  <c:v>6</c:v>
                </c:pt>
                <c:pt idx="5">
                  <c:v>3</c:v>
                </c:pt>
                <c:pt idx="6">
                  <c:v>1</c:v>
                </c:pt>
                <c:pt idx="7">
                  <c:v>1</c:v>
                </c:pt>
                <c:pt idx="8">
                  <c:v>1</c:v>
                </c:pt>
              </c:numCache>
            </c:numRef>
          </c:yVal>
          <c:smooth val="0"/>
          <c:extLst>
            <c:ext xmlns:c16="http://schemas.microsoft.com/office/drawing/2014/chart" uri="{C3380CC4-5D6E-409C-BE32-E72D297353CC}">
              <c16:uniqueId val="{00000000-D7B8-40E5-8807-35A23F8F9D74}"/>
            </c:ext>
          </c:extLst>
        </c:ser>
        <c:dLbls>
          <c:showLegendKey val="0"/>
          <c:showVal val="0"/>
          <c:showCatName val="0"/>
          <c:showSerName val="0"/>
          <c:showPercent val="0"/>
          <c:showBubbleSize val="0"/>
        </c:dLbls>
        <c:axId val="753080896"/>
        <c:axId val="753083520"/>
      </c:scatterChart>
      <c:valAx>
        <c:axId val="753080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083520"/>
        <c:crosses val="autoZero"/>
        <c:crossBetween val="midCat"/>
      </c:valAx>
      <c:valAx>
        <c:axId val="753083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0808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CDE 5 attributes mapping</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US" sz="1800" b="0" i="0" baseline="0">
                <a:effectLst/>
              </a:rPr>
              <a:t>Count of CDEs vs count of UMLS concepts returned by MetaMap</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'38 CDE mapping plots'!$S$3:$S$11</c:f>
              <c:numCache>
                <c:formatCode>General</c:formatCode>
                <c:ptCount val="9"/>
                <c:pt idx="0">
                  <c:v>2</c:v>
                </c:pt>
                <c:pt idx="1">
                  <c:v>3</c:v>
                </c:pt>
                <c:pt idx="2">
                  <c:v>4</c:v>
                </c:pt>
                <c:pt idx="3">
                  <c:v>5</c:v>
                </c:pt>
                <c:pt idx="4">
                  <c:v>6</c:v>
                </c:pt>
                <c:pt idx="5">
                  <c:v>7</c:v>
                </c:pt>
                <c:pt idx="6">
                  <c:v>8</c:v>
                </c:pt>
                <c:pt idx="7">
                  <c:v>9</c:v>
                </c:pt>
                <c:pt idx="8">
                  <c:v>10</c:v>
                </c:pt>
              </c:numCache>
            </c:numRef>
          </c:xVal>
          <c:yVal>
            <c:numRef>
              <c:f>'38 CDE mapping plots'!$T$3:$T$11</c:f>
              <c:numCache>
                <c:formatCode>General</c:formatCode>
                <c:ptCount val="9"/>
                <c:pt idx="0">
                  <c:v>2</c:v>
                </c:pt>
                <c:pt idx="1">
                  <c:v>7</c:v>
                </c:pt>
                <c:pt idx="2">
                  <c:v>6</c:v>
                </c:pt>
                <c:pt idx="3">
                  <c:v>9</c:v>
                </c:pt>
                <c:pt idx="4">
                  <c:v>5</c:v>
                </c:pt>
                <c:pt idx="5">
                  <c:v>5</c:v>
                </c:pt>
                <c:pt idx="6">
                  <c:v>1</c:v>
                </c:pt>
                <c:pt idx="7">
                  <c:v>2</c:v>
                </c:pt>
                <c:pt idx="8">
                  <c:v>1</c:v>
                </c:pt>
              </c:numCache>
            </c:numRef>
          </c:yVal>
          <c:smooth val="0"/>
          <c:extLst>
            <c:ext xmlns:c16="http://schemas.microsoft.com/office/drawing/2014/chart" uri="{C3380CC4-5D6E-409C-BE32-E72D297353CC}">
              <c16:uniqueId val="{00000000-E8AD-4A8F-8C00-A766BA5B8968}"/>
            </c:ext>
          </c:extLst>
        </c:ser>
        <c:dLbls>
          <c:showLegendKey val="0"/>
          <c:showVal val="0"/>
          <c:showCatName val="0"/>
          <c:showSerName val="0"/>
          <c:showPercent val="0"/>
          <c:showBubbleSize val="0"/>
        </c:dLbls>
        <c:axId val="466616568"/>
        <c:axId val="466607384"/>
      </c:scatterChart>
      <c:valAx>
        <c:axId val="466616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607384"/>
        <c:crosses val="autoZero"/>
        <c:crossBetween val="midCat"/>
      </c:valAx>
      <c:valAx>
        <c:axId val="466607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6165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CDEs vs. count of UMLS concepts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0042826271635142E-2"/>
          <c:y val="9.7982537221416532E-2"/>
          <c:w val="0.9004665881555558"/>
          <c:h val="0.7085698744203186"/>
        </c:manualLayout>
      </c:layout>
      <c:barChart>
        <c:barDir val="col"/>
        <c:grouping val="clustered"/>
        <c:varyColors val="0"/>
        <c:ser>
          <c:idx val="0"/>
          <c:order val="0"/>
          <c:tx>
            <c:strRef>
              <c:f>'38 CDE mapping plots'!$Z$3</c:f>
              <c:strCache>
                <c:ptCount val="1"/>
                <c:pt idx="0">
                  <c:v># UMLS concepts CDE Name</c:v>
                </c:pt>
              </c:strCache>
            </c:strRef>
          </c:tx>
          <c:spPr>
            <a:solidFill>
              <a:schemeClr val="accent1"/>
            </a:solidFill>
            <a:ln>
              <a:noFill/>
            </a:ln>
            <a:effectLst/>
          </c:spPr>
          <c:invertIfNegative val="0"/>
          <c:cat>
            <c:numRef>
              <c:f>'38 CDE mapping plots'!$AA$2:$AJ$2</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'38 CDE mapping plots'!$AA$3:$AJ$3</c:f>
              <c:numCache>
                <c:formatCode>General</c:formatCode>
                <c:ptCount val="10"/>
                <c:pt idx="0">
                  <c:v>10</c:v>
                </c:pt>
                <c:pt idx="1">
                  <c:v>15</c:v>
                </c:pt>
                <c:pt idx="2">
                  <c:v>9</c:v>
                </c:pt>
                <c:pt idx="3">
                  <c:v>2</c:v>
                </c:pt>
                <c:pt idx="4">
                  <c:v>2</c:v>
                </c:pt>
              </c:numCache>
            </c:numRef>
          </c:val>
          <c:extLst>
            <c:ext xmlns:c16="http://schemas.microsoft.com/office/drawing/2014/chart" uri="{C3380CC4-5D6E-409C-BE32-E72D297353CC}">
              <c16:uniqueId val="{00000000-1BA8-4A64-B9A7-D9F6D9FE00EE}"/>
            </c:ext>
          </c:extLst>
        </c:ser>
        <c:ser>
          <c:idx val="1"/>
          <c:order val="1"/>
          <c:tx>
            <c:strRef>
              <c:f>'38 CDE mapping plots'!$Z$4</c:f>
              <c:strCache>
                <c:ptCount val="1"/>
                <c:pt idx="0">
                  <c:v># UMLS concepts CDE Name + QT</c:v>
                </c:pt>
              </c:strCache>
            </c:strRef>
          </c:tx>
          <c:spPr>
            <a:solidFill>
              <a:schemeClr val="accent2"/>
            </a:solidFill>
            <a:ln>
              <a:noFill/>
            </a:ln>
            <a:effectLst/>
          </c:spPr>
          <c:invertIfNegative val="0"/>
          <c:cat>
            <c:numRef>
              <c:f>'38 CDE mapping plots'!$AA$2:$AJ$2</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'38 CDE mapping plots'!$AA$4:$AJ$4</c:f>
              <c:numCache>
                <c:formatCode>General</c:formatCode>
                <c:ptCount val="10"/>
                <c:pt idx="0">
                  <c:v>5</c:v>
                </c:pt>
                <c:pt idx="1">
                  <c:v>7</c:v>
                </c:pt>
                <c:pt idx="2">
                  <c:v>11</c:v>
                </c:pt>
                <c:pt idx="3">
                  <c:v>3</c:v>
                </c:pt>
                <c:pt idx="4">
                  <c:v>6</c:v>
                </c:pt>
                <c:pt idx="5">
                  <c:v>3</c:v>
                </c:pt>
                <c:pt idx="6">
                  <c:v>1</c:v>
                </c:pt>
                <c:pt idx="7">
                  <c:v>1</c:v>
                </c:pt>
                <c:pt idx="9">
                  <c:v>1</c:v>
                </c:pt>
              </c:numCache>
            </c:numRef>
          </c:val>
          <c:extLst>
            <c:ext xmlns:c16="http://schemas.microsoft.com/office/drawing/2014/chart" uri="{C3380CC4-5D6E-409C-BE32-E72D297353CC}">
              <c16:uniqueId val="{00000001-1BA8-4A64-B9A7-D9F6D9FE00EE}"/>
            </c:ext>
          </c:extLst>
        </c:ser>
        <c:ser>
          <c:idx val="2"/>
          <c:order val="2"/>
          <c:tx>
            <c:strRef>
              <c:f>'38 CDE mapping plots'!$Z$5</c:f>
              <c:strCache>
                <c:ptCount val="1"/>
                <c:pt idx="0">
                  <c:v># UMLS concepts 5 CDE attributes</c:v>
                </c:pt>
              </c:strCache>
            </c:strRef>
          </c:tx>
          <c:spPr>
            <a:solidFill>
              <a:schemeClr val="accent3"/>
            </a:solidFill>
            <a:ln>
              <a:noFill/>
            </a:ln>
            <a:effectLst/>
          </c:spPr>
          <c:invertIfNegative val="0"/>
          <c:cat>
            <c:numRef>
              <c:f>'38 CDE mapping plots'!$AA$2:$AJ$2</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'38 CDE mapping plots'!$AA$5:$AJ$5</c:f>
              <c:numCache>
                <c:formatCode>General</c:formatCode>
                <c:ptCount val="10"/>
                <c:pt idx="1">
                  <c:v>2</c:v>
                </c:pt>
                <c:pt idx="2">
                  <c:v>7</c:v>
                </c:pt>
                <c:pt idx="3">
                  <c:v>6</c:v>
                </c:pt>
                <c:pt idx="4">
                  <c:v>9</c:v>
                </c:pt>
                <c:pt idx="5">
                  <c:v>5</c:v>
                </c:pt>
                <c:pt idx="6">
                  <c:v>5</c:v>
                </c:pt>
                <c:pt idx="7">
                  <c:v>1</c:v>
                </c:pt>
                <c:pt idx="8">
                  <c:v>2</c:v>
                </c:pt>
                <c:pt idx="9">
                  <c:v>1</c:v>
                </c:pt>
              </c:numCache>
            </c:numRef>
          </c:val>
          <c:extLst>
            <c:ext xmlns:c16="http://schemas.microsoft.com/office/drawing/2014/chart" uri="{C3380CC4-5D6E-409C-BE32-E72D297353CC}">
              <c16:uniqueId val="{00000002-1BA8-4A64-B9A7-D9F6D9FE00EE}"/>
            </c:ext>
          </c:extLst>
        </c:ser>
        <c:dLbls>
          <c:showLegendKey val="0"/>
          <c:showVal val="0"/>
          <c:showCatName val="0"/>
          <c:showSerName val="0"/>
          <c:showPercent val="0"/>
          <c:showBubbleSize val="0"/>
        </c:dLbls>
        <c:gapWidth val="219"/>
        <c:overlap val="-27"/>
        <c:axId val="455253960"/>
        <c:axId val="455255272"/>
      </c:barChart>
      <c:catAx>
        <c:axId val="455253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UMLS concepts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255272"/>
        <c:crosses val="autoZero"/>
        <c:auto val="1"/>
        <c:lblAlgn val="ctr"/>
        <c:lblOffset val="100"/>
        <c:noMultiLvlLbl val="0"/>
      </c:catAx>
      <c:valAx>
        <c:axId val="455255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CDEs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253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'38 CDE mapping plots'!$Z$3</c:f>
              <c:strCache>
                <c:ptCount val="1"/>
                <c:pt idx="0">
                  <c:v># UMLS concepts CDE Name</c:v>
                </c:pt>
              </c:strCache>
            </c:strRef>
          </c:tx>
          <c:spPr>
            <a:solidFill>
              <a:schemeClr val="accent1"/>
            </a:solidFill>
            <a:ln>
              <a:noFill/>
            </a:ln>
            <a:effectLst/>
          </c:spPr>
          <c:invertIfNegative val="0"/>
          <c:cat>
            <c:numRef>
              <c:f>'38 CDE mapping plots'!$AA$2:$AJ$2</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'38 CDE mapping plots'!$AA$3:$AJ$3</c:f>
              <c:numCache>
                <c:formatCode>General</c:formatCode>
                <c:ptCount val="10"/>
                <c:pt idx="0">
                  <c:v>10</c:v>
                </c:pt>
                <c:pt idx="1">
                  <c:v>15</c:v>
                </c:pt>
                <c:pt idx="2">
                  <c:v>9</c:v>
                </c:pt>
                <c:pt idx="3">
                  <c:v>2</c:v>
                </c:pt>
                <c:pt idx="4">
                  <c:v>2</c:v>
                </c:pt>
              </c:numCache>
            </c:numRef>
          </c:val>
          <c:extLst>
            <c:ext xmlns:c16="http://schemas.microsoft.com/office/drawing/2014/chart" uri="{C3380CC4-5D6E-409C-BE32-E72D297353CC}">
              <c16:uniqueId val="{00000000-09FE-4F84-98FD-5E5DF4CE7313}"/>
            </c:ext>
          </c:extLst>
        </c:ser>
        <c:ser>
          <c:idx val="1"/>
          <c:order val="1"/>
          <c:tx>
            <c:strRef>
              <c:f>'38 CDE mapping plots'!$Z$4</c:f>
              <c:strCache>
                <c:ptCount val="1"/>
                <c:pt idx="0">
                  <c:v># UMLS concepts CDE Name + QT</c:v>
                </c:pt>
              </c:strCache>
            </c:strRef>
          </c:tx>
          <c:spPr>
            <a:solidFill>
              <a:schemeClr val="accent2"/>
            </a:solidFill>
            <a:ln>
              <a:noFill/>
            </a:ln>
            <a:effectLst/>
          </c:spPr>
          <c:invertIfNegative val="0"/>
          <c:cat>
            <c:numRef>
              <c:f>'38 CDE mapping plots'!$AA$2:$AJ$2</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'38 CDE mapping plots'!$AA$4:$AJ$4</c:f>
              <c:numCache>
                <c:formatCode>General</c:formatCode>
                <c:ptCount val="10"/>
                <c:pt idx="0">
                  <c:v>5</c:v>
                </c:pt>
                <c:pt idx="1">
                  <c:v>7</c:v>
                </c:pt>
                <c:pt idx="2">
                  <c:v>11</c:v>
                </c:pt>
                <c:pt idx="3">
                  <c:v>3</c:v>
                </c:pt>
                <c:pt idx="4">
                  <c:v>6</c:v>
                </c:pt>
                <c:pt idx="5">
                  <c:v>3</c:v>
                </c:pt>
                <c:pt idx="6">
                  <c:v>1</c:v>
                </c:pt>
                <c:pt idx="7">
                  <c:v>1</c:v>
                </c:pt>
                <c:pt idx="9">
                  <c:v>1</c:v>
                </c:pt>
              </c:numCache>
            </c:numRef>
          </c:val>
          <c:extLst>
            <c:ext xmlns:c16="http://schemas.microsoft.com/office/drawing/2014/chart" uri="{C3380CC4-5D6E-409C-BE32-E72D297353CC}">
              <c16:uniqueId val="{00000001-09FE-4F84-98FD-5E5DF4CE7313}"/>
            </c:ext>
          </c:extLst>
        </c:ser>
        <c:ser>
          <c:idx val="2"/>
          <c:order val="2"/>
          <c:tx>
            <c:strRef>
              <c:f>'38 CDE mapping plots'!$Z$5</c:f>
              <c:strCache>
                <c:ptCount val="1"/>
                <c:pt idx="0">
                  <c:v># UMLS concepts 5 CDE attributes</c:v>
                </c:pt>
              </c:strCache>
            </c:strRef>
          </c:tx>
          <c:spPr>
            <a:solidFill>
              <a:schemeClr val="accent3"/>
            </a:solidFill>
            <a:ln>
              <a:noFill/>
            </a:ln>
            <a:effectLst/>
          </c:spPr>
          <c:invertIfNegative val="0"/>
          <c:cat>
            <c:numRef>
              <c:f>'38 CDE mapping plots'!$AA$2:$AJ$2</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'38 CDE mapping plots'!$AA$5:$AJ$5</c:f>
              <c:numCache>
                <c:formatCode>General</c:formatCode>
                <c:ptCount val="10"/>
                <c:pt idx="1">
                  <c:v>2</c:v>
                </c:pt>
                <c:pt idx="2">
                  <c:v>7</c:v>
                </c:pt>
                <c:pt idx="3">
                  <c:v>6</c:v>
                </c:pt>
                <c:pt idx="4">
                  <c:v>9</c:v>
                </c:pt>
                <c:pt idx="5">
                  <c:v>5</c:v>
                </c:pt>
                <c:pt idx="6">
                  <c:v>5</c:v>
                </c:pt>
                <c:pt idx="7">
                  <c:v>1</c:v>
                </c:pt>
                <c:pt idx="8">
                  <c:v>2</c:v>
                </c:pt>
                <c:pt idx="9">
                  <c:v>1</c:v>
                </c:pt>
              </c:numCache>
            </c:numRef>
          </c:val>
          <c:extLst>
            <c:ext xmlns:c16="http://schemas.microsoft.com/office/drawing/2014/chart" uri="{C3380CC4-5D6E-409C-BE32-E72D297353CC}">
              <c16:uniqueId val="{00000002-09FE-4F84-98FD-5E5DF4CE7313}"/>
            </c:ext>
          </c:extLst>
        </c:ser>
        <c:dLbls>
          <c:showLegendKey val="0"/>
          <c:showVal val="0"/>
          <c:showCatName val="0"/>
          <c:showSerName val="0"/>
          <c:showPercent val="0"/>
          <c:showBubbleSize val="0"/>
        </c:dLbls>
        <c:gapWidth val="182"/>
        <c:axId val="887013936"/>
        <c:axId val="887011968"/>
      </c:barChart>
      <c:catAx>
        <c:axId val="887013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011968"/>
        <c:crosses val="autoZero"/>
        <c:auto val="1"/>
        <c:lblAlgn val="ctr"/>
        <c:lblOffset val="100"/>
        <c:noMultiLvlLbl val="0"/>
      </c:catAx>
      <c:valAx>
        <c:axId val="887011968"/>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013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0</xdr:col>
      <xdr:colOff>533400</xdr:colOff>
      <xdr:row>5</xdr:row>
      <xdr:rowOff>9525</xdr:rowOff>
    </xdr:from>
    <xdr:to>
      <xdr:col>2</xdr:col>
      <xdr:colOff>210588</xdr:colOff>
      <xdr:row>12</xdr:row>
      <xdr:rowOff>169674</xdr:rowOff>
    </xdr:to>
    <xdr:pic>
      <xdr:nvPicPr>
        <xdr:cNvPr id="2" name="Picture 1">
          <a:extLst>
            <a:ext uri="{FF2B5EF4-FFF2-40B4-BE49-F238E27FC236}">
              <a16:creationId xmlns:a16="http://schemas.microsoft.com/office/drawing/2014/main" id="{64675CEB-AAED-4F2F-8B2A-ADF7B74056F2}"/>
            </a:ext>
          </a:extLst>
        </xdr:cNvPr>
        <xdr:cNvPicPr>
          <a:picLocks noChangeAspect="1"/>
        </xdr:cNvPicPr>
      </xdr:nvPicPr>
      <xdr:blipFill>
        <a:blip xmlns:r="http://schemas.openxmlformats.org/officeDocument/2006/relationships" r:embed="rId1"/>
        <a:stretch>
          <a:fillRect/>
        </a:stretch>
      </xdr:blipFill>
      <xdr:spPr>
        <a:xfrm>
          <a:off x="533400" y="771525"/>
          <a:ext cx="3182388" cy="1493649"/>
        </a:xfrm>
        <a:prstGeom prst="rect">
          <a:avLst/>
        </a:prstGeom>
      </xdr:spPr>
    </xdr:pic>
    <xdr:clientData/>
  </xdr:twoCellAnchor>
  <xdr:twoCellAnchor editAs="oneCell">
    <xdr:from>
      <xdr:col>0</xdr:col>
      <xdr:colOff>523875</xdr:colOff>
      <xdr:row>14</xdr:row>
      <xdr:rowOff>19050</xdr:rowOff>
    </xdr:from>
    <xdr:to>
      <xdr:col>3</xdr:col>
      <xdr:colOff>384012</xdr:colOff>
      <xdr:row>41</xdr:row>
      <xdr:rowOff>21020</xdr:rowOff>
    </xdr:to>
    <xdr:pic>
      <xdr:nvPicPr>
        <xdr:cNvPr id="3" name="Picture 2">
          <a:extLst>
            <a:ext uri="{FF2B5EF4-FFF2-40B4-BE49-F238E27FC236}">
              <a16:creationId xmlns:a16="http://schemas.microsoft.com/office/drawing/2014/main" id="{2E4A9FFC-BB51-447F-923A-862642F01C0D}"/>
            </a:ext>
          </a:extLst>
        </xdr:cNvPr>
        <xdr:cNvPicPr>
          <a:picLocks noChangeAspect="1"/>
        </xdr:cNvPicPr>
      </xdr:nvPicPr>
      <xdr:blipFill>
        <a:blip xmlns:r="http://schemas.openxmlformats.org/officeDocument/2006/relationships" r:embed="rId2"/>
        <a:stretch>
          <a:fillRect/>
        </a:stretch>
      </xdr:blipFill>
      <xdr:spPr>
        <a:xfrm>
          <a:off x="523875" y="2495550"/>
          <a:ext cx="3974937" cy="5145470"/>
        </a:xfrm>
        <a:prstGeom prst="rect">
          <a:avLst/>
        </a:prstGeom>
      </xdr:spPr>
    </xdr:pic>
    <xdr:clientData/>
  </xdr:twoCellAnchor>
  <xdr:twoCellAnchor editAs="oneCell">
    <xdr:from>
      <xdr:col>0</xdr:col>
      <xdr:colOff>495300</xdr:colOff>
      <xdr:row>42</xdr:row>
      <xdr:rowOff>171450</xdr:rowOff>
    </xdr:from>
    <xdr:to>
      <xdr:col>4</xdr:col>
      <xdr:colOff>475662</xdr:colOff>
      <xdr:row>71</xdr:row>
      <xdr:rowOff>2506</xdr:rowOff>
    </xdr:to>
    <xdr:pic>
      <xdr:nvPicPr>
        <xdr:cNvPr id="5" name="Picture 4">
          <a:extLst>
            <a:ext uri="{FF2B5EF4-FFF2-40B4-BE49-F238E27FC236}">
              <a16:creationId xmlns:a16="http://schemas.microsoft.com/office/drawing/2014/main" id="{94C97470-3158-4FAB-A642-111FCC6422A2}"/>
            </a:ext>
          </a:extLst>
        </xdr:cNvPr>
        <xdr:cNvPicPr>
          <a:picLocks noChangeAspect="1"/>
        </xdr:cNvPicPr>
      </xdr:nvPicPr>
      <xdr:blipFill>
        <a:blip xmlns:r="http://schemas.openxmlformats.org/officeDocument/2006/relationships" r:embed="rId3"/>
        <a:stretch>
          <a:fillRect/>
        </a:stretch>
      </xdr:blipFill>
      <xdr:spPr>
        <a:xfrm>
          <a:off x="495300" y="7981950"/>
          <a:ext cx="4704762" cy="5352381"/>
        </a:xfrm>
        <a:prstGeom prst="rect">
          <a:avLst/>
        </a:prstGeom>
      </xdr:spPr>
    </xdr:pic>
    <xdr:clientData/>
  </xdr:twoCellAnchor>
  <xdr:twoCellAnchor editAs="oneCell">
    <xdr:from>
      <xdr:col>5</xdr:col>
      <xdr:colOff>0</xdr:colOff>
      <xdr:row>4</xdr:row>
      <xdr:rowOff>0</xdr:rowOff>
    </xdr:from>
    <xdr:to>
      <xdr:col>5</xdr:col>
      <xdr:colOff>2812699</xdr:colOff>
      <xdr:row>11</xdr:row>
      <xdr:rowOff>37929</xdr:rowOff>
    </xdr:to>
    <xdr:pic>
      <xdr:nvPicPr>
        <xdr:cNvPr id="4" name="Picture 3">
          <a:extLst>
            <a:ext uri="{FF2B5EF4-FFF2-40B4-BE49-F238E27FC236}">
              <a16:creationId xmlns:a16="http://schemas.microsoft.com/office/drawing/2014/main" id="{39356EF4-17D0-4595-B388-16CBDA97E075}"/>
            </a:ext>
          </a:extLst>
        </xdr:cNvPr>
        <xdr:cNvPicPr>
          <a:picLocks noChangeAspect="1"/>
        </xdr:cNvPicPr>
      </xdr:nvPicPr>
      <xdr:blipFill>
        <a:blip xmlns:r="http://schemas.openxmlformats.org/officeDocument/2006/relationships" r:embed="rId4"/>
        <a:stretch>
          <a:fillRect/>
        </a:stretch>
      </xdr:blipFill>
      <xdr:spPr>
        <a:xfrm>
          <a:off x="7162800" y="1247775"/>
          <a:ext cx="2809524" cy="1371429"/>
        </a:xfrm>
        <a:prstGeom prst="rect">
          <a:avLst/>
        </a:prstGeom>
      </xdr:spPr>
    </xdr:pic>
    <xdr:clientData/>
  </xdr:twoCellAnchor>
  <xdr:twoCellAnchor editAs="oneCell">
    <xdr:from>
      <xdr:col>5</xdr:col>
      <xdr:colOff>0</xdr:colOff>
      <xdr:row>63</xdr:row>
      <xdr:rowOff>0</xdr:rowOff>
    </xdr:from>
    <xdr:to>
      <xdr:col>7</xdr:col>
      <xdr:colOff>370606</xdr:colOff>
      <xdr:row>70</xdr:row>
      <xdr:rowOff>126818</xdr:rowOff>
    </xdr:to>
    <xdr:pic>
      <xdr:nvPicPr>
        <xdr:cNvPr id="8" name="Picture 7">
          <a:extLst>
            <a:ext uri="{FF2B5EF4-FFF2-40B4-BE49-F238E27FC236}">
              <a16:creationId xmlns:a16="http://schemas.microsoft.com/office/drawing/2014/main" id="{BBFFED91-3C27-4CDE-B2CE-425A5B8E25A2}"/>
            </a:ext>
          </a:extLst>
        </xdr:cNvPr>
        <xdr:cNvPicPr>
          <a:picLocks noChangeAspect="1"/>
        </xdr:cNvPicPr>
      </xdr:nvPicPr>
      <xdr:blipFill>
        <a:blip xmlns:r="http://schemas.openxmlformats.org/officeDocument/2006/relationships" r:embed="rId5"/>
        <a:stretch>
          <a:fillRect/>
        </a:stretch>
      </xdr:blipFill>
      <xdr:spPr>
        <a:xfrm>
          <a:off x="7162800" y="12487275"/>
          <a:ext cx="6952381" cy="1457143"/>
        </a:xfrm>
        <a:prstGeom prst="rect">
          <a:avLst/>
        </a:prstGeom>
      </xdr:spPr>
    </xdr:pic>
    <xdr:clientData/>
  </xdr:twoCellAnchor>
  <xdr:twoCellAnchor editAs="oneCell">
    <xdr:from>
      <xdr:col>4</xdr:col>
      <xdr:colOff>552450</xdr:colOff>
      <xdr:row>11</xdr:row>
      <xdr:rowOff>154029</xdr:rowOff>
    </xdr:from>
    <xdr:to>
      <xdr:col>6</xdr:col>
      <xdr:colOff>76943</xdr:colOff>
      <xdr:row>32</xdr:row>
      <xdr:rowOff>76201</xdr:rowOff>
    </xdr:to>
    <xdr:pic>
      <xdr:nvPicPr>
        <xdr:cNvPr id="6" name="Picture 5">
          <a:extLst>
            <a:ext uri="{FF2B5EF4-FFF2-40B4-BE49-F238E27FC236}">
              <a16:creationId xmlns:a16="http://schemas.microsoft.com/office/drawing/2014/main" id="{C9186FC7-1994-4283-8487-2A07E69FB262}"/>
            </a:ext>
          </a:extLst>
        </xdr:cNvPr>
        <xdr:cNvPicPr>
          <a:picLocks noChangeAspect="1"/>
        </xdr:cNvPicPr>
      </xdr:nvPicPr>
      <xdr:blipFill>
        <a:blip xmlns:r="http://schemas.openxmlformats.org/officeDocument/2006/relationships" r:embed="rId6"/>
        <a:stretch>
          <a:fillRect/>
        </a:stretch>
      </xdr:blipFill>
      <xdr:spPr>
        <a:xfrm>
          <a:off x="7105650" y="2925804"/>
          <a:ext cx="6103093" cy="3922672"/>
        </a:xfrm>
        <a:prstGeom prst="rect">
          <a:avLst/>
        </a:prstGeom>
      </xdr:spPr>
    </xdr:pic>
    <xdr:clientData/>
  </xdr:twoCellAnchor>
  <xdr:twoCellAnchor editAs="oneCell">
    <xdr:from>
      <xdr:col>4</xdr:col>
      <xdr:colOff>383104</xdr:colOff>
      <xdr:row>33</xdr:row>
      <xdr:rowOff>180974</xdr:rowOff>
    </xdr:from>
    <xdr:to>
      <xdr:col>9</xdr:col>
      <xdr:colOff>141464</xdr:colOff>
      <xdr:row>59</xdr:row>
      <xdr:rowOff>164248</xdr:rowOff>
    </xdr:to>
    <xdr:pic>
      <xdr:nvPicPr>
        <xdr:cNvPr id="11" name="Picture 10">
          <a:extLst>
            <a:ext uri="{FF2B5EF4-FFF2-40B4-BE49-F238E27FC236}">
              <a16:creationId xmlns:a16="http://schemas.microsoft.com/office/drawing/2014/main" id="{A577C105-297E-4F59-BF9E-A54D36464F0C}"/>
            </a:ext>
          </a:extLst>
        </xdr:cNvPr>
        <xdr:cNvPicPr>
          <a:picLocks noChangeAspect="1"/>
        </xdr:cNvPicPr>
      </xdr:nvPicPr>
      <xdr:blipFill>
        <a:blip xmlns:r="http://schemas.openxmlformats.org/officeDocument/2006/relationships" r:embed="rId7"/>
        <a:stretch>
          <a:fillRect/>
        </a:stretch>
      </xdr:blipFill>
      <xdr:spPr>
        <a:xfrm>
          <a:off x="6936304" y="7143749"/>
          <a:ext cx="8168935" cy="4933099"/>
        </a:xfrm>
        <a:prstGeom prst="rect">
          <a:avLst/>
        </a:prstGeom>
      </xdr:spPr>
    </xdr:pic>
    <xdr:clientData/>
  </xdr:twoCellAnchor>
  <xdr:twoCellAnchor editAs="oneCell">
    <xdr:from>
      <xdr:col>8</xdr:col>
      <xdr:colOff>485775</xdr:colOff>
      <xdr:row>81</xdr:row>
      <xdr:rowOff>142875</xdr:rowOff>
    </xdr:from>
    <xdr:to>
      <xdr:col>13</xdr:col>
      <xdr:colOff>316632</xdr:colOff>
      <xdr:row>93</xdr:row>
      <xdr:rowOff>155288</xdr:rowOff>
    </xdr:to>
    <xdr:pic>
      <xdr:nvPicPr>
        <xdr:cNvPr id="7" name="Picture 6">
          <a:extLst>
            <a:ext uri="{FF2B5EF4-FFF2-40B4-BE49-F238E27FC236}">
              <a16:creationId xmlns:a16="http://schemas.microsoft.com/office/drawing/2014/main" id="{2918CCC8-C88C-476F-973B-C4CC6F7460E5}"/>
            </a:ext>
          </a:extLst>
        </xdr:cNvPr>
        <xdr:cNvPicPr>
          <a:picLocks noChangeAspect="1"/>
        </xdr:cNvPicPr>
      </xdr:nvPicPr>
      <xdr:blipFill>
        <a:blip xmlns:r="http://schemas.openxmlformats.org/officeDocument/2006/relationships" r:embed="rId8"/>
        <a:stretch>
          <a:fillRect/>
        </a:stretch>
      </xdr:blipFill>
      <xdr:spPr>
        <a:xfrm>
          <a:off x="13011150" y="17068800"/>
          <a:ext cx="6946032" cy="2298413"/>
        </a:xfrm>
        <a:prstGeom prst="rect">
          <a:avLst/>
        </a:prstGeom>
      </xdr:spPr>
    </xdr:pic>
    <xdr:clientData/>
  </xdr:twoCellAnchor>
  <xdr:twoCellAnchor editAs="oneCell">
    <xdr:from>
      <xdr:col>9</xdr:col>
      <xdr:colOff>0</xdr:colOff>
      <xdr:row>16</xdr:row>
      <xdr:rowOff>0</xdr:rowOff>
    </xdr:from>
    <xdr:to>
      <xdr:col>9</xdr:col>
      <xdr:colOff>2810500</xdr:colOff>
      <xdr:row>23</xdr:row>
      <xdr:rowOff>38219</xdr:rowOff>
    </xdr:to>
    <xdr:pic>
      <xdr:nvPicPr>
        <xdr:cNvPr id="10" name="Picture 9">
          <a:extLst>
            <a:ext uri="{FF2B5EF4-FFF2-40B4-BE49-F238E27FC236}">
              <a16:creationId xmlns:a16="http://schemas.microsoft.com/office/drawing/2014/main" id="{274909F6-EC7C-46A6-A163-696C4E09B704}"/>
            </a:ext>
          </a:extLst>
        </xdr:cNvPr>
        <xdr:cNvPicPr>
          <a:picLocks noChangeAspect="1"/>
        </xdr:cNvPicPr>
      </xdr:nvPicPr>
      <xdr:blipFill>
        <a:blip xmlns:r="http://schemas.openxmlformats.org/officeDocument/2006/relationships" r:embed="rId9"/>
        <a:stretch>
          <a:fillRect/>
        </a:stretch>
      </xdr:blipFill>
      <xdr:spPr>
        <a:xfrm>
          <a:off x="13134975" y="4543425"/>
          <a:ext cx="2810500" cy="1371719"/>
        </a:xfrm>
        <a:prstGeom prst="rect">
          <a:avLst/>
        </a:prstGeom>
      </xdr:spPr>
    </xdr:pic>
    <xdr:clientData/>
  </xdr:twoCellAnchor>
  <xdr:twoCellAnchor editAs="oneCell">
    <xdr:from>
      <xdr:col>9</xdr:col>
      <xdr:colOff>0</xdr:colOff>
      <xdr:row>24</xdr:row>
      <xdr:rowOff>0</xdr:rowOff>
    </xdr:from>
    <xdr:to>
      <xdr:col>12</xdr:col>
      <xdr:colOff>206650</xdr:colOff>
      <xdr:row>44</xdr:row>
      <xdr:rowOff>116164</xdr:rowOff>
    </xdr:to>
    <xdr:pic>
      <xdr:nvPicPr>
        <xdr:cNvPr id="12" name="Picture 11">
          <a:extLst>
            <a:ext uri="{FF2B5EF4-FFF2-40B4-BE49-F238E27FC236}">
              <a16:creationId xmlns:a16="http://schemas.microsoft.com/office/drawing/2014/main" id="{E9B6F111-D84F-4BD3-BE3A-395C9057DA89}"/>
            </a:ext>
          </a:extLst>
        </xdr:cNvPr>
        <xdr:cNvPicPr>
          <a:picLocks noChangeAspect="1"/>
        </xdr:cNvPicPr>
      </xdr:nvPicPr>
      <xdr:blipFill>
        <a:blip xmlns:r="http://schemas.openxmlformats.org/officeDocument/2006/relationships" r:embed="rId10"/>
        <a:stretch>
          <a:fillRect/>
        </a:stretch>
      </xdr:blipFill>
      <xdr:spPr>
        <a:xfrm>
          <a:off x="13134975" y="6067425"/>
          <a:ext cx="6102625" cy="3926164"/>
        </a:xfrm>
        <a:prstGeom prst="rect">
          <a:avLst/>
        </a:prstGeom>
      </xdr:spPr>
    </xdr:pic>
    <xdr:clientData/>
  </xdr:twoCellAnchor>
  <xdr:twoCellAnchor editAs="oneCell">
    <xdr:from>
      <xdr:col>9</xdr:col>
      <xdr:colOff>0</xdr:colOff>
      <xdr:row>48</xdr:row>
      <xdr:rowOff>0</xdr:rowOff>
    </xdr:from>
    <xdr:to>
      <xdr:col>15</xdr:col>
      <xdr:colOff>444573</xdr:colOff>
      <xdr:row>73</xdr:row>
      <xdr:rowOff>175688</xdr:rowOff>
    </xdr:to>
    <xdr:pic>
      <xdr:nvPicPr>
        <xdr:cNvPr id="13" name="Picture 12">
          <a:extLst>
            <a:ext uri="{FF2B5EF4-FFF2-40B4-BE49-F238E27FC236}">
              <a16:creationId xmlns:a16="http://schemas.microsoft.com/office/drawing/2014/main" id="{C762617C-64E8-40F5-80B2-8EBCC7B548D3}"/>
            </a:ext>
          </a:extLst>
        </xdr:cNvPr>
        <xdr:cNvPicPr>
          <a:picLocks noChangeAspect="1"/>
        </xdr:cNvPicPr>
      </xdr:nvPicPr>
      <xdr:blipFill>
        <a:blip xmlns:r="http://schemas.openxmlformats.org/officeDocument/2006/relationships" r:embed="rId11"/>
        <a:stretch>
          <a:fillRect/>
        </a:stretch>
      </xdr:blipFill>
      <xdr:spPr>
        <a:xfrm>
          <a:off x="13134975" y="10639425"/>
          <a:ext cx="8169348" cy="4938188"/>
        </a:xfrm>
        <a:prstGeom prst="rect">
          <a:avLst/>
        </a:prstGeom>
      </xdr:spPr>
    </xdr:pic>
    <xdr:clientData/>
  </xdr:twoCellAnchor>
  <xdr:twoCellAnchor editAs="oneCell">
    <xdr:from>
      <xdr:col>9</xdr:col>
      <xdr:colOff>19050</xdr:colOff>
      <xdr:row>74</xdr:row>
      <xdr:rowOff>38100</xdr:rowOff>
    </xdr:from>
    <xdr:to>
      <xdr:col>13</xdr:col>
      <xdr:colOff>463517</xdr:colOff>
      <xdr:row>81</xdr:row>
      <xdr:rowOff>167767</xdr:rowOff>
    </xdr:to>
    <xdr:pic>
      <xdr:nvPicPr>
        <xdr:cNvPr id="14" name="Picture 13">
          <a:extLst>
            <a:ext uri="{FF2B5EF4-FFF2-40B4-BE49-F238E27FC236}">
              <a16:creationId xmlns:a16="http://schemas.microsoft.com/office/drawing/2014/main" id="{9AD4DD71-48DA-4FF2-BF75-298EADD42832}"/>
            </a:ext>
          </a:extLst>
        </xdr:cNvPr>
        <xdr:cNvPicPr>
          <a:picLocks noChangeAspect="1"/>
        </xdr:cNvPicPr>
      </xdr:nvPicPr>
      <xdr:blipFill>
        <a:blip xmlns:r="http://schemas.openxmlformats.org/officeDocument/2006/relationships" r:embed="rId12"/>
        <a:stretch>
          <a:fillRect/>
        </a:stretch>
      </xdr:blipFill>
      <xdr:spPr>
        <a:xfrm>
          <a:off x="13154025" y="15630525"/>
          <a:ext cx="6950042" cy="1463167"/>
        </a:xfrm>
        <a:prstGeom prst="rect">
          <a:avLst/>
        </a:prstGeom>
      </xdr:spPr>
    </xdr:pic>
    <xdr:clientData/>
  </xdr:twoCellAnchor>
  <xdr:twoCellAnchor editAs="oneCell">
    <xdr:from>
      <xdr:col>17</xdr:col>
      <xdr:colOff>352425</xdr:colOff>
      <xdr:row>44</xdr:row>
      <xdr:rowOff>171450</xdr:rowOff>
    </xdr:from>
    <xdr:to>
      <xdr:col>32</xdr:col>
      <xdr:colOff>17949</xdr:colOff>
      <xdr:row>50</xdr:row>
      <xdr:rowOff>190355</xdr:rowOff>
    </xdr:to>
    <xdr:pic>
      <xdr:nvPicPr>
        <xdr:cNvPr id="15" name="Picture 14">
          <a:extLst>
            <a:ext uri="{FF2B5EF4-FFF2-40B4-BE49-F238E27FC236}">
              <a16:creationId xmlns:a16="http://schemas.microsoft.com/office/drawing/2014/main" id="{A4A94D2D-A9DE-45C5-83B3-EE6FD3FD97C9}"/>
            </a:ext>
          </a:extLst>
        </xdr:cNvPr>
        <xdr:cNvPicPr>
          <a:picLocks noChangeAspect="1"/>
        </xdr:cNvPicPr>
      </xdr:nvPicPr>
      <xdr:blipFill>
        <a:blip xmlns:r="http://schemas.openxmlformats.org/officeDocument/2006/relationships" r:embed="rId13"/>
        <a:stretch>
          <a:fillRect/>
        </a:stretch>
      </xdr:blipFill>
      <xdr:spPr>
        <a:xfrm>
          <a:off x="22431375" y="10048875"/>
          <a:ext cx="8809524" cy="1161905"/>
        </a:xfrm>
        <a:prstGeom prst="rect">
          <a:avLst/>
        </a:prstGeom>
      </xdr:spPr>
    </xdr:pic>
    <xdr:clientData/>
  </xdr:twoCellAnchor>
  <xdr:twoCellAnchor editAs="oneCell">
    <xdr:from>
      <xdr:col>18</xdr:col>
      <xdr:colOff>0</xdr:colOff>
      <xdr:row>15</xdr:row>
      <xdr:rowOff>0</xdr:rowOff>
    </xdr:from>
    <xdr:to>
      <xdr:col>22</xdr:col>
      <xdr:colOff>372100</xdr:colOff>
      <xdr:row>22</xdr:row>
      <xdr:rowOff>38219</xdr:rowOff>
    </xdr:to>
    <xdr:pic>
      <xdr:nvPicPr>
        <xdr:cNvPr id="16" name="Picture 15">
          <a:extLst>
            <a:ext uri="{FF2B5EF4-FFF2-40B4-BE49-F238E27FC236}">
              <a16:creationId xmlns:a16="http://schemas.microsoft.com/office/drawing/2014/main" id="{54077DFF-936D-40F7-B9F8-C62A1C5DDCBD}"/>
            </a:ext>
          </a:extLst>
        </xdr:cNvPr>
        <xdr:cNvPicPr>
          <a:picLocks noChangeAspect="1"/>
        </xdr:cNvPicPr>
      </xdr:nvPicPr>
      <xdr:blipFill>
        <a:blip xmlns:r="http://schemas.openxmlformats.org/officeDocument/2006/relationships" r:embed="rId9"/>
        <a:stretch>
          <a:fillRect/>
        </a:stretch>
      </xdr:blipFill>
      <xdr:spPr>
        <a:xfrm>
          <a:off x="22688550" y="4352925"/>
          <a:ext cx="2810500" cy="1371719"/>
        </a:xfrm>
        <a:prstGeom prst="rect">
          <a:avLst/>
        </a:prstGeom>
      </xdr:spPr>
    </xdr:pic>
    <xdr:clientData/>
  </xdr:twoCellAnchor>
  <xdr:twoCellAnchor editAs="oneCell">
    <xdr:from>
      <xdr:col>18</xdr:col>
      <xdr:colOff>0</xdr:colOff>
      <xdr:row>23</xdr:row>
      <xdr:rowOff>0</xdr:rowOff>
    </xdr:from>
    <xdr:to>
      <xdr:col>28</xdr:col>
      <xdr:colOff>6625</xdr:colOff>
      <xdr:row>43</xdr:row>
      <xdr:rowOff>116164</xdr:rowOff>
    </xdr:to>
    <xdr:pic>
      <xdr:nvPicPr>
        <xdr:cNvPr id="17" name="Picture 16">
          <a:extLst>
            <a:ext uri="{FF2B5EF4-FFF2-40B4-BE49-F238E27FC236}">
              <a16:creationId xmlns:a16="http://schemas.microsoft.com/office/drawing/2014/main" id="{B146C68A-F0A7-4D2B-873E-572327E6D1EB}"/>
            </a:ext>
          </a:extLst>
        </xdr:cNvPr>
        <xdr:cNvPicPr>
          <a:picLocks noChangeAspect="1"/>
        </xdr:cNvPicPr>
      </xdr:nvPicPr>
      <xdr:blipFill>
        <a:blip xmlns:r="http://schemas.openxmlformats.org/officeDocument/2006/relationships" r:embed="rId10"/>
        <a:stretch>
          <a:fillRect/>
        </a:stretch>
      </xdr:blipFill>
      <xdr:spPr>
        <a:xfrm>
          <a:off x="22688550" y="5876925"/>
          <a:ext cx="6102625" cy="3926164"/>
        </a:xfrm>
        <a:prstGeom prst="rect">
          <a:avLst/>
        </a:prstGeom>
      </xdr:spPr>
    </xdr:pic>
    <xdr:clientData/>
  </xdr:twoCellAnchor>
  <xdr:twoCellAnchor editAs="oneCell">
    <xdr:from>
      <xdr:col>18</xdr:col>
      <xdr:colOff>0</xdr:colOff>
      <xdr:row>53</xdr:row>
      <xdr:rowOff>0</xdr:rowOff>
    </xdr:from>
    <xdr:to>
      <xdr:col>31</xdr:col>
      <xdr:colOff>244548</xdr:colOff>
      <xdr:row>78</xdr:row>
      <xdr:rowOff>175688</xdr:rowOff>
    </xdr:to>
    <xdr:pic>
      <xdr:nvPicPr>
        <xdr:cNvPr id="18" name="Picture 17">
          <a:extLst>
            <a:ext uri="{FF2B5EF4-FFF2-40B4-BE49-F238E27FC236}">
              <a16:creationId xmlns:a16="http://schemas.microsoft.com/office/drawing/2014/main" id="{1311DB3D-B534-4869-A677-BA73A063C433}"/>
            </a:ext>
          </a:extLst>
        </xdr:cNvPr>
        <xdr:cNvPicPr>
          <a:picLocks noChangeAspect="1"/>
        </xdr:cNvPicPr>
      </xdr:nvPicPr>
      <xdr:blipFill>
        <a:blip xmlns:r="http://schemas.openxmlformats.org/officeDocument/2006/relationships" r:embed="rId11"/>
        <a:stretch>
          <a:fillRect/>
        </a:stretch>
      </xdr:blipFill>
      <xdr:spPr>
        <a:xfrm>
          <a:off x="22688550" y="11591925"/>
          <a:ext cx="8169348" cy="4938188"/>
        </a:xfrm>
        <a:prstGeom prst="rect">
          <a:avLst/>
        </a:prstGeom>
      </xdr:spPr>
    </xdr:pic>
    <xdr:clientData/>
  </xdr:twoCellAnchor>
  <xdr:twoCellAnchor editAs="oneCell">
    <xdr:from>
      <xdr:col>18</xdr:col>
      <xdr:colOff>0</xdr:colOff>
      <xdr:row>81</xdr:row>
      <xdr:rowOff>0</xdr:rowOff>
    </xdr:from>
    <xdr:to>
      <xdr:col>29</xdr:col>
      <xdr:colOff>244442</xdr:colOff>
      <xdr:row>88</xdr:row>
      <xdr:rowOff>129667</xdr:rowOff>
    </xdr:to>
    <xdr:pic>
      <xdr:nvPicPr>
        <xdr:cNvPr id="19" name="Picture 18">
          <a:extLst>
            <a:ext uri="{FF2B5EF4-FFF2-40B4-BE49-F238E27FC236}">
              <a16:creationId xmlns:a16="http://schemas.microsoft.com/office/drawing/2014/main" id="{65412398-2AC6-47B5-BC3E-84D7CE9689FE}"/>
            </a:ext>
          </a:extLst>
        </xdr:cNvPr>
        <xdr:cNvPicPr>
          <a:picLocks noChangeAspect="1"/>
        </xdr:cNvPicPr>
      </xdr:nvPicPr>
      <xdr:blipFill>
        <a:blip xmlns:r="http://schemas.openxmlformats.org/officeDocument/2006/relationships" r:embed="rId12"/>
        <a:stretch>
          <a:fillRect/>
        </a:stretch>
      </xdr:blipFill>
      <xdr:spPr>
        <a:xfrm>
          <a:off x="22688550" y="16925925"/>
          <a:ext cx="6950042" cy="1463167"/>
        </a:xfrm>
        <a:prstGeom prst="rect">
          <a:avLst/>
        </a:prstGeom>
      </xdr:spPr>
    </xdr:pic>
    <xdr:clientData/>
  </xdr:twoCellAnchor>
  <xdr:twoCellAnchor editAs="oneCell">
    <xdr:from>
      <xdr:col>17</xdr:col>
      <xdr:colOff>581025</xdr:colOff>
      <xdr:row>93</xdr:row>
      <xdr:rowOff>0</xdr:rowOff>
    </xdr:from>
    <xdr:to>
      <xdr:col>29</xdr:col>
      <xdr:colOff>215867</xdr:colOff>
      <xdr:row>105</xdr:row>
      <xdr:rowOff>12391</xdr:rowOff>
    </xdr:to>
    <xdr:pic>
      <xdr:nvPicPr>
        <xdr:cNvPr id="20" name="Picture 19">
          <a:extLst>
            <a:ext uri="{FF2B5EF4-FFF2-40B4-BE49-F238E27FC236}">
              <a16:creationId xmlns:a16="http://schemas.microsoft.com/office/drawing/2014/main" id="{1E6BB3B6-063F-4930-BA73-153EE88E4B12}"/>
            </a:ext>
          </a:extLst>
        </xdr:cNvPr>
        <xdr:cNvPicPr>
          <a:picLocks noChangeAspect="1"/>
        </xdr:cNvPicPr>
      </xdr:nvPicPr>
      <xdr:blipFill>
        <a:blip xmlns:r="http://schemas.openxmlformats.org/officeDocument/2006/relationships" r:embed="rId14"/>
        <a:stretch>
          <a:fillRect/>
        </a:stretch>
      </xdr:blipFill>
      <xdr:spPr>
        <a:xfrm>
          <a:off x="22659975" y="19954875"/>
          <a:ext cx="6950042" cy="2298391"/>
        </a:xfrm>
        <a:prstGeom prst="rect">
          <a:avLst/>
        </a:prstGeom>
      </xdr:spPr>
    </xdr:pic>
    <xdr:clientData/>
  </xdr:twoCellAnchor>
  <xdr:twoCellAnchor editAs="oneCell">
    <xdr:from>
      <xdr:col>32</xdr:col>
      <xdr:colOff>0</xdr:colOff>
      <xdr:row>14</xdr:row>
      <xdr:rowOff>0</xdr:rowOff>
    </xdr:from>
    <xdr:to>
      <xdr:col>37</xdr:col>
      <xdr:colOff>161524</xdr:colOff>
      <xdr:row>22</xdr:row>
      <xdr:rowOff>76000</xdr:rowOff>
    </xdr:to>
    <xdr:pic>
      <xdr:nvPicPr>
        <xdr:cNvPr id="9" name="Picture 8">
          <a:extLst>
            <a:ext uri="{FF2B5EF4-FFF2-40B4-BE49-F238E27FC236}">
              <a16:creationId xmlns:a16="http://schemas.microsoft.com/office/drawing/2014/main" id="{709EF9DF-00FD-4B21-8862-6CCA457FBAE8}"/>
            </a:ext>
          </a:extLst>
        </xdr:cNvPr>
        <xdr:cNvPicPr>
          <a:picLocks noChangeAspect="1"/>
        </xdr:cNvPicPr>
      </xdr:nvPicPr>
      <xdr:blipFill>
        <a:blip xmlns:r="http://schemas.openxmlformats.org/officeDocument/2006/relationships" r:embed="rId15"/>
        <a:stretch>
          <a:fillRect/>
        </a:stretch>
      </xdr:blipFill>
      <xdr:spPr>
        <a:xfrm>
          <a:off x="31222950" y="4905375"/>
          <a:ext cx="3209524" cy="1600000"/>
        </a:xfrm>
        <a:prstGeom prst="rect">
          <a:avLst/>
        </a:prstGeom>
      </xdr:spPr>
    </xdr:pic>
    <xdr:clientData/>
  </xdr:twoCellAnchor>
  <xdr:twoCellAnchor editAs="oneCell">
    <xdr:from>
      <xdr:col>32</xdr:col>
      <xdr:colOff>0</xdr:colOff>
      <xdr:row>24</xdr:row>
      <xdr:rowOff>0</xdr:rowOff>
    </xdr:from>
    <xdr:to>
      <xdr:col>39</xdr:col>
      <xdr:colOff>332800</xdr:colOff>
      <xdr:row>51</xdr:row>
      <xdr:rowOff>46976</xdr:rowOff>
    </xdr:to>
    <xdr:pic>
      <xdr:nvPicPr>
        <xdr:cNvPr id="22" name="Picture 21">
          <a:extLst>
            <a:ext uri="{FF2B5EF4-FFF2-40B4-BE49-F238E27FC236}">
              <a16:creationId xmlns:a16="http://schemas.microsoft.com/office/drawing/2014/main" id="{AB6F7AB5-B941-4FAF-B4DE-0494AEC6C943}"/>
            </a:ext>
          </a:extLst>
        </xdr:cNvPr>
        <xdr:cNvPicPr>
          <a:picLocks noChangeAspect="1"/>
        </xdr:cNvPicPr>
      </xdr:nvPicPr>
      <xdr:blipFill>
        <a:blip xmlns:r="http://schemas.openxmlformats.org/officeDocument/2006/relationships" r:embed="rId16"/>
        <a:stretch>
          <a:fillRect/>
        </a:stretch>
      </xdr:blipFill>
      <xdr:spPr>
        <a:xfrm>
          <a:off x="31222950" y="6810375"/>
          <a:ext cx="4600000" cy="5190476"/>
        </a:xfrm>
        <a:prstGeom prst="rect">
          <a:avLst/>
        </a:prstGeom>
      </xdr:spPr>
    </xdr:pic>
    <xdr:clientData/>
  </xdr:twoCellAnchor>
  <xdr:twoCellAnchor editAs="oneCell">
    <xdr:from>
      <xdr:col>32</xdr:col>
      <xdr:colOff>0</xdr:colOff>
      <xdr:row>54</xdr:row>
      <xdr:rowOff>0</xdr:rowOff>
    </xdr:from>
    <xdr:to>
      <xdr:col>39</xdr:col>
      <xdr:colOff>332800</xdr:colOff>
      <xdr:row>79</xdr:row>
      <xdr:rowOff>161309</xdr:rowOff>
    </xdr:to>
    <xdr:pic>
      <xdr:nvPicPr>
        <xdr:cNvPr id="23" name="Picture 22">
          <a:extLst>
            <a:ext uri="{FF2B5EF4-FFF2-40B4-BE49-F238E27FC236}">
              <a16:creationId xmlns:a16="http://schemas.microsoft.com/office/drawing/2014/main" id="{E5074720-119F-4B7B-B545-CA1AA65F4199}"/>
            </a:ext>
          </a:extLst>
        </xdr:cNvPr>
        <xdr:cNvPicPr>
          <a:picLocks noChangeAspect="1"/>
        </xdr:cNvPicPr>
      </xdr:nvPicPr>
      <xdr:blipFill>
        <a:blip xmlns:r="http://schemas.openxmlformats.org/officeDocument/2006/relationships" r:embed="rId17"/>
        <a:stretch>
          <a:fillRect/>
        </a:stretch>
      </xdr:blipFill>
      <xdr:spPr>
        <a:xfrm>
          <a:off x="31222950" y="12525375"/>
          <a:ext cx="4600000" cy="4923809"/>
        </a:xfrm>
        <a:prstGeom prst="rect">
          <a:avLst/>
        </a:prstGeom>
      </xdr:spPr>
    </xdr:pic>
    <xdr:clientData/>
  </xdr:twoCellAnchor>
  <xdr:twoCellAnchor editAs="oneCell">
    <xdr:from>
      <xdr:col>32</xdr:col>
      <xdr:colOff>0</xdr:colOff>
      <xdr:row>82</xdr:row>
      <xdr:rowOff>0</xdr:rowOff>
    </xdr:from>
    <xdr:to>
      <xdr:col>37</xdr:col>
      <xdr:colOff>294857</xdr:colOff>
      <xdr:row>90</xdr:row>
      <xdr:rowOff>161714</xdr:rowOff>
    </xdr:to>
    <xdr:pic>
      <xdr:nvPicPr>
        <xdr:cNvPr id="24" name="Picture 23">
          <a:extLst>
            <a:ext uri="{FF2B5EF4-FFF2-40B4-BE49-F238E27FC236}">
              <a16:creationId xmlns:a16="http://schemas.microsoft.com/office/drawing/2014/main" id="{2A8EFE50-2B44-4111-B436-8B7E46525839}"/>
            </a:ext>
          </a:extLst>
        </xdr:cNvPr>
        <xdr:cNvPicPr>
          <a:picLocks noChangeAspect="1"/>
        </xdr:cNvPicPr>
      </xdr:nvPicPr>
      <xdr:blipFill>
        <a:blip xmlns:r="http://schemas.openxmlformats.org/officeDocument/2006/relationships" r:embed="rId18"/>
        <a:stretch>
          <a:fillRect/>
        </a:stretch>
      </xdr:blipFill>
      <xdr:spPr>
        <a:xfrm>
          <a:off x="31222950" y="17859375"/>
          <a:ext cx="3342857" cy="1685714"/>
        </a:xfrm>
        <a:prstGeom prst="rect">
          <a:avLst/>
        </a:prstGeom>
      </xdr:spPr>
    </xdr:pic>
    <xdr:clientData/>
  </xdr:twoCellAnchor>
  <xdr:twoCellAnchor editAs="oneCell">
    <xdr:from>
      <xdr:col>32</xdr:col>
      <xdr:colOff>0</xdr:colOff>
      <xdr:row>93</xdr:row>
      <xdr:rowOff>0</xdr:rowOff>
    </xdr:from>
    <xdr:to>
      <xdr:col>43</xdr:col>
      <xdr:colOff>244442</xdr:colOff>
      <xdr:row>105</xdr:row>
      <xdr:rowOff>12391</xdr:rowOff>
    </xdr:to>
    <xdr:pic>
      <xdr:nvPicPr>
        <xdr:cNvPr id="25" name="Picture 24">
          <a:extLst>
            <a:ext uri="{FF2B5EF4-FFF2-40B4-BE49-F238E27FC236}">
              <a16:creationId xmlns:a16="http://schemas.microsoft.com/office/drawing/2014/main" id="{6782620F-6E8B-41CE-AB02-882BE3CD099E}"/>
            </a:ext>
          </a:extLst>
        </xdr:cNvPr>
        <xdr:cNvPicPr>
          <a:picLocks noChangeAspect="1"/>
        </xdr:cNvPicPr>
      </xdr:nvPicPr>
      <xdr:blipFill>
        <a:blip xmlns:r="http://schemas.openxmlformats.org/officeDocument/2006/relationships" r:embed="rId14"/>
        <a:stretch>
          <a:fillRect/>
        </a:stretch>
      </xdr:blipFill>
      <xdr:spPr>
        <a:xfrm>
          <a:off x="31222950" y="19954875"/>
          <a:ext cx="6950042" cy="22983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19</xdr:col>
      <xdr:colOff>29153</xdr:colOff>
      <xdr:row>247</xdr:row>
      <xdr:rowOff>9547</xdr:rowOff>
    </xdr:from>
    <xdr:to>
      <xdr:col>22</xdr:col>
      <xdr:colOff>515062</xdr:colOff>
      <xdr:row>270</xdr:row>
      <xdr:rowOff>92274</xdr:rowOff>
    </xdr:to>
    <xdr:graphicFrame macro="">
      <xdr:nvGraphicFramePr>
        <xdr:cNvPr id="2" name="Chart 1">
          <a:extLst>
            <a:ext uri="{FF2B5EF4-FFF2-40B4-BE49-F238E27FC236}">
              <a16:creationId xmlns:a16="http://schemas.microsoft.com/office/drawing/2014/main" id="{02B67EA4-59FF-4BF7-A2C6-5CF4426870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10</xdr:row>
      <xdr:rowOff>104774</xdr:rowOff>
    </xdr:from>
    <xdr:to>
      <xdr:col>6</xdr:col>
      <xdr:colOff>42863</xdr:colOff>
      <xdr:row>29</xdr:row>
      <xdr:rowOff>152399</xdr:rowOff>
    </xdr:to>
    <xdr:graphicFrame macro="">
      <xdr:nvGraphicFramePr>
        <xdr:cNvPr id="2" name="Chart 1">
          <a:extLst>
            <a:ext uri="{FF2B5EF4-FFF2-40B4-BE49-F238E27FC236}">
              <a16:creationId xmlns:a16="http://schemas.microsoft.com/office/drawing/2014/main" id="{CF003087-FD69-4E7C-8EE7-249AF87A88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381000</xdr:colOff>
      <xdr:row>12</xdr:row>
      <xdr:rowOff>171449</xdr:rowOff>
    </xdr:from>
    <xdr:to>
      <xdr:col>15</xdr:col>
      <xdr:colOff>95250</xdr:colOff>
      <xdr:row>29</xdr:row>
      <xdr:rowOff>47624</xdr:rowOff>
    </xdr:to>
    <xdr:graphicFrame macro="">
      <xdr:nvGraphicFramePr>
        <xdr:cNvPr id="3" name="Chart 2">
          <a:extLst>
            <a:ext uri="{FF2B5EF4-FFF2-40B4-BE49-F238E27FC236}">
              <a16:creationId xmlns:a16="http://schemas.microsoft.com/office/drawing/2014/main" id="{7A1505BB-D003-420F-B7F8-B511BBD68C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180975</xdr:colOff>
      <xdr:row>12</xdr:row>
      <xdr:rowOff>119062</xdr:rowOff>
    </xdr:from>
    <xdr:to>
      <xdr:col>23</xdr:col>
      <xdr:colOff>238125</xdr:colOff>
      <xdr:row>27</xdr:row>
      <xdr:rowOff>4762</xdr:rowOff>
    </xdr:to>
    <xdr:graphicFrame macro="">
      <xdr:nvGraphicFramePr>
        <xdr:cNvPr id="4" name="Chart 3">
          <a:extLst>
            <a:ext uri="{FF2B5EF4-FFF2-40B4-BE49-F238E27FC236}">
              <a16:creationId xmlns:a16="http://schemas.microsoft.com/office/drawing/2014/main" id="{866F3F7B-E3E9-4130-ACEC-1DAD00F24E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95250</xdr:colOff>
      <xdr:row>33</xdr:row>
      <xdr:rowOff>14287</xdr:rowOff>
    </xdr:from>
    <xdr:to>
      <xdr:col>6</xdr:col>
      <xdr:colOff>95250</xdr:colOff>
      <xdr:row>47</xdr:row>
      <xdr:rowOff>90487</xdr:rowOff>
    </xdr:to>
    <xdr:graphicFrame macro="">
      <xdr:nvGraphicFramePr>
        <xdr:cNvPr id="5" name="Chart 4">
          <a:extLst>
            <a:ext uri="{FF2B5EF4-FFF2-40B4-BE49-F238E27FC236}">
              <a16:creationId xmlns:a16="http://schemas.microsoft.com/office/drawing/2014/main" id="{D11346A5-F640-43C2-90A8-30273AD10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552450</xdr:colOff>
      <xdr:row>30</xdr:row>
      <xdr:rowOff>23812</xdr:rowOff>
    </xdr:from>
    <xdr:to>
      <xdr:col>15</xdr:col>
      <xdr:colOff>266700</xdr:colOff>
      <xdr:row>44</xdr:row>
      <xdr:rowOff>100012</xdr:rowOff>
    </xdr:to>
    <xdr:graphicFrame macro="">
      <xdr:nvGraphicFramePr>
        <xdr:cNvPr id="6" name="Chart 5">
          <a:extLst>
            <a:ext uri="{FF2B5EF4-FFF2-40B4-BE49-F238E27FC236}">
              <a16:creationId xmlns:a16="http://schemas.microsoft.com/office/drawing/2014/main" id="{29978356-BBD0-49CC-A640-9EDA0A2265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0</xdr:colOff>
      <xdr:row>30</xdr:row>
      <xdr:rowOff>4762</xdr:rowOff>
    </xdr:from>
    <xdr:to>
      <xdr:col>23</xdr:col>
      <xdr:colOff>57150</xdr:colOff>
      <xdr:row>44</xdr:row>
      <xdr:rowOff>80962</xdr:rowOff>
    </xdr:to>
    <xdr:graphicFrame macro="">
      <xdr:nvGraphicFramePr>
        <xdr:cNvPr id="7" name="Chart 6">
          <a:extLst>
            <a:ext uri="{FF2B5EF4-FFF2-40B4-BE49-F238E27FC236}">
              <a16:creationId xmlns:a16="http://schemas.microsoft.com/office/drawing/2014/main" id="{D07B5771-AC8E-4D8C-B6A5-BD5CAE3661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26</xdr:col>
      <xdr:colOff>61911</xdr:colOff>
      <xdr:row>7</xdr:row>
      <xdr:rowOff>14287</xdr:rowOff>
    </xdr:from>
    <xdr:to>
      <xdr:col>37</xdr:col>
      <xdr:colOff>523874</xdr:colOff>
      <xdr:row>30</xdr:row>
      <xdr:rowOff>180975</xdr:rowOff>
    </xdr:to>
    <xdr:graphicFrame macro="">
      <xdr:nvGraphicFramePr>
        <xdr:cNvPr id="9" name="Chart 8">
          <a:extLst>
            <a:ext uri="{FF2B5EF4-FFF2-40B4-BE49-F238E27FC236}">
              <a16:creationId xmlns:a16="http://schemas.microsoft.com/office/drawing/2014/main" id="{A7EC31EC-3D29-4EBE-9991-42CB6230FD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25</xdr:col>
      <xdr:colOff>814386</xdr:colOff>
      <xdr:row>33</xdr:row>
      <xdr:rowOff>119061</xdr:rowOff>
    </xdr:from>
    <xdr:to>
      <xdr:col>37</xdr:col>
      <xdr:colOff>276224</xdr:colOff>
      <xdr:row>54</xdr:row>
      <xdr:rowOff>142874</xdr:rowOff>
    </xdr:to>
    <xdr:graphicFrame macro="">
      <xdr:nvGraphicFramePr>
        <xdr:cNvPr id="10" name="Chart 9">
          <a:extLst>
            <a:ext uri="{FF2B5EF4-FFF2-40B4-BE49-F238E27FC236}">
              <a16:creationId xmlns:a16="http://schemas.microsoft.com/office/drawing/2014/main" id="{82AF1EDB-0B61-45FD-989C-C2E5423AFB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erhoefw/Documents/SemNet/Mapping%20COVID%20CDEs%20to%20BRIDG/COVID%20CDEs%20to%20BRIDG%205.3.1%20Mapping%20Spreadsheet%20-%2020211101%20-%20with%20concept%20annotations%20and%20SemNet%20Typ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sues"/>
      <sheetName val="Sheet1"/>
      <sheetName val="Setup"/>
      <sheetName val="Mappings"/>
      <sheetName val="Scratch-Pad"/>
      <sheetName val="Mapped Specification source"/>
      <sheetName val="BRIDG source"/>
      <sheetName val="BRIDG datatypes"/>
      <sheetName val="Workbook Instructions"/>
      <sheetName val="Mapping Instructions"/>
      <sheetName val="Lookups"/>
      <sheetName val="ElementLookups"/>
      <sheetName val="Transforms"/>
    </sheetNames>
    <sheetDataSet>
      <sheetData sheetId="0" refreshError="1"/>
      <sheetData sheetId="1" refreshError="1"/>
      <sheetData sheetId="2" refreshError="1"/>
      <sheetData sheetId="3" refreshError="1"/>
      <sheetData sheetId="4" refreshError="1"/>
      <sheetData sheetId="5" refreshError="1"/>
      <sheetData sheetId="6" refreshError="1">
        <row r="3">
          <cell r="A3" t="str">
            <v>Activity.1</v>
          </cell>
          <cell r="B3" t="str">
            <v>Activity</v>
          </cell>
          <cell r="D3" t="str">
            <v>Class</v>
          </cell>
          <cell r="G3" t="str">
            <v>DEFINITION:
Any action that can, in the context of a study, experiment, post-marketing investigation, or disease registry, be defined, planned, scheduled or performed. 
EXAMPLE(S):
Administrative activities such as subject registration or informed consent
Clinical activities such as surgical procedure, laboratory test, administration of a drug
OTHER NAME(S):
NOTE(S):</v>
          </cell>
          <cell r="H3" t="str">
            <v xml:space="preserve">Invariant - be participated in by Declaration: Unless constrained at any subclass level, all associations from Subject (including StudySubject) and ExperimentalUnit are valid for all activities.
</v>
          </cell>
          <cell r="I3" t="str">
            <v>Map:AE=Activity; Map:CDMHv1.0=Activity; Map:CTRPv1.0=Activity; Map:CTRPv3.8=Activity; Map:CTRRr3=Activity; Map:CTRv1.0=Activity; Map:LSDAMv2.2.3Plus=Activity; Map:SEER 2015=SECTION VII FIRST COURSE OF THERAPY - DATE THERAPY INITIATED</v>
          </cell>
        </row>
        <row r="4">
          <cell r="A4" t="str">
            <v>Activity.2comment</v>
          </cell>
          <cell r="B4" t="str">
            <v>Activity</v>
          </cell>
          <cell r="C4" t="str">
            <v>comment</v>
          </cell>
          <cell r="D4" t="str">
            <v>Attrib</v>
          </cell>
          <cell r="E4" t="str">
            <v>ST</v>
          </cell>
          <cell r="F4" t="str">
            <v>0..1</v>
          </cell>
          <cell r="G4" t="str">
            <v>DEFINITION:
Additional description of the activity.
EXAMPLE(S):
Guidance on how to perform the observation. (for DefinedObservation.comment)
OTHER NAME(S):
NOTE(S):</v>
          </cell>
          <cell r="I4" t="str">
            <v>AE:Exclude=True; Map:APSRv2.1=SB: Procedure Steps Section - hl7:ClinicalDocument &gt; hl7:component &gt; hl7:structuredBody &gt; hl7:component [Proc Steps] &gt; hl7:section &gt; hl7:entry &gt; hl7:procedure &gt; hl7:text; Map:APSRv2.1=SB: Procedure Steps Section - hl7:ClinicalDocument &gt; hl7:component &gt; hl7:structuredBody &gt; hl7:component [Proc Steps] &gt; hl7:section &gt; hl7:entry &gt; hl7:procedure &gt; hl7:reference &gt; [CHOICE OF EXTERNAL ACT/OBS/PROC/DOC] &gt; hl7:externalAct &gt; hl7:text; Map:APSRv2.1=SB: Procedure Steps Section - hl7:ClinicalDocument &gt; hl7:component &gt; hl7:structuredBody &gt; hl7:component [Proc Steps] &gt; hl7:section &gt; hl7:entry &gt; hl7:procedure &gt; hl7:reference &gt; [CHOICE OF EXTERNAL ACT/OBS/PROC/DOC] &gt; hl7:externalObservation &gt; hl7:text; Map:APSRv2.1=SB: Procedure Steps Section - hl7:ClinicalDocument &gt; hl7:component &gt; hl7:structuredBody &gt; hl7:component [Proc Steps] &gt; hl7:section &gt; hl7:entry &gt; hl7:procedure &gt; hl7:reference &gt; [CHOICE OF EXTERNAL ACT/OBS/PROC/DOC] &gt; hl7:externalProcedure &gt; hl7:text; Map:APSRv2.1=[Problem] hl7:organizer - [Problem] hl7:organizer &gt; hl7:component [Any kind of AP observation] &gt; hl7:observation &gt; hl7:reference &gt; [CHOICE OF EXTERNAL ACT/OBS/PROC/DOC] &gt; hl7:externalAct &gt; hl7:text; Map:APSRv2.1=[Problem] hl7:organizer - [Problem] hl7:organizer &gt; hl7:component [Any kind of AP observation] &gt; hl7:observation &gt; hl7:reference &gt; [CHOICE OF EXTERNAL ACT/OBS/PROC/DOC] &gt; hl7:externalObservation &gt; hl7:text; Map:APSRv2.1=[Problem] hl7:organizer - [Problem] hl7:organizer &gt; hl7:component [Any kind of AP observation] &gt; hl7:observation &gt; hl7:reference &gt; [CHOICE OF EXTERNAL ACT/OBS/PROC/DOC] &gt; hl7:externalProcedure &gt; hl7:text; Map:APSRv2.1=[Problem] hl7:organizer - [Problem] hl7:organizer &gt; hl7:component [Region of Interest] &gt; hl7:regionOfInterest &gt; hl7:precondition &gt; hl7:criterion &gt; hl7:text; Map:caAERSv2.2=CourseAgent.comments; Map:caAERSv2.2=ReportReviewComment; Map:caAERSv2.2=TreatmentAssignment.comments; Map:CDISCLabv1.0.1=Base Test.Test Level Comments; Map:CDMHv1.0=Activity.comment; Map:CTRPv1.0=SubstanceAdministration.comment; Map:CTRPv1.0=PlannedObservation.comment; Map:CTRPv1.0=Activity.comment; Map:CTRPv1.0=PlannedEligibilityCriterion.comment; Map:CTRPv1.0=PlannedActivity.comment; Map:CTRv1.0=DefinedObservationResult.commentText; Map:CTRv1.0=Activity.comment; Map:DICOM=Patient Study Module - Service Episode Description (0038,0062); Map:ICSRr2=CausalityAssessment.text (in IndividualCaseSafetyReport); Map:Lab=LabTest.comments; Map:Lab=Specimen.commentsFromInvestigator; Map:Lab=Specimen.commentsFromLaboratory; Map:LabViewer2.2=LaboratoryTest.comment; Map:LabViewer2.2=Specimen.commentFromLaboratory; Map:LSDAMv2.2.3Plus=Activity.comment; Map:LSDAMv2.2.3Plus=DefinedCompositionRelationship.comment; Map:PSC=ScheduledEvent.notes; Map:PSCv2.6=ScheduledActivity.notes</v>
          </cell>
        </row>
        <row r="5">
          <cell r="A5" t="str">
            <v>Activity.2identifier</v>
          </cell>
          <cell r="B5" t="str">
            <v>Activity</v>
          </cell>
          <cell r="C5" t="str">
            <v>identifier</v>
          </cell>
          <cell r="D5" t="str">
            <v>Attrib</v>
          </cell>
          <cell r="E5" t="str">
            <v>DSET&lt;ID&gt;</v>
          </cell>
          <cell r="F5" t="str">
            <v>0..*</v>
          </cell>
          <cell r="G5" t="str">
            <v>DEFINITION:
A unique symbol that establishes identity of an activity.
EXAMPLE(S):
12345 is the identifier for a substance administration
OTHER NAME(S):
NOTE(S):</v>
          </cell>
          <cell r="I5" t="str">
            <v>Map:AIM v4 rv48=ActivityCollection.uniqueIdentifier; Map:AIM v4 rv48=Entity.uniqueIdentifier; Map:APSRv2.1=[IHE Prob Conc Entry] hl7:act - [IHE Prob Conc Entry] hl7:act &gt; hl7:id; Map:APSRv2.1=[Upd Info] hl7:organizer - [Upd Info] hl7:organizer &gt; hl7:id; Map:APSRv2.1=Hdr: Encompassing Encounter - hl7:ClinicalDocument &gt; hl7:componentOf &gt; hl7:encompassingEncounter &gt; hl7:id; Map:APSRv2.1=Hdr: Service Event - hl7:ClinicalDocument &gt; hl7:documentationOf &gt; hl7:serviceEvent &gt; hl7:id; Map:APSRv2.1=hl7:entryRelationship [CDA Supply Container] - hl7:entryRelationship [CDA Supply Container] &gt; hl7:supply &gt; hl7:id; Map:APSRv2.1=SB: Procedure Steps Section - hl7:ClinicalDocument &gt; hl7:component &gt; hl7:structuredBody &gt; hl7:component [Proc Steps] &gt; hl7:section &gt; hl7:entry &gt; hl7:procedure &gt; hl7:id; Map:APSRv2.1=[Problem] hl7:organizer - [Problem] hl7:organizer &gt; hl7:component [Any kind of AP observation] &gt; hl7:observation &gt; hl7:reference &gt; [CHOICE OF EXTERNAL ACT/OBS/PROC/DOC] &gt; hl7:externalObservation &gt; hl7:id; Map:APSRv2.1=[Problem] hl7:organizer - [Problem] hl7:organizer &gt; hl7:component [Any kind of AP observation] &gt; hl7:observation &gt; hl7:reference &gt; [CHOICE OF EXTERNAL ACT/OBS/PROC/DOC] &gt; hl7:externalProcedure &gt; hl7:id; Map:APSRv2.1=[Problem] hl7:organizer - [Problem] hl7:organizer &gt; hl7:component [Lab Obs] &gt; hl7:observation &gt; hl7:id; Map:APSRv2.1=[Problem] hl7:organizer - [Problem] hl7:organizer &gt; hl7:component [Embedded Image] &gt; hl7:observationMedia &gt; hl7:id; Map:APSRv2.1=[Problem] hl7:organizer - [Problem] hl7:organizer &gt; hl7:component [Region of Interest] &gt; hl7:regionOfInterest &gt; hl7:id; Map:APSRv2.1=SB: Procedure Steps Section - hl7:ClinicalDocument &gt; hl7:component &gt; hl7:structuredBody &gt; hl7:component [Proc Steps] &gt; hl7:section &gt; hl7:entry &gt; hl7:procedure &gt; hl7:reference &gt; [CHOICE OF EXTERNAL ACT/OBS/PROC/DOC] &gt; hl7:externalAct &gt; hl7:id; Map:APSRv2.1=SB: Procedure Steps Section - hl7:ClinicalDocument &gt; hl7:component &gt; hl7:structuredBody &gt; hl7:component [Proc Steps] &gt; hl7:section &gt; hl7:entry &gt; hl7:procedure &gt; hl7:reference &gt; [CHOICE OF EXTERNAL ACT/OBS/PROC/DOC] &gt; hl7:externalObservation &gt; hl7:id; Map:APSRv2.1=SB: Procedure Steps Section - hl7:ClinicalDocument &gt; hl7:component &gt; hl7:structuredBody &gt; hl7:component [Proc Steps] &gt; hl7:section &gt; hl7:entry &gt; hl7:procedure &gt; hl7:reference &gt; CHOICE: EXT ACT/OBS/PROC/DOC &gt; hl7:externalProcedure &gt; hl7:id; Map:APSRv2.1=SB: Procedure Steps Section - hl7:ClinicalDocument &gt; hl7:component &gt; hl7:structuredBody &gt; hl7:component [Proc Steps] &gt; hl7:section &gt; hl7:entry &gt; hl7:procedure &gt; hl7:reference &gt; [CHOICE OF EXTERNAL ACT/OBS/PROC/DOC] &gt; hl7:externalProcedure &gt; hl7:id; Map:APSRv2.1=[Problem] hl7:organizer - [Problem] hl7:organizer &gt; hl7:id; Map:APSRv2.1=[Problem] hl7:organizer - [Problem] hl7:organizer &gt; hl7:component [Any kind of AP observation] &gt; hl7:observation &gt; hl7:id; Map:APSRv2.1=[Problem] hl7:organizer - [Problem] hl7:organizer &gt; hl7:component [Any kind of AP observation] &gt; hl7:observation &gt; hl7:reference &gt; [CHOICE OF EXTERNAL ACT/OBS/PROC/DOC] &gt; hl7:externalAct &gt; hl7:id; Map:CDISCLabv1.0.1=Base Battery.Battery ID; Map:CDMHv1.0=Activity.identifier; Map:CTRPv1.0=Activity.identifier; Map:CTRPv1.0=SubstanceAdministration.identifier; Map:CTRPv1.0=PlannedActivity.identifier; Map:CTRPv1.0=PlannedEligibilityCriterion.identifier; Map:CTRPv1.0=PlannedObservation.identifier; Map:CTRPv3.8=Activity.identifier; Map:CTRRr3=Activity.identifier; Map:CTRv1.0=Activity.identifier; Map:DICOM=Clinical Trial Study Module - Clinical Trial Time Point ID (0012,0050); Map:DICOM=General Study Module - Study Instance UID (0020,000D); Map:DICOM=Patient Study Module - Admission ID (0038,0010); Map:DICOM=Patient Study Module - Issuer of Admission ID Sequence (0038,0014); Map:DICOM=Patient Study Module - Service Episode ID (0038,0060); Map:DICOM=Patient Study Module - Issuer of Service Episode ID Sequence (0038,0064); Map:DICOM=Study Level Keys for the Patient Root Query/Retrieve Information Model -  Study Instance UID (0020,000D); Map:DICOM=TID 1410 PlanarROIMeasurements &gt; Measurement Group &gt; Activity Session; Map:DICOM=TID 1411 VolumetricROIMeasurements &gt; Measurement Group &gt; Activity Session; Map:DICOM=TID 1501 MeasurementGroup &gt; Measurement Group &gt; Activity Session; Map:DICOM=TID 1502 TimePointContext &gt; Subject Time Point Identifier; Map:DICOM=TID 1502 TimePointContext &gt; Protocol Time Point Identifier; Map:DICOM=Protocol Context Module - Predecessor Protocol Sequence (0018,990E); Map:FDA HL7 SD SD DSTU2012=StudyProtocol//plannedStudy/precondition/eligibilityCriterion.id; Map:FDA HL7 SD SD DSTU2012=PlannedSubjectActivity/Observation.id; Map:FDA HL7 SD SD DSTU2012=PlannedSubjectActivity/SubstanceAdministration.id; Map:FDA HL7 SD SD DSTU2012=PlannedSubjectActivity/Procedure.id; Map:FDA HL7 SD SD DSTU2012=PlannedSubjectActivity/Encounter.id; Map:FDA HL7 SD SD DSTU2012=PlannedSubjectActivity/Act.id; Map:FDA HL7 SD SD DSTU2012=plannedStudy/component4/timePointEventDefinition.id; Map:ICSRr2=ProductEvent.id (in R_Product); Map:ICSRr2=TransportationEvent.id (in R_Product); Map:ICSRr2=AdverseEffectReference.id (in IndividualCaseSafetyReport); Map:Lab=Activity.identifier; Map:LabViewer2.2=LaboratoryTestIdentifier; Map:LabViewer2.2=Activity.identifier; Map:LabViewer2.2=SpecimenCollection.identifier; Map:LSDAMv2.2.3Plus=Activity.identifier; Map:NBIAv6.4=Study.study_instance_uid; Map:NBIAv6.4=Study.trial_time_point_id; Map:OMOPv5.2=OBSERVATION_PERIOD.observation_period_id; Map:OMOPv5.2=VISIT_OCCURRENCE.visit_occurrence_id; Map:OMOPv5.2=PROCEDURE_OCCURRENCE.procedure_occurrence_id; Map:OMOPv5.2=PROCEDURE_OCCURRENCE.visit_occurrence_id; Map:OMOPv5.2=MEASUREMENT.measurement_id; Map:OMOPv5.2=MEASUREMENT.visit_occurrence_id; Map:OMOPv5.2=OBSERVATION.observation_id; Map:OMOPv5.2=OBSERVATION.visit_occurrence_id; Map:OMOPv5.2=DRUG_EXPOSURE.visit_occurrence_id; Map:OMOPv5.2=DRUG_EXPOSURE.drug_exposure_id; Map:OMOPv5.2=DEVICE_EXPOSURE.visit_occurrence_id; Map:OMOPv5.2=DEVICE_EXPOSURE.device_exposure_id; Map:OMOPv5.2=CONDITION_OCCURRENCE.condition_occurrence_id; Map:OMOPv5.2=CONDITION_OCCURRENCE.visit_occurrence_id; Map:OMOPv5.2=NOTE.note_id; Map:OMOPv5.2=NOTE.visit_occurrence_id; Map:PCORNetv3.1=Dispensing.dispensingid; Map:PCORNetv3.1=Dispensing.prescribingid; Map:PCORNetv3.1=Encounter.encounterid; Map:PCORNetv3.1=Diagnosis.diagnosisid; Map:PCORNetv3.1=Diagnosis.encounterid; Map:PCORNetv3.1=Procedures.proceduresid; Map:PCORNetv3.1=Procedures.encounterid; Map:PCORNetv3.1=Lab_Result_CM.lab_result_cm_id; Map:PCORNetv3.1=Lab_Result_CM.encounterid; Map:PCORNetv3.1=Vital.vitalid; Map:PCORNetv3.1=Vital.encounterid; Map:PCORNetv3.1=Condition.conditionid; Map:PCORNetv3.1=Condition.encounterid; Map:PCORNetv3.1=Pro_CM.pro_cm_id; Map:PCORNetv3.1=Pro_CM.encounterid; Map:PCORNetv3.1=Prescribing.prescribingid; Map:PCORNetv3.1=Prescribing.encounterid; Map:PCORNetv4.0=Dispensing.dispensingid; Map:PCORNetv4.0=Dispensing.prescribingid; Map:PCORNetv4.0=Encounter.encounterid; Map:PCORNetv4.0=Diagnosis.diagnosisid; Map:PCORNetv4.0=Diagnosis.encounterid; Map:PCORNetv4.0=Procedures.proceduresid; Map:PCORNetv4.0=Procedures.encounterid; Map:PCORNetv4.0=Lab_Result_CM.lab_result_cm_id; Map:PCORNetv4.0=Lab_Result_CM.encounterid; Map:PCORNetv4.0=Vital.vitalid; Map:PCORNetv4.0=Vital.encounterid; Map:PCORNetv4.0=Obs_Clin.obsclinid; Map:PCORNetv4.0=Obs_Clin.encounterid; Map:PCORNetv4.0=Med_Admin.encounterid; Map:PCORNetv4.0=Med_Admin.medadminid; Map:PCORNetv4.0=Med_Admin.prescribingid; Map:PCORNetv4.0=Condition.conditionid; Map:PCORNetv4.0=Condition.encounterid; Map:PCORNetv4.0=Pro_CM.pro_cm_id; Map:PCORNetv4.0=Pro_CM.encounterid; Map:PCORNetv4.0=Prescribing.prescribingid; Map:PCORNetv4.0=Prescribing.encounterid; Map:PCORNetv4.0=Obs_Gen.obsgenid; Map:PCORNetv4.0=Obs_Gen.encounterid; Map:SDTM IGv3.1.2=DS.DSREFID; Map:SDTM IGv3.1.3=DS.DSREFID; Map:SDTM IGv3.1.3=MH.MHREFID; Map:SDTM IGv3.2=DS.DSREFID; Map:SDTM IGv3.2=HO.HOREFID; Map:Sentinelv6.0.2=Encounter.EncounterID; Map:Sentinelv6.0.2=Diagnosis.EncounterID; Map:Sentinelv6.0.2=Procedure.EncounterID; Map:Sentinelv6.0.2=Vital Signs.EncounterID</v>
          </cell>
        </row>
        <row r="6">
          <cell r="A6" t="str">
            <v>Activity.2reasonCode</v>
          </cell>
          <cell r="B6" t="str">
            <v>Activity</v>
          </cell>
          <cell r="C6" t="str">
            <v>reasonCode</v>
          </cell>
          <cell r="D6" t="str">
            <v>Attrib</v>
          </cell>
          <cell r="E6" t="str">
            <v>DSET&lt;CD&gt;</v>
          </cell>
          <cell r="F6" t="str">
            <v>0..*</v>
          </cell>
          <cell r="G6" t="str">
            <v>DEFINITION:
A coded value specifying the motivation, cause, or rationale of an activity.
EXAMPLE(S):
routine requirement, drug reaction, infectious disease reporting requirement, on patient request
OTHER NAME(S):
NOTE(S):
The key difference in how this attribute is used across the Activity subclasses is temporal and the attribute has essentially the same meaning wherever it is used. The most likely uses of reasonCode are with PlannedActivities, where it identifies why an activity should be done as part of the study or experiment plan, and with PerformedActivities, where it identifies why an activity was done. While it's possible for a DefinedActivity to have a reason, BRIDG has no use cases for the use of this attribute in a DefinedActivity, though some may come to harmonization in the future. Nor is it likely, based on existing use cases, to be used much, if at all, for ScheduledActivities.</v>
          </cell>
          <cell r="I6" t="str">
            <v>Map:AE=Indication; Map:AE=ProductInvestigation.reasonCode; Map:C3PRv2.9=StudySubject.backDatedReasonCode; Map:C3PRv2.9=ScheduledEpoch.disapprovalReasonText; Map:C3PRv2.9=ScheduledEpoch.eligibilityWaiverReasonText; Map:C3PRv2.9=ScheduledArm.eligibilityWaiverReasonText; Map:C3PRv2.9=ScheduledEpoch.offEpochReasonText; Map:CDASHv1.1=CM.CMINDC; Map:CDMHv1.0=Activity.reasonCode; Map:CTOM=SpecimenAcquisition.reasonCode; Map:CTOM=Procedure.reasonCode; Map:CTOM=SubstanceAdministration.reasonCode; Map:CTOM=Radiation.reasonCode; Map:CTOM=Activity.reasonCode; Map:CTOM=Surgery.reasonCode; Map:CTOM=FemaleReproductiveCharacteristic.menopauseReasonCode; Map:CTOM=Imaging.reasonCode; Map:CTOM=FemaleReproductiveCharacteristic.menopauseReasonOtherText; Map:CTRPv1.0=SubstanceAdministration.reasonCode; Map:CTRPv1.0=PlannedEligibilityCriterion.reasonCode; Map:CTRPv1.0=PlannedActivity.reasonCode; Map:CTRPv1.0=PlannedObservation.reasonCode; Map:CTRPv1.0=Activity.reasonCode; Map:CTRPv3.8=PerformedSubjectMilestone.reasonCode; Map:CTRv1.0=PlannedActivity.purpose; Map:CTRv1.0=Activity.reasonCode; Map:DICOM=General Study Module - Reason For Performed Procedure Code Sequence (0040,1012); Map:DICOM=Performed CT Acquisition Module - Protocol Element Identification Macro &gt; Acquisition Protocol Element Sequence (0018,9920) &gt; Protocol Element Purpose (0018,9924); Map:DICOM=Performed CT Reconstruction Module - Protocol Element Identification Macro &gt; Reconstruction Protocol Element Sequence (0018,9934) &gt; Protocol Element Purpose (0018,9924); Map:DICOM=Protocol Context Module - Potential Reasons for Procedure (0018,9908); Map:DICOM=Protocol Context Mdoule - Potential Reasons for Procedure Code Sequence (0018,9909); Map:HCTv1.0=CDE 2957528:Therapies.Specify the reason for the current HSCT:; Map:HCTv1.0=CDE 3181140:Therapies.Therapeutic procedure administered begin reason:; Map:HCTv1.0=CDE 2680966:Therapies.DCI indication other: specify; Map:HCTv1.0=CDE 2744499:Therapies.Purpose of therapy:; Map:HCTv1.0=CDE 2775979:Therapies.Specify the indication(s) for the supplemental intravenous immunoglobulin therapy:; Map:HCTv1.0=CDE 2775984:Therapies.Specify the other indication type for the supplemental intravenous immunoglobulin therapy:; Map:HCTv1.0=CDE 2771502:Therapies.Specify the other indication for the subsequent HSCT:; Map:HCTv1.0=MD Anderson Specific Content: Product.Specificity #2 of product; Map:HCTv1.0=CDE 2691344:Therapies.Specify the indication for the other alternative HCT:; Map:HCTv1.0=CDE 2691434:Therapies.What was the indication for the alternative hematopoietic cell transplantation (HCT)?; Map:HCTv1.0=CDE 2680962:Therapies.Indication for DCI; Map:HCTv1.0=CDE 2861356:Therapies.Indication for therapy:; Map:HCTv1.0=CDE 2957419:Therapies.What was the reason for the current HSCT:; Map:HCTv1.0=CDE 2737040:Preparative Regimen.What was the reason for the reduced intensity/ non-myeloablative preparative regimen?; Map:HCTv1.0=MD Anderson Specific Content: Product.Specificity #1 of product; Map:HCTv1.0=CDE 2771490:Therapies.What was the indication for the subsequent HSCT?; Map:HCTv1.0=CDE 2861364:Therapies.If code "4" other for indication of therapy, specify:; Map:HCTv1.0=CDE 2737050:Therapies.Specify the other reason for the non-myeloablative / reduced intensity (NST / RIC) preparative regimen:; Map:HCTv1.0=CDE 2775815:Therapies.What was the reason hematopoietic, lymphoid growth factors or cytokines were administered?; Map:ICSRr2=CausalityAssessment.reasonCode (in IndividualCaseSafetyReport); Map:Lab=Activity.reason; Map:LabViewer2.2=Activity.reason; Map:LabViewer2.2=SpecimenCollection.reason; Map:LSDAMv2.2.3Plus=Activity.reasonCode; Map:LSDAMv2.2.3Plus=PlannedActivity.purpose; Map:NCI CRF Standard=CDE 2003870v4.0: Concomitant Agent Concomitant Intervention or Procedure Reason; Map:PSC=Occurred.reason; Map:PSC=ScheduledEventState.reason; Map:PSC=Scheduled.reason; Map:SDTM IGv3.1.1=CM.CMINDC; Map:SDTM IGv3.1.1=DS.DSTERM; Map:SDTM IGv3.1.2=CM.CMINDC; Map:SDTM IGv3.1.3=CM.CMINDC; Map:SDTM IGv3.2=PR.PRINDC; Map:SDTM IGv3.2=CM.CMINDC; Map:TDM=ContactActivityPurpose.purposeType; Map:TDMv2=(New content - DefinedObservationResult.comment)</v>
          </cell>
        </row>
        <row r="7">
          <cell r="A7" t="str">
            <v>Activity.4contextForStudyCountry(StudyCountry)</v>
          </cell>
          <cell r="B7" t="str">
            <v>Activity</v>
          </cell>
          <cell r="C7" t="str">
            <v>contextForStudyCountry(StudyCountry)</v>
          </cell>
          <cell r="D7" t="str">
            <v>Assoc</v>
          </cell>
          <cell r="F7" t="str">
            <v>0..1</v>
          </cell>
          <cell r="G7" t="str">
            <v>Activity [hasContextActivity] (0..*) have as context / be the context for (0..1) [contextForStudyCountry] StudyCountry
DESCRIPTION:
Each Activity might have as context one StudyCountry. Each StudyCountry might be the context for one or more Activity.
DEFINITION:
EXAMPLE(S):
OTHER NAME(S):
NOTE(S):</v>
          </cell>
          <cell r="I7" t="str">
            <v>Map:Vendor1v1.1=StudyCountry.hasActivity(Activity)</v>
          </cell>
          <cell r="J7" t="str">
            <v>have as context</v>
          </cell>
          <cell r="K7" t="str">
            <v>be the context for</v>
          </cell>
          <cell r="L7" t="str">
            <v>StudyCountry</v>
          </cell>
          <cell r="M7" t="str">
            <v>0..*</v>
          </cell>
        </row>
        <row r="8">
          <cell r="A8" t="str">
            <v>Activity.4contextForStudySite(StudySite)</v>
          </cell>
          <cell r="B8" t="str">
            <v>Activity</v>
          </cell>
          <cell r="C8" t="str">
            <v>contextForStudySite(StudySite)</v>
          </cell>
          <cell r="D8" t="str">
            <v>Assoc</v>
          </cell>
          <cell r="F8" t="str">
            <v>0..1</v>
          </cell>
          <cell r="G8" t="str">
            <v>Activity [hasContextActivity] (0..*) have as context / be the context for (0..1) [contextForStudySite] StudySite
DESCRIPTION:
Each Activity might have as context one StudySite. Each StudySite might be the context for one or more Activity.
DEFINITION:
EXAMPLE(S):
OTHER NAME(S):
NOTE(S):</v>
          </cell>
          <cell r="I8" t="str">
            <v>Map:Vendor1v1.1=Activity.asContext(StudySite)</v>
          </cell>
          <cell r="J8" t="str">
            <v>have as context</v>
          </cell>
          <cell r="K8" t="str">
            <v>be the context for</v>
          </cell>
          <cell r="L8" t="str">
            <v>StudySite</v>
          </cell>
          <cell r="M8" t="str">
            <v>0..*</v>
          </cell>
        </row>
        <row r="9">
          <cell r="A9" t="str">
            <v>Activity.4involvedExperimentalUnit(ExperimentalUnit)</v>
          </cell>
          <cell r="B9" t="str">
            <v>Activity</v>
          </cell>
          <cell r="C9" t="str">
            <v>involvedExperimentalUnit(ExperimentalUnit)</v>
          </cell>
          <cell r="D9" t="str">
            <v>Assoc</v>
          </cell>
          <cell r="F9" t="str">
            <v>0..1</v>
          </cell>
          <cell r="G9" t="str">
            <v xml:space="preserve">Activity [involvingActivity] (0..*) be participated in by / participate in (0..1) [involvedExperimentalUnit] ExperimentalUnit
DESCRIPTION:
Each Activity might be participated in by one ExperimentalUnit. Each ExperimentalUnit might participate in one or more Activity.
DEFINITION:
EXAMPLE(S):
OTHER NAME(S):
NOTE(S):
</v>
          </cell>
          <cell r="I9" t="str">
            <v>Map:CTRRr3=Activity.involved(ExperimentalUnit); Map:CTRv1.0=Activity.involved(ExperimentalUnit)</v>
          </cell>
          <cell r="J9" t="str">
            <v>be participated in by</v>
          </cell>
          <cell r="K9" t="str">
            <v>participate in</v>
          </cell>
          <cell r="L9" t="str">
            <v>ExperimentalUnit</v>
          </cell>
          <cell r="M9" t="str">
            <v>0..*</v>
          </cell>
        </row>
        <row r="10">
          <cell r="A10" t="str">
            <v>Activity.4involvedSubject(Subject)</v>
          </cell>
          <cell r="B10" t="str">
            <v>Activity</v>
          </cell>
          <cell r="C10" t="str">
            <v>involvedSubject(Subject)</v>
          </cell>
          <cell r="D10" t="str">
            <v>Assoc</v>
          </cell>
          <cell r="F10" t="str">
            <v>0..1</v>
          </cell>
          <cell r="G10" t="str">
            <v xml:space="preserve">Activity [involvingActivity] (0..*) be participated in by / participate in (0..1) [involvedSubject] Subject
DESCRIPTION:
Each Activity might be participated in by one Subject. Each Subject might participate in one or more Activity.
DEFINITION:
EXAMPLE(S):
OTHER NAME(S):
NOTE(S):
</v>
          </cell>
          <cell r="I10" t="str">
            <v>Map:CDMHv1.0=Activity.involvedSubject(Subject); Map:CTRPv3.8=StudySubject.(Activity); Map:CTRv1.0=StudySubject.intended(Arm); Map:CTRv1.0=Activity.involved(Subject); Map:LSDAMv2.2.3Plus=Activity.(Subject)</v>
          </cell>
          <cell r="J10" t="str">
            <v>be participated in by</v>
          </cell>
          <cell r="K10" t="str">
            <v>participate in</v>
          </cell>
          <cell r="L10" t="str">
            <v>Subject</v>
          </cell>
          <cell r="M10" t="str">
            <v>0..*</v>
          </cell>
        </row>
        <row r="11">
          <cell r="A11" t="str">
            <v>Activity.4usingProject(Project)</v>
          </cell>
          <cell r="B11" t="str">
            <v>Activity</v>
          </cell>
          <cell r="C11" t="str">
            <v>usingProject(Project)</v>
          </cell>
          <cell r="D11" t="str">
            <v>Assoc</v>
          </cell>
          <cell r="F11" t="str">
            <v>0..1</v>
          </cell>
          <cell r="G11" t="str">
            <v>Activity [usedActivity] (0..*) be used by / use (0..1) [usingProject] Project
DESCRIPTION:
Each Activity might be used by one Project.  Each Project might use one or more Activity.
DEFINITION:
EXAMPLE(S):
OTHER NAME(S):
NOTE(S):</v>
          </cell>
          <cell r="I11" t="str">
            <v>Map:LSDAMv2.2.3Plus=ActivityCollection.(Protocol); Map:LSDAMv2.2.3Plus=PerformedActivity.(ActivityCollection); Map:LSDAMv2.2.3Plus=PlannedActivity.(ActivityCollection); Map:Vendor1v1.1=Activity.(Study)</v>
          </cell>
          <cell r="J11" t="str">
            <v>be used by</v>
          </cell>
          <cell r="K11" t="str">
            <v>use</v>
          </cell>
          <cell r="L11" t="str">
            <v>Project</v>
          </cell>
          <cell r="M11" t="str">
            <v>0..*</v>
          </cell>
        </row>
        <row r="12">
          <cell r="A12" t="str">
            <v>AdministrativeMemberCRA.1</v>
          </cell>
          <cell r="B12" t="str">
            <v>AdministrativeMemberCRA</v>
          </cell>
          <cell r="D12" t="str">
            <v>Class</v>
          </cell>
          <cell r="G12" t="str">
            <v>DEFINITION:
A clinical research associate (CRA) at a site who has the primary responsibility for communications and data related to a specific organizational network in which that site participates.
EXAMPLE(S):
Jane Doe is the Primary CRA for ECOG at Mayo Clinic; she receives all of the ECOG communications at Mayo and distributes them appropriately.
OTHER NAME(S):
NOTE(S)</v>
          </cell>
          <cell r="I12" t="str">
            <v>Map:CoopGrp=AdministrativeMemberCRA</v>
          </cell>
        </row>
        <row r="13">
          <cell r="A13" t="str">
            <v>AdministrativeMemberCRA.4performingResearchStaff(ResearchStaff)</v>
          </cell>
          <cell r="B13" t="str">
            <v>AdministrativeMemberCRA</v>
          </cell>
          <cell r="C13" t="str">
            <v>performingResearchStaff(ResearchStaff)</v>
          </cell>
          <cell r="D13" t="str">
            <v>Assoc</v>
          </cell>
          <cell r="F13" t="str">
            <v>1..1</v>
          </cell>
          <cell r="G13" t="str">
            <v xml:space="preserve">AdministrativeMemberCRA [performedAdministrativeMemberCRA] (0..*) is a function performed by / function as (1) [performingResearchStaff] ResearchStaff
DESCRIPTION:
Each AdministrativeMemberCRA always is a function performed by one ResearchStaff. Each ResearchStaff might function as one or more AdministrativeMemberCRA.
DEFINITION:
EXAMPLE(S):
OTHER NAME(S):
NOTE(S):
</v>
          </cell>
          <cell r="J13" t="str">
            <v>is a function performed by</v>
          </cell>
          <cell r="K13" t="str">
            <v>function as</v>
          </cell>
          <cell r="L13" t="str">
            <v>ResearchStaff</v>
          </cell>
          <cell r="M13" t="str">
            <v>0..*</v>
          </cell>
        </row>
        <row r="14">
          <cell r="A14" t="str">
            <v>AdministrativeMemberCRA.4staffedCooperativeGroupMember(CooperativeGroupMember)</v>
          </cell>
          <cell r="B14" t="str">
            <v>AdministrativeMemberCRA</v>
          </cell>
          <cell r="C14" t="str">
            <v>staffedCooperativeGroupMember(CooperativeGroupMember)</v>
          </cell>
          <cell r="D14" t="str">
            <v>Assoc</v>
          </cell>
          <cell r="F14" t="str">
            <v>1..1</v>
          </cell>
          <cell r="G14" t="str">
            <v xml:space="preserve">AdministrativeMemberCRA [staffingAdministrativeMemberCRA] (1) staffs / is staffed by (1) [staffedCooperativeGroupMember] CooperativeGroupMember
DESCRIPTION:
Each AdministrativeMemberCRA always staffs one CooperativeGroupMember. Each CooperativeGroupMember always is staffed by one AdministrativeMemberCRA.
DEFINITION:
EXAMPLE(S):
OTHER NAME(S):
NOTE(S):
</v>
          </cell>
          <cell r="J14" t="str">
            <v>staffs</v>
          </cell>
          <cell r="K14" t="str">
            <v>is staffed by</v>
          </cell>
          <cell r="L14" t="str">
            <v>CooperativeGroupMember</v>
          </cell>
          <cell r="M14">
            <v>1</v>
          </cell>
        </row>
        <row r="15">
          <cell r="A15" t="str">
            <v>AdministrativeMemberPI.1</v>
          </cell>
          <cell r="B15" t="str">
            <v>AdministrativeMemberPI</v>
          </cell>
          <cell r="D15" t="str">
            <v>Class</v>
          </cell>
          <cell r="G15" t="str">
            <v>DEFINITION:
The principal investigator (PI) at a site who is responsible for all activities related to a specific organizational network's research at that site.
EXAMPLE(S):
"Dr. Smith" is the ECOG site PI at Mayo Clinic. "Dr. Jones" is the site PI for the GOG network participation at Mayo Clinic. They are responsible for the overall management of the entire network's (ECOG, GOG) studies in which the Mayo Clinic participates.
OTHER NAME(S):
NOTE(S):</v>
          </cell>
          <cell r="I15" t="str">
            <v>Map:CoopGrp=AdministrativeMemberPI</v>
          </cell>
        </row>
        <row r="16">
          <cell r="A16" t="str">
            <v>AdministrativeMemberPI.4performingResearchStaff(ResearchStaff)</v>
          </cell>
          <cell r="B16" t="str">
            <v>AdministrativeMemberPI</v>
          </cell>
          <cell r="C16" t="str">
            <v>performingResearchStaff(ResearchStaff)</v>
          </cell>
          <cell r="D16" t="str">
            <v>Assoc</v>
          </cell>
          <cell r="F16" t="str">
            <v>1..1</v>
          </cell>
          <cell r="G16" t="str">
            <v xml:space="preserve">AdministrativeMemberPI [performedAdministrativeMemberPI] (0..*) is a function performed by / function as (1) [performingResearchStaff] ResearchStaff
DESCRIPTION:
Each AdministrativeMemberPI always is a function performed by one ResearchStaff. Each ResearchStaff might function as one or more AdministrativeMemberPI.
DEFINITION:
EXAMPLE(S):
OTHER NAME(S):
NOTE(S):
</v>
          </cell>
          <cell r="J16" t="str">
            <v>is a function performed by</v>
          </cell>
          <cell r="K16" t="str">
            <v>function as</v>
          </cell>
          <cell r="L16" t="str">
            <v>ResearchStaff</v>
          </cell>
          <cell r="M16" t="str">
            <v>0..*</v>
          </cell>
        </row>
        <row r="17">
          <cell r="A17" t="str">
            <v>AdministrativeMemberPI.4staffedCooperativeGroupMember(CooperativeGroupMember)</v>
          </cell>
          <cell r="B17" t="str">
            <v>AdministrativeMemberPI</v>
          </cell>
          <cell r="C17" t="str">
            <v>staffedCooperativeGroupMember(CooperativeGroupMember)</v>
          </cell>
          <cell r="D17" t="str">
            <v>Assoc</v>
          </cell>
          <cell r="F17" t="str">
            <v>1..1</v>
          </cell>
          <cell r="G17" t="str">
            <v xml:space="preserve">AdministrativeMemberPI [staffingAdministrativeMemberPI] (1) staffs / is staffed by (1) [staffedCooperativeGroupMember] CooperativeGroupMember
DESCRIPTION:
Each AdministrativeMemberPI always staffs one CooperativeGroupMember. Each CooperativeGroupMember always is staffed by one AdministrativeMemberPI.
DEFINITION:
EXAMPLE(S):
OTHER NAME(S):
NOTE(S):
</v>
          </cell>
          <cell r="J17" t="str">
            <v>staffs</v>
          </cell>
          <cell r="K17" t="str">
            <v>is staffed by</v>
          </cell>
          <cell r="L17" t="str">
            <v>CooperativeGroupMember</v>
          </cell>
          <cell r="M17">
            <v>1</v>
          </cell>
        </row>
        <row r="18">
          <cell r="A18" t="str">
            <v>AdverseEvent.1</v>
          </cell>
          <cell r="B18" t="str">
            <v>AdverseEvent</v>
          </cell>
          <cell r="D18" t="str">
            <v>Class</v>
          </cell>
          <cell r="G18" t="str">
            <v>DEFINITION: 
Any unfavorable and unintended sign, symptom, disease, or other medical occurrence with a temporal association with the use of a medical product, procedure or other therapy, or in conjunction with a research study, regardless of causal relationship. 
EXAMPLE(S):
death, back pain, headache, pulmonary embolism, heart attack
OTHER NAME(S):
NOTE(S):
The BRIDG SCC has a GForge Tracker Issue (#31893) indicating a need to validate the requirement that every AdverseEvent be described by a SafetyReportVersion.</v>
          </cell>
          <cell r="I18" t="str">
            <v>Map:AE=AdverseEvent; Map:caAERSv2.2=AdverseEvent; Map:caAERSv2.2=ReportedAdverseEvent; Map:CDMHv1.0=AdverseEvent; Map:CTRv1.0=AdverseEvent; Map:ICSRr2=AdverseEventAssessment (in IndividualCaseSafetyReport); Map:NCI CRF Standard=AdverseEvent; Map:OMOPv5.2=DEATH; Map:PCORNetv3.1=Death; Map:PCORNetv4.0=Death; Map:PSCv2.6=AdverseEvent; Map:SDTM IGv3.1.2=AE.DOMAIN; Map:SDTM IGv3.1.3=AE; Map:SDTM IGv3.2=AE; Map:Sentinelv6.0.2=Death; Map:TDM=Incidents</v>
          </cell>
        </row>
        <row r="19">
          <cell r="A19" t="str">
            <v>AdverseEvent.2categoryCode</v>
          </cell>
          <cell r="B19" t="str">
            <v>AdverseEvent</v>
          </cell>
          <cell r="C19" t="str">
            <v>categoryCode</v>
          </cell>
          <cell r="D19" t="str">
            <v>Attrib</v>
          </cell>
          <cell r="E19" t="str">
            <v>CD</v>
          </cell>
          <cell r="F19" t="str">
            <v>0..1</v>
          </cell>
          <cell r="G19" t="str">
            <v xml:space="preserve">DEFINITION:
A coded value specifying a classification of the adverse event.
EXAMPLE(S):
bleeding, hypoglycemia
OTHER NAME(S):
NOTE(S):
Theoretically speaking, the category should be derivable from the subcategory, however if there may only be a category and not a subcategory, then both attributes must be present in the model. </v>
          </cell>
          <cell r="I19" t="str">
            <v>Map:CTRv1.0=AdverseEvent.categoryCode; Map:SDTM IGv3.1.1=AE.AECAT; Map:SDTM IGv3.1.2=AE.AECAT; Map:SDTM IGv3.1.3=AE.AECAT; Map:SDTM IGv3.2=AE.AECAT</v>
          </cell>
        </row>
        <row r="20">
          <cell r="A20" t="str">
            <v>AdverseEvent.2endRelativeToReferenceCode</v>
          </cell>
          <cell r="B20" t="str">
            <v>AdverseEvent</v>
          </cell>
          <cell r="C20" t="str">
            <v>endRelativeToReferenceCode</v>
          </cell>
          <cell r="D20" t="str">
            <v>Attrib</v>
          </cell>
          <cell r="E20" t="str">
            <v>CD</v>
          </cell>
          <cell r="F20" t="str">
            <v>0..1</v>
          </cell>
          <cell r="G20" t="str">
            <v>(derived)
DEFINITION: 
A coded value specifying the end of the adverse event with respect to the sponsor-defined reference period.  
EXAMPLE(S): 
before, during, during/after, after 
OTHER NAME(S): 
NOTE(S): 
Sponsors should define the reference period in the study metadata. This may be populated when a start date is not collected. 
Derived from AdverseEvent.occurrenceDateRange.IVL&amp;lt;TS.DATETIME&amp;gt;.high.TS.DATETIME.uncertainRange.IVL&amp;lt;TS.DATETIME&amp;gt;.high = PerformedStudySubjectMilestone.studyReferenceDateRange then "BEFORE" 
AND 
AdverseEvent.occurenceDateRange.IVL&amp;lt;TS.DATETIME&amp;gt;.low.TS.DATETIME.uncertainRange.IVL&amp;lt;TS.DATETIME&amp;gt;.low = PerformedStudySubjectMilestone.studyReferenceDateRange then "AFTER"</v>
          </cell>
          <cell r="I20" t="str">
            <v>Map:PSCv2.6=AdverseEvent.description; Map:SDTM IGv3.1.1=AE.ENRF; Map:SDTM IGv3.1.2=AE.ENRF; Map:SDTM IGv3.1.3=AE.AEENRF; Map:SDTM IGv3.2=AE.AEENRF</v>
          </cell>
        </row>
        <row r="21">
          <cell r="A21" t="str">
            <v>AdverseEvent.2expectedIndicator</v>
          </cell>
          <cell r="B21" t="str">
            <v>AdverseEvent</v>
          </cell>
          <cell r="C21" t="str">
            <v>expectedIndicator</v>
          </cell>
          <cell r="D21" t="str">
            <v>Attrib</v>
          </cell>
          <cell r="E21" t="str">
            <v>BL</v>
          </cell>
          <cell r="F21" t="str">
            <v>0..1</v>
          </cell>
          <cell r="G21" t="str">
            <v>DEFINITION:
Specifies whether the specificity (nature), frequency, or severity of an adverse event is consistent with the applicable study documentation (e.g., investigator's brochure, protocol document, or consent document) or product labeling (package insert). 
EXAMPLE(S):
OTHER NAME(S):
NOTE(S):</v>
          </cell>
          <cell r="I21" t="str">
            <v>Map:AE=AdverseEvent.expectedIndicator; Map:caAERSv2.2=AdverseEvent.expected; Map:CTRPv1.0=AdverseEvent.expectedIndicator; Map:CTRv1.0=AdverseEvent.expectedIndicator; Map:NCI CRF Standard=CDE 2183619v1.0: Adverse Event Expected Indicator</v>
          </cell>
        </row>
        <row r="22">
          <cell r="A22" t="str">
            <v>AdverseEvent.2gradeCode</v>
          </cell>
          <cell r="B22" t="str">
            <v>AdverseEvent</v>
          </cell>
          <cell r="C22" t="str">
            <v>gradeCode</v>
          </cell>
          <cell r="D22" t="str">
            <v>Attrib</v>
          </cell>
          <cell r="E22" t="str">
            <v>CD</v>
          </cell>
          <cell r="F22" t="str">
            <v>0..1</v>
          </cell>
          <cell r="G22" t="str">
            <v>(derived)
DEFINITION:
A coded value specifying the level of injury suffered by the subject for whom the event is reported.
EXAMPLE(S):
The gradeCode could be 3 if the CTCAE coding system is being used.
OTHER NAME(S):
NOTE(S):
Derived from PerformedClinicalInterpretation.value(ANY=&amp;gt;CD).code WHERE PerformedObservationResult &amp;gt; PerformedObservation &amp;gt; DefinedObservation.nameCode = "grade assessment"</v>
          </cell>
          <cell r="I22" t="str">
            <v>Map:AE=AdverseEvent.gradeOrSeverity; Map:caAERSv2.2=AdverseEvent.grade; Map:CDASHv1.1=AE.AETOXGR; Map:CTOM=AdverseEvent.ctcGradeCodeSystem; Map:CTOM=AdverseEvent.ctcGradeCode; Map:CTRv1.0=AdverseEvent.gradeCode; Map:NCI CRF Standard=CDE 2944515v1.0:  Adverse Event Severity Grade; Map:NCI CRF Standard=CDE 2201188v1.0:  Common Toxicity Criteria Adverse Event Reporting Grade; Map:PSCv2.6=AdverseEvent.description; Map:SDTM IGv3.1.1=AE.AETOXGR; Map:SDTM IGv3.1.2=AE.AETOXGR; Map:SDTM IGv3.1.3=AE.AETOXGR; Map:SDTM IGv3.2=AE.AETOXGR</v>
          </cell>
        </row>
        <row r="23">
          <cell r="A23" t="str">
            <v>AdverseEvent.2highlightedIndicator</v>
          </cell>
          <cell r="B23" t="str">
            <v>AdverseEvent</v>
          </cell>
          <cell r="C23" t="str">
            <v>highlightedIndicator</v>
          </cell>
          <cell r="D23" t="str">
            <v>Attrib</v>
          </cell>
          <cell r="E23" t="str">
            <v>BL</v>
          </cell>
          <cell r="F23" t="str">
            <v>0..1</v>
          </cell>
          <cell r="G23" t="str">
            <v>DEFINITION:
Specifies whether the adverse event or reaction term is a major concern or reason for reporting the adverse event.
EXAMPLE(S):
OTHER NAME(S):
NOTE(S):</v>
          </cell>
          <cell r="I23" t="str">
            <v>Map:AE=AdverseEvent.highlightedIndicator; Map:CTRv1.0=AdverseEvent.highlightedIndicator</v>
          </cell>
        </row>
        <row r="24">
          <cell r="A24" t="str">
            <v>AdverseEvent.2hospitalizationRequiredIndicator</v>
          </cell>
          <cell r="B24" t="str">
            <v>AdverseEvent</v>
          </cell>
          <cell r="C24" t="str">
            <v>hospitalizationRequiredIndicator</v>
          </cell>
          <cell r="D24" t="str">
            <v>Attrib</v>
          </cell>
          <cell r="E24" t="str">
            <v>BL</v>
          </cell>
          <cell r="F24" t="str">
            <v>0..1</v>
          </cell>
          <cell r="G24" t="str">
            <v>DEFINITION:
Specifies whether the subject requires hospitalization or prolongation of existing hospitalization as a result of the adverse event.
EXAMPLE(S):
OTHER NAME(S):
NOTE(S):</v>
          </cell>
          <cell r="I24" t="str">
            <v>Map:AE=AdverseEvent.hospitalizationRequiredIndicator; Map:caAERSv2.2=AdverseEvent.hospitalization; Map:CTRv1.0=AdverseEvent.hospitalizationRequiredIndicator; Map:NCI CRF Standard=CDE 2552398v1.0: Patient Toxicity Hospitalization Indicator; Map:SDTM IGv3.1.1=AE.AESHOSP; Map:SDTM IGv3.2=AE.AESHOSP</v>
          </cell>
        </row>
        <row r="25">
          <cell r="A25" t="str">
            <v>AdverseEvent.2locationDescription</v>
          </cell>
          <cell r="B25" t="str">
            <v>AdverseEvent</v>
          </cell>
          <cell r="C25" t="str">
            <v>locationDescription</v>
          </cell>
          <cell r="D25" t="str">
            <v>Attrib</v>
          </cell>
          <cell r="E25" t="str">
            <v>ST</v>
          </cell>
          <cell r="F25" t="str">
            <v>0..1</v>
          </cell>
          <cell r="G25" t="str">
            <v>DEFINITION:
The textual representation of the physical location of the subject when the adverse event began.
EXAMPLE(S):
OTHER NAME(S):
NOTE(S):</v>
          </cell>
          <cell r="I25" t="str">
            <v>Map:caAERSv2.2=AdverseEvent.eventLocation; Map:CTRv1.0=AdverseEvent.locationDescription</v>
          </cell>
        </row>
        <row r="26">
          <cell r="A26" t="str">
            <v>AdverseEvent.2occurrenceDateRange</v>
          </cell>
          <cell r="B26" t="str">
            <v>AdverseEvent</v>
          </cell>
          <cell r="C26" t="str">
            <v>occurrenceDateRange</v>
          </cell>
          <cell r="D26" t="str">
            <v>Attrib</v>
          </cell>
          <cell r="E26" t="str">
            <v>IVL&lt;TS.DATETIME&gt;</v>
          </cell>
          <cell r="F26" t="str">
            <v>0..1</v>
          </cell>
          <cell r="G26" t="str">
            <v>DEFINITION:
The date and time span in which the adverse event began and ended. 
EXAMPLE(S):
OTHER NAME(S):
onset date, resolution date, duration
NOTE(S):
These may be partial dates or durations (duration is the width property of the IVL&amp;lt;TS&amp;gt; data type).</v>
          </cell>
          <cell r="I26" t="str">
            <v>Map:AE=AdverseEvent.onsetDate; Map:AE=AdverseEvent.resolutionDate; Map:caAERSv2.2=AdverseEvent.startDate; Map:caAERSv2.2=AdverseEvent.endDate; Map:caAERSv2.2=AdverseEvent.eventApproximateTime; Map:CDASHv1.1=AE.AEENDAT; Map:CDASHv1.1=AE.AEENTIM; Map:CDASHv1.1=AE.AESTDAT; Map:CDASHv1.1=AE.AESTTIM; Map:CDMHv1.0=AdverseEvent.occurrenceDateRange; Map:CTOM=AdverseEvent.resolvedDate; Map:CTOM=AdverseEvent.onsetDate; Map:i2b2/ACTv1.4=Demographics.Death_date; Map:NCI CRF Standard=CDE 2189843v1.0: Adverse Event Resolved Alpha DVG Date; Map:NCI CRF Standard=CDE 2744993v1.0: Adverse Event Onset Date  ; Map:NCI CRF Standard=CDE 2585234v1.0: Adverse Event Onset Time; Map:NCI CRF Standard=CDE 2746301v1.0: Adverse Event Resolution Time; Map:OMOPv5.2=DEATH.death_date; Map:OMOPv5.2=DEATH.death_datetime; Map:PCORNetv3.1=Death.death_date; Map:PCORNetv3.1=Death.death_date_impute; Map:PCORNetv4.0=Death.death_date; Map:PCORNetv4.0=Death.death_date_impute; Map:SDTM IGv3.1.1=AE.AEENDTC; Map:SDTM IGv3.1.1=AE.DUR; Map:SDTM IGv3.1.1=AE.AESTDTC; Map:SDTM IGv3.1.2=AE.AEDUR; Map:SDTM IGv3.1.2=AE.AEENDTC; Map:SDTM IGv3.1.2=AE.AESTDTC; Map:SDTM IGv3.1.2=AE.AEENRF; Map:SDTM IGv3.1.2=AE.AEENRTPT; Map:SDTM IGv3.1.3=AE.AEDUR; Map:SDTM IGv3.1.3=AE.AEENDTC; Map:SDTM IGv3.1.3=AE.AESTDTC; Map:SDTM IGv3.2=AE.AESTDTC; Map:SDTM IGv3.2=AE.AEENDTC; Map:SDTM IGv3.2=AE.AEDUR; Map:Sentinelv6.0.2=Death.DeathDt; Map:Sentinelv6.0.2=Death.DtImpute</v>
          </cell>
        </row>
        <row r="27">
          <cell r="A27" t="str">
            <v>AdverseEvent.2occurrencePatternCode</v>
          </cell>
          <cell r="B27" t="str">
            <v>AdverseEvent</v>
          </cell>
          <cell r="C27" t="str">
            <v>occurrencePatternCode</v>
          </cell>
          <cell r="D27" t="str">
            <v>Attrib</v>
          </cell>
          <cell r="E27" t="str">
            <v>CD</v>
          </cell>
          <cell r="F27" t="str">
            <v>0..1</v>
          </cell>
          <cell r="G27" t="str">
            <v>DEFINITION:
A coded value specifying the time recurrence by which an adverse event occurs.  
EXAMPLE(S):
intermittent, continuous, single event
OTHER NAME(S):
NOTE(S):</v>
          </cell>
          <cell r="I27" t="str">
            <v>Map:AE=AdverseEvent.patternCode; Map:caAERSv2.2=AdverseEventResponseDescription.eventReappear; Map:CTOM=AdverseEvent.conditionPatternCode; Map:CTRv1.0=AdverseEvent.occurrencePatternCode; Map:NCI CRF Standard=CDE 2008418v1.0: Adverse Event Condition Pattern; Map:PSCv2.6=AdverseEvent.description; Map:SDTM IGv3.1.1=AE.AEPATT; Map:SDTM IGv3.1.2=AE.AEPATT; Map:SDTM IGv3.1.3=AE.AEPATT; Map:SDTM IGv3.2=AE.AEPATT</v>
          </cell>
        </row>
        <row r="28">
          <cell r="A28" t="str">
            <v>AdverseEvent.2occurrenceStudyDayRange</v>
          </cell>
          <cell r="B28" t="str">
            <v>AdverseEvent</v>
          </cell>
          <cell r="C28" t="str">
            <v>occurrenceStudyDayRange</v>
          </cell>
          <cell r="D28" t="str">
            <v>Attrib</v>
          </cell>
          <cell r="E28" t="str">
            <v>IVL&lt;INT&gt;</v>
          </cell>
          <cell r="F28" t="str">
            <v>0..1</v>
          </cell>
          <cell r="G28" t="str">
            <v>(derived)
DEFINITION:
The relative timing for an adverse event expressed as the number of days offset from the study-defined reference activity (e.g., date of registration, start of treatment) for this particular experimental unit.
EXAMPLE(S):
Day 1, Days 10-20
OTHER NAME(S):
NOTE(S):
Derived from the occurrenceDateRange of this adverse event minus the dateRange of the reference activity + 1.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28" t="str">
            <v>Map:SDTM IGv3.1.3=AE.AEENDY; Map:SDTM IGv3.1.3=AE.AESTDY; Map:SDTM IGv3.2=AE.AESTDY; Map:SDTM IGv3.2=AE.AEENDY</v>
          </cell>
        </row>
        <row r="29">
          <cell r="A29" t="str">
            <v>AdverseEvent.2postReportUpdateDate</v>
          </cell>
          <cell r="B29" t="str">
            <v>AdverseEvent</v>
          </cell>
          <cell r="C29" t="str">
            <v>postReportUpdateDate</v>
          </cell>
          <cell r="D29" t="str">
            <v>Attrib</v>
          </cell>
          <cell r="E29" t="str">
            <v>TS.DATETIME</v>
          </cell>
          <cell r="F29" t="str">
            <v>0..1</v>
          </cell>
          <cell r="G29" t="str">
            <v>DEFINITION:
The date (and time) on which the adverse event was updated after it had been submitted.
EXAMPLE(S):
OTHER NAME(S):
NOTE(S):</v>
          </cell>
          <cell r="I29" t="str">
            <v>Map:caAERSv2.2=AdverseEvent.postSubmissionUpdatedDate; Map:CTRv1.0=AdverseEvent.postReportUpdateDate</v>
          </cell>
        </row>
        <row r="30">
          <cell r="A30" t="str">
            <v>AdverseEvent.2severityCode</v>
          </cell>
          <cell r="B30" t="str">
            <v>AdverseEvent</v>
          </cell>
          <cell r="C30" t="str">
            <v>severityCode</v>
          </cell>
          <cell r="D30" t="str">
            <v>Attrib</v>
          </cell>
          <cell r="E30" t="str">
            <v>CD</v>
          </cell>
          <cell r="F30" t="str">
            <v>0..1</v>
          </cell>
          <cell r="G30" t="str">
            <v>(derived)
DEFINITION:
A coded value specifying the intensity of the event.
EXAMPLE(S):
Moderate could be used to describe acne.
OTHER NAME(S):
NOTE(S):
Derived from the maximum severity observed during the course of the AdverseEvent:
PerformedClinicalInterpretation.value(ANY=&amp;gt;CD).code WHERE PerformedClinicalInterpretation &amp;gt; PerformedObservation &amp;gt; DefinedObservation.nameCode = "assess severity" AND PerformedObservation &amp;gt; AssessedResultRelationship &amp;gt; AdverseEvent.</v>
          </cell>
          <cell r="I30" t="str">
            <v>Map:AE=AdverseEvent.gradeOrSeverity; Map:CDASHv1.1=AE.AESEV; Map:CTRv1.0=AdverseEvent.severityCode; Map:PSCv2.6=AdverseEvent.description; Map:SDTM IGv3.1.1=AE.AESEV; Map:SDTM IGv3.1.2=AE.AESEV; Map:SDTM IGv3.1.3=AE.AESEV; Map:SDTM IGv3.2=AE.AESEV</v>
          </cell>
        </row>
        <row r="31">
          <cell r="A31" t="str">
            <v>AdverseEvent.2subcategoryCode</v>
          </cell>
          <cell r="B31" t="str">
            <v>AdverseEvent</v>
          </cell>
          <cell r="C31" t="str">
            <v>subcategoryCode</v>
          </cell>
          <cell r="D31" t="str">
            <v>Attrib</v>
          </cell>
          <cell r="E31" t="str">
            <v>CD</v>
          </cell>
          <cell r="F31" t="str">
            <v>0..1</v>
          </cell>
          <cell r="G31" t="str">
            <v xml:space="preserve">DEFINITION:
A coded value specifying a subdivision within a larger category of an adverse event.
EXAMPLE(S):
neurologic
OTHER NAME(S):
NOTE(S):
Theoretically speaking, the category should be derivable from the subcategory, however if there may only be a category and not a subcategory, then both attributes must be present in the model. </v>
          </cell>
          <cell r="I31" t="str">
            <v>Map:CTRv1.0=AdverseEvent.subcategoryCode; Map:SDTM IGv3.1.1=AE.AESCAT; Map:SDTM IGv3.1.2=AE.AESCAT; Map:SDTM IGv3.1.3=AE.AESCAT; Map:SDTM IGv3.2=AE.AESCAT</v>
          </cell>
        </row>
        <row r="32">
          <cell r="A32" t="str">
            <v>AdverseEvent.2summary</v>
          </cell>
          <cell r="B32" t="str">
            <v>AdverseEvent</v>
          </cell>
          <cell r="C32" t="str">
            <v>summary</v>
          </cell>
          <cell r="D32" t="str">
            <v>Attrib</v>
          </cell>
          <cell r="E32" t="str">
            <v>ST</v>
          </cell>
          <cell r="F32" t="str">
            <v>0..1</v>
          </cell>
          <cell r="G32" t="str">
            <v>DEFINITION:
A description of the adverse event and the treatment of the event.
EXAMPLE(S):
OTHER NAME(S):
NOTE(S):</v>
          </cell>
          <cell r="I32" t="str">
            <v>Map:caAERSv2.2=AdverseEventResponseDescription.eventDescription; Map:CTRv1.0=AdverseEvent.summary</v>
          </cell>
        </row>
        <row r="33">
          <cell r="A33" t="str">
            <v>AdverseEvent.2treatmentEmergentIndicator</v>
          </cell>
          <cell r="B33" t="str">
            <v>AdverseEvent</v>
          </cell>
          <cell r="C33" t="str">
            <v>treatmentEmergentIndicator</v>
          </cell>
          <cell r="D33" t="str">
            <v>Attrib</v>
          </cell>
          <cell r="E33" t="str">
            <v>BL</v>
          </cell>
          <cell r="F33" t="str">
            <v>0..1</v>
          </cell>
          <cell r="G33" t="str">
            <v>DEFINITION:
Specifies whether the adverse event is something that first arose or become more severe during the studied treatment.
EXAMPLE(S):
OTHER NAME(S):
NOTE(S): 
This may be derivable if a complete subject history exists and it can be known with certainty whether (and with what severity) a condition may have pre-existed.  However, this information is not always available and therefore the attribute has not been marked as derived.</v>
          </cell>
          <cell r="I33" t="str">
            <v>Map:CTRv1.0=AdverseEvent.treatmentEmergentIndicator</v>
          </cell>
        </row>
        <row r="34">
          <cell r="A34" t="str">
            <v>AdverseEvent.2unexpectedReasonCode</v>
          </cell>
          <cell r="B34" t="str">
            <v>AdverseEvent</v>
          </cell>
          <cell r="C34" t="str">
            <v>unexpectedReasonCode</v>
          </cell>
          <cell r="D34" t="str">
            <v>Attrib</v>
          </cell>
          <cell r="E34" t="str">
            <v>DSET&lt;CD&gt;</v>
          </cell>
          <cell r="F34" t="str">
            <v>0..*</v>
          </cell>
          <cell r="G34" t="str">
            <v>DEFINITION:
A coded value specifying why an adverse event (experience or reaction) is considered unanticipated. 
EXAMPLE(S):
severity, frequency, or specificity from what has been previously documented
OTHER NAME(S):
NOTE(S):</v>
          </cell>
          <cell r="I34" t="str">
            <v>Map:AE=AdverseEvent.unexpectedReason; Map:CTRv1.0=AdverseEvent.unexpectedReasonCode; Map:PSCv2.6=AdverseEvent.description</v>
          </cell>
        </row>
        <row r="35">
          <cell r="A35" t="str">
            <v>AdverseEvent.3Is a(n):PerformedObservationResult</v>
          </cell>
          <cell r="B35" t="str">
            <v>AdverseEvent</v>
          </cell>
          <cell r="C35" t="str">
            <v>Is a(n):PerformedObservationResult</v>
          </cell>
          <cell r="D35" t="str">
            <v>Gen</v>
          </cell>
          <cell r="G35" t="str">
            <v xml:space="preserve">DESCRIPTION:
Each AdverseEvent always specializes one PerformedObservationResult. Each PerformedObservationResult might be specialized by one AdverseEvent.
DEFINITION:
EXAMPLE(S):
OTHER NAME(S):
NOTE(S):
</v>
          </cell>
          <cell r="I35" t="str">
            <v>Map:CDMHv1.0=AdverseEvent.Is a(n):PerformedObservationResult</v>
          </cell>
          <cell r="J35" t="str">
            <v>specializes</v>
          </cell>
          <cell r="K35" t="str">
            <v>be specialized by</v>
          </cell>
          <cell r="L35" t="str">
            <v>PerformedObservationResult</v>
          </cell>
        </row>
        <row r="36">
          <cell r="A36" t="str">
            <v>AdverseEventOutcomeAssessment.1</v>
          </cell>
          <cell r="B36" t="str">
            <v>AdverseEventOutcomeAssessment</v>
          </cell>
          <cell r="D36" t="str">
            <v>Class</v>
          </cell>
          <cell r="G36" t="str">
            <v>DEFINITION:
The completed action of evaluating the final state of a subject who experienced an adverse event, which takes place after the adverse event occurs.
EXAMPLE(S):
OTHER NAME(S):
NOTE(S):
The final state can occur at any point in the study if the adverse event resolves, otherwise it occurs at the final visit.</v>
          </cell>
          <cell r="H36" t="str">
            <v xml:space="preserve">Invariant - be participated in by Qualifier: Associations from Subject (including StudySubject) are valid for BiologicEntity and BiologicEntityGroup, not for Product, Specimen, HealthcareFacility or Organization. Associations from ExperimentalUnit are not valid.
</v>
          </cell>
          <cell r="I36" t="str">
            <v>Map:AE=Outcome; Map:CTRv1.0=AdverseEventOutcomeAssessment</v>
          </cell>
        </row>
        <row r="37">
          <cell r="A37" t="str">
            <v>AdverseEventOutcomeAssessment.3Is a(n):PerformedObservation</v>
          </cell>
          <cell r="B37" t="str">
            <v>AdverseEventOutcomeAssessment</v>
          </cell>
          <cell r="C37" t="str">
            <v>Is a(n):PerformedObservation</v>
          </cell>
          <cell r="D37" t="str">
            <v>Gen</v>
          </cell>
          <cell r="G37" t="str">
            <v>DESCRIPTION:
Each AdverseEventOutcomeAssessment always specializes one PerformedObservation. Each PerformedObservation might be specialized by one AdverseEventOutcomeAssessment.
DEFINITION:
EXAMPLE(S):
OTHER NAME(S):
NOTE(S):</v>
          </cell>
          <cell r="J37" t="str">
            <v>specializes</v>
          </cell>
          <cell r="K37" t="str">
            <v>be specialized by</v>
          </cell>
          <cell r="L37" t="str">
            <v>PerformedObservation</v>
          </cell>
        </row>
        <row r="38">
          <cell r="A38" t="str">
            <v>AdverseEventOutcomeAssessment.4triggeringAdverseEvent(AdverseEvent)</v>
          </cell>
          <cell r="B38" t="str">
            <v>AdverseEventOutcomeAssessment</v>
          </cell>
          <cell r="C38" t="str">
            <v>triggeringAdverseEvent(AdverseEvent)</v>
          </cell>
          <cell r="D38" t="str">
            <v>Assoc</v>
          </cell>
          <cell r="F38" t="str">
            <v>1..1</v>
          </cell>
          <cell r="G38" t="str">
            <v xml:space="preserve">AdverseEventOutcomeAssessment [triggeredAdverseEventOutcomeAssessment] (0..*) is triggered by / trigger (1) [triggeringAdverseEvent] AdverseEvent
DESCRIPTION:
Each AdverseEventOutcomeAssessment always is triggered by one AdverseEvent.  Each AdverseEvent might trigger one or more AdverseEventOutcomeAssessment.
DEFINITION:
EXAMPLE(S):
OTHER NAME(S):
NOTE(S):
</v>
          </cell>
          <cell r="I38" t="str">
            <v>Map:CTRv1.0=AdverseEventOutcomeAssessment.triggering(AdverseEvent)</v>
          </cell>
          <cell r="J38" t="str">
            <v>is triggered by</v>
          </cell>
          <cell r="K38" t="str">
            <v>trigger</v>
          </cell>
          <cell r="L38" t="str">
            <v>AdverseEvent</v>
          </cell>
          <cell r="M38" t="str">
            <v>0..*</v>
          </cell>
        </row>
        <row r="39">
          <cell r="A39" t="str">
            <v>AdverseEventOutcomeResult.1</v>
          </cell>
          <cell r="B39" t="str">
            <v>AdverseEventOutcomeResult</v>
          </cell>
          <cell r="D39" t="str">
            <v>Class</v>
          </cell>
          <cell r="G39" t="str">
            <v>DEFINITION:
The result of evaluating the final state of a person who experienced an adverse event.
EXAMPLE(S):
Recovered/Resolved, Recovering/Resolving, Not Recovered/Not Resolved, Recovered/Resolved with Sequelae, Fatal, Unknown
OTHER NAME(S):
NOTE(S):</v>
          </cell>
          <cell r="I39" t="str">
            <v>Map:caAERSv2.2=AdverseEventResponseDescription; Map:CTRv1.0=AdverseEventOutcomeResult; Map:SDTM IGv3.1.1=AE.AEOUT</v>
          </cell>
        </row>
        <row r="40">
          <cell r="A40" t="str">
            <v>AdverseEventOutcomeResult.3Is a(n):PerformedObservationResult</v>
          </cell>
          <cell r="B40" t="str">
            <v>AdverseEventOutcomeResult</v>
          </cell>
          <cell r="C40" t="str">
            <v>Is a(n):PerformedObservationResult</v>
          </cell>
          <cell r="D40" t="str">
            <v>Gen</v>
          </cell>
          <cell r="G40" t="str">
            <v xml:space="preserve">DESCRIPTION:
Each AdverseEventOutcomeResult always specializes one PerformedObservationResult. Each PerformedObservationResult might be specialized by one AdverseEventOutcomeResult.
DEFINITION:
EXAMPLE(S):
OTHER NAME(S):
NOTE(S):
</v>
          </cell>
          <cell r="J40" t="str">
            <v>specializes</v>
          </cell>
          <cell r="K40" t="str">
            <v>be specialized by</v>
          </cell>
          <cell r="L40" t="str">
            <v>PerformedObservationResult</v>
          </cell>
        </row>
        <row r="41">
          <cell r="A41" t="str">
            <v>AdverseEventSeriousness.1</v>
          </cell>
          <cell r="B41" t="str">
            <v>AdverseEventSeriousness</v>
          </cell>
          <cell r="D41" t="str">
            <v>Class</v>
          </cell>
          <cell r="G41" t="str">
            <v>DEFINITION:
Specifies the degree or extent of the consequence suffered by the subject.  
EXAMPLE(S):
resulted in death, required hospitalization, was life threatening
OTHER NAME(S):
NOTE(S):
While often not reported as a separate observation, seriousness codes are technically the result of assessing the subject and the adverse event they are experiencing.  The association to the AdverseEvent should theoretically be derivable via the following path:  AdverseEventSeriousness &amp;gt; PerformedObservation [assess seriousness] &amp;gt; AssessedResultRelationship &amp;gt; AdverseEvent.  However, since this information is often not available, AdverseEventSeriousness has been modeled as both a subclass of PerformedClinicalInterpretation and as having an association directly to the AdverseEvent class.</v>
          </cell>
          <cell r="I41" t="str">
            <v>Map:caAERSv2.2=Outcome; Map:CTRv1.0=AdverseEventSeriousness; Map:SDTM IGv3.1.3=AE.AESER</v>
          </cell>
        </row>
        <row r="42">
          <cell r="A42" t="str">
            <v>AdverseEventSeriousness.2seriousnessCode</v>
          </cell>
          <cell r="B42" t="str">
            <v>AdverseEventSeriousness</v>
          </cell>
          <cell r="C42" t="str">
            <v>seriousnessCode</v>
          </cell>
          <cell r="D42" t="str">
            <v>Attrib</v>
          </cell>
          <cell r="E42" t="str">
            <v>CD</v>
          </cell>
          <cell r="F42" t="str">
            <v>0..1</v>
          </cell>
          <cell r="G42" t="str">
            <v>(derived)
DEFINITION:
A coded value specifying the degree or extent of the consequence suffered by the subject.  
EXAMPLE(S):
resulted in death, required hospitalization, was life threatening
Results in Death; Is life-threatening; Requires inpatient hospitalization or prolongation of existing hospitalization; Results in persistent or significant disability/incapacity; Is a congenital anomaly/birth defect; In the medical judgment of the treating physician and/or investigator, it may jeopardize the participant or require intervention to prevent one of these outcomes; Other, specify; Meets criteria per protocol but does not meet other criterion (NCI CRF Standard)
OTHER NAME(S):
NOTE(S):
This attribute is derivable from AdverseEventSeriousness.value(ANY=&amp;gt;CD).code and is in the model to make the semantic explicit.</v>
          </cell>
          <cell r="I42" t="str">
            <v>Map:AE=AdverseEvent.seriousnessCode; Map:caAERSv2.2=Outcome.type; Map:caAERSv2.2=Outcome.other; Map:CDASHv1.1=AE.AESLIFE; Map:CTOM=AdverseEvent.seriousReasonCode; Map:CTRv1.0=AdverseEventSeriousness.code; Map:NCI CRF Standard=CDE 2179679v3.0: Serious Adverse Event Description Reason Text; Map:SDTM IGv3.1.1=AE.AESHOSP; Map:SDTM IGv3.1.1=AE.AESER; Map:SDTM IGv3.1.2=AE.AESLIFE; Map:SDTM IGv3.1.3=AE.AESER</v>
          </cell>
        </row>
        <row r="43">
          <cell r="A43" t="str">
            <v>AdverseEventSeriousness.3Is a(n):PerformedClinicalInterpretation</v>
          </cell>
          <cell r="B43" t="str">
            <v>AdverseEventSeriousness</v>
          </cell>
          <cell r="C43" t="str">
            <v>Is a(n):PerformedClinicalInterpretation</v>
          </cell>
          <cell r="D43" t="str">
            <v>Gen</v>
          </cell>
          <cell r="G43" t="str">
            <v xml:space="preserve">DESCRIPTION:
Each AdverseEventSeriousness always specializes one PerformedClinicalInterpretation.  Each PerformedClinicalInterpretation might be specialized by one or more AdverseEventSeriousness.
DEFINITION:
Specifies the degree or extent of the consequence suffered by the subject.  
EXAMPLE(S):
resulted in death, required hospitalization, was life threatening
OTHER NAME(S):
NOTE(S):
While often not reported as a separate observation, seriousness codes are technically the result of assessing the subject and the adverse event they are experiencing.  The association to the AdverseEvent should theoretically be derivable via the following path:  AdverseEventSeriousness &amp;gt; PerformedObservation [assess seriousness] &amp;gt; AssessedResultRelationship &amp;gt; AdverseEvent.  However, since this information is often not available, AdverseEventSeriousness has been modeled as both a subclass of PerformedClinicalInterpretation and as having an association directly to the AdverseEvent class.
</v>
          </cell>
          <cell r="I43" t="str">
            <v>Map:SDTM IGv3.1.3=AE.AESER</v>
          </cell>
          <cell r="J43" t="str">
            <v>specializes</v>
          </cell>
          <cell r="K43" t="str">
            <v>be specialized by</v>
          </cell>
          <cell r="L43" t="str">
            <v>PerformedClinicalInterpretation</v>
          </cell>
        </row>
        <row r="44">
          <cell r="A44" t="str">
            <v>AdverseEventSeriousness.4describedAdverseEvent(AdverseEvent)</v>
          </cell>
          <cell r="B44" t="str">
            <v>AdverseEventSeriousness</v>
          </cell>
          <cell r="C44" t="str">
            <v>describedAdverseEvent(AdverseEvent)</v>
          </cell>
          <cell r="D44" t="str">
            <v>Assoc</v>
          </cell>
          <cell r="F44" t="str">
            <v>1..1</v>
          </cell>
          <cell r="G44" t="str">
            <v xml:space="preserve">AdverseEventSeriousness [describingAdverseEventSeriousness] (0..*) describes / be described by (1) [describedAdverseEvent] AdverseEvent
DESCRIPTION:
Each AdverseEventSeriousness always describes one AdverseEvent. Each AdverseEvent might be described by one or more AdverseEventSeriousness.
DEFINITION:
EXAMPLE(S):
OTHER NAME(S):
NOTE(S):
</v>
          </cell>
          <cell r="I44" t="str">
            <v>Map:CTRv1.0=AdverseEventSeriousness.described(AdverseEvent)</v>
          </cell>
          <cell r="J44" t="str">
            <v>describes</v>
          </cell>
          <cell r="K44" t="str">
            <v>be described by</v>
          </cell>
          <cell r="L44" t="str">
            <v>AdverseEvent</v>
          </cell>
          <cell r="M44" t="str">
            <v>0..*</v>
          </cell>
        </row>
        <row r="45">
          <cell r="A45" t="str">
            <v>AmendmentChangeSummaryVersion.1</v>
          </cell>
          <cell r="B45" t="str">
            <v>AmendmentChangeSummaryVersion</v>
          </cell>
          <cell r="D45" t="str">
            <v>Class</v>
          </cell>
          <cell r="G45" t="str">
            <v>DEFINITION:
A version of a document, memo or brief that enumerates the differences between two versions of a study protocol document.
EXAMPLE(S):
OTHER NAME(S):
Amendment
NOTE(S):
The term "Amendment" needs to be disambiguated since it sometimes refers to the amended version of the protocol (StudyProtocolDocumentVersion) and other times refers to the summary of changes (AmendmentChangeSummaryVersion) that are applied to a protocol to create a new version of the protocol.</v>
          </cell>
          <cell r="I45" t="str">
            <v>Map:CTRv1.0=AmendmentChangeSummaryVersion; Map:PSCv2.6=Amendment</v>
          </cell>
        </row>
        <row r="46">
          <cell r="A46" t="str">
            <v>AmendmentChangeSummaryVersion.3Is a(n):DocumentVersion</v>
          </cell>
          <cell r="B46" t="str">
            <v>AmendmentChangeSummaryVersion</v>
          </cell>
          <cell r="C46" t="str">
            <v>Is a(n):DocumentVersion</v>
          </cell>
          <cell r="D46" t="str">
            <v>Gen</v>
          </cell>
          <cell r="G46" t="str">
            <v xml:space="preserve">DESCRIPTION:
Each AmendmentChangeSummaryVersion always specializes one DocumentVersion. Each DocumentVersion might be specialized by one AmendmentChangeSummaryVersion.
DEFINITION:
EXAMPLE(S):
OTHER NAME(S):
NOTE(S):
</v>
          </cell>
          <cell r="J46" t="str">
            <v>specializes</v>
          </cell>
          <cell r="K46" t="str">
            <v>be specialized by</v>
          </cell>
          <cell r="L46" t="str">
            <v>DocumentVersion</v>
          </cell>
        </row>
        <row r="47">
          <cell r="A47" t="str">
            <v>AminoAcidPhysicalLocation.1</v>
          </cell>
          <cell r="B47" t="str">
            <v>AminoAcidPhysicalLocation</v>
          </cell>
          <cell r="D47" t="str">
            <v>Class</v>
          </cell>
          <cell r="G47" t="str">
            <v>DEFINITION:
A position or a region on an amino acid sequence.
EXAMPLE(S):
amino acids 3 to 10 of TP53 protein, amino acids 102 to 292 of TP53 protein defining a DNA binding region. 
OTHER NAME(S):
NOTE(S):</v>
          </cell>
          <cell r="I47" t="str">
            <v>Map:LSDAMv2.2.3Plus=AminoAcidPhysicalLocation</v>
          </cell>
        </row>
        <row r="48">
          <cell r="A48" t="str">
            <v>AminoAcidPhysicalLocation.2endCoordinate</v>
          </cell>
          <cell r="B48" t="str">
            <v>AminoAcidPhysicalLocation</v>
          </cell>
          <cell r="C48" t="str">
            <v>endCoordinate</v>
          </cell>
          <cell r="D48" t="str">
            <v>Attrib</v>
          </cell>
          <cell r="E48" t="str">
            <v>INT.NONNEG</v>
          </cell>
          <cell r="F48" t="str">
            <v>0..1</v>
          </cell>
          <cell r="G48" t="str">
            <v>DEFINITION:
The terminal coordinate of the range (inclusive), given as an integer offset from the start of the sequence.
EXAMPLE(S):
For amino acids 3 to 10 of the TP53 protein the end coordinate would be 10.
For amino acids 102 to 292 of the TP53 protein defining a DNA binding region the end coordinate would be 292.
OTHER NAME(S):
NOTE(S):</v>
          </cell>
          <cell r="I48" t="str">
            <v>Map:LSDAMv2.2.3Plus=AminoAcidPhysicalLocation.startCoordinate</v>
          </cell>
        </row>
        <row r="49">
          <cell r="A49" t="str">
            <v>AminoAcidPhysicalLocation.2startCoordinate</v>
          </cell>
          <cell r="B49" t="str">
            <v>AminoAcidPhysicalLocation</v>
          </cell>
          <cell r="C49" t="str">
            <v>startCoordinate</v>
          </cell>
          <cell r="D49" t="str">
            <v>Attrib</v>
          </cell>
          <cell r="E49" t="str">
            <v>INT.NONNEG</v>
          </cell>
          <cell r="F49" t="str">
            <v>0..1</v>
          </cell>
          <cell r="G49" t="str">
            <v>DEFINITION:
The beginning coordinate of the range (inclusive), given as an integer offset from the start of the sequence.
EXAMPLE(S):
For amino acids 3 to 10 of the TP53 protein the start coordinate would be 3.
For amino acids 102 to 292 of the TP53 protein defining a DNA binding region the start coordinate would be 102.
OTHER NAME(S):
NOTE(S):</v>
          </cell>
          <cell r="I49" t="str">
            <v>Map:LSDAMv2.2.3Plus=AminoAcidPhysicalLocation.startCoordinate</v>
          </cell>
        </row>
        <row r="50">
          <cell r="A50" t="str">
            <v>AminoAcidPhysicalLocation.4includedAminoAcidSequence(AminoAcidSequence)</v>
          </cell>
          <cell r="B50" t="str">
            <v>AminoAcidPhysicalLocation</v>
          </cell>
          <cell r="C50" t="str">
            <v>includedAminoAcidSequence(AminoAcidSequence)</v>
          </cell>
          <cell r="D50" t="str">
            <v>Assoc</v>
          </cell>
          <cell r="F50" t="str">
            <v>1..1</v>
          </cell>
          <cell r="G50" t="str">
            <v>AminoAcidPhysicalLocation [includingAminoAcidPhysicalLocation] (0..*) includes / be included in (1) [includedAminoAcidSequence] AminoAcidSequence
DESCRIPTION:
Each AminoAcidPhysicalLocation always includes one AminoAcidSequence. Each AminoAcidSequence might be included in one or more AminoAcidPhysicalLocation. 
DEFINITION:
EXAMPLE(S):
OTHER NAME(S):
NOTE(S):</v>
          </cell>
          <cell r="I50" t="str">
            <v>Map:LSDAMv2.2.3Plus=AminoAcidPhysicalLocation.(AminoAcidSequence)</v>
          </cell>
          <cell r="J50" t="str">
            <v>includes</v>
          </cell>
          <cell r="K50" t="str">
            <v>be included in</v>
          </cell>
          <cell r="L50" t="str">
            <v>AminoAcidSequence</v>
          </cell>
          <cell r="M50" t="str">
            <v>0..*</v>
          </cell>
        </row>
        <row r="51">
          <cell r="A51" t="str">
            <v>AminoAcidSequence.1</v>
          </cell>
          <cell r="B51" t="str">
            <v>AminoAcidSequence</v>
          </cell>
          <cell r="D51" t="str">
            <v>Class</v>
          </cell>
          <cell r="G51" t="str">
            <v>DEFINITION: 
A representation of a linear arrangement of amino acids represented in single notation.
EXAMPLE(S):  
The first 10 amino acids of the protein BRCA1 are MDLSALRVEE.
OTHER NAME(S):
NOTE(S):</v>
          </cell>
          <cell r="I51" t="str">
            <v>Map:LSDAMv2.2.3Plus=AminoAcidSequence</v>
          </cell>
        </row>
        <row r="52">
          <cell r="A52" t="str">
            <v>AminoAcidSequence.3Is a(n):MolecularSequence</v>
          </cell>
          <cell r="B52" t="str">
            <v>AminoAcidSequence</v>
          </cell>
          <cell r="C52" t="str">
            <v>Is a(n):MolecularSequence</v>
          </cell>
          <cell r="D52" t="str">
            <v>Gen</v>
          </cell>
          <cell r="G52" t="str">
            <v>DESCRIPTION:
Each AminoAcidSequence always specializes one MolecularSequence.  Each MolecularSequence might be specialized by one AminoAcidSequence.
DEFINITION:
EXAMPLE(S):
OTHER NAME(S):
NOTE(S):</v>
          </cell>
          <cell r="J52" t="str">
            <v>specializes</v>
          </cell>
          <cell r="K52" t="str">
            <v>be specialized by</v>
          </cell>
          <cell r="L52" t="str">
            <v>MolecularSequence</v>
          </cell>
        </row>
        <row r="53">
          <cell r="A53" t="str">
            <v>AminoAcidSequenceFeature.1</v>
          </cell>
          <cell r="B53" t="str">
            <v>AminoAcidSequenceFeature</v>
          </cell>
          <cell r="D53" t="str">
            <v>Class</v>
          </cell>
          <cell r="G53" t="str">
            <v>DEFINITION:
An annotation assigned to a defined amino acid physical location.   
EXAMPLE(S):
alpha helices, glycosylation sites, DNA binding domains
OTHER NAME(S):
NOTE(S):</v>
          </cell>
          <cell r="I53" t="str">
            <v>Map:LSDAMv2.2.3Plus=AminoAcidSequenceFeature</v>
          </cell>
        </row>
        <row r="54">
          <cell r="A54" t="str">
            <v>AminoAcidSequenceFeature.2typeCode</v>
          </cell>
          <cell r="B54" t="str">
            <v>AminoAcidSequenceFeature</v>
          </cell>
          <cell r="C54" t="str">
            <v>typeCode</v>
          </cell>
          <cell r="D54" t="str">
            <v>Attrib</v>
          </cell>
          <cell r="E54" t="str">
            <v>CD</v>
          </cell>
          <cell r="F54" t="str">
            <v>0..1</v>
          </cell>
          <cell r="G54" t="str">
            <v>DEFINITION:
A coded value that specifies a group of amino acids within a protein that confer certain characteristics upon that protein, and may be important for its overall function.  
EXAMPLE(S):
glycosylation site, binding site, phosphorylation site, ubiquitination site, sumoylation site
OTHER NAME(S):
NOTE(S):
[Glycosylation Site:C16643, C37901; Binding Site:C13671]</v>
          </cell>
          <cell r="I54" t="str">
            <v>Map:LSDAMv2.2.3Plus=AminoAcidSequenceFeature.typeCode</v>
          </cell>
        </row>
        <row r="55">
          <cell r="A55" t="str">
            <v>AminoAcidSequenceFeature.4includingAminoAcidPhysicalLocation(AminoAcidPhysicalLocation)</v>
          </cell>
          <cell r="B55" t="str">
            <v>AminoAcidSequenceFeature</v>
          </cell>
          <cell r="C55" t="str">
            <v>includingAminoAcidPhysicalLocation(AminoAcidPhysicalLocation)</v>
          </cell>
          <cell r="D55" t="str">
            <v>Assoc</v>
          </cell>
          <cell r="F55" t="str">
            <v>1..*</v>
          </cell>
          <cell r="G55" t="str">
            <v>AminoAcidSequenceFeature [includedAminoAcidSequenceFeature] (0..*) is included in / include (1..*) [includingAminoAcidPhysicalLocation] AminoAcidPhysicalLocation
DESCRIPTION:
Each AminoAcidSequenceFeature always is included in one or more AminoAcidPhysicalLocation. Each AminoAcidPhysicalLocation might include one or more AminoAcidSequenceFeature.
DEFINITION:
EXAMPLE(S):
OTHER NAME(S):
NOTE(S):</v>
          </cell>
          <cell r="I55" t="str">
            <v>Map:LSDAMv2.2.3Plus=AminoAcidSequenceFeature.(AminoAcidPhysicalLocation)</v>
          </cell>
          <cell r="J55" t="str">
            <v>is included in</v>
          </cell>
          <cell r="K55" t="str">
            <v>include</v>
          </cell>
          <cell r="L55" t="str">
            <v>AminoAcidPhysicalLocation</v>
          </cell>
          <cell r="M55" t="str">
            <v>0..*</v>
          </cell>
        </row>
        <row r="56">
          <cell r="A56" t="str">
            <v>AnatomicPathologyReportVersion.1</v>
          </cell>
          <cell r="B56" t="str">
            <v>AnatomicPathologyReportVersion</v>
          </cell>
          <cell r="D56" t="str">
            <v>Class</v>
          </cell>
          <cell r="G56" t="str">
            <v>DEFINITION:
A structured document to be shared or exchanged between pathology laboratories and other care providers and institutions, including detailed descriptions of processing steps when appropriate. 
EXAMPLE(S):
OTHER NAME(S):
NOTE(S):
Anatomic pathology structured reports document the findings on specimens removed from patients for diagnostic or therapeutic reasons. This information can be used for patient care, clinical research and epidemiology. Standardizing and computerizing anatomic pathology reports is necessary to improve the quality of reporting and to facilitate the exchange and reuse of the content of these reports. 
This content profile describes an anatomic pathology report shared in a human-readable format, which may include images, and which also contains findings and observations in a machine-readable format, to facilitate the integration of these into the database of a consumer system, and to enable the application of automated reasoning to this content.</v>
          </cell>
          <cell r="I56" t="str">
            <v>Map:APSRv2.1=Hdr: Parent Document - hl7:ClinicalDocument &gt; hl7:relatedDocument &gt; hl7:parentDocument; Map:APSRv2.1=Header - hl7:ClinicalDocument</v>
          </cell>
        </row>
        <row r="57">
          <cell r="A57" t="str">
            <v>AnatomicPathologyReportVersion.3Is a(n):ReportVersion</v>
          </cell>
          <cell r="B57" t="str">
            <v>AnatomicPathologyReportVersion</v>
          </cell>
          <cell r="C57" t="str">
            <v>Is a(n):ReportVersion</v>
          </cell>
          <cell r="D57" t="str">
            <v>Gen</v>
          </cell>
          <cell r="G57" t="str">
            <v>DESCRIPTION:
Each AnatomicPathologyReportVersion always specializes one ReportVersion. Each ReportVersion might be specialized by one AnatomicPathologyReportVersion.
DEFINITION:
EXAMPLE(S):
OTHER NAME(S):
NOTE(S):</v>
          </cell>
          <cell r="I57" t="str">
            <v>Map:APSRv2.1=Header - hl7:ClinicalDocument</v>
          </cell>
          <cell r="J57" t="str">
            <v>specializes</v>
          </cell>
          <cell r="K57" t="str">
            <v>be specialized by</v>
          </cell>
          <cell r="L57" t="str">
            <v>ReportVersion</v>
          </cell>
        </row>
        <row r="58">
          <cell r="A58" t="str">
            <v>AnatomicPathologySectionVersion.1</v>
          </cell>
          <cell r="B58" t="str">
            <v>AnatomicPathologySectionVersion</v>
          </cell>
          <cell r="D58" t="str">
            <v>Class</v>
          </cell>
          <cell r="G58" t="str">
            <v>DEFINITION:
A portion of a digital document to be shared or exchanged between pathology laboratories and other care providers and institutions. 
EXAMPLE(S):
Clinical Information Section
Reason for AP Procedure Section
History of Present Illness Section
Active Problems Section
Intraoperative Observation Section
Macroscopic Observation Section
Microscopic Observation Section
Additional Observation Section
Diagnostic Conclusion Section
Procedure Steps Section
OTHER NAME(S):
NOTE(S):</v>
          </cell>
          <cell r="I58" t="str">
            <v>Map:APSRv2.1=SB: Additional Specific Observation Section - hl7:ClinicalDocument &gt; hl7:component &gt; hl7:structuredBody &gt; hl7:component [Additional Specific Observation] &gt; hl7:section; Map:APSRv2.1=SB: Microscopic Observation Section - hl7:ClinicalDocument &gt; hl7:component &gt; hl7:structuredBody &gt; hl7:component [Microscopic Observation] &gt; hl7:section; Map:APSRv2.1=SB: Macroscopic Observation Section - hl7:ClinicalDocument &gt; hl7:component &gt; hl7:structuredBody &gt; hl7:component [Macroscopic Observation] &gt; hl7:section; Map:APSRv2.1=SB: Clin Info: IHE History of Present Illness Section - hl7:ClinicalDocument &gt; hl7:component &gt; hl7:structuredBody &gt; hl7:component [Clin Info] &gt; hl7:section &gt; hl7:component [Hist of Pres Illness] &gt; cda:section; Map:APSRv2.1=[Upd Info] hl7:organizer - [Upd Info] hl7:organizer &gt; hl7:reference &gt; hl7:externalAct; Map:APSRv2.1=SB: Intraoperative Observation Section - hl7:ClinicalDocument &gt; hl7:component &gt; hl7:structuredBody &gt; hl7:component [Intraoperative Observation] &gt; hl7:section; Map:APSRv2.1=SB: Procedure Steps Section - hl7:ClinicalDocument &gt; hl7:component &gt; hl7:structuredBody &gt; hl7:component [Proc Steps] &gt; hl7:section; Map:APSRv2.1=SB: Clin Info: IHE Reason for Referral Section - hl7:ClinicalDocument &gt; hl7:component &gt; hl7:structuredBody &gt; hl7:component [Clin Info] &gt; hl7:section &gt; hl7:component [Reas for Referral] &gt; hl7:section; Map:APSRv2.1=SB: Clinical Information Section - hl7:ClinicalDocument &gt; hl7:component &gt; hl7:structuredBody &gt; hl7:component [Clin Info] &gt; hl7:section; Map:APSRv2.1=SB: Clin Info: IHE Active Problems Section - hl7:ClinicalDocument &gt; hl7:component &gt; hl7:structuredBody &gt; hl7:component [Clin Info] &gt; hl7:section &gt; hl7:component [Active Problems] &gt; hl7:section; Map:APSRv2.1=SB: Diagnostic Conclusion Section - hl7:ClinicalDocument &gt; hl7:component &gt; hl7:structuredBody &gt; hl7:component [Diagnostic Conclusion] &gt; hl7:section</v>
          </cell>
        </row>
        <row r="59">
          <cell r="A59" t="str">
            <v>AnatomicPathologySectionVersion.3Is a(n):ReportVersion</v>
          </cell>
          <cell r="B59" t="str">
            <v>AnatomicPathologySectionVersion</v>
          </cell>
          <cell r="C59" t="str">
            <v>Is a(n):ReportVersion</v>
          </cell>
          <cell r="D59" t="str">
            <v>Gen</v>
          </cell>
          <cell r="G59" t="str">
            <v>DESCRIPTION:
Each AnatomicPathologySectionVersion always specializes one ReportVersion. Each ReportVersion might be specialized by one AnatomicPathologySectionVersion.
DEFINITION:
EXAMPLE(S):
OTHER NAME(S):
NOTE(S):</v>
          </cell>
          <cell r="J59" t="str">
            <v>specializes</v>
          </cell>
          <cell r="K59" t="str">
            <v>be specialized by</v>
          </cell>
          <cell r="L59" t="str">
            <v>ReportVersion</v>
          </cell>
        </row>
        <row r="60">
          <cell r="A60" t="str">
            <v>AnatomicPathologySectionVersion.4documentedPerformedActivity(PerformedActivity)</v>
          </cell>
          <cell r="B60" t="str">
            <v>AnatomicPathologySectionVersion</v>
          </cell>
          <cell r="C60" t="str">
            <v>documentedPerformedActivity(PerformedActivity)</v>
          </cell>
          <cell r="D60" t="str">
            <v>Assoc</v>
          </cell>
          <cell r="F60" t="str">
            <v>0..*</v>
          </cell>
          <cell r="G60" t="str">
            <v>AnatomicPathologySectionVersion [documentingAnatomicPathologySectionVersion] (0..*) be documenting / be documented by (0..*) [documentedPerformedActivity] PerformedActivity
DESCRIPTION:
Each AnatomicPathologySectionVersion might be documenting one or more PerformedActivity.  Each PerformedActivity might be documented by one or more AnatomicPathologySectionVersion.
DEFINITION:
EXAMPLE(S):
OTHER NAME(S):
NOTE(S):</v>
          </cell>
          <cell r="I60" t="str">
            <v>Map:APSRv2.1=SB: Diagnostic Conclusion Section - hl7:ClinicalDocument &gt; hl7:component &gt; hl7:structuredBody &gt; hl7:component [Diagnostic Conclusion] &gt; hl7:section &gt; hl7:entry [Problem Organizer]; Map:APSRv2.1=SB: Clinical Information Section - hl7:ClinicalDocument &gt; hl7:component &gt; hl7:structuredBody &gt; hl7:component [Clin Info] &gt; hl7:section &gt; hl7:entry; Map:APSRv2.1=SB: Clin Info: IHE Active Problems Section - hl7:ClinicalDocument &gt; hl7:component &gt; hl7:structuredBody &gt; hl7:component [Clin Info] &gt; hl7:section &gt; hl7:component [Active Problems] &gt; hl7:section &gt; hl7:entry; Map:APSRv2.1=SB: Additional Specific Observation Section - hl7:ClinicalDocument &gt; hl7:component &gt; hl7:structuredBody &gt; hl7:component [Additional Specific Observation] &gt; hl7:section &gt; hl7:entry; Map:APSRv2.1=SB: Macroscopic Observation Section - hl7:ClinicalDocument &gt; hl7:component &gt; hl7:structuredBody &gt; hl7:component [Macroscopic Observation] &gt; hl7:section &gt; hl7:entry; Map:APSRv2.1=SB: Intraoperative Observation Section - hl7:ClinicalDocument &gt; hl7:component &gt; hl7:structuredBody &gt; hl7:component [Intraoperative Observation] &gt; hl7:section &gt; hl7:entry; Map:APSRv2.1=SB: Procedure Steps Section - hl7:ClinicalDocument &gt; hl7:component &gt; hl7:structuredBody &gt; hl7:component [Proc Steps] &gt; hl7:section &gt; hl7:entry; Map:APSRv2.1=SB: Microscopic Observation Section - hl7:ClinicalDocument &gt; hl7:component &gt; hl7:structuredBody &gt; hl7:component [Microscopic Observation] &gt; hl7:section &gt; hl7:entry</v>
          </cell>
          <cell r="J60" t="str">
            <v>be documenting</v>
          </cell>
          <cell r="K60" t="str">
            <v>be documented by</v>
          </cell>
          <cell r="L60" t="str">
            <v>PerformedActivity</v>
          </cell>
          <cell r="M60" t="str">
            <v>0..*</v>
          </cell>
        </row>
        <row r="61">
          <cell r="A61" t="str">
            <v>Animal.1</v>
          </cell>
          <cell r="B61" t="str">
            <v>Animal</v>
          </cell>
          <cell r="D61" t="str">
            <v>Class</v>
          </cell>
          <cell r="G61" t="str">
            <v>DEFINITION:
A non-human living organism that has membranous cell walls, requires oxygen and organic foods, and is capable of voluntary movement, as distinguished from a plant or mineral. 
EXAMPLE(S):
dog, cat, mouse, microorganism
OTHER NAME(S):
NOTE(S):</v>
          </cell>
          <cell r="I61" t="str">
            <v>Map:AE=Animal; Map:CTRv1.0=Animal; Map:HL7SD=Animal; Map:HL7SP=Animal; Map:ICSRr2=Animal (in IndividualCaseSafetyReport); Map:LSDAMv2.2.3Plus=Animal</v>
          </cell>
        </row>
        <row r="62">
          <cell r="A62" t="str">
            <v>Animal.2description</v>
          </cell>
          <cell r="B62" t="str">
            <v>Animal</v>
          </cell>
          <cell r="C62" t="str">
            <v>description</v>
          </cell>
          <cell r="D62" t="str">
            <v>Attrib</v>
          </cell>
          <cell r="E62" t="str">
            <v>ED</v>
          </cell>
          <cell r="F62" t="str">
            <v>0..1</v>
          </cell>
          <cell r="G62" t="str">
            <v>DEFINITION:
A textual or media-based representation of the animal.
EXAMPLE(S):
paragraph description, digital photo, audio track
OTHER NAME(S):
NOTE(S):</v>
          </cell>
          <cell r="I62" t="str">
            <v>Map:CTRv1.0=Animal.description; Map:HL7SP=Animal.desc; Map:ICSRr2=Animal.desc (in IndividualCaseSafetyReport); Map:LSDAMv2.2.3Plus=Animal.description</v>
          </cell>
        </row>
        <row r="63">
          <cell r="A63" t="str">
            <v>Animal.2reproductiveOrgansPresentIndicator</v>
          </cell>
          <cell r="B63" t="str">
            <v>Animal</v>
          </cell>
          <cell r="C63" t="str">
            <v>reproductiveOrgansPresentIndicator</v>
          </cell>
          <cell r="D63" t="str">
            <v>Attrib</v>
          </cell>
          <cell r="E63" t="str">
            <v>BL</v>
          </cell>
          <cell r="F63" t="str">
            <v>0..1</v>
          </cell>
          <cell r="G63" t="str">
            <v>DEFINITION:
Specifies whether the anatomical parts of the body involved in reproduction are present.
EXAMPLE(S):
If the animal has been spayed or neutered, reproductiveOrgansPresentIndicator = "false".
OTHER NAME(S):
NOTE(S):</v>
          </cell>
          <cell r="I63" t="str">
            <v>Map:AE=Organism.genderStatus; Map:CTRv1.0=Animal.reproductiveOrgansPresentIndicator; Map:DICOM=Patient Study Module - Patient's Sex Neutered (0010,2203); Map:HL7SP=Animal.genderStatusIndicator; Map:ICSRr2=Animal.genderStatusCode (in IndividualCaseSafetyReport); Map:LSDAMv2.2.3Plus=reproductiveOrganPresentIndicator</v>
          </cell>
        </row>
        <row r="64">
          <cell r="A64" t="str">
            <v>Animal.3Is a(n):BiologicEntity</v>
          </cell>
          <cell r="B64" t="str">
            <v>Animal</v>
          </cell>
          <cell r="C64" t="str">
            <v>Is a(n):BiologicEntity</v>
          </cell>
          <cell r="D64" t="str">
            <v>Gen</v>
          </cell>
          <cell r="G64" t="str">
            <v xml:space="preserve">DESCRIPTION:
Each Animal always specializes one BiologicEntity. Each BiologicEntity might be specialized by one Animal.
DEFINITION:
EXAMPLE(S):
OTHER NAME(S):
NOTE(S):
</v>
          </cell>
          <cell r="J64" t="str">
            <v>specializes</v>
          </cell>
          <cell r="K64" t="str">
            <v>be specialized by</v>
          </cell>
          <cell r="L64" t="str">
            <v>BiologicEntity</v>
          </cell>
        </row>
        <row r="65">
          <cell r="A65" t="str">
            <v>Arm.1</v>
          </cell>
          <cell r="B65" t="str">
            <v>Arm</v>
          </cell>
          <cell r="D65" t="str">
            <v>Class</v>
          </cell>
          <cell r="G65" t="str">
            <v>DEFINITION:
A path through the study which describes what activities the study subject or experimental unit will be involved in as they pass through the study.
EXAMPLE(S):
A study could have 2 arms named IV-Oral and Oral-IV.  The name IV-Oral reflects a path that passes through IV treatment, then Oral treatment.
OTHER NAME(S):
Group [CTRR Observational Studies]
NOTE(S):
An Arm is typically equivalent to a treatment group in a parallel design study. Generally, each subject is assigned to an arm, and the design of the study is reflected in the number and composition of the individual arms. This intended path through which the subject progresses in a study is composed of time point events (study cell) for each epoch of the study. Each time point event, in turn, has a pattern of child time points through which the subject would pass. This planned path thus describes how subjects assigned to the arm will be treated.</v>
          </cell>
          <cell r="H65" t="str">
            <v xml:space="preserve">Invariant - armType Qualifier: armType is only valid for InterventionalStudyProtocolVersion.
Invariant - Mandatory Attribute Qualifier: At least one of the following attributes must be mandatory for Arm: name, typeCode.
Invariant - name Unique Qualifier: An Arm name must be unique within the context of the StudyProtocolVersion to which it is associated.
</v>
          </cell>
          <cell r="I65" t="str">
            <v>Map:CTRPv1.0=Arm; Map:CTRPv3.8=Arm; Map:CTRRr3=Arm; Map:CTRv1.0=Arm; Map:HL7SD=Arm; Map:SDTM IGv3.1.2=TA.DOMAIN; Map:SDTM IGv3.1.3=TA; Map:SDTM IGv3.2=TA</v>
          </cell>
        </row>
        <row r="66">
          <cell r="A66" t="str">
            <v>Arm.2description</v>
          </cell>
          <cell r="B66" t="str">
            <v>Arm</v>
          </cell>
          <cell r="C66" t="str">
            <v>description</v>
          </cell>
          <cell r="D66" t="str">
            <v>Attrib</v>
          </cell>
          <cell r="E66" t="str">
            <v>ST</v>
          </cell>
          <cell r="F66" t="str">
            <v>0..1</v>
          </cell>
          <cell r="G66" t="str">
            <v xml:space="preserve">DEFINITION:
The textual representation of the arm. This is a description of the pathway followed by all subjects, study subjects, or experimental units in a particular treatment regimen.
EXAMPLE(S):
Study subjects receive Drug X
Experimental units receive Placebo
Study subjects receive drug A IV in the first phase, drug B Oral in the second phase
OTHER NAME(S):
NOTE(S):
This description should point out what is different between the Arms, if there is more than one Arm. </v>
          </cell>
          <cell r="I66" t="str">
            <v>Map:C3PR=PlannedArm.description; Map:C3PR=ScheduledArm.description; Map:C3PR=Arm.descriptionText; Map:CTGOV=Arm Description; Map:CTRPv1.0=Arm.description; Map:CTRPv3.8=Arm.description; Map:CTRRr3=Arm.description; Map:CTRv1.0=Arm.description; Map:SDTM IGv3.1.1=TV.ARM; Map:SDTM IGv3.1.1=TA.ARM; Map:SDTM IGv3.1.1=DM.ARM; Map:SDTM IGv3.1.2=DM.ARM; Map:SDTM IGv3.1.2=TV.ARM; Map:SDTM IGv3.1.2=TA.ARM; Map:TDM=StudyDesignArm.description</v>
          </cell>
        </row>
        <row r="67">
          <cell r="A67" t="str">
            <v>Arm.2name</v>
          </cell>
          <cell r="B67" t="str">
            <v>Arm</v>
          </cell>
          <cell r="C67" t="str">
            <v>name</v>
          </cell>
          <cell r="D67" t="str">
            <v>Attrib</v>
          </cell>
          <cell r="E67" t="str">
            <v>SC</v>
          </cell>
          <cell r="F67" t="str">
            <v>0..1</v>
          </cell>
          <cell r="G67" t="str">
            <v>DEFINITION:
The text and/or code that identifies the arm.
EXAMPLE(S):
“Treatment A” with an optional code “A”
OTHER NAME(S):
NOTE(S):
This value is at minimum a string with an optional code attached.  The codes are likely to be local to the study rather than a standard of any kind.</v>
          </cell>
          <cell r="I67" t="str">
            <v>Map:C3PR=PlannedArm.name; Map:C3PR=ScheduledArm.name; Map:C3PR=Arm.name; Map:caAERSv2.2=RadiationIntervention.treatmentArm; Map:CTGOV=Arm Number or Label; Map:CTGOV=Arms/Groups; Map:CTGOV=Group/Cohort Number or Label; Map:CTOM=StudyParticipantAssignment.armIdentifier; Map:CTRPv1.0=Arm.name; Map:CTRPv3.8=Arm.name; Map:CTRRr3=Arm.name; Map:CTRv1.0=Arm.name; Map:FDA HL7 SD SD DSTU2012=plannedStudy/component2/arm.title; Map:HL7SD=Arm.title; Map:NCI CRF Standard=CDE 2454528v1.0: Protocol Arm Assignment Text; Map:SDTM IGv3.1.1=DM.ARMCD; Map:SDTM IGv3.1.1=TA.ARMCD; Map:SDTM IGv3.1.1=TV.ARMCD; Map:SDTM IGv3.1.2=DM.ARMCD; Map:SDTM IGv3.1.2=TV.ARMCD; Map:SDTM IGv3.1.2=TA.ARMCD; Map:SDTM IGv3.1.3=DM.ACTARM; Map:SDTM IGv3.1.3=DM.ACTARMCD; Map:SDTM IGv3.1.3=DM.ARM; Map:SDTM IGv3.1.3=DM.ARMCD; Map:SDTM IGv3.1.3=TA.ARM; Map:SDTM IGv3.1.3=TA.ARMCD; Map:SDTM IGv3.1.3=TV.ARM; Map:SDTM IGv3.1.3=TV.ARMCD; Map:SDTM IGv3.2=TV.ARMCD; Map:SDTM IGv3.2=TV.ARM; Map:SDTM IGv3.2=DM.ARMCD; Map:SDTM IGv3.2=DM.ARM; Map:SDTM IGv3.2=DM.ACTARMCD; Map:SDTM IGv3.2=DM.ACTARM; Map:SDTM IGv3.2=TA.ARMCD; Map:SDTM IGv3.2=TA.ARM; Map:TDM=StudyDesignArm.name</v>
          </cell>
        </row>
        <row r="68">
          <cell r="A68" t="str">
            <v>Arm.2randomizationWeight</v>
          </cell>
          <cell r="B68" t="str">
            <v>Arm</v>
          </cell>
          <cell r="C68" t="str">
            <v>randomizationWeight</v>
          </cell>
          <cell r="D68" t="str">
            <v>Attrib</v>
          </cell>
          <cell r="E68" t="str">
            <v>RTO&lt;INT.NONNEG,INT.POS&gt;</v>
          </cell>
          <cell r="F68" t="str">
            <v>0..1</v>
          </cell>
          <cell r="G68" t="str">
            <v>DEFINITION:
The relative proportion of study subjects to be randomized to the arm.  
EXAMPLE(S):
If 1/3 of study subjects are to be randomized to Arm A and 2/3 to Arm B, then the values of randomizationWeight for Arms A and B, respectively, could be expressed as 1 and 2 or as 1/3 and 2/3.
OTHER NAME(S):
NOTE(S):</v>
          </cell>
          <cell r="I68" t="str">
            <v>Map:CTRv1.0=Arm.randomizationWeight; Map:SDTM IGv3.1.2=TS.TSVAL where TSPARMCD=RANDRAT; Map:TDM=StudyDesignArm.randomizationWeightForArm</v>
          </cell>
        </row>
        <row r="69">
          <cell r="A69" t="str">
            <v>Arm.2targetAccrualNumberRange</v>
          </cell>
          <cell r="B69" t="str">
            <v>Arm</v>
          </cell>
          <cell r="C69" t="str">
            <v>targetAccrualNumberRange</v>
          </cell>
          <cell r="D69" t="str">
            <v>Attrib</v>
          </cell>
          <cell r="E69" t="str">
            <v>URG&lt;INT.NONNEG&gt;</v>
          </cell>
          <cell r="F69" t="str">
            <v>0..1</v>
          </cell>
          <cell r="G69" t="str">
            <v>DEFINITION:
An integer falling within minimum and maximum bounds that specifies how many study subjects are to be accrued for the arm.
EXAMPLE(S):
For a 2-arm study with non-weighted randomization needing 500 subjects to provide the appropriate statistical power to answer the study question, each Arm should have a target accrual of 250 subjects.
OTHER NAME(S):
NOTE(S):
This may represent the minimum number of study subjects needed to support data analysis and/or the maximum number of study subjects that may be accrued to this arm.</v>
          </cell>
          <cell r="I69" t="str">
            <v>Map:C3PR=PlannedArm.targetAccrual; Map:C3PR=Arm.targetAccrualNumber; Map:CTGOV=Number of Subjects per Treatment Arm; Map:CTRR=Number of subjects per treatment arm; Map:CTRv1.0=Arm.targetAccrualNumberRange; Map:TDM=StudyDesignArm.plannedArmAccrual</v>
          </cell>
        </row>
        <row r="70">
          <cell r="A70" t="str">
            <v>Arm.2typeCode</v>
          </cell>
          <cell r="B70" t="str">
            <v>Arm</v>
          </cell>
          <cell r="C70" t="str">
            <v>typeCode</v>
          </cell>
          <cell r="D70" t="str">
            <v>Attrib</v>
          </cell>
          <cell r="E70" t="str">
            <v>CD</v>
          </cell>
          <cell r="F70" t="str">
            <v>0..1</v>
          </cell>
          <cell r="G70" t="str">
            <v>DEFINITION:
A coded value specifying the kind of arm.
EXAMPLE(S):
Experimental, Active Comparator, Placebo Comparator, Sham Comparator, No intervention, Other 
OTHER NAME(S):
NOTE(S):</v>
          </cell>
          <cell r="I70" t="str">
            <v>Map:CTGOV=Arm Type; Map:CTR&amp;Rr2=Number Treatment Arms; Map:CTRPv1.0=Arm.typeCode; Map:CTRPv3.8=Arm.typeCode; Map:CTRRr3=Arm.typeCode; Map:CTRv1.0=Arm.typeCode</v>
          </cell>
        </row>
        <row r="71">
          <cell r="A71" t="str">
            <v>Arm.4containedPlannedActivity(PlannedActivity)</v>
          </cell>
          <cell r="B71" t="str">
            <v>Arm</v>
          </cell>
          <cell r="C71" t="str">
            <v>containedPlannedActivity(PlannedActivity)</v>
          </cell>
          <cell r="D71" t="str">
            <v>Assoc</v>
          </cell>
          <cell r="F71" t="str">
            <v>1..*</v>
          </cell>
          <cell r="G71" t="str">
            <v xml:space="preserve">Arm [containingArm] (0..*) contains / occur in (1..*) [containedPlannedActivity] PlannedActivity
DESCRIPTION:
Each Arm always contains one or more PlannedActivity. Each PlannedActivity might occur in one or more Arm. 
DEFINITION:
EXAMPLE(S):
OTHER NAME(S):
NOTE(S):
</v>
          </cell>
          <cell r="I71" t="str">
            <v>Map:CTRPv3.8=PlannedActivity.(ArmIntervention); Map:CTRPv3.8=Arm.(ArmIntervention); Map:CTRRr3=PlannedActivity.containing(Arm); Map:CTRv1.0=PlannedActivity.containing(Arm)</v>
          </cell>
          <cell r="J71" t="str">
            <v>contains</v>
          </cell>
          <cell r="K71" t="str">
            <v>occur in</v>
          </cell>
          <cell r="L71" t="str">
            <v>PlannedActivity</v>
          </cell>
          <cell r="M71" t="str">
            <v>0..*</v>
          </cell>
        </row>
        <row r="72">
          <cell r="A72" t="str">
            <v>Arm.4subdividedStudyProtocolVersion(StudyProtocolVersion)</v>
          </cell>
          <cell r="B72" t="str">
            <v>Arm</v>
          </cell>
          <cell r="C72" t="str">
            <v>subdividedStudyProtocolVersion(StudyProtocolVersion)</v>
          </cell>
          <cell r="D72" t="str">
            <v>Assoc</v>
          </cell>
          <cell r="F72" t="str">
            <v>1..1</v>
          </cell>
          <cell r="G72" t="str">
            <v xml:space="preserve">Arm [subdividingArm] (0..*) is a division of / be divided into (1) [subdividedStudyProtocolVersion] StudyProtocolVersion
DESCRIPTION:
Each Arm always is a division of one StudyProtocolVersion. Each StudyProtocolVersion might be divided into one or more Arm.
DEFINITION:
EXAMPLE(S):
OTHER NAME(S):
NOTE(S):
</v>
          </cell>
          <cell r="I72" t="str">
            <v>Map:CTRPv1.0=ObservationalStudyProtocol.groupNumber; Map:CTRPv3.8=StudyProtocol.(Arm); Map:CTRRr3=Arm.subdivided(Study); Map:CTRv1.0=Arm.subdivided(StudyProtocolVersion)</v>
          </cell>
          <cell r="J72" t="str">
            <v>is a division of</v>
          </cell>
          <cell r="K72" t="str">
            <v>be divided into</v>
          </cell>
          <cell r="L72" t="str">
            <v>StudyProtocolVersion</v>
          </cell>
          <cell r="M72" t="str">
            <v>0..*</v>
          </cell>
        </row>
        <row r="73">
          <cell r="A73" t="str">
            <v>AssessedActivityRelationship.1</v>
          </cell>
          <cell r="B73" t="str">
            <v>AssessedActivityRelationship</v>
          </cell>
          <cell r="D73" t="str">
            <v>Class</v>
          </cell>
          <cell r="G73" t="str">
            <v>DEFINITION:
Specifies the link between an assessment (performed observation) and the performed activity that the assessment is based on. 
EXAMPLE(S):
The act of determining if graft failure occurred involves assessing a stem cell transplant.
OTHER NAME(S):
NOTE(S):</v>
          </cell>
          <cell r="I73" t="str">
            <v>Map:HCTv1.0=(model integrity)</v>
          </cell>
        </row>
        <row r="74">
          <cell r="A74" t="str">
            <v>AssessedActivityRelationship.4assessedPerformedActivity(PerformedActivity)</v>
          </cell>
          <cell r="B74" t="str">
            <v>AssessedActivityRelationship</v>
          </cell>
          <cell r="C74" t="str">
            <v>assessedPerformedActivity(PerformedActivity)</v>
          </cell>
          <cell r="D74" t="str">
            <v>Assoc</v>
          </cell>
          <cell r="F74" t="str">
            <v>1..1</v>
          </cell>
          <cell r="G74" t="str">
            <v xml:space="preserve">AssessedActivityRelationship [assessingAssessedActivityRelationship] (0..*) has as subject / be the subject of (1) [assessedPerformedActivity] PerformedActivity
DESCRIPTION:
Each AssessedActivityRelationship always has as subject one PerformedActivity. Each PerformedActivity might be the subject of one or more AssessedActivityRelationship.
DEFINITION:
EXAMPLE(S):
OTHER NAME(S):
NOTE(S):
</v>
          </cell>
          <cell r="J74" t="str">
            <v>has as subject</v>
          </cell>
          <cell r="K74" t="str">
            <v>be the subject of</v>
          </cell>
          <cell r="L74" t="str">
            <v>PerformedActivity</v>
          </cell>
          <cell r="M74" t="str">
            <v>0..*</v>
          </cell>
        </row>
        <row r="75">
          <cell r="A75" t="str">
            <v>AssessedActivityRelationship.4assessingPerformedObservation(PerformedObservation)</v>
          </cell>
          <cell r="B75" t="str">
            <v>AssessedActivityRelationship</v>
          </cell>
          <cell r="C75" t="str">
            <v>assessingPerformedObservation(PerformedObservation)</v>
          </cell>
          <cell r="D75" t="str">
            <v>Assoc</v>
          </cell>
          <cell r="F75" t="str">
            <v>1..1</v>
          </cell>
          <cell r="G75" t="str">
            <v xml:space="preserve">AssessedActivityRelationship [assessedAssessedActivityRelationship] (0..*) is the subject of / have as subject (1) [assessingPerformedObservation] PerformedObservation
DESCRIPTION:
Each AssessedActivityRelationship always is the subject of one PerformedObservation.  Each PerformedObservation might have as subject one or more AssessedActivityRelationship.
DEFINITION:
EXAMPLE(S):
OTHER NAME(S):
NOTE(S):
</v>
          </cell>
          <cell r="J75" t="str">
            <v>is the subject of</v>
          </cell>
          <cell r="K75" t="str">
            <v>have as subject</v>
          </cell>
          <cell r="L75" t="str">
            <v>PerformedObservation</v>
          </cell>
          <cell r="M75" t="str">
            <v>0..*</v>
          </cell>
        </row>
        <row r="76">
          <cell r="A76" t="str">
            <v>AssessedResultRelationship.1</v>
          </cell>
          <cell r="B76" t="str">
            <v>AssessedResultRelationship</v>
          </cell>
          <cell r="D76" t="str">
            <v>Class</v>
          </cell>
          <cell r="G76" t="str">
            <v>DEFINITION:
Specifies the link between an assessment (performed observation) and the results of other performed observations that the assessment is based on. 
EXAMPLE(S):
The acts of determining whether an adverse event occurred, determining a diagnosis, or determining a cause of death may each be based on evaluating several test results (PerformedObservation).
A molecular sequence annotation (PerformedObservationResult) may be assessed in an observation activity in an experiment.
OTHER NAME(S):
NOTE(S):</v>
          </cell>
          <cell r="I76" t="str">
            <v>Map:APSRv2.1=[Problem] hl7:organizer [Problem] hl7:organizer &gt; hl7:component [Lab Obs] &gt; hl7:observation &gt; hl7:entryRelationship [IHE Comment Entry]; Map:APSRv2.1=[Problem] hl7:organizer [Problem] hl7:organizer &gt; hl7:component [Embedded Image] &gt; hl7:observationMedia &gt; hl7:entryRelationship; Map:CDMHv1.0=AssessedResultRelationship; Map:CTRv1.0=AssessedResultRelationship; Map:ICSRr2=Subject10 (in IndividualCaseSafetyReport); Map:ICSRr2=Component2 (in IndividualCaseSafetyReport); Map:ICSRr2=SequelTo (in R_Product); Map:ICSRr2=component3 (in IndividualCaseSafetyReport); Map:LSDAMv2.2.3Plus=ActivityItem; Map:LSDAMv2.2.3Plus=Data.(Finding); Map:LSDAMv2.2.3Plus=MolecularSequenceAnnotation.(Finding); Map:SDTM IGv3.1.3=RS.RSLNKGRP; Map:SDTM IGv3.2=RS.RSLNKGRP</v>
          </cell>
        </row>
        <row r="77">
          <cell r="A77" t="str">
            <v>AssessedResultRelationship.2typeCode</v>
          </cell>
          <cell r="B77" t="str">
            <v>AssessedResultRelationship</v>
          </cell>
          <cell r="C77" t="str">
            <v>typeCode</v>
          </cell>
          <cell r="D77" t="str">
            <v>Attrib</v>
          </cell>
          <cell r="E77" t="str">
            <v>CD</v>
          </cell>
          <cell r="F77" t="str">
            <v>0..1</v>
          </cell>
          <cell r="G77" t="str">
            <v>DEFINITION:
A coded value specifying the kind of assessed result relationship.
EXAMPLE(S):
sequel to, component, cause
OTHER NAME(S):
NOTE(S):</v>
          </cell>
          <cell r="I77" t="str">
            <v>Map:CDMHv1.0=AssessedResultRelationship.typeCode; Map:CTOM=AssessmentRelationship.typeCode; Map:CTRPv3.8=ActivityRelationship.typeCode; Map:CTRv1.0=AssessedResultRelationship.typeCode; Map:ICSRr2=Component2.typeCode (in IndividualCaseSafetyReport); Map:ICSRr2=SequelTo.typeCode (in R_Product)</v>
          </cell>
        </row>
        <row r="78">
          <cell r="A78" t="str">
            <v>AssessedResultRelationship.4assessedPerformedObservationResult(PerformedObservationResult)</v>
          </cell>
          <cell r="B78" t="str">
            <v>AssessedResultRelationship</v>
          </cell>
          <cell r="C78" t="str">
            <v>assessedPerformedObservationResult(PerformedObservationResult)</v>
          </cell>
          <cell r="D78" t="str">
            <v>Assoc</v>
          </cell>
          <cell r="F78" t="str">
            <v>1..1</v>
          </cell>
          <cell r="G78" t="str">
            <v xml:space="preserve">AssessedResultRelationship [assessingAssessedResultRelationship] (0..*) has as subject / be the subject of (1) [assessedPerformedObservationResult] PerformedObservationResult
DESCRIPTION:
Each AssessedResultRelationship always has as subject one PerformedObservationResult. Each PerformedObservationResult might be the subject of one or more AssessedResultRelationship.
DEFINITION:
EXAMPLE(S):
OTHER NAME(S):
NOTE(S):
</v>
          </cell>
          <cell r="I78" t="str">
            <v>Map:CDMHv1.0=AssessedResultRelationship.assessedPerformedObservationResult(PerformedObservationResult); Map:CTRv1.0=AssessedResultRelationship.assessed(PerformedObservationResult); Map:LSDAMv2.2.3Plus=ActivityItem.(Data)</v>
          </cell>
          <cell r="J78" t="str">
            <v>has as subject</v>
          </cell>
          <cell r="K78" t="str">
            <v>be the subject of</v>
          </cell>
          <cell r="L78" t="str">
            <v>PerformedObservationResult</v>
          </cell>
          <cell r="M78" t="str">
            <v>0..*</v>
          </cell>
        </row>
        <row r="79">
          <cell r="A79" t="str">
            <v>AssessedResultRelationship.4assessingPerformedObservation(PerformedObservation)</v>
          </cell>
          <cell r="B79" t="str">
            <v>AssessedResultRelationship</v>
          </cell>
          <cell r="C79" t="str">
            <v>assessingPerformedObservation(PerformedObservation)</v>
          </cell>
          <cell r="D79" t="str">
            <v>Assoc</v>
          </cell>
          <cell r="F79" t="str">
            <v>1..1</v>
          </cell>
          <cell r="G79" t="str">
            <v xml:space="preserve">AssessedResultRelationship [assessedAssessedResultRelationship] (0..*) is the subject of / have as subject (1) [assessingPerformedObservation] PerformedObservation
DESCRIPTION:
Each AssessedResultRelationship always is the subject of one PerformedObservation.  Each PerformedObservation might have as subject one or more AssessedResultRelationship.
DEFINITION:
EXAMPLE(S):
OTHER NAME(S):
NOTE(S):
</v>
          </cell>
          <cell r="I79" t="str">
            <v>Map:CDMHv1.0=AssessedResultRelationship.assessingPerformedObservation(PerformedObservation); Map:CTRv1.0=AssessedResultRelationship.assessing(PerformedObservation)</v>
          </cell>
          <cell r="J79" t="str">
            <v>is the subject of</v>
          </cell>
          <cell r="K79" t="str">
            <v>have as subject</v>
          </cell>
          <cell r="L79" t="str">
            <v>PerformedObservation</v>
          </cell>
          <cell r="M79" t="str">
            <v>0..*</v>
          </cell>
        </row>
        <row r="80">
          <cell r="A80" t="str">
            <v>AssociatedBiologicEntity.1</v>
          </cell>
          <cell r="B80" t="str">
            <v>AssociatedBiologicEntity</v>
          </cell>
          <cell r="D80" t="str">
            <v>Class</v>
          </cell>
          <cell r="G80" t="str">
            <v>DEFINITION:
An individual biologic entity connected/linked to another biologic entity.
EXAMPLE(S):
family member, roommate, nursing home attendant
OTHER NAME(S):
NOTE(S):</v>
          </cell>
          <cell r="H80" t="str">
            <v xml:space="preserve">Invariant - Performer Scoper Type Unique: A performer BiologicEntity and a scoper BiologicEntity may be associated to one another through AssociatedBiologicEntity more than once but the typeCode must be distinct (no duplicate performer/scoper/type triples).
</v>
          </cell>
          <cell r="I80" t="str">
            <v>Map:AE=PersonalRelationship; Map:CTRv1.0=AssociatedBiologicEntity; Map:HL7SD=Role; Map:HL7SP=LivingSubject; Map:HL7SP=Role; Map:ICSRr2=Role2 (in IndividualCaseSafetyReport); Map:ICSRr2=ContactParty2 (in IndividualCaseSafetyReport); Map:ICSRr2=Role (in IndividualCaseSafetyReport); Map:LSDAMv2.2.3Plus=AssociatedBiologicEntity</v>
          </cell>
        </row>
        <row r="81">
          <cell r="A81" t="str">
            <v>AssociatedBiologicEntity.2typeCode</v>
          </cell>
          <cell r="B81" t="str">
            <v>AssociatedBiologicEntity</v>
          </cell>
          <cell r="C81" t="str">
            <v>typeCode</v>
          </cell>
          <cell r="D81" t="str">
            <v>Attrib</v>
          </cell>
          <cell r="E81" t="str">
            <v>DSET&lt;CD&gt;</v>
          </cell>
          <cell r="F81" t="str">
            <v>0..*</v>
          </cell>
          <cell r="G81" t="str">
            <v>DEFINITION:
A coded value specifying the kind of associated biologic entity. 
EXAMPLE(S):
family member, roommate, guardian, nursing home attendant
OTHER NAME(S):
NOTE(S):</v>
          </cell>
          <cell r="I81" t="str">
            <v>Map:AE=PersonalRelationship.typeCode; Map:AE=Reporter.relationshipToAEInvestigativeSubject; Map:CTRv1.0=AssociatedBiologicEntity.typeCode; Map:DICOM=Patient Module - Responsible Person Role (0010,2298); Map:HCTv1.0=CDE 2693219:Lab Results.Who is being tested for IDMs?; Map:HCTv1.0=CDE 2784447:Property or Attribute.What is the relationship of the donor to the recipient?; Map:HCTv1.0=CDE 2705055:Lab Results.Please specify the person for whom this typing is being done:; Map:HCTv1.0=CDE 2728852:Property or Attribute.What is the other relationship of the donor to the recipient:; Map:HCTv1.0=CDE 2728894:Property or Attribute.Specify the other relationship between the donor and the recipient:; Map:HL7SD=Role.code; Map:HL7SP=LivingSubject.role; Map:HL7SP=Role.code; Map:ICSRr2=Role.code (in IndividualCaseSafetyReport); Map:ICSRr2=Role2.code (in IndividualCaseSafetyReport); Map:ICSRr2=ContactParty2.classCode (in IndividualCaseSafetyReport); Map:LSDAMv2.2.3Plus=AssociatedBiologicEntity.typeCode; Map:SDTM IGv3.2=DD.DDEVAL</v>
          </cell>
        </row>
        <row r="82">
          <cell r="A82" t="str">
            <v>AssociatedBiologicEntity.4performingBiologicEntity(BiologicEntity)</v>
          </cell>
          <cell r="B82" t="str">
            <v>AssociatedBiologicEntity</v>
          </cell>
          <cell r="C82" t="str">
            <v>performingBiologicEntity(BiologicEntity)</v>
          </cell>
          <cell r="D82" t="str">
            <v>Assoc</v>
          </cell>
          <cell r="F82" t="str">
            <v>1..1</v>
          </cell>
          <cell r="G82" t="str">
            <v xml:space="preserve">AssociatedBiologicEntity [performedAssociatedBiologicEntity] (0..*) is a function performed by / function as (1) [performingBiologicEntity] BiologicEntity
DESCRIPTION:
Each AssociatedBiologicEntity always is a function performed by one BiologicEntity. Each BiologicEntity might function as one or more AssociatedBiologicEntity.
DEFINITION:
EXAMPLE(S):
OTHER NAME(S):
NOTE(S):
</v>
          </cell>
          <cell r="I82" t="str">
            <v>Map:CTRv1.0=AssociatedBiologicEntity.performing(BiologicEntity); Map:LSDAMv2.2.3Plus=AssociatedBiologicEntity.performing(BiologicEntity); Map:LSDAMv2.2.3Plus=AssociatedBiologicEntity.scoping(BiologicEntity)</v>
          </cell>
          <cell r="J82" t="str">
            <v>is a function performed by</v>
          </cell>
          <cell r="K82" t="str">
            <v>function as</v>
          </cell>
          <cell r="L82" t="str">
            <v>BiologicEntity</v>
          </cell>
          <cell r="M82" t="str">
            <v>0..*</v>
          </cell>
        </row>
        <row r="83">
          <cell r="A83" t="str">
            <v>AssociatedBiologicEntity.4scopingBiologicEntity(BiologicEntity)</v>
          </cell>
          <cell r="B83" t="str">
            <v>AssociatedBiologicEntity</v>
          </cell>
          <cell r="C83" t="str">
            <v>scopingBiologicEntity(BiologicEntity)</v>
          </cell>
          <cell r="D83" t="str">
            <v>Assoc</v>
          </cell>
          <cell r="F83" t="str">
            <v>1..1</v>
          </cell>
          <cell r="G83" t="str">
            <v xml:space="preserve">AssociatedBiologicEntity [scopedAssociatedBiologicEntity] (0..*) is scoped by / scope (1) [scopingBiologicEntity] BiologicEntity
DESCRIPTION:
Each AssociatedBiologicEntity always is scoped by one BiologicEntity. Each BiologicEntity might scope one or more AssociatedBiologicEntity.
DEFINITION:
EXAMPLE(S):
OTHER NAME(S):
NOTE(S):
</v>
          </cell>
          <cell r="I83" t="str">
            <v>Map:CTRv1.0=AssociatedBiologicEntity.scoping(BiologicEntity); Map:LSDAMv2.2.3Plus=AssociatedBiologicEntiry.performing(BiologicActivity)</v>
          </cell>
          <cell r="J83" t="str">
            <v>is scoped by</v>
          </cell>
          <cell r="K83" t="str">
            <v>scope</v>
          </cell>
          <cell r="L83" t="str">
            <v>BiologicEntity</v>
          </cell>
          <cell r="M83" t="str">
            <v>0..*</v>
          </cell>
        </row>
        <row r="84">
          <cell r="A84" t="str">
            <v>AuthoringDevice.1</v>
          </cell>
          <cell r="B84" t="str">
            <v>AuthoringDevice</v>
          </cell>
          <cell r="D84" t="str">
            <v>Class</v>
          </cell>
          <cell r="G84" t="str">
            <v>DEFINITION:
A device that is involved in generating documents or reports.
EXAMPLE(S):
A image analyzer that gives the results of an immunohistochemistry quantification
OTHER NAME(S):
NOTE(S):</v>
          </cell>
          <cell r="I84" t="str">
            <v>Map:APSRv2.1=hl7:author - hl7:author &gt; hl7:assignedAuthor &gt; hl7:addr</v>
          </cell>
        </row>
        <row r="85">
          <cell r="A85" t="str">
            <v>AuthoringDevice.2physicalAddress</v>
          </cell>
          <cell r="B85" t="str">
            <v>AuthoringDevice</v>
          </cell>
          <cell r="C85" t="str">
            <v>physicalAddress</v>
          </cell>
          <cell r="D85" t="str">
            <v>Attrib</v>
          </cell>
          <cell r="E85" t="str">
            <v>AD</v>
          </cell>
          <cell r="F85" t="str">
            <v>0..1</v>
          </cell>
          <cell r="G85" t="str">
            <v>DEFINITION:
A representation of the location of the device when it authored the document version.
EXAMPLE(S):
OTHER NAME(S):
NOTE(S):</v>
          </cell>
          <cell r="I85" t="str">
            <v>Map:APSRv2.1=hl7:author - hl7:author &gt; hl7:assignedAuthor &gt; hl7:addr</v>
          </cell>
        </row>
        <row r="86">
          <cell r="A86" t="str">
            <v>AuthoringDevice.2telecomAddress</v>
          </cell>
          <cell r="B86" t="str">
            <v>AuthoringDevice</v>
          </cell>
          <cell r="C86" t="str">
            <v>telecomAddress</v>
          </cell>
          <cell r="D86" t="str">
            <v>Attrib</v>
          </cell>
          <cell r="E86" t="str">
            <v>BAG&lt;TEL&gt;</v>
          </cell>
          <cell r="F86" t="str">
            <v>0..*</v>
          </cell>
          <cell r="G86" t="str">
            <v>DEFINITION:
A sequence of digits or characters used to identify a particular telephone, fax, or email of the authoring device.
EXAMPLE(S):
OTHER NAME(S):
NOTE(S):
The set of digits that serves as the address for a telephone device. Included in the phone number are country, city, and area codes needed to uniquely address the telephone. A URL or e-mail would be similarly described.</v>
          </cell>
          <cell r="I86" t="str">
            <v>Map:APSRv2.1=hl7:author - hl7:author &gt; hl7:assignedAuthor &gt; hl7:telecom</v>
          </cell>
        </row>
        <row r="87">
          <cell r="A87" t="str">
            <v>AuthoringDevice.4performingDevice(Device)</v>
          </cell>
          <cell r="B87" t="str">
            <v>AuthoringDevice</v>
          </cell>
          <cell r="C87" t="str">
            <v>performingDevice(Device)</v>
          </cell>
          <cell r="D87" t="str">
            <v>Assoc</v>
          </cell>
          <cell r="F87" t="str">
            <v>0..1</v>
          </cell>
          <cell r="G87" t="str">
            <v>AuthoringDevice [performedAuthoringDevice] (0..*) be a function performed by / function as (0..1) [performingDevice] Device
DESCRIPTION:
Each AuthoringDevice might be a function performed by one Device.  Each Device might function as one or more AuthoringDevice.
DEFNITION:
EXAMPLE(S):
OTHER NAME(S):
NOTE(S):</v>
          </cell>
          <cell r="J87" t="str">
            <v>be a function performed by</v>
          </cell>
          <cell r="K87" t="str">
            <v>function as</v>
          </cell>
          <cell r="L87" t="str">
            <v>Device</v>
          </cell>
          <cell r="M87" t="str">
            <v>0..*</v>
          </cell>
        </row>
        <row r="88">
          <cell r="A88" t="str">
            <v>Biologic.1</v>
          </cell>
          <cell r="B88" t="str">
            <v>Biologic</v>
          </cell>
          <cell r="D88" t="str">
            <v>Class</v>
          </cell>
          <cell r="G88" t="str">
            <v>DEFINITION:
A substance made from a living organism or thing it produces.
EXAMPLE(S):
virus, therapeutic serum, toxin, antitoxin, vaccine, blood, blood component or derivative, allergenic product, analogous product
OTHER NAME(S):
NOTE(S):</v>
          </cell>
          <cell r="I88" t="str">
            <v>Map:CDMHv1.0=Biologic; Map:CTRPv1.0=Biologic; Map:CTRRr3=Biologic; Map:CTRv1.0=Biologic</v>
          </cell>
        </row>
        <row r="89">
          <cell r="A89" t="str">
            <v>Biologic.2handlingCode</v>
          </cell>
          <cell r="B89" t="str">
            <v>Biologic</v>
          </cell>
          <cell r="C89" t="str">
            <v>handlingCode</v>
          </cell>
          <cell r="D89" t="str">
            <v>Attrib</v>
          </cell>
          <cell r="E89" t="str">
            <v>CD</v>
          </cell>
          <cell r="F89" t="str">
            <v>0..1</v>
          </cell>
          <cell r="G89" t="str">
            <v>DEFINITION:
A coded value specifying a special handling requirement for the biologic.
EXAMPLE(S):
keep at room temperature, store upright
OTHER NAME(S):
NOTE(S):</v>
          </cell>
          <cell r="I89" t="str">
            <v>Map:CTRv1.0=Biologic.handlingCode; Map:ICSRr2=Product.handlingCode (in R_Product)</v>
          </cell>
        </row>
        <row r="90">
          <cell r="A90" t="str">
            <v>Biologic.2riskCode</v>
          </cell>
          <cell r="B90" t="str">
            <v>Biologic</v>
          </cell>
          <cell r="C90" t="str">
            <v>riskCode</v>
          </cell>
          <cell r="D90" t="str">
            <v>Attrib</v>
          </cell>
          <cell r="E90" t="str">
            <v>CD</v>
          </cell>
          <cell r="F90" t="str">
            <v>0..1</v>
          </cell>
          <cell r="G90" t="str">
            <v>DEFINITION:
A coded value specifying the type of hazard or threat associated with the biologic.
EXAMPLE(S):
flammable, explosive
OTHER NAME(S):
NOTE(S):</v>
          </cell>
          <cell r="I90" t="str">
            <v>Map:CTRv1.0=Biologic.riskCode; Map:ICSRr2=Product.riskCode (in R_Product)</v>
          </cell>
        </row>
        <row r="91">
          <cell r="A91" t="str">
            <v>Biologic.2stabilityDuration</v>
          </cell>
          <cell r="B91" t="str">
            <v>Biologic</v>
          </cell>
          <cell r="C91" t="str">
            <v>stabilityDuration</v>
          </cell>
          <cell r="D91" t="str">
            <v>Attrib</v>
          </cell>
          <cell r="E91" t="str">
            <v>IVL&lt;TS.DATETIME&gt;</v>
          </cell>
          <cell r="F91" t="str">
            <v>0..1</v>
          </cell>
          <cell r="G91" t="str">
            <v>DEFINITION:
The period of time during which the biologic is considered usable after it is activated (opened).
EXAMPLE(S):
OTHER NAME(S):
NOTE(S):</v>
          </cell>
          <cell r="I91" t="str">
            <v>Map:CTRv1.0=Biologic.stabilityDuration; Map:ICSRr2=ProductInstance.stabilityTime (in R_Product)</v>
          </cell>
        </row>
        <row r="92">
          <cell r="A92" t="str">
            <v>Biologic.3Is a(n):Product</v>
          </cell>
          <cell r="B92" t="str">
            <v>Biologic</v>
          </cell>
          <cell r="C92" t="str">
            <v>Is a(n):Product</v>
          </cell>
          <cell r="D92" t="str">
            <v>Gen</v>
          </cell>
          <cell r="G92" t="str">
            <v xml:space="preserve">DESCRIPTION:
Each Biologic always specializes one Product. Each Product might be specialized by one Biologic.
DEFINITION:
EXAMPLE(S):
OTHER NAME(S):
NOTE(S):
</v>
          </cell>
          <cell r="I92" t="str">
            <v>Map:CDMHv1.0=Biologic.Is a(n):Product</v>
          </cell>
          <cell r="J92" t="str">
            <v>specializes</v>
          </cell>
          <cell r="K92" t="str">
            <v>be specialized by</v>
          </cell>
          <cell r="L92" t="str">
            <v>Product</v>
          </cell>
        </row>
        <row r="93">
          <cell r="A93" t="str">
            <v>Biologic.4classifyingBiologicEntityClassification(BiologicEntityClassification)</v>
          </cell>
          <cell r="B93" t="str">
            <v>Biologic</v>
          </cell>
          <cell r="C93" t="str">
            <v>classifyingBiologicEntityClassification(BiologicEntityClassification)</v>
          </cell>
          <cell r="D93" t="str">
            <v>Assoc</v>
          </cell>
          <cell r="F93" t="str">
            <v>0..1</v>
          </cell>
          <cell r="G93" t="str">
            <v>Biologic [classifiedBiologic] (0..*) be classified as / classify (0..1) [classifyingBiologicEntityClassification] BiologicEntityClassification
DESCRIPTION:
Each Biologic might be classified as one BiologicEntityClassification.  Each BiologicEntityClassification might classify one or more Biologic.
DEFINITION:
EXAMPLE(S):
OTHER NAME(S):
NOTE(S):</v>
          </cell>
          <cell r="I93" t="str">
            <v>Map:PGx v1.0=PG.PGNSPCES; Map:PGx v1.0=PF.PFNSPCES</v>
          </cell>
          <cell r="J93" t="str">
            <v>be classified as</v>
          </cell>
          <cell r="K93" t="str">
            <v>classify</v>
          </cell>
          <cell r="L93" t="str">
            <v>BiologicEntityClassification</v>
          </cell>
          <cell r="M93" t="str">
            <v>0..*</v>
          </cell>
        </row>
        <row r="94">
          <cell r="A94" t="str">
            <v>BiologicEntity.1</v>
          </cell>
          <cell r="B94" t="str">
            <v>BiologicEntity</v>
          </cell>
          <cell r="D94" t="str">
            <v>Class</v>
          </cell>
          <cell r="G94" t="str">
            <v>DEFINITION:
Any individual living (or previously living) being.
EXAMPLE(S):
animal, human being
OTHER NAME(S):
organism
NOTE(S):</v>
          </cell>
          <cell r="H94" t="str">
            <v xml:space="preserve">Invariant - Attribute Set actualIndicator Qualifier: name, birthDate, deathDate are valid only when actualIndicator = "true".
Invariant - functions as PlannedStudySubject Qualifier: A BiologicEntity cannot be a PlannedStudySubject of a study if it is part of a BiologicEntityGroup that is a PlannedStudySubject of the same Study.
Invariant - functions as StudySubject Qualifier: A BiologicEntity cannot be a StudySubject of a study if it is part of a BiologicEntityGroup that is a StudySubject of the same Study.
</v>
          </cell>
          <cell r="I94" t="str">
            <v>Map:AE=Organism; Map:AIM v4 rv48=Person; Map:CDMHv1.0=BiologicEntity; Map:CTRRr3=BiologicEntity; Map:CTRv1.0=BiologicEntity; Map:HL7SP=Access; Map:LSDAMv2.2.3Plus=BiologicEntity; Map:NBIAv6.4=Patient</v>
          </cell>
        </row>
        <row r="95">
          <cell r="A95" t="str">
            <v>BiologicEntity.2actualIndicator</v>
          </cell>
          <cell r="B95" t="str">
            <v>BiologicEntity</v>
          </cell>
          <cell r="C95" t="str">
            <v>actualIndicator</v>
          </cell>
          <cell r="D95" t="str">
            <v>Attrib</v>
          </cell>
          <cell r="E95" t="str">
            <v>BL</v>
          </cell>
          <cell r="F95" t="str">
            <v>1...1</v>
          </cell>
          <cell r="G95" t="str">
            <v>DEFINITION:
Specifies whether the biologic entity is a particular instance (actual) vs. universal kind.
EXAMPLE(S):
To indicate a particular BiologicEntity, actualIndicator = 'true". To indicate a kind of BiologicEntity, actualIndicator = "false".
OTHER NAME(S):
NOTE(S):</v>
          </cell>
          <cell r="I95" t="str">
            <v>Map:APSRv2.1=hl7:author - hl7:author &gt; hl7:assignedAuthor &gt; CHOICE OF ASSIGNED PERSON OR DEVICE &gt; hl7:assignedPerson &gt; @determinerCode; Map:APSRv2.1=Hdr: Participant - Pertinent Insurance Information - hl7:ClinicalDocument &gt; hl7:participant (Pertinent Insurance Information) &gt; hl7:associatedEntity &gt; hl7:associatedPerson &gt; @determinerCode; Map:APSRv2.1=Hdr: Participant - Referral Ordering Physician - hl7:ClinicalDocument &gt; hl7:participant (Referral Ordering Physician) &gt; hl7:associatedEntity &gt; hl7:associatedPerson &gt; @determinerCode; Map:APSRv2.1=Hdr: Participant - Specimen Collector - hl7:ClinicalDocument &gt; hl7:participant (Specimen Collector) &gt; hl7:associatedEntity &gt; hl7:associatedPerson &gt; @determinerCode
hl7:assignedEntity - hl7:assignedEntity &gt; hl7:assignedPerson &gt; @determinerCode; Map:APSRv2.1=[Problem] hl7:organizer - [Problem] hl7:organizer &gt; hl7:participant &gt; CHOICE OF PLAYING DEVICE OR PLAYING ENTITY &gt; hl7:playingEntity &gt; @determinerCode; Map:APSRv2.1=[Problem] hl7:organizer - [Problem] hl7:organizer &gt; hl7:component [Any kind of AP observation] &gt; hl7:observation &gt; hl7:participant &gt; CHOICE OF PLAYING DEVICE OR PLAYING ENTITY &gt; hl7:playingEntity &gt; @determinerCode; Map:C3PR=StudySubject.actualSubjectIndicator; Map:CTRv1.0=BiologicEntity.actualIndicator; Map:HL7SD=PersonKind.determinerCode; Map:HL7SD=R_AssignedEntity(Universal); Map:HL7SD=ExperimentalUnit&gt;ExperimentalUnit2(choice box).determinerCode; Map:HL7SD=NonPersonLivingSubjectKind.determinerCode; Map:ICSRr2=Animal.determinerCode (in IndividualCaseSafetyReport); Map:ICSRr2=Person.determinerCode (in IndividualCaseSafetyReport); Map:ICSRr2=Person2.determinerCode (in IndividualCaseSafetyReport); Map:LSDAMv2.2.3Plus=BiologicEntity.actualIndicator</v>
          </cell>
        </row>
        <row r="96">
          <cell r="A96" t="str">
            <v>BiologicEntity.2administrativeGenderCode</v>
          </cell>
          <cell r="B96" t="str">
            <v>BiologicEntity</v>
          </cell>
          <cell r="C96" t="str">
            <v>administrativeGenderCode</v>
          </cell>
          <cell r="D96" t="str">
            <v>Attrib</v>
          </cell>
          <cell r="E96" t="str">
            <v>CD</v>
          </cell>
          <cell r="F96" t="str">
            <v>0..1</v>
          </cell>
          <cell r="G96" t="str">
            <v>DEFINITION:
A coded value specifying the physical or societal properties by which male is distinguished from female.
EXAMPLE(S):
OTHER NAME(S):
NOTE(S):
For humans, identification of sex is usually based upon self-report and may come from a form, questionnaire, interview, etc.</v>
          </cell>
          <cell r="I96" t="str">
            <v>Map:AE=Organism.sex; Map:AIM v4 rv48=Person.sex; Map:APSRv2.1=Hdr: Patient - hl7:ClinicalDocument &gt; hl7:recordTarget &gt; hl7:patientRole &gt; hl7:patient &gt; hl7:administrativeGenderCode; Map:C3PR=Participant.administrativeGenderCode; Map:C3PRv2.9=Participant.administrativeGenderCode; Map:caAERSv2.2=Participant.gender; Map:CDASHv1.1=DM.SEX; Map:CDISCLabv1.0.1=Subject.Subject Sex Code List ID; Map:CDISCLabv1.0.1=Subject.Subject Sex; Map:CDMHv1.0=BiologicEntity.administrativeGenderCode; Map:CTOM=Person.administrativeGenderCode; Map:CTOM=Participant.administrativeGenderCode; Map:CTOM=Investigator.administrativeGenderCode; Map:CTRPv1.0=Person.sexCode; Map:CTRPv3.8=Person.sexCode; Map:CTRv1.0=BiologicEntity.administrativeGenderCode; Map:DICOM=Patient Module - Patient's Sex (0010,0040); Map:DICOM=Patient Level Attributes for the Patient Root Query/Retrieve Information Model - Patient's Sex (0010,0040); Map:DICOM=TID 1007 SubjectContext,Patient &gt; Subject Sex; Map:HCTv1.0=CDE 2200604:Recipient Identification.Gender; Map:HCTv1.0=CDE 2180389:Physical Description of Individuals.Donor Gender; Map:HCTv1.0=CDE 3171628:Physical Description of Individuals.Person Gender:; Map:HL7SP=Animal.administrativeGenderCode; Map:ICSRr2=Animal.administrativeGenderCode (in IndividualCaseSafetyReport); Map:ICSRr2=Person2.administrativeGenderCode (in IndividualCaseSafetyReport); Map:LabViewer2.2=ParticipantSex.codeSystem; Map:LabViewer2.2=ParticipantSex.codeSystemVersion; Map:LabViewer2.2=ParticipantSex.code; Map:LabViewer2.2=ParticipantSex.codeSystemName; Map:LabViewer2.2=ParticipantSex.displayName; Map:LSDAMv2.2.3Plus=BiologicEntity.administrativeGenderCode; Map:NBIAv6.4=Patient.patient_sex; Map:NBIAv6.4=General_Series.patient_sex; Map:NCI CRF Standard=CDE 2200604v3.0:  Person Gender Text Type; Map:OMOPv5.2=PROVIDER.gender_concept_id; Map:PCORNetv4.0=Provider.provider_sex; Map:PSC=Participant.gender; Map:PSCv2.6=Subject.gender; Map:SDTM IGv3.1.1=DM.SEX; Map:SDTM IGv3.1.2=DM.SEX; Map:SDTM IGv3.1.3=DM.SEX; Map:SDTM IGv3.2=DM.SEX; Map:SEER 2015=SECTION III DEMOGRAPHIC INFORMATION - SEX</v>
          </cell>
        </row>
        <row r="97">
          <cell r="A97" t="str">
            <v>BiologicEntity.2birthCountryCode</v>
          </cell>
          <cell r="B97" t="str">
            <v>BiologicEntity</v>
          </cell>
          <cell r="C97" t="str">
            <v>birthCountryCode</v>
          </cell>
          <cell r="D97" t="str">
            <v>Attrib</v>
          </cell>
          <cell r="E97" t="str">
            <v>CD</v>
          </cell>
          <cell r="F97" t="str">
            <v>0..1</v>
          </cell>
          <cell r="G97" t="str">
            <v>DEFINITION:
A coded value specifying the name of the country in which the biologic entity is born.
EXAMPLE(S):
OTHER NAME(S):
NOTE(S):</v>
          </cell>
          <cell r="I97" t="str">
            <v>Map:AE=Organism.birthCountry; Map:CTRv1.0=BiologicEntity.birthCountryCode; Map:LSDAMv2.2.3Plus=BiologicEntity.birthCountryCode; Map:SEER 2015=SECTION III DEMOGRAPHIC INFORMATION - BIRTHPLACE – COUNTRY</v>
          </cell>
        </row>
        <row r="98">
          <cell r="A98" t="str">
            <v>BiologicEntity.2birthDate</v>
          </cell>
          <cell r="B98" t="str">
            <v>BiologicEntity</v>
          </cell>
          <cell r="C98" t="str">
            <v>birthDate</v>
          </cell>
          <cell r="D98" t="str">
            <v>Attrib</v>
          </cell>
          <cell r="E98" t="str">
            <v>TS.DATETIME</v>
          </cell>
          <cell r="F98" t="str">
            <v>0..1</v>
          </cell>
          <cell r="G98" t="str">
            <v>DEFINITION:
The date (and time) on which the biologic entity is born.
EXAMPLE(S):
OTHER NAME(S):
NOTE(S):</v>
          </cell>
          <cell r="I98" t="str">
            <v>Map:AE=Organism.birthDate; Map:APSRv2.1=Hdr: Patient - hl7:ClinicalDocument &gt; hl7:recordTarget &gt; hl7:patientRole &gt; hl7:patient &gt; hl7:birthTime; Map:C3PR=Participant.birthDate; Map:C3PRv2.9=Participant.birthDate; Map:caAERSv2.2=Participant.birthDate; Map:CDASHv1.1=DM.BRTHDAT; Map:CDASHv1.1=DM.BRTHDY; Map:CDASHv1.1=DM.BRTHTIM; Map:CDASHv1.1=DM.BRTHYR; Map:CDASHv1.1=DM.BRTHMO; Map:CDISCLabv1.0.1=Subject.Subject Date of Birth; Map:CDMHv1.0=BiologicEntity.birthDate; Map:CTOM=Investigator.birthDate; Map:CTOM=Participant.birthDate; Map:CTOM=Person.birthDate; Map:CTRPv3.8=Person.birthDate; Map:CTRv1.0=BiologicEntity.birthDate; Map:DICOM=Patient Module - Patient's Birth Date (0010,0030); Map:DICOM=Patient Module - Patient's Birth Time (0010,0032); Map:DICOM=Patient Level Attributes for the Patient Root Query/Retrieve Information Model - Patient's Birth Date (0010,0030); Map:DICOM=Patient Level Attributes for the Patient Root Query/Retrieve Information Model - Patient's Birth Time (0010,0032); Map:DICOM=TID 1007 SubjectContext,Patient &gt; Subject Birth Date; Map:HCTv1.0=CDE 2180386:Individuals.Donor Birth Date; Map:HCTv1.0=CDE 3098934:Individuals.What is the reason for the mother's missing age?; Map:HCTv1.0=CDE 2883970:Individuals.What is the transplant donor or infant date of birth?; Map:HCTv1.0=CDE 2866121:Recipient Identification.Patient Date of Birth; Map:HL7SP=Animal.birthtime; Map:i2b2/ACTv1.4=Demographics.birth_date; Map:ICSRr2=Person2.birthTime (in IndividualCaseSafetyReport); Map:ICSRr2=Animal.birthTime (in IndividualCaseSafetyReport); Map:Lab=Participant.dateOfBirth; Map:Lab=Person.dateOfBirth; Map:Lab=Investigator.dateOfBirth; Map:LabViewer2.2=Participant.dateOfBirth; Map:LabViewer2.2=Person.dateOfBirth; Map:LSDAMv2.2.3Plus=BiologicEntity.birthDate; Map:NBIAv6.4=Patient.patient_birth_date; Map:NCI CRF Standard=CDE 793v5.1:  Person Birth Date; Map:OMOPv5.2=PERSON.year_of_birth; Map:OMOPv5.2=PERSON.month_of_birth; Map:OMOPv5.2=PERSON.day_of_birth; Map:OMOPv5.2=PERSON.birth_datetime; Map:OMOPv5.2=PROVIDER.year_of_birth; Map:PCORNetv3.1=Demographics.birth_date; Map:PCORNetv3.1=Demographics.birth_time; Map:PCORNetv4.0=Demographics.birth_date; Map:PCORNetv4.0=Demographics.birth_time; Map:PSC=Participant.birthDate; Map:PSCv2.6=Subject.dateOfBirth; Map:SDTM IGv3.1.1=DM.BRTHDTC; Map:SDTM IGv3.1.2=DM.BRTHDTC; Map:SDTM IGv3.1.3=DM.BRTHDTC; Map:SDTM IGv3.2=DM.BRTHDTC; Map:SEER 2015=SECTION III DEMOGRAPHIC INFORMATION - DATE OF BIRTH; Map:SEER 2015=SECTION III DEMOGRAPHIC INFORMATION - DATE OF BIRTH FLAG; Map:Sentinelv6.0.2=Demographic.Birth-Date</v>
          </cell>
        </row>
        <row r="99">
          <cell r="A99" t="str">
            <v>BiologicEntity.2birthOrder</v>
          </cell>
          <cell r="B99" t="str">
            <v>BiologicEntity</v>
          </cell>
          <cell r="C99" t="str">
            <v>birthOrder</v>
          </cell>
          <cell r="D99" t="str">
            <v>Attrib</v>
          </cell>
          <cell r="E99" t="str">
            <v>INT.POS</v>
          </cell>
          <cell r="F99" t="str">
            <v>0..1</v>
          </cell>
          <cell r="G99" t="str">
            <v>DEFINITION:
Indicates the sequence of a biologic entity's birth in the family group. 
EXAMPLE(S):
OTHER NAME(S):
NOTE(S):</v>
          </cell>
          <cell r="I99" t="str">
            <v>Map:AE=Organism.birthOrder; Map:CTRv1.0=BiologicEntity.birthOrder; Map:LSDAMv2.2.3Plus=BiologicEntity.birthOrder</v>
          </cell>
        </row>
        <row r="100">
          <cell r="A100" t="str">
            <v>BiologicEntity.2deathDate</v>
          </cell>
          <cell r="B100" t="str">
            <v>BiologicEntity</v>
          </cell>
          <cell r="C100" t="str">
            <v>deathDate</v>
          </cell>
          <cell r="D100" t="str">
            <v>Attrib</v>
          </cell>
          <cell r="E100" t="str">
            <v>TS.DATETIME</v>
          </cell>
          <cell r="F100" t="str">
            <v>0..1</v>
          </cell>
          <cell r="G100" t="str">
            <v>DEFINITION:
The date (and time) on which the biologic entity died.
EXAMPLE(S):
OTHER NAME(S):
NOTE(S):
This BRIDG SCC reserves the option of re-modeling this in future since death date itself might be better modeled as an observation result and this attribute might better be represented as an uncertaintyCode on that observation result.</v>
          </cell>
          <cell r="I100" t="str">
            <v>Map:AE=Organism.deathDate; Map:CTOM=DeathSummary.deathDate; Map:CTRv1.0=BiologicEntity.deathDate; Map:HCTv1.0=CDE 2866512:Occurrences.Date of death:; Map:HL7SP=Animal.deceasedTime; Map:ICSRr2=Person2.deceasedTime (in IndividualCaseSafetyReport); Map:ICSRr2=Animal.deceasedTime (in IndividualCaseSafetyReport); Map:LSDAMv2.2.3Plus=BiologicEntity.deathDate; Map:SDTM IGv3.1.3=DM.DTHDTC; Map:SDTM IGv3.2=DM.DTHDTC; Map:SEER 2015=SECTION VIII FOLLOW UP INFORMATION - DATE OF LAST FOLLOW UP OR OF DEATH; Map:SEER 2015=SECTION VIII FOLLOW UP INFORMATION - DATE OF LAST FOLLOW UP OR DEATH FLAG</v>
          </cell>
        </row>
        <row r="101">
          <cell r="A101" t="str">
            <v>BiologicEntity.2deathDateEstimatedIndicator</v>
          </cell>
          <cell r="B101" t="str">
            <v>BiologicEntity</v>
          </cell>
          <cell r="C101" t="str">
            <v>deathDateEstimatedIndicator</v>
          </cell>
          <cell r="D101" t="str">
            <v>Attrib</v>
          </cell>
          <cell r="E101" t="str">
            <v>BL</v>
          </cell>
          <cell r="F101" t="str">
            <v>0..1</v>
          </cell>
          <cell r="G101" t="str">
            <v>DEFINITION:
Specifies whether the death date is approximate.
EXAMPLE(S):
OTHER NAME(S):
NOTE(S):
This BRIDG SCC reserves the option of re-modeling this in future since death date itself might be better modeled as an observation result and this attribute might better be represented as an uncertaintyCode on that observation result.</v>
          </cell>
          <cell r="I101" t="str">
            <v>Map:HCTv1.0=CDE 2768794:Occurrences.If necessary, please validate the death date response</v>
          </cell>
        </row>
        <row r="102">
          <cell r="A102" t="str">
            <v>BiologicEntity.2deathIndicator</v>
          </cell>
          <cell r="B102" t="str">
            <v>BiologicEntity</v>
          </cell>
          <cell r="C102" t="str">
            <v>deathIndicator</v>
          </cell>
          <cell r="D102" t="str">
            <v>Attrib</v>
          </cell>
          <cell r="E102" t="str">
            <v>BL</v>
          </cell>
          <cell r="F102" t="str">
            <v>0..1</v>
          </cell>
          <cell r="G102" t="str">
            <v>DEFINITION:
Specifies whether the biologic entity is dead.
EXAMPLE(S):
OTHER NAME(S):
NOTE(S):
This BRIDG SCC reserves the option of re-modeling this in future since death date itself might be better modeled as an observation result and this attribute might better be represented as an uncertaintyCode on that observation result.</v>
          </cell>
          <cell r="I102" t="str">
            <v>Map:CDMHv1.0=BiologicEntity.deathIndicator; Map:CTOM=DeathSummary.deathDate (when date is not known but death is known); Map:CTRv1.0=BiologicEntity.deathIndicator; Map:i2b2/ACTv1.4=Demographics.Vital_status; Map:ICSRr2=Person2.deceasedInd (in IndividualCaseSafetyReport); Map:ICSRr2=Animal.deceasedInd (in IndividualCaseSafetyReport); Map:LSDAMv2.2.3Plus=Person.deathIndicator; Map:SDTM IGv3.1.3=DM.DTHFL; Map:SDTM IGv3.2=DM.DTHFL; Map:SEER 2015=SECTION VIII FOLLOW UP INFORMATION - VITAL STATUS</v>
          </cell>
        </row>
        <row r="103">
          <cell r="A103" t="str">
            <v>BiologicEntity.2identifier</v>
          </cell>
          <cell r="B103" t="str">
            <v>BiologicEntity</v>
          </cell>
          <cell r="C103" t="str">
            <v>identifier</v>
          </cell>
          <cell r="D103" t="str">
            <v>Attrib</v>
          </cell>
          <cell r="E103" t="str">
            <v>ID</v>
          </cell>
          <cell r="F103" t="str">
            <v>1...1</v>
          </cell>
          <cell r="G103" t="str">
            <v>DEFINITION:
A unique symbol that establishes identity of the biologic entity.
EXAMPLE(S):
medical record number
OTHER NAME(S):
NOTE(S):
This is different from the SubjectIdentifier.identifier.</v>
          </cell>
          <cell r="I103" t="str">
            <v>Map:AE=PersonIdentifier.sponsoringOrganization ; Map:AE=PersonIdentifier.identifier ; Map:AIM v4 rv48=Person.id; Map:APSRv2.1=Hdr: Patient - hl7:ClinicalDocument &gt; hl7:recordTarget &gt; hl7:patientRole &gt; hl7:patient &gt; hl7:id; Map:C3PR=Participant.identifiers; Map:C3PR=ResearchStaff.nciIdentifier; Map:CTRPv1.0=IdentifiedBiologicEntity.identifier; Map:CTRPv3.8=Person.identifier; Map:CTRPv3.8=IdentifiedEntity.assignedIdentifier; Map:CTRv1.0=BiologicEntityIdentifier.identifier; Map:DICOM=Patient Module - Patient ID (0010,0020); Map:DICOM=Patient Module - Other Patient IDs Sequence &gt; Patient ID (0010,0020); Map:DICOM=Patient Level Attributes for the Patient Root Query/Retrieve Information Model - Patient ID (0010,0020); Map:DICOM=TID 1007 SubjectContext,Patient &gt; Subject ID; Map:HCTv1.0=MD Anderson Specific Content: Recipient.Recipient medical record number; Map:HCTv1.0=CDE 2958200:Individuals.IUBMID #; Map:HCTv1.0=CDE 2527897:Recipient Identification.CIBMTR recipient ID (CRID)
Universal Recipient ID; Map:HCTv1.0=CDE 2735593:Individuals.Non-NMDP donor ID:; Map:HCTv1.0=CDE 2220102:Individuals.Social Security Number; Map:HCTv1.0=CDE 2729076:Specimen Characteristics.Research sample recipient ID:; Map:HL7SD=Animal.id; Map:HL7SP=Animal.id; Map:ICSRr2=IdentifiedEntity3.id (in IndividualCaseSafetyReport); Map:ICSRr2=IdentifiedEntity2.id (in IndividualCaseSafetyReport); Map:ICSRr2=IdentifiedEntity.id (in IndividualCaseSafetyReport); Map:LSDAMv2.2.3Plus=BiologicEntityIdentifier.identifier; Map:NBIAv6.4=General_Image.patient_id; Map:NBIAv6.4=General_Series.patient_id; Map:NBIAv6.4=Patient.patient_id; Map:NCI CRF Standard=CDE 2465308v1.0:  Patient Multiple Clinical Trials Cooperative Group Identifier Number; Map:NCI CRF Standard=CDE 2746468v1.0: Healthcare Facility Participant Identifier; Map:NCI CRF Standard=CDE 2822790v1.0:  Participant Prior Clinical Study Identifier; Map:PSC=Participant.personId; Map:PSCv2.6=Subject.personId</v>
          </cell>
        </row>
        <row r="104">
          <cell r="A104" t="str">
            <v>BiologicEntity.2missingIdentifierReasonCode</v>
          </cell>
          <cell r="B104" t="str">
            <v>BiologicEntity</v>
          </cell>
          <cell r="C104" t="str">
            <v>missingIdentifierReasonCode</v>
          </cell>
          <cell r="D104" t="str">
            <v>Attrib</v>
          </cell>
          <cell r="E104" t="str">
            <v>CD</v>
          </cell>
          <cell r="F104" t="str">
            <v>0..1</v>
          </cell>
          <cell r="G104" t="str">
            <v>DEFINITION:
A coded value specifying why the identifier was not provided.
EXAMPLE(S):
forgot to ask, subject refused
OTHER NAME(S):
NOTE(S):
This value should only be populated if BiologicEntityIdentifier.identifier is null.</v>
          </cell>
          <cell r="I104" t="str">
            <v>Map:HCTv1.0=CDE 3115593:Individuals.If necessary, please validate the Social Security number response:; Map:HCTv1.0=CDE 3115786:Individuals.If necessary, please validate patient identifier response.</v>
          </cell>
        </row>
        <row r="105">
          <cell r="A105" t="str">
            <v>BiologicEntity.2name</v>
          </cell>
          <cell r="B105" t="str">
            <v>BiologicEntity</v>
          </cell>
          <cell r="C105" t="str">
            <v>name</v>
          </cell>
          <cell r="D105" t="str">
            <v>Attrib</v>
          </cell>
          <cell r="E105" t="str">
            <v>DSET&lt;EN&gt;</v>
          </cell>
          <cell r="F105" t="str">
            <v>0..*</v>
          </cell>
          <cell r="G105" t="str">
            <v>DEFINITION:
A non-unique textual identifier for the biologic entity.
EXAMPLE(S):
assumed name of "Mark Twain", official registry name of "Samuel Clemens", customary name of "Sam Clemens"
OTHER NAME(S):
NOTE(S):
The EN.use attribute of the EN data type is used to distinguish the various types of names, such as official registry, customary, assumed.</v>
          </cell>
          <cell r="I105" t="str">
            <v>Map:AE=ContactPerson.name; Map:AE=Reporter.personName; Map:AE=Receiver.personName; Map:AIM v4 rv48=Person.name; Map:APSRv2.1=Hdr: Participant - Pertinent Insurance Information - hl7:ClinicalDocument &gt; hl7:participant (Pertinent Insurance Information) &gt; hl7:associatedEntity &gt; hl7:associatedPerson &gt; hl7:name; Map:APSRv2.1=Hdr: Participant - Referral Ordering Physician - hl7:ClinicalDocument &gt; hl7:participant (Referral Ordering Physician) &gt; hl7:associatedEntity &gt; hl7:associatedPerson &gt; hl7:name; Map:APSRv2.1=Hdr: Participant - Specimen Collector - hl7:ClinicalDocument &gt; hl7:participant (Specimen Collector) &gt; hl7:associatedEntity &gt; hl7:associatedPerson &gt; hl7:name; Map:APSRv2.1=Hdr: Patient - hl7:ClinicalDocument &gt; hl7:recordTarget &gt; hl7:patientRole &gt; hl7:patient &gt; hl7:name; Map:APSRv2.1=hl7:assignedEntity - hl7:assignedEntity &gt; hl7:assignedPerson &gt; hl7.name; Map:APSRv2.1=[Problem] hl7:organizer - [Problem] hl7:organizer &gt; hl7:participant &gt; CHOICE OF PLAYING DEVICE OR PLAYING ENTITY &gt; hl7:playingEntity &gt; hl7:name; Map:APSRv2.1=[Problem] hl7:organizer - [Problem] hl7:organizer &gt; hl7:component [Any kind of AP observation] &gt; hl7:observation &gt; hl7:participant &gt; CHOICE OF PLAYING DEVICE OR PLAYING ENTITY &gt; hl7:playingEntity &gt; hl7:name; Map:APSRv2.1=hl7:author - hl7:author &gt; hl7:assignedAuthor &gt; CHOICE OF ASSIGNED PERSON OR DEVICE &gt; hl7:assignedPerson &gt; hl7:name; Map:APSRv2.1=Hdr: Information Recipient - hl7:ClinicalDocument &gt; hl7:informationRecipient &gt; hl7:intendedRecipient &gt; hl7:informationRecipient (Person) &gt; @name; Map:C3PR=Person.firstName; Map:C3PR=Person.maidenName; Map:C3PR=Person.middleName; Map:C3PR=Person.lastName; Map:C3PRv2.9=StudySubject.otherTreatingPhysician; Map:C3PRv2.9=Person.lastName; Map:C3PRv2.9=Person.maidenName; Map:C3PRv2.9=Person.firstName; Map:C3PRv2.9=Person.middleName; Map:caAERSv2.2=Person.lastName; Map:caAERSv2.2=Person.firstName; Map:caAERSv2.2=Recipient.name; Map:caAERSv2.2=Participant.maidenName; Map:caAERSv2.2=Person.maidenName; Map:CDISCLabv1.0.1=Investigator.Investigator Name; Map:CDMHv1.0=BiologicEntity.name; Map:CTGOV=Facility Contact - Last Name; Map:CTGOV=Facility Contact - Middle Initial; Map:CTGOV=Central Contact - Last Name; Map:CTGOV=Central Contact - Middle Initial; Map:CTGOV=Overall Study Officials - First Name; Map:CTGOV=Investigators - Last Name; Map:CTGOV=Facility Contact - First Name; Map:CTGOV=Investigators - Middle Initial; Map:CTGOV=Responsible Party - Name/Official Title; Map:CTGOV=Central Contact - First Name; Map:CTGOV=Overall Study Officials - Last Name; Map:CTGOV=Investigators - First Name; Map:CTGOV=Overall Study Officials - Middle Initial; Map:CTOM=Participant.middleName; Map:CTOM=Person.middleName; Map:CTOM=Investigator.middleName; Map:CTOM=Person.firstName; Map:CTOM=Participant.firstName; Map:CTOM=Person.lastName; Map:CTOM=Investigator.firstName ; Map:CTOM=Participant.lastName; Map:CTOM=Investigator.lastName; Map:CTR&amp;Rr2=IEC Applicant Middle Name ; Map:CTR&amp;Rr2=CTF Family Name ; Map:CTR&amp;Rr2=Subcontractor Middle Name ; Map:CTR&amp;Rr2=Sponsor Contact Given name ; Map:CTR&amp;Rr2=Subcontractor Given Name ; Map:CTR&amp;Rr2=Investigator Middle Name ; Map:CTR&amp;Rr2=IEC Applicant Given Name ; Map:CTR&amp;Rr2=CA Applicant Family Name ; Map:CTR&amp;Rr2=CA Applicant Given Name ; Map:CTR&amp;Rr2=Network Family Name; Map:CTR&amp;Rr2=Investigator Family Name ; Map:CTR&amp;Rr2=Legal Rep Given Name ; Map:CTR&amp;Rr2=Legal Rep Middle Name; Map:CTR&amp;Rr2=CTF Middle Name ; Map:CTR&amp;Rr2=Sponsor Contact Middle name ; Map:CTR&amp;Rr2=Sponsor Contact Family Name; Map:CTR&amp;Rr2=Investigator Given Name ; Map:CTR&amp;Rr2=Legal Rep Family Name; Map:CTR&amp;Rr2=Network Given Name; Map:CTR&amp;Rr2=IEC Applicant Family Name ; Map:CTR&amp;Rr2=CTF Given Name ; Map:CTR&amp;Rr2=Network Middle Name; Map:CTR&amp;Rr2=CA Applicant Middle Name ; Map:CTR&amp;Rr2=Subcontractor Family Name ; Map:CTRPv1.0=Person.name; Map:CTRPv3.8=Person.name; Map:CTRR=Sponsor; Map:CTRR=Principal Investigator; Map:CTRR=Coordinating investigator; Map:CTRR=Secondary Sponsor; Map:CTRR=Financial Sponsor; Map:CTRR=Responsible Contact Person; Map:CTRR=Site Representative/ Investigator; Map:CTRRr3=Person.name; Map:CTRv1.0=BiologicEntity.name; Map:DICOM=Clinical Trial Subject Module - Clinical Trial Sponsor Name (0012,0010); Map:DICOM=Patient Module - Patient's Name (0010,0010); Map:DICOM=Patient Module - Other Patient Names (0010,1001); Map:DICOM=Patient Module - Responsible Person (0010,2297); Map:DICOM=Patient Level Attributes for the Patient Root Query/Retrieve Information Model - Patient's Name (0010,0010); Map:DICOM=Patient Level Attributes for the Patient Root Query/Retrieve Information Model - Other Patient Names (0010,1001); Map:DICOM=Clinical Trial Context Module - Clinical Trial Sponsor Name (0012,0010); Map:DICOM=TID 1007 SubjectContext,Patient &gt; Subject Name; Map:HCTv1.0=CDE 3115634:UML DEFAULT CD.Mother's maiden name:; Map:HSDBv1.0=[Sponsor Contact].Last Name; Map:HSDBv1.0=[Study].Responsible Party; Map:HSDBv1.0=[Principal Investigator].First Name; Map:HSDBv1.0=[Principal Investigator] .Middle Name; Map:HSDBv1.0=[Sponsor Contact].First Name; Map:HSDBv1.0=[Sponsor Contact].Middle Name; Map:HSDBv1.0=[Principal Investigator] .Last Name; Map:ICSRr2=ContactPerson.name (in E_Organization informational); Map:ICSRr2=Person.name (in IndividualCaseSafetyReport); Map:ICSRr2=contactPerson.name (in R_Product); Map:ICSRr2=Animal.name (in IndividualCaseSafetyReport); Map:ICSRr2=Person2.name (in IndividualCaseSafetyReport); Map:Lab=Investigator.name; Map:LabViewer2.2=Investigator.lastName; Map:LabViewer2.2=Investigator.middleName; Map:LabViewer2.2=Investigator.firstName; Map:LSDAMv2.2.3Plus=Person.name; Map:NBIAv6.4=Patient.patient_name; Map:NCI CRF Standard=CDE 2179589v2.0:  Person Given/First Name; Map:NCI CRF Standard=CDE 2179591v2.0: Person Family/Last Name; Map:NCI CRF Standard=CDE 2746480v1.0:  Specialist Physician Name; Map:NCI CRF Standard=CDE 62749v3.0: Treating Physician Name; Map:NCI CRF Standard=CDE 2006163v1.0: Responsible Person Name; Map:NCI CRF Standard=CDE 2172v3.0: Protocol Registrar Name; Map:NCI CRF Standard=CDE 2740424v1.0: Treating Physician Or Participating Investigator Name; Map:NCI CRF Standard=CDE 2179590v2.0: Person Middle Name; Map:NCI CRF Standard=CDE 3008899v1.0: Reviewer Name; Map:NCI CRF Standard=CDE 2452692v1.0: Clinical Research Associate Responsible Person Name; Map:NCI CRF Standard=CDE 2006475v2.0: Individual Genealogy Suffix Code; Map:OMOPv5.2=PROVIDER.provider_name; Map:PSC=Participant.firstName; Map:PSC=Participant.lastName; Map:PSCv2.6=Subject.firstName; Map:PSCv2.6=Subject.lastName; Map:SDTM IGv3.1.1=DM.INVNAM; Map:SDTM IGv3.1.2=TS.TSVAL where TSPARMCD=SPONSOR; Map:SDTM IGv3.1.2=DM.INVNAM; Map:SDTM IGv3.1.3=DM.INVNAM; Map:SDTM IGv3.1.3=TS.TSVAL WHERE TSPARMCD = "SPONSOR"; Map:SDTM IGv3.2=DM.INVNAM; Map:SDTM IGv3.2=TS.(SPONSOR) TSVAL WHERE TSPARMCD = "SPONSOR"; Map:SEER 2015=SECTION III DEMOGRAPHIC INFORMATION - FIRST NAME; Map:SEER 2015=SECTION III DEMOGRAPHIC INFORMATION - LAST NAME; Map:Vendor1v1.1=BiologicEntity.name; Map:WHO=Contact for Public Queries - firstname; Map:WHO=Primary Sponsor; Map:WHO=Contact for Scientific Queries - middlename; Map:WHO=Secondary Sponsor(s); Map:WHO=Contact for Scientific Queries - lastname; Map:WHO=Contact for Public Queries - lastname; Map:WHO=Source(s) of Monetary or Material Support; Map:WHO=Contact for Scientific Queries - firstname; Map:WHO=Contact for Public Queries - middlename</v>
          </cell>
        </row>
        <row r="106">
          <cell r="A106" t="str">
            <v>BiologicEntity.2sexGenotypeCode</v>
          </cell>
          <cell r="B106" t="str">
            <v>BiologicEntity</v>
          </cell>
          <cell r="C106" t="str">
            <v>sexGenotypeCode</v>
          </cell>
          <cell r="D106" t="str">
            <v>Attrib</v>
          </cell>
          <cell r="E106" t="str">
            <v>CD</v>
          </cell>
          <cell r="F106" t="str">
            <v>0..1</v>
          </cell>
          <cell r="G106" t="str">
            <v>DEFINITION:
A coded value specifying the sex of a biologic entity based upon the characterization of the biologic entity's genes.
EXAMPLE(S):
For humans, the most common sex genotypes are XX and XY.
OTHER NAME(S):
NOTE(S):</v>
          </cell>
          <cell r="I106" t="str">
            <v>Map:CDMHv1.0=BiologicEntity.sexGenotypeCode; Map:i2b2/ACTv1.4=Demographics.sex; Map:LSDAMv2.2.3Plus=BiologicEntity.sexGenotypeCode; Map:OMOPv5.2=PERSON.gender_concept_id; Map:PCORNetv3.1=Demographics.sex; Map:PCORNetv4.0=Demographics.sex; Map:Sentinelv6.0.2=Demographic.Sex</v>
          </cell>
        </row>
        <row r="107">
          <cell r="A107" t="str">
            <v>BiologicEntity.4classifyingBiologicEntityClassification(BiologicEntityClassification)</v>
          </cell>
          <cell r="B107" t="str">
            <v>BiologicEntity</v>
          </cell>
          <cell r="C107" t="str">
            <v>classifyingBiologicEntityClassification(BiologicEntityClassification)</v>
          </cell>
          <cell r="D107" t="str">
            <v>Assoc</v>
          </cell>
          <cell r="F107" t="str">
            <v>1..1</v>
          </cell>
          <cell r="G107" t="str">
            <v>BiologicEntity [classifiedBiologicEntity] (0..*) is classified as / classify (1) [classifyingBiologicEntityClassification] BiologicEntityClassification
DESCRIPTION:
Each BiologicEntity always is classified as one BiologicEntityClassification.  Each BiologicEntityClassification might classify one or more BiologicEntity.
DEFINITION:
EXAMPLE(S):
OTHER NAME(S):
NOTE(S):</v>
          </cell>
          <cell r="I107" t="str">
            <v>Map:LSDAMv2.2.3Plus=BiologicEntity.(Organism)</v>
          </cell>
          <cell r="J107" t="str">
            <v>is classified as</v>
          </cell>
          <cell r="K107" t="str">
            <v>classify</v>
          </cell>
          <cell r="L107" t="str">
            <v>BiologicEntityClassification</v>
          </cell>
          <cell r="M107" t="str">
            <v>0..*</v>
          </cell>
        </row>
        <row r="108">
          <cell r="A108" t="str">
            <v>BiologicEntity.4primaryHealthcareFacility(HealthcareFacility)</v>
          </cell>
          <cell r="B108" t="str">
            <v>BiologicEntity</v>
          </cell>
          <cell r="C108" t="str">
            <v>primaryHealthcareFacility(HealthcareFacility)</v>
          </cell>
          <cell r="D108" t="str">
            <v>Assoc</v>
          </cell>
          <cell r="F108" t="str">
            <v>0..1</v>
          </cell>
          <cell r="G108" t="str">
            <v>BiologicEntity [providedForBiologicEntity] (0..*) have primary care provided at / be the primary care facility for (0..1) [primaryHealthcareFacility] HealthcareFacility
DESCRIPTION:
Each BiologicEntity might have primary care provided at one HealthcareFacility. Each HealthcareFacility might be the primary care facility for one or more BiologicEntity.
DEFINITION:
EXAMPLE(S):
OTHER NAME(S):
NOTE(S):</v>
          </cell>
          <cell r="I108" t="str">
            <v>Map:CDMHv1.0=primaryHealthcareFacility(HealthcareFacility)</v>
          </cell>
          <cell r="J108" t="str">
            <v>have primary care provided at</v>
          </cell>
          <cell r="K108" t="str">
            <v>be the primary care facility for</v>
          </cell>
          <cell r="L108" t="str">
            <v>HealthcareFacility</v>
          </cell>
          <cell r="M108" t="str">
            <v>0..*</v>
          </cell>
        </row>
        <row r="109">
          <cell r="A109" t="str">
            <v>BiologicEntity.4primaryHealthcareProvider(HealthcareProvider)</v>
          </cell>
          <cell r="B109" t="str">
            <v>BiologicEntity</v>
          </cell>
          <cell r="C109" t="str">
            <v>primaryHealthcareProvider(HealthcareProvider)</v>
          </cell>
          <cell r="D109" t="str">
            <v>Assoc</v>
          </cell>
          <cell r="F109" t="str">
            <v>0..1</v>
          </cell>
          <cell r="G109" t="str">
            <v>BiologicEntity [providedForBiologicEntity] (0..*) have primary care provided by / be the primary caregiver for (0..1) [primaryHealthcareProvider] HealthcareProvider
DESCRIPTION:
Each BiologicEntity might have primary care provided by one HealthcareProvider. Each HealthcareProvider might be the primary caregiver for one or more BiologicEntity.
DEFINITION:
EXAMPLE(S):
OTHER NAME(S):
NOTE(S):</v>
          </cell>
          <cell r="I109" t="str">
            <v>Map:CDMHv1.0=primaryHealthcareProvider(HealthcareProvider)</v>
          </cell>
          <cell r="J109" t="str">
            <v>have primary care provided by</v>
          </cell>
          <cell r="K109" t="str">
            <v>be the primary caregiver for</v>
          </cell>
          <cell r="L109" t="str">
            <v>HealthcareProvider</v>
          </cell>
          <cell r="M109" t="str">
            <v>0..*</v>
          </cell>
        </row>
        <row r="110">
          <cell r="A110" t="str">
            <v>BiologicEntity.4responsibleOrganization(Organization)</v>
          </cell>
          <cell r="B110" t="str">
            <v>BiologicEntity</v>
          </cell>
          <cell r="C110" t="str">
            <v>responsibleOrganization(Organization)</v>
          </cell>
          <cell r="D110" t="str">
            <v>Assoc</v>
          </cell>
          <cell r="F110" t="str">
            <v>0..1</v>
          </cell>
          <cell r="G110" t="str">
            <v>BiologicEntity [caredForBiologicEntity] (0..*) have decisions made by / have decision making authority on behalf of  (0..1) [responsibleOrganization] Organization
DESCRIPTION:
Each BiologicEntity might have decisions made by one Organization.  Each Organization might have decision making authority on behalf of one or more BiologicEntity.
DEFINITION:
The link between a person or animal and the organization who has decision making authority for them.
EXAMPLE(S): 
In non-human primate research, such as at UC Davis Primate Center, the Center is responsible for the health and well-being of the primates, irrespective of the research.
OTHER NAME(S):
NOTE(S):</v>
          </cell>
          <cell r="I110" t="str">
            <v>Map:DICOM=Patient Module - Responsible Organization (0010,2299)</v>
          </cell>
          <cell r="J110" t="str">
            <v>have decisions made by</v>
          </cell>
          <cell r="K110" t="str">
            <v xml:space="preserve">have decision making authority on behalf of </v>
          </cell>
          <cell r="L110" t="str">
            <v>Organization</v>
          </cell>
          <cell r="M110" t="str">
            <v>0..*</v>
          </cell>
        </row>
        <row r="111">
          <cell r="A111" t="str">
            <v>BiologicEntityClassification.1</v>
          </cell>
          <cell r="B111" t="str">
            <v>BiologicEntityClassification</v>
          </cell>
          <cell r="D111" t="str">
            <v>Class</v>
          </cell>
          <cell r="G111" t="str">
            <v>DEFINITION:  
A group within a system of categories distinguished by structure, origin, etc. to which organisms may be assigned. [adapted from http://dictionary.reference.com/browse/classification?s=t]
EXAMPLE(S):
OTHER NAME(S):
NOTE(S):</v>
          </cell>
          <cell r="I111" t="str">
            <v>Map:LSDAMv2.2.3Plus=Organism</v>
          </cell>
        </row>
        <row r="112">
          <cell r="A112" t="str">
            <v>BiologicEntityClassification.2breedCode</v>
          </cell>
          <cell r="B112" t="str">
            <v>BiologicEntityClassification</v>
          </cell>
          <cell r="C112" t="str">
            <v>breedCode</v>
          </cell>
          <cell r="D112" t="str">
            <v>Attrib</v>
          </cell>
          <cell r="E112" t="str">
            <v>CD</v>
          </cell>
          <cell r="F112" t="str">
            <v>0..1</v>
          </cell>
          <cell r="G112" t="str">
            <v>DEFINITION:
A coded value specifying a group of animals presumably related by descent from common ancestors and visibly similar in most characteristics.
EXAMPLE(S):
Holstein, Angora, Himalayan cat, Labrador Retriever
OTHER NAME(S):
NOTE(S):</v>
          </cell>
          <cell r="I112" t="str">
            <v>Map:AE=Animal.breed; Map:CTRv1.0=Animal.breedCode; Map:DICOM=Patient Module - Patient Breed Description (0010,2292); Map:DICOM=Patient Module - Patient Breed Code Sequence (0010,2293); Map:DICOM=TID 1007 SubjectContext,Patient &gt; Subject Breed; Map:LSDAMv2.2.3Plus=Animal.breedCode</v>
          </cell>
        </row>
        <row r="113">
          <cell r="A113" t="str">
            <v>BiologicEntityClassification.2commonName</v>
          </cell>
          <cell r="B113" t="str">
            <v>BiologicEntityClassification</v>
          </cell>
          <cell r="C113" t="str">
            <v>commonName</v>
          </cell>
          <cell r="D113" t="str">
            <v>Attrib</v>
          </cell>
          <cell r="E113" t="str">
            <v>TN</v>
          </cell>
          <cell r="F113" t="str">
            <v>0..1</v>
          </cell>
          <cell r="G113" t="str">
            <v>DEFINITION:
The generally-used term for the organism type.
EXAMPLE(S):
human is the common name for the species Homo sapiens
OTHER NAME(S):
NOTE(S):</v>
          </cell>
          <cell r="I113" t="str">
            <v>Map:LSDAMv2.2.3Plus=Organism.commonName</v>
          </cell>
        </row>
        <row r="114">
          <cell r="A114" t="str">
            <v>BiologicEntityClassification.2nonHostIndicator</v>
          </cell>
          <cell r="B114" t="str">
            <v>BiologicEntityClassification</v>
          </cell>
          <cell r="C114" t="str">
            <v>nonHostIndicator</v>
          </cell>
          <cell r="D114" t="str">
            <v>Attrib</v>
          </cell>
          <cell r="E114" t="str">
            <v>BL</v>
          </cell>
          <cell r="F114" t="str">
            <v>0..1</v>
          </cell>
          <cell r="G114" t="str">
            <v>DEFINITION:
Specifies whether the biologic entity is an organism that is harbored or nourished by another organism (i.e. whether it is a parasite).
EXAMPLE(S):
OTHER NAME(S):
NOTE(S):
This concept does not include offspring.</v>
          </cell>
          <cell r="I114" t="str">
            <v>Map:PGx v1.0=PG.PGNSPCES; Map:PGx v1.0=PF.PFNSPCES</v>
          </cell>
        </row>
        <row r="115">
          <cell r="A115" t="str">
            <v>BiologicEntityClassification.2scientificNameCode</v>
          </cell>
          <cell r="B115" t="str">
            <v>BiologicEntityClassification</v>
          </cell>
          <cell r="C115" t="str">
            <v>scientificNameCode</v>
          </cell>
          <cell r="D115" t="str">
            <v>Attrib</v>
          </cell>
          <cell r="E115" t="str">
            <v>CD</v>
          </cell>
          <cell r="F115" t="str">
            <v>0..1</v>
          </cell>
          <cell r="G115" t="str">
            <v>DEFINITION:
A coded value specifying the scientific term for the taxon, generally, the genus and species of the organism. 
EXAMPLE(S):
Homo Sapiens or Mus.
OTHER NAME(S):
NOTE(S):</v>
          </cell>
          <cell r="I115" t="str">
            <v>Map:AE=Organism.species; Map:CTRv1.0=Animal.speciesCode; Map:DICOM=Patient Module - Patient Species Description (0010,2201); Map:DICOM=TID 1007 SubjectContext,Patient &gt; Subject Species; Map:HCTv1.0=CDE 2960357:Therapies.What was the source of the preparative regimen medication?; Map:HCTv1.0=CDE 2787403:Therapies.Specify the ALS, ALG, ATS, ATG animal source:; Map:HCTv1.0=CDE 2787415:Therapies.Specify the ALS, ALG, ATS, ATG animal source:x; Map:HCTV1.0=CDE 2753243:Therapies.Specify the other source of the preparative regimen medication:; Map:HCTV1.0=CDE 2960362:Therapies.What was the other source of the preparative regimen medication?; Map:HL7SD=Animal.code; Map:HL7SP=Animal.name; Map:ICSRr2=; Map:LSDAMv2.2.3Plus=Organism.scientificName; Map:PGx v1.0=PB.PBNSPCES; Map:PGx v1.0=PG.PGNSPCES; Map:PGx v1.0=SB.SBNSPCES; Map:PGx v1.0=PF.PFNSPCES</v>
          </cell>
        </row>
        <row r="116">
          <cell r="A116" t="str">
            <v>BiologicEntityClassification.2strain</v>
          </cell>
          <cell r="B116" t="str">
            <v>BiologicEntityClassification</v>
          </cell>
          <cell r="C116" t="str">
            <v>strain</v>
          </cell>
          <cell r="D116" t="str">
            <v>Attrib</v>
          </cell>
          <cell r="E116" t="str">
            <v>SC</v>
          </cell>
          <cell r="F116" t="str">
            <v>0..1</v>
          </cell>
          <cell r="G116" t="str">
            <v>DEFINITION:
The text (and optional code) specifying a group of presumed common ancestry with clear-cut physiological but usually not morphological distinctions.
EXAMPLE(S):
Minnesota5 (swine strain), DXL (poultry strain)
For DICOM’s Strain Code Sequence (0010,0219):  string = “C57BL/6J”, code = “3028467”.
For DICOM's Strain Nomenclature (0010,0213):  codeSystem(OID).extension = "MGI_2013", codeSystem(OID).root = &amp;lt;OID for DICOM assigned terms for strain nomenclature&amp;gt;
OTHER NAME(S):
NOTE(S):
The specific genotypic or phenotypic variant of an animal, microorganism, fungus, or pathogen.
DICOM defines this to be a group of animals that are genetically uniform.</v>
          </cell>
          <cell r="I116" t="str">
            <v>Map:CTRv1.0=Animal.strain; Map:DICOM=Patient Module - Strain Description (0010,0212); Map:DICOM=Patient Module - Strain Code Sequence (0010,0219); Map:DICOM=Patient Module - Strain Nomenclature (0010,0213); Map:HL7SP=Animal.strainText; Map:LSDAMv2.2.3Plus=BiologicEntity.subSpeciesRank; Map:PGx v1.0=PB.PBNSTRN; Map:PGx v1.0=PG.PGNSTRN; Map:PGx v1.0=SB.SBNSTRN; Map:PGx v1.0=PF.PFNSTRN</v>
          </cell>
        </row>
        <row r="117">
          <cell r="A117" t="str">
            <v>BiologicEntityClassification.2strainComment</v>
          </cell>
          <cell r="B117" t="str">
            <v>BiologicEntityClassification</v>
          </cell>
          <cell r="C117" t="str">
            <v>strainComment</v>
          </cell>
          <cell r="D117" t="str">
            <v>Attrib</v>
          </cell>
          <cell r="E117" t="str">
            <v>ST</v>
          </cell>
          <cell r="F117" t="str">
            <v>1..1</v>
          </cell>
          <cell r="G117" t="str">
            <v>DEFINITION:
Additional information about the strain.
EXAMPLE(S):
"Athymic nude" mouse which is not described by the nomenclature of "NCr-nu/nu“
OTHER NAME(S):
Strain Additional Information
NOTE(S):</v>
          </cell>
          <cell r="I117" t="str">
            <v>Map:DICOM=Patient Module - Strain Additional Information (0010,0216)</v>
          </cell>
        </row>
        <row r="118">
          <cell r="A118" t="str">
            <v>BiologicEntityClassification.2strainStockIdentifier</v>
          </cell>
          <cell r="B118" t="str">
            <v>BiologicEntityClassification</v>
          </cell>
          <cell r="C118" t="str">
            <v>strainStockIdentifier</v>
          </cell>
          <cell r="D118" t="str">
            <v>Attrib</v>
          </cell>
          <cell r="E118" t="str">
            <v>II</v>
          </cell>
          <cell r="F118" t="str">
            <v>1..1</v>
          </cell>
          <cell r="G118" t="str">
            <v>DEFINITION:
A unique symbol that establishes the identity of the sub-population of the strain as obtained from a particular source.
EXAMPLE(S):
II.extension = 000664
II.root = &amp;lt;OID for Jrep&amp;gt;
OTHER NAME(S):
Strain Stock Sequence
NOTE(S):</v>
          </cell>
          <cell r="I118" t="str">
            <v>Map:DICOM=Patient Module - Strain Stock Sequence &gt; Strain Stock Number (0010,0214); Map:DICOM=Patient Module - Strain Stock Sequence &gt; Strain Source (0010,0217)</v>
          </cell>
        </row>
        <row r="119">
          <cell r="A119" t="str">
            <v>BiologicEntityClassification.2synonymCode</v>
          </cell>
          <cell r="B119" t="str">
            <v>BiologicEntityClassification</v>
          </cell>
          <cell r="C119" t="str">
            <v>synonymCode</v>
          </cell>
          <cell r="D119" t="str">
            <v>Attrib</v>
          </cell>
          <cell r="E119" t="str">
            <v>DSET&lt;CD&gt;</v>
          </cell>
          <cell r="F119" t="str">
            <v>0..*</v>
          </cell>
          <cell r="G119" t="str">
            <v>DEFINITION:
A coded value specifying an alternate common or scientific name by which the biologic entity classification is known. 
EXAMPLE(S):
Mus muscaris (as a misnomer for "Mus musculus") as a coded value coming from NCBI Taxonomy Database
OTHER NAME(S):
NOTE(S):</v>
          </cell>
          <cell r="I119" t="str">
            <v>Map:LSDAMv2.2.3Plus=AdditionalOrganismName.source; Map:LSDAMv2.2.3Plus=AdditionalOrganism.value; Map:LSDAMv2.2.3Plus=AdditionalOrganismName.value; Map:LSDAMv2.2.3Plus=Organism.(AdditionalOrganismName)</v>
          </cell>
        </row>
        <row r="120">
          <cell r="A120" t="str">
            <v>BiologicEntityClassification.2taxonomyIdentifierCode</v>
          </cell>
          <cell r="B120" t="str">
            <v>BiologicEntityClassification</v>
          </cell>
          <cell r="C120" t="str">
            <v>taxonomyIdentifierCode</v>
          </cell>
          <cell r="D120" t="str">
            <v>Attrib</v>
          </cell>
          <cell r="E120" t="str">
            <v>CD</v>
          </cell>
          <cell r="F120" t="str">
            <v>0..1</v>
          </cell>
          <cell r="G120" t="str">
            <v>DEFINITION:
A coded value specifying the stable unique identifier for the taxon from a taxonomy database. 
EXAMPLE(S):
A taxon identifier from the National Center for Biotechnology Information (NCBI)'s Taxonomy database
OTHER NAME(S):
NOTE(S):</v>
          </cell>
          <cell r="I120" t="str">
            <v>Map:DICOM=Patient Module - Patient Species Code Sequence (0010,2202); Map:DICOM=Patient Module - Patient Species Code Sequence &gt; Code Value (0008,0100); Map:DICOM=Patient Module - Patient Species Code Sequence &gt; Coding Scheme Designator  (0008,0102); Map:DICOM=Patient Module - Patient Species Code Sequence &gt; Coding Scheme Version (0008,0103); Map:DICOM=Patient Module - Patient Species Code Sequence &gt; Code Meaning (0008,0104); Map:DICOM=Patient Module - Patient Species Code Sequence &gt; Long Code Value (0008,0119); Map:DICOM=Patient Module - Patient Species Code Sequence &gt; URN Code Value (0008,0120); Map:LSDAMv2.2.3Plus=Organism.taxonomyIdentifier</v>
          </cell>
        </row>
        <row r="121">
          <cell r="A121" t="str">
            <v>BiologicEntityClassification.2taxonomyRankCode</v>
          </cell>
          <cell r="B121" t="str">
            <v>BiologicEntityClassification</v>
          </cell>
          <cell r="C121" t="str">
            <v>taxonomyRankCode</v>
          </cell>
          <cell r="D121" t="str">
            <v>Attrib</v>
          </cell>
          <cell r="E121" t="str">
            <v>CD</v>
          </cell>
          <cell r="F121" t="str">
            <v>0..1</v>
          </cell>
          <cell r="G121" t="str">
            <v>DEFINITION:
A coded value specifying the name of the node in a taxonomic tree.
EXAMPLE(S):
genus, species
OTHER NAME(S):
NOTE(S):</v>
          </cell>
          <cell r="I121" t="str">
            <v>Map:LSDAMv2.2.3Plus=Organism.taxonomyRange</v>
          </cell>
        </row>
        <row r="122">
          <cell r="A122" t="str">
            <v>BiologicEntityGroup.1</v>
          </cell>
          <cell r="B122" t="str">
            <v>BiologicEntityGroup</v>
          </cell>
          <cell r="D122" t="str">
            <v>Class</v>
          </cell>
          <cell r="G122" t="str">
            <v>DEFINITION:
A collection of biologic entities.
EXAMPLE(S):
flock of ducks, litter of mice, herd of cows, human cohort, bacterial colony
OTHER NAME(S):
NOTE(S):</v>
          </cell>
          <cell r="H122" t="str">
            <v xml:space="preserve">Invariant - Attribute Set actualIndicator Qualifier: name is valid only when actualIndicator = "true".
Invariant - contain actualIndicator Qualifier : containedBiologicEntityGroup must have the same value for actualIndicator as their containingBiologicEntityGroup. 
</v>
          </cell>
          <cell r="I122" t="str">
            <v>Map:AE=Group; Map:CTRv1.0=BiologicEntityGroup; Map:HL7SP=Member; Map:HL7SP=GroupKind; Map:LSDAMv2.2.3Plus=BiologicEntityGroup</v>
          </cell>
        </row>
        <row r="123">
          <cell r="A123" t="str">
            <v>BiologicEntityGroup.2actualIndicator</v>
          </cell>
          <cell r="B123" t="str">
            <v>BiologicEntityGroup</v>
          </cell>
          <cell r="C123" t="str">
            <v>actualIndicator</v>
          </cell>
          <cell r="D123" t="str">
            <v>Attrib</v>
          </cell>
          <cell r="E123" t="str">
            <v>BL</v>
          </cell>
          <cell r="F123" t="str">
            <v>1...1</v>
          </cell>
          <cell r="G123" t="str">
            <v>DEFINITION:
Specifies whether the biologic entity group is a particular instance (actual) vs. universal kind.
EXAMPLE(S):
To indicate a particular BiologicEntityGroup, actualIndicator = "true". To indicate a kind of BiologicEntityGroup, actualIndicator = "false".
OTHER NAME(S):
NOTE(S):</v>
          </cell>
          <cell r="I123" t="str">
            <v>Map:CTRv1.0=BiologicEntityGroup.actualIndicator; Map:HL7SD=ExperimentalUnit&gt;ExperimentalUnit2(choice box).determinerCode; Map:LSDAMv2.2.3Plus=BiologicEntityGroup.actualIndicator</v>
          </cell>
        </row>
        <row r="124">
          <cell r="A124" t="str">
            <v>BiologicEntityGroup.2identifier</v>
          </cell>
          <cell r="B124" t="str">
            <v>BiologicEntityGroup</v>
          </cell>
          <cell r="C124" t="str">
            <v>identifier</v>
          </cell>
          <cell r="D124" t="str">
            <v>Attrib</v>
          </cell>
          <cell r="E124" t="str">
            <v>ID</v>
          </cell>
          <cell r="F124" t="str">
            <v>1...1</v>
          </cell>
          <cell r="G124" t="str">
            <v>DEFINITION:
A unique symbol that establishes identity of the biologic entity group.
EXAMPLE(S):
OTHER NAME(S):
NOTE(S):</v>
          </cell>
          <cell r="I124" t="str">
            <v>Map:LSDAMv2.2.3Plus=IdentifiedBiologicEntityGroup.identifier</v>
          </cell>
        </row>
        <row r="125">
          <cell r="A125" t="str">
            <v>BiologicEntityGroup.2name</v>
          </cell>
          <cell r="B125" t="str">
            <v>BiologicEntityGroup</v>
          </cell>
          <cell r="C125" t="str">
            <v>name</v>
          </cell>
          <cell r="D125" t="str">
            <v>Attrib</v>
          </cell>
          <cell r="E125" t="str">
            <v>TN</v>
          </cell>
          <cell r="F125" t="str">
            <v>0..1</v>
          </cell>
          <cell r="G125" t="str">
            <v>DEFINITION:
A non-unique textual identifier for the biologic entity group.
EXAMPLE(S):
Litter1, X12, Farmer Brown's Cows
OTHER NAME(S):
NOTE(S):</v>
          </cell>
          <cell r="I125" t="str">
            <v>Map:AE=Group.name; Map:CTRv1.0=BiologicEntityGroup.name; Map:LSDAMv2.2.3Plus=BiologicEntityGroup.name</v>
          </cell>
        </row>
        <row r="126">
          <cell r="A126" t="str">
            <v>BiologicEntityGroup.2quantity</v>
          </cell>
          <cell r="B126" t="str">
            <v>BiologicEntityGroup</v>
          </cell>
          <cell r="C126" t="str">
            <v>quantity</v>
          </cell>
          <cell r="D126" t="str">
            <v>Attrib</v>
          </cell>
          <cell r="E126" t="str">
            <v>INT.NONNEG</v>
          </cell>
          <cell r="F126" t="str">
            <v>0..1</v>
          </cell>
          <cell r="G126" t="str">
            <v>DEFINITION:
The number of members in a biologic entity group.
EXAMPLE(S):
OTHER NAME(S):
NOTE(S):</v>
          </cell>
          <cell r="I126" t="str">
            <v>Map:AE=InvestigativeSubject.quantity; Map:CTRv1.0=BiologicEntityGroup.quantity; Map:HL7SD=Animal.quantity; Map:HL7SP=Animal.quantity; Map:ICSRr2=Animal.quantity (in IndividualCaseSafetyReport); Map:ICSRr2=Person2.quantity (in IndividualCaseSafetyReport); Map:LSDAMv2.2.3Plus=BiologicEntityGroup.quantity</v>
          </cell>
        </row>
        <row r="127">
          <cell r="A127" t="str">
            <v>BiologicEntityGroup.2typeCode</v>
          </cell>
          <cell r="B127" t="str">
            <v>BiologicEntityGroup</v>
          </cell>
          <cell r="C127" t="str">
            <v>typeCode</v>
          </cell>
          <cell r="D127" t="str">
            <v>Attrib</v>
          </cell>
          <cell r="E127" t="str">
            <v>CD</v>
          </cell>
          <cell r="F127" t="str">
            <v>0..1</v>
          </cell>
          <cell r="G127" t="str">
            <v>DEFINITION:
A coded value specifying the kind of biologic entity group.
EXAMPLE(S):
litter, herd
OTHER NAME(S):
NOTE(S):</v>
          </cell>
          <cell r="I127" t="str">
            <v>Map:AE=Group.type; Map:CTRv1.0=BiologicEntityGroup.typeCode; Map:LSDAMv2.2.3Plus=BiologicEntityGroup.typeCode</v>
          </cell>
        </row>
        <row r="128">
          <cell r="A128" t="str">
            <v>BiologicEntityGroup.4containedBiologicEntityGroup(BiologicEntityGroup)</v>
          </cell>
          <cell r="B128" t="str">
            <v>BiologicEntityGroup</v>
          </cell>
          <cell r="C128" t="str">
            <v>containedBiologicEntityGroup(BiologicEntityGroup)</v>
          </cell>
          <cell r="D128" t="str">
            <v>Assoc</v>
          </cell>
          <cell r="F128" t="str">
            <v>0..*</v>
          </cell>
          <cell r="G128" t="str">
            <v>BiologicEntityGroup [containingBiologicEntityGroup] (0..1) contain / be contained in (0..*) [containedBiologicEntityGroup] BiologicEntityGroup
DESCRIPTION:
Each BiologicEntityGroup might contain one or more BiologicEntityGroup. Each BiologicEntityGroup might be contained in one BiologicEntityGroup.
DEFINITION:
Indicates that one biologic entity group is composed of other groups.
EXAMPLE(S):
OTHER NAME(S):
NOTE(S):
Allows scenarios such as barn with stalls with crates of chickens - different therapies or observations might be made at different levels of grouping.</v>
          </cell>
          <cell r="J128" t="str">
            <v>contain</v>
          </cell>
          <cell r="K128" t="str">
            <v>be contained in</v>
          </cell>
          <cell r="L128" t="str">
            <v>BiologicEntityGroup</v>
          </cell>
          <cell r="M128" t="str">
            <v>0..1</v>
          </cell>
        </row>
        <row r="129">
          <cell r="A129" t="str">
            <v>BiologicEntityGroup.4groupedBiologicEntity(BiologicEntity)</v>
          </cell>
          <cell r="B129" t="str">
            <v>BiologicEntityGroup</v>
          </cell>
          <cell r="C129" t="str">
            <v>groupedBiologicEntity(BiologicEntity)</v>
          </cell>
          <cell r="D129" t="str">
            <v>Assoc</v>
          </cell>
          <cell r="F129" t="str">
            <v>1..*</v>
          </cell>
          <cell r="G129" t="str">
            <v>BiologicEntityGroup [groupingBiologicEntityGroup] (0..*) groups / be grouped by (1..*) [groupedBiologicEntity] BiologicEntity
DESCRIPTION:
Each BiologicEntityGroup always groups one or more BiologicEntity. Each BiologicEntity might be grouped by one or more BiologicEntityGroup. 
DEFINITION:
EXAMPLE(S):
OTHER NAME(S):
NOTE(S):</v>
          </cell>
          <cell r="I129" t="str">
            <v>Map:CTRv1.0=BiologicEntityGroup.grouped(BiologicEntity); Map:LSDAMv2.2.3Plus=BiologicEntity.(BiologicEntityGroup)</v>
          </cell>
          <cell r="J129" t="str">
            <v>groups</v>
          </cell>
          <cell r="K129" t="str">
            <v>be grouped by</v>
          </cell>
          <cell r="L129" t="str">
            <v>BiologicEntity</v>
          </cell>
          <cell r="M129" t="str">
            <v>0..*</v>
          </cell>
        </row>
        <row r="130">
          <cell r="A130" t="str">
            <v>BiologicEntityPart.1</v>
          </cell>
          <cell r="B130" t="str">
            <v>BiologicEntityPart</v>
          </cell>
          <cell r="D130" t="str">
            <v>Class</v>
          </cell>
          <cell r="G130" t="str">
            <v>DEFINITION:
A limb, organ, or other portion of a biologic entity.
EXAMPLE(S):
the left kidney of a person, a dog's right front paw, a patch of skin on a person's left forearm
OTHER NAME(S):
NOTE(S):</v>
          </cell>
          <cell r="H130" t="str">
            <v xml:space="preserve">Invariant - quantity actualIndicator Qualifier: quantity shall only be permitted when the BiologicEntity.actualIndicator="false" and the BiologicEntityPart does not have an association to ExperimentalUnit.
</v>
          </cell>
          <cell r="I130" t="str">
            <v>Map:CTRRr3=BiologicEntityPart; Map:CTRv1.0=BiologicEntityPart; Map:HL7SD=Access</v>
          </cell>
        </row>
        <row r="131">
          <cell r="A131" t="str">
            <v>BiologicEntityPart.2anatomicSiteCode</v>
          </cell>
          <cell r="B131" t="str">
            <v>BiologicEntityPart</v>
          </cell>
          <cell r="C131" t="str">
            <v>anatomicSiteCode</v>
          </cell>
          <cell r="D131" t="str">
            <v>Attrib</v>
          </cell>
          <cell r="E131" t="str">
            <v>CD</v>
          </cell>
          <cell r="F131" t="str">
            <v>0..1</v>
          </cell>
          <cell r="G131" t="str">
            <v>DEFINITION:
A coded value specifying the anatomic location or system of the biologic entity part.
EXAMPLE(S):
eye, skin, kidney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31" t="str">
            <v>Map:CTRv1.0=BiologicEntityPart.anatomicSiteCode; Map:HL7SD=Access.targetSiteCode</v>
          </cell>
        </row>
        <row r="132">
          <cell r="A132" t="str">
            <v>BiologicEntityPart.2anatomicSiteLateralityCode</v>
          </cell>
          <cell r="B132" t="str">
            <v>BiologicEntityPart</v>
          </cell>
          <cell r="C132" t="str">
            <v>anatomicSiteLateralityCode</v>
          </cell>
          <cell r="D132" t="str">
            <v>Attrib</v>
          </cell>
          <cell r="E132" t="str">
            <v>CD</v>
          </cell>
          <cell r="F132" t="str">
            <v>0..1</v>
          </cell>
          <cell r="G132" t="str">
            <v>DEFINITION:
A coded value specifying the side of the body (or a paired organ) where the anatomic site is in a biologic entity part.
EXAMPLE(S):
left, right, both
OTHER NAME(S):
NOTE(S):
This attribute is deprecated in BRIDG 3.1 since the only source use case for splitting out laterality from anatomic site comes from CTOM.  All other source models had these concepts combined in one attribute.  Therefore it was determined to combine these attributes to match the majority of use cases.</v>
          </cell>
          <cell r="I132" t="str">
            <v>Map:CTRv1.0=BiologicEntityPart.anatomicSiteLateralityCode; Map:HL7SD=Access.targetSiteCode</v>
          </cell>
        </row>
        <row r="133">
          <cell r="A133" t="str">
            <v>BiologicEntityPart.2quantityRange</v>
          </cell>
          <cell r="B133" t="str">
            <v>BiologicEntityPart</v>
          </cell>
          <cell r="C133" t="str">
            <v>quantityRange</v>
          </cell>
          <cell r="D133" t="str">
            <v>Attrib</v>
          </cell>
          <cell r="E133" t="str">
            <v>URG&lt;INT.POS&gt;</v>
          </cell>
          <cell r="F133" t="str">
            <v>0..1</v>
          </cell>
          <cell r="G133" t="str">
            <v>DEFINITION:
An integer falling within minimum and maximum bounds that specifies how many parts that need to be present.
EXAMPLE(S):
2 Skin patches
OTHER NAME(S):
NOTE(S):
Default is 1.  Normally used during study design to indicate number of parts that will be used in a study or experiment.  For example 100 study subjects with 3-5 skin patches.</v>
          </cell>
          <cell r="I133" t="str">
            <v>Map:CTRv1.0=BiologicEntityPart.quantity</v>
          </cell>
        </row>
        <row r="134">
          <cell r="A134" t="str">
            <v>BiologicEntityPart.4containingBiologicEntity(BiologicEntity)</v>
          </cell>
          <cell r="B134" t="str">
            <v>BiologicEntityPart</v>
          </cell>
          <cell r="C134" t="str">
            <v>containingBiologicEntity(BiologicEntity)</v>
          </cell>
          <cell r="D134" t="str">
            <v>Assoc</v>
          </cell>
          <cell r="F134" t="str">
            <v>1..1</v>
          </cell>
          <cell r="G134" t="str">
            <v xml:space="preserve">BiologicEntityPart [containedBiologicEntityPart] (0..*) is part of / have (1) [containingBiologicEntity] BiologicEntity
DESCRIPTION:
Each BiologicEntityPart always is part of one BiologicEntity. Each BiologicEntity might have one or more BiologicEntityPart.
DEFINITION:
EXAMPLE(S):
OTHER NAME(S):
NOTE(S):
</v>
          </cell>
          <cell r="I134" t="str">
            <v>Map:CTRRr3=BiologicEntityPart.containing(BiologicEntity); Map:CTRv1.0=BiologicEntityPart.containing(BiologicEntity)</v>
          </cell>
          <cell r="J134" t="str">
            <v>is part of</v>
          </cell>
          <cell r="K134" t="str">
            <v>have</v>
          </cell>
          <cell r="L134" t="str">
            <v>BiologicEntity</v>
          </cell>
          <cell r="M134" t="str">
            <v>0..*</v>
          </cell>
        </row>
        <row r="135">
          <cell r="A135" t="str">
            <v>BiologicSpecimen.1</v>
          </cell>
          <cell r="B135" t="str">
            <v>BiologicSpecimen</v>
          </cell>
          <cell r="D135" t="str">
            <v>Class</v>
          </cell>
          <cell r="G135" t="str">
            <v>DEFINITION:
Any material sample taken from a biological entity, including a sample obtained from a living organism or taken from the biological object after halting of all its life functions. Biospecimen can contain one or more components including but not limited to cellular molecules, cells, tissues, organs, body fluids, embryos, and  body excretory products (source: NCIt, modified).
EXAMPLE(S):
OTHER NAME(S):
NOTE(S):</v>
          </cell>
          <cell r="I135" t="str">
            <v>Map:LSDAMv2.2.3Plus=BiologicSpecimen; Map:PGx v1.0=RELSPEC</v>
          </cell>
        </row>
        <row r="136">
          <cell r="A136" t="str">
            <v>BiologicSpecimen.3Is a(n):Specimen</v>
          </cell>
          <cell r="B136" t="str">
            <v>BiologicSpecimen</v>
          </cell>
          <cell r="C136" t="str">
            <v>Is a(n):Specimen</v>
          </cell>
          <cell r="D136" t="str">
            <v>Gen</v>
          </cell>
          <cell r="G136" t="str">
            <v>DESCRIPTION:
Each BiologicSpecimen always specializes one Specimen. Each Specimen might be specialized by one BiologicSpecimen.
DEFINITION:
EXAMPLE(S):
OTHER NAME(S):
NOTE(S):</v>
          </cell>
          <cell r="I136" t="str">
            <v>Map:LSDAMv2.2.3Plus=BiologicSpecimen.Is a(n):Material</v>
          </cell>
          <cell r="J136" t="str">
            <v>specializes</v>
          </cell>
          <cell r="K136" t="str">
            <v>be specialized by</v>
          </cell>
          <cell r="L136" t="str">
            <v>Specimen</v>
          </cell>
        </row>
        <row r="137">
          <cell r="A137" t="str">
            <v>Biomarker.1</v>
          </cell>
          <cell r="B137" t="str">
            <v>Biomarker</v>
          </cell>
          <cell r="D137" t="str">
            <v>Class</v>
          </cell>
          <cell r="G137" t="str">
            <v>DEFINITION:
A measurable and quantifiable biological parameter which serves as index for health- and physiology-related assessments, such as disease risk, psychiatric disorders, environmental exposure and its effects, disease diagnosis, metabolic processes, substance abuse, pregnancy, cell line development, epidemiologic studies, etc. [Source: adapted from MESH]
EXAMPLE(S):
Specific enzyme concentration
Specific hormone concentration
Specific gene phenotype distribution in a population
Presence of biological substances
OTHER NAME(S):
NOTE(S):</v>
          </cell>
          <cell r="I137" t="str">
            <v>Map:LSDAMv2.2.3Plus=Biomarker</v>
          </cell>
        </row>
        <row r="138">
          <cell r="A138" t="str">
            <v>Biomarker.2name</v>
          </cell>
          <cell r="B138" t="str">
            <v>Biomarker</v>
          </cell>
          <cell r="C138" t="str">
            <v>name</v>
          </cell>
          <cell r="D138" t="str">
            <v>Attrib</v>
          </cell>
          <cell r="E138" t="str">
            <v>ST</v>
          </cell>
          <cell r="F138" t="str">
            <v>0..1</v>
          </cell>
          <cell r="G138" t="str">
            <v>DEFINITION:
The textual identifier for the biomarker as provided by the assigning source.
EXAMPLE(S):
p.G48V
p.L10I
p.K20R
p.M36I
p.A71V
p.V82T
OTHER NAME(S):
NOTE(S):</v>
          </cell>
          <cell r="I138" t="str">
            <v>Map:LSDAMv2.2.3Plus=Biomarker.name; Map:PGx v1.0=PB.PBMRKR</v>
          </cell>
        </row>
        <row r="139">
          <cell r="A139" t="str">
            <v>Biomarker.2typeCode</v>
          </cell>
          <cell r="B139" t="str">
            <v>Biomarker</v>
          </cell>
          <cell r="C139" t="str">
            <v>typeCode</v>
          </cell>
          <cell r="D139" t="str">
            <v>Attrib</v>
          </cell>
          <cell r="E139" t="str">
            <v>CD</v>
          </cell>
          <cell r="F139" t="str">
            <v>0..1</v>
          </cell>
          <cell r="G139" t="str">
            <v>DEFINITION:
A coded value specifying the basis of the biomarker.  
EXAMPLE(S):
Genetic, Protein, Image-based
OTHER NAME(S):
NOTE(S):</v>
          </cell>
          <cell r="I139" t="str">
            <v>Map:LSDAMv2.2.3Plus=Biomarker.typeCode</v>
          </cell>
        </row>
        <row r="140">
          <cell r="A140" t="str">
            <v>Biomarker.4basedNucleicAcidSequenceFeature(NucleicAcidSequenceFeature)</v>
          </cell>
          <cell r="B140" t="str">
            <v>Biomarker</v>
          </cell>
          <cell r="C140" t="str">
            <v>basedNucleicAcidSequenceFeature(NucleicAcidSequenceFeature)</v>
          </cell>
          <cell r="D140" t="str">
            <v>Assoc</v>
          </cell>
          <cell r="F140" t="str">
            <v>0..*</v>
          </cell>
          <cell r="G140" t="str">
            <v>Biomarker [basingBiomarker] (0..*) be based on / be the basis of (0..*) [basedNucleicAcidSequenceFeature] NucleicAcidSequenceFeature
DESCRIPTION:
Each Biomarker might be based on one or more NucleicAcidSequenceFeature.  Each NucleicAcidSequenceFeature might be the basis of one or more Biomarker.
DEFINITION:
EXAMPLE(S):
OTHER NAME(S):
NOTE(S):</v>
          </cell>
          <cell r="I140" t="str">
            <v>Map:LSDAMv2.2.3Plus=Biomarker.(NucleicAcidSequenceFeature)</v>
          </cell>
          <cell r="J140" t="str">
            <v>be based on</v>
          </cell>
          <cell r="K140" t="str">
            <v>be the basis of</v>
          </cell>
          <cell r="L140" t="str">
            <v>NucleicAcidSequenceFeature</v>
          </cell>
          <cell r="M140" t="str">
            <v>0..*</v>
          </cell>
        </row>
        <row r="141">
          <cell r="A141" t="str">
            <v>Biomarker.4basedPerformedObservationResult(PerformedObservationResult)</v>
          </cell>
          <cell r="B141" t="str">
            <v>Biomarker</v>
          </cell>
          <cell r="C141" t="str">
            <v>basedPerformedObservationResult(PerformedObservationResult)</v>
          </cell>
          <cell r="D141" t="str">
            <v>Assoc</v>
          </cell>
          <cell r="F141" t="str">
            <v>0..*</v>
          </cell>
          <cell r="G141" t="str">
            <v>Biomarker [basingBiomarker] (0..*) be based on / be the basis of (0..*) [basedPerformedObservationResult] PerformedObservationResult
DESCRIPTION:
Each Biomarker might be based on one or more PerformedObservationResult.  Each PerformedObservationResult might be the basis of one or more Biomarker.
DEFINITION:
EXAMPLE(S):
An image annotation might be the basis for a biomarker.
OTHER NAME(S):
NOTE(S):</v>
          </cell>
          <cell r="I141" t="str">
            <v>Map:LSDAMv2.2.3Plus=Biomarker.(ImageAnnotation)</v>
          </cell>
          <cell r="J141" t="str">
            <v>be based on</v>
          </cell>
          <cell r="K141" t="str">
            <v>be the basis of</v>
          </cell>
          <cell r="L141" t="str">
            <v>PerformedObservationResult</v>
          </cell>
          <cell r="M141" t="str">
            <v>0..*</v>
          </cell>
        </row>
        <row r="142">
          <cell r="A142" t="str">
            <v>Biomarker.4basedProtein(Protein)</v>
          </cell>
          <cell r="B142" t="str">
            <v>Biomarker</v>
          </cell>
          <cell r="C142" t="str">
            <v>basedProtein(Protein)</v>
          </cell>
          <cell r="D142" t="str">
            <v>Assoc</v>
          </cell>
          <cell r="F142" t="str">
            <v>0..*</v>
          </cell>
          <cell r="G142" t="str">
            <v>Biomarker [basingBiomarker] (0..*) be based on / be the basis of (0..*) [basedProtein] Protein
DESCRIPTION:
Each Biomarker might be based on one or more Protein. Each Protein might be the basis of one or more Biomarker.
DEFINITION:
EXAMPLE(S):
OTHER NAME(S):
NOTE(S):</v>
          </cell>
          <cell r="I142" t="str">
            <v>Map:LSDAMv2.2.3Plus=Biomarker.(Protein)</v>
          </cell>
          <cell r="J142" t="str">
            <v>be based on</v>
          </cell>
          <cell r="K142" t="str">
            <v>be the basis of</v>
          </cell>
          <cell r="L142" t="str">
            <v>Protein</v>
          </cell>
          <cell r="M142" t="str">
            <v>0..*</v>
          </cell>
        </row>
        <row r="143">
          <cell r="A143" t="str">
            <v>CancerRegistry.1</v>
          </cell>
          <cell r="B143" t="str">
            <v>CancerRegistry</v>
          </cell>
          <cell r="D143" t="str">
            <v>Class</v>
          </cell>
          <cell r="G143" t="str">
            <v>DEFINITION:
An archive that stores a wide variety of specific information on cancer patients that can later be leveraged and analyzed by researchers to identify health disparity trends in cancer incidence, mortality and patient survival, and/or that can be submitted to a central repository for similar purposes. 
EXAMPLE(S):
Alaska Native Tumor Registry, Utah Cancer Registry
OTHER NAME(S):
NOTE(S):</v>
          </cell>
          <cell r="I143" t="str">
            <v>Map:SEER 2015=SECTION I BASIC RECORD IDENTIFICATION - SEER PARTICIPANT</v>
          </cell>
        </row>
        <row r="144">
          <cell r="A144" t="str">
            <v>CancerRegistry.2identifier</v>
          </cell>
          <cell r="B144" t="str">
            <v>CancerRegistry</v>
          </cell>
          <cell r="C144" t="str">
            <v>identifier</v>
          </cell>
          <cell r="D144" t="str">
            <v>Attrib</v>
          </cell>
          <cell r="E144" t="str">
            <v>ID</v>
          </cell>
          <cell r="F144" t="str">
            <v>1...1</v>
          </cell>
          <cell r="G144" t="str">
            <v>DEFINITION:
A unique symbol that establishes identity of the cancer registry.
EXAMPLE(S):
OTHER NAME(S):
NOTE(S):</v>
          </cell>
          <cell r="I144" t="str">
            <v>Map:SEER 2015=SECTION I BASIC RECORD IDENTIFICATION - SEER PARTICIPANT</v>
          </cell>
        </row>
        <row r="145">
          <cell r="A145" t="str">
            <v>CausalAssessment.1</v>
          </cell>
          <cell r="B145" t="str">
            <v>CausalAssessment</v>
          </cell>
          <cell r="D145" t="str">
            <v>Class</v>
          </cell>
          <cell r="G145" t="str">
            <v>DEFINITION:
The judgment of relatedness between an adverse event and an activity or observation result.
EXAMPLE(S):
The observation result of "diabetes" is assessed to have caused the AE.
The activity of administering a concomitant medication is assessed to have caused the AE.
The activity of administering the study drug is assessed to have caused the AE.
OTHER NAME(S):
NOTE(S):</v>
          </cell>
          <cell r="H145" t="str">
            <v xml:space="preserve">Invariant - be participated in by Qualifier: Associations from Subject (including StudySubject) are valid for BiologicEntity and BiologicEntityGroup, not for Product, Specimen, HealthcareFacility or Organization. Associations from ExperimentalUnit are not valid. 
</v>
          </cell>
          <cell r="I145" t="str">
            <v>Map:AE=CausalAssessment; Map:CDMHv1.0=CausalAssessment; Map:CTRv1.0=CausalAssessment; Map:ICSRr2=AdverseEffectReference (in IndividualCaseSafetyReport); Map:ICSRr2=Subject2 (in IndividualCaseSafetyReport); Map:ICSRr2=Subject4 (in IndividualCaseSafetyReport); Map:ICSRr2=Component1 (in IndividualCaseSafetyReport); Map:ICSRr2=CausalityAssessment (in IndividualCaseSafetyReport)</v>
          </cell>
        </row>
        <row r="146">
          <cell r="A146" t="str">
            <v>CausalAssessment.3Is a(n):PerformedObservation</v>
          </cell>
          <cell r="B146" t="str">
            <v>CausalAssessment</v>
          </cell>
          <cell r="C146" t="str">
            <v>Is a(n):PerformedObservation</v>
          </cell>
          <cell r="D146" t="str">
            <v>Gen</v>
          </cell>
          <cell r="G146" t="str">
            <v xml:space="preserve">DESCRIPTION:
Each CausalAssessment always specializes one PerformedObservation. Each PerformedObservation might be specialized by one CausalAssessment.
DEFINITION:
EXAMPLE(S):
OTHER NAME(S):
NOTE(S):
</v>
          </cell>
          <cell r="I146" t="str">
            <v>Map:CDMHv1.0=CausalAssessment.Is a(n):PerformedObservation</v>
          </cell>
          <cell r="J146" t="str">
            <v>specializes</v>
          </cell>
          <cell r="K146" t="str">
            <v>be specialized by</v>
          </cell>
          <cell r="L146" t="str">
            <v>PerformedObservation</v>
          </cell>
        </row>
        <row r="147">
          <cell r="A147" t="str">
            <v>CausalAssessment.4triggeringAdverseEvent(AdverseEvent)</v>
          </cell>
          <cell r="B147" t="str">
            <v>CausalAssessment</v>
          </cell>
          <cell r="C147" t="str">
            <v>triggeringAdverseEvent(AdverseEvent)</v>
          </cell>
          <cell r="D147" t="str">
            <v>Assoc</v>
          </cell>
          <cell r="F147" t="str">
            <v>1..1</v>
          </cell>
          <cell r="G147" t="str">
            <v xml:space="preserve">CausalAssessment [triggeredCausalAssessment] (0..*) is triggered by / trigger (1) [triggeringAdverseEvent] AdverseEvent
DESCRIPTION:
Each CausalAssessment always is triggered by one AdverseEvent. Each AdverseEvent might trigger one or more CausalAssessment.
DEFINITION:
EXAMPLE(S):
OTHER NAME(S):
NOTE(S):
</v>
          </cell>
          <cell r="I147" t="str">
            <v>Map:CDMHv1.0=CausalAssessment.triggeringAdverseEvent(AdverseEvent); Map:CTRv1.0=CausalAssessment.triggering(AdverseEvent)</v>
          </cell>
          <cell r="J147" t="str">
            <v>is triggered by</v>
          </cell>
          <cell r="K147" t="str">
            <v>trigger</v>
          </cell>
          <cell r="L147" t="str">
            <v>AdverseEvent</v>
          </cell>
          <cell r="M147" t="str">
            <v>0..*</v>
          </cell>
        </row>
        <row r="148">
          <cell r="A148" t="str">
            <v>CellCulture.1</v>
          </cell>
          <cell r="B148" t="str">
            <v>CellCulture</v>
          </cell>
          <cell r="D148" t="str">
            <v>Class</v>
          </cell>
          <cell r="G148" t="str">
            <v>DEFINITION:
Cells propagated in vitro in special media conducive to their growth. Cultured cells are used to study developmental, morphologic, metabolic, physiologic, and genetic processes, among others. [Source: Medical Subject Headings]
EXAMPLE(S):
OTHER NAME(S):
NOTE(S):</v>
          </cell>
          <cell r="I148" t="str">
            <v>Map:LSDAMv2.2.3Plus=CellCulture</v>
          </cell>
        </row>
        <row r="149">
          <cell r="A149" t="str">
            <v>CellCulture.2biosafetyLevelCode</v>
          </cell>
          <cell r="B149" t="str">
            <v>CellCulture</v>
          </cell>
          <cell r="C149" t="str">
            <v>biosafetyLevelCode</v>
          </cell>
          <cell r="D149" t="str">
            <v>Attrib</v>
          </cell>
          <cell r="E149" t="str">
            <v>CD</v>
          </cell>
          <cell r="F149" t="str">
            <v>0..1</v>
          </cell>
          <cell r="G149" t="str">
            <v>DEFINITION:
A coded value specifying an assessment of the potential risk associated with the handling of the cell culture.  [Source: ATCC]
EXAMPLE(S):
OTHER NAME(S):
NOTE(S):</v>
          </cell>
          <cell r="I149" t="str">
            <v>Map:LSDAMv2.2.3Plus=CellCulture.biosafetyLevel</v>
          </cell>
        </row>
        <row r="150">
          <cell r="A150" t="str">
            <v>CellCulture.3Is a(n):Biologic</v>
          </cell>
          <cell r="B150" t="str">
            <v>CellCulture</v>
          </cell>
          <cell r="C150" t="str">
            <v>Is a(n):Biologic</v>
          </cell>
          <cell r="D150" t="str">
            <v>Gen</v>
          </cell>
          <cell r="G150" t="str">
            <v xml:space="preserve">DESCRIPTION:
Each CellCulture always specializes one Biologic. Each Biologic might be specialized by one CellCulture.
DEFINITION:
EXAMPLE(S):
OTHER NAME(S):
NOTE(S):
</v>
          </cell>
          <cell r="I150" t="str">
            <v>Map:LSDAMv2.2.3Plus=CellCulture.Is a(n):Material</v>
          </cell>
          <cell r="J150" t="str">
            <v>specializes</v>
          </cell>
          <cell r="K150" t="str">
            <v>be specialized by</v>
          </cell>
          <cell r="L150" t="str">
            <v>Biologic</v>
          </cell>
        </row>
        <row r="151">
          <cell r="A151" t="str">
            <v>CellLine.1</v>
          </cell>
          <cell r="B151" t="str">
            <v>CellLine</v>
          </cell>
          <cell r="D151" t="str">
            <v>Class</v>
          </cell>
          <cell r="G151" t="str">
            <v>DEFINITION:
An established cell culture that has the potential to propagate indefinitely. [Source: &lt;font color="#0000ff"&gt;&lt;u&gt;&amp;lt;http://www.solvobiotech.com/support/glossary?/Literature/glossary.html&amp;gt;]&lt;/u&gt;&lt;/font&gt;
EXAMPLE(S):
human HeLa cells, mouse fibroblast 3T3 cells
OTHER NAME(S):
NOTE(S):</v>
          </cell>
          <cell r="I151" t="str">
            <v>Map:LSDAMv2.2.3Plus=CellLine</v>
          </cell>
        </row>
        <row r="152">
          <cell r="A152" t="str">
            <v>CellLine.2originCellName</v>
          </cell>
          <cell r="B152" t="str">
            <v>CellLine</v>
          </cell>
          <cell r="C152" t="str">
            <v>originCellName</v>
          </cell>
          <cell r="D152" t="str">
            <v>Attrib</v>
          </cell>
          <cell r="E152" t="str">
            <v>ST</v>
          </cell>
          <cell r="F152" t="str">
            <v>0..1</v>
          </cell>
          <cell r="G152" t="str">
            <v>DEFINITION:
The name of the cell from which the cell line was derived. 
EXAMPLE(S):
HEK293
OTHER NAME(S):
NOTE(S):</v>
          </cell>
          <cell r="I152" t="str">
            <v>Map:LSDAMv2.2.3Plus=CellLine.originCellName</v>
          </cell>
        </row>
        <row r="153">
          <cell r="A153" t="str">
            <v>CellLine.2passageNumber</v>
          </cell>
          <cell r="B153" t="str">
            <v>CellLine</v>
          </cell>
          <cell r="C153" t="str">
            <v>passageNumber</v>
          </cell>
          <cell r="D153" t="str">
            <v>Attrib</v>
          </cell>
          <cell r="E153" t="str">
            <v>INT.POS</v>
          </cell>
          <cell r="F153" t="str">
            <v>0..1</v>
          </cell>
          <cell r="G153" t="str">
            <v>DEFINITION:
The number of sub-cultures the cells have gone through.
EXAMPLE(S):
OTHER NAME(S):
NOTE(S):</v>
          </cell>
          <cell r="I153" t="str">
            <v>Map:LSDAMv2.2.3Plus=CellLine.passageNumber</v>
          </cell>
        </row>
        <row r="154">
          <cell r="A154" t="str">
            <v>CellLine.2sourceAge</v>
          </cell>
          <cell r="B154" t="str">
            <v>CellLine</v>
          </cell>
          <cell r="C154" t="str">
            <v>sourceAge</v>
          </cell>
          <cell r="D154" t="str">
            <v>Attrib</v>
          </cell>
          <cell r="E154" t="str">
            <v>PQ.TIME</v>
          </cell>
          <cell r="F154" t="str">
            <v>0..1</v>
          </cell>
          <cell r="G154" t="str">
            <v xml:space="preserve">DEFINITION:
The age of the organism from which the cell line was derived.
EXAMPLE(S):
OTHER NAME(S):
NOTE(S):
Theoretically the age could be derived if the cells were obtained from a known subject, however in practice the subject would be de-identified and/or no subject information would be available, so deriving this information would not be possible. </v>
          </cell>
          <cell r="I154" t="str">
            <v>Map:LSDAMv2.2.3Plus=CellLine.sourceAge</v>
          </cell>
        </row>
        <row r="155">
          <cell r="A155" t="str">
            <v>CellLine.2sourceAnatomicSiteCode</v>
          </cell>
          <cell r="B155" t="str">
            <v>CellLine</v>
          </cell>
          <cell r="C155" t="str">
            <v>sourceAnatomicSiteCode</v>
          </cell>
          <cell r="D155" t="str">
            <v>Attrib</v>
          </cell>
          <cell r="E155" t="str">
            <v>CD</v>
          </cell>
          <cell r="F155" t="str">
            <v>0..1</v>
          </cell>
          <cell r="G155" t="str">
            <v>DEFINITION:
A coded value specifying the anatomic site from which the cell line is derived. 
EXAMPLE(S):
lung, liver
OTHER NAME(S):
NOTE(S):</v>
          </cell>
          <cell r="I155" t="str">
            <v>Map:LSDAMv2.2.3Plus=CellLine.sourceAnatomicSiteCode</v>
          </cell>
        </row>
        <row r="156">
          <cell r="A156" t="str">
            <v>CellLine.2sourceDevelopmentalStage</v>
          </cell>
          <cell r="B156" t="str">
            <v>CellLine</v>
          </cell>
          <cell r="C156" t="str">
            <v>sourceDevelopmentalStage</v>
          </cell>
          <cell r="D156" t="str">
            <v>Attrib</v>
          </cell>
          <cell r="E156" t="str">
            <v>SC</v>
          </cell>
          <cell r="F156" t="str">
            <v>0..1</v>
          </cell>
          <cell r="G156" t="str">
            <v>DEFINITION:
The developmental stage of the organism from which the cell line was derived.
EXAMPLE(S):
embryo, blastocyst, fetal
OTHER NAME(S):
NOTE(S):</v>
          </cell>
          <cell r="I156" t="str">
            <v>Map:LSDAMv2.2.3Plus=CellLine.sourceDevelopmentalStage</v>
          </cell>
        </row>
        <row r="157">
          <cell r="A157" t="str">
            <v>CellLine.2sourceTissueTypeCode</v>
          </cell>
          <cell r="B157" t="str">
            <v>CellLine</v>
          </cell>
          <cell r="C157" t="str">
            <v>sourceTissueTypeCode</v>
          </cell>
          <cell r="D157" t="str">
            <v>Attrib</v>
          </cell>
          <cell r="E157" t="str">
            <v>CD</v>
          </cell>
          <cell r="F157" t="str">
            <v>0..1</v>
          </cell>
          <cell r="G157" t="str">
            <v>DEFINITION:
A coded value specifying the type of tissue from which the cell line is derived.
EXAMPLE(S):
epithelium
OTHER NAME(S):
NOTE(S):</v>
          </cell>
          <cell r="I157" t="str">
            <v>Map:LSDAMv2.2.3Plus=CellLine.sourceTissueType</v>
          </cell>
        </row>
        <row r="158">
          <cell r="A158" t="str">
            <v>CellLine.3Is a(n):CellCulture</v>
          </cell>
          <cell r="B158" t="str">
            <v>CellLine</v>
          </cell>
          <cell r="C158" t="str">
            <v>Is a(n):CellCulture</v>
          </cell>
          <cell r="D158" t="str">
            <v>Gen</v>
          </cell>
          <cell r="G158" t="str">
            <v>DESCRIPTION:
Each CellLine always specializes one CellCulture. Each CellCulture might be specialized by one CellLine.
DEFINITION:
EXAMPLE(S):
OTHER NAME(S):
NOTE(S):</v>
          </cell>
          <cell r="I158" t="str">
            <v>Map:LSDAMv2.2.3Plus=CellLine.Is a(n):CellCulture</v>
          </cell>
          <cell r="J158" t="str">
            <v>specializes</v>
          </cell>
          <cell r="K158" t="str">
            <v>be specialized by</v>
          </cell>
          <cell r="L158" t="str">
            <v>CellCulture</v>
          </cell>
        </row>
        <row r="159">
          <cell r="A159" t="str">
            <v>Chromosome.1</v>
          </cell>
          <cell r="B159" t="str">
            <v>Chromosome</v>
          </cell>
          <cell r="D159" t="str">
            <v>Class</v>
          </cell>
          <cell r="G159" t="str">
            <v>DEFINITION:
A structural unit composed of a nucleic acid molecule which controls its own replication through the interaction of specific proteins at one or more origins of replication.  [Sequence Ontology:  SO:0000340 (SOWiki)  http://www.sequenceontology.org/browser/current_svn/term/SO:0000340]
EXAMPLE(S):
Most humans have 23 pairs of chromosomes--22 pairs of numbered chromosomes, called autosomes, and one pair of sex chromosomes, X and Y.
OTHER NAME(S):
NOTE(S):
This class can represent eukaryotic (e.g. human), mitochondrial, bacterial, and viral chromosomes, for example.</v>
          </cell>
          <cell r="I159" t="str">
            <v>Map:LSDAMv2.2.3Plus=Chromosome</v>
          </cell>
        </row>
        <row r="160">
          <cell r="A160" t="str">
            <v>Chromosome.2name</v>
          </cell>
          <cell r="B160" t="str">
            <v>Chromosome</v>
          </cell>
          <cell r="C160" t="str">
            <v>name</v>
          </cell>
          <cell r="D160" t="str">
            <v>Attrib</v>
          </cell>
          <cell r="E160" t="str">
            <v>ST</v>
          </cell>
          <cell r="F160" t="str">
            <v>0..1</v>
          </cell>
          <cell r="G160" t="str">
            <v xml:space="preserve">DEFINITION:
A non-unique textual identifier for the chromosome. 
EXAMPLE(S): 
X, Y, 1, 2
OTHER NAME(S):
NOTE(S):
Autosomes are usually indicated by numbers and sex chromosomes by letters. </v>
          </cell>
          <cell r="I160" t="str">
            <v>Map:LSDAMv2.2.3Plus=Chromosome.name</v>
          </cell>
        </row>
        <row r="161">
          <cell r="A161" t="str">
            <v>Chromosome.4containingBiologicEntityClassification(BiologicEntityClassification)</v>
          </cell>
          <cell r="B161" t="str">
            <v>Chromosome</v>
          </cell>
          <cell r="C161" t="str">
            <v>containingBiologicEntityClassification(BiologicEntityClassification)</v>
          </cell>
          <cell r="D161" t="str">
            <v>Assoc</v>
          </cell>
          <cell r="F161" t="str">
            <v>1..1</v>
          </cell>
          <cell r="G161" t="str">
            <v>Chromosome [containedChromosome] (0..*) is part of / contain (1) [containingBiologicEntityClassification] BiologicEntityClassification
DESCRIPTION:
Each Chromosome always is part of one BiologicEntityClassification. Each BiologicEntityClassification might contain one or more Chromosome.
DEFINITION:
EXAMPLE(S):
OTHER NAME(S):
NOTE(S):</v>
          </cell>
          <cell r="I161" t="str">
            <v>Map:LSDAMv2.2.3Plus=Chromosome.(Organism)</v>
          </cell>
          <cell r="J161" t="str">
            <v>is part of</v>
          </cell>
          <cell r="K161" t="str">
            <v>contain</v>
          </cell>
          <cell r="L161" t="str">
            <v>BiologicEntityClassification</v>
          </cell>
          <cell r="M161" t="str">
            <v>0..*</v>
          </cell>
        </row>
        <row r="162">
          <cell r="A162" t="str">
            <v>Chromosome.4containingGenome(Genome)</v>
          </cell>
          <cell r="B162" t="str">
            <v>Chromosome</v>
          </cell>
          <cell r="C162" t="str">
            <v>containingGenome(Genome)</v>
          </cell>
          <cell r="D162" t="str">
            <v>Assoc</v>
          </cell>
          <cell r="F162" t="str">
            <v>1..1</v>
          </cell>
          <cell r="G162" t="str">
            <v>Chromosome [containedChromosome] (1..*) is part of / contains (1) [containingGenome] Genome
DESCRIPTION:
Each Chromosome always is part of one Genome.  Each Genome always contains one or more Chromosome.
DEFINITION:
EXAMPLE(S):
OTHER NAME(S):
NOTE(S):</v>
          </cell>
          <cell r="I162" t="str">
            <v>Map:LSDAMv2.2.3Plus=Chromosome.(Genome)</v>
          </cell>
          <cell r="J162" t="str">
            <v>is part of</v>
          </cell>
          <cell r="K162" t="str">
            <v>contains</v>
          </cell>
          <cell r="L162" t="str">
            <v>Genome</v>
          </cell>
          <cell r="M162" t="str">
            <v>1..*</v>
          </cell>
        </row>
        <row r="163">
          <cell r="A163" t="str">
            <v>ClinicalDevelopmentPlan.1</v>
          </cell>
          <cell r="B163" t="str">
            <v>ClinicalDevelopmentPlan</v>
          </cell>
          <cell r="D163" t="str">
            <v>Class</v>
          </cell>
          <cell r="G163" t="str">
            <v xml:space="preserve">DEFINITION:
An ordered program of clinical trials, each with specific objectives. This plan describes the collection of clinical studies that are to be performed in sequence, or in parallel, with a particular active substance, device, procedure, or treatment strategy, typically with the intention of submitting them as part of an application for a marketing authorization. (Adapted from ICH E8, E9)
EXAMPLE(S):
OTHER NAME(S):
NOTE(S):
The plan should have appropriate decision points and allow modification as knowledge accumulates. </v>
          </cell>
          <cell r="I163" t="str">
            <v>Map:Vendor1v1.1=Project</v>
          </cell>
        </row>
        <row r="164">
          <cell r="A164" t="str">
            <v>ClinicalDevelopmentPlan.2therapeuticAreaCode</v>
          </cell>
          <cell r="B164" t="str">
            <v>ClinicalDevelopmentPlan</v>
          </cell>
          <cell r="C164" t="str">
            <v>therapeuticAreaCode</v>
          </cell>
          <cell r="D164" t="str">
            <v>Attrib</v>
          </cell>
          <cell r="E164" t="str">
            <v>DSET&lt;CD&gt;</v>
          </cell>
          <cell r="F164" t="str">
            <v>1....1</v>
          </cell>
          <cell r="G164" t="str">
            <v xml:space="preserve">DEFINITION:
A coded value specifying the field of knowledge that focuses on research and development of treatments for diseases and pathologic findings, as well as prevention of conditions that negatively impact the health of an individual.
EXAMPLE(S):
eye disease, nervous system disease
OTHER NAME(S):
NOTE(S):
The HL7 BR&amp;amp;R Work Group recognizes that there are other semantics related to this concept that may require more fully understanding and developing the relationships between therapeutic area, medical condition and organization-specific categorizations. Consequently, this concept may mature in future releases of BRIDG.
</v>
          </cell>
          <cell r="I164" t="str">
            <v>Map:Vendor1v1.1=Project.therapeuticAreaCode</v>
          </cell>
        </row>
        <row r="165">
          <cell r="A165" t="str">
            <v>ClinicalDevelopmentPlan.3Is a(n):Project</v>
          </cell>
          <cell r="B165" t="str">
            <v>ClinicalDevelopmentPlan</v>
          </cell>
          <cell r="C165" t="str">
            <v>Is a(n):Project</v>
          </cell>
          <cell r="D165" t="str">
            <v>Gen</v>
          </cell>
          <cell r="G165" t="str">
            <v>DESCRIPTION:
Each ClinicalDevelopmentPlan always specializes one Project. Each Project might be specialized by one ClinicalDevelopmentPlan.
DEFINITION:
EXAMPLE(S):
OTHER NAME(S):
NOTE(S):</v>
          </cell>
          <cell r="J165" t="str">
            <v>specializes</v>
          </cell>
          <cell r="K165" t="str">
            <v>be specialized by</v>
          </cell>
          <cell r="L165" t="str">
            <v>Project</v>
          </cell>
        </row>
        <row r="166">
          <cell r="A166" t="str">
            <v>CompanionStudyRelationship.1</v>
          </cell>
          <cell r="B166" t="str">
            <v>CompanionStudyRelationship</v>
          </cell>
          <cell r="D166" t="str">
            <v>Class</v>
          </cell>
          <cell r="G166" t="str">
            <v>DEFINITION:
Specifies the link between a parent or master study and a companion or ancillary study.
EXAMPLE(S):
Embedded, Non-Stand-Alone Companion  
Non-Embedded, Non-Stand-Alone Companion
Non-Embedded, Stand-Alone Companion
OTHER NAME(S):
NOTE(S):
The relationship exists between the version of the parent study and the non-versioned concept of the companion study because the relationship may be added in a new version of the parent study and references the overall notion of the companion study, not a particular version of the companion study.  Note that additional semantics about the companion study are captured in the StudyProtocolVersion.companionCode attribute.</v>
          </cell>
          <cell r="I166" t="str">
            <v>Map:C3PRv2.9=CompanionStudyAssociation; Map:CTRv1.0=CompanionStudyRelationship</v>
          </cell>
        </row>
        <row r="167">
          <cell r="A167" t="str">
            <v>CompanionStudyRelationship.2registrationRequiredIndicator</v>
          </cell>
          <cell r="B167" t="str">
            <v>CompanionStudyRelationship</v>
          </cell>
          <cell r="C167" t="str">
            <v>registrationRequiredIndicator</v>
          </cell>
          <cell r="D167" t="str">
            <v>Attrib</v>
          </cell>
          <cell r="E167" t="str">
            <v>BL</v>
          </cell>
          <cell r="F167" t="str">
            <v>0..1</v>
          </cell>
          <cell r="G167" t="str">
            <v>DEFINITION:
Specifies whether registration to the companion study is mandatory when registering to the parent study.
EXAMPLE(S):
OTHER NAME(S):
NOTE(S):</v>
          </cell>
          <cell r="I167" t="str">
            <v>Map:C3PRv2.9=CompanionStudyAssociation.mandatoryIndicator; Map:CTRv1.0=CompanionStudyRelationship.registrationRequiredIndicator</v>
          </cell>
        </row>
        <row r="168">
          <cell r="A168" t="str">
            <v>CompanionStudyRelationship.4accompaniedStudyProtocolVersion(StudyProtocolVersion)</v>
          </cell>
          <cell r="B168" t="str">
            <v>CompanionStudyRelationship</v>
          </cell>
          <cell r="C168" t="str">
            <v>accompaniedStudyProtocolVersion(StudyProtocolVersion)</v>
          </cell>
          <cell r="D168" t="str">
            <v>Assoc</v>
          </cell>
          <cell r="F168" t="str">
            <v>1..1</v>
          </cell>
          <cell r="G168" t="str">
            <v xml:space="preserve">CompanionStudyRelationship [accompanyingCompanionStudyRelationship] (0..*) is a companion of / have as a companion (1) [accompaniedStudyProtocolVersion] StudyProtocolVersion
DESCRIPTION:
Each CompanionStudyRelationship always is a companion of one StudyProtocolVersion. Each StudyProtocolVersion might have as a companion one or more CompanionStudyRelationship.
DEFINITION:
EXAMPLE(S):
OTHER NAME(S):
NOTE(S):
</v>
          </cell>
          <cell r="I168" t="str">
            <v>Map:CTRv1.0=CompanionStudyRelationship.accompanied(StudyProtocolVersion)</v>
          </cell>
          <cell r="J168" t="str">
            <v>is a companion of</v>
          </cell>
          <cell r="K168" t="str">
            <v>have as a companion</v>
          </cell>
          <cell r="L168" t="str">
            <v>StudyProtocolVersion</v>
          </cell>
          <cell r="M168" t="str">
            <v>0..*</v>
          </cell>
        </row>
        <row r="169">
          <cell r="A169" t="str">
            <v>CompanionStudyRelationship.4accompanyingStudyProtocol(StudyProtocol)</v>
          </cell>
          <cell r="B169" t="str">
            <v>CompanionStudyRelationship</v>
          </cell>
          <cell r="C169" t="str">
            <v>accompanyingStudyProtocol(StudyProtocol)</v>
          </cell>
          <cell r="D169" t="str">
            <v>Assoc</v>
          </cell>
          <cell r="F169" t="str">
            <v>1..1</v>
          </cell>
          <cell r="G169" t="str">
            <v xml:space="preserve">CompanionStudyRelationship [accompaniedCompanionStudyRelationship] (0..*) has as a companion / be a companion of (1) [accompanyingStudyProtocol] StudyProtocol
DESCRIPTION:
Each CompanionStudyRelationship always has as a companion one StudyProtocol. Each StudyProtocol might be a companion of one or more CompanionStudyRelationship.
DEFINITION:
EXAMPLE(S):
OTHER NAME(S):
NOTE(S):
</v>
          </cell>
          <cell r="I169" t="str">
            <v>Map:CTRv1.0=CompanionStudyRelationship.accompanying(StudyProtocol)</v>
          </cell>
          <cell r="J169" t="str">
            <v>has as a companion</v>
          </cell>
          <cell r="K169" t="str">
            <v>be a companion of</v>
          </cell>
          <cell r="L169" t="str">
            <v>StudyProtocol</v>
          </cell>
          <cell r="M169" t="str">
            <v>0..*</v>
          </cell>
        </row>
        <row r="170">
          <cell r="A170" t="str">
            <v>Container.1</v>
          </cell>
          <cell r="B170" t="str">
            <v>Container</v>
          </cell>
          <cell r="D170" t="str">
            <v>Class</v>
          </cell>
          <cell r="G170" t="str">
            <v>DEFINITION:
An object that can be used to hold things.
EXAMPLE(S):
slide, tube, box, rack, shipping carton, bottle
OTHER NAME(S):
NOTE(S):</v>
          </cell>
          <cell r="I170" t="str">
            <v>Map:AE=Package; Map:CTRv1.0=Package; Map:ICSRr2=PackagedProduct (in R_Product); Map:LSDAMv2.2.3Plus=Container</v>
          </cell>
        </row>
        <row r="171">
          <cell r="A171" t="str">
            <v>Container.2barrierDeltaQuantity</v>
          </cell>
          <cell r="B171" t="str">
            <v>Container</v>
          </cell>
          <cell r="C171" t="str">
            <v>barrierDeltaQuantity</v>
          </cell>
          <cell r="D171" t="str">
            <v>Attrib</v>
          </cell>
          <cell r="E171" t="str">
            <v>PQ</v>
          </cell>
          <cell r="F171" t="str">
            <v>0..1</v>
          </cell>
          <cell r="G171" t="str">
            <v>DEFINITION:
A value and unit of measure describing the distance from the Point of Reference to the separator material within the container.
EXAMPLE(S):
distance in a serum gel tube to the separator material where the tubes are being centrifuged
OTHER NAME(S):
NOTE(S):</v>
          </cell>
          <cell r="I171" t="str">
            <v>Map:HL7SpecimenDAMr1=SpecimenContainer.barrierDeltaQuantity</v>
          </cell>
        </row>
        <row r="172">
          <cell r="A172" t="str">
            <v>Container.2bottomDeltaQuantity</v>
          </cell>
          <cell r="B172" t="str">
            <v>Container</v>
          </cell>
          <cell r="C172" t="str">
            <v>bottomDeltaQuantity</v>
          </cell>
          <cell r="D172" t="str">
            <v>Attrib</v>
          </cell>
          <cell r="E172" t="str">
            <v>PQ</v>
          </cell>
          <cell r="F172" t="str">
            <v>0..1</v>
          </cell>
          <cell r="G172" t="str">
            <v>DEFINITION:
A value and unit of measure describing the thickness of the container at its bottom.
Example(S): 
EXAMPLE(S):
Adjustment to make to the drop distance based on the container parameter (tube height) and the thickness of the container wall at the bottom  - idea is to not break the tip off the pipette.
OTHER NAME(S):
NOTE(S):</v>
          </cell>
          <cell r="I172" t="str">
            <v>Map:HL7SpecimenDAMr1=SpecimenContainer.bottomDeltaQuantity</v>
          </cell>
        </row>
        <row r="173">
          <cell r="A173" t="str">
            <v>Container.2capacityQuantity</v>
          </cell>
          <cell r="B173" t="str">
            <v>Container</v>
          </cell>
          <cell r="C173" t="str">
            <v>capacityQuantity</v>
          </cell>
          <cell r="D173" t="str">
            <v>Attrib</v>
          </cell>
          <cell r="E173" t="str">
            <v>PQ</v>
          </cell>
          <cell r="F173" t="str">
            <v>0..1</v>
          </cell>
          <cell r="G173" t="str">
            <v>DEFINITION:
The maximum number of product units within a package.
EXAMPLE(S):
1000 cc.
OTHER NAME(S):
NOTE(S):</v>
          </cell>
          <cell r="I173" t="str">
            <v>Map:AE=Package.capacityQuantity; Map:CTRv1.0=Package.capacityQuantity; Map:ICSRr2=PackagedProduct.capacityQuantity (in R_Product)</v>
          </cell>
        </row>
        <row r="174">
          <cell r="A174" t="str">
            <v>Container.2capTypeCode</v>
          </cell>
          <cell r="B174" t="str">
            <v>Container</v>
          </cell>
          <cell r="C174" t="str">
            <v>capTypeCode</v>
          </cell>
          <cell r="D174" t="str">
            <v>Attrib</v>
          </cell>
          <cell r="E174" t="str">
            <v>CD</v>
          </cell>
          <cell r="F174" t="str">
            <v>0..1</v>
          </cell>
          <cell r="G174" t="str">
            <v>DEFINITION:
A coded value specifying the type of container cap. 
EXAMPLE(S):
film, foil
OTHER NAME(S):
NOTE(S):
In some cases, it is important for this to be consistent with decapping, piercing or other automated manipulation.</v>
          </cell>
          <cell r="I174" t="str">
            <v>Map:AE=Package.capTypeCode; Map:CTRv1.0=Package.capTypeCode; Map:ICSRr2=PackagedProduct.capTypeCode (in R_Product)</v>
          </cell>
        </row>
        <row r="175">
          <cell r="A175" t="str">
            <v>Container.2configuration</v>
          </cell>
          <cell r="B175" t="str">
            <v>Container</v>
          </cell>
          <cell r="C175" t="str">
            <v>configuration</v>
          </cell>
          <cell r="D175" t="str">
            <v>Attrib</v>
          </cell>
          <cell r="E175" t="str">
            <v>ST</v>
          </cell>
          <cell r="F175" t="str">
            <v>0..1</v>
          </cell>
          <cell r="G175" t="str">
            <v>DEFINITION:
A definition of the row and column layout for the container. 
EXAMPLE(S):
Available positions for specimen on a slide (4 quadrant slide).
A rack may be a 18x8 configuration.
OTHER NAME(S):
NOTE(S):</v>
          </cell>
          <cell r="I175" t="str">
            <v>Map:HL7SpecimenDAMr1=SpecimenContainerParameters.configuration</v>
          </cell>
        </row>
        <row r="176">
          <cell r="A176" t="str">
            <v>Container.2diameter</v>
          </cell>
          <cell r="B176" t="str">
            <v>Container</v>
          </cell>
          <cell r="C176" t="str">
            <v>diameter</v>
          </cell>
          <cell r="D176" t="str">
            <v>Attrib</v>
          </cell>
          <cell r="E176" t="str">
            <v>PQ</v>
          </cell>
          <cell r="F176" t="str">
            <v>0..1</v>
          </cell>
          <cell r="G176" t="str">
            <v>DEFINITION:
The distance across a circle. 
EXAMPLE(S):
OTHER NAME(S):
NOTE(S):
Applies only to cylindrical containers.</v>
          </cell>
          <cell r="I176" t="str">
            <v>Map:HL7SpecimenDAMr1=SpecimenContainerParameters.diameter</v>
          </cell>
        </row>
        <row r="177">
          <cell r="A177" t="str">
            <v>Container.2dimensionOneCapacity</v>
          </cell>
          <cell r="B177" t="str">
            <v>Container</v>
          </cell>
          <cell r="C177" t="str">
            <v>dimensionOneCapacity</v>
          </cell>
          <cell r="D177" t="str">
            <v>Attrib</v>
          </cell>
          <cell r="E177" t="str">
            <v>INT.POS</v>
          </cell>
          <cell r="F177" t="str">
            <v>0..1</v>
          </cell>
          <cell r="G177" t="str">
            <v>DEFINITION:
The maximum amount that can be contained, in the first dimension of size of the container.
EXAMPLE(S):
OTHER NAME(S):
NOTE(S):
When only one dimension is required to represent the capacity of a container, such as 100 pills in a bottle, this is the attribute to use.</v>
          </cell>
          <cell r="I177" t="str">
            <v>Map:AE=Package.capacityQuantity; Map:CTRv1.0=Package.capacityQuantity; Map:ICSRr2=PackagedProduct.capacityQuantity (in R_Product); Map:LSDAMv2.2.3Plus=Container.dimensionOneCapacity</v>
          </cell>
        </row>
        <row r="178">
          <cell r="A178" t="str">
            <v>Container.2dimensionOneLabel</v>
          </cell>
          <cell r="B178" t="str">
            <v>Container</v>
          </cell>
          <cell r="C178" t="str">
            <v>dimensionOneLabel</v>
          </cell>
          <cell r="D178" t="str">
            <v>Attrib</v>
          </cell>
          <cell r="E178" t="str">
            <v>ST</v>
          </cell>
          <cell r="F178" t="str">
            <v>0..1</v>
          </cell>
          <cell r="G178" t="str">
            <v>DEFINITION:
A descriptive marker assigned to the first dimension of the container.
EXAMPLE(S):
rows, columns
OTHER NAME(S):
NOTE(S):</v>
          </cell>
          <cell r="I178" t="str">
            <v>Map:LSDAMv2.2.3Plus=Container.dimensionOneLabel</v>
          </cell>
        </row>
        <row r="179">
          <cell r="A179" t="str">
            <v>Container.2dimensionPointOfOrigin</v>
          </cell>
          <cell r="B179" t="str">
            <v>Container</v>
          </cell>
          <cell r="C179" t="str">
            <v>dimensionPointOfOrigin</v>
          </cell>
          <cell r="D179" t="str">
            <v>Attrib</v>
          </cell>
          <cell r="E179" t="str">
            <v>ST</v>
          </cell>
          <cell r="F179" t="str">
            <v>0..1</v>
          </cell>
          <cell r="G179" t="str">
            <v>DEFINITION:
The point within the container from which definition of container capacity originates.
EXAMPLE(S): 
bottom left corner, upper left corner
OTHER NAME(S):
NOTE(S):</v>
          </cell>
          <cell r="I179" t="str">
            <v>Map:LSDAMv2.2.3Plus=Container.dimensionPointOfOrigin</v>
          </cell>
        </row>
        <row r="180">
          <cell r="A180" t="str">
            <v>Container.2dimensionThreeCapacity</v>
          </cell>
          <cell r="B180" t="str">
            <v>Container</v>
          </cell>
          <cell r="C180" t="str">
            <v>dimensionThreeCapacity</v>
          </cell>
          <cell r="D180" t="str">
            <v>Attrib</v>
          </cell>
          <cell r="E180" t="str">
            <v>INT.POS</v>
          </cell>
          <cell r="F180" t="str">
            <v>0..1</v>
          </cell>
          <cell r="G180" t="str">
            <v>DEFINITION:
The maximum amount that can be contained, in the third dimension of size of the container.
EXAMPLE(S):
OTHER NAME(S):
NOTE(S):</v>
          </cell>
          <cell r="I180" t="str">
            <v>Map:LSDAMv2.2.3Plus=Container.dimension ThreeCapacity</v>
          </cell>
        </row>
        <row r="181">
          <cell r="A181" t="str">
            <v>Container.2dimensionThreeLabel</v>
          </cell>
          <cell r="B181" t="str">
            <v>Container</v>
          </cell>
          <cell r="C181" t="str">
            <v>dimensionThreeLabel</v>
          </cell>
          <cell r="D181" t="str">
            <v>Attrib</v>
          </cell>
          <cell r="E181" t="str">
            <v>ST</v>
          </cell>
          <cell r="F181" t="str">
            <v>0..1</v>
          </cell>
          <cell r="G181" t="str">
            <v>DEFINITION:
A descriptive marker assigned to the third dimension of the container.
EXAMPLE(S):
rows, columns
OTHER NAME(S):
NOTE(S):</v>
          </cell>
          <cell r="I181" t="str">
            <v>Map:LSDAMv2.2.3Plus=Container.dimensionThreeLabel</v>
          </cell>
        </row>
        <row r="182">
          <cell r="A182" t="str">
            <v>Container.2dimensionTwoCapacity</v>
          </cell>
          <cell r="B182" t="str">
            <v>Container</v>
          </cell>
          <cell r="C182" t="str">
            <v>dimensionTwoCapacity</v>
          </cell>
          <cell r="D182" t="str">
            <v>Attrib</v>
          </cell>
          <cell r="E182" t="str">
            <v>INT.POS</v>
          </cell>
          <cell r="F182" t="str">
            <v>0..1</v>
          </cell>
          <cell r="G182" t="str">
            <v>DEFINITION:
The maximum amount that can be contained, in the second dimension of size of the container.
EXAMPLE(S):
OTHER NAME(S):
NOTE(S):</v>
          </cell>
          <cell r="I182" t="str">
            <v>Map:LSDAMv2.2.3Plus=Container.dimensionTwoLabel</v>
          </cell>
        </row>
        <row r="183">
          <cell r="A183" t="str">
            <v>Container.2dimensionTwoLabel</v>
          </cell>
          <cell r="B183" t="str">
            <v>Container</v>
          </cell>
          <cell r="C183" t="str">
            <v>dimensionTwoLabel</v>
          </cell>
          <cell r="D183" t="str">
            <v>Attrib</v>
          </cell>
          <cell r="E183" t="str">
            <v>ST</v>
          </cell>
          <cell r="F183" t="str">
            <v>0..1</v>
          </cell>
          <cell r="G183" t="str">
            <v>DEFINITION:
A descriptive marker assigned to the second dimension of the container.
EXAMPLE(S):
rows, columns
OTHER NAME(S):
NOTE(S):</v>
          </cell>
          <cell r="I183" t="str">
            <v>Map:LSDAMv2.2.3Plus=Container.dimensionTwoLabel</v>
          </cell>
        </row>
        <row r="184">
          <cell r="A184" t="str">
            <v>Container.2handlingCode</v>
          </cell>
          <cell r="B184" t="str">
            <v>Container</v>
          </cell>
          <cell r="C184" t="str">
            <v>handlingCode</v>
          </cell>
          <cell r="D184" t="str">
            <v>Attrib</v>
          </cell>
          <cell r="E184" t="str">
            <v>CD</v>
          </cell>
          <cell r="F184" t="str">
            <v>0..1</v>
          </cell>
          <cell r="G184" t="str">
            <v>DEFINITION:
A coded value specifying special handling requirements for the package.
EXAMPLE(S): 
keep at room temperature, store upright
OTHER NAME(S):
NOTE(S):</v>
          </cell>
          <cell r="I184" t="str">
            <v>Map:CTRv1.0=Package.handlingCode; Map:ICSRr2=Product.handlingCode (in R_Product)</v>
          </cell>
        </row>
        <row r="185">
          <cell r="A185" t="str">
            <v>Container.2identifierEmbeddedIndicator</v>
          </cell>
          <cell r="B185" t="str">
            <v>Container</v>
          </cell>
          <cell r="C185" t="str">
            <v>identifierEmbeddedIndicator</v>
          </cell>
          <cell r="D185" t="str">
            <v>Attrib</v>
          </cell>
          <cell r="E185" t="str">
            <v>BL</v>
          </cell>
          <cell r="F185" t="str">
            <v>0..1</v>
          </cell>
          <cell r="G185" t="str">
            <v>DEFINITION:
Indicates whether the identifier is placed inside the container material.. 
EXAMPLE(S):
OTHER NAME(S):
NOTE(S):</v>
          </cell>
          <cell r="I185" t="str">
            <v>Map:HL7SpecimenDAMr1=SpecimenContainerParameters.identifierEmbedded</v>
          </cell>
        </row>
        <row r="186">
          <cell r="A186" t="str">
            <v>Container.2identifierLocationCode</v>
          </cell>
          <cell r="B186" t="str">
            <v>Container</v>
          </cell>
          <cell r="C186" t="str">
            <v>identifierLocationCode</v>
          </cell>
          <cell r="D186" t="str">
            <v>Attrib</v>
          </cell>
          <cell r="E186" t="str">
            <v>CD</v>
          </cell>
          <cell r="F186" t="str">
            <v>0..1</v>
          </cell>
          <cell r="G186" t="str">
            <v>DEFINITION:
A coded value specifying where the identifier is placed on or in the container.
EXAMPLE(S):
OTHER NAME(S):
NOTE(S):</v>
          </cell>
          <cell r="I186" t="str">
            <v>Map:HL7SpecimenDAMr1=SpecimenContainer.identifierLocation</v>
          </cell>
        </row>
        <row r="187">
          <cell r="A187" t="str">
            <v>Container.2identifierReaderTypeCode</v>
          </cell>
          <cell r="B187" t="str">
            <v>Container</v>
          </cell>
          <cell r="C187" t="str">
            <v>identifierReaderTypeCode</v>
          </cell>
          <cell r="D187" t="str">
            <v>Attrib</v>
          </cell>
          <cell r="E187" t="str">
            <v>CD</v>
          </cell>
          <cell r="F187" t="str">
            <v>0..1</v>
          </cell>
          <cell r="G187" t="str">
            <v>DEFINITION:
A coded value specifying th equipment needed to read the identifier on the container.
EXAMPLE(S):
Barcode scanner, chip reader, if all else fails human
OTHER NAME(S):
NOTE(S):</v>
          </cell>
          <cell r="I187" t="str">
            <v>Map:HL7SpecimenDAMr1=SpecimenContainerParameters.identifierReaderType</v>
          </cell>
        </row>
        <row r="188">
          <cell r="A188" t="str">
            <v>Container.3Is a(n):Product</v>
          </cell>
          <cell r="B188" t="str">
            <v>Container</v>
          </cell>
          <cell r="C188" t="str">
            <v>Is a(n):Product</v>
          </cell>
          <cell r="D188" t="str">
            <v>Gen</v>
          </cell>
          <cell r="G188" t="str">
            <v>DESCRIPTION:
Each Package always specializes one Product. Each Product might be specialized by one Package.
DEFINITION:
EXAMPLE(S):
OTHER NAME(S):
NOTE(S):</v>
          </cell>
          <cell r="J188" t="str">
            <v>specializes</v>
          </cell>
          <cell r="K188" t="str">
            <v>be specialized by</v>
          </cell>
          <cell r="L188" t="str">
            <v>Product</v>
          </cell>
        </row>
        <row r="189">
          <cell r="A189" t="str">
            <v>Container.4containingStorageEquipment(StorageEquipment)</v>
          </cell>
          <cell r="B189" t="str">
            <v>Container</v>
          </cell>
          <cell r="C189" t="str">
            <v>containingStorageEquipment(StorageEquipment)</v>
          </cell>
          <cell r="D189" t="str">
            <v>Assoc</v>
          </cell>
          <cell r="F189" t="str">
            <v>0..1</v>
          </cell>
          <cell r="G189" t="str">
            <v xml:space="preserve">Container [containedContainer] (0..*) be contained in / contain (0..1) [containingStorageEquipment] StorageEquipment
DESCRIPTION:
Each Container might be contained in one StorageEquipment.  Each StorageEquipment might contain one or more Container.
DEFINITION:
EXAMPLE(S):
OTHER NAME(S):
NOTE(S):
</v>
          </cell>
          <cell r="I189" t="str">
            <v>Map:LSDAMv2.2.3Plus=Container.(StorageEquipment)</v>
          </cell>
          <cell r="J189" t="str">
            <v>be contained in</v>
          </cell>
          <cell r="K189" t="str">
            <v>contain</v>
          </cell>
          <cell r="L189" t="str">
            <v>StorageEquipment</v>
          </cell>
          <cell r="M189" t="str">
            <v>0..*</v>
          </cell>
        </row>
        <row r="190">
          <cell r="A190" t="str">
            <v>Container.4enclosing(Container)</v>
          </cell>
          <cell r="B190" t="str">
            <v>Container</v>
          </cell>
          <cell r="C190" t="str">
            <v>enclosing(Container)</v>
          </cell>
          <cell r="D190" t="str">
            <v>Assoc</v>
          </cell>
          <cell r="F190" t="str">
            <v>0..1</v>
          </cell>
          <cell r="G190" t="str">
            <v>Container [enclosedContainer] (0..*) be enclosed by / enclose (0..1) [enclosing] Container
DESCRIPTION:
Each Container might be enclosed by one Container. Each Container might enclose one or more Container.
DEFINITION:
EXAMPLE(S):
OTHER NAME(S):
NOTE(S):</v>
          </cell>
          <cell r="J190" t="str">
            <v>be enclosed by</v>
          </cell>
          <cell r="K190" t="str">
            <v>enclose</v>
          </cell>
          <cell r="L190" t="str">
            <v>Container</v>
          </cell>
          <cell r="M190" t="str">
            <v>0..*</v>
          </cell>
        </row>
        <row r="191">
          <cell r="A191" t="str">
            <v>Container.4residingPlace(Place)</v>
          </cell>
          <cell r="B191" t="str">
            <v>Container</v>
          </cell>
          <cell r="C191" t="str">
            <v>residingPlace(Place)</v>
          </cell>
          <cell r="D191" t="str">
            <v>Assoc</v>
          </cell>
          <cell r="F191" t="str">
            <v>1..1</v>
          </cell>
          <cell r="G191" t="str">
            <v>Container [residentContainer] (0..*) is located at / be location for (1) [residingPlace] Place
DESCRIPTION:
Each Container always is located at one Place.  Each Place might be location for one or more Container.
DEFINITION:
EXAMPLE(S):
OTHER NAME(S):
NOTE(S):</v>
          </cell>
          <cell r="I191" t="str">
            <v>Map:LSDAMv2.2.3Plus=Container.(Place)</v>
          </cell>
          <cell r="J191" t="str">
            <v>is located at</v>
          </cell>
          <cell r="K191" t="str">
            <v>be location for</v>
          </cell>
          <cell r="L191" t="str">
            <v>Place</v>
          </cell>
          <cell r="M191" t="str">
            <v>0..*</v>
          </cell>
        </row>
        <row r="192">
          <cell r="A192" t="str">
            <v>CooperativeGroup.1</v>
          </cell>
          <cell r="B192" t="str">
            <v>CooperativeGroup</v>
          </cell>
          <cell r="D192" t="str">
            <v>Class</v>
          </cell>
          <cell r="G192" t="str">
            <v>DEFINITION:
A group of researchers, cancer centers, and community doctors who provide infrastructure for studies of new cancer treatment, prevention, early detection, quality of life, and rehabilitation.
EXAMPLE(S):
Eastern Cooperative Oncology Group (ECOG), Southwest Oncology Group (SWOG).
OTHER NAME(S):
NOTE(S):</v>
          </cell>
          <cell r="I192" t="str">
            <v>Map:CoopGrp=CooperativeGroup</v>
          </cell>
        </row>
        <row r="193">
          <cell r="A193" t="str">
            <v>CooperativeGroup.4credentialingOrganization(Organization)</v>
          </cell>
          <cell r="B193" t="str">
            <v>CooperativeGroup</v>
          </cell>
          <cell r="C193" t="str">
            <v>credentialingOrganization(Organization)</v>
          </cell>
          <cell r="D193" t="str">
            <v>Assoc</v>
          </cell>
          <cell r="F193" t="str">
            <v>1..1</v>
          </cell>
          <cell r="G193" t="str">
            <v xml:space="preserve">CooperativeGroup [credentialedCooperativeGroup] (0..*) is credentialed by / credential (1) [credentialingOrganization] Organization
DESCRIPTION:
Each CooperativeGroup always is credentialed by one Organization. Each Organization might credential one or more CooperativeGroup.
DEFINITION:
EXAMPLE(S):
OTHER NAME(S):
NOTE(S):
</v>
          </cell>
          <cell r="J193" t="str">
            <v>is credentialed by</v>
          </cell>
          <cell r="K193" t="str">
            <v>credential</v>
          </cell>
          <cell r="L193" t="str">
            <v>Organization</v>
          </cell>
          <cell r="M193" t="str">
            <v>0..*</v>
          </cell>
        </row>
        <row r="194">
          <cell r="A194" t="str">
            <v>CooperativeGroup.4performingOrganization(Organization)</v>
          </cell>
          <cell r="B194" t="str">
            <v>CooperativeGroup</v>
          </cell>
          <cell r="C194" t="str">
            <v>performingOrganization(Organization)</v>
          </cell>
          <cell r="D194" t="str">
            <v>Assoc</v>
          </cell>
          <cell r="F194" t="str">
            <v>1..1</v>
          </cell>
          <cell r="G194" t="str">
            <v xml:space="preserve">CooperativeGroup [performedCooperativeGroup] (0..1) is a function performed by / function as (1) [performingOrganization] Organization
DESCRIPTION:
Each CooperativeGroup always is a function performed by one Organization. Each Organization might function as one CooperativeGroup.
DEFINITION:
EXAMPLE(S):
OTHER NAME(S):
NOTE(S):
</v>
          </cell>
          <cell r="J194" t="str">
            <v>is a function performed by</v>
          </cell>
          <cell r="K194" t="str">
            <v>function as</v>
          </cell>
          <cell r="L194" t="str">
            <v>Organization</v>
          </cell>
          <cell r="M194" t="str">
            <v>0..1</v>
          </cell>
        </row>
        <row r="195">
          <cell r="A195" t="str">
            <v>CooperativeGroupMember.1</v>
          </cell>
          <cell r="B195" t="str">
            <v>CooperativeGroupMember</v>
          </cell>
          <cell r="D195" t="str">
            <v>Class</v>
          </cell>
          <cell r="G195" t="str">
            <v>DEFINITION:
An organization comprised of a group of treating sites. 
EXAMPLE(S):
A group of cancer centers with outreach clinics forming a loose confederation for research purposes.
OTHER NAME(S):
NOTE(S):</v>
          </cell>
          <cell r="I195" t="str">
            <v>Map:CoopGrp=MemberInstitution</v>
          </cell>
        </row>
        <row r="196">
          <cell r="A196" t="str">
            <v>CooperativeGroupMember.4groupingCooperativeGroup(CooperativeGroup)</v>
          </cell>
          <cell r="B196" t="str">
            <v>CooperativeGroupMember</v>
          </cell>
          <cell r="C196" t="str">
            <v>groupingCooperativeGroup(CooperativeGroup)</v>
          </cell>
          <cell r="D196" t="str">
            <v>Assoc</v>
          </cell>
          <cell r="F196" t="str">
            <v>1..1</v>
          </cell>
          <cell r="G196" t="str">
            <v xml:space="preserve">CooperativeGroupMember [groupedCooperativeGroupMember] (0..*) is a member of / have as a member (1) [groupingCooperativeGroup] CooperativeGroup
DESCRIPTION:
Each CooperativeGroupMember always is a member of one CooperativeGroup. Each CooperativeGroup might have as a member one or more CooperativeGroupMember.
DEFINITION:
EXAMPLE(S):
OTHER NAME(S):
NOTE(S):
</v>
          </cell>
          <cell r="J196" t="str">
            <v>is a member of</v>
          </cell>
          <cell r="K196" t="str">
            <v>have as a member</v>
          </cell>
          <cell r="L196" t="str">
            <v>CooperativeGroup</v>
          </cell>
          <cell r="M196" t="str">
            <v>0..*</v>
          </cell>
        </row>
        <row r="197">
          <cell r="A197" t="str">
            <v>CooperativeGroupMember.4performingOrganization(Organization)</v>
          </cell>
          <cell r="B197" t="str">
            <v>CooperativeGroupMember</v>
          </cell>
          <cell r="C197" t="str">
            <v>performingOrganization(Organization)</v>
          </cell>
          <cell r="D197" t="str">
            <v>Assoc</v>
          </cell>
          <cell r="F197" t="str">
            <v>1..1</v>
          </cell>
          <cell r="G197" t="str">
            <v xml:space="preserve">CooperativeGroupMember [performedCooperativeGroupMember] (0..*) is a function performed by / function as (1) [performingOrganization] Organization
DESCRIPTION:
Each CooperativeGroupMember always is a function performed by one Organization. Each Organization might function as one or more CooperativeGroupMember.
DEFINITION:
EXAMPLE(S):
OTHER NAME(S):
NOTE(S):
</v>
          </cell>
          <cell r="J197" t="str">
            <v>is a function performed by</v>
          </cell>
          <cell r="K197" t="str">
            <v>function as</v>
          </cell>
          <cell r="L197" t="str">
            <v>Organization</v>
          </cell>
          <cell r="M197" t="str">
            <v>0..*</v>
          </cell>
        </row>
        <row r="198">
          <cell r="A198" t="str">
            <v>Cosmetic.1</v>
          </cell>
          <cell r="B198" t="str">
            <v>Cosmetic</v>
          </cell>
          <cell r="D198" t="str">
            <v>Class</v>
          </cell>
          <cell r="G198" t="str">
            <v>DEFINITION:
An article intended to be rubbed, poured, sprinkled, or sprayed on or introduced into or otherwise applied to the human body for cleansing, beautifying, promoting attractiveness or altering the appearance. 
EXAMPLE(S):
OTHER NAME(S):
NOTE(S):</v>
          </cell>
          <cell r="I198" t="str">
            <v>Map:CTRPv1.0=Cosmetic; Map:CTRv1.0=Cosmetic</v>
          </cell>
        </row>
        <row r="199">
          <cell r="A199" t="str">
            <v>Cosmetic.2stabilityDuration</v>
          </cell>
          <cell r="B199" t="str">
            <v>Cosmetic</v>
          </cell>
          <cell r="C199" t="str">
            <v>stabilityDuration</v>
          </cell>
          <cell r="D199" t="str">
            <v>Attrib</v>
          </cell>
          <cell r="E199" t="str">
            <v>IVL&lt;TS.DATETIME&gt;</v>
          </cell>
          <cell r="F199" t="str">
            <v>0..1</v>
          </cell>
          <cell r="G199" t="str">
            <v>DEFINITION:
The period of time during which the cosmetic is considered usable after it is activated (opened).
EXAMPLE(S):
OTHER NAME(S):
NOTE(S):</v>
          </cell>
          <cell r="I199" t="str">
            <v>Map:CTRv1.0=Cosmetic.stabilityDuration; Map:ICSRr2=ProductInstance.stabilityTime (in R_Product)</v>
          </cell>
        </row>
        <row r="200">
          <cell r="A200" t="str">
            <v>Cosmetic.3Is a(n):Product</v>
          </cell>
          <cell r="B200" t="str">
            <v>Cosmetic</v>
          </cell>
          <cell r="C200" t="str">
            <v>Is a(n):Product</v>
          </cell>
          <cell r="D200" t="str">
            <v>Gen</v>
          </cell>
          <cell r="G200" t="str">
            <v xml:space="preserve">DESCRIPTION:
Each Cosmetic always specializes one Product. Each Product might be specialized by one Cosmetic.
DEFINITION:
EXAMPLE(S):
OTHER NAME(S):
NOTE(S):
</v>
          </cell>
          <cell r="J200" t="str">
            <v>specializes</v>
          </cell>
          <cell r="K200" t="str">
            <v>be specialized by</v>
          </cell>
          <cell r="L200" t="str">
            <v>Product</v>
          </cell>
        </row>
        <row r="201">
          <cell r="A201" t="str">
            <v>CTImagingAcquisitionProtocolElement.1</v>
          </cell>
          <cell r="B201" t="str">
            <v>CTImagingAcquisitionProtocolElement</v>
          </cell>
          <cell r="D201" t="str">
            <v>Class</v>
          </cell>
          <cell r="G201" t="str">
            <v>DEFINITION:
A set of scanning parameter values necessary to perform a single CT scan in the acquisition protocol. [adapted from NEMA XR 25-2010, https://www.nema.org/Standards/Pages/Computed-Tomography-Dose-Check.aspx]
EXAMPLE(S):
A chest Protocol might include three elements:  two localizer CT radiographs (AP and Lateral) and a single helical scan, each of which would be described in separate steps with different parameter values.
OTHER NAME(S):
NOTE(S):
Given that this sub-subclass of  ImagingProcessProtocolElement actually names the process as Acquisition and includes that word in the name of the class, the word Process is omitted from the class name.</v>
          </cell>
          <cell r="I201" t="str">
            <v>Map:DICOM=CT Acquisition Details Macro - CT Acquisition Details Sequence (0018,9304); Map:DICOM=Performed CT Acquisition Module - Acquisition Protocol Element Sequence (0018,9920)</v>
          </cell>
        </row>
        <row r="202">
          <cell r="A202" t="str">
            <v>CTImagingAcquisitionProtocolElement.2ctdiPhantomTypeCode</v>
          </cell>
          <cell r="B202" t="str">
            <v>CTImagingAcquisitionProtocolElement</v>
          </cell>
          <cell r="C202" t="str">
            <v>ctdiPhantomTypeCode</v>
          </cell>
          <cell r="D202" t="str">
            <v>Attrib</v>
          </cell>
          <cell r="E202" t="str">
            <v>CD</v>
          </cell>
          <cell r="F202" t="str">
            <v>0..1</v>
          </cell>
          <cell r="G202" t="str">
            <v>DEFINITION:
The type of phantom to use for CTDI measurement according to IEC 60601-2-44.
EXAMPLE(S):
(113690, DCM, "IEC Head Dosimetry Phantom")
(113691, DCM, "IEC Body Dosimetry Phantom")
OTHER NAME(S):
Computed Tomography Dose Index (CTDI) Phantom Type Code
NOTE(S):</v>
          </cell>
          <cell r="I202" t="str">
            <v>Map:DICOM=CT Exposure Macro - CT Exposure Sequence &gt; CTDI Phantom Type Code Sequence (0018,9346); Map:DICOM=Performed CT Acquisition Module - Acquisition Protocol Element Sequence (0018,9920) &gt; CTDI Phantom Type Code Sequence (0018,9346)</v>
          </cell>
        </row>
        <row r="203">
          <cell r="A203" t="str">
            <v>CTImagingAcquisitionProtocolElement.2ctdiVol</v>
          </cell>
          <cell r="B203" t="str">
            <v>CTImagingAcquisitionProtocolElement</v>
          </cell>
          <cell r="C203" t="str">
            <v>ctdiVol</v>
          </cell>
          <cell r="D203" t="str">
            <v>Attrib</v>
          </cell>
          <cell r="E203" t="str">
            <v>IVL&lt;PQ&gt;</v>
          </cell>
          <cell r="F203" t="str">
            <v>0..1</v>
          </cell>
          <cell r="G203" t="str">
            <v>DEFINITION:
The average dose over the total volume scanned for the selected CT conditions of operation (calculated according to IEC 60601-2-44, Ed.2.1 (Clause 29.1.103.4)). 
EXAMPLE(S):
OTHER NAME(S):
Computed Tomography Dose Index (CTDI) Volume
NOTE(S):
The units are energy dose, e.g. mGy.</v>
          </cell>
          <cell r="I203" t="str">
            <v>Map:DICOM=CT Acquisition Details Macro - CT Exposure Sequence &gt; CTDIvol (0018,9345); Map:DICOM=CT Exposure Macro - CT Exposure Sequence &gt; CTDIvol (0018,9345); Map:DICOM=Performed CT Acquisition Module - Acquisition Protocol Element Sequence (0018,9920) &gt; CTDIvol (0018,9345)</v>
          </cell>
        </row>
        <row r="204">
          <cell r="A204" t="str">
            <v>CTImagingAcquisitionProtocolElement.2exposureModulationTypeCode</v>
          </cell>
          <cell r="B204" t="str">
            <v>CTImagingAcquisitionProtocolElement</v>
          </cell>
          <cell r="C204" t="str">
            <v>exposureModulationTypeCode</v>
          </cell>
          <cell r="D204" t="str">
            <v>Attrib</v>
          </cell>
          <cell r="E204" t="str">
            <v>DSET&lt;CD&gt;</v>
          </cell>
          <cell r="F204" t="str">
            <v>0..*</v>
          </cell>
          <cell r="G204" t="str">
            <v>DEFINITION:
The manner in which tube current is varied in order to limit the dose.
EXAMPLE(S):
NONE
ANGULAR = current is modulated over different tube angles
LONGITUDINAL = current is modulated along the axis of the table
ECG_BASED = current is modulated based on the cardiac phase
ORGAN_BASED = current is modulated based on the organs in the field of view
OTHER NAME(S):
Exposure Modulation Type (0018,9323)
NOTE(S):</v>
          </cell>
          <cell r="I204" t="str">
            <v>Map:DICOM=CT Exposure Macro - CT Exposure Sequence &gt; Exposure Modulation Type (0018,9323); Map:DICOM=Performed CT Acquisition Module - Acquisition Protocol Element Sequence (0018,9920) &gt; CT X-Ray Details Sequence (0018,9325) &gt; Exposure Modulation Type (0018,9323)</v>
          </cell>
        </row>
        <row r="205">
          <cell r="A205" t="str">
            <v>CTImagingAcquisitionProtocolElement.2gantryDetectorTilt</v>
          </cell>
          <cell r="B205" t="str">
            <v>CTImagingAcquisitionProtocolElement</v>
          </cell>
          <cell r="C205" t="str">
            <v>gantryDetectorTilt</v>
          </cell>
          <cell r="D205" t="str">
            <v>Attrib</v>
          </cell>
          <cell r="E205" t="str">
            <v>IVL&lt;PQ&gt;</v>
          </cell>
          <cell r="F205" t="str">
            <v>0..1</v>
          </cell>
          <cell r="G205" t="str">
            <v>DEFINITION:
Nominal angle of tilt in degrees of the scanning gantry. 
EXAMPLE(S):
OTHER NAME(S):
NOTE(S):
The units are of plane angle , e.g. degrees.  Zero degrees means the gantry is not tilted, negative degrees are when the top of the gantry is tilted away from where the table enters the gantry.</v>
          </cell>
          <cell r="I205" t="str">
            <v>Map:DICOM=CT Acquisition Details Macro - CT Acquisition Details Sequence &gt; Gantry/Detector Tilt (0018,1120); Map:DICOM=Performed CT Acquisition Module - Acquisition Protocol Element Sequence (0018,9920) &gt; Gantry/Detector Tilt (0018,1120); Map:NBIAv6.4=Ct_Image.gantry_detector_tilt</v>
          </cell>
        </row>
        <row r="206">
          <cell r="A206" t="str">
            <v>CTImagingAcquisitionProtocolElement.2kVp</v>
          </cell>
          <cell r="B206" t="str">
            <v>CTImagingAcquisitionProtocolElement</v>
          </cell>
          <cell r="C206" t="str">
            <v>kVp</v>
          </cell>
          <cell r="D206" t="str">
            <v>Attrib</v>
          </cell>
          <cell r="E206" t="str">
            <v>IVL&lt;PQ&gt;</v>
          </cell>
          <cell r="F206" t="str">
            <v>0..1</v>
          </cell>
          <cell r="G206" t="str">
            <v>DEFINITION:
Peak kilovoltage output of the x-ray generator.
EXAMPLE(S):
140 kv
OTHER NAME(S):
KVP (0018,0060)
NOTE(S):
The units are of electrical potential.</v>
          </cell>
          <cell r="I206" t="str">
            <v>Map:DICOM=CT XRay Details Sequence Macro - CT X-Ray Details Sequence &gt; KVP (0018,0060); Map:DICOM=Performed CT Acquisition Module - Acquisition Protocol Element Sequence (0018,9920) &gt; CT X-Ray Details Sequence (0018,9325) &gt; KVP (0018,0060)</v>
          </cell>
        </row>
        <row r="207">
          <cell r="A207" t="str">
            <v>CTImagingAcquisitionProtocolElement.2singleCollimationWidth</v>
          </cell>
          <cell r="B207" t="str">
            <v>CTImagingAcquisitionProtocolElement</v>
          </cell>
          <cell r="C207" t="str">
            <v>singleCollimationWidth</v>
          </cell>
          <cell r="D207" t="str">
            <v>Attrib</v>
          </cell>
          <cell r="E207" t="str">
            <v>IVL&lt;PQ&gt;</v>
          </cell>
          <cell r="F207" t="str">
            <v>0..1</v>
          </cell>
          <cell r="G207" t="str">
            <v>DEFINITION:
The width of a single row of acquired data.
EXAMPLE(S):
OTHER NAME(S):
NOTE(S):
The units are of linear distince, e.g. mm.</v>
          </cell>
          <cell r="I207" t="str">
            <v>Map:DICOM=Performed CT Acquisition Module - Acquisition Protocol Element Sequence (0018,9920) &gt; Single Collimation Width (0018,9306); Map:DICOM=CT Acquisition Details Macro - CT Acquisition Details Sequence &gt; Single Collimation Width (0018,9306); Map:NBIAv6.4=Ct_Image.single_collimation_width</v>
          </cell>
        </row>
        <row r="208">
          <cell r="A208" t="str">
            <v>CTImagingAcquisitionProtocolElement.2spiralPitchFactor</v>
          </cell>
          <cell r="B208" t="str">
            <v>CTImagingAcquisitionProtocolElement</v>
          </cell>
          <cell r="C208" t="str">
            <v>spiralPitchFactor</v>
          </cell>
          <cell r="D208" t="str">
            <v>Attrib</v>
          </cell>
          <cell r="E208" t="str">
            <v>IVL&lt;PQ&gt;</v>
          </cell>
          <cell r="F208" t="str">
            <v>0..1</v>
          </cell>
          <cell r="G208" t="str">
            <v>DEFINITION:
Ratio of the distance that the table moves during a complete revolution of the source around the gantry orbit, to the width of the total collimation over the area of active x-ray detection. 
EXAMPLE(S):
OTHER NAME(S):
NOTE(S):
The units are of unity.</v>
          </cell>
          <cell r="I208" t="str">
            <v>Map:DICOM=CT Table Dynamics Macro - CT Table Dynamics Sequence &gt; Spiral Pitch Factor (0018,9311); Map:DICOM=Performed CT Acquisition Module - Acquisition Protocol Element Sequence (0018,9920) &gt; Spiral Pitch Factor (0018,9311); Map:NBIAv6.4=Ct_Image.ct_pitch_factor</v>
          </cell>
        </row>
        <row r="209">
          <cell r="A209" t="str">
            <v>CTImagingAcquisitionProtocolElement.2tableSpeed</v>
          </cell>
          <cell r="B209" t="str">
            <v>CTImagingAcquisitionProtocolElement</v>
          </cell>
          <cell r="C209" t="str">
            <v>tableSpeed</v>
          </cell>
          <cell r="D209" t="str">
            <v>Attrib</v>
          </cell>
          <cell r="E209" t="str">
            <v>IVL&lt;PQ&gt;</v>
          </cell>
          <cell r="F209" t="str">
            <v>0..1</v>
          </cell>
          <cell r="G209" t="str">
            <v>DEFINITION:
The distance that the table moves per unit of time during the gathering of data.
EXAMPLE(S):
OTHER NAME(S):
NOTE(S):
The units are of linear distance divided by time.</v>
          </cell>
          <cell r="I209" t="str">
            <v>Map:DICOM=CT Table Dynamics Macro - CT Table Dynamics Sequence &gt; Table Speed (0018,9309); Map:DICOM=Performed CT Acquisition Module - Acquisition Protocol Element Sequence (0018,9920) &gt; Table Speed (0018,9309); Map:NBIAv6.4=Ct_Image.table_speed</v>
          </cell>
        </row>
        <row r="210">
          <cell r="A210" t="str">
            <v>CTImagingAcquisitionProtocolElement.2totalCollimationWidth</v>
          </cell>
          <cell r="B210" t="str">
            <v>CTImagingAcquisitionProtocolElement</v>
          </cell>
          <cell r="C210" t="str">
            <v>totalCollimationWidth</v>
          </cell>
          <cell r="D210" t="str">
            <v>Attrib</v>
          </cell>
          <cell r="E210" t="str">
            <v>IVL&lt;PQ&gt;</v>
          </cell>
          <cell r="F210" t="str">
            <v>0..1</v>
          </cell>
          <cell r="G210" t="str">
            <v>DEFINITION:
The width of the total collimation over the area of active x-ray detection.
EXAMPLE(S):
OTHER NAME(S):
NOTE(S):
The units are of linear distince, e.g. mm.</v>
          </cell>
          <cell r="I210" t="str">
            <v>Map:DICOM=CT Acquisition Details Macro - CT Acquisition Details Sequence &gt; Total Collimation Width (0018,9307); Map:DICOM=Performed CT Acquisition Module - Acquisition Protocol Element Sequence (0018,9920) &gt; Total Collimation Width (0018,9307); Map:NBIAv6.4=Ct_Image.total_collimation_width</v>
          </cell>
        </row>
        <row r="211">
          <cell r="A211" t="str">
            <v>CTImagingAcquisitionProtocolElement.3Is a(n):ImagingAcquisitionProtocolElement</v>
          </cell>
          <cell r="B211" t="str">
            <v>CTImagingAcquisitionProtocolElement</v>
          </cell>
          <cell r="C211" t="str">
            <v>Is a(n):ImagingAcquisitionProtocolElement</v>
          </cell>
          <cell r="D211" t="str">
            <v>Gen</v>
          </cell>
          <cell r="G211" t="str">
            <v>DESCRIPTION:
Each CTImagingAcquisitionProtocolElement always specializes one ImagingAcquisitionProtocolElement. Each ImagingAcquisitionProtocolElement might be specialized by one CTImagingAcquisitionProtocolElement.
DEFINITION:
EXAMPLE(S):
OTHER NAME(S):
NOTE(S):</v>
          </cell>
          <cell r="I211" t="str">
            <v>Map:DICOM=CT Acquisition Details Macro - CT Acquisition Details Sequence (0018,9304)</v>
          </cell>
          <cell r="J211" t="str">
            <v>specializes</v>
          </cell>
          <cell r="K211" t="str">
            <v>be specialized by</v>
          </cell>
          <cell r="L211" t="str">
            <v>ImagingAcquisitionProtocolElement</v>
          </cell>
        </row>
        <row r="212">
          <cell r="A212" t="str">
            <v>CTImagingReconstructionProtocolElement.1</v>
          </cell>
          <cell r="B212" t="str">
            <v>CTImagingReconstructionProtocolElement</v>
          </cell>
          <cell r="D212" t="str">
            <v>Class</v>
          </cell>
          <cell r="G212" t="str">
            <v>DEFINITION:
A set of image generation parameter values necessary to create a single set of images from a single CT scan. 
EXAMPLE(S):
A CT Protocol frequently specifies multiple reconstructions. For example, a single helical Acquisition Element may be reconstructed once as thin slices and a second time as thick slices.
OTHER NAME(S):
NOTE(S):
Given that this sub-subclass of  ImagingProcessProtocolElement actually names the process as Reconstruction and includes that word in the name of the class, the word Process is omitted from the class name.</v>
          </cell>
          <cell r="I212" t="str">
            <v>Map:DICOM=CT Reconstruction Macro - CT Reconstruction Sequence (0018,9314); Map:DICOM=Performed CT Reconstruction Module - Reconstruction Protocol Element Sequence (0018,9934)</v>
          </cell>
        </row>
        <row r="213">
          <cell r="A213" t="str">
            <v>CTImagingReconstructionProtocolElement.2convolutionKernel</v>
          </cell>
          <cell r="B213" t="str">
            <v>CTImagingReconstructionProtocolElement</v>
          </cell>
          <cell r="C213" t="str">
            <v>convolutionKernel</v>
          </cell>
          <cell r="D213" t="str">
            <v>Attrib</v>
          </cell>
          <cell r="E213" t="str">
            <v>ST</v>
          </cell>
          <cell r="F213" t="str">
            <v>0..1</v>
          </cell>
          <cell r="G213" t="str">
            <v>DEFINITION:
A label describing the mathematical operations used to reconstruct images from the acquired data.
EXAMPLE(S):
For soft tissue: B30 (Seimens), Standard (GE), FC03 (Toshiba)
OTHER NAME(S):
Convolution Kernel (0018,1210)
NOTE(S):
The values for this attribute are vendor specific and not coded.</v>
          </cell>
          <cell r="I213" t="str">
            <v>Map:DICOM=Performed CT Reconstruction Module - Reconstruction Protocol Element Sequence (0018,9934) &gt; Convolution Kernel (0018,1210); Map:NBIAv6.4=Ct_Image.convolution_kernel</v>
          </cell>
        </row>
        <row r="214">
          <cell r="A214" t="str">
            <v>CTImagingReconstructionProtocolElement.2convolutionKernelGroupCode</v>
          </cell>
          <cell r="B214" t="str">
            <v>CTImagingReconstructionProtocolElement</v>
          </cell>
          <cell r="C214" t="str">
            <v>convolutionKernelGroupCode</v>
          </cell>
          <cell r="D214" t="str">
            <v>Attrib</v>
          </cell>
          <cell r="E214" t="str">
            <v>DSET&lt;CD&gt;</v>
          </cell>
          <cell r="F214" t="str">
            <v>0..1</v>
          </cell>
          <cell r="G214" t="str">
            <v>DEFINITION:
A coded value specifying the family of mathematical operations to use to reconstruct images from the acquired data.
EXAMPLE(S):
BRAIN
SOFT_TISSUE 
LUNG 
BONE 
CONSTANT_ANGLE
OTHER NAME(S):
Convolution Kernel Group (0018,9316)
NOTE(S):</v>
          </cell>
          <cell r="I214" t="str">
            <v>Map:DICOM=CT Reconstruction Macro - CT Reconstruction Sequence &gt; Convolution Kernel Group (0018,9316); Map:DICOM=Performed CT Reconstruction Module - Reconstruction Protocol Element Sequence (0018,9934) &gt; Convolution Kernel Group (0018,9316)</v>
          </cell>
        </row>
        <row r="215">
          <cell r="A215" t="str">
            <v>CTImagingReconstructionProtocolElement.3Is a(n):ImagingReconstructionProtocolElement</v>
          </cell>
          <cell r="B215" t="str">
            <v>CTImagingReconstructionProtocolElement</v>
          </cell>
          <cell r="C215" t="str">
            <v>Is a(n):ImagingReconstructionProtocolElement</v>
          </cell>
          <cell r="D215" t="str">
            <v>Gen</v>
          </cell>
          <cell r="G215" t="str">
            <v>DESCRIPTION:
Each CTImagingReconstructionProtocolElement always specializes one ImagingReconstructionProtocolElement. Each ImagingReconstructionProtocolElement might be specialized by one CTImagingReconstructionProtocolElement.
DEFINITION:
EXAMPLE(S):
OTHER NAME(S):
NOTE(S):</v>
          </cell>
          <cell r="I215" t="str">
            <v>Map:DICOM=CT Reconstruction Macro - CT Reconstruction Sequence (0018,9314)</v>
          </cell>
          <cell r="J215" t="str">
            <v>specializes</v>
          </cell>
          <cell r="K215" t="str">
            <v>be specialized by</v>
          </cell>
          <cell r="L215" t="str">
            <v>ImagingReconstructionProtocolElement</v>
          </cell>
        </row>
        <row r="216">
          <cell r="A216" t="str">
            <v>CytobandRange.1</v>
          </cell>
          <cell r="B216" t="str">
            <v>CytobandRange</v>
          </cell>
          <cell r="D216" t="str">
            <v>Class</v>
          </cell>
          <cell r="G216" t="str">
            <v>DEFINITION:
A region within a nucleic acid sequence that is specified using the microscopically visible transverse lines.  These lines appear when differential staining techniques are applied to a metaphase chromosome.
EXAMPLE(S):
"1q2.3-1q2.4", where "1" indicates the chromosome, "q" indicates the arm, and the start and end bands are specified as "2.3" and "2.4" respectively
OTHER NAME(S):
NOTE(S):</v>
          </cell>
          <cell r="I216" t="str">
            <v>Map:LSDAMv2.2.3Plus=CytobandRange</v>
          </cell>
        </row>
        <row r="217">
          <cell r="A217" t="str">
            <v>CytobandRange.2endBand</v>
          </cell>
          <cell r="B217" t="str">
            <v>CytobandRange</v>
          </cell>
          <cell r="C217" t="str">
            <v>endBand</v>
          </cell>
          <cell r="D217" t="str">
            <v>Attrib</v>
          </cell>
          <cell r="E217" t="str">
            <v>ST</v>
          </cell>
          <cell r="F217" t="str">
            <v>0..1</v>
          </cell>
          <cell r="G217" t="str">
            <v>DEFINITION:
The cytoband that contains the terminus of the range, expressed without the chromosome or arm designation. 
EXAMPLE(S):
the band portion of "1q2.3" is "2.3".
OTHER NAME(S):
NOTE(S):</v>
          </cell>
          <cell r="I217" t="str">
            <v>Map:LSDAMv2.2.3Plus=CytobandRange.endBand</v>
          </cell>
        </row>
        <row r="218">
          <cell r="A218" t="str">
            <v>CytobandRange.2endChromosomeArm</v>
          </cell>
          <cell r="B218" t="str">
            <v>CytobandRange</v>
          </cell>
          <cell r="C218" t="str">
            <v>endChromosomeArm</v>
          </cell>
          <cell r="D218" t="str">
            <v>Attrib</v>
          </cell>
          <cell r="E218" t="str">
            <v>ST</v>
          </cell>
          <cell r="F218" t="str">
            <v>0..1</v>
          </cell>
          <cell r="G218" t="str">
            <v>DEFINITION:
The chromosomal arm that contains the terminus of the range. In humans, this is either "p" or "q", which represents the short or long arms of the chromosome, respectively.
EXAMPLE(S): 
17q21
OTHER NAME(S):
NOTE(S):</v>
          </cell>
          <cell r="I218" t="str">
            <v>Map:LSDAMv2.2.3Plus=CytoBandRange.endChromosomeArm</v>
          </cell>
        </row>
        <row r="219">
          <cell r="A219" t="str">
            <v>CytobandRange.2startBand</v>
          </cell>
          <cell r="B219" t="str">
            <v>CytobandRange</v>
          </cell>
          <cell r="C219" t="str">
            <v>startBand</v>
          </cell>
          <cell r="D219" t="str">
            <v>Attrib</v>
          </cell>
          <cell r="E219" t="str">
            <v>ST</v>
          </cell>
          <cell r="F219" t="str">
            <v>0..1</v>
          </cell>
          <cell r="G219" t="str">
            <v>DEFINITION:
The cytoband that contains the beginning of the range, expressed without the chromosome or arm designation. 
EXAMPLE(S):
the band portion of "1q2.3" is "2.3".
OTHER NAME(S):
NOTE(S):</v>
          </cell>
          <cell r="I219" t="str">
            <v>Map:LSDAMv2.2.3Plus=CytobandRange.startBand</v>
          </cell>
        </row>
        <row r="220">
          <cell r="A220" t="str">
            <v>CytobandRange.2startChromosomeArm</v>
          </cell>
          <cell r="B220" t="str">
            <v>CytobandRange</v>
          </cell>
          <cell r="C220" t="str">
            <v>startChromosomeArm</v>
          </cell>
          <cell r="D220" t="str">
            <v>Attrib</v>
          </cell>
          <cell r="E220" t="str">
            <v>ST</v>
          </cell>
          <cell r="F220" t="str">
            <v>0..1</v>
          </cell>
          <cell r="G220" t="str">
            <v>DEFINITION:
The chromosomal arm that contains the beginning of the range. In humans, this is either "p" or "q", which represents the short or long arms of the chromosome, respectively.
EXAMPLE(S): 
17q12
OTHER NAME(S):
NOTE(S):</v>
          </cell>
          <cell r="I220" t="str">
            <v>Map:LSDAMv2.2.3Plus=CytobandRange.startChromosomeRange</v>
          </cell>
        </row>
        <row r="221">
          <cell r="A221" t="str">
            <v>DataMonitoringCommitteeCharterVersion.1</v>
          </cell>
          <cell r="B221" t="str">
            <v>DataMonitoringCommitteeCharterVersion</v>
          </cell>
          <cell r="D221" t="str">
            <v>Class</v>
          </cell>
          <cell r="G221" t="str">
            <v>DEFINITION:
A key document that, together with the study protocol and Statistical Analysis Plan (SAP), prospectively defines the study's Data Monitoring Committee (DMC) infrastructure and, in particular, the DMC's responsibilities; stipulates who sees blinded results and who sees unblinded results; and establishes a method for communication between the DMC and the sponsor.
EXAMPLE(S):
OTHER NAME(S):
NOTE(S):</v>
          </cell>
          <cell r="I221" t="str">
            <v>Map:Statistics v1.0=DataMonitoringCommitteeCharter</v>
          </cell>
        </row>
        <row r="222">
          <cell r="A222" t="str">
            <v>DataMonitoringCommitteeCharterVersion.2description</v>
          </cell>
          <cell r="B222" t="str">
            <v>DataMonitoringCommitteeCharterVersion</v>
          </cell>
          <cell r="C222" t="str">
            <v>description</v>
          </cell>
          <cell r="D222" t="str">
            <v>Attrib</v>
          </cell>
          <cell r="E222" t="str">
            <v>ST</v>
          </cell>
          <cell r="F222" t="str">
            <v>0..1</v>
          </cell>
          <cell r="G222" t="str">
            <v>DEFINITION:
A textual explanation of the contents of the data monitoring committee charter.
EXAMPLE(S):
"Data will be presented via blinded summaries and listings in PDF format, with additional availability of unblinded patient profiles in electronic format.  The following is a description of the data to be included in the summaries and listings¦
If the charter is about meeting schedules, then the description could be 
"Meetings will be held monthly, beginning 6 weeks after the first subject's first visit."
OTHER NAME(S):
NOTE(S):</v>
          </cell>
          <cell r="I222" t="str">
            <v>Map:Statistics v1.0=DataMonitoringCommitteeCharter.description</v>
          </cell>
        </row>
        <row r="223">
          <cell r="A223" t="str">
            <v>DataMonitoringCommitteeCharterVersion.3Is a(n):DocumentVersion</v>
          </cell>
          <cell r="B223" t="str">
            <v>DataMonitoringCommitteeCharterVersion</v>
          </cell>
          <cell r="C223" t="str">
            <v>Is a(n):DocumentVersion</v>
          </cell>
          <cell r="D223" t="str">
            <v>Gen</v>
          </cell>
          <cell r="G223" t="str">
            <v xml:space="preserve">DESCRIPTION:
Each DataMonitoringCommitteeCharterVersion always specializes one DocumentVersion. Each DocumentVersion might be specialized by one DataMonitoringCommitteeCharterVersion.
DEFINITION:
EXAMPLE(S):
OTHER NAME(S):
NOTE(S):
</v>
          </cell>
          <cell r="J223" t="str">
            <v>specializes</v>
          </cell>
          <cell r="K223" t="str">
            <v>be specialized by</v>
          </cell>
          <cell r="L223" t="str">
            <v>DocumentVersion</v>
          </cell>
        </row>
        <row r="224">
          <cell r="A224" t="str">
            <v>DataMonitoringCommitteeCharterVersion.4governedOversightCommittee(OversightCommittee)</v>
          </cell>
          <cell r="B224" t="str">
            <v>DataMonitoringCommitteeCharterVersion</v>
          </cell>
          <cell r="C224" t="str">
            <v>governedOversightCommittee(OversightCommittee)</v>
          </cell>
          <cell r="D224" t="str">
            <v>Assoc</v>
          </cell>
          <cell r="F224" t="str">
            <v>1..1</v>
          </cell>
          <cell r="G224" t="str">
            <v xml:space="preserve">DataMonitoringCommitteeCharterVersion [governingDataMonitoringCommitteeCharterVersion] (0..*) governs / be governed by (1) [governedOversightCommittee] OversightCommittee
DESCRIPTION:
Each DataMonitoringCommitteeCharterVersion always governs one OversightCommittee. Each OversightCommittee might be governed by one or more DataMonitoringCommitteeCharterVersion.
DEFINITION:
EXAMPLE(S):
OTHER NAME(S):
NOTE(S):
</v>
          </cell>
          <cell r="J224" t="str">
            <v>governs</v>
          </cell>
          <cell r="K224" t="str">
            <v>be governed by</v>
          </cell>
          <cell r="L224" t="str">
            <v>OversightCommittee</v>
          </cell>
          <cell r="M224" t="str">
            <v>0..*</v>
          </cell>
        </row>
        <row r="225">
          <cell r="A225" t="str">
            <v>DataMonitoringCommitteeCharterVersion.4influencedStatisticalAnalysisPlanVersion(StatisticalAnalysisPlanVersion)</v>
          </cell>
          <cell r="B225" t="str">
            <v>DataMonitoringCommitteeCharterVersion</v>
          </cell>
          <cell r="C225" t="str">
            <v>influencedStatisticalAnalysisPlanVersion(StatisticalAnalysisPlanVersion)</v>
          </cell>
          <cell r="D225" t="str">
            <v>Assoc</v>
          </cell>
          <cell r="F225" t="str">
            <v>0..*</v>
          </cell>
          <cell r="G225" t="str">
            <v xml:space="preserve">DataMonitoringCommitteeCharterVersion [influencingDataMonitoringCommitteeCharterVersion] (0..*) influence / be influenced by (0..*) [influencedStatisticalAnalysisPlanVersion] StatisticalAnalysisPlanVersion
DESCRIPTION:
Each DataMonitoringCommitteeCharterVersion might influence one or more StatisticalAnalysisPlanVersion. Each StatisticalAnalysisPlanVersion might be influenced by one or more DataMonitoringCommitteeCharterVersion.
DEFINITION:
EXAMPLE(S):
OTHER NAME(S):
NOTE(S):
</v>
          </cell>
          <cell r="I225" t="str">
            <v>Map:Statistics v1.0=DataMonitoringCommitteeCharter.(StatisticalAnalysisPlanVersion)</v>
          </cell>
          <cell r="J225" t="str">
            <v>influence</v>
          </cell>
          <cell r="K225" t="str">
            <v>be influenced by</v>
          </cell>
          <cell r="L225" t="str">
            <v>StatisticalAnalysisPlanVersion</v>
          </cell>
          <cell r="M225" t="str">
            <v>0..*</v>
          </cell>
        </row>
        <row r="226">
          <cell r="A226" t="str">
            <v>DefinedActivity.1</v>
          </cell>
          <cell r="B226" t="str">
            <v>DefinedActivity</v>
          </cell>
          <cell r="D226" t="str">
            <v>Class</v>
          </cell>
          <cell r="G226" t="str">
            <v>DEFINITION:
An activity that frequently occurs in studies (e.g. more than one time in more than one arm) and/or experiments and therefore is called out as a reusable template in a global library of activities outside the context of any particular study or experiment, and may be used in the composition of a defined subject activity group. A defined activity is a "kind of" activity rather than an "instance of" an activity. 
EXAMPLE(S):
Standard blood chemistries are frequently included in studies - also activities that are study-specific and recur more than one time in more than one arm may be defined, such as a substance administration activity involving X amount of drug Y.
OTHER NAME(S):
NOTE(S):
A defined activity is represented here as a subtype of Activity, but could also be thought of as an activity at a particular stage in the business process in which the activities occur, i.e., in the "defined" stage rather than the "planned" stage, the "scheduled" stage or the "performed" stage.</v>
          </cell>
          <cell r="H226" t="str">
            <v xml:space="preserve">Invariant - be participated in by actualIndicator Qualifier: Only BiologicEntity, BiologicEntityGroup, Material, ProductGroup or Organization (via Subject or ExperimentalUnit) with actualIndicator = “false” is valid.
Invariant - Repeat Duration or Quantity Exclusive Or: A DefinedActivity may have a value for one and only one of the following: repeatDuration or repeatQuantity.
Invariant - Repeat Frequency Exclusive Or: A DefinedActivity may have a value for one and only one of the following: repeatFrequencyCode or repeatFrequencyRatio.
Invariant - use Association Set Qualifier: The association from ExperimentalActivityItem is only valid if the DefinedProcedure is occurring in the context of an Experiment or a SpecimenProcessing project, and in such case the association to Product is not valid.
</v>
          </cell>
          <cell r="I226" t="str">
            <v>Map:CDMHv1.0=DefinedActivity; Map:CTRRr3=DefinedActivity; Map:CTRv1.0=DefinedActivity; Map:FDA HL7 SD SD DSTU2012=PlannedSubjectActivity/Supply.quality; Map:FDA HL7 SD SD DSTU2012=PlannedSubjectActivity/Act.priorityCode; Map:FDA HL7 SD SD DSTU2012=PlannedSubjectActivity/Encounter.priorityCode; Map:LSDAMv2.2.3Plus=DefinedActivity; Map:PSCv2.6=Activity</v>
          </cell>
        </row>
        <row r="227">
          <cell r="A227" t="str">
            <v>DefinedActivity.2categoryCode</v>
          </cell>
          <cell r="B227" t="str">
            <v>DefinedActivity</v>
          </cell>
          <cell r="C227" t="str">
            <v>categoryCode</v>
          </cell>
          <cell r="D227" t="str">
            <v>Attrib</v>
          </cell>
          <cell r="E227" t="str">
            <v>CD</v>
          </cell>
          <cell r="F227" t="str">
            <v>0..1</v>
          </cell>
          <cell r="G227" t="str">
            <v>DEFINITION:
A coded value specifying a classification of activities.
EXAMPLE(S):
In the case where categoryCode = "anti-cancer treatment", the subcategoryCode may = "radiotherapy", and the nameCode may = "external beam radiotherapy".
In Procedure, categoryCode may = "abdominal surgery".
In AdministrativeActivity, the categoryCode may = "Disposition" (off study, epoch completion), "Milestone" (informed consent, enrollment, registry, randomization) or "Other" (unblinding) activities. 
For lab procedures, categoryCode may = "hematology", "urinalysis", or "chemistry".
OTHER NAME(S):
NOTE(S):
Theoretically speaking, the categoryCode should be derivable from the subcategoryCode, however if there may only be a category and not a subcategory, then both attributes must be present in the model. 
When value sets are defined for this attribute, we may need to move it to the DefinedActivity subclasses so that the different value domains can be bound to the correct subclass.</v>
          </cell>
          <cell r="I227" t="str">
            <v>Map:APSRv2.1=[Upd Info] hl7:organizer - [Upd Info] hl7:organizer &gt; @classCode; Map:APSRv2.1=[Problem] hl7:organizer - [Problem] hl7:organizer &gt; @classCode; Map:APSRv2.1=[Problem] hl7:organizer - [Problem] hl7:organizer &gt; hl7:component [Region of Interest] &gt; hl7:regionOfInterest &gt; @classCode; Map:CDASHv1.1=IE.IECAT; Map:CDASHv1.1=MH.MHCAT; Map:CDASHv1.1=DA.DACAT; Map:CDASHv1.1=LB.LBCAT; Map:CDASHv1.1=SU.SUCAT; Map:CDMHv1.0=DefinedActivity.categoryCode; Map:CTOM=Activity.type; Map:CTOM=Procedure.type; Map:CTOM=SubstanceAdministration.name; Map:CTOM=SubstanceAdministration.type; Map:CTOM=Imaging.type; Map:CTOM=SpecimenAcquisition.type; Map:CTOM=Radiation.type; Map:CTRPv1.0=PlannedEligibilityCriterion.categoryCode; Map:CTRPv1.0=SubstanceAdministration.categoryCode; Map:CTRPv1.0=PlannedObservation.categoryCode; Map:CTRPv1.0=InterventionalStudyProtocol.interventionTypeCode; Map:CTRPv1.0=PlannedActivity.categoryCode; Map:CTRPv1.0=Activity.categoryCode; Map:CTRPv3.8=Activity.categoryCode; Map:CTRv1.0=DefinedActivity.categoryCode; Map:DICOM=TID 1502 TimePointContext &gt; Time Point Type; Map:FDA HL7 SD SD DSTU2012=PlannedSubjectActivity/Observation.code; Map:FDA HL7 SD SD DSTU2012=PlannedSubjectActivity/SubstanceAdministration.code; Map:FDA HL7 SD SD DSTU2012=PlannedSubjectActivity/Procedure.code; Map:FDA HL7 SD SD DSTU2012=PlannedSubjectActivity/Encounter.code; Map:FDA HL7 SD SD DSTU2012=PlannedSubjectActivity/Act.code; Map:Lab=SubjectAssignment.type ; Map:Lab=Activity.typeModifier; Map:LabViewer2.2=Activity.type; Map:LSDAMv2.2.3Plus=DefinedActivity.categoryCode; Map:PGx v1.0=BE.BECAT; Map:PGx v1.0=BS.BSCAT; Map:PGx v1.0=PG.PGCAT; Map:PGx v1.0=PF.PFCAT; Map:PSC=ActivityType.name; Map:PSCv2.6=ActivityType.name; Map:SDTM IGv3.1.1=CM.CMCAT; Map:SDTM IGv3.1.1=IE.IECAT; Map:SDTM IGv3.1.1=TI.IECAT; Map:SDTM IGv3.1.1=SC.SCCAT; Map:SDTM IGv3.1.1=VS.VSCAT; Map:SDTM IGv3.1.1=QS.QSCAT; Map:SDTM IGv3.1.1=EX.EXCAT; Map:SDTM IGv3.1.1=DA.DACAT; Map:SDTM IGv3.1.1=PE.PECAT; Map:SDTM IGv3.1.1=MH.MHCAT; Map:SDTM IGv3.1.1=SU.SUCAT; Map:SDTM IGv3.1.1=EG.EGCAT; Map:SDTM IGv3.1.1=LB.LBCAT; Map:SDTM IGv3.1.1=DS.DSCAT; Map:SDTM IGv3.1.2=CE.CECAT; Map:SDTM IGv3.1.2=EG.EGCAT; Map:SDTM IGv3.1.2=PC.PCCAT; Map:SDTM IGv3.1.2=PE.PECAT; Map:SDTM IGv3.1.2=DA.DACAT; Map:SDTM IGv3.1.2=TI.IECAT; Map:SDTM IGv3.1.2=FA.FACAT; Map:SDTM IGv3.1.2=MS.MSCAT; Map:SDTM IGv3.1.2=SU.SUCAT; Map:SDTM IGv3.1.2=SC.SCCAT; Map:SDTM IGv3.1.2=LB.LBCAT; Map:SDTM IGv3.1.2=QS.QSCAT; Map:SDTM IGv3.1.2=CM.CMCAT; Map:SDTM IGv3.1.2=EX.EXCAT; Map:SDTM IGv3.1.2=VS.VSCAT; Map:SDTM IGv3.1.2=IE.IECAT; Map:SDTM IGv3.1.2=PP.PPCAT; Map:SDTM IGv3.1.2=MB.MBCAT; Map:SDTM IGv3.1.2=MH.MHCAT; Map:SDTM IGv3.1.3=CE.CECAT; Map:SDTM IGv3.1.3=CM.CMCAT; Map:SDTM IGv3.1.3=DA.DACAT; Map:SDTM IGv3.1.3=DS.DSCAT; Map:SDTM IGv3.1.3=EG.EGCAT; Map:SDTM IGv3.1.3=EX.EXCAT; Map:SDTM IGv3.1.3=FA.FACAT; Map:SDTM IGv3.1.3=IE.IECAT; Map:SDTM IGv3.1.3=LB.LBCAT; Map:SDTM IGv3.1.3=MB.MBCAT; Map:SDTM IGv3.1.3=MH.MHCAT; Map:SDTM IGv3.1.3=MS.MSCAT; Map:SDTM IGv3.1.3=PC.PCCAT; Map:SDTM IGv3.1.3=PE.PECAT; Map:SDTM IGv3.1.3=QS.QSCAT; Map:SDTM IGv3.1.3=RS.RSCAT; Map:SDTM IGv3.1.3=SC.SCCAT; Map:SDTM IGv3.1.3=SU.SUCAT; Map:SDTM IGv3.1.3=TI.IECAT; Map:SDTM IGv3.1.3=VS.VSCAT; Map:SDTM IGv3.2=HO.HOCAT; Map:SDTM IGv3.2=IS.ISCAT; Map:SDTM IGv3.2=MI.MICAT; Map:SDTM IGv3.2=MO.MOCAT; Map:SDTM IGv3.2=PR.PRCAT; Map:SDTM IGv3.2=SR.SRCAT; Map:SDTM IGv3.2=SS.SSCAT; Map:SDTM IGv3.2=EG.EGCAT; Map:SDTM IGv3.2=EX.EXCAT; Map:SDTM IGv3.2=MB.MBCAT; Map:SDTM IGv3.2=MH.MHCAT; Map:SDTM IGv3.2=PC.PCCAT; Map:SDTM IGv3.2=PP.PPCAT; Map:SDTM IGv3.2=SU.SUCAT; Map:SDTM IGv3.2=VS.VSCAT; Map:SDTM IGv3.2=CE.CECAT; Map:SDTM IGv3.2=CM.CMCAT; Map:SDTM IGv3.2=DA.DACAT; Map:SDTM IGv3.2=DS.DSCAT; Map:SDTM IGv3.2=FA.FAOBJ; Map:SDTM IGv3.2=FA.FACAT; Map:SDTM IGv3.2=IE.IECAT; Map:SDTM IGv3.2=LB.LBCAT; Map:SDTM IGv3.2=MS.MSCAT; Map:SDTM IGv3.2=MS.MSSTAT; Map:SDTM IGv3.2=PE.PECAT; Map:SDTM IGv3.2=QS.QSCAT; Map:SDTM IGv3.2=RS.RSCAT; Map:SDTM IGv3.2=SC.SCCAT</v>
          </cell>
        </row>
        <row r="228">
          <cell r="A228" t="str">
            <v>DefinedActivity.2description</v>
          </cell>
          <cell r="B228" t="str">
            <v>DefinedActivity</v>
          </cell>
          <cell r="C228" t="str">
            <v>description</v>
          </cell>
          <cell r="D228" t="str">
            <v>Attrib</v>
          </cell>
          <cell r="E228" t="str">
            <v>ST</v>
          </cell>
          <cell r="F228" t="str">
            <v>0..1</v>
          </cell>
          <cell r="G228" t="str">
            <v xml:space="preserve">DEFINITION:
The textual representation of the activity.
EXAMPLE(S):
OTHER NAME(S):
NOTE(S):
This may contain more detail than the description present in the text part of a coded concept.   </v>
          </cell>
          <cell r="I228" t="str">
            <v>Map:AE=ProductInvestigation.description; Map:BRIDGv2.2=ExperimentalUnitAllocationMethod.description; Map:caAERSv2.2=SurgeryIntervention.description; Map:caAERSv2.2=TreatmentInformation.treatmentDescription; Map:caAERSv2.2=RadiationIntervention.description; Map:caAERSv2.2=TreatmentAssignment.description; Map:CDISCLabv1.0.1=Base Test.Additional Test Description; Map:CTOM=Surgery.descriptionText; Map:CTOM=SpecimenAcquisition.descriptionText; Map:CTOM=Activity.descriptionText; Map:CTOM=Procedure.descriptionText; Map:CTOM=Imaging.descriptionText; Map:CTOM=Radiation.descriptionText; Map:CTOM=Histopathology.reportDescriptiveText; Map:CTRPv1.0=Activity.textDescription; Map:CTRPv1.0=PlannedObservation.textDescription; Map:CTRPv1.0=SubstanceAdministration.textDescription; Map:CTRPv1.0=PlannedEligibilityCriterion.textDescription; Map:CTRPv1.0=PlannedActivity.textDescription; Map:CTRPv3.8=Intervention.descriptionText; Map:CTRRr3=DefinedActivity.description; Map:CTRv1.0=DefinedActivity.description; Map:DICOM=Performed CT Acquisition Module - Acquisition Protocol Element Sequence (0018,9920) &gt; Requested Series Description (0018,9937); Map:DICOM=Performed CT Reconstruction Module - Reconstruction Protocol Element Sequence (0018,9934) &gt; Requested Series Description (0018,9937); Map:FDA HL7 SD SD DSTU2012=StudyProtocol//plannedStudy/precondition/eligibilityCriterion.text; Map:FDA HL7 SD SD DSTU2012=PlannedSubjectActivity/Observation.text; Map:FDA HL7 SD SD DSTU2012=PlannedSubjectActivity/SubstanceAdministration.text; Map:FDA HL7 SD SD DSTU2012=PlannedSubjectActivity/Procedure.text; Map:FDA HL7 SD SD DSTU2012=PlannedSubjectActivity/Encounter.text; Map:FDA HL7 SD SD DSTU2012=PlannedSubjectActivity/Act.text; Map:HL7SD=EligibilityCriterion.text; Map:ICSRr2=TransportationEvent.text (in R_Product); Map:ICSRr2=ProductEvent.text (in R_Product); Map:Lab=LabTest.additionalTestDescription; Map:LabViewer2.2=LaboratoryTest.additionalDescription; Map:LSDAMv2.2.3Plus=DefinedActivity.description; Map:PGx v1.0=Pf.PFTSTDTL; Map:PSC=Activity.description; Map:PSCv2.6=ScheduledActivity.details; Map:PSCv2.6=Activity.description; Map:SDTM IGv3.1.1=SE.ELEMENT; Map:SDTM IGv3.1.1=SV.SVUPDES; Map:SDTM IGv3.1.2=TA.ELEMENT; Map:SDTM IGv3.1.2=SV.SVUPDES; Map:SDTM IGv3.1.2=SE.ELEMENT; Map:SDTM IGv3.1.2=TE.ELEMENT; Map:TDM=TDMPlannedActivity.description</v>
          </cell>
        </row>
        <row r="229">
          <cell r="A229" t="str">
            <v>DefinedActivity.2nameCode</v>
          </cell>
          <cell r="B229" t="str">
            <v>DefinedActivity</v>
          </cell>
          <cell r="C229" t="str">
            <v>nameCode</v>
          </cell>
          <cell r="D229" t="str">
            <v>Attrib</v>
          </cell>
          <cell r="E229" t="str">
            <v>CD</v>
          </cell>
          <cell r="F229" t="str">
            <v>1...1</v>
          </cell>
          <cell r="G229" t="str">
            <v>DEFINITION:
A coded value specifying the non-unique textual identifier for the activity.
EXAMPLE(S):
CPT4 or SNOMED term for a surgical procedure.
Coded value for a single analytic procedure in a lab test.
The code and text of an individual question on the eligibility checklist of a protocol.
OTHER NAME(S):
NOTE(S):
The textual description of the activity is captured in the complex data type CD.</v>
          </cell>
          <cell r="I229" t="str">
            <v>Map:AE=ProductObservation.typeCode; Map:AIM v4 rv48=AnnotationEntity.typeCode; Map:AIM v4 rv48=CalculationEntity.description; Map:AIM v4 rv48=CalculationEntity.typeCode; Map:AIM v4 rv48=ImagingObservationCharacteristic.label; Map:AIM v4 rv48=ImagingObservationCharacteristic.questionTypeCode; Map:AIM v4 rv48=InformationObservationEntity.label; Map:AIM v4 rv48=ImagingObservationEntity.questionTypeCode; Map:AIM v4 rv48=InferenceEntity.label; Map:AIM v4 rv48=InferenceEntity.questionTypeCode; Map:APSRv2.1=hl7:entryRelationship [CDA Supply Container] - hl7:entryRelationship [CDA Supply Container] &gt; hl7:supply &gt; hl7:code &gt; @codeSystem; Map:APSRv2.1=hl7:entryRelationship [CDA Supply Container] - hl7:entryRelationship [CDA Supply Container] &gt; hl7:supply &gt; hl7:code &gt; @codeSystemName; Map:APSRv2.1=hl7:entryRelationship [CDA Supply Container] - hl7:entryRelationship [CDA Supply Container] &gt; hl7:supply &gt; hl7:code &gt; @displayName; Map:APSRv2.1=SB: Procedure Steps Section - hl7:ClinicalDocument &gt; hl7:component &gt; hl7:structuredBody &gt; hl7:component [Proc Steps] &gt; hl7:section &gt; hl7:entry &gt; hl7:procedure &gt; hl7:code; Map:APSRv2.1=SB: Procedure Steps Section - hl7:ClinicalDocument &gt; hl7:component &gt; hl7:structuredBody &gt; hl7:component [Proc Steps] &gt; hl7:section &gt; hl7:entry &gt; hl7:procedure &gt; hl7:entryRelationship [Specimen Received] &gt; hl7:act &gt; hl7:code; Map:APSRv2.1=SB: Procedure Steps Section - hl7:ClinicalDocument &gt; hl7:component &gt; hl7:structuredBody &gt; hl7:component [Proc Steps] &gt; hl7:section &gt; hl7:entry &gt; hl7:procedure &gt; hl7:entryRelationship [Specimen Received] &gt; hl7:act &gt; hl7:code &gt; @code; Map:APSRv2.1=SB: Procedure Steps Section - hl7:ClinicalDocument &gt; hl7:component &gt; hl7:structuredBody &gt; hl7:component [Proc Steps] &gt; hl7:section &gt; hl7:entry &gt; hl7:procedure &gt; hl7:entryRelationship [Specimen Received] &gt; hl7:act &gt; hl7:code &gt; @codeSystem; Map:APSRv2.1=SB: Procedure Steps Section - hl7:ClinicalDocument &gt; hl7:component &gt; hl7:structuredBody &gt; hl7:component [Proc Steps] &gt; hl7:section &gt; hl7:entry &gt; hl7:procedure &gt; hl7:reference &gt; [CHOICE OF EXTERNAL ACT/OBS/PROC/DOC] &gt; hl7:externalProcedure &gt; hl7:code &gt; @co; Map:APSRv2.1=[Problem] hl7:organizer - [Problem] hl7:organizer &gt; hl7:code; Map:APSRv2.1=[Problem] hl7:organizer - [Problem] hl7:organizer &gt; hl7:code &gt; @code; Map:APSRv2.1=[Problem] hl7:organizer - [Problem] hl7:organizer &gt; hl7:code &gt; @codeSystem; Map:APSRv2.1=[Problem] hl7:organizer - [Problem] hl7:organizer &gt; hl7:code &gt; @codeSystemName; Map:APSRv2.1=[Problem] hl7:organizer - [Problem] hl7:organizer &gt; hl7:code &gt; @displayName; Map:APSRv2.1=[Problem] hl7:organizer - [Problem] hl7:organizer &gt; hl7:component [Problem reported] &gt; hl7:observation &gt; hl7:code; Map:APSRv2.1=[Problem] hl7:organizer - [Problem] hl7:organizer &gt; hl7:component [Problem reported] &gt; hl7:observation &gt; hl7:code &gt; @code; Map:APSRv2.1=[Problem] hl7:organizer - [Problem] hl7:organizer &gt; hl7:component [Problem reported] &gt; hl7:observation &gt; hl7:code &gt; @codeSystem; Map:APSRv2.1=[Problem] hl7:organizer - [Problem] hl7:organizer &gt; hl7:component &gt; hl7:observation &gt; hl7:code &gt; @codeSystemName; Map:APSRv2.1=[Problem] hl7:organizer - [Problem] hl7:organizer &gt; hl7:component [Problem reported] &gt; hl7:observation &gt; hl7:code &gt; displayName; Map:APSRv2.1=[Problem] hl7:organizer - [Problem] hl7:organizer &gt; hl7:component [Any kind of AP observation] &gt; hl7:observation &gt; hl7:reference &gt; [CHOICE OF EXTERNAL ACT/OBS/PROC/DOC] &gt; hl7:externalObservation &gt; hl7:codeSystem; Map:APSRv2.1=[Problem] hl7:organizer - [Problem] hl7:organizer &gt; hl7:component [Any kind of AP observation] &gt; hl7:observation &gt; hl7:reference &gt; [CHOICE OF EXTERNAL ACT/OBS/PROC/DOC] &gt; hl7:externalProcedure &gt; hl7:codeSystem; Map:APSRv2.1=[Problem] hl7:organizer - [Problem] hl7:organizer &gt; hl7:component [Lab Obs] &gt; hl7:observation &gt; hl7:code; Map:APSRv2.1=[Problem] hl7:organizer - [Problem] hl7:organizer &gt; hl7:component [Lab Obs] &gt; hl7:observation &gt; hl7:entryRelationship [Specimen Collection] &gt; hl7:procedure &gt; hl7:code; Map:APSRv2.1=[Problem] hl7:organizer - [Problem] hl7:organizer &gt; hl7:component [Lab Obs] &gt; hl7:observation &gt; hl7:entryRelationship [Specimen Collection] &gt; hl7:procedure &gt; hl7:code &gt; @code; Map:APSRv2.1=[Problem] hl7:organizer - [Problem] hl7:organizer &gt; hl7:component [Lab Obs] &gt; hl7:observation &gt; hl7:entryRelationship [Specimen Collection] &gt; hl7:procedure &gt; hl7:code &gt; @codeSystem; Map:APSRv2.1=[Problem] hl7:organizer - [Problem] hl7:organizer &gt; hl7:component [Lab Obs] &gt; hl7:observation &gt; hl7:entryRelationship [Specimen Collection] &gt; hl7:procedure &gt; hl7:code &gt; @displayName; Map:APSRv2.1=[Problem] hl7:organizer - [Problem] hl7:organizer &gt; hl7:component [Any kind of AP observation] &gt; hl7:observation &gt; hl7:reference &gt; [CHOICE OF EXTERNAL ACT/OBS/PROC/DOC] &gt; hl7:externalProcedure &gt; hl7:code; Map:APSRv2.1=[IHE Prob Conc Entry] hl7:act - [IHE Prob Conc Entry] hl7:act &gt; hl7:code; Map:APSRv2.1=[IHE Prob Conc Entry] hl7:act - [IHE Prob Conc Entry] hl7:act &gt; hl7:code &gt; @nullFlavor; Map:APSRv2.1=[Upd Info] hl7:organizer - [Upd Info] hl7:organizer &gt; hl7:component &gt; hl7:observation &gt; hl7:code; Map:APSRv2.1=[Upd Info] hl7:organizer - [Upd Info] hl7:organizer &gt; hl7:component &gt; hl7:observation &gt; hl7:code &gt; @code; Map:APSRv2.1=[Upd Info] hl7:organizer - [Upd Info] hl7:organizer &gt; hl7:component &gt; hl7:observation &gt; hl7:code &gt; @codeSystem; Map:APSRv2.1=[Upd Info] hl7:organizer - [Upd Info] hl7:organizer &gt; hl7:component &gt; hl7:observation &gt; hl7:code &gt; @codeSystemName; Map:APSRv2.1=[Upd Info] hl7:organizer - [Upd Info] hl7:organizer &gt; hl7:component &gt; hl7:observation &gt; hl7:code &gt; @displayName; Map:APSRv2.1=Hdr: Encompassing Encounter - hl7:ClinicalDocument &gt; hl7:componentOf &gt; hl7:encompassingEncounter &gt; hl7:code; Map:APSRv2.1=Hdr: Service Event - hl7:ClinicalDocument &gt; hl7:documentationOf &gt; hl7:serviceEvent &gt; hl7:code; Map:APSRv2.1=hl7:entryRelationship [CDA Supply Container] - hl7:entryRelationship [CDA Supply Container] &gt; hl7:supply &gt; hl7:code; Map:APSRv2.1=hl7:entryRelationship [CDA Supply Container] - hl7:entryRelationship [CDA Supply Container] &gt; hl7:supply &gt; hl7:code &gt; @code; Map:APSRv2.1=SB: Procedure Steps Section - hl7:ClinicalDocument &gt; hl7:component &gt; hl7:structuredBody &gt; hl7:component [Proc Steps] &gt; hl7:section &gt; hl7:entry &gt; hl7:procedure &gt; hl7:entryRelationship [Specimen Received] &gt; hl7:act &gt; hl7:code &gt; @codeSystemName; Map:APSRv2.1=SB: Procedure Steps Section - hl7:ClinicalDocument &gt; hl7:component &gt; hl7:structuredBody &gt; hl7:component [Proc Steps] &gt; hl7:section &gt; hl7:entry &gt; hl7:procedure &gt; hl7:reference &gt; [CHOICE OF EXTERNAL ACT/OBS/PROC/DOC] &gt; hl7:externalAct &gt; hl7:code; Map:APSRv2.1=SB: Procedure Steps Section - hl7:ClinicalDocument &gt; hl7:component &gt; hl7:structuredBody &gt; hl7:component [Proc Steps] &gt; hl7:section &gt; hl7:entry &gt; hl7:procedure &gt; hl7:reference &gt; [CHOICE OF EXTERNAL ACT/OBS/PROC/DOC] &gt; hl7:externalAct &gt; hl7:code &gt; @codeSyst; Map:APSRv2.1=SB: Procedure Steps Section - hl7:ClinicalDocument &gt; hl7:component &gt; hl7:structuredBody &gt; hl7:component [Proc Steps] &gt; hl7:section &gt; hl7:entry &gt; hl7:procedure &gt; hl7:reference &gt; [CHOICE OF EXTERNAL ACT/OBS/PROC/DOC] &gt; hl7:externalObservation &gt; hl7:code; Map:APSRv2.1=SB: Procedure Steps Section - hl7:ClinicalDocument &gt; hl7:component &gt; hl7:structuredBody &gt; hl7:component [Proc Steps] &gt; hl7:section &gt; hl7:entry &gt; hl7:procedure &gt; hl7:reference &gt; [CHOICE OF EXTERNAL ACT/OBS/PROC/DOC] &gt; hl7:externalObservation &gt; hl7:code &gt; @; Map:APSRv2.1=SB: Procedure Steps Section - hl7:ClinicalDocument &gt; hl7:component &gt; hl7:structuredBody &gt; hl7:component [Proc Steps] &gt; hl7:section &gt; hl7:entry &gt; hl7:procedure &gt; hl7:reference &gt; [CHOICE OF EXTERNAL ACT/OBS/PROC/DOC] &gt; hl7:externalProcedure &gt; hl7:code; Map:APSRv2.1=[Problem] hl7:organizer - [Problem] hl7:organizer &gt; hl7:component [Any kind of AP observation] &gt; hl7:observation &gt; hl7:code; Map:APSRv2.1=[Problem] hl7:organizer - [Problem] hl7:organizer &gt; hl7:component [Any kind of AP observation] &gt; hl7:observation &gt; hl7:code &gt; @code; Map:APSRv2.1=[Problem] hl7:organizer - [Problem] hl7:organizer &gt; hl7:component [Any kind of AP observation] &gt; hl7:observation &gt; hl7:code &gt; @codeSystem; Map:APSRv2.1=[Problem] hl7:organizer - [Problem] hl7:organizer &gt; hl7:component [Any kind of AP observation] &gt; hl7:observation &gt; hl7:code &gt; @codeSystemName; Map:APSRv2.1=[Problem] hl7:organizer - [Problem] hl7:organizer &gt; hl7:component [Any kind of AP observation] &gt; hl7:observation &gt; hl7:code &gt; @displayName; Map:APSRv2.1=[Problem] hl7:organizer - [Problem] hl7:organizer &gt; hl7:component [Any kind of AP observation] &gt; hl7:observation &gt; hl7:reference &gt; [CHOICE OF EXTERNAL ACT/OBS/PROC/DOC] &gt; hl7:externalAct &gt; hl7:code; Map:APSRv2.1=[Problem] hl7:organizer - [Problem] hl7:organizer &gt; hl7:component [Any kind of AP observation] &gt; hl7:observation &gt; hl7:reference &gt; [CHOICE OF EXTERNAL ACT/OBS/PROC/DOC] &gt; hl7:externalAct &gt; hl7:code &gt; @codeSystem; Map:APSRv2.1=[Problem] hl7:organizer - [Problem] hl7:organizer &gt; hl7:component [Any kind of AP observation] &gt; hl7:observation &gt; hl7:reference &gt; [CHOICE OF EXTERNAL ACT/OBS/PROC/DOC] &gt; hl7:externalObservation &gt; hl7:code; Map:APSRv2.1=[Problem] hl7:organizer - [Problem] hl7:organizer &gt; hl7:component [Lab Obs] &gt; hl7:observation &gt; hl7:entryRelationship [Specimen Collection] &gt; hl7:procedure &gt; hl7:code &gt; @codeSystemName; Map:APSRv2.1=[Problem] hl7:organizer - [Problem] hl7:organizer &gt; hl7:component [Lab Obs] &gt; hl7:observation &gt; hl7:entryRelationship [Reference] &gt; hl7:observation &gt; hl7:code
; Map:APSRv2.1=[Problem] hl7:organizer - [Problem] hl7:organizer &gt; hl7:component [Embedded Image] &gt; hl7:observationMedia &gt; hl7:entryRelationship &gt; hl7:act &gt; hl7:code; Map:APSRv2.1=[Problem] hl7:organizer - [Problem] hl7:organizer &gt; hl7:component [Embedded Image] &gt; hl7:observationMedia &gt; hl7:entryRelationship &gt; hl7:act &gt; hl7:code &gt; @code; Map:APSRv2.1=[Problem] hl7:organizer - [Problem] hl7:organizer &gt; hl7:component [Embedded Image] &gt; hl7:observationMedia &gt; hl7:entryRelationship &gt; hl7:act &gt; hl7:code &gt; @codeSystem; Map:APSRv2.1=[Problem] hl7:organizer - [Problem] hl7:organizer &gt; hl7:component [Region of Interest] &gt; hl7:regionOfInterest &gt; hl7:code; Map:APSRv2.1=[Problem] hl7:organizer - [Problem] hl7:organizer &gt; hl7:component [Region of Interest] &gt; hl7:regionOfInterest &gt; hl7:precondition &gt; hl7:criterion &gt; hl7:code; Map:APSRv2.1=[Problem] hl7:organizer - [Problem] hl7:organizer &gt; hl7:component [Region of Interest] &gt; hl7:regionOfInterest &gt; hl7:precondition &gt; hl7:criterion &gt; hl7:code &gt; @codeSystem; Map:C3PR=StratificationCriterion.questionText; Map:C3PR=EligbilityCriterion.questionText; Map:C3PRv2.9=EligibilityCriteria.questionText; Map:C3PRv2.9=Arm.name; Map:C3PRv2.9=SolicitedAdverseEvent; Map:C3PRv2.9=StratificationCriterion.questionText; Map:C3PRv2.9=ScheduledEpoch.scEpochWorkflowStatus; Map:caAERSv2.2=Therapy.name; Map:caAERSv2.2=StudyParticipantPreExistingCondition &gt; PriorTherapy.meddraCode; Map:caAERSv2.2=CtcTerm.select &gt; SolicitedAdverseEvent; Map:caAERSv2.2=SAEReportPriorTherapy.other; Map:caAERSv2.2=StudyParticipantPreExistingCondition &gt; PriorTherapy.text; Map:caAERSv2.2=AbstractMeddraDomain.meddraCode &gt; SolicitedAdverseEvent (meddraTerm); Map:caAERSv2.2=CtcTerm.ctepCode &gt; SolicitedAdverseEvent; Map:caAERSv2.2=Lab &gt; LabTerm; Map:caAERSv2.2=StudyParticipantPriorTherapy.other; Map:caAERSv2.2=AbstractMeddraDomain.meddraCode &gt; SolicitedAdverseEvent (otherTerm); Map:caAERSv2.2=TreatmentAssignment.code; Map:caAERSv2.2=Study &gt; AbstractExpectedAE; Map:caAERSv2.2=SAEReportPreExistingCondition &gt; PriorTherapy.meddraCode; Map:caAERSv2.2=StudyParticipantPreExistingCondition &gt; PriorTherapy.meddraTerm; Map:caAERSv2.2=SAEReportPreExistingCondition &gt; PriorTherapy.text; Map:caAERSv2.2=CtcTerm.term &gt; SolicitedAdverseEvent; Map:caAERSv2.2=Lab.other; Map:caAERSv2.2=SAEReportPreExistingCondition &gt; PriorTherapy.meddraTerm; Map:CDASHv1.1=LB.LBTEST; Map:CDASHv1.1=PE.PETEST; Map:CDASHv1.1=AE.AEACNOTH; Map:CDASHv1.1=AE.AEACN; Map:CDASHv1.1=IE.IETEST; Map:CDASHv1.1=IE.IETESTCD; Map:CDASHv1.1=SC.SCTEST; Map:CDASHv1.1=DA.DATEST; Map:CDASHv1.1=EG.EGTEST; Map:CDASHv1.1=VS.VSTEST; Map:CDISCLabv1.0.1=Base Battery.Battery Name; Map:CDISCLabv1.0.1=Base Test.Lab Test ID; Map:CDISCLabv1.0.1=Base Test.Lab Test Name; Map:CDISCLabv1.0.1=Base Test.LOINC Code; Map:CDISCLabv1.0.1=Base Test.LOINC Code List ID; Map:CDISCLabv1.0.1=Base Test.Test ID; Map:CDISCLabv1.0.1=Base Test.Test Name ID; Map:CDMHv1.0=DefinedActivity.nameCode; Map:CTOM=Procedure.name; Map:CTOM=ClinicalResult.panelName; Map:CTOM=Diagnosis.name; Map:CTOM=Surgery.name; Map:CTOM=Activity.name; Map:CTOM=SpecimenAcquisition.name; Map:CTOM=AdverseEventTherapy.id; Map:CTOM=AdverseEvent.actionTakenCode; Map:CTOM=Imaging.name; Map:CTOM=Radiation.name; Map:CTR&amp;Rr2=Principal inclusion criteria; Map:CTR&amp;Rr2=Principal exclusion criteria; Map:CTRPv1.0=PlannedEligibilityCriterion.alternateName; Map:CTRPv1.0=PlannedActivity.alternateName; Map:CTRPv1.0=PlannedObservation.alternateName; Map:CTRPv1.0=SubstanceAdministration.nameCode; Map:CTRPv3.8=PerformedActivity.nameCode; Map:CTRPv3.8=PerformedActivity.name; Map:CTRPv3.8=PlannedActivity.name; Map:CTRR=Intervention Name; Map:CTRRr3=DefinedActivity.nameCode; Map:CTRv1.0=DefinedActivity.nameCode; Map:DICOM=General Study Module - Procedure Code Sequence (0008,1032); Map:DICOM=Study Level Keys for the Patient Root Query/Retrieve Information Model -  Procedure Code Sequence (0008,1032); Map:DICOM=Performed CT Acquisition Module - Protocol Element Identification Macro &gt; Acquisition Protocol Element Sequence (0018,9920) &gt; Protocol Element Name (0018,9922); Map:DICOM=Performed CT Reconstruction Module - Protocol Element Identification Macro &gt; Reconstruction Protocol Element Sequence (0018,9934) &gt; Protocol Element Name (0018,9922); Map:DICOM=TID 1410 PlanarROIMeasurements &gt; Measurement Group &gt; Finding; Map:DICOM=TID 1410 PlanarROIMeasurements &gt; Measurement Group &gt; $QualitativeEvaluation; Map:DICOM=TID 1411 VolumetricROIMeasurements &gt; Measurement Group &gt; Finding; Map:DICOM=TID 1411 VolumetricROIMeasurements &gt; Measurement Group &gt; $QualitativeEvaluation; Map:DICOM=TID 1419 ROIMeasurements &gt; $Measurement parameter; Map:DICOM=TID 1500 MeasurementReport &gt; DCID 7021 Measurement Report Document Titles; Map:DICOM=TID 1500 MeasurementReport &gt; Procedure reported; Map:DICOM=TID 1500 MeasurementReport &gt; Qualitative Evaluations &gt; (unconstrained name/value pair); Map:DICOM=TID 1501 MeasurementGroup &gt; Measurement Group &gt; Finding; Map:DICOM=TID 1501 MeasurementGroup &gt; Measurement Group &gt; $QualitativeEvaluation; Map:DICOM=TID 300 Measurement &gt; $Measurement parameter; Map:DICOM=Protocol Context Module - Potential Requested Procedure Code Sequence (0018,9907); Map:FDA HL7 SD SD DSTU2012=plannedStudy/component4/timePointEventDefinition.code; Map:HCTv1.0=CDE 2875714:Therapies.Classify the preparative regimen:; Map:HCTv1.0=CDE 2673840:Therapies.Specify the other planned post-HSCT therapy:; Map:HCTv1.0=CDE 2773880:Therapies.Specify other treatment that the donor received to enhance the product collection:; Map:HCTv1.0=CDE 2936192:Lab Results.Specify the type of test used for BCR/ABL or other molecular markers:; Map:HCTv1.0=CDE 2738487:Therapies.What was the type of post-hematopoietic stem cell transplantation (HSCT) therapy?; Map:HCTv1.0=CDE 2932826:Therapies.Specify treatment:; Map:HCTv1.0=CDE 2761989:Therapies.Specify treatment(s) given for central nervous system:; Map:HCTv1.0=CDE 2403909:Therapies.Other, specify - rad; Map:HCTv1.0=CDE 2705055:Lab Results.Please specify the person for whom this typing is being done:; Map:HCTv1.0=CDE 2744936:Techniques.Other manipulation specify:; Map:HCTv1.0=CDE 2737666:Chronic Myelogenous Leukemia (CML): Part 1 of 2.What type of treatment did the recipient receive prior to the hematopoietic stem cell transplantation (HSCT)?; Map:HCTv1.0=CDE 2769634:Adverse Events.Specify other most likely cause of the adverse event:; Map:HCTv1.0=CDE 2934733:Organism.Specify the infection organism:; Map:HCTv1.0=CDE 2762041:Therapies.Specify other central nervous system type of treatment given:; Map:HCTv1.0=CDE 2932822:Therapies.Which treatment(s) were used?; Map:HCTv1.0=CDE 2963496:Lab Results.Specify the bone marrow procedure performed:; Map:HCTv1.0=CDE 2682940:Lab Results.For the systemic lupus erythematosus, specify the other antibody:; Map:HCTv1.0=CDE 2936196:Lab Results.Specify other BCR/ABL or other molecular testing performed:; Map:HCTv1.0=CDE 2769592:Procedures.What is the reserved portion end point?; Map:HCTv1.0=CDE 2963613:Procedures.What type of excisional biopsy/surgical procedure was performed?; Map:HCTv1.0=CDE 65292 -:Therapies.Therapy type other specify; Map:HCTv1.0=CDE 2980360:Therapies.What type of surgical procedure was performed?; Map:HCTv1.0=CDE 2756917:Lab Results.Type of immunologic laboratory procedure performed:; Map:HCTv1.0=CDE 2980753:Therapies.Specify the treatment given:; Map:HCTv1.0=CDE 2793799:Diagnosis.Diagnosis of chronic GVHD was based on:; Map:HCTv1.0=CDE 2934613:Organism.Select the infection organism:; Map:HCTv1.0=CDE 2630451:Procedures.Specify test and method for test performed on other infectious disease marker:; Map:HCTv1.0=CDE 3061476:Therapies.Specify other treatment:; Map:HCTv1.0=CDE 2749868:Lab Results.For the antiphospholipid syndrome, what was the laboratory procedure type?; Map:HCTv1.0=CDE 2467549:Therapies.Type of Procedure; Map:HCTv1.0=CDE 2980793:Therapies.Specify the therapeutic procedure administered:; Map:HCTv1.0=CDE 3087995:Therapies.Specify the other systemic and or intrathecal therapy administered:; Map:HCTv1.0=CDE 2749874:Lab Results.For the wegener granulomatosis, what was the laboratory procedure type?; Map:HCTv1.0=CDE 2201768:Medical Imaging.Type of imaging; Map:HCTv1.0=CDE 3108801:Therapies.Specify other reserved portion end point; Map:HCTv1.0=CDE 2801066:Diagnosis.Specify the diagnosis of liver toxicity by the type of clinical signs, symptoms or evaluation:; Map:HCTv1.0=CDE 2729156:Lab Results.What is the hematopoietic stem sell graft timepoint type at laboratory procedure?; Map:HCTv1.0=CDE 2980366:Therapies.Specify the surgical procedure performed:; Map:HCTv1.0=CDE 2738393:Chronic Myelogenous Leukemia (CML): Part 1 of 2.Specify the other type of therapy that the recipient received prior to this hematopoietic stem cell transplantation (HSCT):; Map:HCTv1.0=CDE 2969578:Lab Results.Specify tumor marker laboratory procedure performed:; Map:HCTv1.0=CDE 2705093:Lab Results.Specify person and typing:; Map:HCTv1.0=CDE 2797534:Diagnosis.Specify the clinical sign, symptom or evaluation used to diagnose liver toxicity:; Map:HCTv1.0=CDE 2787410:Therapy Results.What is the follow-up timepoint of this form?; Map:HCTv1.0=CDE 2762109:Lab Results.For the bacterial or fungal infection cultures performed prior to infusion, specify other organism :; Map:HCTv1.0=CDE 2749880:Lab Results.For the polyarteritis nodosa, classical or microscopic, what was the laboratory procedure type?; Map:HCTv1.0=CDE 2749841:Lab Results.For the systemic sclerosis, what was the laboratory procedure type?; Map:HCTv1.0=CDE 2772167:Therapies.Specify the other growth factor treatment that the donor received to enhance the product collection:; Map:HCTv1.0=CDE 2770346:Procedures.Specify the other diagnostic procedure:; Map:HCTv1.0=CDE 2797522:Therapies.Specify the treatment received for VOD:; Map:HCTv1.0=CDE 2426129:Therapies.Other, specify - chem; Map:HCTv1.0=CDE 3102448:Therapies.Specify the other systemic therapy administered:; Map:HCTv1.0=CDE 2953828:Therapies.Specify the other immune therapy; Map:HCTv1.0=CDE 2769598:Adverse Events.What is the most likely cause of the adverse event?; Map:HCTv1.0=CDE 2978238:Surgery.Specify other surgical procedure; Map:i2b2/ACTv1.4=Visit.VISIT_TYPE; Map:i2b2/ACTv1.4=Procedure.PROCEDURE_CODE; Map:i2b2/ACTv1.4=Procedure.PROCEDURE_ CODING_SYSTEM; Map:i2b2/ACTv1.4=Procedure.PROCEDURE_CODING_SYSTEM_VERSION; Map:i2b2/ACTv1.4=Laboratory Test.LAB_CODE; Map:i2b2/ACTv1.4=Laboratory Test.LAB_ CODING_SYSTEM; Map:i2b2/ACTv1.4=Laboratory Test.LAB_CODING_SYSTEM_VERSION; Map:i2b2/ACTv1.4=Laboratory Test.LAB_ CLASSIFICATION_SYSTEM; Map:i2b2/ACTv1.4=Laboratory Test.LAB_ CLASSIFICATION _SYSTEM_VERSION; Map:i2b2/ACTv1.4=Laboratory Test.RAW_LAB_CODE; Map:i2b2/ACTv1.4=Laboratory Test.RAW_PANEL; Map:ICSRr2=CausalityAssessment.code (in IndividualCaseSafetyReport); Map:ICSRr2=TransportationEvent.code (in R_Product); Map:ICSRr2=ProductEvent.code (in R_Product); Map:ICSRr2=ProductDefectAssessment.code (in IndividualCaseSafetyReport); Map:LabViewer2.2=SubjectAssignment.type; Map:LabViewer2.2=LaboratoryTestIdentifier.codeSystemName; Map:LabViewer2.2=LaboratoryTestIdentifier.codeSystemVersion; Map:LabViewer2.2=LaboratoryTestIdentifier.codeSystem; Map:LabViewer2.2=LaboratoryTestIdentifier.displayName; Map:LabViewer2.2=LaboratoryTestIdentifier.code; Map:LSDAMv2.2.3Plus=DefinedActivity.nameCode; Map:LSDAMv2.2.3Plus=DefinedSpecimenCheckInCheckOut.storageStatus; Map:LSDAMv2.2.3Plus=PerformedSpecimenCheckInCheckOut.storageStatus; Map:LSDAMv2.2.3Plus=PerformedSpecimenReviewResult.nameCode; MAp:NBIAv6.4=Annotation.annotation_type; Map:NCI CRF Standard=CDE 3608v4.0: Study Stratification Text; Map:NCI CRF Standard=CDE 2435042v1.2: Protocol Deviation Action Text; Map:NCI CRF Standard=CDE 3437657v1.0: Concomitant Medication Form Data Collection Use Reason; Map:NCI CRF Standard=CDE 2003746v5.0: Laboratory Finding Test Name; Map:NCI CRF Standard=CDE 2847352v1.0: Disease Staging Timepoint Name; Map:NCI CRF Standard=CDE 2179892v1.0: Adverse Event Cancer Treatment Related Type; Map:NCI CRF Standard=CDE 2201348v1.0:  Adverse Event Suspected Other Attribution Text Name; Map:OMOPv5.2=VISIT_OCCURRENCE.visit_concept_id; Map:OMOPv5.2=PROCEDURE_OCCURRENCE.procedure_concept_id; Map:OMOPv5.2=MEASUREMENT.measurement_concept_id; Map:OMOPv5.2=MEASUREMENT.measurement_source_value; Map:OMOPv5.2=OBSERVATION.observation_concept_id; Map:OMOPv5.2=NOTE.note_class_concept_id; Map:PCORNetv3.1=Encounter.enc_type; Map:PCORNetv3.1=Diagnosis.enc_type; Map:PCORNetv3.1=Procedures.enc_type; Map:PCORNetv3.1=Procedures.px; Map:PCORNetv3.1=Procedures.px_type; Map:PCORNetv3.1=Lab_Result_CM.lab_name; Map:PCORNetv3.1=Lab_Result_CM.lab_loinc; Map:PCORNetv3.1=Lab_Result_CM.lab_px; Map:PCORNetv3.1=Lab_Result_CM.lab_px_type; Map:PCORNetv3.1=Pro_CM.pro_item; Map:PCORNetv3.1=Pro_CM.pro_loinc; Map:PCORNetv4.0=Encounter.enc_type; Map:PCORNetv4.0=Diagnosis.enc_type; Map:PCORNetv4.0=Procedures.enc_type; Map:PCORNetv4.0=Procedures.px; Map:PCORNetv4.0=Procedures.px_type; Map:PCORNetv4.0=Lab_Result_CM.raw_lab_name; Map:PCORNetv4.0=Lab_Result_CM.lab_loinc; Map:PCORNetv4.0=Lab_Result_CM.lab_px; Map:PCORNetv4.0=Lab_Result_CM.lab_px_type; Map:PCORNetv4.0=Obs_Clin.obbsclin_code; Map:PCORNetv4.0=Obs_Clin.obsclin_type; Map:PCORNetv4.0=Pro_CM.pro_item_name; Map:PCORNetv4.0=Pro_CM.pro_type; Map:PCORNetv4.0=Pro_CM.pro_item_loinc; Map:PCORNetv4.0=Pro_CM.pro_measure_name; Map:PCORNetv4.0=Pro_CM.pro_measure_loinc; Map:PCORNetv4.0=Pro_CM.pro_item_fullname; Map:PCORNetv4.0=Pro_CM.pro_item_text; Map:PCORNetv4.0=Pro_CM.pro_measure_fullname; Map:PCORNetv4.0=Obs_Gen.obsgen_type; Map:PCORNetv4.0=Obs_Gen.obsgen_code; Map:PGx v1.0=BE.BETERM; Map:PGx v1.0=BE.BEDECOD; Map:PGx v1.0=BS.BSTESTCD; Map:PGx v1.0=BS.BSTEST; Map:PGx v1.0=PG.PGTESTCD; Map:PGx v1.0=PG.PGTEST; Map:PGx v1.0=PF.PFTESTCD; Map:PGx v1.0=PF.PFTEST; Map:PSC=Activity.name; Map:PSCv2.6=Activity.code; Map:PSCv2.6=Source.name; Map:PSCv2.6=Activity.name; Map:SDTM IGv3.1.1=AE.AEACN; Map:SDTM IGv3.1.1=DS.DSTERM; Map:SDTM IGv3.1.1=PE.PETEST; Map:SDTM IGv3.1.1=AE.AEACNOTH; Map:SDTM IGv3.1.1=QS.QSTESTCD; Map:SDTM IGv3.1.1=EG.EGTEST; Map:SDTM IGv3.1.1=SE.ETCD; Map:SDTM IGv3.1.1=SC.SCTEST; Map:SDTM IGv3.1.1=VS.VSTESTCD; Map:SDTM IGv3.1.1=TI.TITEST; Map:SDTM IGv3.1.1=VS.VSTEST; Map:SDTM IGv3.1.1=PE.PETESTCD; Map:SDTM IGv3.1.1=EG.EGTESTCD; Map:SDTM IGv3.1.1=SC.SCTESTCD; Map:SDTM IGv3.1.1=IE.IETEST; Map:SDTM IGv3.1.1=QS.QSTEST ; Map:SDTM IGv3.1.1=EX.EXTPTREF; Map:SDTM IGv3.1.1=IE.IETESTCD; Map:SDTM IGv3.1.1=LB.LBTESTCD; Map:SDTM IGv3.1.1=DA.DATEST; Map:SDTM IGv3.1.1=LB.LBTEST; Map:SDTM IGv3.1.1=DA.DATESTCD; Map:SDTM IGv3.1.2=QS.QSTESTCD; Map:SDTM IGv3.1.2=IE.IETEST; Map:SDTM IGv3.1.2=PC.PCTEST; Map:SDTM IGv3.1.2=TE.ETCD; Map:SDTM IGv3.1.2=MS.MSTESTCD; Map:SDTM IGv3.1.2=IE.IETESTCD; Map:SDTM IGv3.1.2=TI.IETEST; Map:SDTM IGv3.1.2=EG.EGTEST; Map:SDTM IGv3.1.2=TS.TSPARMCD where TSPARMCD=CURTRT; Map:SDTM IGv3.1.2=QS.QSTEST; Map:SDTM IGv3.1.2=DA.DATEST; Map:SDTM IGv3.1.2=MS.MSTEST; Map:SDTM IGv3.1.2=EG.EGTPTREF; Map:SDTM IGv3.1.2=MS.MSTPTREF; Map:SDTM IGv3.1.2=PC.PCTPTREF; Map:SDTM IGv3.1.2=MS.MSLOINC; Map:SDTM IGv3.1.2=TS.TSVAL where TSPARMCD=RANDSTR; Map:SDTM IGv3.1.2=FA.FATESTCD; Map:SDTM IGv3.1.2=SC.SCTEST; Map:SDTM IGv3.1.2=VS.VSTPTREF; Map:SDTM IGv3.1.2=PE.PETESTCD; Map:SDTM IGv3.1.2=VS.VSTESTCD; Map:SDTM IGv3.1.2=MB.MBTPTREF; Map:SDTM IGv3.1.2=DA.DATESTCD; Map:SDTM IGv3.1.2=TS.TSPARM where TSPARMCD=RANDSTR; Map:SDTM IGv3.1.2=FA.FATEST; Map:SDTM IGv3.1.2=VS.VSTEST; Map:SDTM IGv3.1.2=LB.LBTPTREF; Map:SDTM IGv3.1.2=AE.AEACN; Map:SDTM IGv3.1.2=AE.AEACNOTH; Map:SDTM IGv3.1.2=LB.LBTEST; Map:SDTM IGv3.1.2=TS.TSVAL where TSPARMCD=CURTRT; Map:SDTM IGv3.1.2=QS.QSTPTREF; Map:SDTM IGv3.1.2=SE.SEUPDES; Map:SDTM IGv3.1.2=MB.MBTEST; Map:SDTM IGv3.1.2=LB.LBTESTCD; Map:SDTM IGv3.1.2=SE.ETCD; Map:SDTM IGv3.1.2=PE.PETEST; Map:SDTM IGv3.1.2=PC.PCTESTCD; Map:SDTM IGv3.1.2=EG.EGTESTCD; Map:SDTM IGv3.1.2=TA.ETCD; Map:SDTM IGv3.1.2=TS.TSPARM where TSPARMCD=CURTRT; Map:SDTM IGv3.1.2=EX.EXTPTREF; Map:SDTM IGv3.1.2=TS.TSPARMCD where TSPARMCD=RANDSTR; Map:SDTM IGv3.1.2=SC.SCTESTCD; Map:SDTM IGv3.1.2=TS.TSVAL where TSPARMCD=AGEMIN; Map:SDTM IGv3.1.2=MB.MBLOINC; Map:SDTM IGv3.1.2=LB.LBLOINC; Map:SDTM IGv3.1.2=TI.IETESTCD; Map:SDTM IGv3.1.2=PP.PPTEST; Map:SDTM IGv3.1.2=AE.AECONTRT; Map:SDTM IGv3.1.2=PP.PPTESTCD; Map:SDTM IGv3.1.2=CE.CEOCCUR; Map:SDTM IGv3.1.3=AE.AEACNOTH; Map:SDTM IGv3.1.3=AE.AEACN; Map:SDTM IGv3.1.3=AE.AEENTPT; Map:SDTM IGv3.1.3=CE.CEENTPT; Map:SDTM IGv3.1.3=CE.CESTTPT; Map:SDTM IGv3.1.3=DA.DATEST; Map:SDTM IGv3.1.3=DA.DATESTCD; Map:SDTM IGv3.1.3=DS.DSDECOD; Map:SDTM IGv3.1.3=DS.DSTERM; Map:SDTM IGv3.1.3=EG.EGTEST; Map:SDTM IGv3.1.3=EG.EGTESTCD; Map:SDTM IGv3.1.3=FA.FATEST; Map:SDTM IGv3.1.3=FA.FATESTCD; Map:SDTM IGv3.1.3=IE.IETEST; Map:SDTM IGv3.1.3=IE.IETESTCD; Map:SDTM IGv3.1.3=LB.LBLOINC; Map:SDTM IGv3.1.3=LB.LBTEST; Map:SDTM IGv3.1.3=LB.LBTESTCD; Map:SDTM IGv3.1.3=MB.MBLOINC; Map:SDTM IGv3.1.3=MB.MBTEST; Map:SDTM IGv3.1.3=MB.MBTESTCD; Map:SDTM IGv3.1.3=MH.MHDECOD; Map:SDTM IGv3.1.3=MH.MHENTPT; Map:SDTM IGv3.1.3=MH.MHTERM; Map:SDTM IGv3.1.3=MS.MSLOINC; Map:SDTM IGv3.1.3=MS.MSTEST; Map:SDTM IGv3.1.3=MS.MSTESTCD; Map:SDTM IGv3.1.3=PC.PCTEST; Map:SDTM IGv3.1.3=PC.PCTESTCD; Map:SDTM IGv3.1.3=PE.PETEST; Map:SDTM IGv3.1.3=PE.PETESTCD; Map:SDTM IGv3.1.3=QS.QSTEST; Map:SDTM IGv3.1.3=QS.QSTESTCD; Map:SDTM IGv3.1.3=RS.RSTEST; Map:SDTM IGv3.1.3=RS.RSTESTCD; Map:SDTM IGv3.1.3=SC.SCTEST; Map:SDTM IGv3.1.3=SC.SCTESTCD; Map:SDTM IGv3.1.3=SE.ETCD; Map:SDTM IGv3.1.3=SE.SEUPDES; Map:SDTM IGv3.1.3=SU.SUENTPT; Map:SDTM IGv3.1.3=SU.SUSTTPT; Map:SDTM IGv3.1.3=SV.SVUPDES; Map:SDTM IGv3.1.3=TA.ELEMENT; Map:SDTM IGv3.1.3=TA.ETCD; Map:SDTM IGv3.1.3=TE.ELEMENT; Map:SDTM IGv3.1.3=TE.ETCD; Map:SDTM IGv3.1.3=TI.IETEST; Map:SDTM IGv3.1.3=TI.IETESTCD; Map:SDTM IGv3.1.3=TR.TRTEST; Map:SDTM IGv3.1.3=TR.TRTESTCD; Map:SDTM IGv3.1.3=TS.TSPARMCD WHERE TSPARMCD = "AGEMAX"; Map:SDTM IGv3.1.3=TS.TSPARM WHERE TSPARMCD = "AGEMAX"; Map:SDTM IGv3.1.3=TS.TSPARMCD WHERE TSPARMCD = "AGEMIN"; Map:SDTM IGv3.1.3=TS.TSPARM WHERE TSPARMCD = "AGEMIN"; Map:SDTM IGv3.1.3=TS.TSPARMCD WHERE TSPARMCD = "SEXPOP"; Map:SDTM IGv3.1.3=TS.TSPARM WHERE TSPARMCD = "SEXPOP"; Map:SDTM IGv3.1.3=TS.TSPARMCD WHERE TSPARMCD = "TDIGRP"; Map:SDTM IGv3.1.3=TS.TSPARM WHERE TSPARMCD = "TDIGRP"; Map:SDTM IGv3.1.3=TS.TSVAL WHERE TSPARMCD = "CURTRT"; Map:SDTM IGv3.1.3=TS.TSVALNF WHERE TSPARMCD = "CURTRT"; Map:SDTM IGv3.1.3=TS.TSVALCD WHERE TSPARMCD = "CURTRT"; Map:SDTM IGv3.1.3=TS.TSVCDREF WHERE TSPARMCD = "CURTRT"; Map:SDTM IGv3.1.3=TS.TSVCDVER WHERE TSPARMCD = "CURTRT"; Map:SDTM IGv3.1.3=TU.TUTEST; Map:SDTM IGv3.1.3=TU.TUTESTCD; Map:SDTM IGv3.1.3=VS.VSTEST; Map:SDTM IGv3.1.3=VS.VSTESTCD; Map:SDTM IGv3.1.3=TS.TSVALCD WHERE TSPARMCD = "ADDON"; Map:SDTM IGv3.1.3=TS.TSVAL WHERE TSPARMCD = "ADDON"; Map:SDTM IGv3.1.3=TS.TSVCDREF WHERE TSPARMCD = "ADDON"; Map:SDTM IGv3.1.3=TS.TSVALNF WHERE TSPARMCD = "ADDON"; Map:SDTM IGv3.1.3=TS.TSVCDVER WHERE TSPARMCD = "ADDON"; Map:SDTM IGv3.1.3=TS.TSVAL WHERE TSPARMCD = "STRATFCT"; Map:SDTM IGv3.1.3=TS.TSVALNF WHERE TSPARMCD = "STRATFCT"; Map:SDTM IGv3.1.3=TS.TSVALCD WHERE TSPARMCD = "STRATFCT"; Map:SDTM IGv3.1.3=TS.TSVCDREF WHERE TSPARMCD = "STRATFCT"; Map:SDTM IGv3.1.3=TS.TSVCDVER WHERE TSPARMCD = "STRATFCT"; Map:SDTM IGv3.2=MO.MOTESTCD; Map:SDTM IGv3.2=MO.MOTEST; Map:SDTM IGv3.2=PR.PRTRT; Map:SDTM IGv3.2=PR.PRDECOD; Map:SDTM IGv3.2=PR.PRSTTPT; Map:SDTM IGv3.2=PR.PRENTPT; Map:SDTM IGv3.2=RP.RPTESTCD; Map:SDTM IGv3.2=RP.RPTEST; Map:SDTM IGv3.2=SR.SRTESTCD; Map:SDTM IGv3.2=SR.SRTEST; Map:SDTM IGv3.2=SS.SSTESTCD; Map:SDTM IGv3.2=SS.SSTEST; Map:SDTM IGv3.2=AE.AEACN; Map:SDTM IGv3.2=AE.AEACNOTH; Map:SDTM IGv3.2=AE.AEENTPT; Map:SDTM IGv3.2=EG.EGTESTCD; Map:SDTM IGv3.2=EG.EGTEST; Map:SDTM IGv3.2=MB.MBTESTCD; Map:SDTM IGv3.2=MB.MBTESTCD; Map:SDTM IGv3.2=MB.MBTEST; Map:SDTM IGv3.2=MB.MBLOINC; Map:SDTM IGv3.2=MH.MHTERM; Map:SDTM IGv3.2=MH.MHTERM; Map:SDTM IGv3.2=MH.MHDECOD; Map:SDTM IGv3.2=MH.MHENTPT; Map:SDTM IGv3.2=IE.IETEST; Map:SDTM IGv3.2=LB.LBTESTCD; Map:SDTM IGv3.2=LB.LBTEST; Map:SDTM IGv3.2=LB.LBLOINC; Map:SDTM IGv3.2=MS.MSTESTCD; Map:SDTM IGv3.2=MS.MSTEST; Map:SDTM IGv3.2=MS.MSLOINC; Map:SDTM IGv3.2=PE.PETESTCD; Map:SDTM IGv3.2=PE.PETEST; Map:SDTM IGv3.2=QS.QSTESTCD; Map:SDTM IGv3.2=QS.QSTEST; Map:SDTM IGv3.2=RS.RSTESTCD; Map:SDTM IGv3.2=RS.RSTEST; Map:SDTM IGv3.2=SC.SCTESTCD; Map:SDTM IGv3.2=SC.SCTEST; Map:SDTM IGv3.2=SE.ETCD; Map:SDTM IGv3.2=SE.SEUPDES; Map:SDTM IGv3.2=SV.SVUPDES; Map:SDTM IGv3.2=TS.(AGEMAX) TSPARMCD WHERE TSPARMCD = "AGEMAX"; Map:SDTM IGv3.2=TS.(AGEMAX) TSPARM WHERE TSPARMCD = "AGEMAX"; Map:SDTM IGv3.2=TS.(AGEMIN) TSPARMCD WHERE TSPARMCD = "AGEMIN"; Map:SDTM IGv3.2=TS.(AGEMIN) TSPARM WHERE TSPARMCD = "AGEMIN"; Map:SDTM IGv3.2=TS.(SEXPOP) TSPARMCD WHERE TSPARMCD = "SEXPOP"; Map:SDTM IGv3.2=TS.(SEXPOP) TSPARM WHERE TSPARMCD = "SEXPOP"; Map:SDTM IGv3.2=TS.(TDIGRP) TSPARMCD WHERE TSPARMCD = "TDIGRP"; Map:SDTM IGv3.2=TS.(TDIGRP) TSPARM WHERE TSPARMCD = "TDIGRP"; Map:SDTM IGv3.2=TS.(CURTRT) TSVAL WHERE TSPARMCD = "CURTRT"; Map:SDTM IGv3.2=TS.(CURTRT) TSVALNF WHERE TSPARMCD = "CURTRT"; Map:SDTM IGv3.2=TS.(CURTRT) TSVALCD WHERE TSPARMCD = "CURTRT"; Map:SDTM IGv3.2=TS.(CURTRT) TSVCDREF WHERE TSPARMCD = "CURTRT"; Map:SDTM IGv3.2=TS.(CURTRT) TSVCDVER WHERE TSPARMCD = "CURTRT"; Map:SDTM IGv3.2=TS.(ADDON) TSVALCD WHERE TSPARMCD = "ADDON"; Map:SDTM IGv3.2=TS.(ADDON) TSVAL WHERE TSPARMCD = "ADDON"; Map:SDTM IGv3.2=TS.(ADDON) TSVCDREF WHERE TSPARMCD = "ADDON"; Map:SDTM IGv3.2=TS.(ADDON) TSVALNF WHERE TSPARMCD = "ADDON"; Map:SDTM IGv3.2=TS.(ADDON) TSVCDVER WHERE TSPARMCD = "ADDON"; Map:SDTM IGv3.2=TS.(STRATFCT) TSVAL WHERE TSPARMCD = "STRATFCT"; Map:SDTM IGv3.2=TS.(STRATFCT) TSVALNF WHERE TSPARMCD = "STRATFCT"; Map:SDTM IGv3.2=TS.(STRATFCT) TSVALCD WHERE TSPARMCD = "STRATFCT"; Map:SDTM IGv3.2=TS.(STRATFCT) TSVCDREF WHERE TSPARMCD = "STRATFCT"; Map:SDTM IGv3.2=PC.PCEVLINT; Map:SDTM IGv3.2=DD.DDTESTCD; Map:SDTM IGv3.2=DD.DDTEST; Map:SDTM IGv3.2=HO.HOTERM; Map:SDTM IGv3.2=HO.HODECOD; Map:SDTM IGv3.2=HO.HOSTTPT; Map:SDTM IGv3.2=HO.HOENTPT; Map:SDTM IGv3.2=IS.ISTESTCD; Map:SDTM IGv3.2=IS.ISTEST; Map:SDTM IGv3.2=MI.MITESTCD; Map:SDTM IGv3.2=MI.MITEST; Map:SDTM IGv3.2=PC.PCTESTCD; Map:SDTM IGv3.2=PC.PCTEST; Map:SDTM IGv3.2=PP.PPTESTCD; Map:SDTM IGv3.2=PP.PPTEST; Map:SDTM IGv3.2=VS.VSTESTCD; Map:SDTM IGv3.2=VS.VSTEST; Map:SDTM IGv3.2=CM.CMSTTPT; Map:SDTM IGv3.2=CM.CMENTPT; Map:SDTM IGv3.2=DA.DATESTCD; Map:SDTM IGv3.2=DA.DATEST; Map:SDTM IGv3.2=TA.ETCD; Map:SDTM IGv3.2=TA.ELEMENT; Map:SDTM IGv3.2=TE.ETCD; Map:SDTM IGv3.2=TE.ELEMENT; Map:SDTM IGv3.2=TI.IETESTCD; Map:SDTM IGv3.2=TI.IETEST; Map:SDTM IGv3.2=TR.TRTESTCD; Map:SDTM IGv3.2=TR.TRTEST; Map:SDTM IGv3.2=TU.TUTEST; Map:SDTM IGv3.2=TU.TUTESTCD; Map:SDTM IGv3.2=DS.DSTERM; Map:SDTM IGv3.2=DS.DSDECOD; Map:SDTM IGv3.2=FA.FATESTCD; Map:SDTM IGv3.2=FA.FATEST; Map:SDTM IGv3.2=IE.IETESTCD; Map:SDTM IGv3.2=TS.(STRATFCT) TSVCDVER WHERE TSPARMCD = "STRATFCT"; Map:Sentinelv6.0.2=Encounter.EncType; Map:Sentinelv6.0.2=Diagnosis.EncType; Map:Sentinelv6.0.2=Procedure.EncType; Map:Sentinelv6.0.2=Procedure.PX; Map:Sentinelv6.0.2=Procedure.PX_CodeType; Map:Sentinelv6.0.2=Laboratory Result.MS_Test_Name; Map:Sentinelv6.0.2=Laboratory Result.LOINC; Map:Sentinelv6.0.2=Laboratory Result.PK; Map:Sentinelv6.0.2=Laboratory Result.PK_CodeType; Map:TDM=TDMPlannedActivity.codedDescription</v>
          </cell>
        </row>
        <row r="230">
          <cell r="A230" t="str">
            <v>DefinedActivity.2repeatDuration</v>
          </cell>
          <cell r="B230" t="str">
            <v>DefinedActivity</v>
          </cell>
          <cell r="C230" t="str">
            <v>repeatDuration</v>
          </cell>
          <cell r="D230" t="str">
            <v>Attrib</v>
          </cell>
          <cell r="E230" t="str">
            <v>PQ.TIME</v>
          </cell>
          <cell r="F230" t="str">
            <v>0..1</v>
          </cell>
          <cell r="G230" t="str">
            <v>(derived)
DEFINITION:
The period of time over which the activity is repeated.
EXAMPLE(S):
OTHER NAME(S):
NOTE(S):
Derived from repeatQuantity and repeatFrequencyCode or repeatFrequencyRatio (constraint allows only one).  In any given implementation, if quantity is not provided, duration may be provided instead, however the BRIDG team determined that quantity is considered more fundamental for a domain analysis model.</v>
          </cell>
          <cell r="I230" t="str">
            <v>Map:CTRPv1.0=PlannedActivity.plannedRangeOfRepetitions; Map:CTRPv1.0=PlannedObservation.plannedRangeOfRepetitions; Map:CTRPv1.0=SubstanceAdministration.plannedRangeOfRepetitions; Map:CTRPv1.0=PlannedEligibilityCriterion.plannedRangeOfRepetitions; Map:CTRv1.0=DefinedActivity.repeatDuration; Map:TDM=CyclingRule</v>
          </cell>
        </row>
        <row r="231">
          <cell r="A231" t="str">
            <v>DefinedActivity.2repeatFrequencyCode</v>
          </cell>
          <cell r="B231" t="str">
            <v>DefinedActivity</v>
          </cell>
          <cell r="C231" t="str">
            <v>repeatFrequencyCode</v>
          </cell>
          <cell r="D231" t="str">
            <v>Attrib</v>
          </cell>
          <cell r="E231" t="str">
            <v>CD</v>
          </cell>
          <cell r="F231" t="str">
            <v>0..1</v>
          </cell>
          <cell r="G231" t="str">
            <v>DEFINITION:
A coded value specifying the number of occurrences of an activity within a given time period.
EXAMPLE(S):
BID = Two times per day, at unspecified times (does not necessarily imply that these are 12 hours apart)
Q12H = Every twelve hours
OTHER NAME(S):
NOTE(S):</v>
          </cell>
          <cell r="I231" t="str">
            <v>Map:C3PRv2.9=PlannedNotification.frequency; Map:CTRPv1.0=PlannedEligibilityCriterion.plannedRangeOfRepetitions; Map:CTRPv1.0=PlannedObservation.plannedRangeOfRepetitions; Map:CTRPv1.0=PlannedActivity.plannedRangeOfRepetitions; Map:CTRPv1.0=SubstanceAdministration.plannedRangeOfRepetitions; Map:CTRv1.0=DefinedActivity.repeatFrequencyCode; Map:TDM=CyclingRule</v>
          </cell>
        </row>
        <row r="232">
          <cell r="A232" t="str">
            <v>DefinedActivity.2repeatFrequencyRatio</v>
          </cell>
          <cell r="B232" t="str">
            <v>DefinedActivity</v>
          </cell>
          <cell r="C232" t="str">
            <v>repeatFrequencyRatio</v>
          </cell>
          <cell r="D232" t="str">
            <v>Attrib</v>
          </cell>
          <cell r="E232" t="str">
            <v>RTO&lt;INT.NONNEG,PQ.TIME&gt;</v>
          </cell>
          <cell r="F232" t="str">
            <v>0..1</v>
          </cell>
          <cell r="G232" t="str">
            <v>DEFINITION:
A ratio representing the number of occurrences of an activity within a given time period.
EXAMPLE(S):
Once per 12 hours
2 times per day
OTHER NAME(S):
NOTE(S):</v>
          </cell>
          <cell r="I232" t="str">
            <v>Map:CTRPv1.0=PlannedEligibilityCriterion.plannedRangeOfRepetitions; Map:CTRPv1.0=SubstanceAdministration.plannedRangeOfRepetitions; Map:CTRPv1.0=PlannedObservation.plannedRangeOfRepetitions; Map:CTRPv1.0=PlannedActivity.plannedRangeOfRepetitions; Map:CTRv1.0=DefinedActivity.repeatFrequencyRatio; Map:TDM=CyclingRule</v>
          </cell>
        </row>
        <row r="233">
          <cell r="A233" t="str">
            <v>DefinedActivity.2repeatQuantityRange</v>
          </cell>
          <cell r="B233" t="str">
            <v>DefinedActivity</v>
          </cell>
          <cell r="C233" t="str">
            <v>repeatQuantityRange</v>
          </cell>
          <cell r="D233" t="str">
            <v>Attrib</v>
          </cell>
          <cell r="E233" t="str">
            <v>URG&lt;INT.NONNEG&gt;</v>
          </cell>
          <cell r="F233" t="str">
            <v>0..1</v>
          </cell>
          <cell r="G233" t="str">
            <v>DEFINITION:
An integer falling within minimum and maximum bounds that specifies how many times the activity occurs.
EXAMPLE(S):
OTHER NAME(S):
NOTE(S):
If the frequency is more than once a day, this is still interpreted per time, e.g. BID for 5 days = 10 repeats.</v>
          </cell>
          <cell r="I233" t="str">
            <v>Map:CDMHv1.0=DefinedActivity.repeatQuantityRange; Map:CTR&amp;Rr2=First dose in FIH Total Dose Number; Map:CTR&amp;Rr2=Maximum dose Total Dose Number; Map:CTRPv1.0=PlannedEligibilityCriterion.plannedRangeOfRepetitions; Map:CTRPv1.0=PlannedActivity.plannedRangeOfRepetitions; Map:CTRPv1.0=PlannedObservation.plannedRangeOfRepetitions; Map:CTRPv1.0=SubstanceAdministration.plannedRangeOfRepetitions; Map:TDM=CyclingRule.repeatCount</v>
          </cell>
        </row>
        <row r="234">
          <cell r="A234" t="str">
            <v>DefinedActivity.2statusCode</v>
          </cell>
          <cell r="B234" t="str">
            <v>DefinedActivity</v>
          </cell>
          <cell r="C234" t="str">
            <v>statusCode</v>
          </cell>
          <cell r="D234" t="str">
            <v>Attrib</v>
          </cell>
          <cell r="E234" t="str">
            <v>CD</v>
          </cell>
          <cell r="F234" t="str">
            <v>0..1</v>
          </cell>
          <cell r="G234" t="str">
            <v>DEFINITION:
A coded value specifying the phase in the lifecycle of the activity as part of a global library.
EXAMPLE(S):
Draft New, Released, Retired Archived
OTHER NAME(S):
NOTE(S):
Please refer to the Defined Activity Status state transition diagram for further details.</v>
          </cell>
          <cell r="I234" t="str">
            <v>Map:CTRPv1.0=PlannedEligibilityCriterion.statusCode; Map:CTRPv1.0=PlannedObservation.statusCode; Map:CTRPv1.0=PlannedActivity.statusCode; Map:CTRv1.0=DefinedActivity.statusCode; Map:FDA HL7 SD SD DSTU2012=StudyProtocol//plannedStudy/precondition/eligibilityCriterion.statusCode; Map:LSDAMv2.2.3Plus=DefinedActivity.statusCode</v>
          </cell>
        </row>
        <row r="235">
          <cell r="A235" t="str">
            <v>DefinedActivity.2statusDate</v>
          </cell>
          <cell r="B235" t="str">
            <v>DefinedActivity</v>
          </cell>
          <cell r="C235" t="str">
            <v>statusDate</v>
          </cell>
          <cell r="D235" t="str">
            <v>Attrib</v>
          </cell>
          <cell r="E235" t="str">
            <v>TS.DATETIME</v>
          </cell>
          <cell r="F235" t="str">
            <v>0..1</v>
          </cell>
          <cell r="G235" t="str">
            <v>DEFINITION:
The date (and time) on which the status is assigned to the activity.
EXAMPLE(S):
OTHER NAME(S):
NOTE(S):</v>
          </cell>
          <cell r="I235" t="str">
            <v>Map:CTRPv1.0=PlannedObservation.statusDateRange; Map:CTRPv1.0=PlannedActivity.statusDateRange; Map:CTRPv1.0=PlannedEligibilityCriterion.statusDateRange; Map:CTRv1.0=DefinedActivity.statusDate; Map:LSDAMv2.2.3Plus=DefinedActivity.statusDate</v>
          </cell>
        </row>
        <row r="236">
          <cell r="A236" t="str">
            <v>DefinedActivity.2subcategoryCode</v>
          </cell>
          <cell r="B236" t="str">
            <v>DefinedActivity</v>
          </cell>
          <cell r="C236" t="str">
            <v>subcategoryCode</v>
          </cell>
          <cell r="D236" t="str">
            <v>Attrib</v>
          </cell>
          <cell r="E236" t="str">
            <v>CD</v>
          </cell>
          <cell r="F236" t="str">
            <v>0..1</v>
          </cell>
          <cell r="G236" t="str">
            <v xml:space="preserve">DEFINITION:
A coded value specifying a subdivision within a larger category of activities.
EXAMPLE(S):
chemotherapy, radiotherapy, hormonal therapy, alternative therapy 
In the case where categoryCode = "anti-cancer treatment", subcategoryCode may = "radiotherapy", and nameCode may = "external beam radiotherapy". 
If categoryCode = "Intervention", subcategoryCode may = "Drug" (including placebo), "Device" (including sham), "Biological/Vaccine", "Procedure/Surgery", "Radiation", "Behavioral" (e.g., Psychotherapy, Lifestyle Counseling), "Genetic" (including gene transfer, stem cell and recombinant DNA), Dietary Supplement.
OTHER NAME(S):
NOTE(S):
Theoretically speaking, the categoryCode should be derivable from the subcategoryCode, however if there may only be a category and not a subcategory, then both attributes must be present in the model. </v>
          </cell>
          <cell r="I236" t="str">
            <v>Map:CDASHv1.1=LB.LBSCAT; Map:CDASHv1.1=DA.DASCAT; Map:CDASHv1.1=MH.MHSCAT; Map:CDMHv1.0=DefinedActivity.subcategoryCode; Map:CTOM=Surgery.type; Map:CTR&amp;Rr2=Specific paediatric formulation; Map:CTRPv1.0=PlannedActivity.subcategoryCode; Map:CTRPv1.0=PlannedEligibilityCriterion.subcategoryCode; Map:CTRPv1.0=Activity.subcategoryCode; Map:CTRPv1.0=SubstanceAdministration.subcategoryCode; Map:CTRPv1.0=PlannedObservation.subcategoryCode; Map:CTRPv3.8=Activity.subcategoryCode; Map:CTRv1.0=DefinedActivity.subcategoryCode; Map:Lab=Activity.typeModifier; Map:OMOPv5.2=NOTE.note_type_concept_id; Map:PGx v1.0=BE.BESCAT; Map:PGx v1.0=BS.BSSCAT; Map:PGx v1.0=PG.PGSCAT; Map:PGx v1.0=PF.PFSCAT; Map:SDTM IGv3.1.1=DA.DASCAT; Map:SDTM IGv3.1.1=SU.SUSCAT; Map:SDTM IGv3.1.1=IE.IESCAT; Map:SDTM IGv3.1.1=QS.QSSCAT; Map:SDTM IGv3.1.1=PE.PESCAT; Map:SDTM IGv3.1.1=VS.VSSCAT; Map:SDTM IGv3.1.1=CM.CMSCAT; Map:SDTM IGv3.1.1=LB.LBSCAT; Map:SDTM IGv3.1.1=DS.DSSCAT; Map:SDTM IGv3.1.1=SC.SCSCAT; Map:SDTM IGv3.1.1=EX.EXSCAT; Map:SDTM IGv3.1.1=MH.MHSCAT; Map:SDTM IGv3.1.1=EG.EGSCAT; Map:SDTM IGv3.1.2=SC.SCSCAT; Map:SDTM IGv3.1.2=CM.CMSCAT; Map:SDTM IGv3.1.2=QS.QSSCAT; Map:SDTM IGv3.1.2=MS.MSSCAT; Map:SDTM IGv3.1.2=EG.EGSCAT; Map:SDTM IGv3.1.2=DS.DSSCAT; Map:SDTM IGv3.1.2=PE.PESCAT; Map:SDTM IGv3.1.2=PP.PPSCAT; Map:SDTM IGv3.1.2=MB.MBSCAT; Map:SDTM IGv3.1.2=VS.VSSCAT; Map:SDTM IGv3.1.2=MH.MHSCAT; Map:SDTM IGv3.1.2=SU.SUSCAT; Map:SDTM IGv3.1.2=LB.LBSCAT; Map:SDTM IGv3.1.2=DS.DSCAT; Map:SDTM IGv3.1.2=DA.DASCAT; Map:SDTM IGv3.1.2=CE.CESCAT; Map:SDTM IGv3.1.2=TI.IESCAT; Map:SDTM IGv3.1.2=FA.FASCAT; Map:SDTM IGv3.1.2=PC.PCSCAT; Map:SDTM IGv3.1.2=IE.IESCAT; Map:SDTM IGv3.1.2=EX.EXSCAT; Map:SDTM IGv3.1.3=CE.CESCAT; Map:SDTM IGv3.1.3=CM.CMSCAT; Map:SDTM IGv3.1.3=DA.DASCAT; Map:SDTM IGv3.1.3=DS.DSSCAT; Map:SDTM IGv3.1.3=EG.EGSCAT; Map:SDTM IGv3.1.3=EX.EXSCAT; Map:SDTM IGv3.1.3=FA.FASCAT; Map:SDTM IGv3.1.3=IE.IESCAT; Map:SDTM IGv3.1.3=LB.LBSCAT; Map:SDTM IGv3.1.3=MB.MBSCAT; Map:SDTM IGv3.1.3=MH.MHSCAT; Map:SDTM IGv3.1.3=MS.MSSCAT; Map:SDTM IGv3.1.3=PC.PCSCAT; Map:SDTM IGv3.1.3=PE.PESCAT; Map:SDTM IGv3.1.3=QS.QSSCAT; Map:SDTM IGv3.1.3=SC.SCSCAT; Map:SDTM IGv3.1.3=SU.SUSCAT; Map:SDTM IGv3.1.3=TI.IESCAT; Map:SDTM IGv3.1.3=VS.VSSCAT; Map:SDTM IGv3.2=HO.HOSCAT; Map:SDTM IGv3.2=IS.ISSCAT; Map:SDTM IGv3.2=MI.MISCAT; Map:SDTM IGv3.2=MO.MOSCAT; Map:SDTM IGv3.2=PR.PRSCAT; Map:SDTM IGv3.2=SR.SRSCAT; Map:SDTM IGv3.2=SS.SSSCAT; Map:SDTM IGv3.2=EG.EGSCAT; Map:SDTM IGv3.2=EX.EXSCAT; Map:SDTM IGv3.2=MB.MBSCAT; Map:SDTM IGv3.2=MH.MHSCAT; Map:SDTM IGv3.2=PC.PCSCAT; Map:SDTM IGv3.2=PP.PPSCAT; Map:SDTM IGv3.2=SU.SUSCAT; Map:SDTM IGv3.2=VS.VSSCAT; Map:SDTM IGv3.2=CE.CESCAT; Map:SDTM IGv3.2=CM.CMSCAT; Map:SDTM IGv3.2=DA.DASCAT; Map:SDTM IGv3.2=TI.IECAT; Map:SDTM IGv3.2=TI.IESCAT; Map:SDTM IGv3.2=DS.DSSCAT; Map:SDTM IGv3.2=FA.FASCAT; Map:SDTM IGv3.2=IE.IESCAT; Map:SDTM IGv3.2=LB.LBSCAT; Map:SDTM IGv3.2=MS.MSSCAT; Map:SDTM IGv3.2=PE.PESCAT; Map:SDTM IGv3.2=QS.QSSCAT; Map:SDTM IGv3.2=SC.SCSSCAT</v>
          </cell>
        </row>
        <row r="237">
          <cell r="A237" t="str">
            <v>DefinedActivity.3Is a(n):Activity</v>
          </cell>
          <cell r="B237" t="str">
            <v>DefinedActivity</v>
          </cell>
          <cell r="C237" t="str">
            <v>Is a(n):Activity</v>
          </cell>
          <cell r="D237" t="str">
            <v>Gen</v>
          </cell>
          <cell r="G237" t="str">
            <v xml:space="preserve">DESCRIPTION:
Each DefinedActivity always specializes one Activity. Each Activity might be specialized by one DefinedActivity.
DEFINITION:
EXAMPLE(S):
OTHER NAME(S):
NOTE(S):
</v>
          </cell>
          <cell r="I237" t="str">
            <v>Map:CDMHv1.0=DefinedActivity.Is a(n):Activity; Map:LSDAMv2.2.3Plus=DefinedActivity.Is a(n):Activity</v>
          </cell>
          <cell r="J237" t="str">
            <v>specializes</v>
          </cell>
          <cell r="K237" t="str">
            <v>be specialized by</v>
          </cell>
          <cell r="L237" t="str">
            <v>Activity</v>
          </cell>
        </row>
        <row r="238">
          <cell r="A238" t="str">
            <v>DefinedAdministrativeActivity.1</v>
          </cell>
          <cell r="B238" t="str">
            <v>DefinedAdministrativeActivity</v>
          </cell>
          <cell r="D238" t="str">
            <v>Class</v>
          </cell>
          <cell r="G238" t="str">
            <v>DEFINITION:
An activity defined at a global library level that is not directly related to hypothesis evaluation or testing, but is typically essential to the efficient and/or effective coordination and execution of a study or experiment.
EXAMPLE(S):
assignment to a treatment arm, registration to a study, start of on-study period, end of on-study period, obtain informed consent, verify eligibility criteria, enroll, randomize, complete study visits, exit trial, break treatment blind, protocol violation, premature withdrawal
OTHER NAME(S):
NOTE(S):</v>
          </cell>
          <cell r="I238" t="str">
            <v>Map:CDMHv1.0=DefinedAdministrativeActivity; Map:CTRv1.0=DefinedAdministrativeActivity; Map:LSDAMv2.2.3Plus=DefinedAdministrativeActivity</v>
          </cell>
        </row>
        <row r="239">
          <cell r="A239" t="str">
            <v>DefinedAdministrativeActivity.3Is a(n):DefinedActivity</v>
          </cell>
          <cell r="B239" t="str">
            <v>DefinedAdministrativeActivity</v>
          </cell>
          <cell r="C239" t="str">
            <v>Is a(n):DefinedActivity</v>
          </cell>
          <cell r="D239" t="str">
            <v>Gen</v>
          </cell>
          <cell r="G239" t="str">
            <v>DESCRIPTION:
Each DefinedAdministrativeActivity always specializes one DefinedActivity. Each DefinedActivity might be specialized by one DefinedAdministrativeActivity.
DEFINITION:
EXAMPLE(S):
OTHER NAME(S):
NOTE(S):</v>
          </cell>
          <cell r="I239" t="str">
            <v>Map:CDMHv1.0=DefinedAdministrativeActivity.Is a(n):DefinedActivity; Map:LSDAMv2.2.3Plus=DefinedAdministrativeActivity.Is a(n):DefinedActivity</v>
          </cell>
          <cell r="J239" t="str">
            <v>specializes</v>
          </cell>
          <cell r="K239" t="str">
            <v>be specialized by</v>
          </cell>
          <cell r="L239" t="str">
            <v>DefinedActivity</v>
          </cell>
        </row>
        <row r="240">
          <cell r="A240" t="str">
            <v>DefinedAdverseEvent.1</v>
          </cell>
          <cell r="B240" t="str">
            <v>DefinedAdverseEvent</v>
          </cell>
          <cell r="D240" t="str">
            <v>Class</v>
          </cell>
          <cell r="G240" t="str">
            <v>DEFINITION: 
A reusable, template description of any unfavorable and unintended sign, symptom, disease, or other medical occurrence with a temporal association with the use of a medical product, procedure or other therapy, or in conjunction with a research study, regardless of causal relationship. 
EXAMPLE(S):
death, back pain, headache, pulmonary embolism, heart attack
OTHER NAME(S):
NOTE(S):</v>
          </cell>
          <cell r="I240" t="str">
            <v>Map:CTRv1.0=DefinedAdverseEvent; Map:SDTM IGv3.1.2=AE.AEOCCUR</v>
          </cell>
        </row>
        <row r="241">
          <cell r="A241" t="str">
            <v>DefinedAdverseEvent.2categoryCode</v>
          </cell>
          <cell r="B241" t="str">
            <v>DefinedAdverseEvent</v>
          </cell>
          <cell r="C241" t="str">
            <v>categoryCode</v>
          </cell>
          <cell r="D241" t="str">
            <v>Attrib</v>
          </cell>
          <cell r="E241" t="str">
            <v>CD</v>
          </cell>
          <cell r="F241" t="str">
            <v>0..1</v>
          </cell>
          <cell r="G241" t="str">
            <v xml:space="preserve">DEFINITION:
A coded value specifying a classification of the adverse event.
EXAMPLE(S):
bleeding, hypoglycemia
OTHER NAME(S):
NOTE(S):
Theoretically speaking, the category should be derivable from the subcategory, however if there may only be a category and not a subcategory, then both attributes must be present in the model. </v>
          </cell>
          <cell r="I241" t="str">
            <v>Map:CTRv1.0=DefinedAdverseEvent.categoryCode; Map:SDTM IGv3.1.2=AE.AECAT</v>
          </cell>
        </row>
        <row r="242">
          <cell r="A242" t="str">
            <v>DefinedAdverseEvent.2severityCode</v>
          </cell>
          <cell r="B242" t="str">
            <v>DefinedAdverseEvent</v>
          </cell>
          <cell r="C242" t="str">
            <v>severityCode</v>
          </cell>
          <cell r="D242" t="str">
            <v>Attrib</v>
          </cell>
          <cell r="E242" t="str">
            <v>CD</v>
          </cell>
          <cell r="F242" t="str">
            <v>0..1</v>
          </cell>
          <cell r="G242" t="str">
            <v>DEFINITION:
A coded value specifying the intensity of the event.
EXAMPLE(S):
Moderate could be used to describe acne.
OTHER NAME(S):
NOTE(S):</v>
          </cell>
          <cell r="I242" t="str">
            <v xml:space="preserve">Map:CTRv1.0=DefinedAdverseEvent.severityCode; Map:SDTM IGv3.1.2=AE.AESEV </v>
          </cell>
        </row>
        <row r="243">
          <cell r="A243" t="str">
            <v>DefinedAdverseEvent.2subcategoryCode</v>
          </cell>
          <cell r="B243" t="str">
            <v>DefinedAdverseEvent</v>
          </cell>
          <cell r="C243" t="str">
            <v>subcategoryCode</v>
          </cell>
          <cell r="D243" t="str">
            <v>Attrib</v>
          </cell>
          <cell r="E243" t="str">
            <v>CD</v>
          </cell>
          <cell r="F243" t="str">
            <v>0..1</v>
          </cell>
          <cell r="G243" t="str">
            <v xml:space="preserve">DEFINITION:
A coded value specifying a subdivision within a larger category of an adverse event.
EXAMPLE(S):
neurologic
OTHER NAME(S):
NOTE(S):
Theoretically speaking, the category should be derivable from the subcategory, however if there may only be a category and not a subcategory, then both attributes must be present in the model. </v>
          </cell>
          <cell r="I243" t="str">
            <v>Map:CTRv1.0=DefinedAdverseEvent.subcategoryCode; Map:SDTM IGv3.1.2=AE.AESCAT</v>
          </cell>
        </row>
        <row r="244">
          <cell r="A244" t="str">
            <v>DefinedAdverseEvent.3Is a(n):DefinedObservationResult</v>
          </cell>
          <cell r="B244" t="str">
            <v>DefinedAdverseEvent</v>
          </cell>
          <cell r="C244" t="str">
            <v>Is a(n):DefinedObservationResult</v>
          </cell>
          <cell r="D244" t="str">
            <v>Gen</v>
          </cell>
          <cell r="G244" t="str">
            <v xml:space="preserve">DESCRIPTION:
Each DefinedAdverseEvent always specializes one DefinedObservationResult. Each DefinedObservationResult might be specialized by one DefinedAdverseEvent.
DEFINITION:
EXAMPLE(S):
OTHER NAME(S):
NOTE(S):
</v>
          </cell>
          <cell r="J244" t="str">
            <v>specializes</v>
          </cell>
          <cell r="K244" t="str">
            <v>be specialized by</v>
          </cell>
          <cell r="L244" t="str">
            <v>DefinedObservationResult</v>
          </cell>
        </row>
        <row r="245">
          <cell r="A245" t="str">
            <v>DefinedCompositionRelationship.1</v>
          </cell>
          <cell r="B245" t="str">
            <v>DefinedCompositionRelationship</v>
          </cell>
          <cell r="D245" t="str">
            <v>Class</v>
          </cell>
          <cell r="G245" t="str">
            <v>DEFINITION:
A relationship between a composite activity and a component activity that comprises it, i.e. parent and child activities, where all these activities are part of a global library of activities.
EXAMPLE(S):
A battery of tests may be composed of multiple routine labs that are always ordered together as a group.
A glucose tolerance test which is comprised of administering glucose and taking multiple timed blood samples which are then tested for glucose.
OTHER NAME(S):
NOTE(S):
This class helps represent an AND relationship between siblings with the same parent activity.</v>
          </cell>
          <cell r="I245" t="str">
            <v>Map:CTOM=ActivityRelationship.typeCode; Map:CTRPv3.8=ActivityRelationship.typeCode; Map:CTRv1.0=DefinedCompositionRelationship; Map:ICSRr2=Component (in R_Product); Map:LSDAMv2.2.3Plus=DefinedCompositionRelationship; Map:TDM=AbstractRule.evaluableExpression; Map:TDM=TriggeringRule</v>
          </cell>
        </row>
        <row r="246">
          <cell r="A246" t="str">
            <v>DefinedCompositionRelationship.2joinCode</v>
          </cell>
          <cell r="B246" t="str">
            <v>DefinedCompositionRelationship</v>
          </cell>
          <cell r="C246" t="str">
            <v>joinCode</v>
          </cell>
          <cell r="D246" t="str">
            <v>Attrib</v>
          </cell>
          <cell r="E246" t="str">
            <v>CD</v>
          </cell>
          <cell r="F246" t="str">
            <v>0..1</v>
          </cell>
          <cell r="G246" t="str">
            <v>DEFINITION:
A coded value specifying whether, and how, a specific activity in a set of parallel activities should come together before subsequent activities can begin.
EXAMPLE(S):
Wait for this activity to complete before the subsequent activity; Terminate this activity as soon as all parallel "wait" activities are completed (and if this activity hasn't started yet, don't start it at all); Continue this activity after all "wait" activities complete, but don't wait for it to complete before beginning subsequent activities.
OTHER NAME(S):
NOTE(S):</v>
          </cell>
          <cell r="I246" t="str">
            <v>Map:CTRv1.0=DefinedCompositionRelationship.joinCode</v>
          </cell>
        </row>
        <row r="247">
          <cell r="A247" t="str">
            <v>DefinedCompositionRelationship.2pauseQuantityRange</v>
          </cell>
          <cell r="B247" t="str">
            <v>DefinedCompositionRelationship</v>
          </cell>
          <cell r="C247" t="str">
            <v>pauseQuantityRange</v>
          </cell>
          <cell r="D247" t="str">
            <v>Attrib</v>
          </cell>
          <cell r="E247" t="str">
            <v>URG&lt;PQ.TIME&gt;</v>
          </cell>
          <cell r="F247" t="str">
            <v>0..1</v>
          </cell>
          <cell r="G247" t="str">
            <v>DEFINITION:
A quantity of time falling within minimum and maximum bounds that specifies the elapsed time between when an activity is ready for execution and the actual beginning of the execution.
EXAMPLE(S):
A visit is composed of 3 activities:  a physical exam at the beginning &lt;u&gt;of the visit&lt;/u&gt;, a drug administration 30 minutes &lt;u&gt;into the visit&lt;/u&gt;, and a blood test 2 hours &lt;u&gt;into the visit&lt;/u&gt; – the pauseQuantityRange for the physical exam is 0 minutes, 30 minutes for the drug administration and 2 hours for the blood test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247" t="str">
            <v>Map:Lab=Activity.plannedTimeElapsed; Map:LSDAMv2.2.3Plus=DefinedCompositionRelationship.pauseQuantity; Map:TDMv2=(New content)</v>
          </cell>
        </row>
        <row r="248">
          <cell r="A248" t="str">
            <v>DefinedCompositionRelationship.2sequenceNumber</v>
          </cell>
          <cell r="B248" t="str">
            <v>DefinedCompositionRelationship</v>
          </cell>
          <cell r="C248" t="str">
            <v>sequenceNumber</v>
          </cell>
          <cell r="D248" t="str">
            <v>Attrib</v>
          </cell>
          <cell r="E248" t="str">
            <v>INT.NONNEG</v>
          </cell>
          <cell r="F248" t="str">
            <v>0..1</v>
          </cell>
          <cell r="G248" t="str">
            <v>DEFINITION:
An integer specifying the relative sequential or temporal ordering of this relationship among other similar relationships having the same source.
EXAMPLE(S):
OTHER NAME(S):
From DICOM:  Protocol Element Number (0018,9921)
NOTE(S):
In a course of treatment (a composite activity) that is composed of a chemotherapy activity and a radiotherapy activity, the sequence number indicates which component activity precedes the other.</v>
          </cell>
          <cell r="I248" t="str">
            <v>Map:C3PR=EligibilityCriterion.questionNumber; Map:C3PRv2.9=EligibilityCriteria.questionNumber; Map:CTOM=ActivityRelationship.sequenceNumber; Map:CTRv1.0=PerformedEligibilityCriterion.displayOrder; Map:CTRv1.0=DefinedCompositionRelationship.sequenceNumber; Map:DICOM=CT Performed Acquisition Technique Module - Acquisition Element Sequence &gt; Element Number; Map:DICOM=Performed CT Reconstruction Module - Protocol Element Identification Macro &gt; Reconstruction Protocol Element Sequence (0018,9934) &gt; Protocol Element Number (0018,9921); Map:DICOM=Performed CT Acquisition Module - Protocol Element Identification Macro &gt; Acquisition Protocol Element Sequence (0018,9920) &gt; Protocol Element Number (0018,9921); Map:DICOM=TID 1502 TimePointContext &gt; Time Point Order; Map:LSDAMv2.2.3Plus=DefinedCompositionRelationship.sequenceNumber</v>
          </cell>
        </row>
        <row r="249">
          <cell r="A249" t="str">
            <v>DefinedCompositionRelationship.4componentDefinedActivity(DefinedActivity)</v>
          </cell>
          <cell r="B249" t="str">
            <v>DefinedCompositionRelationship</v>
          </cell>
          <cell r="C249" t="str">
            <v>componentDefinedActivity(DefinedActivity)</v>
          </cell>
          <cell r="D249" t="str">
            <v>Assoc</v>
          </cell>
          <cell r="F249" t="str">
            <v>1..1</v>
          </cell>
          <cell r="G249" t="str">
            <v xml:space="preserve">DefinedCompositionRelationship [compositeDefinedCompositionRelationship] (0..*) is the parent of / be the component of (1) [componentDefinedActivity] DefinedActivity
DESCRIPTION:
Each DefinedCompositionRelationship always is the parent of one DefinedActivity. Each DefinedActivity might be the component of one or more DefinedCompositionRelationship.
DEFINITION:
EXAMPLE(S):
OTHER NAME(S):
NOTE(S):
</v>
          </cell>
          <cell r="I249" t="str">
            <v>Map:CTRv1.0=DefinedCompositionRelationship.component(DefinedActivity); Map:LSDAMv2.2.3Plus=DefinedCompositionRelationship.componentDefinedActivity(DefinedActivity)</v>
          </cell>
          <cell r="J249" t="str">
            <v>is the parent of</v>
          </cell>
          <cell r="K249" t="str">
            <v>be the component of</v>
          </cell>
          <cell r="L249" t="str">
            <v>DefinedActivity</v>
          </cell>
          <cell r="M249" t="str">
            <v>0..*</v>
          </cell>
        </row>
        <row r="250">
          <cell r="A250" t="str">
            <v>DefinedCompositionRelationship.4compositeDefinedActivity(DefinedActivity)</v>
          </cell>
          <cell r="B250" t="str">
            <v>DefinedCompositionRelationship</v>
          </cell>
          <cell r="C250" t="str">
            <v>compositeDefinedActivity(DefinedActivity)</v>
          </cell>
          <cell r="D250" t="str">
            <v>Assoc</v>
          </cell>
          <cell r="F250" t="str">
            <v>1..1</v>
          </cell>
          <cell r="G250" t="str">
            <v xml:space="preserve">DefinedCompositionRelationship [componentDefinedCompositionRelationship] (0..*) is the component of / be the parent of (1) [compositeDefinedActivity] DefinedActivity
DESCRIPTION:
Each DefinedCompositionRelationship always is the component of one DefinedActivity. Each DefinedActivity might be the parent of one or more DefinedCompositionRelationship.
DEFINITION:
EXAMPLE(S):
OTHER NAME(S):
NOTE(S):
</v>
          </cell>
          <cell r="I250" t="str">
            <v>Map:CTRv1.0=DefinedCompositionRelationship.composite(DefinedActivity); Map:LSDAMv2.2.3Plus=DefinedCompositionRelationship.compositeDefinedActivity(DefinedActivity)</v>
          </cell>
          <cell r="J250" t="str">
            <v>is the component of</v>
          </cell>
          <cell r="K250" t="str">
            <v>be the parent of</v>
          </cell>
          <cell r="L250" t="str">
            <v>DefinedActivity</v>
          </cell>
          <cell r="M250" t="str">
            <v>0..*</v>
          </cell>
        </row>
        <row r="251">
          <cell r="A251" t="str">
            <v>DefinedContingentOnRelationship.1</v>
          </cell>
          <cell r="B251" t="str">
            <v>DefinedContingentOnRelationship</v>
          </cell>
          <cell r="D251" t="str">
            <v>Class</v>
          </cell>
          <cell r="G251" t="str">
            <v>DEFINITION:
A relationship between an activity and some criteria to determine if the activity should occur where all activities are part of the global library of activities.
EXAMPLE(S):
Only perform a certain lab test if drug X was administered. (target = another activity)
Only perform a substance administration of drug X if the blood pressure was over some threshold number. (target = observation result from another activity that is an observation)
Only perform a substance administration of drug Y if the blood pressure was over some threshold number and either the result of a certain lab test was positive or the subject's temperature was elevated, i.e. "(A and (B or C))".
OTHER NAME(S):
NOTE(S):
The criteria to evaluate the relationship could be one of the following:
- the outcome of another activity where the source activity does not occur unless the target activity outcome has occurred 
- another activity where the source activity does not occur unless the target activity has occurred
- a group of other criteria that may be composed of a mix of other activities, observation results and/or other groups.
To evaluate whether the contingency was satisfied, the simple existence of a PerformedActivity (or subclass) related to the DefinedActivity (or subclass) is not enough by itself.  The PerformedActivity.statusCode and PerformedActivity.negationIndicator must also be checked to ensure that the activity was actually performed. PerformedActivity.statusCode must be "Completed" and PerformedActivity.negationIndicator must not be "true".</v>
          </cell>
          <cell r="H251" t="str">
            <v xml:space="preserve">Invariant - be contingent upon Exclusive Or: A DefinedContingentOnRelationship must be associated to one and only one of the following: DefinedActivity, DefinedObservationResult, DefinedCriterionGroup.
Invariant - completionRequiredIndicator Qualifier: completionRequiredBeforeStartingIndicator may only be used if the target of this relationship is an activity, not if the target is an observation result or a criterion group.
</v>
          </cell>
          <cell r="I251" t="str">
            <v>Map:APSRv2.1=[Problem] hl7:organizer - [Problem] hl7:organizer &gt; hl7:component [Region of Interest] &gt; hl7:regionOfInterest &gt; hl7:precondition; Map:CTOM=ActivityRelationship.typeCode; Map:CTRPv3.8=ActivityRelationship.typeCode; Map:CTRv1.0=DefinedContingentOnRelationship; Map:HL7SD=EligibilityCriterion.Precondition2; Map:TDM=AbstractRule.evaluableExpression; Map:TDM=TriggeringRule</v>
          </cell>
        </row>
        <row r="252">
          <cell r="A252" t="str">
            <v>DefinedContingentOnRelationship.2checkpointCode</v>
          </cell>
          <cell r="B252" t="str">
            <v>DefinedContingentOnRelationship</v>
          </cell>
          <cell r="C252" t="str">
            <v>checkpointCode</v>
          </cell>
          <cell r="D252" t="str">
            <v>Attrib</v>
          </cell>
          <cell r="E252" t="str">
            <v>CD</v>
          </cell>
          <cell r="F252" t="str">
            <v>0..1</v>
          </cell>
          <cell r="G252" t="str">
            <v xml:space="preserve">DEFINITION:
A coded value spedifying the points in the course of an activity when a precondition for the activity is evaluated.
EXAMPLE(S)
When the checkpointCode for a criterion of a repeatable activity is "end," the criterion is tested only at the end of each repetition of that activity. When the condition holds true, the next repetition is ready for execution.
When the checkpointCode is "entry," the criterion is checked at the beginning of each repetition, if any, whereas "beginning" means the criterion is checked only once before the repetition "loop" starts.
NOTE(S):
The checkpointCode specifies when the precondition is to be checked; it is analogous to the various conditional statements and loop constructs in programming languages "while-do" vs. "do-while" or "repeat-until" vs. "loop-exit." </v>
          </cell>
          <cell r="I252" t="str">
            <v>Map:HL7SDr1=Precondition3.checkpointCode</v>
          </cell>
        </row>
        <row r="253">
          <cell r="A253" t="str">
            <v>DefinedContingentOnRelationship.2completionRequiredBeforeStartingIndicator</v>
          </cell>
          <cell r="B253" t="str">
            <v>DefinedContingentOnRelationship</v>
          </cell>
          <cell r="C253" t="str">
            <v>completionRequiredBeforeStartingIndicator</v>
          </cell>
          <cell r="D253" t="str">
            <v>Attrib</v>
          </cell>
          <cell r="E253" t="str">
            <v>BL</v>
          </cell>
          <cell r="F253" t="str">
            <v>0..1</v>
          </cell>
          <cell r="G253" t="str">
            <v>DEFINITION:
Specifies whether the target activity must have completed prior to starting the source activity.
EXAMPLE(S):
OTHER NAME(S):
NOTE(S):
This attribute may only be used if the target is an activity, not if the target is an observation result or a criterion group.</v>
          </cell>
          <cell r="I253" t="str">
            <v>Map:CTRv1.0=DefinedContingentOnRelationship.completionRequiredBeforeStartingIndicator; Map:TDM=TriggeringRule</v>
          </cell>
        </row>
        <row r="254">
          <cell r="A254" t="str">
            <v>DefinedContingentOnRelationship.2pauseQuantityRange</v>
          </cell>
          <cell r="B254" t="str">
            <v>DefinedContingentOnRelationship</v>
          </cell>
          <cell r="C254" t="str">
            <v>pauseQuantityRange</v>
          </cell>
          <cell r="D254" t="str">
            <v>Attrib</v>
          </cell>
          <cell r="E254" t="str">
            <v>URG&lt;PQ.TIME&gt;</v>
          </cell>
          <cell r="F254" t="str">
            <v>0..1</v>
          </cell>
          <cell r="G254" t="str">
            <v>DEFINITION:
A quantity of time falling within minimum and maximum bounds that specifies the elapsed time between when an activity is ready for execution and the actual beginning of the execution.
EXAMPLE(S):
If drug X was administered, perform lab test Y 1 hour afterwards (contingency target = another activity) – the pauseQuantityRange is 1 hour (minimum and maximum bounds of the range are the same)
Only perform a substance administration of drug X within 10 minutes if the blood pressure was over some threshold number (target = observation result from another activity that is an observation) – the pauseQuantityRange is 0-10 minutes
Only perform a substance administration of drug Y within 10 minutes if the blood pressure was over some threshold number AND either the result of a certain lab test was positive or the subject's temperature was elevated (target = group of criteria, i.e. "(A and (B or C))" – the pauseQuantityRange is 0-10 minutes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254" t="str">
            <v>Map:Lab=Activity.plannedTimeElapsed</v>
          </cell>
        </row>
        <row r="255">
          <cell r="A255" t="str">
            <v>DefinedContingentOnRelationship.2priorityNumber</v>
          </cell>
          <cell r="B255" t="str">
            <v>DefinedContingentOnRelationship</v>
          </cell>
          <cell r="C255" t="str">
            <v>priorityNumber</v>
          </cell>
          <cell r="D255" t="str">
            <v>Attrib</v>
          </cell>
          <cell r="E255" t="str">
            <v>REAL</v>
          </cell>
          <cell r="F255" t="str">
            <v>0..1</v>
          </cell>
          <cell r="G255"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255" t="str">
            <v>Map:HL7SDr1=Precondition3.priorityNumber</v>
          </cell>
        </row>
        <row r="256">
          <cell r="A256" t="str">
            <v>DefinedContingentOnRelationship.4contingentDefinedActivity(DefinedActivity)</v>
          </cell>
          <cell r="B256" t="str">
            <v>DefinedContingentOnRelationship</v>
          </cell>
          <cell r="C256" t="str">
            <v>contingentDefinedActivity(DefinedActivity)</v>
          </cell>
          <cell r="D256" t="str">
            <v>Assoc</v>
          </cell>
          <cell r="F256" t="str">
            <v>1..1</v>
          </cell>
          <cell r="G256" t="str">
            <v xml:space="preserve">DefinedContingentOnRelationship [prerequisiteDefinedContingentOnRelationship] (0..*) is a condition for / be contingent upon (1) [contingentDefinedActivity] DefinedActivity
DESCRIPTION:
Each DefinedContingentOnRelationship always is a condition for one DefinedActivity. Each DefinedActivity might be contingent upon one or more DefinedContingentOnRelationship.
DEFINITION:
EXAMPLE(S):
OTHER NAME(S):
NOTE(S):
</v>
          </cell>
          <cell r="I256" t="str">
            <v>Map:CTRv1.0=DefinedContingentOnRelationship.contingent(DefinedActivity)</v>
          </cell>
          <cell r="J256" t="str">
            <v>is a condition for</v>
          </cell>
          <cell r="K256" t="str">
            <v>be contingent upon</v>
          </cell>
          <cell r="L256" t="str">
            <v>DefinedActivity</v>
          </cell>
          <cell r="M256" t="str">
            <v>0..*</v>
          </cell>
        </row>
        <row r="257">
          <cell r="A257" t="str">
            <v>DefinedContingentOnRelationship.4prerequisiteDefinedActivity(DefinedActivity)</v>
          </cell>
          <cell r="B257" t="str">
            <v>DefinedContingentOnRelationship</v>
          </cell>
          <cell r="C257" t="str">
            <v>prerequisiteDefinedActivity(DefinedActivity)</v>
          </cell>
          <cell r="D257" t="str">
            <v>Assoc</v>
          </cell>
          <cell r="F257" t="str">
            <v>0..1</v>
          </cell>
          <cell r="G257" t="str">
            <v xml:space="preserve">DefinedContingentOnRelationship [contingentDefinedContingentOnRelationship] (0..*) be contingent upon / be a condition for (0..1) [prerequisiteDefinedActivity] DefinedActivity
DESCRIPTION:
Each DefinedContingentOnRelationship might be contingent upon one DefinedActivity. Each DefinedActivity might be a condition for one or more DefinedContingentOnRelationship.
DEFINITION:
EXAMPLE(S):
OTHER NAME(S):
NOTE(S):
</v>
          </cell>
          <cell r="I257" t="str">
            <v>Map:CTRv1.0=DefinedContingentOnRelationship.prerequisite(DefinedActivity)</v>
          </cell>
          <cell r="J257" t="str">
            <v>be contingent upon</v>
          </cell>
          <cell r="K257" t="str">
            <v>be a condition for</v>
          </cell>
          <cell r="L257" t="str">
            <v>DefinedActivity</v>
          </cell>
          <cell r="M257" t="str">
            <v>0..*</v>
          </cell>
        </row>
        <row r="258">
          <cell r="A258" t="str">
            <v>DefinedContingentOnRelationship.4prerequisiteDefinedCriterionGroup(DefinedCriterionGroup)</v>
          </cell>
          <cell r="B258" t="str">
            <v>DefinedContingentOnRelationship</v>
          </cell>
          <cell r="C258" t="str">
            <v>prerequisiteDefinedCriterionGroup(DefinedCriterionGroup)</v>
          </cell>
          <cell r="D258" t="str">
            <v>Assoc</v>
          </cell>
          <cell r="F258" t="str">
            <v>0..1</v>
          </cell>
          <cell r="G258" t="str">
            <v xml:space="preserve">DefinedContingentOnRelationship [contingentDefinedContingentOnRelationship] (0..*) be contingent upon / be a condition for (0..1) [prerequisiteDefinedCriterionGroup] DefinedCriterionGroup
DESCRIPTION:
Each DefinedContingentOnRelationship might be contingent upon one DefinedCriterionGroup. Each DefinedCriterionGroup might be a condition for one or more DefinedContingentOnRelationship.
DEFINITION:
EXAMPLE(S):
OTHER NAME(S):
NOTE(S):
</v>
          </cell>
          <cell r="I258" t="str">
            <v>Map:CTRv1.0=DefinedContingentOnRelationship.prerequisite(DefinedCriterionGroup)</v>
          </cell>
          <cell r="J258" t="str">
            <v>be contingent upon</v>
          </cell>
          <cell r="K258" t="str">
            <v>be a condition for</v>
          </cell>
          <cell r="L258" t="str">
            <v>DefinedCriterionGroup</v>
          </cell>
          <cell r="M258" t="str">
            <v>0..*</v>
          </cell>
        </row>
        <row r="259">
          <cell r="A259" t="str">
            <v>DefinedContingentOnRelationship.4prerequisiteDefinedObservationResult(DefinedObservationResult)</v>
          </cell>
          <cell r="B259" t="str">
            <v>DefinedContingentOnRelationship</v>
          </cell>
          <cell r="C259" t="str">
            <v>prerequisiteDefinedObservationResult(DefinedObservationResult)</v>
          </cell>
          <cell r="D259" t="str">
            <v>Assoc</v>
          </cell>
          <cell r="F259" t="str">
            <v>0..1</v>
          </cell>
          <cell r="G259" t="str">
            <v xml:space="preserve">DefinedContingentOnRelationship [contingentDefinedContingentOnRelationship] (0..*) be contingent upon / be a condition for (0..1) [prerequisiteDefinedObservationResult] DefinedObservationResult
DESCRIPTION:
Each DefinedContingentOnRelationship might be contingent upon one DefinedObservationResult. Each DefinedObservationResult might be a condition for one or more DefinedContingentOnRelationship.
DEFINITION:
EXAMPLE(S):
OTHER NAME(S):
NOTE(S):
</v>
          </cell>
          <cell r="I259" t="str">
            <v>Map:CTRv1.0=DefinedContingentOnRelationship.prerequisite(DefinedObservationResult)</v>
          </cell>
          <cell r="J259" t="str">
            <v>be contingent upon</v>
          </cell>
          <cell r="K259" t="str">
            <v>be a condition for</v>
          </cell>
          <cell r="L259" t="str">
            <v>DefinedObservationResult</v>
          </cell>
          <cell r="M259" t="str">
            <v>0..*</v>
          </cell>
        </row>
        <row r="260">
          <cell r="A260" t="str">
            <v>DefinedCriterionGroup.1</v>
          </cell>
          <cell r="B260" t="str">
            <v>DefinedCriterionGroup</v>
          </cell>
          <cell r="D260" t="str">
            <v>Class</v>
          </cell>
          <cell r="G260" t="str">
            <v>DEFINITION:
A collection of conditions joined together via composition (ANDed) and/or optionality (ORed) to form a logical expression upon which the execution of an activity is based or upon which the cessation of a repeated activity is based, where components of the group may include other activities, observation results and/or other criterion groups, and where both the criterion group and it's components are defined as part of the global library.
EXAMPLE(S):
(A and (B or C)), where A might be an activity, B and C might be 2 different observation results, and the two sets of parentheses are 2 criterion groups, one inside (a component of) the other. 
OTHER NAME(S):
NOTE(S):
A criterion group represents the parentheses around a set of criteria in a logical expression.</v>
          </cell>
          <cell r="I260" t="str">
            <v>Map:CTRv1.0=DefinedCriterionGroup; Map:TDMv2=DefinedCriterionGroup</v>
          </cell>
        </row>
        <row r="261">
          <cell r="A261" t="str">
            <v>DefinedCriterionGroupCompositionRelationship.1</v>
          </cell>
          <cell r="B261" t="str">
            <v>DefinedCriterionGroupCompositionRelationship</v>
          </cell>
          <cell r="D261" t="str">
            <v>Class</v>
          </cell>
          <cell r="G261" t="str">
            <v>DEFINITION:
A relationship between a criterion group and an activity, observation result or other criterion group that is a component of the group, i.e. a relationship between a logical set of parenthesis and one of the items inside the parentheses, where the criterion group and its components are both part of a global library of activities.
EXAMPLE(S):
A battery of tests may be composed of multiple routine labs that are always ordered together as a group. 
A glucose tolerance test which is comprised of administering glucose and taking multiple timed blood samples which are then tested for glucose.
OTHER NAME(S):
NOTE(S):
This class helps represent an AND relationship between siblings in the same criterion group.</v>
          </cell>
          <cell r="H261" t="str">
            <v xml:space="preserve">Invariant - is the component of Exclusive Or: A DefinedCriterionGroupCompositionRelationship must be associated to one and only one of the following targets: DefinedActivity, DefinedObservationResult, DefinedCriterionGroup.
</v>
          </cell>
          <cell r="I261" t="str">
            <v>Map:CTOM=ActivityRelationship.typeCode; Map:CTRPv3.8=ActivityRelationship.typeCode; Map:CTRv1.0=DefinedCriterionGroupCompositionRelationship; Map:TDM=AbstractRule.evaluableExpression; Map:TDM=TriggeringRule</v>
          </cell>
        </row>
        <row r="262">
          <cell r="A262" t="str">
            <v>DefinedCriterionGroupCompositionRelationship.2joinCode</v>
          </cell>
          <cell r="B262" t="str">
            <v>DefinedCriterionGroupCompositionRelationship</v>
          </cell>
          <cell r="C262" t="str">
            <v>joinCode</v>
          </cell>
          <cell r="D262" t="str">
            <v>Attrib</v>
          </cell>
          <cell r="E262" t="str">
            <v>CD</v>
          </cell>
          <cell r="F262" t="str">
            <v>0..1</v>
          </cell>
          <cell r="G262" t="str">
            <v>DEFINITION:
A coded value specifying whether, and how, a specific activity in a set of parallel activities should come together before subsequent activities can begin.
EXAMPLE(S):
Wait for this activity to complete before the subsequent activity; Terminate this activity as soon as all parallel "wait" activities are completed (and if this activity hasn't started yet, don't start it at all); Continue this activity after all "wait" activities complete, but don't wait for it to complete before beginning subsequent activities.
OTHER NAME(S):
NOTE(S):</v>
          </cell>
          <cell r="I262" t="str">
            <v>Map:CTRv1.0=DefinedCriterionGroupCompositionRelationship.joinCode</v>
          </cell>
        </row>
        <row r="263">
          <cell r="A263" t="str">
            <v>DefinedCriterionGroupCompositionRelationship.2pauseQuantityRange</v>
          </cell>
          <cell r="B263" t="str">
            <v>DefinedCriterionGroupCompositionRelationship</v>
          </cell>
          <cell r="C263" t="str">
            <v>pauseQuantityRange</v>
          </cell>
          <cell r="D263" t="str">
            <v>Attrib</v>
          </cell>
          <cell r="E263" t="str">
            <v>URG&lt;PQ.TIME&gt;</v>
          </cell>
          <cell r="F263" t="str">
            <v>0..1</v>
          </cell>
          <cell r="G263" t="str">
            <v>DEFINITION:
A quantity of time falling within minimum and maximum bounds that specifies the elapsed time between when an activity is ready for execution and the actual beginning of the execution.
EXAMPLE(S):
A battery of tests, composed of multiple routine labs that are always ordered together as a group, may be the criterion group for another activity.  The tests in the battery may be staggered in time such that test 1 starts &lt;u&gt;right away&lt;/u&gt; (i.e. 0 minutes after the start of the battery), test 2 starts &lt;u&gt;10 minutes later&lt;/u&gt;, test 3 starts 20 minutes &lt;u&gt;into the battery&lt;/u&gt;, etc. – the pauseQuantityRanges would be 0 minutes, 10 minutes and 20 minutes respectively (with minimum and maximum bounds being the same)
A glucose tolerance test which is comprised of administering glucose and taking multiple timed blood samples which are then tested for glucose – the timing of each blood sample is the pauseQuantityRange on the relationship between that blood sample collection activity and the composite glucose tolerance test (DefinedCriterionGroup).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263" t="str">
            <v>Map:TDMv2=(New content)</v>
          </cell>
        </row>
        <row r="264">
          <cell r="A264" t="str">
            <v>DefinedCriterionGroupCompositionRelationship.2sequenceNumber</v>
          </cell>
          <cell r="B264" t="str">
            <v>DefinedCriterionGroupCompositionRelationship</v>
          </cell>
          <cell r="C264" t="str">
            <v>sequenceNumber</v>
          </cell>
          <cell r="D264" t="str">
            <v>Attrib</v>
          </cell>
          <cell r="E264" t="str">
            <v>INT.NONNEG</v>
          </cell>
          <cell r="F264" t="str">
            <v>0..1</v>
          </cell>
          <cell r="G264" t="str">
            <v>DEFINITION:
An integer specifying the relative sequential or temporal ordering of this relationship among other similar relationships having the same source.
EXAMPLE(S):
In a criterion group that is composed of a substance administration activity and a lab test activity, the sequence number indicates which activity precedes the other.
OTHER NAME(S):
NOTE(S):</v>
          </cell>
          <cell r="I264" t="str">
            <v>Map:CTOM=ActivityRelationship.sequenceNumber; Map:CTRv1.0=DefinedCriterionGroupCompositionRelationship.sequenceNumber</v>
          </cell>
        </row>
        <row r="265">
          <cell r="A265" t="str">
            <v>DefinedCriterionGroupCompositionRelationship.4componentDefinedActivity(DefinedActivity)</v>
          </cell>
          <cell r="B265" t="str">
            <v>DefinedCriterionGroupCompositionRelationship</v>
          </cell>
          <cell r="C265" t="str">
            <v>componentDefinedActivity(DefinedActivity)</v>
          </cell>
          <cell r="D265" t="str">
            <v>Assoc</v>
          </cell>
          <cell r="F265" t="str">
            <v>0..1</v>
          </cell>
          <cell r="G265" t="str">
            <v xml:space="preserve">DefinedCriterionGroupCompositionRelationship [compositeDefinedCriterionGroupCompositionRelationship] (0..*) be the parent of / be the component of (0..1) [componentDefinedActivity] DefinedActivity
DESCRIPTION:
Each DefinedCriterionGroupCompositionRelationship might be the parent of one DefinedActivity. Each DefinedActivity might be the component of one or more DefinedCriterionGroupCompositionRelationship.
DEFINITION:
EXAMPLE(S):
OTHER NAME(S):
NOTE(S):
</v>
          </cell>
          <cell r="I265" t="str">
            <v>Map:CTRv1.0=DefinedCriterionGroupCompositionRelationship.component(DefinedActivity)</v>
          </cell>
          <cell r="J265" t="str">
            <v>be the parent of</v>
          </cell>
          <cell r="K265" t="str">
            <v>be the component of</v>
          </cell>
          <cell r="L265" t="str">
            <v>DefinedActivity</v>
          </cell>
          <cell r="M265" t="str">
            <v>0..*</v>
          </cell>
        </row>
        <row r="266">
          <cell r="A266" t="str">
            <v>DefinedCriterionGroupCompositionRelationship.4componentDefinedCriterionGroup(DefinedCriterionGroup)</v>
          </cell>
          <cell r="B266" t="str">
            <v>DefinedCriterionGroupCompositionRelationship</v>
          </cell>
          <cell r="C266" t="str">
            <v>componentDefinedCriterionGroup(DefinedCriterionGroup)</v>
          </cell>
          <cell r="D266" t="str">
            <v>Assoc</v>
          </cell>
          <cell r="F266" t="str">
            <v>0..1</v>
          </cell>
          <cell r="G266" t="str">
            <v xml:space="preserve">DefinedCriterionGroupCompositionRelationship [compositeDefinedCriterionGroupCompositionRelationship] (0..*) be the parent of / be the component of (0..1) [componentDefinedCriterionGroup] DefinedCriterionGroup
DESCRIPTION:
Each DefinedCriterionGroupCompositionRelationship might be the parent of one DefinedCriterionGroup. Each DefinedCriterionGroup might be the component of one or more DefinedCriterionGroupCompositionRelationship.
DEFINITION:
EXAMPLE(S):
OTHER NAME(S):
NOTE(S):
</v>
          </cell>
          <cell r="I266" t="str">
            <v>Map:CTRv1.0=DefinedCriterionGroupCompositionRelationship.component(DefinedCriterionGroup)</v>
          </cell>
          <cell r="J266" t="str">
            <v>be the parent of</v>
          </cell>
          <cell r="K266" t="str">
            <v>be the component of</v>
          </cell>
          <cell r="L266" t="str">
            <v>DefinedCriterionGroup</v>
          </cell>
          <cell r="M266" t="str">
            <v>0..*</v>
          </cell>
        </row>
        <row r="267">
          <cell r="A267" t="str">
            <v>DefinedCriterionGroupCompositionRelationship.4componentDefinedObservationResult(DefinedObservationResult)</v>
          </cell>
          <cell r="B267" t="str">
            <v>DefinedCriterionGroupCompositionRelationship</v>
          </cell>
          <cell r="C267" t="str">
            <v>componentDefinedObservationResult(DefinedObservationResult)</v>
          </cell>
          <cell r="D267" t="str">
            <v>Assoc</v>
          </cell>
          <cell r="F267" t="str">
            <v>0..1</v>
          </cell>
          <cell r="G267" t="str">
            <v xml:space="preserve">DefinedCriterionGroupCompositionRelationship [compositeDefinedCriterionGroupCompositionRelationship] (0..*) be the parent of / be the component of (0..1) [componentDefinedObservationResult] DefinedObservationResult
DESCRIPTION:
Each DefinedCriterionGroupCompositionRelationship might be the parent of one DefinedObservationResult. Each DefinedObservationResult might be the component of one or more DefinedCriterionGroupCompositionRelationship.
DEFINITION:
EXAMPLE(S):
OTHER NAME(S):
NOTE(S):
</v>
          </cell>
          <cell r="I267" t="str">
            <v>Map:CTRv1.0=DefinedCriterionGroupCompositionRelationship.component(DefinedObservationResult)</v>
          </cell>
          <cell r="J267" t="str">
            <v>be the parent of</v>
          </cell>
          <cell r="K267" t="str">
            <v>be the component of</v>
          </cell>
          <cell r="L267" t="str">
            <v>DefinedObservationResult</v>
          </cell>
          <cell r="M267" t="str">
            <v>0..*</v>
          </cell>
        </row>
        <row r="268">
          <cell r="A268" t="str">
            <v>DefinedCriterionGroupCompositionRelationship.4compositeDefinedCriterionGroup(DefinedCriterionGroup)</v>
          </cell>
          <cell r="B268" t="str">
            <v>DefinedCriterionGroupCompositionRelationship</v>
          </cell>
          <cell r="C268" t="str">
            <v>compositeDefinedCriterionGroup(DefinedCriterionGroup)</v>
          </cell>
          <cell r="D268" t="str">
            <v>Assoc</v>
          </cell>
          <cell r="F268" t="str">
            <v>1..1</v>
          </cell>
          <cell r="G268" t="str">
            <v xml:space="preserve">DefinedCriterionGroupCompositionRelationship [componentDefinedCriterionGroupCompositionRelationship] (0..*) is the component of / be the parent of (1) [compositeDefinedCriterionGroup] DefinedCriterionGroup
DESCRIPTION:
Each DefinedCriterionGroupCompositionRelationship always is the component of one DefinedCriterionGroup. Each DefinedCriterionGroup might be the parent of one or more DefinedCriterionGroupCompositionRelationship.
DEFINITION:
EXAMPLE(S):
OTHER NAME(S):
NOTE(S):
</v>
          </cell>
          <cell r="I268" t="str">
            <v>Map:CTRv1.0=DefinedCriterionGroupCompositionRelationship.composite(DefinedCriterionGroup)</v>
          </cell>
          <cell r="J268" t="str">
            <v>is the component of</v>
          </cell>
          <cell r="K268" t="str">
            <v>be the parent of</v>
          </cell>
          <cell r="L268" t="str">
            <v>DefinedCriterionGroup</v>
          </cell>
          <cell r="M268" t="str">
            <v>0..*</v>
          </cell>
        </row>
        <row r="269">
          <cell r="A269" t="str">
            <v>DefinedCriterionGroupOptionRelationship.1</v>
          </cell>
          <cell r="B269" t="str">
            <v>DefinedCriterionGroupOptionRelationship</v>
          </cell>
          <cell r="D269" t="str">
            <v>Class</v>
          </cell>
          <cell r="G269" t="str">
            <v>DEFINITION:
A relationship between a criterion group and an option that can satisfy it, either an activity, observation result or other criterion group, i.e. a relationship between a logical set of parenthesis and one of the options inside the parentheses, where the criterion group and its option are both part of a global library of activities.
EXAMPLE(S):
A pain management criterion group may be comprised of three options, one for substance administration of Tylenol, another for substance administration of aspirin, and a third for substance administration of ibuprofen.  The pain management criterion would be satisfied/accomplished with any one of these activities and would be associated to each of the three via a different DefinedCriterionGroupOptionRelationship.
OTHER NAME(S):
NOTE(S):
This class helps represent an OR relationship between siblings in the same criterion group.</v>
          </cell>
          <cell r="H269" t="str">
            <v xml:space="preserve">Invariant - be the choice that has as option Exclusive Or: A DefinedCriterionGroupOptionRelationship must be associated to one and only one of the following targets:  DefinedActivity, DefinedObservationResult, DefinedCriterionGroup.
</v>
          </cell>
          <cell r="I269" t="str">
            <v>Map:CTOM=ActivityRelationship.typeCode; Map:CTRPv3.8=ActivityRelationship.typeCode; Map:CTRv1.0=DefinedCriterionGroupOptionRelationship; Map:TDM=AbstractRule.evaluableExpression; Map:TDM=TriggeringRule</v>
          </cell>
        </row>
        <row r="270">
          <cell r="A270" t="str">
            <v>DefinedCriterionGroupOptionRelationship.2pauseQuantityRange</v>
          </cell>
          <cell r="B270" t="str">
            <v>DefinedCriterionGroupOptionRelationship</v>
          </cell>
          <cell r="C270" t="str">
            <v>pauseQuantityRange</v>
          </cell>
          <cell r="D270" t="str">
            <v>Attrib</v>
          </cell>
          <cell r="E270" t="str">
            <v>URG&lt;PQ.TIME&gt;</v>
          </cell>
          <cell r="F270" t="str">
            <v>0..1</v>
          </cell>
          <cell r="G270" t="str">
            <v>DEFINITION:
A quantity of time falling within minimum and maximum bounds that specifies the elapsed time between when an activity is ready for execution and the actual beginning of the execution.
EXAMPLE(S):
A pain management criterion group may be comprised of two options, one for substance administration of drug X after waiting 24 hours and one for substance administration of drug Y after waiting 48 hours – the pauseQuantityRange on the 2 option relationships are 24 hours and 48 hours respectively.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270" t="str">
            <v>Map:Lab=Activity.plannedTimeElapsed</v>
          </cell>
        </row>
        <row r="271">
          <cell r="A271" t="str">
            <v>DefinedCriterionGroupOptionRelationship.2priorityNumber</v>
          </cell>
          <cell r="B271" t="str">
            <v>DefinedCriterionGroupOptionRelationship</v>
          </cell>
          <cell r="C271" t="str">
            <v>priorityNumber</v>
          </cell>
          <cell r="D271" t="str">
            <v>Attrib</v>
          </cell>
          <cell r="E271" t="str">
            <v>REAL</v>
          </cell>
          <cell r="F271" t="str">
            <v>0..1</v>
          </cell>
          <cell r="G271"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271" t="str">
            <v>Map:CTRv1.0=DefinedCriterionGroupOptionRelationship.priorityNumber; Map:TDM=AbstractRule.isExclusive</v>
          </cell>
        </row>
        <row r="272">
          <cell r="A272" t="str">
            <v>DefinedCriterionGroupOptionRelationship.4choiceDefinedCriterionGroup(DefinedCriterionGroup)</v>
          </cell>
          <cell r="B272" t="str">
            <v>DefinedCriterionGroupOptionRelationship</v>
          </cell>
          <cell r="C272" t="str">
            <v>choiceDefinedCriterionGroup(DefinedCriterionGroup)</v>
          </cell>
          <cell r="D272" t="str">
            <v>Assoc</v>
          </cell>
          <cell r="F272" t="str">
            <v>1..1</v>
          </cell>
          <cell r="G272" t="str">
            <v xml:space="preserve">DefinedCriterionGroupOptionRelationship [optionDefinedCriterionGroupOptionRelationship] (0..*) is an option that can satisfy / be a choice that has as option (1) [choiceDefinedCriterionGroup] DefinedCriterionGroup
DESCRIPTION:
Each DefinedCriterionGroupOptionRelationship always is an option that can satisfy one DefinedCriterionGroup. Each DefinedCriterionGroup might be a choice that has as option one or more DefinedCriterionGroupOptionRelationship.
DEFINITION:
EXAMPLE(S):
OTHER NAME(S):
NOTE(S):
</v>
          </cell>
          <cell r="I272" t="str">
            <v>Map:CTRv1.0=DefinedCriterionGroupOptionRelationship.choice(DefinedCriterionGroup)</v>
          </cell>
          <cell r="J272" t="str">
            <v>is an option that can satisfy</v>
          </cell>
          <cell r="K272" t="str">
            <v>be a choice that has as option</v>
          </cell>
          <cell r="L272" t="str">
            <v>DefinedCriterionGroup</v>
          </cell>
          <cell r="M272" t="str">
            <v>0..*</v>
          </cell>
        </row>
        <row r="273">
          <cell r="A273" t="str">
            <v>DefinedCriterionGroupOptionRelationship.4optionDefinedActivity(DefinedActivity)</v>
          </cell>
          <cell r="B273" t="str">
            <v>DefinedCriterionGroupOptionRelationship</v>
          </cell>
          <cell r="C273" t="str">
            <v>optionDefinedActivity(DefinedActivity)</v>
          </cell>
          <cell r="D273" t="str">
            <v>Assoc</v>
          </cell>
          <cell r="F273" t="str">
            <v>0..1</v>
          </cell>
          <cell r="G273" t="str">
            <v xml:space="preserve">DefinedCriterionGroupOptionRelationship [choiceDefinedCriterionGroupOptionRelationship] (0..*) be a choice that has as option / be an option that can satisfy (0..1) [optionDefinedActivity] DefinedActivity
DESCRIPTION:
Each DefinedCriterionGroupOptionRelationship might be a choice that has as option one DefinedActivity. Each DefinedActivity might be an option that can satisfy one or more DefinedCriterionGroupOptionRelationship.
DEFINITION:
EXAMPLE(S):
OTHER NAME(S):
NOTE(S):
</v>
          </cell>
          <cell r="I273" t="str">
            <v>Map:CTRv1.0=DefinedCriterionGroupOptionRelationship.option(DefinedActivity)</v>
          </cell>
          <cell r="J273" t="str">
            <v>be a choice that has as option</v>
          </cell>
          <cell r="K273" t="str">
            <v>be an option that can satisfy</v>
          </cell>
          <cell r="L273" t="str">
            <v>DefinedActivity</v>
          </cell>
          <cell r="M273" t="str">
            <v>0..*</v>
          </cell>
        </row>
        <row r="274">
          <cell r="A274" t="str">
            <v>DefinedCriterionGroupOptionRelationship.4optionDefinedCriterionGroup(DefinedCriterionGroup)</v>
          </cell>
          <cell r="B274" t="str">
            <v>DefinedCriterionGroupOptionRelationship</v>
          </cell>
          <cell r="C274" t="str">
            <v>optionDefinedCriterionGroup(DefinedCriterionGroup)</v>
          </cell>
          <cell r="D274" t="str">
            <v>Assoc</v>
          </cell>
          <cell r="F274" t="str">
            <v>0..1</v>
          </cell>
          <cell r="G274" t="str">
            <v xml:space="preserve">DefinedCriterionGroupOptionRelationship [choiceDefinedCriterionGroupOptionRelationship] (0..*) be a choice that has as option / be an option that can satisfy (0..1) [optionDefinedCriterionGroup] DefinedCriterionGroup
DESCRIPTION:
Each DefinedCriterionGroupOptionRelationship might be a choice that has as option one DefinedCriterionGroup. Each DefinedCriterionGroup might be an option that can satisfy one or more DefinedCriterionGroupOptionRelationship.
DEFINITION:
EXAMPLE(S):
OTHER NAME(S):
NOTE(S):
</v>
          </cell>
          <cell r="I274" t="str">
            <v>Map:CTRv1.0=DefinedCriterionGroupOptionRelationship.option(DefinedCriterionGroup)</v>
          </cell>
          <cell r="J274" t="str">
            <v>be a choice that has as option</v>
          </cell>
          <cell r="K274" t="str">
            <v>be an option that can satisfy</v>
          </cell>
          <cell r="L274" t="str">
            <v>DefinedCriterionGroup</v>
          </cell>
          <cell r="M274" t="str">
            <v>0..*</v>
          </cell>
        </row>
        <row r="275">
          <cell r="A275" t="str">
            <v>DefinedCriterionGroupOptionRelationship.4optionDefinedObservationResult(DefinedObservationResult)</v>
          </cell>
          <cell r="B275" t="str">
            <v>DefinedCriterionGroupOptionRelationship</v>
          </cell>
          <cell r="C275" t="str">
            <v>optionDefinedObservationResult(DefinedObservationResult)</v>
          </cell>
          <cell r="D275" t="str">
            <v>Assoc</v>
          </cell>
          <cell r="F275" t="str">
            <v>0..1</v>
          </cell>
          <cell r="G275" t="str">
            <v xml:space="preserve">DefinedCriterionGroupOptionRelationship [choiceDefinedCriterionGroupOptionRelationship] (0..*) be a choice that has as option / be an option that can satisfy (0..1) [optionDefinedObservationResult] DefinedObservationResult
DESCRIPTION:
Each DefinedCriterionGroupOptionRelationship might be a choice that has as option one DefinedObservationResult. Each DefinedObservationResult might be an option that can satisfy one or more DefinedCriterionGroupOptionRelationship.
DEFINITION:
EXAMPLE(S):
OTHER NAME(S):
NOTE(S):
</v>
          </cell>
          <cell r="I275" t="str">
            <v>Map:CTRv1.0=DefinedCriterionGroupOptionRelationship.option(DefinedObservationResult)</v>
          </cell>
          <cell r="J275" t="str">
            <v>be a choice that has as option</v>
          </cell>
          <cell r="K275" t="str">
            <v>be an option that can satisfy</v>
          </cell>
          <cell r="L275" t="str">
            <v>DefinedObservationResult</v>
          </cell>
          <cell r="M275" t="str">
            <v>0..*</v>
          </cell>
        </row>
        <row r="276">
          <cell r="A276" t="str">
            <v>DefinedDiagnosis.1</v>
          </cell>
          <cell r="B276" t="str">
            <v>DefinedDiagnosis</v>
          </cell>
          <cell r="D276" t="str">
            <v>Class</v>
          </cell>
          <cell r="G276" t="str">
            <v>DEFINITION:
The definition of the identification of a disease or illness by examining the signs, symptoms and/or biomarkers.
EXAMPLE(S):
Adenocarcinoma
Diffusely Infiltrating Astrocytoma
OTHER NAME(S):
NOTE(S):
This class was added to the model in support of MolecularBiomarkerGroups which may indicate risk or presence of one or more diagnoses.</v>
          </cell>
          <cell r="I276" t="str">
            <v>Map:PGx v1.0=PB.PBDIAG</v>
          </cell>
        </row>
        <row r="277">
          <cell r="A277" t="str">
            <v>DefinedDiagnosis.3Is a(n):DefinedObservationResult</v>
          </cell>
          <cell r="B277" t="str">
            <v>DefinedDiagnosis</v>
          </cell>
          <cell r="C277" t="str">
            <v>Is a(n):DefinedObservationResult</v>
          </cell>
          <cell r="D277" t="str">
            <v>Gen</v>
          </cell>
          <cell r="G277" t="str">
            <v>DESCRIPTION:
Each DefinedDiagnosis always specializes one DefinedObservationResult. Each DefinedObservationResult might be specialized by one DefinedDiagnosis.
DEFINITION:
EXAMPLE(S):
OTHER NAME(S):
NOTE(S):</v>
          </cell>
          <cell r="I277" t="str">
            <v>Map:PGx v1.0=PB.PBDIAG</v>
          </cell>
          <cell r="J277" t="str">
            <v>specializes</v>
          </cell>
          <cell r="K277" t="str">
            <v>be specialized by</v>
          </cell>
          <cell r="L277" t="str">
            <v>DefinedObservationResult</v>
          </cell>
        </row>
        <row r="278">
          <cell r="A278" t="str">
            <v>DefinedEligibilityCriterion.1</v>
          </cell>
          <cell r="B278" t="str">
            <v>DefinedEligibilityCriterion</v>
          </cell>
          <cell r="D278" t="str">
            <v>Class</v>
          </cell>
          <cell r="G278" t="str">
            <v>DEFINITION:
An activity defined at a global library level that identifies one of a set of conditions that a subject must meet in order to participate in a study, or that a study subject must meet into order to participate in a certain part of the study.
EXAMPLE(S):
. At least one pathologically confirmed positive lymph node identified
• There must be no evidence of residual involved lymph node disease
• At least one lymph node must be found in the pathologic specimen
• At least 5 cm of the esophagus must be in the 60 Gy isodose volume in 1.6 to 2.0 Gy fractions
OTHER NAME(S):
NOTE(S):</v>
          </cell>
          <cell r="H278" t="str">
            <v xml:space="preserve">Invariant - be participated in by Qualifier: Associations from Subject are valid only for StudySubject. Associations from ExperimentalUnit are not valid.
</v>
          </cell>
          <cell r="I278" t="str">
            <v>Map:C3PRv2.9=EligibilityCriteria.questionText; Map:CTRRr3=DefinedEligibilityCriterion; Map:CTRv1.0=DefinedEligibilityCriterion; Map:HL7SD=EligibilityCriterion</v>
          </cell>
        </row>
        <row r="279">
          <cell r="A279" t="str">
            <v>DefinedEligibilityCriterion.3Is a(n):DefinedObservation</v>
          </cell>
          <cell r="B279" t="str">
            <v>DefinedEligibilityCriterion</v>
          </cell>
          <cell r="C279" t="str">
            <v>Is a(n):DefinedObservation</v>
          </cell>
          <cell r="D279" t="str">
            <v>Gen</v>
          </cell>
          <cell r="G279" t="str">
            <v xml:space="preserve">DESCRIPTION:
Each DefinedEligibilityCriterion always specializes one DefinedObservation. Each DefinedObservation might be specialized by one DefinedEligibilityCriterion.
DEFINITION:
EXAMPLE(S):
OTHER NAME(S):
NOTE(S):
</v>
          </cell>
          <cell r="J279" t="str">
            <v>specializes</v>
          </cell>
          <cell r="K279" t="str">
            <v>be specialized by</v>
          </cell>
          <cell r="L279" t="str">
            <v>DefinedObservation</v>
          </cell>
        </row>
        <row r="280">
          <cell r="A280" t="str">
            <v>DefinedEligibilityCriterionAnswer.1</v>
          </cell>
          <cell r="B280" t="str">
            <v>DefinedEligibilityCriterionAnswer</v>
          </cell>
          <cell r="D280" t="str">
            <v>Class</v>
          </cell>
          <cell r="G280" t="str">
            <v xml:space="preserve">DEFINITION:
A reusable, "template" description of an allowable response to an eligibility criterion question.
EXAMPLE(S):
OTHER NAME(S): 
NOTE(S): </v>
          </cell>
        </row>
        <row r="281">
          <cell r="A281" t="str">
            <v>DefinedEligibilityCriterionAnswer.2requiredIndicator</v>
          </cell>
          <cell r="B281" t="str">
            <v>DefinedEligibilityCriterionAnswer</v>
          </cell>
          <cell r="C281" t="str">
            <v>requiredIndicator</v>
          </cell>
          <cell r="D281" t="str">
            <v>Attrib</v>
          </cell>
          <cell r="E281" t="str">
            <v>BL</v>
          </cell>
          <cell r="F281" t="str">
            <v>0..1</v>
          </cell>
          <cell r="G281" t="str">
            <v>DEFINITION:
Specifies whether this reply is necessary to include/exclude a potential subject on a study.
EXAMPLE(S):
OTHER NAME(S): 
NOTE(S):
This attribute is only intended to be used when the required answer is defined in the context of the question, regardless of in which study it is used.</v>
          </cell>
          <cell r="I281" t="str">
            <v>Map:BRIDGSCC=Model Integrity; Map:CTRv1.0=DefinedEligibilityCriterion.requiredResponse</v>
          </cell>
        </row>
        <row r="282">
          <cell r="A282" t="str">
            <v>DefinedEligibilityCriterionAnswer.3Is a(n):DefinedObservationResult</v>
          </cell>
          <cell r="B282" t="str">
            <v>DefinedEligibilityCriterionAnswer</v>
          </cell>
          <cell r="C282" t="str">
            <v>Is a(n):DefinedObservationResult</v>
          </cell>
          <cell r="D282" t="str">
            <v>Gen</v>
          </cell>
          <cell r="G282" t="str">
            <v xml:space="preserve">DESCRIPTION:
Each DefinedEligibilityCriterionAnswer always specializes one DefinedObservationResult. Each DefinedObservationResult might be specialized by one DefinedEligibilityCriterionAnswer.
DEFINITION:
EXAMPLE(S):
OTHER NAME(S):
NOTE(S):
</v>
          </cell>
          <cell r="J282" t="str">
            <v>specializes</v>
          </cell>
          <cell r="K282" t="str">
            <v>be specialized by</v>
          </cell>
          <cell r="L282" t="str">
            <v>DefinedObservationResult</v>
          </cell>
        </row>
        <row r="283">
          <cell r="A283" t="str">
            <v>DefinedExclusionCriterion.1</v>
          </cell>
          <cell r="B283" t="str">
            <v>DefinedExclusionCriterion</v>
          </cell>
          <cell r="D283" t="str">
            <v>Class</v>
          </cell>
          <cell r="G283" t="str">
            <v>DEFINITION:
An activity defined at a global library level that identifies a characteristic or requirement intended to be applied to a potential study subject to determine whether they may not participate in a study.
EXAMPLE(S):
Must be over the age of 18.
OTHER NAME(S):
NOTE(S):</v>
          </cell>
          <cell r="I283" t="str">
            <v>Map:CTRRr3=DefinedExclusionCriterion; Map:CTRv1.0=DefinedExclusionCriterion</v>
          </cell>
        </row>
        <row r="284">
          <cell r="A284" t="str">
            <v>DefinedExclusionCriterion.3Is a(n):DefinedEligibilityCriterion</v>
          </cell>
          <cell r="B284" t="str">
            <v>DefinedExclusionCriterion</v>
          </cell>
          <cell r="C284" t="str">
            <v>Is a(n):DefinedEligibilityCriterion</v>
          </cell>
          <cell r="D284" t="str">
            <v>Gen</v>
          </cell>
          <cell r="G284" t="str">
            <v xml:space="preserve">DESCRIPTION:
Each DefinedExclusionCriterion always specializes one DefinedEligibilityCriterion. Each DefinedEligibilityCriterion might be specialized by one DefinedExclusionCriterion.
DEFINITION:
EXAMPLE(S):
OTHER NAME(S):
NOTE(S):
</v>
          </cell>
          <cell r="J284" t="str">
            <v>specializes</v>
          </cell>
          <cell r="K284" t="str">
            <v>be specialized by</v>
          </cell>
          <cell r="L284" t="str">
            <v>DefinedEligibilityCriterion</v>
          </cell>
        </row>
        <row r="285">
          <cell r="A285" t="str">
            <v>DefinedExperimentalUnitAllocation.1</v>
          </cell>
          <cell r="B285" t="str">
            <v>DefinedExperimentalUnitAllocation</v>
          </cell>
          <cell r="D285" t="str">
            <v>Class</v>
          </cell>
          <cell r="G285" t="str">
            <v>DEFINITION:
An administrative activity defined at a global library level that is the assignment of an experimental unit to a portion of the study, such as an arm or a portion of an arm (when secondary allocations may occur).
EXAMPLE(S):
randomization, direct assignment based on eligibility criteria, etc.
"Escalating dose cohort studies" enroll subjects in successive arms, i.e., one arm is completely filled before any subjects are enrolled in the next arm.  In such a study, allocation depends on which arms have been fully enrolled and which are currently open for enrollment.  Note that this example assumes that the experimental unit is the subject (rather than a part of a subject or a group of subjects).
OTHER NAME(S):
NOTE(S):</v>
          </cell>
          <cell r="H285" t="str">
            <v xml:space="preserve">Invariant - be participated in by Qualifier: Associations from ExperimentalUnit are valid.  Associations from Subject (including StudySubject) are not valid. 
Invariant - Repeat Not Applicable: The Repeat attributes should not be used for a DefinedExperimentalUnitAllocation.
</v>
          </cell>
          <cell r="I285" t="str">
            <v>Map:C3PR=Randomization; Map:CTRv1.0=DefinedExperimentalUnitAllocation</v>
          </cell>
        </row>
        <row r="286">
          <cell r="A286" t="str">
            <v>DefinedExperimentalUnitAllocation.2methodCode</v>
          </cell>
          <cell r="B286" t="str">
            <v>DefinedExperimentalUnitAllocation</v>
          </cell>
          <cell r="C286" t="str">
            <v>methodCode</v>
          </cell>
          <cell r="D286" t="str">
            <v>Attrib</v>
          </cell>
          <cell r="E286" t="str">
            <v>CD</v>
          </cell>
          <cell r="F286" t="str">
            <v>0..1</v>
          </cell>
          <cell r="G286" t="str">
            <v>DEFINITION:
A coded value specifying the technique that is used for allocating experimental units.
EXAMPLE(S):
adaptive, blocked, stratified, allocation based on past response.
OTHER NAME(S):
NOTE(S):</v>
          </cell>
          <cell r="I286" t="str">
            <v>Map:BRIDGv2.2=ExperimentalUnitAllocationMethod.typeCode; Map:CTRv1.0=DefinedExperimentalUnitAllocation.methodCode</v>
          </cell>
        </row>
        <row r="287">
          <cell r="A287" t="str">
            <v>DefinedExperimentalUnitAllocation.3Is a(n):DefinedAdministrativeActivity</v>
          </cell>
          <cell r="B287" t="str">
            <v>DefinedExperimentalUnitAllocation</v>
          </cell>
          <cell r="C287" t="str">
            <v>Is a(n):DefinedAdministrativeActivity</v>
          </cell>
          <cell r="D287" t="str">
            <v>Gen</v>
          </cell>
          <cell r="G287" t="str">
            <v xml:space="preserve">DESCRIPTION:
Each DefinedExperimentalUnitAllocation always specializes one DefinedAdministrativeActivity. Each DefinedAdministrativeActivity might be specialized by one DefinedExperimentalUnitAllocation.
DEFINITION:
EXAMPLE(S):
OTHER NAME(S):
NOTE(S):
</v>
          </cell>
          <cell r="J287" t="str">
            <v>specializes</v>
          </cell>
          <cell r="K287" t="str">
            <v>be specialized by</v>
          </cell>
          <cell r="L287" t="str">
            <v>DefinedAdministrativeActivity</v>
          </cell>
        </row>
        <row r="288">
          <cell r="A288" t="str">
            <v>DefinedExpressionVariableRelationship.1</v>
          </cell>
          <cell r="B288" t="str">
            <v>DefinedExpressionVariableRelationship</v>
          </cell>
          <cell r="D288" t="str">
            <v>Class</v>
          </cell>
          <cell r="G288" t="str">
            <v>DEFINITION:
A relationship between a DefinedSubstanceAdministration and a DefinedObservation that identifies a factor used in a relative dose expression to calculate an absolute dose.
EXAMPLE(S):
Relationship of a calculated dose on a substance administration and a weight observation.
Relationship of a calculated dose on a substance administration and a body surface area observation.
OTHER NAME(S):
NOTE(S):
Formulas are used for direct mathematical calculations. Conditional assertions make use of the DefinedContingentOnRelationship class.</v>
          </cell>
          <cell r="H288" t="str">
            <v xml:space="preserve">Invariant - localVariableName Unique Qualifier: A DefinedExpressionVariableRelationship.localVariableName must be unique within the context of the set of DefinedSubstanceAdministrations to which it is associated.
Note that a DefinedExpressionVariableRelationship may be associated with more than one DefinedSubstanceAdministration, but the dose expression cannot be evaluated accurately if there is more than one DefinedExpressionVariableRelationship with the same localVariableName.
</v>
          </cell>
          <cell r="I288" t="str">
            <v>Map:CTRv1.0=DefinedExpressionVariableRelationship</v>
          </cell>
        </row>
        <row r="289">
          <cell r="A289" t="str">
            <v>DefinedExpressionVariableRelationship.2localVariableName</v>
          </cell>
          <cell r="B289" t="str">
            <v>DefinedExpressionVariableRelationship</v>
          </cell>
          <cell r="C289" t="str">
            <v>localVariableName</v>
          </cell>
          <cell r="D289" t="str">
            <v>Attrib</v>
          </cell>
          <cell r="E289" t="str">
            <v>ST.SIMPLE</v>
          </cell>
          <cell r="F289" t="str">
            <v>1...1</v>
          </cell>
          <cell r="G289" t="str">
            <v xml:space="preserve">DEFINITION:
A label that represents the result value of an observation and serves as an input parameter used in a dose expression.
EXAMPLE(S):
OTHER NAME(S):
NOTE(S):
The local variable name is used in the DefinedSubstanceAdministration.dose.EXPR&amp;lt;PQ&amp;gt; and will ultimately be substituted with the result of the observation to which the DefinedExpressionVariableRelationship points. </v>
          </cell>
          <cell r="I289" t="str">
            <v>Map:BRIDGSCC=Model Integrity; Map:CTRv1.0=DefinedExpressionVariableRelationship.localVariableName</v>
          </cell>
        </row>
        <row r="290">
          <cell r="A290" t="str">
            <v>DefinedExpressionVariableRelationship.4referencedDefinedObservation(DefinedObservation)</v>
          </cell>
          <cell r="B290" t="str">
            <v>DefinedExpressionVariableRelationship</v>
          </cell>
          <cell r="C290" t="str">
            <v>referencedDefinedObservation(DefinedObservation)</v>
          </cell>
          <cell r="D290" t="str">
            <v>Assoc</v>
          </cell>
          <cell r="F290" t="str">
            <v>1..1</v>
          </cell>
          <cell r="G290" t="str">
            <v xml:space="preserve">DefinedExpressionVariableRelationship [referencingDefinedExpressionVariableRelationship] (0..*) is a reference to / be referenced by (1) [referencedDefinedObservation] DefinedObservation
DESCRIPTION:
Each DefinedExpressionVariableRelationship always is a reference to one DefinedObservation. Each DefinedObservation might be referenced by one or more DefinedExpressionVariableRelationship.
DEFINITION:
EXAMPLE(S):
OTHER NAME(S):
NOTE(S):
</v>
          </cell>
          <cell r="I290" t="str">
            <v>Map:CTRv1.0=DefinedExpressionVariableRelationship.referenced(DefinedObservation)</v>
          </cell>
          <cell r="J290" t="str">
            <v>is a reference to</v>
          </cell>
          <cell r="K290" t="str">
            <v>be referenced by</v>
          </cell>
          <cell r="L290" t="str">
            <v>DefinedObservation</v>
          </cell>
          <cell r="M290" t="str">
            <v>0..*</v>
          </cell>
        </row>
        <row r="291">
          <cell r="A291" t="str">
            <v>DefinedExpressionVariableRelationship.4usingDefinedSubstanceAdministration(DefinedSubstanceAdministration)</v>
          </cell>
          <cell r="B291" t="str">
            <v>DefinedExpressionVariableRelationship</v>
          </cell>
          <cell r="C291" t="str">
            <v>usingDefinedSubstanceAdministration(DefinedSubstanceAdministration)</v>
          </cell>
          <cell r="D291" t="str">
            <v>Assoc</v>
          </cell>
          <cell r="F291" t="str">
            <v>1..*</v>
          </cell>
          <cell r="G291" t="str">
            <v xml:space="preserve">DefinedExpressionVariableRelationship [usedDefinedExpressionVariableRelationship] (0..*) is used in / use (1..*) [usingDefinedSubstanceAdministration] DefinedSubstanceAdministration
DESCRIPTION:
Each DefinedExpressionVariableRelationship always is used in one or more DefinedSubstanceAdministration. Each DefinedSubstanceAdministration might use one or more DefinedExpressionVariableRelationship.
DEFINITION:
EXAMPLE(S):
OTHER NAME(S):
NOTE(S):
</v>
          </cell>
          <cell r="I291" t="str">
            <v>Map:CTRv1.0=DefinedExpressionVariableRelationship.using(DefinedSubstanceAdministration)</v>
          </cell>
          <cell r="J291" t="str">
            <v>is used in</v>
          </cell>
          <cell r="K291" t="str">
            <v>use</v>
          </cell>
          <cell r="L291" t="str">
            <v>DefinedSubstanceAdministration</v>
          </cell>
          <cell r="M291" t="str">
            <v>0..*</v>
          </cell>
        </row>
        <row r="292">
          <cell r="A292" t="str">
            <v>DefinedInclusionCriterion.1</v>
          </cell>
          <cell r="B292" t="str">
            <v>DefinedInclusionCriterion</v>
          </cell>
          <cell r="D292" t="str">
            <v>Class</v>
          </cell>
          <cell r="G292" t="str">
            <v>DEFINITION:
An activity defined at a global library level that identifies a characteristic or requirement intended to be applied to a potential study subject to determine whether they may participate in a study.
EXAMPLE(S):
pregnancy
OTHER NAME(S):
NOTE(S):</v>
          </cell>
          <cell r="I292" t="str">
            <v>Map:CTRRr3=DefinedInclusionCriterion; Map:CTRv1.0=DefinedInclusionCriterion</v>
          </cell>
        </row>
        <row r="293">
          <cell r="A293" t="str">
            <v>DefinedInclusionCriterion.3Is a(n):DefinedEligibilityCriterion</v>
          </cell>
          <cell r="B293" t="str">
            <v>DefinedInclusionCriterion</v>
          </cell>
          <cell r="C293" t="str">
            <v>Is a(n):DefinedEligibilityCriterion</v>
          </cell>
          <cell r="D293" t="str">
            <v>Gen</v>
          </cell>
          <cell r="G293" t="str">
            <v xml:space="preserve">DESCRIPTION:
Each DefinedInclusionCriterion always specializes one DefinedEligibilityCriterion. Each DefinedEligibilityCriterion might be specialized by one DefinedInclusionCriterion.
DEFINITION:
EXAMPLE(S):
OTHER NAME(S):
NOTE(S):
</v>
          </cell>
          <cell r="J293" t="str">
            <v>specializes</v>
          </cell>
          <cell r="K293" t="str">
            <v>be specialized by</v>
          </cell>
          <cell r="L293" t="str">
            <v>DefinedEligibilityCriterion</v>
          </cell>
        </row>
        <row r="294">
          <cell r="A294" t="str">
            <v>DefinedMaterialProcessStep.1</v>
          </cell>
          <cell r="B294" t="str">
            <v>DefinedMaterialProcessStep</v>
          </cell>
          <cell r="D294" t="str">
            <v>Class</v>
          </cell>
          <cell r="G294" t="str">
            <v>DEFINITION:
An activity defined at a global library level that is an action of processing a material.
EXAMPLE(S):
freezing, thawing, spinning, embedding, dividing, aliquot, adding additives or growth factors
OTHER NAME(S):
product manipulation
NOTE(S):
Material process may be performed on any kind of material, such as a specimen, nanomaterial, or biologic. The result of the process may be a similar or different kind of material, for instance a specimen may be the result of a specimen processing step (e.g., aliquot or division of a specimen), or alternatively a blood product has anticoagulants added to it to preserve the product. Other processing steps, such as adding growth factor to induce cell growth, may be performed on the blood product.
Note that DefinedMaterialProcessStep inherits two associations that perhaps should be mutually exclusive - 1) the association between a DefinedProcedure and a Product that it uses, and 2) the association between an Activity and an ExperimentalActivityItem that it uses.  
Question for SMEs:  Should this be made a constraint on this class, or even on a higher level superclass?</v>
          </cell>
          <cell r="I294" t="str">
            <v>Map:LSDAMv2.2.3Plus=DefinedSpecimenFrozen; Map:LSDAMv2.2.3Plus=DefinedSpecimenEmbedded; Map:LSDAMv2.2.3Plus=DefinedSpecimenFixed; Map:LSDAMv2.2.3Plus=DefinedMaterialProcessStep; Map:LSDAMv2.2.3Plus=DefinedSpecimenThaw; Map:LSDAMv2.2.3Plus=DefinedSpecimenSpun</v>
          </cell>
        </row>
        <row r="295">
          <cell r="A295" t="str">
            <v>DefinedMaterialProcessStep.3Is a(n):DefinedProcedure</v>
          </cell>
          <cell r="B295" t="str">
            <v>DefinedMaterialProcessStep</v>
          </cell>
          <cell r="C295" t="str">
            <v>Is a(n):DefinedProcedure</v>
          </cell>
          <cell r="D295" t="str">
            <v>Gen</v>
          </cell>
          <cell r="G295" t="str">
            <v xml:space="preserve">DESCRIPTION:
Each DefinedMaterialProcessStep always specializes one DefinedProcedure. Each DefinedProcedure might be specialized by one DefinedMaterialProcessStep.
DEFINITION:
EXAMPLE(S):
OTHER NAME(S):
NOTE(S):
</v>
          </cell>
          <cell r="I295" t="str">
            <v>Map:LSDAMv2.2.3Plus=DefinedMaterialProcessStep.Is a(n):DefinedProcedure</v>
          </cell>
          <cell r="J295" t="str">
            <v>specializes</v>
          </cell>
          <cell r="K295" t="str">
            <v>be specialized by</v>
          </cell>
          <cell r="L295" t="str">
            <v>DefinedProcedure</v>
          </cell>
        </row>
        <row r="296">
          <cell r="A296" t="str">
            <v>DefinedMaterialStorage.1</v>
          </cell>
          <cell r="B296" t="str">
            <v>DefinedMaterialStorage</v>
          </cell>
          <cell r="D296" t="str">
            <v>Class</v>
          </cell>
          <cell r="G296" t="str">
            <v>DEFINITION:
An administrative activity defined at a global library level that is an action of safekeeping harvested material in a repository or depository.
EXAMPLE(S):
refrigeration, cryopreservation, dehydration
OTHER NAME(S):
NOTE(S):
There is a difference between the act of changing the state of material, which is represented by DefinedMaterialProcessStep, and the act of maintaining state of the material by storing it, which is represented by DefinedMaterialStorage.</v>
          </cell>
          <cell r="H296" t="str">
            <v xml:space="preserve">Invariant - be participated in by Qualifier: Associations from Subject (including StudySubject) and ExperimentalUnit are valid for Specimen and Product, not for BiologicEntity, BIologicEntityPart, BiologicEntityGroup, ProductGroup, HealthcareFacility or Organization.
</v>
          </cell>
        </row>
        <row r="297">
          <cell r="A297" t="str">
            <v>DefinedMaterialStorage.2nameCodeModifiedText</v>
          </cell>
          <cell r="B297" t="str">
            <v>DefinedMaterialStorage</v>
          </cell>
          <cell r="C297" t="str">
            <v>nameCodeModifiedText</v>
          </cell>
          <cell r="D297" t="str">
            <v>Attrib</v>
          </cell>
          <cell r="E297" t="str">
            <v>ST</v>
          </cell>
          <cell r="F297" t="str">
            <v>0..1</v>
          </cell>
          <cell r="G297" t="str">
            <v>DEFINITION:
A character string that is a revision of the original text of the material storage action to enable the coding of the text.
EXAMPLE(S):
If the original text is "sotre", the nameCodeModifiedText could be set to "store", so that the text can be successfully coded.
OTHER NAME(S):
NOTE(S):
In the context of BRIDG, text modification occurs a single time for a given instance of originalText.</v>
          </cell>
          <cell r="I297" t="str">
            <v>Map:PGx v1.0=BE.BEMODIFY</v>
          </cell>
        </row>
        <row r="298">
          <cell r="A298" t="str">
            <v>DefinedMaterialStorage.3Is a(n):DefinedAdministrativeActivity</v>
          </cell>
          <cell r="B298" t="str">
            <v>DefinedMaterialStorage</v>
          </cell>
          <cell r="C298" t="str">
            <v>Is a(n):DefinedAdministrativeActivity</v>
          </cell>
          <cell r="D298" t="str">
            <v>Gen</v>
          </cell>
          <cell r="G298" t="str">
            <v xml:space="preserve">DESCRIPTION:
Each DefinedSpecimenStorage always specializes one DefinedAdministrativeActivity. Each DefinedAdministrativeActivity might be specialized by one DefinedSpecimenStorage.
DEFINITION:
EXAMPLE(S):
OTHER NAME(S):
NOTE(S):
</v>
          </cell>
          <cell r="J298" t="str">
            <v>specializes</v>
          </cell>
          <cell r="K298" t="str">
            <v>be specialized by</v>
          </cell>
          <cell r="L298" t="str">
            <v>DefinedAdministrativeActivity</v>
          </cell>
        </row>
        <row r="299">
          <cell r="A299" t="str">
            <v>DefinedMedicalConditionResult.1</v>
          </cell>
          <cell r="B299" t="str">
            <v>DefinedMedicalConditionResult</v>
          </cell>
          <cell r="D299" t="str">
            <v>Class</v>
          </cell>
          <cell r="G299" t="str">
            <v>DEFINITION: 
A reusable template description of a sign, symptom, disease, or other medical occurrence.
EXAMPLE(S):
death, back pain, headache, pulmonary embolism, heart attack, pregnancy, flu, broken bone, menstrual period, depression
OTHER NAME(S):
Clinical Events
Medical History
NOTE(S):</v>
          </cell>
          <cell r="I299" t="str">
            <v>Map:CTRv1.0=DefinedMedicalConditionResult</v>
          </cell>
        </row>
        <row r="300">
          <cell r="A300" t="str">
            <v>DefinedMedicalConditionResult.3Is a(n):DefinedObservationResult</v>
          </cell>
          <cell r="B300" t="str">
            <v>DefinedMedicalConditionResult</v>
          </cell>
          <cell r="C300" t="str">
            <v>Is a(n):DefinedObservationResult</v>
          </cell>
          <cell r="D300" t="str">
            <v>Gen</v>
          </cell>
          <cell r="G300" t="str">
            <v xml:space="preserve">DESCRIPTION:
Each DefinedMedicalConditionResult always specializes one DefinedObservationResult. Each DefinedObservationResult might be specialized by one DefinedMedicalConditionResult.
DEFINITION:
EXAMPLE(S):
OTHER NAME(S):
NOTE(S):
</v>
          </cell>
          <cell r="J300" t="str">
            <v>specializes</v>
          </cell>
          <cell r="K300" t="str">
            <v>be specialized by</v>
          </cell>
          <cell r="L300" t="str">
            <v>DefinedObservationResult</v>
          </cell>
        </row>
        <row r="301">
          <cell r="A301" t="str">
            <v>DefinedNotification.1</v>
          </cell>
          <cell r="B301" t="str">
            <v>DefinedNotification</v>
          </cell>
          <cell r="D301" t="str">
            <v>Class</v>
          </cell>
          <cell r="G301" t="str">
            <v>DEFINITION:  
An administrative activity defined at the global library level that represents the communication of a message to a recipient.
EXAMPLE(S):
An alert sent to a study PI that the study has reached 75% of target subject accrual.
OTHER NAME(S):
NOTE(S):</v>
          </cell>
          <cell r="H301" t="str">
            <v xml:space="preserve">Invariant - be participated in by Qualifier: Associations from Subject (including StudySubject) are valid. Associations from ExperimentalUnit are not valid.
Invariant - be received by actualIndicator Qualifier: Only Organization or Person (via NotificationReceiver) with actualIndicator = "false" is valid.
</v>
          </cell>
          <cell r="I301" t="str">
            <v>Map:caAERSv2.2=PlannedEmailNotification; Map:caAERSv2.2=PlannedNotification</v>
          </cell>
        </row>
        <row r="302">
          <cell r="A302" t="str">
            <v>DefinedNotification.2deliveryMechanismCode</v>
          </cell>
          <cell r="B302" t="str">
            <v>DefinedNotification</v>
          </cell>
          <cell r="C302" t="str">
            <v>deliveryMechanismCode</v>
          </cell>
          <cell r="D302" t="str">
            <v>Attrib</v>
          </cell>
          <cell r="E302" t="str">
            <v>CD</v>
          </cell>
          <cell r="F302" t="str">
            <v>0..1</v>
          </cell>
          <cell r="G302" t="str">
            <v>DEFINITION:
A coded value specifying how the notification message is to be delivered.
EXAMPLE(S):
email
OTHER NAME(S):
NOTE(S):</v>
          </cell>
          <cell r="I302" t="str">
            <v>Map:C3PRv2.9=PlannedNotification.deliveryMechanism</v>
          </cell>
        </row>
        <row r="303">
          <cell r="A303" t="str">
            <v>DefinedNotification.2message</v>
          </cell>
          <cell r="B303" t="str">
            <v>DefinedNotification</v>
          </cell>
          <cell r="C303" t="str">
            <v>message</v>
          </cell>
          <cell r="D303" t="str">
            <v>Attrib</v>
          </cell>
          <cell r="E303" t="str">
            <v>ST</v>
          </cell>
          <cell r="F303" t="str">
            <v>0..1</v>
          </cell>
          <cell r="G303" t="str">
            <v>DEFINITION: 
The text that is to be included in the notification.
EXAMPLE(S):
OTHER NAME(S):
NOTE(S): 
The message text may contain substitution tags that when used in the context of a particular study are replaced with study name or study site, etc.</v>
          </cell>
          <cell r="I303" t="str">
            <v>Map:C3PRv2.9=PlannedNotification.message</v>
          </cell>
        </row>
        <row r="304">
          <cell r="A304" t="str">
            <v>DefinedNotification.2messageTitle</v>
          </cell>
          <cell r="B304" t="str">
            <v>DefinedNotification</v>
          </cell>
          <cell r="C304" t="str">
            <v>messageTitle</v>
          </cell>
          <cell r="D304" t="str">
            <v>Attrib</v>
          </cell>
          <cell r="E304" t="str">
            <v>ST</v>
          </cell>
          <cell r="F304" t="str">
            <v>0..1</v>
          </cell>
          <cell r="G304" t="str">
            <v>DEFINITION:
The topic of the notification.
EXAMPLE(S):
OTHER NAME(S):
NOTE(S):</v>
          </cell>
          <cell r="I304" t="str">
            <v>Map:C3PRv2.9=PlannedNotification.title; Map:caAERSv2.2=PlannedEmailNotification.subjectLine</v>
          </cell>
        </row>
        <row r="305">
          <cell r="A305" t="str">
            <v>DefinedNotification.3Is a(n):DefinedAdministrativeActivity</v>
          </cell>
          <cell r="B305" t="str">
            <v>DefinedNotification</v>
          </cell>
          <cell r="C305" t="str">
            <v>Is a(n):DefinedAdministrativeActivity</v>
          </cell>
          <cell r="D305" t="str">
            <v>Gen</v>
          </cell>
          <cell r="G305" t="str">
            <v xml:space="preserve">DESCRIPTION:
Each DefinedNotification always specializes one DefinedAdministrativeActivity. Each DefinedAdministrativeActivity might be specialized by one DefinedNotification.
DEFINITION:
EXAMPLE(S):
OTHER NAME(S):
NOTE(S):
</v>
          </cell>
          <cell r="J305" t="str">
            <v>specializes</v>
          </cell>
          <cell r="K305" t="str">
            <v>be specialized by</v>
          </cell>
          <cell r="L305" t="str">
            <v>DefinedAdministrativeActivity</v>
          </cell>
        </row>
        <row r="306">
          <cell r="A306" t="str">
            <v>DefinedNotification.4attachedDocumentVersion(DocumentVersion)</v>
          </cell>
          <cell r="B306" t="str">
            <v>DefinedNotification</v>
          </cell>
          <cell r="C306" t="str">
            <v>attachedDocumentVersion(DocumentVersion)</v>
          </cell>
          <cell r="D306" t="str">
            <v>Assoc</v>
          </cell>
          <cell r="F306" t="str">
            <v>0..*</v>
          </cell>
          <cell r="G306" t="str">
            <v xml:space="preserve">DefinedNotification [attachingDefinedNotification] (0..*) have as an attachment / be an attachment on (0..*) [attachedDocumentVersion] DocumentVersion
DESCRIPTION:
Each DefinedNotification might have as an attachment one or more DocumentVersion. Each DocumentVersion might be an attachment on one or more DefinedNotification.
DEFINITION:
EXAMPLE(S):
OTHER NAME(S):
NOTE(S):
</v>
          </cell>
          <cell r="J306" t="str">
            <v>have as an attachment</v>
          </cell>
          <cell r="K306" t="str">
            <v>be an attachment on</v>
          </cell>
          <cell r="L306" t="str">
            <v>DocumentVersion</v>
          </cell>
          <cell r="M306" t="str">
            <v>0..*</v>
          </cell>
        </row>
        <row r="307">
          <cell r="A307" t="str">
            <v>DefinedObservation.1</v>
          </cell>
          <cell r="B307" t="str">
            <v>DefinedObservation</v>
          </cell>
          <cell r="D307" t="str">
            <v>Class</v>
          </cell>
          <cell r="G307" t="str">
            <v>DEFINITION:
An activity defined at a global library level whose intention is to obtain a result by observing, monitoring, measuring or otherwise qualitatively or quantitatively gathering data or information about one or more aspects of a subject's physiologic or psychologic state.
EXAMPLE(S):
blood chemistry panel, body mass index calculation, blood pressure measurement, obtaining DNA sequence, genotyping a genetic variant, measuring the pH of a solution, specimen quality review
OTHER NAME(S):
NOTE(S):</v>
          </cell>
          <cell r="I307" t="str">
            <v>Map:CDMHv1.0=DefinedObservation; Map:CTRPv3.8=PlannedObservation; Map:CTRRr3=DefinedObservation; Map:CTRv1.0=DefinedObservation; Map:LSDAMv2.2.3Plus=DefinedObservation; Map:LSDAMv2.2.3Plus=DefinedSpecimenQuantityReview</v>
          </cell>
        </row>
        <row r="308">
          <cell r="A308" t="str">
            <v>DefinedObservation.2approachAnatomicSiteCode</v>
          </cell>
          <cell r="B308" t="str">
            <v>DefinedObservation</v>
          </cell>
          <cell r="C308" t="str">
            <v>approachAnatomicSiteCode</v>
          </cell>
          <cell r="D308" t="str">
            <v>Attrib</v>
          </cell>
          <cell r="E308" t="str">
            <v>CD</v>
          </cell>
          <cell r="F308" t="str">
            <v>0..1</v>
          </cell>
          <cell r="G308" t="str">
            <v>DEFINITION:
A coded value specifying the anatomic location or access point for an observation.
EXAMPLE(S):
Anus for a colonoscopy observation
OTHER NAME(S):
NOTE(S):
Neither target anatomic site nor approach anatomic site is necessarily required or relevant for certain observations, however if either or both are present then the distinction between them is that the approach site is the acces point for the measurement or observation and the target site is what is ultimately being evaluated.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08" t="str">
            <v>Map:CDASHv1.1=VS.VSLOC; Map:SDTM IGv3.1.2=FA.FALOC; Map:SDTM IGv3.1.2=EG.EGLOC; Map:SDTM IGv3.1.2=VS.VSLOC</v>
          </cell>
        </row>
        <row r="309">
          <cell r="A309" t="str">
            <v>DefinedObservation.2bodyPositionCode</v>
          </cell>
          <cell r="B309" t="str">
            <v>DefinedObservation</v>
          </cell>
          <cell r="C309" t="str">
            <v>bodyPositionCode</v>
          </cell>
          <cell r="D309" t="str">
            <v>Attrib</v>
          </cell>
          <cell r="E309" t="str">
            <v>CD</v>
          </cell>
          <cell r="F309" t="str">
            <v>0..1</v>
          </cell>
          <cell r="G309" t="str">
            <v>DEFINITION:
A coded value specifying the 3-dimensional spatial orientation of a subject during a particular observation.
EXAMPLE(S):
supine, trendelenburg, standing
OTHER NAME(S):
NOTE(S):</v>
          </cell>
          <cell r="I309" t="str">
            <v>AE:Exclude=True; Map:CTOM=ClinicalResult.bodyPositionCode; Map:CTRv1.0=DefinedObservation.bodyPositionCode; Map:LSDAMv2.2.3Plus=DefinedObservation.bodyPositionCode; Map:PSC=VS.VSPOS; Map:SDTM IGv3.1.1=EG.EGPOS</v>
          </cell>
        </row>
        <row r="310">
          <cell r="A310" t="str">
            <v>DefinedObservation.2focalDateRange</v>
          </cell>
          <cell r="B310" t="str">
            <v>DefinedObservation</v>
          </cell>
          <cell r="C310" t="str">
            <v>focalDateRange</v>
          </cell>
          <cell r="D310" t="str">
            <v>Attrib</v>
          </cell>
          <cell r="E310" t="str">
            <v>IVL&lt;EXPR&lt;TS.DATETIME&gt;&gt;</v>
          </cell>
          <cell r="F310" t="str">
            <v>0..1</v>
          </cell>
          <cell r="G310" t="str">
            <v>DEFINITION:
The time period in which the observation result is held to be true, expressed 
either as a simple date range or as an evaluable expression that references a 
study-defined date or milestone.
EXAMPLE(S):
For a survey question, "Have you traveled to Europe between 1990 and 1999?", the 
focalDateRange would be "January 1, 1990 to December 31, 1999".
For the question, "Have you smoked in the last 2 months", the focalDateRange would 
be an expression referencing a variable that represents the 
PerformedObservation.actualDateRange (a value yet to be defined) and a formula for 
the date range between when the question is asked 
(PerformedObservation.actualDateRange.low) and 2 months prior 
(PerformedObservation.actualDateRange.low - 2 months).
OTHER NAME(S):
NOTE(S):
As an attribute with data type IVL&amp;lt;EXPR&amp;lt;TS.DATETIME&amp;gt;&amp;gt;, focalDateRange can be used 
to express a simple date range such as "January 1, 1990 to December 31, 1999" or a 
relative time expression that includes a variable that represents another date in 
the model that is a study-defined anchor point. The other date may or may not be 
known at the time the DefinedObservation is created, but will be known by the time 
the PerformedObservation is created.</v>
          </cell>
          <cell r="I310" t="str">
            <v>AE:Exclude=True; Map:CTOM=Histopathology.reportingDate; Map:CTOM=DiseaseResponse.evaluationDate; Map:CTOM=DiseaseResponse.progressionDate; Map:CTOM=Diagnosis.confirmationDate; Map:CTRv1.0=DefinedObservation.focalDateRange; Map:LSDAMv2.2.3Plus=DefinedObservation.focalDateRange; Map:SDTM IGv3.1.2=QS.QSEVLINT</v>
          </cell>
        </row>
        <row r="311">
          <cell r="A311" t="str">
            <v>DefinedObservation.2focalDuration</v>
          </cell>
          <cell r="B311" t="str">
            <v>DefinedObservation</v>
          </cell>
          <cell r="C311" t="str">
            <v>focalDuration</v>
          </cell>
          <cell r="D311" t="str">
            <v>Attrib</v>
          </cell>
          <cell r="E311" t="str">
            <v>PQ.TIME</v>
          </cell>
          <cell r="F311" t="str">
            <v>0..1</v>
          </cell>
          <cell r="G311" t="str">
            <v>(derived)
DEFINITION:
A quantity of time in which the observation result is held to be true.
EXAMPLE(S):
2 months is the focalDuration for the question, "Have you smoked in the last 2 months?"
OTHER NAME(S):
NOTE(S):
The focalDuration can be derived from the expression captured in the focalDateRange.IVL&amp;lt;EXPR&amp;lt;TS.DATETIME&amp;gt;&amp;gt;.</v>
          </cell>
          <cell r="I311" t="str">
            <v>AE:Exclude=True; Map:CTOM=DiseaseResponse.progressionPeriodUnitOfMeasureCode; Map:CTOM=DiseaseResponse.progressionPeriod; Map:CTRv1.0=DefinedObservation.focalDuration; Map:LSDAMv2.2.3Plus=DefinedObservation.focalDuration; Map:SDTM IGv3.1.1=QS.QSEVLINT; Map:SDTM IGv3.1.3=PC.PCEVLINT; Map:SDTM IGv3.1.3=QS.QSEVLINT; Map:SDTM IGv3.2=PC.PCEVLINT; Map:SDTM IGv3.2=QS.QSEVLINT</v>
          </cell>
        </row>
        <row r="312">
          <cell r="A312" t="str">
            <v>DefinedObservation.2methodCode</v>
          </cell>
          <cell r="B312" t="str">
            <v>DefinedObservation</v>
          </cell>
          <cell r="C312" t="str">
            <v>methodCode</v>
          </cell>
          <cell r="D312" t="str">
            <v>Attrib</v>
          </cell>
          <cell r="E312" t="str">
            <v>CD</v>
          </cell>
          <cell r="F312" t="str">
            <v>0..1</v>
          </cell>
          <cell r="G312" t="str">
            <v>DEFINITION:
A coded value specifying the technique that is used for the observation.
EXAMPLE(S):
Arterial puncture, sphygmomanometry (for blood pressure measurement)
Global introspection, algorithm, bayesian (for Adverse Event causality)
Estrogen Receptor Assay, Progesterone Receptor Assay, p53 Assay (for clinical result assay)
OTHER NAME(S):
NOTE(S):</v>
          </cell>
          <cell r="I312" t="str">
            <v>Map:AE=CausalAssessment.methodCode; Map:AE=PerformedProductInvestigation.evaluationMethodCode; Map:AIM v4 rv48=Algorithm.name; Map:AIM v4 rv48=Algorithm.type; Map:CTOM=ClinicalResult.labTechniqueCode; Map:CTOM=LesionDescription.methodCode; Map:CTOM=ClinicalResult.meansVitalStatusObtainedCode; Map:CTOM=ClinicalResult.assayMethodCode; Map:CTRv1.0=DefinedObservation.methodCode; Map:FDA HL7 SD SD DSTU2012=PlannedSubjectActivity/Observation.methodCode; Map:LSDAMv2.2.3Plus=DefinedObservation.methodCode</v>
          </cell>
        </row>
        <row r="313">
          <cell r="A313" t="str">
            <v>DefinedObservation.2targetAnatomicSiteCode</v>
          </cell>
          <cell r="B313" t="str">
            <v>DefinedObservation</v>
          </cell>
          <cell r="C313" t="str">
            <v>targetAnatomicSiteCode</v>
          </cell>
          <cell r="D313" t="str">
            <v>Attrib</v>
          </cell>
          <cell r="E313" t="str">
            <v>CD</v>
          </cell>
          <cell r="F313" t="str">
            <v>0..1</v>
          </cell>
          <cell r="G313" t="str">
            <v>DEFINITION:
A coded value specifying the anatomic location that is the focus of the observation.
EXAMPLE(S):
lung, leg
OTHER NAME(S):
NOTE(S):
The target site of the observation result may be different than the target site of the observation that generated it.  For instance, the target site of the observation may be broad (e.g. skin) while the target site of the observation result is specific (e.g. skin on chest).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13" t="str">
            <v>Map:AE=AdverseEvent.bodyLocation; Map:APSRv2.1=[Problem] hl7:organizer - [Problem] hl7:organizer &gt; hl7:component [Problem reported] &gt; hl7:observation &gt; hl7:code &gt; hl7:qualifier &gt; hl7:value; Map:APSRv2.1=[Problem] hl7:organizer - [Problem] hl7:organizer &gt; hl7:component [Problem reported] &gt; hl7:observation &gt; hl7:code &gt; hl7:qualifier &gt; hl7:value &gt; @code; Map:APSRv2.1=[Problem] hl7:organizer - [Problem] hl7:organizer &gt; hl7:component [Problem reported] &gt; hl7:observation &gt; hl7:code &gt; hl7:qualifier &gt; hl7:value &gt; @codeSystem; Map:APSRv2.1=[Problem] hl7:organizer - [Problem] hl7:organizer &gt; hl7:component [Problem reported] &gt; hl7:observation &gt; hl7:code &gt; hl7:qualifier &gt; hl7:value &gt; @codeSystemName; Map:APSRv2.1=[Problem] hl7:organizer - [Problem] hl7:organizer &gt; hl7:component [Problem reported] &gt; hl7:observation &gt; hl7:code &gt; hl7:qualifier &gt; hl7:value &gt; @displayName; Map:CTOM=Diagnosis.primaryAnatomicSiteLateralityCode; Map:CTOM=LesionDescription.anatomicSiteCode; Map:CTOM=Diagnosis.primaryAnatomicSiteCode; Map:CTOM=Diagnosis.primaryAnatomicSiteCodeSystem; Map:CTOM=LesionDescription.anatomicSiteCodeSystem; Map:CTRv1.0=DefinedObservation.targetAnatomicSiteCode; Map:FDA HL7 SD SD DSTU2012=PlannedSubjectActivity/Observation.TargetSiteCode; Map:LSDAMv2.2.3Plus=DefinedObservation.targetAnatomicSiteCode</v>
          </cell>
        </row>
        <row r="314">
          <cell r="A314" t="str">
            <v>DefinedObservation.2targetAnatomicSiteLateralityCode</v>
          </cell>
          <cell r="B314" t="str">
            <v>DefinedObservation</v>
          </cell>
          <cell r="C314" t="str">
            <v>targetAnatomicSiteLateralityCode</v>
          </cell>
          <cell r="D314" t="str">
            <v>Attrib</v>
          </cell>
          <cell r="E314" t="str">
            <v>CD</v>
          </cell>
          <cell r="F314" t="str">
            <v>0..1</v>
          </cell>
          <cell r="G314" t="str">
            <v>DEFINITION:
A coded value specifying the side of the body (or a paired organ) that is a target site for an observation.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314" t="str">
            <v>Map:AE=AdverseEvent.bodyLocation; Map:CTOM=Diagnosis.primaryAnatomicSiteLateralityCode; Map:CTRv1.0=DefinedObservation.targetAnatomicSiteLateralityCode; Map:LSDAMv2.2.3Plus=DefinedObservation.targetAnatomicSiteLateralityCode</v>
          </cell>
        </row>
        <row r="315">
          <cell r="A315" t="str">
            <v>DefinedObservation.3Is a(n):DefinedActivity</v>
          </cell>
          <cell r="B315" t="str">
            <v>DefinedObservation</v>
          </cell>
          <cell r="C315" t="str">
            <v>Is a(n):DefinedActivity</v>
          </cell>
          <cell r="D315" t="str">
            <v>Gen</v>
          </cell>
          <cell r="G315" t="str">
            <v xml:space="preserve">DESCRIPTION:
Each DefinedObservation always specializes one DefinedActivity. Each DefinedActivity might be specialized by one DefinedObservation.
DEFINITION:
EXAMPLE(S):
OTHER NAME(S):
NOTE(S):
</v>
          </cell>
          <cell r="I315" t="str">
            <v>Map:CDMHv1.0=DefinedObservation.Is a(n):DefinedActivity; Map:LSDAMv2.2.3Plus=DefinedObservation.Is a(n):DefinedActivity</v>
          </cell>
          <cell r="J315" t="str">
            <v>specializes</v>
          </cell>
          <cell r="K315" t="str">
            <v>be specialized by</v>
          </cell>
          <cell r="L315" t="str">
            <v>DefinedActivity</v>
          </cell>
        </row>
        <row r="316">
          <cell r="A316" t="str">
            <v>DefinedObservation.4focusingDefinedActivity(DefinedActivity)</v>
          </cell>
          <cell r="B316" t="str">
            <v>DefinedObservation</v>
          </cell>
          <cell r="C316" t="str">
            <v>focusingDefinedActivity(DefinedActivity)</v>
          </cell>
          <cell r="D316" t="str">
            <v>Assoc</v>
          </cell>
          <cell r="F316" t="str">
            <v>0..1</v>
          </cell>
          <cell r="G316" t="str">
            <v xml:space="preserve">DefinedObservation [focusedDefinedObservation] (0..*) have as focal context / be the focal context for (0..1) [focusingDefinedActivity] DefinedActivity
DESCRIPTION:
Each DefinedObservation might have as focal context one DefinedActivity. Each DefinedActivity might be the focal context for one or more DefinedObservation.
DEFINITION:
EXAMPLE(S):
OTHER NAME(S):
NOTE(S):
</v>
          </cell>
          <cell r="J316" t="str">
            <v>have as focal context</v>
          </cell>
          <cell r="K316" t="str">
            <v>be the focal context for</v>
          </cell>
          <cell r="L316" t="str">
            <v>DefinedActivity</v>
          </cell>
          <cell r="M316" t="str">
            <v>0..*</v>
          </cell>
        </row>
        <row r="317">
          <cell r="A317" t="str">
            <v>DefinedObservation.4focusingDefinedCriterionGroup(DefinedCriterionGroup)</v>
          </cell>
          <cell r="B317" t="str">
            <v>DefinedObservation</v>
          </cell>
          <cell r="C317" t="str">
            <v>focusingDefinedCriterionGroup(DefinedCriterionGroup)</v>
          </cell>
          <cell r="D317" t="str">
            <v>Assoc</v>
          </cell>
          <cell r="F317" t="str">
            <v>0..1</v>
          </cell>
          <cell r="G317" t="str">
            <v xml:space="preserve">DefinedObservation [focusedDefinedObservation] (0..*) have as focal context / be the focal context for (0..1) [focusingDefinedCriterionGroup] DefinedCriterionGroup
DESCRIPTION:
Each DefinedObservation might have as focal context one DefinedCriterionGroup. Each DefinedCriterionGroup might be the focal context for one or more DefinedObservation.
EXAMPLE(S):
Was there a liver chemistry event for the lab samples collected at this visit?
OTHER NAME(S):
NOTE(S):
DEFINITION:
EXAMPLE(S):
OTHER NAME(S):
NOTE(S):
</v>
          </cell>
          <cell r="J317" t="str">
            <v>have as focal context</v>
          </cell>
          <cell r="K317" t="str">
            <v>be the focal context for</v>
          </cell>
          <cell r="L317" t="str">
            <v>DefinedCriterionGroup</v>
          </cell>
          <cell r="M317" t="str">
            <v>0..*</v>
          </cell>
        </row>
        <row r="318">
          <cell r="A318" t="str">
            <v>DefinedObservation.4focusingDefinedObservationResult(DefinedObservationResult)</v>
          </cell>
          <cell r="B318" t="str">
            <v>DefinedObservation</v>
          </cell>
          <cell r="C318" t="str">
            <v>focusingDefinedObservationResult(DefinedObservationResult)</v>
          </cell>
          <cell r="D318" t="str">
            <v>Assoc</v>
          </cell>
          <cell r="F318" t="str">
            <v>0..1</v>
          </cell>
          <cell r="G318" t="str">
            <v xml:space="preserve">DefinedObservation [focusedDefinedObservation] (0..*) have as focal context / be the focal context for (0..1) [focusingDefinedObservationResult] DefinedObservationResult
DESCRIPTION:
Each DefinedObservation might have as focal context one DefinedObservationResult. Each DefinedObservationResult might be the focal context for one or more DefinedObservation.
DEFINITION:
EXAMPLE(S):
OTHER NAME(S):
NOTE(S):
</v>
          </cell>
          <cell r="I318" t="str">
            <v>Map:CTRv1.0=DefinedObservation.focusing(DefinedObservationResult)</v>
          </cell>
          <cell r="J318" t="str">
            <v>have as focal context</v>
          </cell>
          <cell r="K318" t="str">
            <v>be the focal context for</v>
          </cell>
          <cell r="L318" t="str">
            <v>DefinedObservationResult</v>
          </cell>
          <cell r="M318" t="str">
            <v>0..*</v>
          </cell>
        </row>
        <row r="319">
          <cell r="A319" t="str">
            <v>DefinedObservationResult.1</v>
          </cell>
          <cell r="B319" t="str">
            <v>DefinedObservationResult</v>
          </cell>
          <cell r="D319" t="str">
            <v>Class</v>
          </cell>
          <cell r="G319" t="str">
            <v>DEFINITION:
A reusable, "template" description of possible findings of an observation. 
EXAMPLE(S):
A blood pressure measurement may result in a diastolic number and a systolic number.
OTHER NAME(S):
NOTE(S):
The DefinedObservationResult class can be used to represent defined ranges for contingencies by constraining the value attribute from ANY to IVL&amp;lt;PQ&amp;gt;, for instance, or any other range value.  Such DefinedObservationResults may be used as criteria for conditional activities or repeated activities.</v>
          </cell>
          <cell r="I319" t="str">
            <v>Map:CTRRr3=DefinedObservationResult; Map:CTRv1.0=DefinedObservationResult</v>
          </cell>
        </row>
        <row r="320">
          <cell r="A320" t="str">
            <v>DefinedObservationResult.2confidentialityCode</v>
          </cell>
          <cell r="B320" t="str">
            <v>DefinedObservationResult</v>
          </cell>
          <cell r="C320" t="str">
            <v>confidentialityCode</v>
          </cell>
          <cell r="D320" t="str">
            <v>Attrib</v>
          </cell>
          <cell r="E320" t="str">
            <v>CD</v>
          </cell>
          <cell r="F320" t="str">
            <v>0..1</v>
          </cell>
          <cell r="G320" t="str">
            <v>DEFINITION:
A coded value specifying the degree of privacy applicable for the observation result.
EXAMPLE(S):
OTHER NAME(S):
NOTE(S):</v>
          </cell>
          <cell r="I320" t="str">
            <v>Map:CTOM=Histopathology.confidentialityCode; Map:CTOM=LesionDescription.confidentialityCode; Map:CTOM=Observation.confidentialityCode; Map:CTOM=ClinicalResult.confidentialityCode; Map:CTRv1.0=DefinedObservationResult.confidentialityCode</v>
          </cell>
        </row>
        <row r="321">
          <cell r="A321" t="str">
            <v>DefinedObservationResult.2derivationExpression</v>
          </cell>
          <cell r="B321" t="str">
            <v>DefinedObservationResult</v>
          </cell>
          <cell r="C321" t="str">
            <v>derivationExpression</v>
          </cell>
          <cell r="D321" t="str">
            <v>Attrib</v>
          </cell>
          <cell r="E321" t="str">
            <v>ST</v>
          </cell>
          <cell r="F321" t="str">
            <v>0..1</v>
          </cell>
          <cell r="G321" t="str">
            <v>DEFINITION:
A character string containing a formal language expression that specifies how the observation result's attributes are, should be, or have been derived from input parameters associated with activity.
EXAMPLE(S):
OTHER NAME(S):
NOTE(S):</v>
          </cell>
          <cell r="I321" t="str">
            <v>Map:CTRv1.0=DefinedObservationResult.derivationExpression; Map:TDMv2=(New content)</v>
          </cell>
        </row>
        <row r="322">
          <cell r="A322" t="str">
            <v>DefinedObservationResult.2targetAnatomicSiteCode</v>
          </cell>
          <cell r="B322" t="str">
            <v>DefinedObservationResult</v>
          </cell>
          <cell r="C322" t="str">
            <v>targetAnatomicSiteCode</v>
          </cell>
          <cell r="D322" t="str">
            <v>Attrib</v>
          </cell>
          <cell r="E322" t="str">
            <v>CD</v>
          </cell>
          <cell r="F322" t="str">
            <v>0..1</v>
          </cell>
          <cell r="G322" t="str">
            <v>DEFINITION:
A coded value specifying the anatomic location that is the focus of an observation result.
EXAMPLE(S):
Arm for skin rash. 
OTHER NAME(S):
NOTE(S):
The target site of the observation result may be different than the target site of the observation that generated it.  For instance, the target site of the observation may be broad (e.g. skin) while the target site of the observation result is specific (e.g. skin on chest).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22" t="str">
            <v>Map:CTOM=LesionDescription.contactAnatomicSiteCodeSystem; Map:CTOM=LesionDescription.contactAnatomicSiteCode; Map:CTRv1.0=DefinedObservationResult.targetAnatomicSiteCode; Map:SDTM IGv3.1.1=VS.VSLOC; Map:SDTM IGv3.1.1=PE.PELOC; Map:SDTM IGv3.1.1=AE.AELOC; Map:SDTM IGv3.1.1=EX.EXLOC</v>
          </cell>
        </row>
        <row r="323">
          <cell r="A323" t="str">
            <v>DefinedObservationResult.2targetAnatomicSiteLateralityCode</v>
          </cell>
          <cell r="B323" t="str">
            <v>DefinedObservationResult</v>
          </cell>
          <cell r="C323" t="str">
            <v>targetAnatomicSiteLateralityCode</v>
          </cell>
          <cell r="D323" t="str">
            <v>Attrib</v>
          </cell>
          <cell r="E323" t="str">
            <v>CD</v>
          </cell>
          <cell r="F323" t="str">
            <v>0..1</v>
          </cell>
          <cell r="G323" t="str">
            <v>DEFINITION:
A coded value specifying the side of the body (or a paired organ) that is a target site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323" t="str">
            <v>Map:CTRv1.0=DefinedObservationResult.targetAnatomicSiteLateralityCode; Map:SDTM IGv3.1.1=VS.VSLOC; Map:SDTM IGv3.1.1=PE.PELOC; Map:SDTM IGv3.1.1=EX.EXLOC; Map:SDTM IGv3.1.1=AE.AELOC</v>
          </cell>
        </row>
        <row r="324">
          <cell r="A324" t="str">
            <v>DefinedObservationResult.2targetCodingSystem</v>
          </cell>
          <cell r="B324" t="str">
            <v>DefinedObservationResult</v>
          </cell>
          <cell r="C324" t="str">
            <v>targetCodingSystem</v>
          </cell>
          <cell r="D324" t="str">
            <v>Attrib</v>
          </cell>
          <cell r="E324" t="str">
            <v>OID</v>
          </cell>
          <cell r="F324" t="str">
            <v>0..1</v>
          </cell>
          <cell r="G324" t="str">
            <v>DEFINITION:
The coding system to use for recording results for the associated activity or evaluation.
EXAMPLE(S):
OTHER NAME(S):
NOTE(S):</v>
          </cell>
          <cell r="I324" t="str">
            <v>Map:BRIDGv2.2=PlannedObservationResult.targetCodingSystem; Map:CTRv1.0=DefinedObservationResult.targetCodingSystem</v>
          </cell>
        </row>
        <row r="325">
          <cell r="A325" t="str">
            <v>DefinedObservationResult.2typeCode</v>
          </cell>
          <cell r="B325" t="str">
            <v>DefinedObservationResult</v>
          </cell>
          <cell r="C325" t="str">
            <v>typeCode</v>
          </cell>
          <cell r="D325" t="str">
            <v>Attrib</v>
          </cell>
          <cell r="E325" t="str">
            <v>CD</v>
          </cell>
          <cell r="F325" t="str">
            <v>0..1</v>
          </cell>
          <cell r="G325" t="str">
            <v>DEFINITION:
A coded value specifying the kind of observation result.
EXAMPLE(S):
For blood pressure, the results might be 120 for systolic and 80 for diastolic, where systolic and diastolic are the typeCode distinguishing the two numbers.
OTHER NAME(S):
NOTE(S):</v>
          </cell>
          <cell r="I325" t="str">
            <v>Map:CTOM=ClinicalResult.value; Map:CTRRr3=DefinedObservationResult.typeCode; Map:CTRv1.0=DefinedObservationResult.typeCode</v>
          </cell>
        </row>
        <row r="326">
          <cell r="A326" t="str">
            <v>DefinedObservationResult.2value</v>
          </cell>
          <cell r="B326" t="str">
            <v>DefinedObservationResult</v>
          </cell>
          <cell r="C326" t="str">
            <v>value</v>
          </cell>
          <cell r="D326" t="str">
            <v>Attrib</v>
          </cell>
          <cell r="E326" t="str">
            <v>ANY</v>
          </cell>
          <cell r="F326" t="str">
            <v>0..1</v>
          </cell>
          <cell r="G326" t="str">
            <v>DEFINITION:
Data or information that is determined by an act of observation.
EXAMPLE(S):
The result of a lab test, physical finding, self-reported symptom.
The adverse event term code.
OTHER NAME(S):
NOTE(S):
The DefinedObservationResult class can be used to represent defined ranges for 
contingencies by constraining the result attribute from ANY to IVL&amp;lt;PQ&amp;gt;, for 
instance, or any other range value. Such DefinedObservationResults may be used as 
criteria for conditional activities or repeated activities.</v>
          </cell>
          <cell r="I326" t="str">
            <v>Map:AE=AdverseEvent.adverseEventTermCode; Map:AE=Animal.overallStateOfHealthCode; Map:AE=AdverseEvent.reactionText; Map:AE=Person.numberOfSiblings; Map:AE=InvestigativeSubject.gestationPeriod; Map:AE=ProductInvestigation.evaluationResultCode; Map:AE=Assessment.textInterpretation; Map:AE=Assessment.codedInterpretation; Map:AE=ProductObservation.value; Map:C3PR=StratificationCriterionPermissbleAnswer.permissibleAnswer; Map:C3PRv2.9=StratificationCriterionPermissibleAnswer.permissibleAnswer; Map:caAERSv2.2=Ctc.name &gt; SolicitedAdverseEvent; Map:caAERSv2.2=AbstractMeddraDomain.meddraCode &gt; ExpectedAECtcTerm; Map:caAERSv2.2=MeddraVersion.name &gt; SolicitedAdverseEvent (otherTerm); Map:caAERSv2.2=AbstractMeddraDomain.version_id; Map:caAERSv2.2=CtcTerm.ctepCode &gt; AbstractExpectedAE; Map:caAERSv2.2=AbstractMeddraDomain.meddraTerm; Map:caAERSv2.2=AbstractMeddraDomain.costartSymbol; Map:caAERSv2.2=MeddraVersion.name &gt; SolicitedAdverseEvent (meddraTerm); Map:caAERSv2.2=AbstractMeddraDomain.icd9CmCode; Map:caAERSv2.2=MeddraVersion.name &gt; ExpectedAEMeddraLowLevelTerm; Map:caAERSv2.2=MeddraVersion.name &gt; ExpectedAECtcTerm; Map:caAERSv2.2=CtcTerm.select &gt; AbstractExpectedAE; Map:caAERSv2.2=AbstractMeddraDomain.whoArtCode; Map:caAERSv2.2=AbstractMeddraDomain.meddraCode &gt; ExpectedAEMeddraLowLevelTerm; Map:caAERSv2.2=AbstractMeddraDomain.icd10Code; Map:caAERSv2.2=AbstractMeddraDomain.jartCode; Map:caAERSv2.2=AbstractMeddraDomain.hartsCode; Map:caAERSv2.2=AbstractMeddraDomain.icd9Code; Map:caAERSv2.2=Ctc.name &gt; ExpectedAECtcTerm; Map:caAERSv2.2=CtcTerm.term &gt; AbstractExpectedAE; Map:CTOM=QualitativeEvaluation.survivalStatusCode; Map:CTOM=DiseaseResponse.courseDispositionCode; Map:CTOM=DiseaseResponse.responseCode; Map:CTOM=LesionEvaluation.evaluationCode; Map:CTOM=FemaleReproductiveCharacteristic.abortionIndicator; Map:CTOM=FemaleReproductiveCharacteristic.stillBirthCount; Map:CTOM=ClinicalResult.valueUnitOfMeasureCode; Map:CTOM=ClinicalResult.value; Map:CTOM=Diagnosis.diseaseDiagnosisCodeSystem; Map:CTOM=QualitativeEvaluation.painIndexCodeSystem; Map:CTOM=QualitativeEvaluation.anamResultAccuracyPercent; Map:CTOM=FemaleReproductiveCharacteristic.firstLiveBirthAge; Map:CTOM=Diagnosis.diseaseStatusCode; Map:CTOM=QualitativeEvaluation.performanceStatusCode; Map:CTOM=Participant.householdIncomeCode; Map:CTOM=QualitativeEvaluation.menstrualIndicator; Map:CTOM=QualitativeEvaluation.menstrualPatternTypeCode; Map:CTOM=CancerStage.stageCode; Map:CTOM=FemaleReproductiveCharacteristic.menopauseAge; Map:CTOM=QualitativeEvaluation.performanceStatusCodeSystem; Map:CTOM=DeathSummary.deathCauseCode; Map:CTOM=Diagnosis.diseaseDiagnosisCode; Map:CTOM=QualitativeEvaluation.survivalStatusDescriptionText; Map:CTOM=DeathSummary.deathCauseText; Map:CTOM=AdverseEvent.descriptionText; Map:CTOM=PartcipantEligibilityAnswer.answerText; Map:CTOM=CancerStage.stageCodeSystem; Map:CTOM=Histopathology.grossExamResultCode; Map:CTOM=Diagnosis.recurrenceIndicator; Map:CTOM=FemaleReproductiveCharacteristic.liveBirthCount; Map:CTOM=DiseaseResponse.responseCodeSystem; Map:CTOM=Specimen.volume; Map:CTOM=QualitativeEvaluation.painIndexCode; Map:CTOM=AdverseEvent.outcomeCode; Map:CTRPv1.0=PlannedEligibilityCriterion.requiredResponse; Map:CTRPv3.8=PlannedEligibilityCriterion.eligibleGenderCode; Map:CTRPv3.8=PlannedEligibilityCriterion.value; Map:CTRPv3.8=PlannedEligibilityCriterion.textValue; Map:CTRR=Past Population Disease Condition; Map:CTRR=Ethical Considerations (e.g. informed consent); Map:CTRR=BMI; Map:CTRR=Special Populations; Map:CTRR=Maximum Age; Map:CTRR=Gestational Age; Map:CTRR=Substance Use; Map:CTRR=Subject Race(s); Map:CTRR=Lifestyle Choices; Map:CTRR=Current Population Disease Condition; Map:CTRR=Prior and Concomitant Medication(s); Map:CTRR=Nursing; Map:CTRR=Subject Ethnicity ; Map:CTRR=Subject Gender; Map:CTRR=Minimum Age; Map:CTRR=Pregnancy; Map:CTRRr3=DefinedObservationResult.result; Map:CTRv1.0=DefinedEligibilityCriterion.requiredResponse; Map:CTRv1.0=DefinedObservationResult.value; Map:FDA HL7 SD SD DSTU2012=StudyProtocol//plannedStudy/precondition/eligibilityCriterion.value; Map:FDA HL7 SD SD DSTU2012=PlannedSubjectActivity/Observation.value; Map:HL7SP=VerificationEvent.value; Map:Lab=LabResult.textResult; Map:Lab=LabResult.referenceTextList; Map:Lab=LabResult.numericResult; Map:Lab=LabResult.numericPrecision; Map:PGx v1.0=PB.PBDIAG; Map:PSCv2.6=PlannedActivity.condition; Map:PSCv2.6=ScheduledActivity.condition; Map:PSCv2.6=Population.name; Map:PSCv2.6=Population.abbreviation; Map:SDTM IGv3.1.1=VS.VSORRES; Map:SDTM IGv3.1.1=QS.QSORRES; Map:SDTM IGv3.1.1=TS.TSVAL; Map:SDTM IGv3.1.1=QS.QSORRESU; Map:SDTM IGv3.1.1=LB.LBORRES; Map:SDTM IGv3.1.1=PE.PESTRESN; Map:SDTM IGv3.1.1=PE.PESTRESU ; Map:SDTM IGv3.1.1=PE.PEORRESU; Map:SDTM IGv3.1.1=SC.SCORRES; Map:SDTM IGv3.1.1=IE.IESTRESC; Map:SDTM IGv3.1.1=DV.DVDECOD; Map:SDTM IGv3.1.1=LB.LBLOINC; Map:SDTM IGv3.1.1=EG.EGSTRESC; Map:SDTM IGv3.1.1=EG.EGORRESU; Map:SDTM IGv3.1.1=EG.EGORRES; Map:SDTM IGv3.1.1=DS.DSTERM; Map:SDTM IGv3.1.1=QS.QSSTRESN; Map:SDTM IGv3.1.1=PE.PEORRES; Map:SDTM IGv3.1.1=CM.CMOCCUR; Map:SDTM IGv3.1.1=LB.LBSTRESN; Map:SDTM IGv3.1.1=VS.VSORRESU; Map:SDTM IGv3.1.1=SC.SCSTRESN; Map:SDTM IGv3.1.1=MH.MHOCCUR; Map:SDTM IGv3.1.1=MH.MHTERM; Map:SDTM IGv3.1.1=VS.VSSTRESU; Map:SDTM IGv3.1.1=EG.EGSTRESU; Map:SDTM IGv3.1.1=VS.VSLOINC; Map:SDTM IGv3.1.1=SC.SCORRESU; Map:SDTM IGv3.1.1=LB.LBSTRESU; Map:SDTM IGv3.1.1=MH.MHDECOD; Map:SDTM IGv3.1.1=IE.IEORRES; Map:SDTM IGv3.1.1=EG.EGLOINC; Map:SDTM IGv3.1.1=QS.QSSTRESU; Map:SDTM IGv3.1.1=SC.SCSTRESU; Map:SDTM IGv3.1.1=QS.QSSTRESC; Map:SDTM IGv3.1.1=VS.VSSTRESC; Map:SDTM IGv3.1.1=PE.PESTRESC; Map:SDTM IGv3.1.1=EG.EGSTRESN; Map:SDTM IGv3.1.1=SC.SCSTRESC; Map:SDTM IGv3.1.1=LB.LBORRESU; Map:SDTM IGv3.1.1=LB.LBSTRESC; Map:SDTM IGv3.1.1=VS.VSSTRESN; Map:SDTM IGv3.1.2=TS.TSPARM where TSPARMCD=TDIGRP; Map:SDTM IGv3.1.2=TS.TSPARMCD where TSPARMCD=SEXPOP; Map:SDTM IGv3.1.2=TS.TSPARMCD where TSPARMCD=TDIGRP; Map:SDTM IGv3.1.2=TS.TSVAL where TSPARMCD=AGEMAX; Map:SDTM IGv3.1.2=TS.TSPARM where TSPARMCD=AGEMIN; Map:SDTM IGv3.1.2=TS.TSVAL where TSPARMCD=TDIGRP; Map:SDTM IGv3.1.2=TS.TSPARMCD where TSPARMCD=AGEMIN; Map:SDTM IGv3.1.2=TS.TSPARM where TSPARMCD=AGEMAX; Map:SDTM IGv3.1.2=TS.TSPARM where TSPARMCD=SEXPOP; Map:SDTM IGv3.1.2=TS.TSPARMCD where TSPARMCD=AGEMAX; Map:SDTM IGv3.1.2=TS.TSVAL where TSPARMCD=SEXPOP; Map:SDTM IGv3.1.3=TS.TSVAL WHERE TSPARMCD = "AGEMAX"; Map:SDTM IGv3.1.3=TS.TSVALNF WHERE TSPARMCD = "AGEMAX"; Map:SDTM IGv3.1.3=TS.TSVALCD WHERE TSPARMCD = "AGEMAX"; Map:SDTM IGv3.1.3=TS.TSVCDREF WHERE TSPARMCD = "AGEMAX"; Map:SDTM IGv3.1.3=TS.TSVCDVER WHERE TSPARMCD = "AGEMAX"; Map:SDTM IGv3.1.3=TS.TSVAL WHERE TSPARMCD = "AGEMIN"; Map:SDTM IGv3.1.3=TS.TSVALNF WHERE TSPARMCD = "AGEMIN"; Map:SDTM IGv3.1.3=TS.TSVALCD WHERE TSPARMCD = "AGEMIN"; Map:SDTM IGv3.1.3=TS.TSVCDREF WHERE TSPARMCD = "AGEMIN"; Map:SDTM IGv3.1.3=TS.TSVCDVER WHERE TSPARMCD = "AGEMIN"; Map:SDTM IGv3.1.3=TS.TSVAL WHERE TSPARMCD = "SEXPOP"; Map:SDTM IGv3.1.3=TS.TSVALNF WHERE TSPARMCD = "SEXPOP"; Map:SDTM IGv3.1.3=TS.TSVALCD WHERE TSPARMCD = "SEXPOP"; Map:SDTM IGv3.1.3=TS.TSVCDREF WHERE TSPARMCD = "SEXPOP"; Map:SDTM IGv3.1.3=TS.TSVCDVER WHERE TSPARMCD = "SEXPOP"; Map:SDTM IGv3.1.3=TS.TSVAL WHERE TSPARMCD = "TDIGRP"; Map:SDTM IGv3.1.3=TS.TSVALNF WHERE TSPARMCD = "TDIGRP"; Map:SDTM IGv3.1.3=TS.TSVALCD WHERE TSPARMCD = "TDIGRP"; Map:SDTM IGv3.1.3=TS.TSVCDREF WHERE TSPARMCD = "TDIGRP"; Map:SDTM IGv3.1.3=TS.TSVCDVER WHERE TSPARMCD = "TDIGRP"; Map:SDTM IGv3.1.3=TS.TSVAL WHERE TSPARMCD = "HLTSUBJI"; Map:SDTM IGv3.1.3=TS.TSVALNF WHERE TSPARMCD = "HLTSUBJI"; Map:SDTM IGv3.2=TS.(AGEMAX) TSVAL WHERE TSPARMCD = "AGEMAX"; Map:SDTM IGv3.2=TS.(AGEMAX) TSVALNF WHERE TSPARMCD = "AGEMAX"; Map:SDTM IGv3.2=TS.(AGEMAX) TSVALCD WHERE TSPARMCD = "AGEMAX"; Map:SDTM IGv3.2=TS.(AGEMAX) TSVCDREF WHERE TSPARMCD = "AGEMAX"; Map:SDTM IGv3.2=TS.(AGEMAX) TSVCDVER WHERE TSPARMCD = "AGEMAX"; Map:SDTM IGv3.2=TS.(AGEMIN) TSVAL WHERE TSPARMCD = "AGEMIN"; Map:SDTM IGv3.2=TS.(AGEMIN) TSVALNF WHERE TSPARMCD = "AGEMIN"; Map:SDTM IGv3.2=TS.(AGEMIN) TSVALCD WHERE TSPARMCD = "AGEMIN"; Map:SDTM IGv3.2=TS.(AGEMIN) TSVCDREF WHERE TSPARMCD = "AGEMIN"; Map:SDTM IGv3.2=TS.(AGEMIN) TSVCDVER WHERE TSPARMCD = "AGEMIN"; Map:SDTM IGv3.2=TS.(SEXPOP) TSVAL WHERE TSPARMCD = "SEXPOP"; Map:SDTM IGv3.2=TS.(SEXPOP) TSVALNF WHERE TSPARMCD = "SEXPOP"; Map:SDTM IGv3.2=TS.(SEXPOP) TSVALCD WHERE TSPARMCD = "SEXPOP"; Map:SDTM IGv3.2=TS.(SEXPOP) TSVCDREF WHERE TSPARMCD = "SEXPOP"; Map:SDTM IGv3.2=TS.(SEXPOP) TSVCDVER WHERE TSPARMCD = "SEXPOP"; Map:SDTM IGv3.2=TS.(TDIGRP) TSVAL WHERE TSPARMCD = "TDIGRP"; Map:SDTM IGv3.2=TS.(TDIGRP) TSVALNF WHERE TSPARMCD = "TDIGRP"; Map:SDTM IGv3.2=TS.(TDIGRP) TSVALCD WHERE TSPARMCD = "TDIGRP"; Map:SDTM IGv3.2=TS.(TDIGRP) TSVCDREF WHERE TSPARMCD = "TDIGRP"; Map:SDTM IGv3.2=TS.(TDIGRP) TSVCDVER WHERE TSPARMCD = "TDIGRP"; Map:SDTM IGv3.2=TS.(HLTSUBJI) TSVAL WHERE TSPARMCD = "HLTSUBJI"; Map:SDTM IGv3.2=TS.(HLTSUBJI) TSVALNF WHERE TSPARMCD = "HLTSUBJI"</v>
          </cell>
        </row>
        <row r="327">
          <cell r="A327" t="str">
            <v>DefinedObservationResult.2valueNegationIndicator</v>
          </cell>
          <cell r="B327" t="str">
            <v>DefinedObservationResult</v>
          </cell>
          <cell r="C327" t="str">
            <v>valueNegationIndicator</v>
          </cell>
          <cell r="D327" t="str">
            <v>Attrib</v>
          </cell>
          <cell r="E327" t="str">
            <v>BL</v>
          </cell>
          <cell r="F327" t="str">
            <v>0..1</v>
          </cell>
          <cell r="G327" t="str">
            <v>DEFINITION:
Specifies whether, when the observation event occurred, the finding communicated by the value attribute was NOT found.
EXAMPLE(S):
OTHER NAME(S):
NOTE(S):
This attribute should only be used when the terminology used for DefinedObservationResult.value is not itself capable of expressing negated findings (e.g., ICD9).</v>
          </cell>
          <cell r="I327" t="str">
            <v>Map:HL7SDr1=TimePointEventDefinition.negationInd</v>
          </cell>
        </row>
        <row r="328">
          <cell r="A328" t="str">
            <v>DefinedObservationResult.4producingDefinedObservation(DefinedObservation)</v>
          </cell>
          <cell r="B328" t="str">
            <v>DefinedObservationResult</v>
          </cell>
          <cell r="C328" t="str">
            <v>producingDefinedObservation(DefinedObservation)</v>
          </cell>
          <cell r="D328" t="str">
            <v>Assoc</v>
          </cell>
          <cell r="F328" t="str">
            <v>1..1</v>
          </cell>
          <cell r="G328" t="str">
            <v xml:space="preserve">DefinedObservationResult [producedDefinedObservationResult] (0..*) is a result of / result in (1) [producingDefinedObservation] DefinedObservation
DESCRIPTION:
Each DefinedObservationResult always is a result of one DefinedObservation.  Each DefinedObservation might result in one or more DefinedObservationResult.
DEFINITION:
EXAMPLE(S):
OTHER NAME(S):
NOTE(S):
</v>
          </cell>
          <cell r="I328" t="str">
            <v>Map:CTRRr3=DefinedObservationResult.producing(DefinedObservation); Map:CTRv1.0=DefinedObservationResult.producing(DefinedObservation)</v>
          </cell>
          <cell r="J328" t="str">
            <v>is a result of</v>
          </cell>
          <cell r="K328" t="str">
            <v>result in</v>
          </cell>
          <cell r="L328" t="str">
            <v>DefinedObservation</v>
          </cell>
          <cell r="M328" t="str">
            <v>0..*</v>
          </cell>
        </row>
        <row r="329">
          <cell r="A329" t="str">
            <v>DefinedOptionRelationship.1</v>
          </cell>
          <cell r="B329" t="str">
            <v>DefinedOptionRelationship</v>
          </cell>
          <cell r="D329" t="str">
            <v>Class</v>
          </cell>
          <cell r="G329" t="str">
            <v>DEFINITION:
A relationship between a composite activity and an option that can satisfy it, i.e. choice and option activities, where all these activities are part of a global library of activities.
EXAMPLE(S):
A pain management activity may be comprised of three options, one for substance administration of Tylenol, another for substance administration of aspirin, and a third for substance administration of ibuprofen.  The pain management activity would be satisfied/accomplished with any one of these activities and would be associated to each of the three via a different DefinedOptionRelationship.
OTHER NAME(S):
NOTE(S):
This class helps represent an OR relationship between siblings with the same parent activity.</v>
          </cell>
          <cell r="I329" t="str">
            <v>Map:CTOM=ActivityRelationship.typeCode; Map:CTRPv3.8=ActivityRelationship.typeCode; Map:CTRv1.0=DefinedOptionRelationship; Map:TDM=AbstractRule.evaluableExpression; Map:TDM=TriggeringRule</v>
          </cell>
        </row>
        <row r="330">
          <cell r="A330" t="str">
            <v>DefinedOptionRelationship.2pauseQuantityRange</v>
          </cell>
          <cell r="B330" t="str">
            <v>DefinedOptionRelationship</v>
          </cell>
          <cell r="C330" t="str">
            <v>pauseQuantityRange</v>
          </cell>
          <cell r="D330" t="str">
            <v>Attrib</v>
          </cell>
          <cell r="E330" t="str">
            <v>URG&lt;PQ.TIME&gt;</v>
          </cell>
          <cell r="F330" t="str">
            <v>0..1</v>
          </cell>
          <cell r="G330" t="str">
            <v>DEFINITION:
A quantity of time falling within minimum and maximum bounds that specifies the elapsed time between when an activity is ready for execution and the actual beginning of the execution.
EXAMPLE(S):
A pain management activity consists of either administering drug A after waiting 30 minutes or drug B after waiting 60 minutes – the pauseQuantityRanges are 30 minutes and 60 minutes respectively.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330" t="str">
            <v>Map:Lab=Activity.plannedTimeElapsed</v>
          </cell>
        </row>
        <row r="331">
          <cell r="A331" t="str">
            <v>DefinedOptionRelationship.2priorityNumber</v>
          </cell>
          <cell r="B331" t="str">
            <v>DefinedOptionRelationship</v>
          </cell>
          <cell r="C331" t="str">
            <v>priorityNumber</v>
          </cell>
          <cell r="D331" t="str">
            <v>Attrib</v>
          </cell>
          <cell r="E331" t="str">
            <v>REAL</v>
          </cell>
          <cell r="F331" t="str">
            <v>0..1</v>
          </cell>
          <cell r="G331"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331" t="str">
            <v>Map:CTRv1.0=DefinedOptionRelationship.priorityNumber; Map:TDM=AbstractRule.isExclusive</v>
          </cell>
        </row>
        <row r="332">
          <cell r="A332" t="str">
            <v>DefinedOptionRelationship.4choiceDefinedActivity(DefinedActivity)</v>
          </cell>
          <cell r="B332" t="str">
            <v>DefinedOptionRelationship</v>
          </cell>
          <cell r="C332" t="str">
            <v>choiceDefinedActivity(DefinedActivity)</v>
          </cell>
          <cell r="D332" t="str">
            <v>Assoc</v>
          </cell>
          <cell r="F332" t="str">
            <v>1..1</v>
          </cell>
          <cell r="G332" t="str">
            <v xml:space="preserve">DefinedOptionRelationship [optionDefinedOptionRelationship] (0..*) is an option that can satisfy / be a choice that has as option (1) [choiceDefinedActivity] DefinedActivity
DESCRIPTION:
Each DefinedOptionRelationship always is an option that can satisfy one DefinedActivity. Each DefinedActivity might be a choice that has as option one or more DefinedOptionRelationship.
DEFINITION:
EXAMPLE(S):
OTHER NAME(S):
NOTE(S):
</v>
          </cell>
          <cell r="I332" t="str">
            <v>Map:CTRv1.0=DefinedOptionRelationship.choice(DefinedActivity)</v>
          </cell>
          <cell r="J332" t="str">
            <v>is an option that can satisfy</v>
          </cell>
          <cell r="K332" t="str">
            <v>be a choice that has as option</v>
          </cell>
          <cell r="L332" t="str">
            <v>DefinedActivity</v>
          </cell>
          <cell r="M332" t="str">
            <v>0..*</v>
          </cell>
        </row>
        <row r="333">
          <cell r="A333" t="str">
            <v>DefinedOptionRelationship.4optionDefinedActivity(DefinedActivity)</v>
          </cell>
          <cell r="B333" t="str">
            <v>DefinedOptionRelationship</v>
          </cell>
          <cell r="C333" t="str">
            <v>optionDefinedActivity(DefinedActivity)</v>
          </cell>
          <cell r="D333" t="str">
            <v>Assoc</v>
          </cell>
          <cell r="F333" t="str">
            <v>1..1</v>
          </cell>
          <cell r="G333" t="str">
            <v xml:space="preserve">DefinedOptionRelationship [choiceDefinedOptionRelationship] (0..*) is a choice that has as option / be an option that can satisfy (1) [optionDefinedActivity] DefinedActivity
DESCRIPTION:
Each DefinedOptionRelationship always is a choice that has as option one DefinedActivity. Each DefinedActivity might be an option that can satisfy one or more DefinedOptionRelationship.
DEFINITION:
EXAMPLE(S):
OTHER NAME(S):
NOTE(S):
</v>
          </cell>
          <cell r="I333" t="str">
            <v>Map:CTRv1.0=DefinedOptionRelationship.option(DefinedActivity)</v>
          </cell>
          <cell r="J333" t="str">
            <v>is a choice that has as option</v>
          </cell>
          <cell r="K333" t="str">
            <v>be an option that can satisfy</v>
          </cell>
          <cell r="L333" t="str">
            <v>DefinedActivity</v>
          </cell>
          <cell r="M333" t="str">
            <v>0..*</v>
          </cell>
        </row>
        <row r="334">
          <cell r="A334" t="str">
            <v>DefinedProcedure.1</v>
          </cell>
          <cell r="B334" t="str">
            <v>DefinedProcedure</v>
          </cell>
          <cell r="D334" t="str">
            <v>Class</v>
          </cell>
          <cell r="G334" t="str">
            <v xml:space="preserve">DEFINITION:
An activity defined at a global library level that is an action whose immediate and primary intention is the alteration of the physical condition of the subject.
EXAMPLE(S):
Procedures may involve the disruption of some body surface (e.g. an incision in a surgical procedure).
Conservative procedures such as reduction of a luxated joint, including physiotherapy such as chiropractic treatment, massage, balneotherapy, acupuncture, shiatsu.
OTHER NAME(S):
NOTE(S):
The documented use cases from life sciences are limited to procedure and observations.  Use cases for other kinds of activities in life sciences are needed to support this relationship at Activity level.   In the next release, this relationship will have to be re-assessed. </v>
          </cell>
          <cell r="H334" t="str">
            <v xml:space="preserve">Invariant - use actualIndicator Qualifier: Only Product with actualIndicator = “false” is valid.
Invariant - use Association Set Qualifier: The association from ExperimentalActivityItem is only valid if the DefinedProcedure is occurring in the context of an Experiment or a SpecimenProcessing project, and in such case the association to Product is not valid.
</v>
          </cell>
          <cell r="I334" t="str">
            <v>Map:CDMHv1.0=DefinedProcedure; Map:CTRPv3.8=PlannedProcedure; Map:CTRR=Intervention Name; Map:CTRRr3=DefinedProcedure; Map:CTRv1.0=DefinedProcedure; Map:LSDAMv2.2.3Plus=DefinedProcedure</v>
          </cell>
        </row>
        <row r="335">
          <cell r="A335" t="str">
            <v>DefinedProcedure.2additionalQualifierCode</v>
          </cell>
          <cell r="B335" t="str">
            <v>DefinedProcedure</v>
          </cell>
          <cell r="C335" t="str">
            <v>additionalQualifierCode</v>
          </cell>
          <cell r="D335" t="str">
            <v>Attrib</v>
          </cell>
          <cell r="E335" t="str">
            <v>DSET&lt;CR&gt;</v>
          </cell>
          <cell r="F335" t="str">
            <v>0..*</v>
          </cell>
          <cell r="G335" t="str">
            <v>DEFINITION:
A coded value specifying a supplemental characterization of the procedure.
EXAMPLE(S):
OTHER NAME(S):
NOTE(S):
For APSR, this is used only in staining and other procedures without values in SCT or LOINC or DICOM vocabulary, e.g. immune stains.  This attribute ought not to be used if there are dedicated attributes for that purpose in this class.</v>
          </cell>
          <cell r="I335" t="str">
            <v>Map:APSRv2.1=SB: Procedure Steps Section - hl7:ClinicalDocument &gt; hl7:component &gt; hl7:structuredBody &gt; hl7:component [Proc Steps] &gt; hl7:section &gt; hl7:entry &gt; hl7:procedure &gt; hl7:code &gt; hl7:qualifier; Map:APSRv2.1=SB: Procedure Steps Section - hl7:ClinicalDocument &gt; hl7:component &gt; hl7:structuredBody &gt; hl7:component [Proc Steps] &gt; hl7:section &gt; hl7:entry &gt; hl7:procedure &gt; hl7:code &gt; hl7:qualifier &gt; hl7:name; Map:APSRv2.1=SB: Procedure Steps Section - hl7:ClinicalDocument &gt; hl7:component &gt; hl7:structuredBody &gt; hl7:component [Proc Steps] &gt; hl7:section &gt; hl7:entry &gt; hl7:procedure &gt; hl7:code &gt; hl7:qualifier &gt; hl7:name &gt; @code; Map:APSRv2.1=SB: Procedure Steps Section - hl7:ClinicalDocument &gt; hl7:component &gt; hl7:structuredBody &gt; hl7:component [Proc Steps] &gt; hl7:section &gt; hl7:entry &gt; hl7:procedure &gt; hl7:code &gt; hl7:qualifier &gt; hl7:name &gt; @codeSystem; Map:APSRv2.1=SB: Procedure Steps Section - hl7:ClinicalDocument &gt; hl7:component &gt; hl7:structuredBody &gt; hl7:component [Proc Steps] &gt; hl7:section &gt; hl7:entry &gt; hl7:procedure &gt; hl7:code &gt; hl7:qualifier &gt; hl7:name &gt; @displayName; Map:APSRv2.1=SB: Procedure Steps Section - hl7:ClinicalDocument &gt; hl7:component &gt; hl7:structuredBody &gt; hl7:component [Proc Steps] &gt; hl7:section &gt; hl7:entry &gt; hl7:procedure &gt; hl7:code &gt; hl7:qualifier &gt; hl7:value; Map:APSRv2.1=SB: Procedure Steps Section - hl7:ClinicalDocument &gt; hl7:component &gt; hl7:structuredBody &gt; hl7:component [Proc Steps] &gt; hl7:section &gt; hl7:entry &gt; hl7:procedure &gt; hl7:code &gt; hl7:qualifier &gt; hl7:value &gt; @nullFlavor</v>
          </cell>
        </row>
        <row r="336">
          <cell r="A336" t="str">
            <v>DefinedProcedure.2approachAnatomicSiteCode</v>
          </cell>
          <cell r="B336" t="str">
            <v>DefinedProcedure</v>
          </cell>
          <cell r="C336" t="str">
            <v>approachAnatomicSiteCode</v>
          </cell>
          <cell r="D336" t="str">
            <v>Attrib</v>
          </cell>
          <cell r="E336" t="str">
            <v>CD</v>
          </cell>
          <cell r="F336" t="str">
            <v>0..1</v>
          </cell>
          <cell r="G336" t="str">
            <v>DEFINITION:
A coded value specifying the anatomic location or access point for a procedure.
EXAMPLE(S):
Arm for an injection
Trans-abdominal for a nephrectomy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36" t="str">
            <v>Map:BRIDGv2.2=PlannedProcedure.approachSiteCode; Map:CTRv1.0=DefinedProcedure.approachAnatomicSiteCode; Map:FDA HL7 SD SD DSTU2012=PlannedSubjectActivity/SubstanceAdministration.approachSiteCode; Map:FDA HL7 SD SD DSTU2012=PlannedSubjectActivity/Procedure.approachSiteCode; Map:LSDAMv2.2.3Plus=DefinedProcedure.approachAnatomicSiteCode; Map:SDTM IGv3.1.1=PE.PELOC; Map:SDTM IGv3.1.1=EX.EXLOC; Map:SDTM IGv3.1.1=AE.AELOC; Map:SDTM IGv3.1.1=VS.VSLOC</v>
          </cell>
        </row>
        <row r="337">
          <cell r="A337" t="str">
            <v>DefinedProcedure.2approachAnatomicSiteLateralityCode</v>
          </cell>
          <cell r="B337" t="str">
            <v>DefinedProcedure</v>
          </cell>
          <cell r="C337" t="str">
            <v>approachAnatomicSiteLateralityCode</v>
          </cell>
          <cell r="D337" t="str">
            <v>Attrib</v>
          </cell>
          <cell r="E337" t="str">
            <v>CD</v>
          </cell>
          <cell r="F337" t="str">
            <v>0..1</v>
          </cell>
          <cell r="G337" t="str">
            <v>DEFINITION:
A coded value specifying the side of the body (or a paired organ) that is an access point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337" t="str">
            <v>Map:CTRv1.0=DefinedProcedure.approachAnatomicSiteLateralityCode; Map:LSDAMv2.2.3Plus=DefinedProcedure.approachAnatomicSiteLateralityCode; Map:SDTM IGv3.1.1=AE.AELOC; Map:SDTM IGv3.1.1=PE.PELOC; Map:SDTM IGv3.1.1=VS.VSLOC; Map:SDTM IGv3.1.1=EX.EXLOC</v>
          </cell>
        </row>
        <row r="338">
          <cell r="A338" t="str">
            <v>DefinedProcedure.2methodCode</v>
          </cell>
          <cell r="B338" t="str">
            <v>DefinedProcedure</v>
          </cell>
          <cell r="C338" t="str">
            <v>methodCode</v>
          </cell>
          <cell r="D338" t="str">
            <v>Attrib</v>
          </cell>
          <cell r="E338" t="str">
            <v>CD</v>
          </cell>
          <cell r="F338" t="str">
            <v>0..1</v>
          </cell>
          <cell r="G338" t="str">
            <v>DEFINITION:
A coded value specifying the technique that is used for the procedure.
EXAMPLE(S):
Finger stick, veni puncture, Abdominal/ ascites effusion, Biopsy, Bronchial alveolar lavage (BAL) (for specimen collection)
Capillary electrophoresis and HPLC (for In Vitro Characterization)
Cell counting, flow cytometry (for In Vivo Characterization)
Open, laparoscopic (for cholecystectomy)
OTHER NAME(S):
NOTE(S):</v>
          </cell>
          <cell r="I338" t="str">
            <v>Map:BRIDGv2.2=PlannedProcedure.methodCode; Map:CTRPv3.8=PlannedProcedure.methodCode; Map:CTRv1.0=DefinedProcedure.methodCode; Map:FDA HL7 SD SD DSTU2012=PlannedSubjectActivity/Procedure.methodCode; Map:HCTv1.0=CDE 2774532:Techniques.Specify the other erythrocyte reduced methods; Map:HCTv1.0=CDE 2750679:Graft Manipulation.What was the method of ex vivo graft manipulation other than for RBC removal or volume reduction?; Map:HCTv1.0=CDE 2774742:Techniques.Specify the other T-cell depletion method:; Map:HCTv1.0=CDE 2748795:Therapies.What malignant cell removal method was used to treat the product?; Map:HCTv1.0=CDE 2750692:Graft Manipulation.Specify the ex vivo graft manipulation other than for RBC removal or volume reduction:; Map:LSDAMv2.2.3Plus=DefinedSpecimenFixed.fixationType; Map:LSDAMv2.2.3Plus=InvitroCharacterization.assayType; Map:LSDAMv2.2.3Plus=InvivoCharacterization.procedureCode</v>
          </cell>
        </row>
        <row r="339">
          <cell r="A339" t="str">
            <v>DefinedProcedure.2nameCodeModifiedText</v>
          </cell>
          <cell r="B339" t="str">
            <v>DefinedProcedure</v>
          </cell>
          <cell r="C339" t="str">
            <v>nameCodeModifiedText</v>
          </cell>
          <cell r="D339" t="str">
            <v>Attrib</v>
          </cell>
          <cell r="E339" t="str">
            <v>ST</v>
          </cell>
          <cell r="F339" t="str">
            <v>0..1</v>
          </cell>
          <cell r="G339" t="str">
            <v>DEFINITION:
A character string that is a revision of the original text of the procedure to enable the coding of the text.
EXAMPLE(S):
If the original text is "message", the nameCodeModifiedText could be set to "massage", so that the text can be successfully coded.
OTHER NAME(S):
NOTE(S):
In the context of BRIDG, text modification occurs a single time for a given instance of originalText.</v>
          </cell>
          <cell r="I339" t="str">
            <v>Map:BRIDGSCC=Model Integrity; Map:PGx v1.0=BE.BEMODIFY</v>
          </cell>
        </row>
        <row r="340">
          <cell r="A340" t="str">
            <v>DefinedProcedure.2targetAnatomicSiteCode</v>
          </cell>
          <cell r="B340" t="str">
            <v>DefinedProcedure</v>
          </cell>
          <cell r="C340" t="str">
            <v>targetAnatomicSiteCode</v>
          </cell>
          <cell r="D340" t="str">
            <v>Attrib</v>
          </cell>
          <cell r="E340" t="str">
            <v>CD</v>
          </cell>
          <cell r="F340" t="str">
            <v>0..1</v>
          </cell>
          <cell r="G340" t="str">
            <v>DEFINITION:
A coded value specifying the anatomic location that is the focus of a procedure.
EXAMPLE(S):
Kidney for a nephrectomy
OTHER NAME(S):
NOTE(S):
Multiple contiguous sites within the same organ system may be referenced.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40" t="str">
            <v>Map:BRIDGv2.2=PlannedProcedure.targetSiteCode; Map:CTRPv3.8=PlannedProcedure.targetSiteCode; Map:CTRv1.0=DefinedProcedure.targetAnatomicSiteCode; Map:FDA HL7 SD SD DSTU2012=PlannedSubjectActivity/Procedure.TargetSiteCode; Map:LSDAMv2.2.3Plus=DefinedProcedure.targetAnatomicSiteCode; Map:PGx v1.0=BE.BELOC; Map:SDTM IGv3.1.1=EX.EXLOC; Map:SDTM IGv3.1.1=VS.VSLOC; Map:SDTM IGv3.1.1=AE.AELOC; Map:SDTM IGv3.1.1=PE.PELOC; Map:SDTM IGv3.2=ED.EDLOC</v>
          </cell>
        </row>
        <row r="341">
          <cell r="A341" t="str">
            <v>DefinedProcedure.2targetAnatomicSiteDirectionalityCode</v>
          </cell>
          <cell r="B341" t="str">
            <v>DefinedProcedure</v>
          </cell>
          <cell r="C341" t="str">
            <v>targetAnatomicSiteDirectionalityCode</v>
          </cell>
          <cell r="D341" t="str">
            <v>Attrib</v>
          </cell>
          <cell r="E341" t="str">
            <v>CD</v>
          </cell>
          <cell r="F341" t="str">
            <v>0..1</v>
          </cell>
          <cell r="G341" t="str">
            <v>DEFINITION:
A coded value specifying the directional portion of the anatomic site that is a target site for a procedure. 
EXAMPLE(S):
upper, interior
OTHER NAME(S):
NOTE(S):
This attribute complements the target anatomic site code and target anatomic site laterality code.</v>
          </cell>
          <cell r="I341" t="str">
            <v>Map:SDTM IGv3.1.2=EC.ECDIR</v>
          </cell>
        </row>
        <row r="342">
          <cell r="A342" t="str">
            <v>DefinedProcedure.2targetAnatomicSiteLateralityCode</v>
          </cell>
          <cell r="B342" t="str">
            <v>DefinedProcedure</v>
          </cell>
          <cell r="C342" t="str">
            <v>targetAnatomicSiteLateralityCode</v>
          </cell>
          <cell r="D342" t="str">
            <v>Attrib</v>
          </cell>
          <cell r="E342" t="str">
            <v>CD</v>
          </cell>
          <cell r="F342" t="str">
            <v>0..1</v>
          </cell>
          <cell r="G342" t="str">
            <v>DEFINITION:
A coded value specifying the side of the body (or a paired organ) that is a target site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342" t="str">
            <v>Map:CTRv1.0=DefinedProcedure.targetAnatomicSiteLateralityCode; Map:PGx v1.0=BE.BELOC; Map:SDTM IGv3.1.1=VS.VSLOC; Map:SDTM IGv3.1.1=PE.PELOC; Map:SDTM IGv3.1.1=AE.AELOC; Map:SDTM IGv3.1.1=EX.EXLOC; Map:SDTM IGv3.2=ED.EDLAT</v>
          </cell>
        </row>
        <row r="343">
          <cell r="A343" t="str">
            <v>DefinedProcedure.3Is a(n):DefinedActivity</v>
          </cell>
          <cell r="B343" t="str">
            <v>DefinedProcedure</v>
          </cell>
          <cell r="C343" t="str">
            <v>Is a(n):DefinedActivity</v>
          </cell>
          <cell r="D343" t="str">
            <v>Gen</v>
          </cell>
          <cell r="G343" t="str">
            <v xml:space="preserve">DESCRIPTION:
Each DefinedProcedure always specializes one DefinedActivity. Each DefinedActivity might be specialized by one DefinedProcedure.
DEFINITION:
EXAMPLE(S):
OTHER NAME(S):
NOTE(S):
</v>
          </cell>
          <cell r="I343" t="str">
            <v>Map:CDMHv1.0=DefinedProcedure.Is a(n):DefinedActivity; Map:LSDAMv2.2.3Plus=DefinedProcedure.Is a(n):DefinedActivity</v>
          </cell>
          <cell r="J343" t="str">
            <v>specializes</v>
          </cell>
          <cell r="K343" t="str">
            <v>be specialized by</v>
          </cell>
          <cell r="L343" t="str">
            <v>DefinedActivity</v>
          </cell>
        </row>
        <row r="344">
          <cell r="A344" t="str">
            <v>DefinedProcedure.4usedProduct(Product)</v>
          </cell>
          <cell r="B344" t="str">
            <v>DefinedProcedure</v>
          </cell>
          <cell r="C344" t="str">
            <v>usedProduct(Product)</v>
          </cell>
          <cell r="D344" t="str">
            <v>Assoc</v>
          </cell>
          <cell r="F344" t="str">
            <v>0..*</v>
          </cell>
          <cell r="G344" t="str">
            <v xml:space="preserve">DefinedProcedure [usingDefinedProcedure] (0..*) use / be used during (0..*) [usedProduct] Product
DESCRIPTION:
Each DefinedProcedure might use one or more Product. Each Product might be used during one or more DefinedProcedure.
DEFINITION:
EXAMPLE(S):
OTHER NAME(S):
NOTE(S):
</v>
          </cell>
          <cell r="I344" t="str">
            <v>Map:CTRRr3=DefinedProcedure.used(Product); Map:CTRv1.0=DefinedProcedure.used(Product)</v>
          </cell>
          <cell r="J344" t="str">
            <v>use</v>
          </cell>
          <cell r="K344" t="str">
            <v>be used during</v>
          </cell>
          <cell r="L344" t="str">
            <v>Product</v>
          </cell>
          <cell r="M344" t="str">
            <v>0..*</v>
          </cell>
        </row>
        <row r="345">
          <cell r="A345" t="str">
            <v>DefinedProductTransport.1</v>
          </cell>
          <cell r="B345" t="str">
            <v>DefinedProductTransport</v>
          </cell>
          <cell r="D345" t="str">
            <v>Class</v>
          </cell>
          <cell r="G345" t="str">
            <v>DEFINITION:
An activity defined at a global library level that represents transporting a product between a point of origin and a point of destination.
EXAMPLE(S):
Delivery of drugs from the manufacturer to a medical facility.
OTHER NAME(S):
NOTE(S):</v>
          </cell>
          <cell r="I345" t="str">
            <v>Map:PGx v1.0=BE.BEMODIFY</v>
          </cell>
        </row>
        <row r="346">
          <cell r="A346" t="str">
            <v>DefinedProductTransport.2nameCodeModifiedText</v>
          </cell>
          <cell r="B346" t="str">
            <v>DefinedProductTransport</v>
          </cell>
          <cell r="C346" t="str">
            <v>nameCodeModifiedText</v>
          </cell>
          <cell r="D346" t="str">
            <v>Attrib</v>
          </cell>
          <cell r="E346" t="str">
            <v>ST</v>
          </cell>
          <cell r="F346" t="str">
            <v>0..1</v>
          </cell>
          <cell r="G346" t="str">
            <v>DEFINITION:
A character string that is a revision of the original text of the product transport action to enable the coding of the text.
EXAMPLE(S):
If the original text is "rtanspotr", the nameCodeModifiedText could be set to "transport", so that the text can be successfully coded.
OTHER NAME(S):
NOTE(S):
In the context of BRIDG, text modification occurs a single time for a given instance of originalText.</v>
          </cell>
          <cell r="I346" t="str">
            <v>Map:PGx v1.0=BE.BEMODIFY</v>
          </cell>
        </row>
        <row r="347">
          <cell r="A347" t="str">
            <v>DefinedProductTransport.3Is a(n):DefinedActivity</v>
          </cell>
          <cell r="B347" t="str">
            <v>DefinedProductTransport</v>
          </cell>
          <cell r="C347" t="str">
            <v>Is a(n):DefinedActivity</v>
          </cell>
          <cell r="D347" t="str">
            <v>Gen</v>
          </cell>
          <cell r="G347" t="str">
            <v>DESCRIPTION:
Each DefinedProductTransport always specializes oneDefinedActivity. Each DefinedActivity might be specialized by oneDefinedProductTransport.
DEFINITION:
EXAMPLE(S):
OTHER NAME(S):
NOTE(S):</v>
          </cell>
          <cell r="I347" t="str">
            <v>Map:PGx v1.0=BE.BEMODIFY</v>
          </cell>
          <cell r="J347" t="str">
            <v>specializes</v>
          </cell>
          <cell r="K347" t="str">
            <v>be specialized by</v>
          </cell>
          <cell r="L347" t="str">
            <v>DefinedActivity</v>
          </cell>
        </row>
        <row r="348">
          <cell r="A348" t="str">
            <v>DefinedProgressCount.1</v>
          </cell>
          <cell r="B348" t="str">
            <v>DefinedProgressCount</v>
          </cell>
          <cell r="D348" t="str">
            <v>Class</v>
          </cell>
          <cell r="G348" t="str">
            <v>DEFINITION:
An administrative activity defined at a global library level that is an action in which a set of quantitative information (counts of objects) is produced, and which, when gathered and recorded over a period of time, reflects the progress of a project.
EXAMPLE(S):
The number of subjects that have completed the screening process in a study; the number of study sites that have received their site initiation visit.
OTHER NAME(S):
NOTE(S):</v>
          </cell>
          <cell r="I348" t="str">
            <v>Map:Vendor1v1.1=ProgressCount</v>
          </cell>
        </row>
        <row r="349">
          <cell r="A349" t="str">
            <v>DefinedProgressCount.2countTypeDetailCode</v>
          </cell>
          <cell r="B349" t="str">
            <v>DefinedProgressCount</v>
          </cell>
          <cell r="C349" t="str">
            <v>countTypeDetailCode</v>
          </cell>
          <cell r="D349" t="str">
            <v>Attrib</v>
          </cell>
          <cell r="E349" t="str">
            <v>CD</v>
          </cell>
          <cell r="F349" t="str">
            <v>1...1</v>
          </cell>
          <cell r="G349" t="str">
            <v>DEFINITION:
A coded value that provides further description of the type of item being counted.
EXAMPLE(S): 
For subjects: "completed screening"; "entered treatment"; completed follow-up
For Study Sites: "completed initiation visit"; "completed hard data lock"
OTHER NAME(S):
NOTE(S):</v>
          </cell>
          <cell r="I349" t="str">
            <v>Map:Vendor1v1.1=ProgressCount.countTypeDetail</v>
          </cell>
        </row>
        <row r="350">
          <cell r="A350" t="str">
            <v>DefinedProgressCount.2typeCode</v>
          </cell>
          <cell r="B350" t="str">
            <v>DefinedProgressCount</v>
          </cell>
          <cell r="C350" t="str">
            <v>typeCode</v>
          </cell>
          <cell r="D350" t="str">
            <v>Attrib</v>
          </cell>
          <cell r="E350" t="str">
            <v>CD</v>
          </cell>
          <cell r="F350" t="str">
            <v>1...1</v>
          </cell>
          <cell r="G350" t="str">
            <v xml:space="preserve">DEFINITION:
A coded value specifying the kind of progress count. 
EXAMPLE(S): 
Subjects, Study Sites, Issues
OTHER NAME(S):
NOTE(S):
</v>
          </cell>
          <cell r="I350" t="str">
            <v>Map:Vendor1v1.1=ProgressCount.typeCode</v>
          </cell>
        </row>
        <row r="351">
          <cell r="A351" t="str">
            <v>DefinedProgressCount.3Is a(n):DefinedAdministrativeActivity</v>
          </cell>
          <cell r="B351" t="str">
            <v>DefinedProgressCount</v>
          </cell>
          <cell r="C351" t="str">
            <v>Is a(n):DefinedAdministrativeActivity</v>
          </cell>
          <cell r="D351" t="str">
            <v>Gen</v>
          </cell>
          <cell r="G351" t="str">
            <v>DESCRIPTION:
Each DefinedProgressCount always specializes one DefinedActivity. Each DefinedActivity might be specialized by one DefinedProgressCount.
DEFINITION:
EXAMPLE(S):
OTHER NAME(S):
NOTE(S):</v>
          </cell>
          <cell r="J351" t="str">
            <v>specializes</v>
          </cell>
          <cell r="K351" t="str">
            <v>be specialized by</v>
          </cell>
          <cell r="L351" t="str">
            <v>DefinedAdministrativeActivity</v>
          </cell>
        </row>
        <row r="352">
          <cell r="A352" t="str">
            <v>DefinedRepeatActivityUntilRule.1</v>
          </cell>
          <cell r="B352" t="str">
            <v>DefinedRepeatActivityUntilRule</v>
          </cell>
          <cell r="D352" t="str">
            <v>Class</v>
          </cell>
          <cell r="G352" t="str">
            <v>DEFINITION: 
A relationship between a defined repeating activity and the criteria  that may trigger the repeating activity to stop, where all items are part of a global library.
EXAMPLE(S): 
Continue repeating kidney dialysis until kidney transplant surgery.  Continue performing a certain lab test weekly until the three-month checkup occurs. (target = another activity)  Continue substance administration of drug X until the blood pressure is over some minimum threshold number. (target = observation result from another activity that is an observation)  Continue substance administration of drug Y until the blood pressure is over some minimum threshold number and either the result of a certain lab test is positive or the subject's temperature is elevated, i.e. "(A and (B or C))".  
OTHER NAME(S): 
NOTE(S):
The criteria to stop the repeating activity by be one of the following:
- another defined activity where the repeating activity stops if this other activity occurs
- a defined observation result where the repeating activity stops if this observation result occurs
- a defined criteria group where the repeating activity stops if this group logically evaluates to true based on its components</v>
          </cell>
          <cell r="H352" t="str">
            <v xml:space="preserve">Invariant - be repeated until Exclusive Or: A DefinedRepeatActivityUntilRule must be associated to one and only one of the following: DefinedActivity, DefinedObservationResult, DefinedCriterionGroup.
</v>
          </cell>
          <cell r="I352" t="str">
            <v>Map:CTOM=ActivityRelationship.typeCode; Map:CTRPv3.8=ActivityRelationship.typeCode; Map:CTRv1.0=DefinedRepeatActivityUntilRule; Map:TDM=TriggeringRule; Map:TDM=AbstractRule.evaluableExpression</v>
          </cell>
        </row>
        <row r="353">
          <cell r="A353" t="str">
            <v>DefinedRepeatActivityUntilRule.2cessationPauseQuantityRange</v>
          </cell>
          <cell r="B353" t="str">
            <v>DefinedRepeatActivityUntilRule</v>
          </cell>
          <cell r="C353" t="str">
            <v>cessationPauseQuantityRange</v>
          </cell>
          <cell r="D353" t="str">
            <v>Attrib</v>
          </cell>
          <cell r="E353" t="str">
            <v>URG&lt;PQ.TIME&gt;</v>
          </cell>
          <cell r="F353" t="str">
            <v>0..1</v>
          </cell>
          <cell r="G353" t="str">
            <v>DEFINITION:
A quantity of time falling within minimum and maximum bounds that specifies the elapsed time after the observed result occurs and before the cessation of repeating the activity.
EXAMPLE(S):
Stop 20 days after the observed event occurs.
OTHER NAME(S):
NOTE(S):</v>
          </cell>
          <cell r="I353" t="str">
            <v>Map:Lab=Activity.plannedTimeElapsed</v>
          </cell>
        </row>
        <row r="354">
          <cell r="A354" t="str">
            <v>DefinedRepeatActivityUntilRule.2checkpointCode</v>
          </cell>
          <cell r="B354" t="str">
            <v>DefinedRepeatActivityUntilRule</v>
          </cell>
          <cell r="C354" t="str">
            <v>checkpointCode</v>
          </cell>
          <cell r="D354" t="str">
            <v>Attrib</v>
          </cell>
          <cell r="E354" t="str">
            <v>CD</v>
          </cell>
          <cell r="F354" t="str">
            <v>0..1</v>
          </cell>
          <cell r="G354" t="str">
            <v xml:space="preserve">DEFINITION:
A coded value spedifying the points in the course of an activity when a precondition for the activity is evaluated.
EXAMPLE(S)
When the checkpointCode for a criterion of a repeatable activity is "end," the criterion is tested only at the end of each repetition of that activity. When the condition holds true, the next repetition is ready for execution.
When the checkpointCode is "entry," the criterion is checked at the beginning of each repetition, if any, whereas "beginning" means the criterion is checked only once before the repetition "loop" starts.
NOTE(S):
The checkpointCode specifies when the precondition is to be checked; it is analogous to the various conditional statements and loop constructs in programming languages "while-do" vs. "do-while" or "repeat-until" vs. "loop-exit." </v>
          </cell>
          <cell r="I354" t="str">
            <v>Map:HL7SDr1=Precondition3.checkpointCode</v>
          </cell>
        </row>
        <row r="355">
          <cell r="A355" t="str">
            <v>DefinedRepeatActivityUntilRule.2priorityNumber</v>
          </cell>
          <cell r="B355" t="str">
            <v>DefinedRepeatActivityUntilRule</v>
          </cell>
          <cell r="C355" t="str">
            <v>priorityNumber</v>
          </cell>
          <cell r="D355" t="str">
            <v>Attrib</v>
          </cell>
          <cell r="E355" t="str">
            <v>REAL</v>
          </cell>
          <cell r="F355" t="str">
            <v>0..1</v>
          </cell>
          <cell r="G355"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355" t="str">
            <v>Map:HL7SDr1=Precondition3.priorityNumber</v>
          </cell>
        </row>
        <row r="356">
          <cell r="A356" t="str">
            <v>DefinedRepeatActivityUntilRule.4repeatedDefinedActivity(DefinedActivity)</v>
          </cell>
          <cell r="B356" t="str">
            <v>DefinedRepeatActivityUntilRule</v>
          </cell>
          <cell r="C356" t="str">
            <v>repeatedDefinedActivity(DefinedActivity)</v>
          </cell>
          <cell r="D356" t="str">
            <v>Assoc</v>
          </cell>
          <cell r="F356" t="str">
            <v>1..1</v>
          </cell>
          <cell r="G356" t="str">
            <v xml:space="preserve">DefinedRepeatActivityUntilRule [triggeringDefinedRepeatActivityUntilRule] (0..*) triggers the cessation of / be repeated until (1) [repeatedDefinedActivity] DefinedActivity
DESCRIPTION:
Each DefinedRepeatActivityUntilRule always triggers the cessation of one DefinedActivity. Each DefinedActivity might be repeated until one or more DefinedRepeatActivityUntilRule.
DEFINITION:
EXAMPLE(S):
OTHER NAME(S):
NOTE(S):
</v>
          </cell>
          <cell r="I356" t="str">
            <v>Map:CTRv1.0=DefinedRepeatActivityUntilRule.repeated(DefinedActivity)</v>
          </cell>
          <cell r="J356" t="str">
            <v>triggers the cessation of</v>
          </cell>
          <cell r="K356" t="str">
            <v>be repeated until</v>
          </cell>
          <cell r="L356" t="str">
            <v>DefinedActivity</v>
          </cell>
          <cell r="M356" t="str">
            <v>0..*</v>
          </cell>
        </row>
        <row r="357">
          <cell r="A357" t="str">
            <v>DefinedRepeatActivityUntilRule.4triggeringDefinedActivity(DefinedActivity)</v>
          </cell>
          <cell r="B357" t="str">
            <v>DefinedRepeatActivityUntilRule</v>
          </cell>
          <cell r="C357" t="str">
            <v>triggeringDefinedActivity(DefinedActivity)</v>
          </cell>
          <cell r="D357" t="str">
            <v>Assoc</v>
          </cell>
          <cell r="F357" t="str">
            <v>0..1</v>
          </cell>
          <cell r="G357" t="str">
            <v xml:space="preserve">DefinedRepeatActivityUntilRule [repeatedDefinedRepeatActivityUntilRule] (0..*) be repeated until / trigger the cessation of (0..1) [triggeringDefinedActivity] DefinedActivity
DESCRIPTION:
Each DefinedRepeatActivityUntilRule might be repeated until one DefinedActivity.  Each DefinedActivity might trigger the cessation of one or more DefinedRepeatActivityUntilRule.
DEFINITION:
EXAMPLE(S):
OTHER NAME(S):
NOTE(S):
</v>
          </cell>
          <cell r="I357" t="str">
            <v>Map:CTRv1.0=DefinedRepeatActivityUntilRule.triggering(DefinedActivity)</v>
          </cell>
          <cell r="J357" t="str">
            <v>be repeated until</v>
          </cell>
          <cell r="K357" t="str">
            <v>trigger the cessation of</v>
          </cell>
          <cell r="L357" t="str">
            <v>DefinedActivity</v>
          </cell>
          <cell r="M357" t="str">
            <v>0..*</v>
          </cell>
        </row>
        <row r="358">
          <cell r="A358" t="str">
            <v>DefinedRepeatActivityUntilRule.4triggeringDefinedCriterionGroup(DefinedCriterionGroup)</v>
          </cell>
          <cell r="B358" t="str">
            <v>DefinedRepeatActivityUntilRule</v>
          </cell>
          <cell r="C358" t="str">
            <v>triggeringDefinedCriterionGroup(DefinedCriterionGroup)</v>
          </cell>
          <cell r="D358" t="str">
            <v>Assoc</v>
          </cell>
          <cell r="F358" t="str">
            <v>0..1</v>
          </cell>
          <cell r="G358" t="str">
            <v xml:space="preserve">DefinedRepeatActivityUntilRule [repeatedDefinedRepeatActivityUntilRule] (0..*) be repeated until / trigger the cessation of (0..1) [triggeringDefinedCriterionGroup] DefinedCriterionGroup
DESCRIPTION:
Each DefinedRepeatActivityUntilRule might be repeated until one DefinedCriterionGroup. Each DefinedCriterionGroup might trigger the cessation of one or more DefinedRepeatActivityUntilRule.
DEFINITION:
EXAMPLE(S):
OTHER NAME(S):
NOTE(S):
</v>
          </cell>
          <cell r="I358" t="str">
            <v>Map:CTRv1.0=DefinedRepeatActivityUntilRule.triggering(DefinedCriterionGroup)</v>
          </cell>
          <cell r="J358" t="str">
            <v>be repeated until</v>
          </cell>
          <cell r="K358" t="str">
            <v>trigger the cessation of</v>
          </cell>
          <cell r="L358" t="str">
            <v>DefinedCriterionGroup</v>
          </cell>
          <cell r="M358" t="str">
            <v>0..*</v>
          </cell>
        </row>
        <row r="359">
          <cell r="A359" t="str">
            <v>DefinedRepeatActivityUntilRule.4triggeringDefinedObservationResult(DefinedObservationResult)</v>
          </cell>
          <cell r="B359" t="str">
            <v>DefinedRepeatActivityUntilRule</v>
          </cell>
          <cell r="C359" t="str">
            <v>triggeringDefinedObservationResult(DefinedObservationResult)</v>
          </cell>
          <cell r="D359" t="str">
            <v>Assoc</v>
          </cell>
          <cell r="F359" t="str">
            <v>0..1</v>
          </cell>
          <cell r="G359" t="str">
            <v xml:space="preserve">DefinedRepeatActivityUntilRule [repeatedDefinedRepeatActivityUntilRule] (0..*) be repeated until / trigger the cessation of (0..1) [triggeringDefinedObservationResult] DefinedObservationResult
DESCRIPTION:
Each DefinedRepeatActivityUntilRule might be repeated until one DefinedObservationResult. Each DefinedObservationResult might trigger the cessation of one or more DefinedRepeatActivityUntilRule.
DEFINITION:
EXAMPLE(S):
OTHER NAME(S):
NOTE(S):
</v>
          </cell>
          <cell r="I359" t="str">
            <v>Map:CTRv1.0=DefinedRepeatActivityUntilRule.triggering(DefinedObservationResult)</v>
          </cell>
          <cell r="J359" t="str">
            <v>be repeated until</v>
          </cell>
          <cell r="K359" t="str">
            <v>trigger the cessation of</v>
          </cell>
          <cell r="L359" t="str">
            <v>DefinedObservationResult</v>
          </cell>
          <cell r="M359" t="str">
            <v>0..*</v>
          </cell>
        </row>
        <row r="360">
          <cell r="A360" t="str">
            <v>DefinedSpecimenCollection.1</v>
          </cell>
          <cell r="B360" t="str">
            <v>DefinedSpecimenCollection</v>
          </cell>
          <cell r="D360" t="str">
            <v>Class</v>
          </cell>
          <cell r="G360" t="str">
            <v>DEFINITION:
An activity defined at a global library level that is an action of gathering samples that may be used for subsequent analysis.
EXAMPLE(S):
blood draw
OTHER NAME(S):
NOTE(S):</v>
          </cell>
          <cell r="H360" t="str">
            <v xml:space="preserve">Invariant - results in actualIndicator Qualifier: Only Material (via Specimen) with actualIndicator = “false” is valid.
Invariant - results in Exclusive Or: A DefinedSpecimenCollection might result in a Specimen or a SpecimenCollectionGroup but not both.
</v>
          </cell>
          <cell r="I360" t="str">
            <v>Map:BRIDGSCC=Model Integrity; Map:CTRv1.0=DefinedSpecimenCollection; Map:LSDAMv2.2.3Plus=DefinedSpecimenCollection</v>
          </cell>
        </row>
        <row r="361">
          <cell r="A361" t="str">
            <v>DefinedSpecimenCollection.3Is a(n):DefinedProcedure</v>
          </cell>
          <cell r="B361" t="str">
            <v>DefinedSpecimenCollection</v>
          </cell>
          <cell r="C361" t="str">
            <v>Is a(n):DefinedProcedure</v>
          </cell>
          <cell r="D361" t="str">
            <v>Gen</v>
          </cell>
          <cell r="G361" t="str">
            <v xml:space="preserve">DESCRIPTION:
Each DefinedSpecimenCollection always specializes one DefinedProcedure. Each DefinedProcedure might be specialized by one DefinedSpecimenCollection.
DEFINITION:
EXAMPLE(S):
OTHER NAME(S):
NOTE(S):
</v>
          </cell>
          <cell r="I361" t="str">
            <v>Map:LSDAMv2.2.3Plus=DefinedSpecimenCollection.Is a(n):DefinedProcedure</v>
          </cell>
          <cell r="J361" t="str">
            <v>specializes</v>
          </cell>
          <cell r="K361" t="str">
            <v>be specialized by</v>
          </cell>
          <cell r="L361" t="str">
            <v>DefinedProcedure</v>
          </cell>
        </row>
        <row r="362">
          <cell r="A362" t="str">
            <v>DefinedSpecimenCollection.4instantiatingSpecimenCollectionGroup(SpecimenCollectionGroup)</v>
          </cell>
          <cell r="B362" t="str">
            <v>DefinedSpecimenCollection</v>
          </cell>
          <cell r="C362" t="str">
            <v>instantiatingSpecimenCollectionGroup(SpecimenCollectionGroup)</v>
          </cell>
          <cell r="D362" t="str">
            <v>Assoc</v>
          </cell>
          <cell r="F362" t="str">
            <v>1..1</v>
          </cell>
          <cell r="G362" t="str">
            <v>DefinedSpecimenCollection [instantiatedDefinedSpecimenCollection] (0..*) results in / be a result of (1) [instantiatingSpecimenCollectionGroup] SpecimenCollectionGroup
DESCRIPTION:
Each DefinedSpecimenCollection always results in one SpecimenCollectionGroup.  Each SpecimenCollectionGroup might be a result of one or more DefinedSpecimenCollection.
DEFINITION:
EXAMPLE(S):
OTHER NAME(S):
NOTE(S):</v>
          </cell>
          <cell r="J362" t="str">
            <v>results in</v>
          </cell>
          <cell r="K362" t="str">
            <v>be a result of</v>
          </cell>
          <cell r="L362" t="str">
            <v>SpecimenCollectionGroup</v>
          </cell>
          <cell r="M362" t="str">
            <v>0..*</v>
          </cell>
        </row>
        <row r="363">
          <cell r="A363" t="str">
            <v>DefinedSpecimenCollection.4producedSpecimen(Specimen)</v>
          </cell>
          <cell r="B363" t="str">
            <v>DefinedSpecimenCollection</v>
          </cell>
          <cell r="C363" t="str">
            <v>producedSpecimen(Specimen)</v>
          </cell>
          <cell r="D363" t="str">
            <v>Assoc</v>
          </cell>
          <cell r="F363" t="str">
            <v>1..*</v>
          </cell>
          <cell r="G363" t="str">
            <v xml:space="preserve">DefinedSpecimenCollection [producingDefinedSpecimenCollection] (0..*) results in / be a result of (1..*) [producedSpecimen] Specimen
DESCRIPTION:
Each DefinedSpecimenCollection always results in one or more Specimen. Each Specimen might be a result of one or more DefinedSpecimenCollection.
DEFINITION:
EXAMPLE(S):
OTHER NAME(S):
NOTE(S):
</v>
          </cell>
          <cell r="I363" t="str">
            <v>Map:CTRv1.0=DefinedSpecimenCollection.produced(Specimen); Map:LSDAMv2.2.3Plus=BiologicSpecimen.(DefinedSpecimenCollection)</v>
          </cell>
          <cell r="J363" t="str">
            <v>results in</v>
          </cell>
          <cell r="K363" t="str">
            <v>be a result of</v>
          </cell>
          <cell r="L363" t="str">
            <v>Specimen</v>
          </cell>
          <cell r="M363" t="str">
            <v>0..*</v>
          </cell>
        </row>
        <row r="364">
          <cell r="A364" t="str">
            <v>DefinedSpecimenMove.1</v>
          </cell>
          <cell r="B364" t="str">
            <v>DefinedSpecimenMove</v>
          </cell>
          <cell r="D364" t="str">
            <v>Class</v>
          </cell>
          <cell r="G364" t="str">
            <v>DEFINITION:
The action of locating or relocating a specimen or specimen collection group from and/or to its storage location.
EXAMPLE(S):
Check-in, check-out, transfer from one location to another
OTHER NAME(S):
Specimen Check-in/Check-out
Specimen Return
Specimen Placement
NOTE(S):</v>
          </cell>
          <cell r="I364" t="str">
            <v>Map:LSDAMv2.2.3Plus=DefinedSpecimenCheckInCheckOut; Map:LSDAMv2.2.3Plus=DefinedSpecimenReturn</v>
          </cell>
        </row>
        <row r="365">
          <cell r="A365" t="str">
            <v>DefinedSpecimenMove.3Is a(n):DefinedAdministrativeActivity</v>
          </cell>
          <cell r="B365" t="str">
            <v>DefinedSpecimenMove</v>
          </cell>
          <cell r="C365" t="str">
            <v>Is a(n):DefinedAdministrativeActivity</v>
          </cell>
          <cell r="D365" t="str">
            <v>Gen</v>
          </cell>
          <cell r="G365" t="str">
            <v>DESCRIPTION:
Each DefinedSpecimenMove always specializes one DefinedAdministrativeActivity. Each DefinedAdministrativeActivity might be specialized by one DefinedSpecimenMove.
DEFINITION:
EXAMPLE(S):
OTHER NAME(S):
NOTE(S):</v>
          </cell>
          <cell r="I365" t="str">
            <v>Map:LSDAMv2.2.3Plus=DefinedSpecimenCheckInCheckOut.Is a(n):DefinedMaterialProcessStep; Map:LSDAMv2.2.3Plus=DefinedSpecimenReturn.Is a(n):DefinedMaterialProcessStep</v>
          </cell>
          <cell r="J365" t="str">
            <v>specializes</v>
          </cell>
          <cell r="K365" t="str">
            <v>be specialized by</v>
          </cell>
          <cell r="L365" t="str">
            <v>DefinedAdministrativeActivity</v>
          </cell>
        </row>
        <row r="366">
          <cell r="A366" t="str">
            <v>DefinedStratificationCriterion.1</v>
          </cell>
          <cell r="B366" t="str">
            <v>DefinedStratificationCriterion</v>
          </cell>
          <cell r="D366" t="str">
            <v>Class</v>
          </cell>
          <cell r="G366" t="str">
            <v>DEFINITION:
An activity defined at a global library level that identifies pre-treatment factors by which study subjects are segregated to assure balance of these factors during analysis or before randomization to a study arm or some smaller segment of a study. The decisive factor used to help segregate the study subject into a stratum group for analysis or randomization purposes.
EXAMPLE(S):
- Age Years: 18 to 59 vs. = 60.
- Extra-Cranial Disease Controlled in Months: = 3 vs. &amp;gt; 3.
- Number of Brain Metastases: 1 vs. 2 vs. 3.
OTHER NAME(S):
NOTE(S):</v>
          </cell>
          <cell r="H366" t="str">
            <v xml:space="preserve">Invariant - be participated in by Qualifier: Associations from Subject are valid only for StudySubject. Associations from ExperimentalUnit are not valid.
Invariant - Permissible Result Qualifier: A DefinedStratificationCriterion must be associated with 2 or more DefinedStratificationCriterionPermissibleResults.
</v>
          </cell>
          <cell r="I366" t="str">
            <v>Map:C3PRv2.9=StratificationCriterion; Map:CTRv1.0=DefinedStratificationCriterion; Map:NCI CRF Standard=CDE 3608v4.0: Study Stratification Text</v>
          </cell>
        </row>
        <row r="367">
          <cell r="A367" t="str">
            <v>DefinedStratificationCriterion.3Is a(n):DefinedObservation</v>
          </cell>
          <cell r="B367" t="str">
            <v>DefinedStratificationCriterion</v>
          </cell>
          <cell r="C367" t="str">
            <v>Is a(n):DefinedObservation</v>
          </cell>
          <cell r="D367" t="str">
            <v>Gen</v>
          </cell>
          <cell r="G367" t="str">
            <v xml:space="preserve">DESCRIPTION:
Each DefinedStratificationCriterion always specializes one DefinedObservation. Each DefinedObservation might be specialized by one DefinedStratificationCriterion.
DEFINITION:
EXAMPLE(S):
OTHER NAME(S):
NOTE(S):
</v>
          </cell>
          <cell r="J367" t="str">
            <v>specializes</v>
          </cell>
          <cell r="K367" t="str">
            <v>be specialized by</v>
          </cell>
          <cell r="L367" t="str">
            <v>DefinedObservation</v>
          </cell>
        </row>
        <row r="368">
          <cell r="A368" t="str">
            <v>DefinedStratificationCriterionPermissibleResult.1</v>
          </cell>
          <cell r="B368" t="str">
            <v>DefinedStratificationCriterionPermissibleResult</v>
          </cell>
          <cell r="D368" t="str">
            <v>Class</v>
          </cell>
          <cell r="G368" t="str">
            <v>DEFINITION:
A reusable, "template" description of an allowable response to a stratification criterion.
EXAMPLE(S):
The stratification criterion for gender can have permissible answers of male and female
OTHER NAME(S):
NOTE(S):</v>
          </cell>
          <cell r="H368" t="str">
            <v xml:space="preserve">Invariant - Association Cardinality Qualifier: For associations between DefinedStratificationCriterion and DefinedStratificationCriterionPermissibleResult (via DefinedObservation and DefinedObservationResult), the cardinality should be 2..* on the DefinedStratificationCriterionPermissibleResult.
</v>
          </cell>
          <cell r="I368" t="str">
            <v>Map:C3PRv2.9=StratificationCriterionPermissibleAnswer; Map:C3PRv2.9=StratificationCriterionAnswerCombination; Map:CTRv1.0=DefinedStratificationCriterionPermissibleResult</v>
          </cell>
        </row>
        <row r="369">
          <cell r="A369" t="str">
            <v>DefinedStratificationCriterionPermissibleResult.3Is a(n):DefinedObservationResult</v>
          </cell>
          <cell r="B369" t="str">
            <v>DefinedStratificationCriterionPermissibleResult</v>
          </cell>
          <cell r="C369" t="str">
            <v>Is a(n):DefinedObservationResult</v>
          </cell>
          <cell r="D369" t="str">
            <v>Gen</v>
          </cell>
          <cell r="G369" t="str">
            <v>DESCRIPTION:
Each DefinedStratificationCriterionPermissibleResult always specializes one DefinedObservationResult. Each DefinedObservationResult might be specialized by one DefinedStratificationCriterionPermissibleResult.
DEFINITION:
EXAMPLE(S):
OTHER NAME(S):
NOTE(S):</v>
          </cell>
          <cell r="J369" t="str">
            <v>specializes</v>
          </cell>
          <cell r="K369" t="str">
            <v>be specialized by</v>
          </cell>
          <cell r="L369" t="str">
            <v>DefinedObservationResult</v>
          </cell>
        </row>
        <row r="370">
          <cell r="A370" t="str">
            <v>DefinedStudyAdministrativeActivity.1</v>
          </cell>
          <cell r="B370" t="str">
            <v>DefinedStudyAdministrativeActivity</v>
          </cell>
          <cell r="D370" t="str">
            <v>Class</v>
          </cell>
          <cell r="G370" t="str">
            <v>DEFINITION:
An administrative activity defined at a global library level that is independent of a study subject but is necessary for the conduct of the study.
EXAMPLE(S):
IRB Approval, site enrollment, FDA audit
OTHER NAME(S):
NOTE(S):</v>
          </cell>
          <cell r="H370" t="str">
            <v xml:space="preserve">Invariant - be participated in by Not Applicable: Associations from Subject (including StudySubject) and ExperimentalUnit are not valid.
</v>
          </cell>
          <cell r="I370" t="str">
            <v>Map:CTRv1.0=DefinedStudyAdministrativeActivity</v>
          </cell>
        </row>
        <row r="371">
          <cell r="A371" t="str">
            <v>DefinedStudyAdministrativeActivity.3Is a(n):DefinedAdministrativeActivity</v>
          </cell>
          <cell r="B371" t="str">
            <v>DefinedStudyAdministrativeActivity</v>
          </cell>
          <cell r="C371" t="str">
            <v>Is a(n):DefinedAdministrativeActivity</v>
          </cell>
          <cell r="D371" t="str">
            <v>Gen</v>
          </cell>
          <cell r="G371" t="str">
            <v xml:space="preserve">DESCRIPTION:
Each DefinedStudyAdministrativeActivity always specializes one DefinedAdministrativeActivity. Each DefinedAdministrativeActivity might be specialized by one DefinedStudyAdministrativeActivity.
DEFINITION:
EXAMPLE(S):
OTHER NAME(S):
NOTE(S):
</v>
          </cell>
          <cell r="J371" t="str">
            <v>specializes</v>
          </cell>
          <cell r="K371" t="str">
            <v>be specialized by</v>
          </cell>
          <cell r="L371" t="str">
            <v>DefinedAdministrativeActivity</v>
          </cell>
        </row>
        <row r="372">
          <cell r="A372" t="str">
            <v>DefinedStudyAgentTransfer.1</v>
          </cell>
          <cell r="B372" t="str">
            <v>DefinedStudyAgentTransfer</v>
          </cell>
          <cell r="D372" t="str">
            <v>Class</v>
          </cell>
          <cell r="G372" t="str">
            <v>DEFINITION:
An administrative activity defined at a global library level that is an action in which an authorized party at a designated study site dispenses or receives a study agent to/from a study subject, though as a defined activity, no actual study subject is identified.
EXAMPLE(S):
Dispensing a bottle of pills
OTHER NAME(S):
NOTE(S):
The term "study agent" only pertains within the context of a given study.  To make this explicit in BRIDG it was determined that the StudyAgent class would only be used to connect Product to StudyProtocolVersion.  All activity-related classes would be associated directly to Product to avoid the issues of activities that may cross study boundaries.  To determine if a given activity uses a study agent one need only compare the product used in the activity with the list of products associated to StudyAgent for a given StudyProtocolVersion.  It should be noted that this determination could be different for different studies and could evolve over the course of a given study.</v>
          </cell>
          <cell r="H372" t="str">
            <v xml:space="preserve">Invariant - be participated in by Qualifier: Associations from Subject are valid only for StudySubject. Associations from ExperimentalUnit are not valid.
Invariant - is a transfer of actualIndicator Qualifier: Only Product with actualIndicator = "false" is valid.
Invariant - is a transfer of Qualifier: Associations from Product are valid only for Products that are associated to StudyAgent with the same StudyProtocolVersion as the StudyProtocolVersion associated to the DefinedStudyAgentTransfer.
</v>
          </cell>
          <cell r="I372" t="str">
            <v>Map:CDMHv1.0=DefinedStudyAgentTransfer</v>
          </cell>
        </row>
        <row r="373">
          <cell r="A373" t="str">
            <v>DefinedStudyAgentTransfer.3Is a(n):DefinedAdministrativeActivity</v>
          </cell>
          <cell r="B373" t="str">
            <v>DefinedStudyAgentTransfer</v>
          </cell>
          <cell r="C373" t="str">
            <v>Is a(n):DefinedAdministrativeActivity</v>
          </cell>
          <cell r="D373" t="str">
            <v>Gen</v>
          </cell>
          <cell r="G373" t="str">
            <v xml:space="preserve">DESCRIPTION:
Each DefinedStudyAgentTransfer always specializes one DefinedAdministrativeActivity. Each DefinedAdministrativeActivity might be specialized by one DefinedStudyAgentTransfer.
DEFINITION:
EXAMPLE(S):
OTHER NAME(S):
NOTE(S):
</v>
          </cell>
          <cell r="I373" t="str">
            <v>Map:CDMHv1.0=DefinedStudyAgentTransfer.Is a(n):DefinedAdministrativeActivity</v>
          </cell>
          <cell r="J373" t="str">
            <v>specializes</v>
          </cell>
          <cell r="K373" t="str">
            <v>be specialized by</v>
          </cell>
          <cell r="L373" t="str">
            <v>DefinedAdministrativeActivity</v>
          </cell>
        </row>
        <row r="374">
          <cell r="A374" t="str">
            <v>DefinedStudyAgentTransfer.4transferredProduct(Product)</v>
          </cell>
          <cell r="B374" t="str">
            <v>DefinedStudyAgentTransfer</v>
          </cell>
          <cell r="C374" t="str">
            <v>transferredProduct(Product)</v>
          </cell>
          <cell r="D374" t="str">
            <v>Assoc</v>
          </cell>
          <cell r="F374" t="str">
            <v>1..1</v>
          </cell>
          <cell r="G374" t="str">
            <v xml:space="preserve">DefinedStudyAgentTransfer [transferringDefinedStudyAgentTransfer] (0..*) is a transfer of / be transferred during (1) [transferredProduct] Product
DESCRIPTION:
Each DefinedStudyAgentTransfer always is a transfer of one Product. Each Product might be transferred during one or more DefinedStudyAgentTransfer.
DEFINITION:
EXAMPLE(S):
OTHER NAME(S):
NOTE(S):
</v>
          </cell>
          <cell r="J374" t="str">
            <v>is a transfer of</v>
          </cell>
          <cell r="K374" t="str">
            <v>be transferred during</v>
          </cell>
          <cell r="L374" t="str">
            <v>Product</v>
          </cell>
          <cell r="M374" t="str">
            <v>0..*</v>
          </cell>
        </row>
        <row r="375">
          <cell r="A375" t="str">
            <v>DefinedStudySubjectMilestone.1</v>
          </cell>
          <cell r="B375" t="str">
            <v>DefinedStudySubjectMilestone</v>
          </cell>
          <cell r="D375" t="str">
            <v>Class</v>
          </cell>
          <cell r="G375" t="str">
            <v>DEFINITION:
An administrative activity defined at a global library level that represents a common administrative landmark for a study subject in the course of a study.
EXAMPLE(S):
obtain informed consent, verify eligibility criteria, enroll, registration to a study, randomize, assignment to a treatment arm, start of on-study period, complete study visits, end of on-study period, exit trial, break treatment blind, protocol violation, premature withdrawal
OTHER NAME(S):
NOTE(S):</v>
          </cell>
          <cell r="H375" t="str">
            <v xml:space="preserve">Invariant - be participated in by Qualifier: Associations from Subject are valid only for StudySubject. Associations from ExperimentalUnit are not valid.
</v>
          </cell>
          <cell r="I375" t="str">
            <v>Map:C3PRv2.9=ScheduledEpoch.scEpochWorkflowStatus; Map:CTRv1.0=DefinedStudySubjectMilestone</v>
          </cell>
        </row>
        <row r="376">
          <cell r="A376" t="str">
            <v>DefinedStudySubjectMilestone.3Is a(n):DefinedAdministrativeActivity</v>
          </cell>
          <cell r="B376" t="str">
            <v>DefinedStudySubjectMilestone</v>
          </cell>
          <cell r="C376" t="str">
            <v>Is a(n):DefinedAdministrativeActivity</v>
          </cell>
          <cell r="D376" t="str">
            <v>Gen</v>
          </cell>
          <cell r="G376" t="str">
            <v xml:space="preserve">DESCRIPTION:
Each DefinedStudySubjectMilestone always specializes one DefinedAdministrativeActivity. Each DefinedAdministrativeActivity might be specialized by one DefinedStudySubjectMilestone.
DEFINITION:
EXAMPLE(S):
OTHER NAME(S):
NOTE(S):
</v>
          </cell>
          <cell r="J376" t="str">
            <v>specializes</v>
          </cell>
          <cell r="K376" t="str">
            <v>be specialized by</v>
          </cell>
          <cell r="L376" t="str">
            <v>DefinedAdministrativeActivity</v>
          </cell>
        </row>
        <row r="377">
          <cell r="A377" t="str">
            <v>DefinedStudySubjectMilestone.4usedDocumentVersion(DocumentVersion)</v>
          </cell>
          <cell r="B377" t="str">
            <v>DefinedStudySubjectMilestone</v>
          </cell>
          <cell r="C377" t="str">
            <v>usedDocumentVersion(DocumentVersion)</v>
          </cell>
          <cell r="D377" t="str">
            <v>Assoc</v>
          </cell>
          <cell r="F377" t="str">
            <v>0..1</v>
          </cell>
          <cell r="G377" t="str">
            <v xml:space="preserve">DefinedStudySubjectMilestone [usingDefinedStudySubjectMilestone] (0..1) use / be used for (0..1) [usedDocumentVersion] DocumentVersion
DESCRIPTION:
Each DefinedStudySubjectMilestone might use one DocumentVersion. Each DocumentVersion might be used for one DefinedStudySubjectMilestone.
DEFINITION:
EXAMPLE(S):
OTHER NAME(S):
NOTE(S):
</v>
          </cell>
          <cell r="I377" t="str">
            <v>Map:CTRv1.0=DefinedStudySubjectMilestone.used(DocumentVersion)</v>
          </cell>
          <cell r="J377" t="str">
            <v>use</v>
          </cell>
          <cell r="K377" t="str">
            <v>be used for</v>
          </cell>
          <cell r="L377" t="str">
            <v>DocumentVersion</v>
          </cell>
          <cell r="M377" t="str">
            <v>0..1</v>
          </cell>
        </row>
        <row r="378">
          <cell r="A378" t="str">
            <v>DefinedSubjectActivityGroup.1</v>
          </cell>
          <cell r="B378" t="str">
            <v>DefinedSubjectActivityGroup</v>
          </cell>
          <cell r="D378" t="str">
            <v>Class</v>
          </cell>
          <cell r="G378" t="str">
            <v>DEFINITION:
A collection of activities from a global library that would be performed on a common subject.
EXAMPLE(S):
Clinic visit during which a physical exam, a blood test, and a substance administration occur
Telephone contact during which temperature, blood pressure and adverse events are reported
Recording multiple observation results in a diary
A treatment strategy that consists of drug administrations with rules for modifying doses
OTHER NAME(S):
study segment, course, treatment strategy, period, cycle
NOTE(S):</v>
          </cell>
          <cell r="H378" t="str">
            <v xml:space="preserve">Invariant - be participated in by Qualifier: Associations from Subject are valid only for StudySubject. Associations from ExperimentalUnit are not valid.
</v>
          </cell>
          <cell r="I378" t="str">
            <v>Map:C3PRv2.9=Arm.name; Map:caAERSv2.2=Arm; Map:caAERSv2.2=TreatmentAssignment; Map:CDISCLabv1.0.1=BaseBattery; Map:CDMHv1.0=DefinedSubjectActivityGroup; Map:CTRv1.0=DefinedSubjectActivityGroup</v>
          </cell>
        </row>
        <row r="379">
          <cell r="A379" t="str">
            <v>DefinedSubjectActivityGroup.2duration</v>
          </cell>
          <cell r="B379" t="str">
            <v>DefinedSubjectActivityGroup</v>
          </cell>
          <cell r="C379" t="str">
            <v>duration</v>
          </cell>
          <cell r="D379" t="str">
            <v>Attrib</v>
          </cell>
          <cell r="E379" t="str">
            <v>PQ.TIME</v>
          </cell>
          <cell r="F379" t="str">
            <v>0..1</v>
          </cell>
          <cell r="G379" t="str">
            <v>DEFINITION:
The intended length of time for the activity.
EXAMPLE(S):
6 weeks may be the duration for a composite activity.
P7D may be used to represent a duration of 7 days. 
OTHER NAME(S):
NOTE(S):</v>
          </cell>
          <cell r="I379" t="str">
            <v>Map:SDTM IGv3.1.3=TE.TEDUR; Map:SDTM IGv3.2=TE.TEDUR</v>
          </cell>
        </row>
        <row r="380">
          <cell r="A380" t="str">
            <v>DefinedSubjectActivityGroup.3Is a(n):DefinedActivity</v>
          </cell>
          <cell r="B380" t="str">
            <v>DefinedSubjectActivityGroup</v>
          </cell>
          <cell r="C380" t="str">
            <v>Is a(n):DefinedActivity</v>
          </cell>
          <cell r="D380" t="str">
            <v>Gen</v>
          </cell>
          <cell r="G380" t="str">
            <v>DESCRIPTION:
Each SubjectActivityGroup always specializes one DefinedActivity. Each DefinedActivity might be specialized by one SubjectActivityGroup.
DEFINITION:
EXAMPLE(S):
OTHER NAME(S):
NOTE(S):</v>
          </cell>
          <cell r="I380" t="str">
            <v>Map:CDMHv1.0=DefinedSubjectActivityGroup.Is a(n):DefinedActivity</v>
          </cell>
          <cell r="J380" t="str">
            <v>specializes</v>
          </cell>
          <cell r="K380" t="str">
            <v>be specialized by</v>
          </cell>
          <cell r="L380" t="str">
            <v>DefinedActivity</v>
          </cell>
        </row>
        <row r="381">
          <cell r="A381" t="str">
            <v>DefinedSubstanceAdministration.1</v>
          </cell>
          <cell r="B381" t="str">
            <v>DefinedSubstanceAdministration</v>
          </cell>
          <cell r="D381" t="str">
            <v>Class</v>
          </cell>
          <cell r="G381" t="str">
            <v>DEFINITION:
An activity defined at a global library level that is an action of applying,  introducing or otherwise giving medications or other substances to a subject or experimental unit.
EXAMPLE(S):
Administration of methotrexate as part of chemotherapy.
OTHER NAME(S):
NOTE(S):</v>
          </cell>
          <cell r="H381" t="str">
            <v xml:space="preserve">Invariant - be participated in by Qualifier: Associations from Subject (including StudySubject) are valid only for BiologicEntity, BiologicEntityGroup and Specimen, not for Product, HealthcareFacility or Organization.  Associations from ExperimentalUnit are valid for BiologicEntity, BiologicEntityGroup, BiologicEntityPart and Specimen, but not for Product or ProductGroup.
Invariant - Dose Expression Qualifier: If a dose expression uses parameters, each parameter must be defined as a DefinedExpressionVariableRelationship.localVariableName.
Invariant - Dose Qualifier: productDose, periodProductDoseTotal must only be used when the DefinedSubstanceAdministration is associated to a single Product. Otherwise, it would be ambiguous to which Product the amounts indicated in these attributes apply.
</v>
          </cell>
          <cell r="I381" t="str">
            <v>Map:CDMHv1.0=DefinedSubstanceAdministration; Map:CTRPv3.8=PlannedSubstanceAdministration; Map:CTRRr3=DefinedSubstanceAdministration; Map:CTRv1.0=DefinedSubstanceAdministration; Map:DICOM=Contrast/Bolus Module; Map:DICOM=Enhanced Contrast/Bolus Module - Contrast/Bolus Agent Sequence &gt; Contrast Administration Profile Sequence (0018,9340); Map:DICOM=Enhanced Contrast/Bolus Module</v>
          </cell>
        </row>
        <row r="382">
          <cell r="A382" t="str">
            <v>DefinedSubstanceAdministration.2doseFrequencyCode</v>
          </cell>
          <cell r="B382" t="str">
            <v>DefinedSubstanceAdministration</v>
          </cell>
          <cell r="C382" t="str">
            <v>doseFrequencyCode</v>
          </cell>
          <cell r="D382" t="str">
            <v>Attrib</v>
          </cell>
          <cell r="E382" t="str">
            <v>CD</v>
          </cell>
          <cell r="F382" t="str">
            <v>0..1</v>
          </cell>
          <cell r="G382" t="str">
            <v>DEFINITION:
A coded value specifying how often doses are administered. 
EXAMPLE(S):
BID, TID, QID
OTHER NAME(S):
NOTE(S):</v>
          </cell>
          <cell r="I382" t="str">
            <v>Map:CTRPv1.0=SubstanceAdministration.doseFrequencyCode; Map:CTRPv3.8=PlannedSubstanceAdministration.doseFrequencyCode; Map:CTRv1.0=DefinedSubstanceAdministration.doseFrequencyCode; Map:HCTv1.0=CDE 2965486:Therapies.What was the fractional schedule of radiation therapy?; Map:SDTM IGv3.1.2=TS.TSVAL where TSPARMCD=DOSFRQ; Map:SDTM IGv3.1.3=TS.TSVAL WHERE TSPARMCD = "DOSFRQ"; Map:SDTM IGv3.1.3=TS.TSVALNF WHERE TSPARMCD = "DOSFRQ"; Map:SDTM IGv3.1.3=TS.TSVALCD WHERE TSPARMCD = "DOSFRQ"; Map:SDTM IGv3.1.3=TS.TSVCDREF WHERE TSPARMCD = "DOSFRQ"; Map:SDTM IGv3.1.3=TS.TSVCDVER WHERE TSPARMCD = "DOSFRQ"; Map:SDTM IGv3.2=TS.(DOSFRQ) TSVCDVER WHERE TSPARMCD = "DOSFRQ"; Map:SDTM IGv3.2=TS.(DOSFRQ) TSVAL WHERE TSPARMCD = "DOSFRQ"; Map:SDTM IGv3.2=TS.(DOSFRQ) TSVALNF WHERE TSPARMCD = "DOSFRQ"; Map:SDTM IGv3.2=TS.(DOSFRQ) TSVALCD WHERE TSPARMCD = "DOSFRQ"; Map:SDTM IGv3.2=TS.(DOSFRQ) TSVCDREF WHERE TSPARMCD = "DOSFRQ"</v>
          </cell>
        </row>
        <row r="383">
          <cell r="A383" t="str">
            <v>DefinedSubstanceAdministration.2dosePeriodCode</v>
          </cell>
          <cell r="B383" t="str">
            <v>DefinedSubstanceAdministration</v>
          </cell>
          <cell r="C383" t="str">
            <v>dosePeriodCode</v>
          </cell>
          <cell r="D383" t="str">
            <v>Attrib</v>
          </cell>
          <cell r="E383" t="str">
            <v>CD</v>
          </cell>
          <cell r="F383" t="str">
            <v>0..1</v>
          </cell>
          <cell r="G383" t="str">
            <v>DEFINITION: 
A coded value specifying the period during which the dose total is administered. 
EXAMPLE(S):
daily, course
OTHER NAME(S):
NOTE(S):</v>
          </cell>
          <cell r="I383" t="str">
            <v>Map:BRIDGSCC=Model Integrity; Map:CTRPv3.8=PlannedSubstanceAdministration.doseDuration; Map:CTRv1.0=DefinedSubstanceAdministration.dosePeriodCode</v>
          </cell>
        </row>
        <row r="384">
          <cell r="A384" t="str">
            <v>DefinedSubstanceAdministration.2doseRegimen</v>
          </cell>
          <cell r="B384" t="str">
            <v>DefinedSubstanceAdministration</v>
          </cell>
          <cell r="C384" t="str">
            <v>doseRegimen</v>
          </cell>
          <cell r="D384" t="str">
            <v>Attrib</v>
          </cell>
          <cell r="E384" t="str">
            <v>ST</v>
          </cell>
          <cell r="F384" t="str">
            <v>0..1</v>
          </cell>
          <cell r="G384" t="str">
            <v>DEFINITION:
Text description of the intended schedule for administering a substance.  
EXAMPLE(S):
2 weeks on, 2 weeks off
OTHER NAME(S):
NOTE(S):
This represents the dosing calendar in a text format. This is a non-computational description that may need to be expanded as additional use cases arise.</v>
          </cell>
          <cell r="I384" t="str">
            <v>Map:CTRPv1.0=SubstanceAdministration.doseRegimen; Map:CTRPv3.8=PlannedSubstanceAdministration.doseRegimen; Map:CTRR=Comparator Route of administration - Add dosage/regimen info; Map:CTRR=Dose regimen; Map:CTRRr3=DefinedSubstanceAdministration.doseRegimen; Map:CTRv1.0=DefinedSubstanceAdministration.doseRegimen; Map:NCI CRF Standard=CDE 2871669v1.0: Treatment Regimen Name; Map:SDTM IGv3.1.1=CM.CMDOSRGM; Map:SDTM IGv3.1.2=EX.EXDOSRGM; Map:SDTM IGv3.1.2=CM.CMDOSRGM; Map:SDTM IGv3.1.3=CM.CMDOSRGM; Map:SDTM IGv3.1.3=EX.EXDOSRGM; Map:SDTM IGv3.2=EC.ECDOSRGM; Map:SDTM IGv3.2=PR.PRDOSRGM; Map:SDTM IGv3.2=EX.EXDOSRGM; Map:SDTM IGv3.2=CM.CMDOSRGM</v>
          </cell>
        </row>
        <row r="385">
          <cell r="A385" t="str">
            <v>DefinedSubstanceAdministration.2fastingStatusIndicator</v>
          </cell>
          <cell r="B385" t="str">
            <v>DefinedSubstanceAdministration</v>
          </cell>
          <cell r="C385" t="str">
            <v>fastingStatusIndicator</v>
          </cell>
          <cell r="D385" t="str">
            <v>Attrib</v>
          </cell>
          <cell r="E385" t="str">
            <v>BL</v>
          </cell>
          <cell r="F385" t="str">
            <v>0..1</v>
          </cell>
          <cell r="G385" t="str">
            <v xml:space="preserve">(derived)
DEFINITION:
Specifies whether the participant is expected to abstain from eating prior to the substance administration.
EXAMPLE(S):
OTHER NAME(S):
NOTE(S):
</v>
          </cell>
          <cell r="I385" t="str">
            <v>Map:SDTM IGv3.1.2=EC.ECFAST</v>
          </cell>
        </row>
        <row r="386">
          <cell r="A386" t="str">
            <v>DefinedSubstanceAdministration.2flowRate</v>
          </cell>
          <cell r="B386" t="str">
            <v>DefinedSubstanceAdministration</v>
          </cell>
          <cell r="C386" t="str">
            <v>flowRate</v>
          </cell>
          <cell r="D386" t="str">
            <v>Attrib</v>
          </cell>
          <cell r="E386" t="str">
            <v>RTO&lt;PQ,PQ.TIME&gt;</v>
          </cell>
          <cell r="F386" t="str">
            <v>0..1</v>
          </cell>
          <cell r="G386" t="str">
            <v>DEFINITION: 
A ratio specifying the speed with which the substance is introduced into the subject.
EXAMPLE(S):
100 mL/h
1 g/d
40 mmol/h
OTHER NAME(S):
NOTE(S):</v>
          </cell>
          <cell r="I386" t="str">
            <v>Map:DICOM=Contrast/Bolus Module - Contrast/Bolus Flow Rate (0018, 1046); Map:DICOM=Enhanced Contrast/Bolus Module - Contrast/Bolus Agent Sequence &gt; Contrast Administration Profile Sequence &gt; Contrast Flow Rate (0018,1046); Map:FDA HL7 SD SD DSTU2012=PlannedSubjectActivity/SubstanceAdministration.rateQuantity</v>
          </cell>
        </row>
        <row r="387">
          <cell r="A387" t="str">
            <v>DefinedSubstanceAdministration.2periodProductDoseTotal</v>
          </cell>
          <cell r="B387" t="str">
            <v>DefinedSubstanceAdministration</v>
          </cell>
          <cell r="C387" t="str">
            <v>periodProductDoseTotal</v>
          </cell>
          <cell r="D387" t="str">
            <v>Attrib</v>
          </cell>
          <cell r="E387" t="str">
            <v>EXPR&lt;PQ&gt;</v>
          </cell>
          <cell r="F387" t="str">
            <v>0..1</v>
          </cell>
          <cell r="G387" t="str">
            <v>DEFINITION:
Total of all doses of this agent in a given period of time.
EXAMPLE(S):
OTHER NAME(S):
NOTE(S):
The given period of time is defined in dosePeriodCode.
This is needed because the dose may not always be derivable, e.g., if it is a string, and because it is often used as a cross-check on dose to ensure mistakes are not made in dosing subjects.</v>
          </cell>
          <cell r="I387" t="str">
            <v>Map:CTR&amp;Rr2=Maximum dose per Day or Total ; Map:CTR&amp;Rr2=First dose in FIH Dose per Day or Total ; Map:CTR&amp;Rr2=First dose in FIH Total Dose Unit ; Map:CTRPv1.0=SubstanceAdministration.doseTotal; Map:CTRPv3.8=PlannedSubstanceAdministration.doseTotal; Map:CTRRr3=DefinedSubstanceAdministration.dailyDoseTotal; Map:CTRv1.0=DefinedSubstanceAdministration.periodProductDoseTotal; Map:FDA HL7 SD SD DSTU2012=PlannedSubjectActivity/SubstanceAdministration.doseCheckQuantity; Map:HCTv1.0=CDE 3040382:Preparative Regimen.What was the planned total dosage of the radiolabeled monoclonal antibody preparative regimen?; Map:HCTv1.0=CDE 3040323:Preparative Regimen.What was the total dose of the planned preparative regimen per the protocol?; Map:HCTv1.0=CDE 2685003:Preparative Regimen.What was the total prescribed cumulative dose of total nodal or total abdominal irradiation for the preparative regimen (per the protocol)?; Map:HCTv1.0=CDE 2685005:Preparative Regimen.What was the unit of measure for the total prescribed cumulative dose of total nodal or total abdominal irradiation for the preparative regimen (per the protocol)?</v>
          </cell>
        </row>
        <row r="388">
          <cell r="A388" t="str">
            <v>DefinedSubstanceAdministration.2productDose</v>
          </cell>
          <cell r="B388" t="str">
            <v>DefinedSubstanceAdministration</v>
          </cell>
          <cell r="C388" t="str">
            <v>productDose</v>
          </cell>
          <cell r="D388" t="str">
            <v>Attrib</v>
          </cell>
          <cell r="E388" t="str">
            <v>PQ</v>
          </cell>
          <cell r="F388" t="str">
            <v>1..1</v>
          </cell>
          <cell r="G388" t="str">
            <v>DEFINITION:
The quantity of a substance or medication to be administered.
EXAMPLE(S):
5 mg
20 mg of drug per kg of subject weight
370MBq
OTHER NAME(S):
NOTE(S):
DefinedSubstanceAdministration.productDose can contain a dose expressed in absolute or relative terms (e.g., mg or mg/kg). ScheduledSubstanceAdministration.activeIngredientDose and PerformedSubstanceAdministration.productDose must contain a dose expressed in absolute terms (e.g., mg). If the DefinedSubstanceAdministration.productDose was expressed in relative terms (e.g., mg/kg), then the absolute dose must have been calculated using one or more observed factors as identified by the DefinedExpressionVariableRelationship.</v>
          </cell>
          <cell r="I388" t="str">
            <v>Map:SDTM IGv3.2=TS.(DOSE) TSVAL WHERE TSPARMCD = "DOSE"; Map:SDTM IGv3.2=TS.(DOSE) TSVALNF WHERE TSPARMCD = "DOSE"; Map:SDTM IGv3.2=TS.(DOSU) TSVAL WHERE TSPARMCD = "DOSU"; Map:SDTM IGv3.2=TS.(DOSU) TSVALNF WHERE TSPARMCD = "DOSU"; Map:SDTM IGv3.2=TS.(DOSU) TSVALCD WHERE TSPARMCD = "DOSU"; Map:SDTM IGv3.2=TS.(DOSU) TSVCDREF WHERE TSPARMCD = "DOSU"; Map:SDTM IGv3.2=TS.(DOSU) TSVCDVER WHERE TSPARMCD = "DOSU"</v>
          </cell>
        </row>
        <row r="389">
          <cell r="A389" t="str">
            <v>DefinedSubstanceAdministration.2routeOfAdministrationCode</v>
          </cell>
          <cell r="B389" t="str">
            <v>DefinedSubstanceAdministration</v>
          </cell>
          <cell r="C389" t="str">
            <v>routeOfAdministrationCode</v>
          </cell>
          <cell r="D389" t="str">
            <v>Attrib</v>
          </cell>
          <cell r="E389" t="str">
            <v>CD</v>
          </cell>
          <cell r="F389" t="str">
            <v>0..1</v>
          </cell>
          <cell r="G389" t="str">
            <v>DEFINITION:
A coded value specifying the physiological path or method of introducing the substance.
EXAMPLE(S):
oral, intravenous, nasal, intradermal, intracardial
OTHER NAME(S):
NOTE(S):</v>
          </cell>
          <cell r="I389" t="str">
            <v>Map:caAERSv2.2=Dose.route; Map:CTR&amp;Rr2=IMP Routes of Administration ; Map:CTR&amp;Rr2=Placebo Route of administration; Map:CTR&amp;Rr2=First dose in FIH RoA; Map:CTR&amp;Rr2=Maximum dose RoA; Map:CTRPv1.0=SubstanceAdministration.routeOfAdministrationCode; Map:CTRPv3.8=PlannedSubstanceAdministration.routeOfAdministrationCode; Map:CTRR=Comparator Route of administration - Add dosage/regimen info; Map:CTRR=Route of administration; Map:CTRRr3=DefinedSubstanceAdministration.routeOfAdministrationCode; Map:CTRv1.0=DefinedSubstanceAdministration.routeOfAdministrationCode; Map:DICOM=Contrast/Bolus Module - Contrast/Bolus Route (0018,1040); Map:DICOM=Contrast/Bolus Module - Contrast/Bolus Administration Route Sequence (0018,0014); Map:DICOM=Enhanced PET Isotope Module - Radiopharmaceutical Information Sequence &gt; Administration Route Code Sequence (0054,0302); Map:DICOM=Enhanced Contrast/Bolus Module - Contrast/Bolus Agent Sequence &gt; Contrast/Bolus Administration Route Sequence (0018,0014); Map:DICOM=Enhanced Contrast/Bolus Module - Contrast/Bolus Agent Sequence &gt; Contrast/Bolus Ingredient Code Sequence (0018,9338); Map:FDA HL7 SD SD DSTU2012=PlannedSubjectActivity/SubstanceAdministration.routeCode; Map:HCTv1.0=CDE 2740971:Preparative Regimen.What was the route of administration for the planned preparative regimen medication?; Map:NBIAv6.4=General_Image.contrast_bolus_route; Map:NBIAv6.4=General_Image.source_to_detector_distance; Map:SDTM IGv3.1.2=TS.TSVAL where TSPARMCD=ROUTE; Map:SDTM IGv3.1.3=TS.TSVAL WHERE TSPARMCD = "ROUTE"; Map:SDTM IGv3.1.3=TS.TSVALNF WHERE TSPARMCD = "ROUTE"; Map:SDTM IGv3.1.3=TS.TSVALCD WHERE TSPARMCD = "ROUTE"; Map:SDTM IGv3.1.3=TS.TSVCDREF WHERE TSPARMCD = "ROUTE"; Map:SDTM IGv3.1.3=TS.TSVCDVER WHERE TSPARMCD = "ROUTE"; Map:SDTM IGv3.2=EC.ECROUTE; Map:SDTM IGv3.2=TS.(ROUTE) TSVAL WHERE TSPARMCD = "ROUTE"; Map:SDTM IGv3.2=TS.(ROUTE) TSVALNF WHERE TSPARMCD = "ROUTE"; Map:SDTM IGv3.2=TS.(ROUTE) TSVALCD WHERE TSPARMCD = "ROUTE"; Map:SDTM IGv3.2=TS.(ROUTE) TSVCDREF WHERE TSPARMCD = "ROUTE"; Map:SDTM IGv3.2=TS.(ROUTE) TSVCDVER WHERE TSPARMCD = "ROUTE"</v>
          </cell>
        </row>
        <row r="390">
          <cell r="A390" t="str">
            <v>DefinedSubstanceAdministration.2targetAnatomicSitePortionCode</v>
          </cell>
          <cell r="B390" t="str">
            <v>DefinedSubstanceAdministration</v>
          </cell>
          <cell r="C390" t="str">
            <v>targetAnatomicSitePortionCode</v>
          </cell>
          <cell r="D390" t="str">
            <v>Attrib</v>
          </cell>
          <cell r="E390" t="str">
            <v>CD</v>
          </cell>
          <cell r="F390" t="str">
            <v>0..1</v>
          </cell>
          <cell r="G390" t="str">
            <v>DEFINITION:
A coded value specifying the arrangement or apportionment of the body (or a paired organ) that is a target site for a substance administration.
EXAMPLE(S):
entire, single, segment, many
OTHER NAME(S):
NOTE(S):</v>
          </cell>
          <cell r="I390" t="str">
            <v>Map:SDTM IGv3.1.2=EC.ECPORTOT</v>
          </cell>
        </row>
        <row r="391">
          <cell r="A391" t="str">
            <v>DefinedSubstanceAdministration.3Is a(n):DefinedProcedure</v>
          </cell>
          <cell r="B391" t="str">
            <v>DefinedSubstanceAdministration</v>
          </cell>
          <cell r="C391" t="str">
            <v>Is a(n):DefinedProcedure</v>
          </cell>
          <cell r="D391" t="str">
            <v>Gen</v>
          </cell>
          <cell r="G391" t="str">
            <v xml:space="preserve">DESCRIPTION:
Each DefinedSubstanceAdministration always specializes one DefinedProcedure. Each DefinedProcedure might be specialized by one DefinedSubstanceAdministration.
DEFINITION:
EXAMPLE(S):
OTHER NAME(S):
NOTE(S):
</v>
          </cell>
          <cell r="I391" t="str">
            <v>Map:CDMHv1.0=DefinedSubstanceAdministration.Is a(n):DefinedProcedure</v>
          </cell>
          <cell r="J391" t="str">
            <v>specializes</v>
          </cell>
          <cell r="K391" t="str">
            <v>be specialized by</v>
          </cell>
          <cell r="L391" t="str">
            <v>DefinedProcedure</v>
          </cell>
        </row>
        <row r="392">
          <cell r="A392" t="str">
            <v>Device.1</v>
          </cell>
          <cell r="B392" t="str">
            <v>Device</v>
          </cell>
          <cell r="D392" t="str">
            <v>Class</v>
          </cell>
          <cell r="G392" t="str">
            <v>DEFINITION:
An object intended for use whether alone or in combination for diagnostic, prevention, monitoring, therapeutic, scientific, and/or experimental purposes.  
EXAMPLE(S): 
tongue depressor, pacemaker, insulin pump, EKG machine, x-ray machine, mass spectrometer, polymerase chain reaction (PCR) machine, microscope, pH meter
OTHER NAME(S):
Equipment
NOTE(S):</v>
          </cell>
          <cell r="H392" t="str">
            <v xml:space="preserve">Invariant - Attribute Set actualIndicator Qualifier: effectiveDateRange, codeModifiedText, lotNumberText, expirationDate, manufactureDate, returnedToReprocessorDate are valid only when actualIndicator = "true".
</v>
          </cell>
          <cell r="I392" t="str">
            <v>Map:AE=Device; Map:AIM v4 rv48=Equipment; Map:APSRv2.1=[Problem] hl7:organizer - [Problem] hl7:organizer &gt; hl7:component [Any kind of AP observation] &gt; hl7:observation &gt; hl7:participant &gt; CHOICE OF PLAYING DEVICE OR PLAYING ENTITY &gt; hl7:playingDevice; Map:APSRv2.1=[Problem] hl7:organizer - [Problem] hl7:organizer &gt; hl7:participant &gt; CHOICE OF PLAYING DEVICE OR PLAYING ENTITY &gt; hl7:playingDevice; Map:APSRv2.1=hl7:author - hl7:author &gt; hl7:assignedAuthor &gt; CHOICE OF ASSIGNED PERSON OR DEVICE &gt; hl7:assignedAuthoringDevice; Map:caAERSv2.2=MedicalDevice; Map:CDMHv1.0=Device; Map:CTRPv1.0=Device; Map:CTRRr3=Device; Map:CTRv1.0=Device; Map:DICOM=TID 1004 DeviceObserverIdentifyingAttributes; Map:DICOM=Equipment Specification Module; Map:DICOM=General Equipment Module; Map:ICSRr2=DeviceInstance (in R_Product); Map:LSDAMv2.2.3Plus=Equipment; Map:NBIAv6.4=General_Equipment</v>
          </cell>
        </row>
        <row r="393">
          <cell r="A393" t="str">
            <v>Device.2age</v>
          </cell>
          <cell r="B393" t="str">
            <v>Device</v>
          </cell>
          <cell r="C393" t="str">
            <v>age</v>
          </cell>
          <cell r="D393" t="str">
            <v>Attrib</v>
          </cell>
          <cell r="E393" t="str">
            <v>PQ.TIME</v>
          </cell>
          <cell r="F393" t="str">
            <v>0..1</v>
          </cell>
          <cell r="G393" t="str">
            <v>(derived)
DEFINITION:
A measure (or best estimate) of the length of time during which a device existed, measured from manufacture date (and time) to a given date (and time) of use. 
EXAMPLE(S):
OTHER NAME(S):
NOTE(S):
Derived from the difference between the manufacture date and the date of the activity in which it is used. This is not really a characteristic of the device since the device could be used in multiple activities.</v>
          </cell>
          <cell r="I393" t="str">
            <v>Map:AE=Device.deviceAge; Map:CTRPv1.0=Device.deviceAge; Map:CTRv1.0=Device.age</v>
          </cell>
        </row>
        <row r="394">
          <cell r="A394" t="str">
            <v>Device.2availableForEvaluationIndicator</v>
          </cell>
          <cell r="B394" t="str">
            <v>Device</v>
          </cell>
          <cell r="C394" t="str">
            <v>availableForEvaluationIndicator</v>
          </cell>
          <cell r="D394" t="str">
            <v>Attrib</v>
          </cell>
          <cell r="E394" t="str">
            <v>BL</v>
          </cell>
          <cell r="F394" t="str">
            <v>0..1</v>
          </cell>
          <cell r="G394" t="str">
            <v>DEFINITION:
Specifies whether or not the device is accessible for assessment by the manufacturer. 
EXAMPLE(S):
OTHER NAME(S):
NOTE(S):</v>
          </cell>
          <cell r="I394" t="str">
            <v>Map:AE=Device.availableForEvaluationIndicator; Map:CTRPv1.0=Device.availableForEvaluationIndicator; Map:CTRv1.0=Device.availableForEvaluationIndicator</v>
          </cell>
        </row>
        <row r="395">
          <cell r="A395" t="str">
            <v>Device.2ceMarkIndicator</v>
          </cell>
          <cell r="B395" t="str">
            <v>Device</v>
          </cell>
          <cell r="C395" t="str">
            <v>ceMarkIndicator</v>
          </cell>
          <cell r="D395" t="str">
            <v>Attrib</v>
          </cell>
          <cell r="E395" t="str">
            <v>BL</v>
          </cell>
          <cell r="F395" t="str">
            <v>0..1</v>
          </cell>
          <cell r="G395" t="str">
            <v>DEFINITION:
Specifies whether this device bears a CE (Conformite Europeenne) mark.
EXAMPLE(S):
OTHER NAME(S):
NOTE(S):
CE is a mark for device products placed on the market in the European Economic Area (EEA). By placing the CE marking on a product, the manufacturer affirms that the product conforms with the requirements of the applicable European Community directives.</v>
          </cell>
          <cell r="I395" t="str">
            <v>Map:CTRRr3=Device.ceMarkIndicator</v>
          </cell>
        </row>
        <row r="396">
          <cell r="A396" t="str">
            <v>Device.2handlingCode</v>
          </cell>
          <cell r="B396" t="str">
            <v>Device</v>
          </cell>
          <cell r="C396" t="str">
            <v>handlingCode</v>
          </cell>
          <cell r="D396" t="str">
            <v>Attrib</v>
          </cell>
          <cell r="E396" t="str">
            <v>CD</v>
          </cell>
          <cell r="F396" t="str">
            <v>0..1</v>
          </cell>
          <cell r="G396" t="str">
            <v>DEFINITION:
A coded value specifying special handling requirements for the device.
EXAMPLE(S):
keep at room temperature, store upright
OTHER NAME(S):
NOTE(S):</v>
          </cell>
          <cell r="I396" t="str">
            <v>Map:CTRv1.0=Device.handlingCode; Map:ICSRr2=Product.handlingCode (in R_Product)</v>
          </cell>
        </row>
        <row r="397">
          <cell r="A397" t="str">
            <v>Device.2manufactureDate</v>
          </cell>
          <cell r="B397" t="str">
            <v>Device</v>
          </cell>
          <cell r="C397" t="str">
            <v>manufactureDate</v>
          </cell>
          <cell r="D397" t="str">
            <v>Attrib</v>
          </cell>
          <cell r="E397" t="str">
            <v>TS.DATETIME</v>
          </cell>
          <cell r="F397" t="str">
            <v>0..1</v>
          </cell>
          <cell r="G397" t="str">
            <v>DEFINITION:
The date (and time) on which the device is made.  
EXAMPLE(S):
OTHER NAME(S):
NOTE(S):</v>
          </cell>
          <cell r="I397" t="str">
            <v>Map:AE=Device.manufactureDate; Map:CTRPv1.0=Device.manufactureDate; Map:CTRv1.0=Device.manufactureDate; Map:LSDAMv2.2.3Plus=Equipment.manufactureDate; Map:LSDAMv2.2.3Plus=Software.buildDate</v>
          </cell>
        </row>
        <row r="398">
          <cell r="A398" t="str">
            <v>Device.2overTheCounterProductIndicator</v>
          </cell>
          <cell r="B398" t="str">
            <v>Device</v>
          </cell>
          <cell r="C398" t="str">
            <v>overTheCounterProductIndicator</v>
          </cell>
          <cell r="D398" t="str">
            <v>Attrib</v>
          </cell>
          <cell r="E398" t="str">
            <v>BL</v>
          </cell>
          <cell r="F398" t="str">
            <v>0..1</v>
          </cell>
          <cell r="G398" t="str">
            <v>DEFINITION:
Specifies whether a device is available over-the-counter.
EXAMPLE(S):
OTHER NAME(S):
NOTE(S):</v>
          </cell>
          <cell r="I398" t="str">
            <v>Map:AE=Device.overTheCounterProductIndicator; Map:CTRPv1.0=Device.overTheCounterProductIndicator; Map:CTRv1.0=Device.overTheCounterProductIndicator</v>
          </cell>
        </row>
        <row r="399">
          <cell r="A399" t="str">
            <v>Device.2reprocessedDeviceCode</v>
          </cell>
          <cell r="B399" t="str">
            <v>Device</v>
          </cell>
          <cell r="C399" t="str">
            <v>reprocessedDeviceCode</v>
          </cell>
          <cell r="D399" t="str">
            <v>Attrib</v>
          </cell>
          <cell r="E399" t="str">
            <v>CD</v>
          </cell>
          <cell r="F399" t="str">
            <v>0..1</v>
          </cell>
          <cell r="G399" t="str">
            <v>DEFINITION:
A coded value specifying whether a device is reconditioned.
EXAMPLE(S):
initial use of device, reuse, unknown
OTHER NAME(S):
NOTE(S):</v>
          </cell>
          <cell r="I399" t="str">
            <v>Map:AE=Device.reprocessedDeviceCode; Map:CTRPv1.0=Device.reprocessedDeviceCode; Map:CTRv1.0=Device.reprocessedDeviceCode; Map:LSDAMv2.2.3Plus=Equipment.reprocessedDeviceCode</v>
          </cell>
        </row>
        <row r="400">
          <cell r="A400" t="str">
            <v>Device.2returnedToReprocessorDate</v>
          </cell>
          <cell r="B400" t="str">
            <v>Device</v>
          </cell>
          <cell r="C400" t="str">
            <v>returnedToReprocessorDate</v>
          </cell>
          <cell r="D400" t="str">
            <v>Attrib</v>
          </cell>
          <cell r="E400" t="str">
            <v>TS.DATETIME</v>
          </cell>
          <cell r="F400" t="str">
            <v>0..1</v>
          </cell>
          <cell r="G400" t="str">
            <v>DEFINITION:
The date (and time) on which the device was returned to the manufacturer or reprocessor.
EXAMPLE(S):
OTHER NAME(S):
NOTE(S):</v>
          </cell>
          <cell r="I400" t="str">
            <v>Map:caAERSv2.2=MedicalDevice.returnedDate; Map:CTRv1.0=Device.returnedToReprocessorDate</v>
          </cell>
        </row>
        <row r="401">
          <cell r="A401" t="str">
            <v>Device.2riskCode</v>
          </cell>
          <cell r="B401" t="str">
            <v>Device</v>
          </cell>
          <cell r="C401" t="str">
            <v>riskCode</v>
          </cell>
          <cell r="D401" t="str">
            <v>Attrib</v>
          </cell>
          <cell r="E401" t="str">
            <v>CD</v>
          </cell>
          <cell r="F401" t="str">
            <v>0..1</v>
          </cell>
          <cell r="G401" t="str">
            <v>DEFINITION:
A coded value specifying the type of hazard or threat associated with the device.
EXAMPLE(S):
flammable, explosive
OTHER NAME(S):
NOTE(S):</v>
          </cell>
          <cell r="I401" t="str">
            <v>Map:CTRv1.0=Device.riskCode; Map:ICSRr2=Product.riskCode (in R_Product)</v>
          </cell>
        </row>
        <row r="402">
          <cell r="A402" t="str">
            <v>Device.2singleUseDeviceIndicator</v>
          </cell>
          <cell r="B402" t="str">
            <v>Device</v>
          </cell>
          <cell r="C402" t="str">
            <v>singleUseDeviceIndicator</v>
          </cell>
          <cell r="D402" t="str">
            <v>Attrib</v>
          </cell>
          <cell r="E402" t="str">
            <v>BL</v>
          </cell>
          <cell r="F402" t="str">
            <v>0..1</v>
          </cell>
          <cell r="G402" t="str">
            <v>DEFINITION:
Specifies whether a device is intended to be used only one time.
EXAMPLE(S):
OTHER NAME(S):
NOTE(S):</v>
          </cell>
          <cell r="I402" t="str">
            <v>Map:AE=Device.singleUseDeviceIndicator; Map:CTRPv1.0=Device.singleUseDeviceIndicator; Map:CTRv1.0=Device.singleUseDeviceIndicator</v>
          </cell>
        </row>
        <row r="403">
          <cell r="A403" t="str">
            <v>Device.3Is a(n):Product</v>
          </cell>
          <cell r="B403" t="str">
            <v>Device</v>
          </cell>
          <cell r="C403" t="str">
            <v>Is a(n):Product</v>
          </cell>
          <cell r="D403" t="str">
            <v>Gen</v>
          </cell>
          <cell r="G403" t="str">
            <v xml:space="preserve">DESCRIPTION:
Each Device always is specialized by one Product. Each Product might be specialized by one Device.
DEFINITION:
EXAMPLE(S):
OTHER NAME(S):
NOTE(S):
</v>
          </cell>
          <cell r="I403" t="str">
            <v>Map:CDMHv1.0=Device.Is a(n):Product; Map:LSDAMv2.2.3Plus=Equipment.Is a(n):Product</v>
          </cell>
          <cell r="J403" t="str">
            <v>specializes</v>
          </cell>
          <cell r="K403" t="str">
            <v>be specialized by</v>
          </cell>
          <cell r="L403" t="str">
            <v>Product</v>
          </cell>
        </row>
        <row r="404">
          <cell r="A404" t="str">
            <v>Device.4locatingOrganization(Organization)</v>
          </cell>
          <cell r="B404" t="str">
            <v>Device</v>
          </cell>
          <cell r="C404" t="str">
            <v>locatingOrganization(Organization)</v>
          </cell>
          <cell r="D404" t="str">
            <v>Assoc</v>
          </cell>
          <cell r="F404" t="str">
            <v>0..1</v>
          </cell>
          <cell r="G404" t="str">
            <v>Device [locatedDevice] (0..*) be located at / be the location for (0..1) [locatingOrganization] Organization
DESCRIPTION:
Each Device might be located at one Organization.  Each Organization might be the location for one or more Device.
DEFINITION:
EXAMPLE(S):
OTHER NAME(S):
NOTE(S):</v>
          </cell>
          <cell r="I404" t="str">
            <v>Map:DICOM=General Equipment Module - Institution Name (0008,0080)</v>
          </cell>
          <cell r="J404" t="str">
            <v>be located at</v>
          </cell>
          <cell r="K404" t="str">
            <v>be the location for</v>
          </cell>
          <cell r="L404" t="str">
            <v>Organization</v>
          </cell>
          <cell r="M404" t="str">
            <v>0..*</v>
          </cell>
        </row>
        <row r="405">
          <cell r="A405" t="str">
            <v>Device.4specifiedSoftware(Software)</v>
          </cell>
          <cell r="B405" t="str">
            <v>Device</v>
          </cell>
          <cell r="C405" t="str">
            <v>specifiedSoftware(Software)</v>
          </cell>
          <cell r="D405" t="str">
            <v>Assoc</v>
          </cell>
          <cell r="F405" t="str">
            <v>0..*</v>
          </cell>
          <cell r="G405" t="str">
            <v>Device [specifyingDevice] (0..*) specify the use of / be specified by (0..*) [specifiedSoftware] Software
DESCRIPTION:
Each Device might specify the use of one or more Software.  Each Software might be specified by one or more Device.
DEFINITION:
EXAMPLE(S):
OTHER NAME(S):
NOTE(S):</v>
          </cell>
          <cell r="J405" t="str">
            <v>specify the use of</v>
          </cell>
          <cell r="K405" t="str">
            <v>be specified by</v>
          </cell>
          <cell r="L405" t="str">
            <v>Software</v>
          </cell>
          <cell r="M405" t="str">
            <v>0..*</v>
          </cell>
        </row>
        <row r="406">
          <cell r="A406" t="str">
            <v>DeviceParameter.1</v>
          </cell>
          <cell r="B406" t="str">
            <v>DeviceParameter</v>
          </cell>
          <cell r="D406" t="str">
            <v>Class</v>
          </cell>
          <cell r="G406" t="str">
            <v>DEFINITION:
Any factor that defines a system and determines (or limits) its performance.  
EXAMPLE(S):
incubation temperature, number of mismatches in a BLAST search, scanning wavelength
OTHER NAME(S):
NOTE(S):</v>
          </cell>
          <cell r="I406" t="str">
            <v>Map:LSDAMv2.2.3Plus=ExperimentalParameter</v>
          </cell>
        </row>
        <row r="407">
          <cell r="A407" t="str">
            <v>DeviceParameter.2description</v>
          </cell>
          <cell r="B407" t="str">
            <v>DeviceParameter</v>
          </cell>
          <cell r="C407" t="str">
            <v>description</v>
          </cell>
          <cell r="D407" t="str">
            <v>Attrib</v>
          </cell>
          <cell r="E407" t="str">
            <v>ST</v>
          </cell>
          <cell r="F407" t="str">
            <v>0..1</v>
          </cell>
          <cell r="G407" t="str">
            <v>DEFINITION:
The textual representation of the parameter.
EXAMPLE(S):
temperature setting for centrifugation procedure; analysis start point for GeneMapper 3.7
OTHER NAME(S):
NOTE(S):</v>
          </cell>
          <cell r="I407" t="str">
            <v>Map:LSDAMv2.2.3Plus=ExperimentalParameter.description</v>
          </cell>
        </row>
        <row r="408">
          <cell r="A408" t="str">
            <v>DeviceParameter.2name</v>
          </cell>
          <cell r="B408" t="str">
            <v>DeviceParameter</v>
          </cell>
          <cell r="C408" t="str">
            <v>name</v>
          </cell>
          <cell r="D408" t="str">
            <v>Attrib</v>
          </cell>
          <cell r="E408" t="str">
            <v>ST</v>
          </cell>
          <cell r="F408" t="str">
            <v>0..1</v>
          </cell>
          <cell r="G408" t="str">
            <v>DEFINITION:
A word or phrase that constitutes the distinctive designation of a parameter.
EXAMPLE(S):
incubation temperature, scanning wavelength
OTHER NAME(S):
NOTE(S):</v>
          </cell>
          <cell r="I408" t="str">
            <v>Map:LSDAMv2.2.3Plus=ExperimentalParameter.name</v>
          </cell>
        </row>
        <row r="409">
          <cell r="A409" t="str">
            <v>DeviceParameter.2statusCode</v>
          </cell>
          <cell r="B409" t="str">
            <v>DeviceParameter</v>
          </cell>
          <cell r="C409" t="str">
            <v>statusCode</v>
          </cell>
          <cell r="D409" t="str">
            <v>Attrib</v>
          </cell>
          <cell r="E409" t="str">
            <v>CD</v>
          </cell>
          <cell r="F409" t="str">
            <v>0..1</v>
          </cell>
          <cell r="G409" t="str">
            <v>DEFINITION:
A coded value specifying the condition of use of the parameter at the current time.
EXAMPLE(S):
active, inactive, deprecated
OTHER NAME(S):
NOTE(S):</v>
          </cell>
          <cell r="I409" t="str">
            <v>Map:LSDAMv2.2.3Plus=ExperimentalParameter.statusCode</v>
          </cell>
        </row>
        <row r="410">
          <cell r="A410" t="str">
            <v>DeviceParameter.2typeCode</v>
          </cell>
          <cell r="B410" t="str">
            <v>DeviceParameter</v>
          </cell>
          <cell r="C410" t="str">
            <v>typeCode</v>
          </cell>
          <cell r="D410" t="str">
            <v>Attrib</v>
          </cell>
          <cell r="E410" t="str">
            <v>CD</v>
          </cell>
          <cell r="F410" t="str">
            <v>0..1</v>
          </cell>
          <cell r="G410" t="str">
            <v>DEFINITION:
A coded value specifying the classification of the parameter. 
EXAMPLE(S):
centrifuge input, software analysis
OTHER NAME(S):
NOTE(S):</v>
          </cell>
          <cell r="I410" t="str">
            <v>Map:LSDAMv2.2.3Plus=ExperimentalParameter.typeCode</v>
          </cell>
        </row>
        <row r="411">
          <cell r="A411" t="str">
            <v>DeviceParameter.4definedDevice(Device)</v>
          </cell>
          <cell r="B411" t="str">
            <v>DeviceParameter</v>
          </cell>
          <cell r="C411" t="str">
            <v>definedDevice(Device)</v>
          </cell>
          <cell r="D411" t="str">
            <v>Assoc</v>
          </cell>
          <cell r="F411" t="str">
            <v>1..1</v>
          </cell>
          <cell r="G411" t="str">
            <v>DeviceParameter [definingDeviceParameter] (0..*) defines the use of / have use defined by (1) [definedDevice] Device
DESCRIPTION:
Each DeviceParameter always defines the use of one Device. Each Device might have use defined by one or more DeviceParameter.
DEFINITION:
EXAMPLE(S):
OTHER NAME(S):
NOTE(S):</v>
          </cell>
          <cell r="I411" t="str">
            <v>Map:LSDAMv2.2.3Plus=Equipment.(ExperimentalParameter); Map:LSDAMv2.2.3Plus=Software.(ExperimentalParameter)</v>
          </cell>
          <cell r="J411" t="str">
            <v>defines the use of</v>
          </cell>
          <cell r="K411" t="str">
            <v>have use defined by</v>
          </cell>
          <cell r="L411" t="str">
            <v>Device</v>
          </cell>
          <cell r="M411" t="str">
            <v>0..*</v>
          </cell>
        </row>
        <row r="412">
          <cell r="A412" t="str">
            <v>DeviceParameterValue.1</v>
          </cell>
          <cell r="B412" t="str">
            <v>DeviceParameterValue</v>
          </cell>
          <cell r="D412" t="str">
            <v>Class</v>
          </cell>
          <cell r="G412" t="str">
            <v>DEFINITION:
The value of a parameter setting for a given use.
EXAMPLE(S):
5 degrees Celsius, 5-10 minutes
OTHER NAME(S):
NOTE(S):</v>
          </cell>
          <cell r="I412" t="str">
            <v>Map:LSDAMv2.2.3Plus=ExperimentalParameterValue; Map:LSDAMv2.2.3Plus=QuantitativeParameterValue; Map:LSDAMv2.2.3Plus=StringParameterValue</v>
          </cell>
        </row>
        <row r="413">
          <cell r="A413" t="str">
            <v>DeviceParameterValue.2value</v>
          </cell>
          <cell r="B413" t="str">
            <v>DeviceParameterValue</v>
          </cell>
          <cell r="C413" t="str">
            <v>value</v>
          </cell>
          <cell r="D413" t="str">
            <v>Attrib</v>
          </cell>
          <cell r="E413" t="str">
            <v>ANY</v>
          </cell>
          <cell r="F413" t="str">
            <v>1..1</v>
          </cell>
          <cell r="G413" t="str">
            <v>DEFINITION:
The value assigned to the parameter in the context of the use of the device or software.
EXAMPLE(S):
"2100" for the analysis end point for GeneMapper v3.7, "G5" for the GeneMapper v3.7 Dye Set G5 for 5 color dye analysis modules.
OTHER NAME(S):
NOTE(S):</v>
          </cell>
          <cell r="I413" t="str">
            <v>Map:LSDAMv2.2.3Plus=DefinedSpecimenSpun.gravityForce; Map:LSDAMv2.2.3Plus=PerformedSpecimenSpun.gravityForce; Map:LSDAMv2.2.3Plus=QuantitativeParameterValue.rangeValue; Map:LSDAMv2.2.3Plus=QuantitativeParameterValue.singleValue; Map:LSDAMv2.2.3Plus=StringParameterValue.value</v>
          </cell>
        </row>
        <row r="414">
          <cell r="A414" t="str">
            <v>DeviceParameterValue.4limitedExperimentalActivityItem(ExperimentalActivityItem)</v>
          </cell>
          <cell r="B414" t="str">
            <v>DeviceParameterValue</v>
          </cell>
          <cell r="C414" t="str">
            <v>limitedExperimentalActivityItem(ExperimentalActivityItem)</v>
          </cell>
          <cell r="D414" t="str">
            <v>Assoc</v>
          </cell>
          <cell r="F414" t="str">
            <v>1..1</v>
          </cell>
          <cell r="G414" t="str">
            <v>DeviceParameterValue [limitingDeviceParameterValue] (0..*) limits / be limited by (1) [limitedExperimentalActivityItem] ExperimentalActivityItem
DESCRIPTION:
Each DeviceParameterValue always limits one ExperimentalActivityItem.  Each ExperimentalActivityItem might be limited by one or more DeviceParameterValue. 
DEFINITION:
EXAMPLE(S):
OTHER NAME(S):
NOTE(S):</v>
          </cell>
          <cell r="I414" t="str">
            <v>Map:LSDAMv2.2.3Plus=ActivityItem.(ExperimentalParameterValue)</v>
          </cell>
          <cell r="J414" t="str">
            <v>limits</v>
          </cell>
          <cell r="K414" t="str">
            <v>be limited by</v>
          </cell>
          <cell r="L414" t="str">
            <v>ExperimentalActivityItem</v>
          </cell>
          <cell r="M414" t="str">
            <v>0..*</v>
          </cell>
        </row>
        <row r="415">
          <cell r="A415" t="str">
            <v>DeviceParameterValue.4valuedDeviceParamater(DeviceParameter)</v>
          </cell>
          <cell r="B415" t="str">
            <v>DeviceParameterValue</v>
          </cell>
          <cell r="C415" t="str">
            <v>valuedDeviceParamater(DeviceParameter)</v>
          </cell>
          <cell r="D415" t="str">
            <v>Assoc</v>
          </cell>
          <cell r="F415" t="str">
            <v>1..1</v>
          </cell>
          <cell r="G415" t="str">
            <v>DeviceParameterValue [valuingDeviceParamaterValue] (0..*) is value for / have value of (1) [valuedDeviceParamater] DeviceParameter
DESCRIPTION:
Each DeviceParameterValue always is value for one DeviceParameter. Each DeviceParameter might have value of one or more DeviceParameterValue.
DEFINITION:
EXAMPLE(S):
OTHER NAME(S):
NOTE(S):</v>
          </cell>
          <cell r="I415" t="str">
            <v>Map:LSDAMv2.2.3Plus=ExperimentalParameter.(ExperimentalParameterValue)</v>
          </cell>
          <cell r="J415" t="str">
            <v>is value for</v>
          </cell>
          <cell r="K415" t="str">
            <v>have value of</v>
          </cell>
          <cell r="L415" t="str">
            <v>DeviceParameter</v>
          </cell>
          <cell r="M415" t="str">
            <v>0..*</v>
          </cell>
        </row>
        <row r="416">
          <cell r="A416" t="str">
            <v>Distributor.1</v>
          </cell>
          <cell r="B416" t="str">
            <v>Distributor</v>
          </cell>
          <cell r="D416" t="str">
            <v>Class</v>
          </cell>
          <cell r="G416" t="str">
            <v xml:space="preserve">DEFINITION:
An organization who takes part in the distribution chain for a product, as it is moved from its producer to the ultimate consumer.
EXAMPLE(S):
OTHER NAME(S):
NOTE(S): </v>
          </cell>
          <cell r="I416" t="str">
            <v>Map:AE=Distributor</v>
          </cell>
        </row>
        <row r="417">
          <cell r="A417" t="str">
            <v>Distributor.4performingOrganization(Organization)</v>
          </cell>
          <cell r="B417" t="str">
            <v>Distributor</v>
          </cell>
          <cell r="C417" t="str">
            <v>performingOrganization(Organization)</v>
          </cell>
          <cell r="D417" t="str">
            <v>Assoc</v>
          </cell>
          <cell r="F417" t="str">
            <v>1..1</v>
          </cell>
          <cell r="G417" t="str">
            <v xml:space="preserve">Distributor [performedDistributor] (0..1) is a function performed by / function as (1) [performingOrganization] Organization
DESCRIPTION:
Each Distributor always is a function performed by one Organization. Each Organization might function as one Distributor.
DEFINITION:
EXAMPLE(S):
OTHER NAME(S):
NOTE(S):
</v>
          </cell>
          <cell r="J417" t="str">
            <v>is a function performed by</v>
          </cell>
          <cell r="K417" t="str">
            <v>function as</v>
          </cell>
          <cell r="L417" t="str">
            <v>Organization</v>
          </cell>
          <cell r="M417" t="str">
            <v>0..1</v>
          </cell>
        </row>
        <row r="418">
          <cell r="A418" t="str">
            <v>Distributor.4providingProduct(Product)</v>
          </cell>
          <cell r="B418" t="str">
            <v>Distributor</v>
          </cell>
          <cell r="C418" t="str">
            <v>providingProduct(Product)</v>
          </cell>
          <cell r="D418" t="str">
            <v>Assoc</v>
          </cell>
          <cell r="F418" t="str">
            <v>1..*</v>
          </cell>
          <cell r="G418" t="str">
            <v xml:space="preserve">Distributor [providedDistributor] (0..*) provides / be provided by (1..*) [providingProduct] Product
DESCRIPTION:
Each Distributor always provides one or more Product. Each Product might be provided by one or more Distributor.
DEFINITION:
EXAMPLE(S):
OTHER NAME(S):
NOTE(S):
</v>
          </cell>
          <cell r="J418" t="str">
            <v>provides</v>
          </cell>
          <cell r="K418" t="str">
            <v>be provided by</v>
          </cell>
          <cell r="L418" t="str">
            <v>Product</v>
          </cell>
          <cell r="M418" t="str">
            <v>0..*</v>
          </cell>
        </row>
        <row r="419">
          <cell r="A419" t="str">
            <v>Distributor.4representedProcessor(Processor)</v>
          </cell>
          <cell r="B419" t="str">
            <v>Distributor</v>
          </cell>
          <cell r="C419" t="str">
            <v>representedProcessor(Processor)</v>
          </cell>
          <cell r="D419" t="str">
            <v>Assoc</v>
          </cell>
          <cell r="F419" t="str">
            <v>1..*</v>
          </cell>
          <cell r="G419" t="str">
            <v xml:space="preserve">Distributor [representingDistributor] (0..*) functions as an outlet for / have as an outlet (1..*) [representedProcessor] Processor
DESCRIPTION:
Each Distributor always functions as an outlet for one or more Processor. Each Processor might have as an outlet one or more Distributor.
DEFINITION:
EXAMPLE(S):
OTHER NAME(S):
NOTE(S):
</v>
          </cell>
          <cell r="J419" t="str">
            <v>functions as an outlet for</v>
          </cell>
          <cell r="K419" t="str">
            <v>have as an outlet</v>
          </cell>
          <cell r="L419" t="str">
            <v>Processor</v>
          </cell>
          <cell r="M419" t="str">
            <v>0..*</v>
          </cell>
        </row>
        <row r="420">
          <cell r="A420" t="str">
            <v>DNASequence.1</v>
          </cell>
          <cell r="B420" t="str">
            <v>DNASequence</v>
          </cell>
          <cell r="D420" t="str">
            <v>Class</v>
          </cell>
          <cell r="G420" t="str">
            <v>DEFINITION:
A representation of the linear arrangement of deoxyribonucleotides.
EXAMPLE(S):
OTHER NAME(S):
NOTE(S):</v>
          </cell>
          <cell r="I420" t="str">
            <v>Map:LSDAMv2.2.3Plus=DNASequence</v>
          </cell>
        </row>
        <row r="421">
          <cell r="A421" t="str">
            <v>DNASequence.3Is a(n):NucleicAcidSequence</v>
          </cell>
          <cell r="B421" t="str">
            <v>DNASequence</v>
          </cell>
          <cell r="C421" t="str">
            <v>Is a(n):NucleicAcidSequence</v>
          </cell>
          <cell r="D421" t="str">
            <v>Gen</v>
          </cell>
          <cell r="G421" t="str">
            <v>DESCRIPTION:
Each DNASequence always specializes one NucleicAcidSequence. Each NucleicAcidSequence might be specialized by one DNASequence.
DEFINITION:
EXAMPLE(S):
OTHER NAME(S):
NOTE(S):</v>
          </cell>
          <cell r="I421" t="str">
            <v>Map:LSDAMv2.2.3Plus=DNASequence.Is a(n):NucleicAcidSequence</v>
          </cell>
          <cell r="J421" t="str">
            <v>specializes</v>
          </cell>
          <cell r="K421" t="str">
            <v>be specialized by</v>
          </cell>
          <cell r="L421" t="str">
            <v>NucleicAcidSequence</v>
          </cell>
        </row>
        <row r="422">
          <cell r="A422" t="str">
            <v>Document.1</v>
          </cell>
          <cell r="B422" t="str">
            <v>Document</v>
          </cell>
          <cell r="D422" t="str">
            <v>Class</v>
          </cell>
          <cell r="G422" t="str">
            <v xml:space="preserve">DEFINITION:
An organized representation of information in publishable, human-readable form (that persists over time).
EXAMPLE(S):
Study Protocol, Adverse Event Report, Expedited Adverse Event Report, Institutional Review Board (IRB) Report, X-Ray Report, Lab Summary Report, Autopsy Report
OTHER NAME(S):
NOTE(S):
A document groups the various document versions and has the following characteristics: 1) Stewardship, 2) Potential for authentication, 3) Wholeness, 4) Human readability, 5) Persistence, 6) Global vs local context (the person that signs it is the author of all sections unless otherwise noted).
Regulatory processes require the submission of documents from the Applicant to the Regulatory Authority. These documents are varied in focus and are often defined by the field of study or by the regulatory application requirements of the region or Regulatory Authority (e.g., Integrated Summary of Safety, Pharmacokinetics Written Summary). </v>
          </cell>
          <cell r="I422" t="str">
            <v>Map:AE=Document; Map:C3PRv2.9=Consent; Map:CTRPv1.0=Document; Map:CTRPv3.8=Document; Map:CTRR=Protocol Title; Map:CTRv1.0=Document; Map:ICSRr2=document (in IndividualCaseSafetyReport); Map:LSDAMv2.2.3Plus=Document; Map:RPS1=Documentation; Map:Statistics v1.0=Document</v>
          </cell>
        </row>
        <row r="423">
          <cell r="A423" t="str">
            <v>Document.2identifier</v>
          </cell>
          <cell r="B423" t="str">
            <v>Document</v>
          </cell>
          <cell r="C423" t="str">
            <v>identifier</v>
          </cell>
          <cell r="D423" t="str">
            <v>Attrib</v>
          </cell>
          <cell r="E423" t="str">
            <v>DSET&lt;ID&gt;</v>
          </cell>
          <cell r="F423" t="str">
            <v>1..*</v>
          </cell>
          <cell r="G423" t="str">
            <v>DEFINITION:
A unique symbol that establishes identity of the document.
EXAMPLE(S):
A study protocol identifier is assigned by the National Cancer Institute (NCI).
OTHER NAME(S):
NOTE(S):
A particular document can have one or more ID.</v>
          </cell>
          <cell r="I423" t="str">
            <v>Map:AE=Study.additionalIdentifier; Map:AE=SafetyReport.identifier; Map:AE=Study.primaryIdentifier; Map:AE=SafetyReport.alternateIdentifier; Map:AE=AmendmentFollowUpReport.reportAmendedIdentifier; Map:APSRv2.1=[Problem] hl7:organizer - [Problem] hl7:organizer &gt; hl7:component [Any kind of AP observation] &gt; hl7:observation &gt; hl7:reference &gt; [CHOICE OF EXTERNAL ACT/OBS/PROC/DOC] &gt; hl7:externalDocument &gt; hl7:setId; Map:APSRv2.1=Hdr: Parent Document - hl7:ClinicalDocument &gt; hl7:relatedDocument &gt; hl7:parentDocument &gt; hl7:setId; Map:APSRv2.1=Header - hl7:ClinicalDocument &gt; hl7:setId; Map:APSRv2.1=Header - hl7:ClinicalDocument &gt; hl7:setId &gt; @root; Map:APSRv2.1=Header - hl7:ClinicalDocument &gt; hl7:setId &gt; @extension; Map:APSRv2.1=SB: Procedure Steps Section - hl7:ClinicalDocument &gt; hl7:component &gt; hl7:structuredBody &gt; hl7:component [Proc Steps] &gt; hl7:section &gt; hl7:entry &gt; hl7:procedure &gt; hl7:reference &gt; [CHOICE OF EXTERNAL ACT/OBS/PROC/DOC] &gt; hl7:externalDocument &gt; hl7:setId; Map:C3PR=Identifier.value; Map:C3PRv2.9=Identifier.value; Map:C3PRv2.9=RemoteStudy.externalId; Map:caAERSv2.2=Identifier.value &gt; Study; Map:CDASHv1.1=MB.STUDYID; Map:CDASHv1.1=SU.STUDYID; Map:CDASHv1.1=CM.STUDYID; Map:CDASHv1.1=EX.STUDYID; Map:CDASHv1.1=IE.STUDYID; Map:CDASHv1.1=DS.STUDYID; Map:CDASHv1.1=LB.STUDYID; Map:CDASHv1.1=DA.STUDYID; Map:CDASHv1.1=DV.STUDYID; Map:CDASHv1.1=VS.STUDYID; Map:CDASHv1.1=PE.STUDYID; Map:CDASHv1.1=SC.STUDYID; Map:CDASHv1.1=QS.STUDYID; Map:CDASHv1.1=MH.STUDYID; Map:CDASHv1.1=DM.STUDYID; Map:CDASHv1.1=AE.STUDYID; Map:CDASHv1.1=EG.STUDYID; Map:CDISCLabv1.0.1=Study.Study ID or Number; Map:CTGOV=Organization's Unique Protocol ID; Map:CTGOV=Secondary IDs; Map:CTGOV=IND/IDE Serial Number; Map:CTOM=Protocol.nciIdentifier; Map:CTOM=Protocol.navyNCIIdentifier; Map:CTOM=PartcipantEligibilityAnswer.checklistNumber; Map:CTOM=StudySite.localProtocolIdentifier; Map:CTR&amp;Rr2=EudraCT number; Map:CTR&amp;Rr2=WHO UTRN; Map:CTR&amp;Rr2=Other Identifier; Map:CTR&amp;Rr2=US NCT number; Map:CTR&amp;Rr2=Sponsor protocol number; Map:CTR&amp;Rr2=ISRCTN number; Map:CTRPv1.0=Document.identifier; Map:CTRPv1.0=InterventionalStudyProtocol.identifier; Map:CTRPv1.0=ObservationalStudyProtocol.identifier; Map:CTRPv1.0=StudyParticipation.localStudyProtocolIdentifier; Map:CTRPv1.0=StudyProtocol.identifier; Map:CTRPv3.8=Document.identifier; Map:CTRPv3.8=StudyProtocol.otherIdentifiers; Map:CTRPv3.8=StudyProtocol.assignedIdentifier; Map:CTRR=Registry Protocol Identifier; Map:CTRR=Protocol Identifier  ; Map:CTRRr3=DocumentIdentifier.identifier; Map:CTRRr3=StudyAgent.expandedAccessRecordIdentifier; Map:CTRv1.0=DocumentIdentifier.identifier; Map:DICOM=Clinical Trial Context Module - Clinical Trial Protocol ID (0012,0020); Map:DICOM=Clinical Trial Subject Module - Clinical Trial Protocol ID (0012,0020); Map:FDA HL7 SD SD DSTU2012=StudyProtocol.setID; Map:FDA HL7 SD SD DSTU2012=StudyProtocol.id; Map:FDA HL7 SD SD DSTU2012=relatedDocument.id; Map:FDA HL7 SD SD DSTU2012=relatedDocument.setId; Map:HCTv1.0=CDE 2692926:Recipient Identification.Study ID#
What is the study ID number?; Map:HL7SD=PlannedStudy.setID; Map:HL7SP=PlannedStudy.id; Map:HL7SP=Study.id; Map:HSDBv1.0=[Study].Lead Organization Trial Identifier; Map:HSDBv1.0=[Sponsor].Sponsor protocol no; Map:HSDBv1.0=[Study].Unique Trial Identifier; Map:ICSRr2=ResearchStudy.id (in IndividualCaseSafetyReport); Map:ICSRr2=InvestigativeEvent.id (in IndividualCaseSafetyReport); Map:ICSRr2=ControlActEvent.id (in IndividualCaseSafetyReport); Map:ICSRr2=StudyRegistration.id (in IndividualCaseSafetyReport); Map:ICSRr2=StudyRegistration.id; Map:ICSRr2=document.id (in IndividualCaseSafetyReport); Map:ICSRr2=RelatedInvestigation.id (in IndividualCaseSafetyReport); Map:Lab=Study.identifier; Map:LabViewer2.2=Identifier.displayable; Map:LabViewer2.2=Identifier.root; Map:LabViewer2.2=Identifier.extension; Map:LSDAMv2.2.3Plus=DocumentIdentifier.identifier; Map:NBIAv6.4=Clinical_Trial.trial_protocol_id; Map:NBIAv6.4=Clinical_Trial_Protocol.protocol_id; Map:NBIAv6.4=Clinical_Trial_Subject.clinical_trial_protocol_id; Map:NBIAv6.4=General_Series.trial_protocol_id; Map:NCI CRF Standard=CDE 3008882v1.0: Case Report Form Identifier; Map:NCI CRF Standard=CDE 2746459v1.0: Protocol Clinical Study Identifier Number; Map:PGx v1.0=BE.STUDYID; Map:PGx v1.0=BS.STUDYID; Map:PGx v1.0=PB.STUDYID; Map:PGx v1.0=PG.STUDYID; Map:PGx v1.0=RELSPEC.STUDYID; Map:PGx v1.0=SB.STUDYID; Map:PGx v1.0=PF.STUDYID; Map:PSCv2.6=Study.assignedIdentifier; Map:PSCv2.6=StudySecondaryIdentifier.value; Map:SDTM IGv3.1.1=LB.STUDYID; Map:SDTM IGv3.1.1=TI.STUDYID; Map:SDTM IGv3.1.1=EG.STUDYID; Map:SDTM IGv3.1.1=TA.STUDYID; Map:SDTM IGv3.1.1=MH.STUDYID; Map:SDTM IGv3.1.1=DS.STUDYID; Map:SDTM IGv3.1.1=DV.STUDYID; Map:SDTM IGv3.1.1=DM.STUDYID; Map:SDTM IGv3.1.1=EX.STUDYID; Map:SDTM IGv3.1.1=QS.STUDYID; Map:SDTM IGv3.1.1=TE.STUDYID; Map:SDTM IGv3.1.1=PE.STUDYID; Map:SDTM IGv3.1.1=SV.STUDYID; Map:SDTM IGv3.1.1=SE.STUDYID; Map:SDTM IGv3.1.1=IE.STUDYID; Map:SDTM IGv3.1.1=AE.STUDYID; Map:SDTM IGv3.1.1=CM.STUDYID; Map:SDTM IGv3.1.1=CO.STUDYID; Map:SDTM IGv3.1.1=TV.STUDYID; Map:SDTM IGv3.1.1=SU.STUDYID; Map:SDTM IGv3.1.1=SC.STUDYID; Map:SDTM IGv3.1.1=DA.STUDYID; Map:SDTM IGv3.1.1=VS.STUDYID; Map:SDTM IGv3.1.1=TS.STUDYID; Map:SDTM IGv3.1.2=PE.STUDYID; Map:SDTM IGv3.1.2=CE.STUDYID; Map:SDTM IGv3.1.2=PC.STUDYID; Map:SDTM IGv3.1.2=TS.STUDYID; Map:SDTM IGv3.1.2=IE.STUDYID; Map:SDTM IGv3.1.2=SV.STUDYID; Map:SDTM IGv3.1.2=FA.STUDYID; Map:SDTM IGv3.1.2=MS.STUDYID; Map:SDTM IGv3.1.2=QS.STUDYID; Map:SDTM IGv3.1.2=VS.STUDYID; Map:SDTM IGv3.1.2=CM.STUDYID; Map:SDTM IGv3.1.2=TI.STUDYID; Map:SDTM IGv3.1.2=DS.STUDYID; Map:SDTM IGv3.1.2=AE.STUDYID; Map:SDTM IGv3.1.2=LB.STUDYID; Map:SDTM IGv3.1.2=CO.STUDYID; Map:SDTM IGv3.1.2=DA.STUDYID; Map:SDTM IGv3.1.2=EX.STUDYID; Map:SDTM IGv3.1.2=DM.STUDYID; Map:SDTM IGv3.1.2=SU.STUDYID; Map:SDTM IGv3.1.2=SC.STUDYID; Map:SDTM IGv3.1.2=DV.STUDYID; Map:SDTM IGv3.1.2=SE.STUDYID; Map:SDTM IGv3.1.2=MB.STUDYID; Map:SDTM IGv3.1.2=PP.STUDYID; Map:SDTM IGv3.1.2=TV.STUDYID; Map:SDTM IGv3.1.2=TA.STUDYID; Map:SDTM IGv3.1.2=TE.STUDYID; Map:SDTM IGv3.1.2=MH.STUDYID; Map:SDTM IGv3.1.2=EG.STUDYID; Map:SDTM IGv3.1.3=AE.AEREFID; Map:SDTM IGv3.1.3=AE.STUDYID; Map:SDTM IGv3.1.3=CE.STUDYID; Map:SDTM IGv3.1.3=CM.STUDYID; Map:SDTM IGv3.1.3=CO.STUDYID; Map:SDTM IGv3.1.3=DA.STUDYID; Map:SDTM IGv3.1.3=DM.STUDYID; Map:SDTM IGv3.1.3=DS.STUDYID; Map:SDTM IGv3.1.3=DV.STUDYID; Map:SDTM IGv3.1.3=EG.STUDYID; Map:SDTM IGv3.1.3=EX.STUDYID; Map:SDTM IGv3.1.3=FA.STUDYID; Map:SDTM IGv3.1.3=IE.STUDYID; Map:SDTM IGv3.1.3=LB.STUDYID; Map:SDTM IGv3.1.3=MB.STUDYID; Map:SDTM IGv3.1.3=MH.STUDYID; Map:SDTM IGv3.1.3=MS.STUDYID; Map:SDTM IGv3.1.3=PC.STUDYID; Map:SDTM IGv3.1.3=PE.STUDYID; Map:SDTM IGv3.1.3=QS.STUDYID; Map:SDTM IGv3.1.3=RS.STUDYID; Map:SDTM IGv3.1.3=SC.STUDYID; Map:SDTM IGv3.1.3=SE.STUDYID; Map:SDTM IGv3.1.3=SU.STUDYID; Map:SDTM IGv3.1.3=SV.STUDYID; Map:SDTM IGv3.1.3=TA.STUDYID; Map:SDTM IGv3.1.3=TE.STUDYID; Map:SDTM IGv3.1.3=TI.STUDYID; Map:SDTM IGv3.1.3=TR.STUDYID; Map:SDTM IGv3.1.3=TS.STUDYID; Map:SDTM IGv3.1.3=TU.STUDYID; Map:SDTM IGv3.1.3=TV.STUDYID; Map:SDTM IGv3.1.3=VS.STUDYID; Map:SDTM IGv3.1.3=TS.TSVAL WHERE TSPARMCD = "REGID"; Map:SDTM IGv3.1.3=TS.TSVALNF WHERE TSPARMCD = "REGID"; Map:SDTM IGv3.2=DD.STUDYID; Map:SDTM IGv3.2=DM.STUDYID; Map:SDTM IGv3.2=TA.STUDYID; Map:SDTM IGv3.2=TE.STUDYID; Map:SDTM IGv3.2=TI.STUDYID; Map:SDTM IGv3.2=TR.STUDYID; Map:SDTM IGv3.2=TS.STUDYID; Map:SDTM IGv3.2=TU.STUDYID; Map:SDTM IGv3.2=DS.STUDYID; Map:SDTM IGv3.2=DV.STUDYID; Map:SDTM IGv3.2=FA.STUDYID; Map:SDTM IGv3.2=IE.STUDYID; Map:SDTM IGv3.2=LB.STUDYID; Map:SDTM IGv3.2=MS.STUDYID; Map:SDTM IGv3.2=PE.STUDYID; Map:SDTM IGv3.2=QS.STUDYID; Map:SDTM IGv3.2=RS.STUDYID; Map:SDTM IGv3.2=SC.STUDYID; Map:SDTM IGv3.2=SE.STUDYID; Map:SDTM IGv3.2=SV.STUDYID; Map:SDTM IGv3.2=TS.(REGID) TSVAL WHERE TSPARMCD = "REGID"; Map:SDTM IGv3.2=TS.(REGID) TSVALNF WHERE TSPARMCD = "REGID"; Map:SDTM IGv3.2=EC.STUDYID; Map:SDTM IGv3.2=HO.STUDYID; Map:SDTM IGv3.2=IS.STUDYID; Map:SDTM IGv3.2=MI.STUDYID; Map:SDTM IGv3.2=MO.STUDYID; Map:SDTM IGv3.2=PR.STUDYID; Map:SDTM IGv3.2=RP.STUDYID; Map:SDTM IGv3.2=SR.STUDYID; Map:SDTM IGv3.2=SS.STUDYID; Map:SDTM IGv3.2=TD.STUDYID; Map:SDTM IGv3.2=AE.STUDYID; Map:SDTM IGv3.2=AE.AEREFID; Map:SDTM IGv3.2=EG.STUDYID; Map:SDTM IGv3.2=EX.STUDYID; Map:SDTM IGv3.2=MB.STUDYID; Map:SDTM IGv3.2=MH.STUDYID; Map:SDTM IGv3.2=PC.STUDYID; Map:SDTM IGv3.2=PP.STUDYID; Map:SDTM IGv3.2=SU.STUDYID; Map:SDTM IGv3.2=TV.STUDYID; Map:SDTM IGv3.2=VS.STUDYID; Map:SDTM IGv3.2=CE.STUDYID; Map:SDTM IGv3.2=CM.STUDYID; Map:SDTM IGv3.2=CO.STUDYID; Map:SDTM IGv3.2=DA.STUDYID; Map:Statistics v1.0=DocumentIdentifier.identifier; Map:Vendor1v1.1=DocumentIdentifier.identifier; Map:WHO=Primary Registry and Trial Identifying Number; Map:WHO=Secondary Identifying Numbers</v>
          </cell>
        </row>
        <row r="424">
          <cell r="A424" t="str">
            <v>Document.2typeCode</v>
          </cell>
          <cell r="B424" t="str">
            <v>Document</v>
          </cell>
          <cell r="C424" t="str">
            <v>typeCode</v>
          </cell>
          <cell r="D424" t="str">
            <v>Attrib</v>
          </cell>
          <cell r="E424" t="str">
            <v>CD</v>
          </cell>
          <cell r="F424" t="str">
            <v>0..1</v>
          </cell>
          <cell r="G424" t="str">
            <v>DEFINITION:
A coded value specifying the kind of document.
EXAMPLE(S):
amendment, background material, guide, Data Clarification Form (DCF), regulatory record  (see description in NOTE(S) section)
OTHER NAME(S):
NOTE(S):
In RPS, this is the code that specifies how the file is to be used within the submission process (e.g. Protocol, Summary Introduction). Also known as context of use.
The example "regulatory record" is described as "a document that meets a recording requirement of a regulatory authority and must be retained in accordance with that agency's records retention requirements".</v>
          </cell>
          <cell r="I424" t="str">
            <v>Map:AE=AmendmentFollowUpReport; Map:APSRv2.1=Header - hl7:ClinicalDocument &gt; hl7:code; Map:APSRv2.1=Header - hl7:ClinicalDocument &gt; hl7:code &gt; @code; Map:APSRv2.1=Header - hl7:ClinicalDocument &gt; hl7:code &gt; @codeSystem; Map:APSRv2.1=Header - hl7:ClinicalDocument &gt; hl7:code &gt; @codeSystemName; Map:APSRv2.1=Header - hl7:ClinicalDocument &gt; hl7:code &gt; @displayName; Map:APSRv2.1=SB: Additional Specific Observation Section - hl7:ClinicalDocument &gt; hl7:component &gt; hl7:structuredBody &gt; hl7:component [Additional Specific Observation] &gt; hl7:section &gt; hl7:code; Map:APSRv2.1=SB: Additional Specific Observation Section - hl7:ClinicalDocument &gt; hl7:component &gt; hl7:structuredBody &gt; hl7:component [Additional Specific Observation] &gt; hl7:section &gt; hl7:code &gt; @code; Map:APSRv2.1=SB: Additional Specific Observation Section - hl7:ClinicalDocument &gt; hl7:component &gt; hl7:structuredBody &gt; hl7:component [Additional Specific Observation] &gt; hl7:section &gt; hl7:code &gt; @codeSystem; Map:APSRv2.1=SB: Additional Specific Observation Section - hl7:ClinicalDocument &gt; hl7:component &gt; hl7:structuredBody &gt; hl7:component [Additional Specific Observation] &gt; hl7:section &gt; hl7:code &gt; @codeSystemName; Map:APSRv2.1=SB: Clin Info: IHE Reason for Referral Section - hl7:ClinicalDocument &gt; hl7:component &gt; hl7:structuredBody &gt; hl7:component [Clin Info] &gt; hl7:section &gt; hl7:component [Reas for Referral] &gt; hl7:section &gt; hl7:code; Map:APSRv2.1=SB: Clin Info: IHE Reason for Referral Section - hl7:ClinicalDocument &gt; hl7:component &gt; hl7:structuredBody &gt; hl7:component [Clin Info] &gt; hl7:section &gt; hl7:component [Reas for Referral] &gt; hl7:section &gt; hl7:code &gt; @code; Map:APSRv2.1=SB: Clin Info: IHE Reason for Referral Section - hl7:ClinicalDocument &gt; hl7:component &gt; hl7:structuredBody &gt; hl7:component [Clin Info] &gt; hl7:section &gt; hl7:component [Reas for Referral] &gt; hl7:section &gt; hl7:code &gt; @codeSystem; Map:APSRv2.1=SB: Clin Info: IHE Reason for Referral Section - hl7:ClinicalDocument &gt; hl7:component &gt; hl7:structuredBody &gt; hl7:component [Clin Info] &gt; hl7:section &gt; hl7:component [Reas for Referral] &gt; hl7:section &gt; hl7:code &gt; @displayName; Map:APSRv2.1=SB: Clin Info: IHE Reason for Referral Section - hl7:ClinicalDocument &gt; hl7:component &gt; hl7:structuredBody &gt; hl7:component [Clin Info] &gt; hl7:section &gt; hl7:component [Reas for Referral] &gt; hl7:section &gt; hl7:code &gt; @codeSystemName; Map:APSRv2.1=SB: Clinical Information Section - hl7:ClinicalDocument &gt; hl7:component &gt; hl7:structuredBody &gt; hl7:component [Clin Info] &gt; hl7:section &gt; hl7:code; Map:APSRv2.1=SB: Clinical Information Section - hl7:ClinicalDocument &gt; hl7:component &gt; hl7:structuredBody &gt; hl7:component [Clin Info] &gt; hl7:section &gt; hl7:code &gt; @code; Map:APSRv2.1=SB: Additional Specific Observation Section - hl7:ClinicalDocument &gt; hl7:component &gt; hl7:structuredBody &gt; hl7:component [Additional Specific Observation] &gt; hl7:section &gt; hl7:code &gt; @displayName; Map:APSRv2.1=SB: Clin Info: IHE Active Problems Section - hl7:ClinicalDocument &gt; hl7:component &gt; hl7:structuredBody &gt; hl7:component [Clin Info] &gt; hl7:section &gt; hl7:component [Active Problems] &gt; hl7:section &gt; hl7:code; Map:APSRv2.1=SB: Clin Info: IHE Active Problems Section - hl7:ClinicalDocument &gt; hl7:component &gt; hl7:structuredBody &gt; hl7:component [Clin Info] &gt; hl7:section &gt; hl7:component [Active Problems] &gt; hl7:section &gt; hl7:code &gt; @code; Map:APSRv2.1=SB: Clin Info: IHE Active Problems Section - hl7:ClinicalDocument &gt; hl7:component &gt; hl7:structuredBody &gt; hl7:component [Clin Info] &gt; hl7:section &gt; hl7:component [Active Problems] &gt; hl7:section &gt; hl7:code &gt; @codeSystem; Map:APSRv2.1=SB: Clin Info: IHE History of Present Illness Section - hl7:ClinicalDocument &gt; hl7:component &gt; hl7:structuredBody &gt; hl7:component [Clin Info] &gt; hl7:section &gt; hl7:component [Hist of Pres Illness] &gt; cda:section &gt; cda:code; Map:APSRv2.1=SB: Clin Info: IHE History of Present Illness Section - hl7:ClinicalDocument &gt; hl7:component &gt; hl7:structuredBody &gt; hl7:component [Clin Info] &gt; hl7:section &gt; hl7:component [Hist of Pres Illness] &gt; cda:section &gt; cda:code &gt; @code; Map:APSRv2.1=SB: Clin Info: IHE History of Present Illness Section - hl7:ClinicalDocument &gt; hl7:component &gt; hl7:structuredBody &gt; hl7:component [Clin Info] &gt; hl7:section &gt; hl7:component [Hist of Pres Illness] &gt; cda:section &gt; cda:code &gt; @codeSystem; Map:APSRv2.1=SB: Clinical Information Section - hl7:ClinicalDocument &gt; hl7:component &gt; hl7:structuredBody &gt; hl7:component [Clin Info] &gt; hl7:section &gt; hl7:code &gt; @codeSystem; Map:APSRv2.1=SB: Clinical Information Section - hl7:ClinicalDocument &gt; hl7:component &gt; hl7:structuredBody &gt; hl7:component [Clin Info] &gt; hl7:section &gt; hl7:code &gt; @codeSystemName; Map:APSRv2.1=SB: Clinical Information Section - hl7:ClinicalDocument &gt; hl7:component &gt; hl7:structuredBody &gt; hl7:component [Clin Info] &gt; hl7:section &gt; hl7:code &gt; @displayName; Map:APSRv2.1=SB: Diagnostic Conclusion Section - hl7:ClinicalDocument &gt; hl7:component &gt; hl7:structuredBody &gt; hl7:component [Diagnostic Conclusion] &gt; hl7:section &gt; hl7:code; Map:APSRv2.1=SB: Diagnostic Conclusion Section - hl7:ClinicalDocument &gt; hl7:component &gt; hl7:structuredBody &gt; hl7:component [Diagnostic Conclusion] &gt; hl7:section &gt; hl7:code &gt; @code; Map:APSRv2.1=SB: Diagnostic Conclusion Section - hl7:ClinicalDocument &gt; hl7:component &gt; hl7:structuredBody &gt; hl7:component [Diagnostic Conclusion] &gt; hl7:section &gt; hl7:code &gt; @codeSystem; Map:APSRv2.1=SB: Diagnostic Conclusion Section - hl7:ClinicalDocument &gt; hl7:component &gt; hl7:structuredBody &gt; hl7:component [Diagnostic Conclusion] &gt; hl7:section &gt; hl7:code &gt; @codeSystemName; Map:APSRv2.1=SB: Diagnostic Conclusion Section - hl7:ClinicalDocument &gt; hl7:component &gt; hl7:structuredBody &gt; hl7:component [Diagnostic Conclusion] &gt; hl7:section &gt; hl7:code &gt; @displayName; Map:APSRv2.1=SB: Macroscopic Observation Section - hl7:ClinicalDocument &gt; hl7:component &gt; hl7:structuredBody &gt; hl7:component [Macroscopic Observation] &gt; hl7:section &gt; hl7:code &gt; @codeSystemName; Map:APSRv2.1=SB: Macroscopic Observation Section - hl7:ClinicalDocument &gt; hl7:component &gt; hl7:structuredBody &gt; hl7:component [Macroscopic Observation] &gt; hl7:section &gt; hl7:code &gt; @displayName; Map:APSRv2.1=SB: Microscopic Observation Section - hl7:ClinicalDocument &gt; hl7:component &gt; hl7:structuredBody &gt; hl7:component [Microscopic Observation] &gt; hl7:section &gt; hl7:code; Map:APSRv2.1=SB: Microscopic Observation Section - hl7:ClinicalDocument &gt; hl7:component &gt; hl7:structuredBody &gt; hl7:component [Microscopic Observation] &gt; hl7:section &gt; hl7:code &gt; @code; Map:APSRv2.1=SB: Procedure Steps Section - hl7:ClinicalDocument &gt; hl7:component &gt; hl7:structuredBody &gt; hl7:component [Proc Steps] &gt; hl7:section &gt; hl7:code; Map:APSRv2.1=SB: Macroscopic Observation Section - hl7:ClinicalDocument &gt; hl7:component &gt; hl7:structuredBody &gt; hl7:component [Macroscopic Observation] &gt; hl7:section &gt; hl7:code &gt; @codeSystem; Map:APSRv2.1=SB: Microscopic Observation Section - hl7:ClinicalDocument &gt; hl7:component &gt; hl7:structuredBody &gt; hl7:component [Microscopic Observation] &gt; hl7:section &gt; hl7:code &gt; @codeSystem; Map:APSRv2.1=SB: Microscopic Observation Section - hl7:ClinicalDocument &gt; hl7:component &gt; hl7:structuredBody &gt; hl7:component [Microscopic Observation] &gt; hl7:section &gt; hl7:code &gt; @codeSystemName; Map:APSRv2.1=[Problem] hl7:organizer - [Problem] hl7:organizer &gt; hl7:component [Any kind of AP observation] &gt; hl7:observation &gt; hl7:reference &gt; [CHOICE OF EXTERNAL ACT/OBS/PROC/DOC] &gt; hl7:externalDocument &gt; hl7:codeSystem; Map:APSRv2.1=SB: Intraoperative Observation Section - hl7:ClinicalDocument &gt; hl7:component &gt; hl7:structuredBody &gt; hl7:component [Intraoperative Observation] &gt; hl7:section &gt; hl7:code; Map:APSRv2.1=SB: Intraoperative Observation Section - hl7:ClinicalDocument &gt; hl7:component &gt; hl7:structuredBody &gt; hl7:component [Intraoperative Observation] &gt; hl7:section &gt; hl7:code &gt; @code; Map:APSRv2.1=SB: Intraoperative Observation Section - hl7:ClinicalDocument &gt; hl7:component &gt; hl7:structuredBody &gt; hl7:component [Intraoperative Observation] &gt; hl7:section &gt; hl7:code &gt; @codeSystem; Map:APSRv2.1=SB: Intraoperative Observation Section - hl7:ClinicalDocument &gt; hl7:component &gt; hl7:structuredBody &gt; hl7:component [Intraoperative Observation] &gt; hl7:section &gt; hl7:code &gt; @codeSystemName; Map:APSRv2.1=SB: Intraoperative Observation Section - hl7:ClinicalDocument &gt; hl7:component &gt; hl7:structuredBody &gt; hl7:component [Intraoperative Observation] &gt; hl7:section &gt; hl7:code &gt; @displayName; Map:APSRv2.1=SB: Macroscopic Observation Section - hl7:ClinicalDocument &gt; hl7:component &gt; hl7:structuredBody &gt; hl7:component [Macroscopic Observation] &gt; hl7:section &gt; hl7:code; Map:APSRv2.1=SB: Macroscopic Observation Section - hl7:ClinicalDocument &gt; hl7:component &gt; hl7:structuredBody &gt; hl7:component [Macroscopic Observation] &gt; hl7:section &gt; hl7:code &gt; @code; Map:APSRv2.1=SB: Microscopic Observation Section - hl7:ClinicalDocument &gt; hl7:component &gt; hl7:structuredBody &gt; hl7:component [Microscopic Observation] &gt; hl7:section &gt; hl7:code &gt; @displayName; Map:APSRv2.1=SB: Procedure Steps Section - hl7:ClinicalDocument &gt; hl7:component &gt; hl7:structuredBody &gt; hl7:component [Proc Steps] &gt; hl7:section &gt; hl7:code &gt; @code; Map:APSRv2.1=SB: Procedure Steps Section - hl7:ClinicalDocument &gt; hl7:component &gt; hl7:structuredBody &gt; hl7:component [Proc Steps] &gt; hl7:section &gt; hl7:code &gt; @codeSystem; Map:APSRv2.1=SB: Procedure Steps Section - hl7:ClinicalDocument &gt; hl7:component &gt; hl7:structuredBody &gt; hl7:component [Proc Steps] &gt; hl7:section &gt; hl7:code &gt; @displayName; Map:APSRv2.1=SB: Procedure Steps Section - hl7:ClinicalDocument &gt; hl7:component &gt; hl7:structuredBody &gt; hl7:component [Proc Steps] &gt; hl7:section &gt; hl7:entry &gt; hl7:procedure &gt; hl7:reference &gt; [CHOICE OF EXTERNAL ACT/OBS/PROC/DOC] &gt; hl7:externalDocument &gt; hl7:code &gt; @cod; Map:APSRv2.1=[Problem] hl7:organizer - [Problem] hl7:organizer &gt; hl7:component [Any kind of AP observation] &gt; hl7:observation &gt; hl7:reference &gt; [CHOICE OF EXTERNAL ACT/OBS/PROC/DOC] &gt; hl7:externalDocument &gt; hl7:code; Map:APSRv2.1=SB: Procedure Steps Section - hl7:ClinicalDocument &gt; hl7:component &gt; hl7:structuredBody &gt; hl7:component [Proc Steps] &gt; hl7:section &gt; hl7:code &gt; @codeSystemName; Map:APSRv2.1=SB: Procedure Steps Section - hl7:ClinicalDocument &gt; hl7:component &gt; hl7:structuredBody &gt; hl7:component [Proc Steps] &gt; hl7:section &gt; hl7:entry &gt; hl7:procedure &gt; hl7:reference &gt; [CHOICE OF EXTERNAL ACT/OBS/PROC/DOC] &gt; hl7:externalDocument &gt; hl7:code; Map:C3PRv2.9=StudyVersion.amendmentType; Map:CTRPv1.0=Document.typeCode; Map:CTRPv3.8=Document.typeCode; Map:CTRRr3=Document.typeCode; Map:CTRv1.0=Document.typeCode; Map:HL7SD=ReplacementOf1.typeCode; Map:ICSRr2=ControlActEvent.code (in IndividualCaseSafetyReport); Map:ICSRr2=document.code (in IndividualCaseSafetyReport); Map:LSDAMv2.2.3Plus=Document.typeCode; Map:RPS1=Documentation.context; Map:Statistics v1.0=Document.typeCode</v>
          </cell>
        </row>
        <row r="425">
          <cell r="A425" t="str">
            <v>DocumentAuthor.1</v>
          </cell>
          <cell r="B425" t="str">
            <v>DocumentAuthor</v>
          </cell>
          <cell r="D425" t="str">
            <v>Class</v>
          </cell>
          <cell r="G425" t="str">
            <v>DEFINITION:
The individual who is responsible for the content of a document version.
EXAMPLE(S):
A healthcare provider could be the author of a version of a study protocol document
OTHER NAME(S):
Document Version Author
NOTE(S):  
Document authors can change from version to version.  The class name (without the word "Version") is retained because it is a domain friendly term.</v>
          </cell>
          <cell r="H425" t="str">
            <v xml:space="preserve">Invariant - be a function performed by Exclusive Or: A DocumentAuthor is a function performed by one and only one of the following: ResearchStaff, Subject, AssociatedBiologicEntity, HealthcareProvider, or Person.
Invariant - be a function performed by Qualifier: The DocumentAuthor must be a function performed by a Subject who is a Person and not an Animal or Product or Specimen.
Invariant - Performer Document Pair Unique: Each DocumentVersion can have more than one DocumentAuthor but each of them must be a different ResearchStaff, Subject, AssociatedBiologicEntity, or HealthcareProvider (no duplicate Person/ResearchOrganization pairs).
Invariant - Study Author performed by Qualifier: When the DocumentAuthor is an author for a StudyProtocolDocumentVersion, the DocumentAuthor must be a function performed by a HealthcareProvider or ResearchStaff only.
</v>
          </cell>
          <cell r="I425" t="str">
            <v>Map:AE=Reporter; Map:APSRv2.1=SB: Clinical Information Section - hl7:ClinicalDocument &gt; hl7:component &gt; hl7:structuredBody &gt; hl7:component [Clin Info] &gt; hl7:section &gt; hl7:author [see group]; Map:APSRv2.1=SB: Microscopic Observation Section - hl7:ClinicalDocument &gt; hl7:component &gt; hl7:structuredBody &gt; hl7:component [Microscopic Observation] &gt; hl7:section &gt; hl7:author [see group]; Map:APSRv2.1=hl7:author - hl7:author; Map:APSRv2.1=SB: Procedure Steps Section - hl7:ClinicalDocument &gt; hl7:component &gt; hl7:structuredBody &gt; hl7:component [Proc Steps] &gt; hl7:section &gt; hl7:author [see group]; Map:APSRv2.1=SB: Additional Specific Observation Section - hl7:ClinicalDocument &gt; hl7:component &gt; hl7:structuredBody &gt; hl7:component [Additional Specific Observation] &gt; hl7:section &gt; hl7:author [see group]; Map:APSRv2.1=SB: Diagnostic Conclusion Section - hl7:ClinicalDocument &gt; hl7:component &gt; hl7:structuredBody &gt; hl7:component [Diagnostic Conclusion] &gt; hl7:section &gt; hl7:author [see group]; Map:APSRv2.1=SB: Intraoperative Observation Section - hl7:ClinicalDocument &gt; hl7:component &gt; hl7:structuredBody &gt; hl7:component [Intraoperative Observation] &gt; hl7:section &gt; hl7:author [see group]; Map:APSRv2.1=SB: Macroscopic Observation Section - hl7:ClinicalDocument &gt; hl7:component &gt; hl7:structuredBody &gt; hl7:component [Macroscopic Observation] &gt; hl7:section &gt; hl7:author [see group]; Map:APSRv2.1=Header - hl7:ClinicalDocument &gt; hl7:author [see group]; Map:caAERSv2.2=RoleBasedRecipient.role; Map:caAERSv2.2=Physician; Map:caAERSv2.2=Reporter; Map:CTRv1.0=DocumentAuthor; Map:ICSRr2=AssignedEntity.code (in IndividualCaseSafetyReport); Map:ICSRr2=Participant1 (in IndividualCaseSafetyReport); Map:ICSRr2=AssignedEntity (in IndividualCaseSafetyReport); Map:ICSRr2=Participant2 (in IndividualCaseSafetyReport); Map:ICSRr2=Author3 (in IndividualCaseSafetyReport); Map:ICSRr2=LocatedEntity (in IndividualCaseSafetyReport); Map:ICSRr2=LocatedEntity2 (in IndividualCaseSafetyReport); Map:LSDAMv2.2.3Plus=DocumentAuthor</v>
          </cell>
        </row>
        <row r="426">
          <cell r="A426" t="str">
            <v>DocumentAuthor.2correspondingAuthorIndicator</v>
          </cell>
          <cell r="B426" t="str">
            <v>DocumentAuthor</v>
          </cell>
          <cell r="C426" t="str">
            <v>correspondingAuthorIndicator</v>
          </cell>
          <cell r="D426" t="str">
            <v>Attrib</v>
          </cell>
          <cell r="E426" t="str">
            <v>BL</v>
          </cell>
          <cell r="F426" t="str">
            <v>1..1</v>
          </cell>
          <cell r="G426" t="str">
            <v>DEFINITION:
Specifies whether this is the person, typically chosen from within the group of several authors who worked on the paper or report, to be responsible for all contact and correspondence with the journal or periodical to which they have submitted.  [Adapted from http://www.wisegeek.com/what-is-a-corresponding-author.htm]
EXAMPLE(S):
OTHER NAME(S):
NOTE(S):</v>
          </cell>
          <cell r="I426" t="str">
            <v>Map:LSDAMv2.2.3Plus=DocumentAuthor.correspondingAuthorIndicator</v>
          </cell>
        </row>
        <row r="427">
          <cell r="A427" t="str">
            <v>DocumentAuthor.2date</v>
          </cell>
          <cell r="B427" t="str">
            <v>DocumentAuthor</v>
          </cell>
          <cell r="C427" t="str">
            <v>date</v>
          </cell>
          <cell r="D427" t="str">
            <v>Attrib</v>
          </cell>
          <cell r="E427" t="str">
            <v>TS.DATETIME</v>
          </cell>
          <cell r="F427" t="str">
            <v>0..1</v>
          </cell>
          <cell r="G427" t="str">
            <v xml:space="preserve">DEFINITION:
The date (and time) on which this individual participated in authoring the document version.
EXAMPLE(S):
OTHER NAME(S):
NOTE(S):  
</v>
          </cell>
          <cell r="I427" t="str">
            <v>Map:APSRv2.1=hl7:author - hl7:author &gt; @time</v>
          </cell>
        </row>
        <row r="428">
          <cell r="A428" t="str">
            <v>DocumentAuthor.2identifier</v>
          </cell>
          <cell r="B428" t="str">
            <v>DocumentAuthor</v>
          </cell>
          <cell r="C428" t="str">
            <v>identifier</v>
          </cell>
          <cell r="D428" t="str">
            <v>Attrib</v>
          </cell>
          <cell r="E428" t="str">
            <v>DSET&lt;ID&gt;</v>
          </cell>
          <cell r="F428" t="str">
            <v>0..*</v>
          </cell>
          <cell r="G428" t="str">
            <v>DEFINITION:
A unique symbol that establishes identity of the document author.
EXAMPLE(S):
OTHER NAME(S):
NOTE(S):
This is distinct from the identifier of the Person themselves, but rather identifies the authoring itself.</v>
          </cell>
          <cell r="I428" t="str">
            <v>Map:APSRv2.1=hl7:author - hl7:author &gt; hl7:assignedAuthor &gt; hl7:id</v>
          </cell>
        </row>
        <row r="429">
          <cell r="A429" t="str">
            <v>DocumentAuthor.2priorityNumber</v>
          </cell>
          <cell r="B429" t="str">
            <v>DocumentAuthor</v>
          </cell>
          <cell r="C429" t="str">
            <v>priorityNumber</v>
          </cell>
          <cell r="D429" t="str">
            <v>Attrib</v>
          </cell>
          <cell r="E429" t="str">
            <v>INT.POS</v>
          </cell>
          <cell r="F429" t="str">
            <v>1..1</v>
          </cell>
          <cell r="G429" t="str">
            <v>DEFINITION:
A number that provides an indication as to the order in which the authors names must be listed when displayed.
EXAMPLE(S):
1, 2, 3
OTHER NAME(S):
NOTE(S):</v>
          </cell>
          <cell r="I429" t="str">
            <v>Map:LSDAMv2.2.3Plus=DocumentAuthori.priorityNumber</v>
          </cell>
        </row>
        <row r="430">
          <cell r="A430" t="str">
            <v>DocumentAuthor.4authoredDocumentVersion(DocumentVersion)</v>
          </cell>
          <cell r="B430" t="str">
            <v>DocumentAuthor</v>
          </cell>
          <cell r="C430" t="str">
            <v>authoredDocumentVersion(DocumentVersion)</v>
          </cell>
          <cell r="D430" t="str">
            <v>Assoc</v>
          </cell>
          <cell r="F430" t="str">
            <v>1..1</v>
          </cell>
          <cell r="G430" t="str">
            <v xml:space="preserve">DocumentAuthor [authoringDocumentAuthor] (1..*) authors / is authored by (1) [authoredDocumentVersion] DocumentVersion
DESCRIPTION:
Each DocumentAuthor always authors one DocumentVersion. Each DocumentVersion always is authored by one or more DocumentAuthor.
DEFINITION:
EXAMPLE(S):
OTHER NAME(S):
NOTE(S):
</v>
          </cell>
          <cell r="I430" t="str">
            <v>Map:CTRv1.0=DocumentAuthor.authored(DocumentVersion); Map:LSDAMv2.2.3Plus=DocumentAuthor.(DocumentVersion)</v>
          </cell>
          <cell r="J430" t="str">
            <v>authors</v>
          </cell>
          <cell r="K430" t="str">
            <v>is authored by</v>
          </cell>
          <cell r="L430" t="str">
            <v>DocumentVersion</v>
          </cell>
          <cell r="M430" t="str">
            <v>1..*</v>
          </cell>
        </row>
        <row r="431">
          <cell r="A431" t="str">
            <v>DocumentAuthor.4performingAssociatedBiologicEntity(AssociatedBiologicEntity)</v>
          </cell>
          <cell r="B431" t="str">
            <v>DocumentAuthor</v>
          </cell>
          <cell r="C431" t="str">
            <v>performingAssociatedBiologicEntity(AssociatedBiologicEntity)</v>
          </cell>
          <cell r="D431" t="str">
            <v>Assoc</v>
          </cell>
          <cell r="F431" t="str">
            <v>0..1</v>
          </cell>
          <cell r="G431" t="str">
            <v xml:space="preserve">DocumentAuthor [performedDocumentAuthor] (0..*) be a function performed by / function as (0..1) [performingAssociatedBiologicEntity] AssociatedBiologicEntity
DESCRIPTION:
Each DocumentAuthor might be a function performed by one AssociatedBiologicEntity. Each AssociatedBiologicEntity might function as one or more DocumentAuthor.
DEFINITION:
EXAMPLE(S):
OTHER NAME(S):
NOTE(S):
</v>
          </cell>
          <cell r="I431" t="str">
            <v>Map:CTRv1.0=DocumentAuthor.performing(AssociatedBiologicEntity)</v>
          </cell>
          <cell r="J431" t="str">
            <v>be a function performed by</v>
          </cell>
          <cell r="K431" t="str">
            <v>function as</v>
          </cell>
          <cell r="L431" t="str">
            <v>AssociatedBiologicEntity</v>
          </cell>
          <cell r="M431" t="str">
            <v>0..*</v>
          </cell>
        </row>
        <row r="432">
          <cell r="A432" t="str">
            <v>DocumentAuthor.4performingAuthoringDevice(AuthoringDevice)</v>
          </cell>
          <cell r="B432" t="str">
            <v>DocumentAuthor</v>
          </cell>
          <cell r="C432" t="str">
            <v>performingAuthoringDevice(AuthoringDevice)</v>
          </cell>
          <cell r="D432" t="str">
            <v>Assoc</v>
          </cell>
          <cell r="F432" t="str">
            <v>0..1</v>
          </cell>
          <cell r="G432" t="str">
            <v>DocumentAuthor [performedDocumentAuthor] (0..*) be a function performed by / function as (0..1) [performingAuthoringDevice] AuthoringDevice
DESCRIPTION:
Each DocumentAuthor might be a function performed by one AuthoringDevice.  Each AuthoringDevice might function as one or more DocumentAuthor.
DEFNITION:
EXAMPLE(S):
OTHER NAME(S):
NOTE(S):</v>
          </cell>
          <cell r="J432" t="str">
            <v>be a function performed by</v>
          </cell>
          <cell r="K432" t="str">
            <v>function as</v>
          </cell>
          <cell r="L432" t="str">
            <v>AuthoringDevice</v>
          </cell>
          <cell r="M432" t="str">
            <v>0..*</v>
          </cell>
        </row>
        <row r="433">
          <cell r="A433" t="str">
            <v>DocumentAuthor.4performingHealthcareProvider(HealthcareProvider)</v>
          </cell>
          <cell r="B433" t="str">
            <v>DocumentAuthor</v>
          </cell>
          <cell r="C433" t="str">
            <v>performingHealthcareProvider(HealthcareProvider)</v>
          </cell>
          <cell r="D433" t="str">
            <v>Assoc</v>
          </cell>
          <cell r="F433" t="str">
            <v>0..1</v>
          </cell>
          <cell r="G433" t="str">
            <v xml:space="preserve">DocumentAuthor [performedDocumentAuthor] (0..*) be a function performed by / function as (0..1) [performingHealthcareProvider] HealthcareProvider
DESCRIPTION:
Each DocumentAuthor might be a function performed by one HealthcareProvider.  Each HealthcareProvider might function as one or more DocumentAuthor. 
DEFINITION:
EXAMPLE(S):
OTHER NAME(S):
NOTE(S):
</v>
          </cell>
          <cell r="I433" t="str">
            <v>Map:CTRv1.0=DocumentAuthor.performing(HealthcareProvider)</v>
          </cell>
          <cell r="J433" t="str">
            <v>be a function performed by</v>
          </cell>
          <cell r="K433" t="str">
            <v>function as</v>
          </cell>
          <cell r="L433" t="str">
            <v>HealthcareProvider</v>
          </cell>
          <cell r="M433" t="str">
            <v>0..*</v>
          </cell>
        </row>
        <row r="434">
          <cell r="A434" t="str">
            <v>DocumentAuthor.4performingPerson(Person)</v>
          </cell>
          <cell r="B434" t="str">
            <v>DocumentAuthor</v>
          </cell>
          <cell r="C434" t="str">
            <v>performingPerson(Person)</v>
          </cell>
          <cell r="D434" t="str">
            <v>Assoc</v>
          </cell>
          <cell r="F434" t="str">
            <v>0..1</v>
          </cell>
          <cell r="G434" t="str">
            <v>DocumentAuthor [performedDocumentAuthor] (0..*) be a function performed by / function as (0..1) [performingPerson] Person
DESCRIPTION:
Each DocumentAuthor might be a function performed by one Person.  Each Person might function as one or more DocumentAuthor.
DEFINITION:
EXAMPLE(S):
OTHER NAME(S):
NOTE(S):
The direct assocation to Person was added in support of LSDAM use cases which didn't specify any specific role.</v>
          </cell>
          <cell r="I434" t="str">
            <v>Map:LSDAMv2.2.3Plus=DocumentAuthor.(Person)</v>
          </cell>
          <cell r="J434" t="str">
            <v>be a function performed by</v>
          </cell>
          <cell r="K434" t="str">
            <v>function as</v>
          </cell>
          <cell r="L434" t="str">
            <v>Person</v>
          </cell>
          <cell r="M434" t="str">
            <v>0..*</v>
          </cell>
        </row>
        <row r="435">
          <cell r="A435" t="str">
            <v>DocumentAuthor.4performingResearchStaff(ResearchStaff)</v>
          </cell>
          <cell r="B435" t="str">
            <v>DocumentAuthor</v>
          </cell>
          <cell r="C435" t="str">
            <v>performingResearchStaff(ResearchStaff)</v>
          </cell>
          <cell r="D435" t="str">
            <v>Assoc</v>
          </cell>
          <cell r="F435" t="str">
            <v>0..1</v>
          </cell>
          <cell r="G435" t="str">
            <v xml:space="preserve">DocumentAuthor [performedDocumentAuthor] (0..*) be a function performed by / function as (0..1) [performingResearchStaff] ResearchStaff
DESCRIPTION:
Each DocumentAuthor might be a function performed by one ResearchStaff.  Each ResearchStaff might function as one or more DocumentAuthor.
DEFINITION:
EXAMPLE(S):
OTHER NAME(S):
NOTE(S):
</v>
          </cell>
          <cell r="I435" t="str">
            <v>Map:CTRv1.0=DocumentAuthor.performing(ResearchStaff)</v>
          </cell>
          <cell r="J435" t="str">
            <v>be a function performed by</v>
          </cell>
          <cell r="K435" t="str">
            <v>function as</v>
          </cell>
          <cell r="L435" t="str">
            <v>ResearchStaff</v>
          </cell>
          <cell r="M435" t="str">
            <v>0..*</v>
          </cell>
        </row>
        <row r="436">
          <cell r="A436" t="str">
            <v>DocumentAuthor.4performingSubject(Subject)</v>
          </cell>
          <cell r="B436" t="str">
            <v>DocumentAuthor</v>
          </cell>
          <cell r="C436" t="str">
            <v>performingSubject(Subject)</v>
          </cell>
          <cell r="D436" t="str">
            <v>Assoc</v>
          </cell>
          <cell r="F436" t="str">
            <v>0..1</v>
          </cell>
          <cell r="G436" t="str">
            <v xml:space="preserve">DocumentAuthor [performedDocumentAuthor] (0..*) be a function performed by / function as (0..1) [performingSubject] Subject
DESCRIPTION:
Each DocumentAuthor might be a function performed by one Subject.  Each Subject might function as one or more DocumentAuthor.
DEFINITION:
EXAMPLE(S):
OTHER NAME(S):
NOTE(S):
</v>
          </cell>
          <cell r="I436" t="str">
            <v>Map:CTRv1.0=DocumentAuthor.performing(Subject)</v>
          </cell>
          <cell r="J436" t="str">
            <v>be a function performed by</v>
          </cell>
          <cell r="K436" t="str">
            <v>function as</v>
          </cell>
          <cell r="L436" t="str">
            <v>Subject</v>
          </cell>
          <cell r="M436" t="str">
            <v>0..*</v>
          </cell>
        </row>
        <row r="437">
          <cell r="A437" t="str">
            <v>DocumentVersion.1</v>
          </cell>
          <cell r="B437" t="str">
            <v>DocumentVersion</v>
          </cell>
          <cell r="D437" t="str">
            <v>Class</v>
          </cell>
          <cell r="G437" t="str">
            <v>DEFINITION:
A representation of a particular edition or snapshot of a document as it exists at a particular point in time.
EXAMPLE(S):
Version 3 of a case report form (CRF) for a physical exam, version 2 of an informed consent form.
OTHER NAME(S):
NOTE(S):</v>
          </cell>
          <cell r="H437" t="str">
            <v xml:space="preserve">Invariant - language Qualifier: DocumentVersion.languageCode must equal DocumentVersion.text(ED).languageCode if both are non-null.
</v>
          </cell>
          <cell r="I437" t="str">
            <v>Map:APSRv2.1=[Problem] hl7:organizer - [Problem] hl7:organizer &gt; hl7:component [Any kind of AP observation] &gt; hl7:observation &gt; hl7:reference &gt; [CHOICE OF EXTERNAL ACT/OBS/PROC/DOC] &gt; hl7:externalDocument; Map:APSRv2.1=SB: Procedure Steps Section - hl7:ClinicalDocument &gt; hl7:component &gt; hl7:structuredBody &gt; hl7:component [Proc Steps] &gt; hl7:section &gt; hl7:entry &gt; hl7:procedure &gt; hl7:reference &gt; [CHOICE OF EXTERNAL ACT/OBS/PROC/DOC] &gt; hl7:externalDocument; Map:C3PRv2.9=Consent; Map:C3PRv2.9=StudySubjectConsentVersion; Map:caAERSv2.2=NotificationAttachment; Map:CTRRr3=Document; Map:CTRv1.0=DocumentVersion; Map:LSDAMv2.2.3Plus=DocumentVersion; Map:Statistics v1.0=DocumentVersion</v>
          </cell>
        </row>
        <row r="438">
          <cell r="A438" t="str">
            <v>DocumentVersion.2bibliographicDesignation</v>
          </cell>
          <cell r="B438" t="str">
            <v>DocumentVersion</v>
          </cell>
          <cell r="C438" t="str">
            <v>bibliographicDesignation</v>
          </cell>
          <cell r="D438" t="str">
            <v>Attrib</v>
          </cell>
          <cell r="E438" t="str">
            <v>ED</v>
          </cell>
          <cell r="F438" t="str">
            <v>0..1</v>
          </cell>
          <cell r="G438" t="str">
            <v>DEFINITION:
A text block containing publishing and authoring information that allows receivers of this document version to refer appropriately to this document version.
EXAMPLE(S):
Good Health Hospital IRB Minutes, 18-Jan-2008
OTHER NAME(S):
NOTE(S):</v>
          </cell>
          <cell r="I438" t="str">
            <v>Map:CTRPv1.0=ObservationalStudyProtocol.bibliographicDesignation; Map:CTRPv1.0=InterventionalStudyProtocol.bibliographicDesignation; Map:CTRPv1.0=StudyProtocol.bibliographicDesignation; Map:CTRPv3.8=StudyProtocol.bibliographicDesignation; Map:CTRv1.0=DocumentVersion.bibliographicDesignation; Map:ICSRr2=document.bibliographicDesignationText (in IndividualCaseSafetyReport); Map:LSDAMv2.2.3Plus=DocumentVersion.bibliographicDesignation; Map:Statistics v1.0=DocumentVersion.bibliographicDesignation</v>
          </cell>
        </row>
        <row r="439">
          <cell r="A439" t="str">
            <v>DocumentVersion.2confidentialityCode</v>
          </cell>
          <cell r="B439" t="str">
            <v>DocumentVersion</v>
          </cell>
          <cell r="C439" t="str">
            <v>confidentialityCode</v>
          </cell>
          <cell r="D439" t="str">
            <v>Attrib</v>
          </cell>
          <cell r="E439" t="str">
            <v>CD</v>
          </cell>
          <cell r="F439" t="str">
            <v>0..1</v>
          </cell>
          <cell r="G439" t="str">
            <v>DEFINITION:
A coded value specifying the degree of sensitivity associated with the document.
EXAMPLE(S):
Normal, Restricted, Very Restricted
OTHER NAME(S):
NOTE(S):</v>
          </cell>
          <cell r="I439" t="str">
            <v>Map:APSRv2.1=Header - hl7:ClinicalDocument &gt; hl7:confidentialityCode; Map:CTRv1.0=DocumentVersion.confidentialityCode; Map:FDA HL7 SD SD DSTU2012=StudyProtocol.confidentialityCode; Map:ICSRr2=ControlActEvent.confidentialityCode (in IndividualCaseSafetyReport)</v>
          </cell>
        </row>
        <row r="440">
          <cell r="A440" t="str">
            <v>DocumentVersion.2date</v>
          </cell>
          <cell r="B440" t="str">
            <v>DocumentVersion</v>
          </cell>
          <cell r="C440" t="str">
            <v>date</v>
          </cell>
          <cell r="D440" t="str">
            <v>Attrib</v>
          </cell>
          <cell r="E440" t="str">
            <v>TS.DATETIME</v>
          </cell>
          <cell r="F440" t="str">
            <v>0..1</v>
          </cell>
          <cell r="G440" t="str">
            <v>DEFINITION:
The date (and time) on which the document is versioned.
EXAMPLE(S):
OTHER NAME(S):
NOTE(S):</v>
          </cell>
          <cell r="I440" t="str">
            <v>Map:APSRv2.1=Header - hl7:ClinicalDocument &gt; hl7:effectiveTime; Map:caAERSv2.2=ReportVersion.createdOn; Map:caAERSv2.2=Report.createdOn; Map:CTR&amp;Rr2=Sponsor protocol version date; Map:CTRPv3.8=StudyProtocol.amendmentDate; Map:CTRR=Sponsor Protocol Version Date; Map:CTRRr3=Document.versionDate; Map:CTRv1.0=DocumentVersion.date; Map:HCTv1.0=CDE 2768219:Medical Records and Forms.What is the post transplantation time period for this follow up report?; Map:ICSRr2=RelatedInvestigation.availabilityTime (in IndividualCaseSafetyReport); Map:ICSRr2=InvestigativeEvent.availabilityTime (in IndividualCaseSafetyReport); Map:LabViewer2.2=Study.amendmentDate; Map:LSDAMv2.2.3Plus=DocumentVersion.versionDate; Map:NCI CRF Standard=CDE 3008890v1.0: Case Report Form Version Date; Map:PSCv2.6=Amendment.date; Map:Statistics v1.0=DocumentVersion.date</v>
          </cell>
        </row>
        <row r="441">
          <cell r="A441" t="str">
            <v>DocumentVersion.2identifier</v>
          </cell>
          <cell r="B441" t="str">
            <v>DocumentVersion</v>
          </cell>
          <cell r="C441" t="str">
            <v>identifier</v>
          </cell>
          <cell r="D441" t="str">
            <v>Attrib</v>
          </cell>
          <cell r="E441" t="str">
            <v>ID</v>
          </cell>
          <cell r="F441" t="str">
            <v>0..1</v>
          </cell>
          <cell r="G441" t="str">
            <v>DEFINITION:
A unique symbol that establishes identity of the document version.
EXAMPLE(S):
OTHER NAME(S):
NOTE(S):</v>
          </cell>
          <cell r="I441" t="str">
            <v>Map:APSRv2.1=[Upd Info] hl7:organizer - [Upd Info] hl7:organizer &gt; hl7:reference &gt; hl7:externalAct &gt; hl7:id; Map:APSRv2.1=Hdr: Parent Document - hl7:ClinicalDocument &gt; hl7:relatedDocument &gt; hl7:parentDocument &gt; hl7:id; Map:APSRv2.1=Header - hl7:ClinicalDocument &gt; hl7:id; Map:APSRv2.1=Header - hl7:ClinicalDocument &gt; hl7:id &gt; @root; Map:APSRv2.1=Header - hl7:ClinicalDocument &gt; hl7:id &gt; @extension; Map:APSRv2.1=SB: Clin Info: IHE Reason for Referral Section - hl7:ClinicalDocument &gt; hl7:component &gt; hl7:structuredBody &gt; hl7:component [Clin Info] &gt; hl7:section &gt; hl7:component [Reas for Referral] &gt; hl7:section &gt; hl7:id; Map:APSRv2.1=SB: Procedure Steps Section - hl7:ClinicalDocument &gt; hl7:component &gt; hl7:structuredBody &gt; hl7:component [Proc Steps] &gt; hl7:section &gt; hl7:entry &gt; hl7:procedure &gt; hl7:reference &gt; [CHOICE OF EXTERNAL ACT/OBS/PROC/DOC] &gt; hl7:externalDocument &gt; hl7:id; Map:APSRv2.1=[Problem] hl7:organizer - [Problem] hl7:organizer &gt; hl7:component [Any kind of AP observation] &gt; hl7:observation &gt; hl7:reference &gt; [CHOICE OF EXTERNAL ACT/OBS/PROC/DOC] &gt; hl7:externalDocument &gt; hl7:id</v>
          </cell>
        </row>
        <row r="442">
          <cell r="A442" t="str">
            <v>DocumentVersion.2keywordCode</v>
          </cell>
          <cell r="B442" t="str">
            <v>DocumentVersion</v>
          </cell>
          <cell r="C442" t="str">
            <v>keywordCode</v>
          </cell>
          <cell r="D442" t="str">
            <v>Attrib</v>
          </cell>
          <cell r="E442" t="str">
            <v>DSET&lt;CD&gt;</v>
          </cell>
          <cell r="F442" t="str">
            <v>0..*</v>
          </cell>
          <cell r="G442" t="str">
            <v>DEFINITION:
A coded value specifying a word or phrase that describes the document version and/or its context. Keywords help users find documents of interest. 
EXAMPLE(S):
species, indication, biocompatibility, drug substance, drug product
OTHER NAME(S):
NOTE(S):</v>
          </cell>
          <cell r="I442" t="str">
            <v>AE:Exclude=True; Map:CTGOV=Keywords; Map:CTRPv1.0=InterventionalStudyProtocol.keywordCode; Map:CTRPv1.0=StudyProtocol.keywordCode; Map:CTRPv1.0=ObservationalStudyProtocol.keywordCode; Map:CTRR=Keywords; Map:CTRv1.0=DocumentVersion.keywordCode; Map:LSDAMv2.2.3Plus=DocumentVersion.keywordCode; Map:RPS1=Keyword.code; Map:Statistics v1.0=DocumentVersion.keywordCode; Map:WHO=Keyword</v>
          </cell>
        </row>
        <row r="443">
          <cell r="A443" t="str">
            <v>DocumentVersion.2keywordText</v>
          </cell>
          <cell r="B443" t="str">
            <v>DocumentVersion</v>
          </cell>
          <cell r="C443" t="str">
            <v>keywordText</v>
          </cell>
          <cell r="D443" t="str">
            <v>Attrib</v>
          </cell>
          <cell r="E443" t="str">
            <v>DSET&lt;ST&gt;</v>
          </cell>
          <cell r="F443" t="str">
            <v>0..*</v>
          </cell>
          <cell r="G443" t="str">
            <v>DEFINITION:
A character string of a word or phrase that describes the document version and/or its context. Keywords help users find documents of interest.
EXAMPLE(S):
species, indication, biocompatibility, drug substance, drug product
OTHER NAME(S):
NOTE(S):</v>
          </cell>
          <cell r="I443" t="str">
            <v>AE:Exclude=True; Map:CTGOV=Keywords; Map:CTRPv1.0=StudyProtocol.keywordText; Map:CTRPv1.0=ObservationalStudyProtocol.keywordText; Map:CTRPv1.0=InterventionalStudyProtocol.keywordText; Map:CTRPv3.8=StudyProtocol.keywordText; Map:CTRR=Keywords; Map:CTRRr3=Document.keywordText; Map:CTRv1.0=DocumentVersion.keywordText; Map:LSDAMv2.2.3Plus=DocumentVersion.keywordText; Map:RPS1=Keyword.textValue; Map:Statistics v1.0=DocumentVersion.keywordText</v>
          </cell>
        </row>
        <row r="444">
          <cell r="A444" t="str">
            <v>DocumentVersion.2languageCode</v>
          </cell>
          <cell r="B444" t="str">
            <v>DocumentVersion</v>
          </cell>
          <cell r="C444" t="str">
            <v>languageCode</v>
          </cell>
          <cell r="D444" t="str">
            <v>Attrib</v>
          </cell>
          <cell r="E444" t="str">
            <v>CD</v>
          </cell>
          <cell r="F444" t="str">
            <v>0..1</v>
          </cell>
          <cell r="G444" t="str">
            <v>DEFINITION:
A coded value specifying the language that the document is written in.
EXAMPLE(S):
English, German
OTHER NAME(S):
NOTE(S):
This attribute is used to indicate the language in which all (or most) of the discrete data elements that make up the document are expressed.  This is distinct from the DocumentVersion.text(ED).languageCode property which expresses the language in which the document is rendered.  This attribute is most important in circumstances where the document is not rendered.</v>
          </cell>
          <cell r="I444" t="str">
            <v>Map:APSRv2.1=Header - hl7:ClinicalDocument &gt; hl7:languageCode
; Map:APSRv2.1=SB: Clinical Information Section - hl7:ClinicalDocument &gt; hl7:component &gt; hl7:structuredBody &gt; hl7:component [Clin Info] &gt; hl7:section &gt; hl7:languageCode; Map:APSRv2.1=SB: Intraoperative Observation Section - hl7:ClinicalDocument &gt; hl7:component &gt; hl7:structuredBody &gt; hl7:component [Intraoperative Observation] &gt; hl7:section &gt; hl7:languageCode; Map:CTRv1.0=DocumentVersion.languageCode; Map:FDA HL7 SD SD DSTU2012=StudyProtocol.languageCode; Map:Statistics v1.0=DocumentVersion.language</v>
          </cell>
        </row>
        <row r="445">
          <cell r="A445" t="str">
            <v>DocumentVersion.2numberText</v>
          </cell>
          <cell r="B445" t="str">
            <v>DocumentVersion</v>
          </cell>
          <cell r="C445" t="str">
            <v>numberText</v>
          </cell>
          <cell r="D445" t="str">
            <v>Attrib</v>
          </cell>
          <cell r="E445" t="str">
            <v>ST.SIMPLE</v>
          </cell>
          <cell r="F445" t="str">
            <v>0..1</v>
          </cell>
          <cell r="G445" t="str">
            <v xml:space="preserve">DEFINITION:
A character string that identifies a given document version.
EXAMPLE(S):
In RPS this could be implemented as follows: The version number would be an integer starting at '1' and incrementing by 1. The first instance or original report should always be valued as '1'. The version number value must be incremented by one when a report is replaced, but can also be incremented more often to meet local requirements. 
OTHER NAME(S):
NOTE(S):
Different versions of the same document belong to the same document group.
Over time, there may be multiple changes to a document, and the version allows an individual to capture relationships between changes in the instances of a document over time. There can be a new version every time the content changes. </v>
          </cell>
          <cell r="I445" t="str">
            <v>Map:AE=SafetyReport.initialReportIndicator; Map:APSRv2.1=Hdr: Parent Document - hl7:ClinicalDocument &gt; hl7:relatedDocument &gt; hl7:parentDocument &gt; hl7:versionNumber; Map:APSRv2.1=Header - hl7:ClinicalDocument &gt; hl7:versionNumber; Map:APSRv2.1=Header - hl7:ClinicalDocument &gt; hl7:versionNumber &gt; @value; Map:APSRv2.1=SB: Procedure Steps Section - hl7:ClinicalDocument &gt; hl7:component &gt; hl7:structuredBody &gt; hl7:component [Proc Steps] &gt; hl7:section &gt; hl7:entry &gt; hl7:procedure &gt; hl7:reference &gt; [CHOICE OF EXTERNAL ACT/OBS/PROC/DOC] &gt; hl7:externalDocument &gt; hl7:versionNumb; Map:APSRv2.1=[Problem] hl7:organizer - [Problem] hl7:organizer &gt; hl7:component [Any kind of AP observation] &gt; hl7:observation &gt; hl7:reference &gt; [CHOICE OF EXTERNAL ACT/OBS/PROC/DOC] &gt; hl7:externalDocument &gt; hl7:versionNumber; Map:C3PR=StudySubject.informedConsentVersion; Map:C3PR=Study.consentVersion; Map:C3PRv2.9=StudyVersion.name; Map:caAERSv2.2=ReportVersion.reportVersionId; Map:CTOM=Protocol.amendmentIdentifier; Map:CTR&amp;Rr2=Sponsor protocol version; Map:CTRPv1.0=InterventionalStudyProtocol.revision; Map:CTRPv1.0=ObservationalStudyProtocol.revision; Map:CTRPv1.0=StudyProtocol.revision; Map:CTRPv1.0=Document.revision; Map:CTRPv3.8=StudyProtocol.amendmentNumberText; Map:CTRRr3=Document.revisionNumberText; Map:CTRv1.0=DocumentVersion.numberText; Map:FDA HL7 SD SD DSTU2012=StudyProtocol.versionNumber; Map:FDA HL7 SD SD DSTU2012=relatedDocument.versionNumber; Map:HL7SD=PlannedStudy.versionNumber; Map:LSDAMv2.2.3Plus=DocumentVersion.versionNumberText; Map:NCI CRF Standard=CDE 3008888v1.0: Case Report Form Version Number; Map:PSCv2.6=Amendment.name; Map:RPS1=Documentation.version; Map:Statistics v1.0=DocumentVersion.numberText</v>
          </cell>
        </row>
        <row r="446">
          <cell r="A446" t="str">
            <v>DocumentVersion.2officialTitle</v>
          </cell>
          <cell r="B446" t="str">
            <v>DocumentVersion</v>
          </cell>
          <cell r="C446" t="str">
            <v>officialTitle</v>
          </cell>
          <cell r="D446" t="str">
            <v>Attrib</v>
          </cell>
          <cell r="E446" t="str">
            <v>ST</v>
          </cell>
          <cell r="F446" t="str">
            <v>0..1</v>
          </cell>
          <cell r="G446" t="str">
            <v>DEFINITION:
The formal title of the document version.  
EXAMPLE(S):
OTHER NAME(S):
NOTE(S):
If there is only one title, use this attribute.</v>
          </cell>
          <cell r="I446" t="str">
            <v>Map:APSRv2.1=Header - hl7:ClinicalDocument &gt; hl7:title; Map:APSRv2.1=SB: Additional Specific Observation Section - hl7:ClinicalDocument &gt; hl7:component &gt; hl7:structuredBody &gt; hl7:component [Additional Specific Observation] &gt; hl7:section &gt; hl7:title; Map:APSRv2.1=SB: Additional Specific Observation Section - hl7:ClinicalDocument &gt; hl7:component &gt; hl7:structuredBody &gt; hl7:component [Additional Specific Observation] &gt; hl7:section &gt; hl7:title; Map:APSRv2.1=SB: Clin Info: IHE History of Present Illness Section - hl7:ClinicalDocument &gt; hl7:component &gt; hl7:structuredBody &gt; hl7:component [Clin Info] &gt; hl7:section &gt; hl7:component [Hist of Pres Illness] &gt; cda:section &gt; cda:title; Map:APSRv2.1=SB: Clinical Information Section - hl7:ClinicalDocument &gt; hl7:component &gt; hl7:structuredBody &gt; hl7:component [Clin Info] &gt; hl7:section &gt; hl7:title; Map:APSRv2.1=SB: Diagnostic Conclusion Section - hl7:ClinicalDocument &gt; hl7:component &gt; hl7:structuredBody &gt; hl7:component [Diagnostic Conclusion] &gt; hl7:section &gt; hl7:title; Map:APSRv2.1=SB: Intraoperative Observation Section - hl7:ClinicalDocument &gt; hl7:component &gt; hl7:structuredBody &gt; hl7:component [Intraoperative Observation] &gt; hl7:section &gt; hl7:title; Map:APSRv2.1=SB: Macroscopic Observation Section - hl7:ClinicalDocument &gt; hl7:component &gt; hl7:structuredBody &gt; hl7:component [Macroscopic Observation] &gt; hl7:section &gt; hl7:title; Map:APSRv2.1=SB: Microscopic Observation Section - hl7:ClinicalDocument &gt; hl7:component &gt; hl7:structuredBody &gt; hl7:component [Microscopic Observation] &gt; hl7:section &gt; hl7:title; Map:APSRv2.1=SB: Procedure Steps Section - hl7:ClinicalDocument &gt; hl7:component &gt; hl7:structuredBody &gt; hl7:component [Proc Steps] &gt; hl7:section &gt; hl7:title; Map:C3PR=Study.longTitleText; Map:C3PRv2.9=Consent.name; Map:C3PRv2.9=StudyVersion.longTitleText; Map:caAERSv2.2=Study.longTitleText; Map:CTGOV=Official Title; Map:CTOM=Protocol.longTitleText; Map:CTR&amp;Rr2=Full title of the trial; Map:CTRPv1.0=InterventionalStudyProtocol.officialTitle; Map:CTRPv1.0=ObservationalStudyProtocol.officialTitle; Map:CTRPv3.8=StudyProtocol.officialTitle; Map:CTRRr3=Document.officialTitle; Map:CTRv1.0=DocumentVersion.officialTitle; Map:DICOM=Clinical Trial Subject Module - Clinical Trial Protocol Name (0012,0021); Map:DICOM=Clinical Trial Context Module - Clinical Trial Protocol Name (0012,0021); Map:HCTv1.0=CDE 2978255:Research Protocols.Specify the research activity the recipient participates in:; Map:HL7SD=PlannedStudy.title; Map:HSDBv1.0=[Study].Study Title; Map:ICSRr2=document.title (in IndividualCaseSafetyReport); Map:ICSRr2=ResearchStudy.title (in IndividualCaseSafetyReport); Map:ICSRr2=RelatedInvestigation.title (in IndividualCaseSafetyReport); Map:Lab=Study.name; Map:LabViewer2.2=Study.name; Map:LSDAMv2.2.3Plus=DocumentVersion.officialTitle; Map:NBIAv6.4=Clinical_Trial.trial_protocol_name; Map:NBIAv6.4=Clinical_Trial_Protocol.protocol_name; Map:NBIAv6.4=General_Series.trial_protocol_name; Map:NCI CRF Standard=CDE 3009034v1.0: Case Report Form Name; Map:PSC=Study.name; Map:RPS1=Documentation.title; Map:Statistics v1.0=DocumentVersion.officialTitle; Map:WHO=Scientific Title</v>
          </cell>
        </row>
        <row r="447">
          <cell r="A447" t="str">
            <v>DocumentVersion.2revisionReasonCode</v>
          </cell>
          <cell r="B447" t="str">
            <v>DocumentVersion</v>
          </cell>
          <cell r="C447" t="str">
            <v>revisionReasonCode</v>
          </cell>
          <cell r="D447" t="str">
            <v>Attrib</v>
          </cell>
          <cell r="E447" t="str">
            <v>DSET&lt;CD&gt;</v>
          </cell>
          <cell r="F447" t="str">
            <v>0..*</v>
          </cell>
          <cell r="G447" t="str">
            <v>DEFINITION:
A coded value specifying why the previous version of the document was revised to this version.
EXAMPLE(S):
OTHER NAME(S):
NOTE(S):</v>
          </cell>
          <cell r="I447" t="str">
            <v>Map:C3PRv2.9=StudyVersion.AmendmentReason; Map:CTRPv3.8=StudyProtocol.amendmentReasonCode; Map:CTRPv3.8=Document.inactiveCommentText; Map:CTRv1.0=DocumentVersion.revisionReason; Map:HL7SD=PlannedStudy.reasonCode; Map:HL7SDr1=ControlActEvent.reasonCode; Map:ICSRr2=ControlActEvent.reasonCode (in IndividualCaseSafetyReport); Map:LSDAMv2.2.3Plus=DocumentVersion.revisionReason; Map:Statistics v1.0=DocumentVersion.revisionReasonCode</v>
          </cell>
        </row>
        <row r="448">
          <cell r="A448" t="str">
            <v>DocumentVersion.2uniformResourceLocator</v>
          </cell>
          <cell r="B448" t="str">
            <v>DocumentVersion</v>
          </cell>
          <cell r="C448" t="str">
            <v>uniformResourceLocator</v>
          </cell>
          <cell r="D448" t="str">
            <v>Attrib</v>
          </cell>
          <cell r="E448" t="str">
            <v>TEL.URL</v>
          </cell>
          <cell r="F448" t="str">
            <v>0..1</v>
          </cell>
          <cell r="G448" t="str">
            <v>(derived)
DEFINITION:
A complete or local reference to a website, ftp, file path or other location from which the document version contents can be retrieved.
EXAMPLE(S):
OTHER NAME(S):
NOTE(S):
Derived from DocumentVersion.text.ED.reference.
Local references should only be used when communicating between systems capable of resolving the local reference.
In a Regulatory Product Submission (RPS) message, this identifies the file (with a Uniform Resource Identifier (URI)), which is part of the documentation. A URI is a compact string of characters used to identify or name a resource. The main purpose of this identification is to enable interaction with representations of the resource over a network, typically the World Wide Web, using specific protocols. URIs are defined in schemes defining a specific syntax and associated protocols.</v>
          </cell>
          <cell r="I448" t="str">
            <v>Map:AE=Document.universalResourceLocator; Map:CTOM=Protocol.documentUri; Map:CTRPv1.0=Document.universalResourceLocator; Map:CTRPv3.8=Document.universalResourceLocator; Map:CTRPv3.8=Document.fileName; Map:CTRv1.0=DocumentVersion.uniformResourceLocator; Map:PGx v1.0=PG.PGXFN; Map:PGx v1.0=PF.PFXFN; Map:RPS1=Documentation.fileID; Map:SDTM IGv3.2=MO.MOXFN; Map:Statistics v1.0=DocumentVersion.uniformResourceLocator</v>
          </cell>
        </row>
        <row r="449">
          <cell r="A449" t="str">
            <v>DocumentVersion.4containedPerformedObservationResult(PerformedObservationResult)</v>
          </cell>
          <cell r="B449" t="str">
            <v>DocumentVersion</v>
          </cell>
          <cell r="C449" t="str">
            <v>containedPerformedObservationResult(PerformedObservationResult)</v>
          </cell>
          <cell r="D449" t="str">
            <v>Assoc</v>
          </cell>
          <cell r="F449" t="str">
            <v>0..*</v>
          </cell>
          <cell r="G449" t="str">
            <v>DocumentVersion [containingDocumentVersion] (0..*) contain / be the contents for (0..*) [containedPerformedObservationResult] PerformedObservationResult
DESCRIPTION:
Each DocumentVersion might contain one or more PerformedObservationResult.  Each PerformedObservationResult might be the contents for one or more DocumentVersion.
DEFINITION:
EXAMPLE(S):
A finding might be published in a scientific journal.
A data set produced by a computational process might be circulated as a document.
OTHER NAME(S):
NOTE(S):</v>
          </cell>
          <cell r="I449" t="str">
            <v>Map:LSDAMv2.2.3Plus=Data.(DocumentVersion); Map:LSDAMv2.2.3Plus=DocumentVersion.(Finding); Map:LSDAMv2.2.3Plus=DocumentVersion.(MolecularSequenceAnnotation)</v>
          </cell>
          <cell r="J449" t="str">
            <v>contain</v>
          </cell>
          <cell r="K449" t="str">
            <v>be the contents for</v>
          </cell>
          <cell r="L449" t="str">
            <v>PerformedObservationResult</v>
          </cell>
          <cell r="M449" t="str">
            <v>0..*</v>
          </cell>
        </row>
        <row r="450">
          <cell r="A450" t="str">
            <v>DocumentVersion.4containedProtocol(ProcessProtocol)</v>
          </cell>
          <cell r="B450" t="str">
            <v>DocumentVersion</v>
          </cell>
          <cell r="C450" t="str">
            <v>containedProtocol(ProcessProtocol)</v>
          </cell>
          <cell r="D450" t="str">
            <v>Assoc</v>
          </cell>
          <cell r="F450" t="str">
            <v>0..1</v>
          </cell>
          <cell r="G450" t="str">
            <v>DocumentVersion [containingDocumentVersion] (0..1) contain / be the contents of (0..1) [containedProtocol] ProcessProtocol
DESCRIPTION:
Each DocumentVersion might contain one ProcessProtocol. Each ProcessProtocol might be the contents of one DocumentVersion.
DEFINITION:
EXAMPLE(S):
OTHER NAME(S):
NOTE(S):</v>
          </cell>
          <cell r="I450" t="str">
            <v>Map:LSDAMv2.2.3Plus=DocumentVersion.(Protocol)</v>
          </cell>
          <cell r="J450" t="str">
            <v>contain</v>
          </cell>
          <cell r="K450" t="str">
            <v>be the contents of</v>
          </cell>
          <cell r="L450" t="str">
            <v>ProcessProtocol</v>
          </cell>
          <cell r="M450" t="str">
            <v>0..1</v>
          </cell>
        </row>
        <row r="451">
          <cell r="A451" t="str">
            <v>DocumentVersion.4versionedDocument(Document)</v>
          </cell>
          <cell r="B451" t="str">
            <v>DocumentVersion</v>
          </cell>
          <cell r="C451" t="str">
            <v>versionedDocument(Document)</v>
          </cell>
          <cell r="D451" t="str">
            <v>Assoc</v>
          </cell>
          <cell r="F451" t="str">
            <v>1..1</v>
          </cell>
          <cell r="G451" t="str">
            <v xml:space="preserve">DocumentVersion [versioningDocumentVersion] (0..*) is a version of / have as a version (1) [versionedDocument] Document
DESCRIPTION:
Each DocumentVersion always is a version of one Document. Each Document might have as a version one or more DocumentVersion.
DEFINITION:
EXAMPLE(S):
OTHER NAME(S):
NOTE(S):
</v>
          </cell>
          <cell r="I451" t="str">
            <v>Map:CTRv1.0=DocumentVersion.versioned(Document); Map:LSDAMv2.2.3Plus=DocumentVersion.(Document); Map:Statistics v1.0=DocumentVersion.versionedDocument(Document)</v>
          </cell>
          <cell r="J451" t="str">
            <v>is a version of</v>
          </cell>
          <cell r="K451" t="str">
            <v>have as a version</v>
          </cell>
          <cell r="L451" t="str">
            <v>Document</v>
          </cell>
          <cell r="M451" t="str">
            <v>0..*</v>
          </cell>
        </row>
        <row r="452">
          <cell r="A452" t="str">
            <v>DocumentVersionRelationship.1</v>
          </cell>
          <cell r="B452" t="str">
            <v>DocumentVersionRelationship</v>
          </cell>
          <cell r="D452" t="str">
            <v>Class</v>
          </cell>
          <cell r="G452" t="str">
            <v>DEFINITION:
Specifies the meaning (or semantics) of the relationship between one document version and another.
EXAMPLE(S):
decomposition (component), pre-condition, post-condition, sequel (replaces, modifies), attribution (cause and effect)
In a Regulated Product Submission (RPS), support of versioning can be accomplished by having two different revisions of a document related to each other through a "replaces" relationship.  Another example is version 3 of a breast cancer protocol "uses" version 2 of a consent form.
OTHER NAME(S):
NOTE(S):
The DocumentVersions on either side of the DocumentVersionRelationship do not necessarily have to be related to the same Document, or even have the same Document.typeCode.</v>
          </cell>
          <cell r="I452" t="str">
            <v>Map:APSRv2.1=Hdr: Parent Document - hl7:ClinicalDocument &gt; hl7:relatedDocument; Map:APSRv2.1=SB: Diagnostic Conclusion Section - hl7:ClinicalDocument &gt; hl7:component &gt; hl7:structuredBody &gt; hl7:component [Diagnostic Conclusion]; Map:APSRv2.1=SB: Microscopic Observation Section - hl7:ClinicalDocument &gt; hl7:component &gt; hl7:structuredBody &gt; hl7:component [Microscopic Observation]; Map:APSRv2.1=SB: Intraoperative Observation Section - hl7:ClinicalDocument &gt; hl7:component &gt; hl7:structuredBody &gt; hl7:component [Intraoperative Observation]; Map:APSRv2.1=SB: Clin Info: IHE History of Present Illness Section - hl7:ClinicalDocument &gt; hl7:component &gt; hl7:structuredBody &gt; hl7:component [Clin Info] &gt; hl7:section &gt; hl7:component [Hist of Pres Illness]
; Map:APSRv2.1=SB: Additional Specific Observation Section - hl7:ClinicalDocument &gt; hl7:component &gt; hl7:structuredBody &gt; hl7:component [Additional Specific Observation]; Map:APSRv2.1=SB: Macroscopic Observation Section - hl7:ClinicalDocument &gt; hl7:component &gt; hl7:structuredBody &gt; hl7:component [Macroscopic Observation]; Map:APSRv2.1=SB: Clin Info: IHE Reason for Referral Section - hl7:ClinicalDocument &gt; hl7:component &gt; hl7:structuredBody &gt; hl7:component [Clin Info] &gt; hl7:section &gt; hl7:component [Reas for Referral]; Map:APSRv2.1=SB: Clin Info: IHE Active Problems Section - hl7:ClinicalDocument &gt; hl7:component &gt; hl7:structuredBody &gt; hl7:component [Clin Info] &gt; hl7:section &gt; hl7:component [Active Problems]; Map:APSRv2.1=SB: Procedure Steps Section - hl7:ClinicalDocument &gt; hl7:component &gt; hl7:structuredBody &gt; hl7:component [Proc Steps]; Map:APSRv2.1=SB: Clinical Information Section - hl7:ClinicalDocument &gt; hl7:component &gt; hl7:structuredBody &gt; hl7:component [Clin Info]; Map:CTRPv3.8=StudyProtocol.(StudyRelationship); Map:CTRPv3.8=StudyRelationship; Map:CTRv1.0=DocumentVersionRelationship; Map:HL7SD=ReplacementOf1; Map:ICSRr2=SourceOf2 (in IndividualCaseSafetyReport); Map:ICSRr2=SourceOf1 (in IndividualCaseSafetyReport); Map:ICSRr2=reference (in IndividualCaseSafetyReport); Map:LSDAMv2.2.3Plus=DocumentVersionRelationship; Map:RPS1=RelatedDocumentation</v>
          </cell>
        </row>
        <row r="453">
          <cell r="A453" t="str">
            <v>DocumentVersionRelationship.2priorityNumber</v>
          </cell>
          <cell r="B453" t="str">
            <v>DocumentVersionRelationship</v>
          </cell>
          <cell r="C453" t="str">
            <v>priorityNumber</v>
          </cell>
          <cell r="D453" t="str">
            <v>Attrib</v>
          </cell>
          <cell r="E453" t="str">
            <v>REAL</v>
          </cell>
          <cell r="F453" t="str">
            <v>0..1</v>
          </cell>
          <cell r="G453" t="str">
            <v>DEFINITION:
A number specifying the relative rank for one document version before other similar documents having the same type of association to the same source document version.
EXAMPLE(S):
A report initiated by the primary physician may be ranked higher than reports initiated by specialty consultants or support staff.
OTHER NAME(S):
NOTE(S):
Relationships with lower priorityNumber values are considered before and above those with higher values.
There may be multiple investigations (and therefore reports) into the same event, each initiated by a different party. The priorityNumber may be used to rank these investigations. 
The ordering may be a total ordering, in which all priority numbers are unique, or a partial ordering, in which the same priority may be assigned to more than one relationship. Decimal numbers may be used to insert values between existing priority numbers.</v>
          </cell>
          <cell r="I453" t="str">
            <v>Map:CTRPv3.8=StudyRelationship.sequenceNumber; Map:CTRv1.0=DocumentVersionRelationship.priorityNumber; Map:ICSRr2=SourceOf1.priorityNumber (in IndividualCaseSafetyReport)</v>
          </cell>
        </row>
        <row r="454">
          <cell r="A454" t="str">
            <v>DocumentVersionRelationship.2typeCode</v>
          </cell>
          <cell r="B454" t="str">
            <v>DocumentVersionRelationship</v>
          </cell>
          <cell r="C454" t="str">
            <v>typeCode</v>
          </cell>
          <cell r="D454" t="str">
            <v>Attrib</v>
          </cell>
          <cell r="E454" t="str">
            <v>CD</v>
          </cell>
          <cell r="F454" t="str">
            <v>0..1</v>
          </cell>
          <cell r="G454" t="str">
            <v>DEFINITION:
A coded value specifying the kind of document version relationship. Each value implies specific constraints to what kinds of objects can be related and in which way.
EXAMPLE(S):
decomposition (component), pre-condition, post-condition, sequel (replaces, modifies), attribution (cause and effect)
OTHER NAME(S):
NOTE(S):
This is HL7 structured vocabulary and is part of a controlled vocabulary set.</v>
          </cell>
          <cell r="I454" t="str">
            <v>Map:AE=SafetyReport.amendmentReportInd; Map:APSRv2.1=SB: Macroscopic Observation Section - hl7:ClinicalDocument &gt; hl7:component &gt; hl7:structuredBody &gt; hl7:component [Macroscopic Observation] &gt; @typeCode; Map:APSRv2.1=SB: Microscopic Observation Section - hl7:ClinicalDocument &gt; hl7:component &gt; hl7:structuredBody &gt; hl7:component [Microscopic Observation] &gt; @typeCode; Map:APSRv2.1=SB: Procedure Steps Section - hl7:ClinicalDocument &gt; hl7:component &gt; hl7:structuredBody &gt; hl7:component [Proc Steps] &gt; @typeCode; Map:APSRv2.1=Hdr: Parent Document - hl7:ClinicalDocument &gt; hl7:relatedDocument &gt; @typeCode; Map:APSRv2.1=SB: Additional Specific Observation Section - hl7:ClinicalDocument &gt; hl7:component &gt; hl7:structuredBody &gt; hl7:component [Additional Specific Observation] &gt; @typeCode; Map:APSRv2.1=SB: Clinical Information Section - hl7:ClinicalDocument &gt; hl7:component &gt; hl7:structuredBody &gt; hl7:component [Clin Info] &gt; @typeCode; Map:APSRv2.1=SB: Diagnostic Conclusion Section - hl7:ClinicalDocument &gt; hl7:component &gt; hl7:structuredBody &gt; hl7:component [Diagnostic Conclusion] &gt; @typeCode; Map:APSRv2.1=SB: Diagnostic Conclusion Section - hl7:ClinicalDocument &gt; hl7:component &gt; hl7:structuredBody &gt; hl7:component [Diagnostic Conclusion] &gt; hl7:section &gt; hl7:entry [Update Information Organizer] &gt; @typeCode; Map:APSRv2.1=SB: Intraoperative Observation Section - hl7:ClinicalDocument &gt; hl7:component &gt; hl7:structuredBody &gt; hl7:component [Intraoperative Observation] &gt; @typeCode; Map:CTRPv3.8=StudyRelationship.typeCode; Map:CTRv1.0=DocumentVersionRelationship.typeCode; Map:FDA HL7 SD SD DSTU2012=outboundRelationship.typeCode; Map:ICSRr2=SourceOf2.typeCode (in IndividualCaseSafetyReport); Map:ICSRr2=SourceOf1.typeCode (in IndividualCaseSafetyReport); Map:LSDAMv2.2.3Plus=DocumentVersionRelationship.typeCode; Map:RPS1=RelatedDocumentation.relationship</v>
          </cell>
        </row>
        <row r="455">
          <cell r="A455" t="str">
            <v>DocumentVersionRelationship.4sourceDocumentVersion(DocumentVersion)</v>
          </cell>
          <cell r="B455" t="str">
            <v>DocumentVersionRelationship</v>
          </cell>
          <cell r="C455" t="str">
            <v>sourceDocumentVersion(DocumentVersion)</v>
          </cell>
          <cell r="D455" t="str">
            <v>Assoc</v>
          </cell>
          <cell r="F455" t="str">
            <v>1..1</v>
          </cell>
          <cell r="G455" t="str">
            <v xml:space="preserve">DocumentVersionRelationship [targetDocumentVersionRelationship] (0..*) has as source / be the source for (1) [sourceDocumentVersion] DocumentVersion
DESCRIPTION:
Each DocumentVersionRelationship always has as source one DocumentVersion.  Each DocumentVersion might be the source for one or more DocumentVersionRelationship.
DEFINITION:
EXAMPLE(S):
OTHER NAME(S):
NOTE(S):
</v>
          </cell>
          <cell r="I455" t="str">
            <v>Map:CTRv1.0=DocumentVersionRelationship.source(DocumentVersion); Map:LSDAMv2.2.3Plus=DocumentVersionRelationship.sourceDocumentVersion(DocumentVersion)</v>
          </cell>
          <cell r="J455" t="str">
            <v>has as source</v>
          </cell>
          <cell r="K455" t="str">
            <v>be the source for</v>
          </cell>
          <cell r="L455" t="str">
            <v>DocumentVersion</v>
          </cell>
          <cell r="M455" t="str">
            <v>0..*</v>
          </cell>
        </row>
        <row r="456">
          <cell r="A456" t="str">
            <v>DocumentVersionRelationship.4targetDocumentVersion(DocumentVersion)</v>
          </cell>
          <cell r="B456" t="str">
            <v>DocumentVersionRelationship</v>
          </cell>
          <cell r="C456" t="str">
            <v>targetDocumentVersion(DocumentVersion)</v>
          </cell>
          <cell r="D456" t="str">
            <v>Assoc</v>
          </cell>
          <cell r="F456" t="str">
            <v>1..1</v>
          </cell>
          <cell r="G456" t="str">
            <v xml:space="preserve">DocumentVersionRelationship [sourceDocumentVersionRelationship] (0..*) has as target / be the target for (1) [targetDocumentVersion] DocumentVersion
DESCRIPTION:
Each DocumentVersionRelationship always has as target one DocumentVersion.  Each DocumentVersion might be the target for one or more DocumentVersionRelationship.
DEFINITION:
EXAMPLE(S):
OTHER NAME(S):
NOTE(S):
</v>
          </cell>
          <cell r="I456" t="str">
            <v>Map:CTRv1.0=DocumentVersionRelationship.target(DocumentVersion); Map:LSDAMv2.2.3Plus=DocumentVersionRelationship.targetDocumentVersion(DocumentVersion)</v>
          </cell>
          <cell r="J456" t="str">
            <v>has as target</v>
          </cell>
          <cell r="K456" t="str">
            <v>be the target for</v>
          </cell>
          <cell r="L456" t="str">
            <v>DocumentVersion</v>
          </cell>
          <cell r="M456" t="str">
            <v>0..*</v>
          </cell>
        </row>
        <row r="457">
          <cell r="A457" t="str">
            <v>DocumentVersionRepresentation.1</v>
          </cell>
          <cell r="B457" t="str">
            <v>DocumentVersionRepresentation</v>
          </cell>
          <cell r="D457" t="str">
            <v>Class</v>
          </cell>
          <cell r="G457" t="str">
            <v>DEFINITION:
A format-specific representation of a particular edition of a document as it exists at a particular point in time.  A particular edition may be available in multiple formats and each format may be available at multiple locations.
EXAMPLE(S):
 A particular edition of a protocol may be available in MS Word, PDF, etc. and each format may be available at multiple locations such as on a research facility's web site, on a cooperative groups web page, etc.
OTHER NAME(S):
NOTE(S):
This class does not go as far as making each copy posted on the web (or printed, for that matter) uniquely identifiable.  That would require changes to the BRIDG model.</v>
          </cell>
          <cell r="I457" t="str">
            <v>Map:LSDAMv2.2.3Plus=DocumentVersionRepresentation</v>
          </cell>
        </row>
        <row r="458">
          <cell r="A458" t="str">
            <v>DocumentVersionRepresentation.2content</v>
          </cell>
          <cell r="B458" t="str">
            <v>DocumentVersionRepresentation</v>
          </cell>
          <cell r="C458" t="str">
            <v>content</v>
          </cell>
          <cell r="D458" t="str">
            <v>Attrib</v>
          </cell>
          <cell r="E458" t="str">
            <v>ED</v>
          </cell>
          <cell r="F458" t="str">
            <v>0..1</v>
          </cell>
          <cell r="G458" t="str">
            <v>DEFINITION:
A textual or media-based representation that is the full or comprehensive narrative or substance of the document version.
EXAMPLE(S):
OTHER NAME(S):
NOTE(S):</v>
          </cell>
          <cell r="I458" t="str">
            <v>Map:AE=Document.text; Map:AE=SafetyReport.narrativeText; Map:APSRv2.1=SB: Additional Specific Observation Section - hl7:ClinicalDocument &gt; hl7:component &gt; hl7:structuredBody &gt; hl7:component [Additional Specific Observation] &gt; hl7:section &gt; hl7:text; Map:APSRv2.1=SB: Clin Info: IHE Active Problems Section - hl7:ClinicalDocument &gt; hl7:component &gt; hl7:structuredBody &gt; hl7:component [Clin Info] &gt; hl7:section &gt; hl7:component [Active Problems] &gt; hl7:section &gt; hl7:text; Map:APSRv2.1=SB: Clin Info: IHE History of Present Illness Section - hl7:ClinicalDocument &gt; hl7:component &gt; hl7:structuredBody &gt; hl7:component [Clin Info] &gt; hl7:section &gt; hl7:component [Hist of Pres Illness] &gt; cda:section &gt; cda:text; Map:APSRv2.1=SB: Clin Info: IHE Reason for Referral Section - hl7:ClinicalDocument &gt; hl7:component &gt; hl7:structuredBody &gt; hl7:component [Clin Info] &gt; hl7:section &gt; hl7:component [Reas for Referral] &gt; hl7:section &gt; hl7:text; Map:APSRv2.1=SB: Clinical Information Section - hl7:ClinicalDocument &gt; hl7:component &gt; hl7:structuredBody &gt; hl7:component [Clin Info] &gt; hl7:section &gt; hl7:text; Map:APSRv2.1=SB: Diagnostic Conclusion Section - hl7:ClinicalDocument &gt; hl7:component &gt; hl7:structuredBody &gt; hl7:component [Diagnostic Conclusion] &gt; hl7:section &gt; hl7:text; Map:APSRv2.1=SB: Intraoperative Observation Section - hl7:ClinicalDocument &gt; hl7:component &gt; hl7:structuredBody &gt; hl7:component [Intraoperative Observation] &gt; hl7:section &gt; hl7:text; Map:APSRv2.1=SB: Macroscopic Observation Section - hl7:ClinicalDocument &gt; hl7:component &gt; hl7:structuredBody &gt; hl7:component [Macroscopic Observation] &gt; hl7:section &gt; hl7:text; Map:APSRv2.1=SB: Microscopic Observation Section - hl7:ClinicalDocument &gt; hl7:component &gt; hl7:structuredBody &gt; hl7:component [Microscopic Observation] &gt; hl7:section &gt; hl7:text; Map:APSRv2.1=SB: Procedure Steps Section - hl7:ClinicalDocument &gt; hl7:component &gt; hl7:structuredBody &gt; hl7:component [Proc Steps] &gt; hl7:section &gt; hl7:text; Map:APSRv2.1=SB: Procedure Steps Section - hl7:ClinicalDocument &gt; hl7:component &gt; hl7:structuredBody &gt; hl7:component [Proc Steps] &gt; hl7:section &gt; hl7:entry &gt; hl7:procedure &gt; hl7:reference &gt; [CHOICE OF EXTERNAL ACT/OBS/PROC/DOC] &gt; hl7:externalDocument &gt; hl7:text; Map:APSRv2.1=[Problem] hl7:organizer - [Problem] hl7:organizer &gt; hl7:component [Any kind of AP observation] &gt; hl7:observation &gt; hl7:reference &gt; [CHOICE OF EXTERNAL ACT/OBS/PROC/DOC] &gt; hl7:externalDocument &gt; hl7:text; Map:caAERSv2.2=NotificationAttachment.content; Map:CTR&amp;Rr2=IMP modified specification; Map:CTRPv1.0=InterventionalStudyProtocol.text; Map:CTRPv1.0=ObservationalStudyProtocol.text; Map:CTRPv1.0=StudyProtocol.text; Map:CTRPv3.8=Document.text; Map:CTRRr3=Document.text; Map:CTRv1.0=DocumentVersion.text; Map:HL7SD=PlannedStudy.text; Map:ICSRr2=document.text (in IndividualCaseSafetyReport); Map:ICSRr2=RelatedInvestigation.text (in IndividualCaseSafetyReport); Map:ICSRr2=InvestigativeEvent.text (in IndividualCaseSafetyReport); Map:LSDAMv2.2.3Plus=DocumentVersionRepresentation.content; Map:Statistics v1.0=DocumentVersion.text</v>
          </cell>
        </row>
        <row r="459">
          <cell r="A459" t="str">
            <v>DocumentVersionRepresentation.2uniformResourceLocator</v>
          </cell>
          <cell r="B459" t="str">
            <v>DocumentVersionRepresentation</v>
          </cell>
          <cell r="C459" t="str">
            <v>uniformResourceLocator</v>
          </cell>
          <cell r="D459" t="str">
            <v>Attrib</v>
          </cell>
          <cell r="E459" t="str">
            <v>DSET&lt;TEL.URL&gt;</v>
          </cell>
          <cell r="F459" t="str">
            <v>0..*</v>
          </cell>
          <cell r="G459" t="str">
            <v>DEFINITION:
An indication of where the document contents can be retrieved from. 
EXAMPLE(S):
a URL for a file or the location on a publicly available file system
OTHER NAME(S):
NOTE(S):</v>
          </cell>
          <cell r="I459" t="str">
            <v>Map:LSDAMv2.2.3Plus=DocumentVersionRepresentation.uniformResourceLocator</v>
          </cell>
        </row>
        <row r="460">
          <cell r="A460" t="str">
            <v>DocumentVersionRepresentation.4representedDocumentVersion(DocumentVersion)</v>
          </cell>
          <cell r="B460" t="str">
            <v>DocumentVersionRepresentation</v>
          </cell>
          <cell r="C460" t="str">
            <v>representedDocumentVersion(DocumentVersion)</v>
          </cell>
          <cell r="D460" t="str">
            <v>Assoc</v>
          </cell>
          <cell r="F460" t="str">
            <v>1..1</v>
          </cell>
          <cell r="G460" t="str">
            <v>DocumentVersionRepresentation [representingDocumentVersionRepresentation] (1..*) represents / is represented as (1) [representedDocumentVersion] DocumentVersion
DESCRIPTION:
Each DocumentVersionRepresentation always represents one DocumentVersion.  Each DocumentVersion always is represented as one or more DocumentVersionRepresentation.  
DEFINITION:
EXAMPLE(S):
OTHER NAME(S):
NOTE(S):</v>
          </cell>
          <cell r="I460" t="str">
            <v>Map:LSDAMv2.2.3Plus=DocumentVersion.(DocumentVersionRepresentation)</v>
          </cell>
          <cell r="J460" t="str">
            <v>represents</v>
          </cell>
          <cell r="K460" t="str">
            <v>is represented as</v>
          </cell>
          <cell r="L460" t="str">
            <v>DocumentVersion</v>
          </cell>
          <cell r="M460" t="str">
            <v>1..*</v>
          </cell>
        </row>
        <row r="461">
          <cell r="A461" t="str">
            <v>DocumentVersionWorkflowStatus.1</v>
          </cell>
          <cell r="B461" t="str">
            <v>DocumentVersionWorkflowStatus</v>
          </cell>
          <cell r="D461" t="str">
            <v>Class</v>
          </cell>
          <cell r="G461" t="str">
            <v>DEFINITION:
The workflow status associated with a document version from submission through abstraction.  
EXAMPLE(S):
OTHER NAME(S):
NOTE(S):
Please refer to the Processing Status state transition diagram for further details.</v>
          </cell>
          <cell r="I461" t="str">
            <v>Map:CTRPv1.0=DocumentWorkflowStatus; Map:CTRPv3.8=DocumentWorkflowStatus; Map:CTRv1.0=DocumentVersionWorkflowStatus; Map:LSDAMv2.2.3Plus=DocumentVersionWorkflowStatus; Map:RPS1=Documentation.status</v>
          </cell>
        </row>
        <row r="462">
          <cell r="A462" t="str">
            <v>DocumentVersionWorkflowStatus.2code</v>
          </cell>
          <cell r="B462" t="str">
            <v>DocumentVersionWorkflowStatus</v>
          </cell>
          <cell r="C462" t="str">
            <v>code</v>
          </cell>
          <cell r="D462" t="str">
            <v>Attrib</v>
          </cell>
          <cell r="E462" t="str">
            <v>CD</v>
          </cell>
          <cell r="F462" t="str">
            <v>0..1</v>
          </cell>
          <cell r="G462" t="str">
            <v>DEFINITION:
A coded value specifying the phase in the lifecycle of the document version workflow.
EXAMPLE(S):
On-hold, Accepted, Rejected, Abstracted, Abstraction Verified, Abstraction not verified
Created, available [examples for HL7 StudyDesign Structured Document]
OTHER NAME(S):
NOTE(S):
Please refer to the Processing Status state transition diagram for further details. 
A state transition diagram needs to be developed for the HL7 StudyDesign Structured Document examples.</v>
          </cell>
          <cell r="I462" t="str">
            <v>Map:AE=SafetyReport.statusCode; Map:C3PRv2.9=StudyVersion.versionStatus; Map:caAERSv2.2=ReportVersion.status; Map:CTOM=ProtocolStatus.statusCode; Map:CTRPv1.0=DocumentWorkflowStatus.statusCode; Map:CTRPv3.8=DocumentWorkflowStatus.statusCode; Map:CTRv1.0=DocumentVersionWorkflowStatus.code; Map:LabViewer2.2=Study.status; Map:LSDAMv2.2.3Plus=DocumentVersionWorkflowStatus.code</v>
          </cell>
        </row>
        <row r="463">
          <cell r="A463" t="str">
            <v>DocumentVersionWorkflowStatus.2comment</v>
          </cell>
          <cell r="B463" t="str">
            <v>DocumentVersionWorkflowStatus</v>
          </cell>
          <cell r="C463" t="str">
            <v>comment</v>
          </cell>
          <cell r="D463" t="str">
            <v>Attrib</v>
          </cell>
          <cell r="E463" t="str">
            <v>ST</v>
          </cell>
          <cell r="F463" t="str">
            <v>0..1</v>
          </cell>
          <cell r="G463" t="str">
            <v>DEFINITION:
Additional description of the workflow status.
EXAMPLE(S):
to capture the reasons of statuses or other notes
OTHER NAME(S):
NOTE(S):</v>
          </cell>
          <cell r="I463" t="str">
            <v>Map:CTRPv1.0=DocumentWorkflowStatus.commentText; Map:CTRPv3.8=DocumentWorkflowStatus.commentText; Map:CTRv1.0=DocumentVersionWorkflowStatus.comment; Map:LSDAMv2.2.3Plus=DocumentVersionWorkflowStatus.comment</v>
          </cell>
        </row>
        <row r="464">
          <cell r="A464" t="str">
            <v>DocumentVersionWorkflowStatus.2date</v>
          </cell>
          <cell r="B464" t="str">
            <v>DocumentVersionWorkflowStatus</v>
          </cell>
          <cell r="C464" t="str">
            <v>date</v>
          </cell>
          <cell r="D464" t="str">
            <v>Attrib</v>
          </cell>
          <cell r="E464" t="str">
            <v>TS.DATE.FULL</v>
          </cell>
          <cell r="F464" t="str">
            <v>0..1</v>
          </cell>
          <cell r="G464" t="str">
            <v>DEFINITION:
The date (and time) on which the status is assigned to the document version workflow.
EXAMPLE(S):
OTHER NAME(S):
NOTE(S):</v>
          </cell>
          <cell r="I464" t="str">
            <v>Map:AE=SafetyReport.mostRecentInformationDate; Map:AE=SafetyReport.timeReportCompleted; Map:C3PRv2.9=StudyVersion.versionDate; Map:caAERSv2.2=ReportVersion.submittedOn; Map:caAERSv2.2=Report.submittedDate; Map:caAERSv2.2=ReportVersion.withdrawOn; Map:CTOM=Protocol.amendmentDate; Map:CTOM=ProtocolStatus.statusDate; Map:CTRPv1.0=DocumentWorkflowStatus.statusDate; Map:CTRPv3.8=DocumentWorkflowStatus.statusDateRange; Map:CTRv1.0=DocumentVersionWorkflowStatus.date; Map:FDA HL7 SD SD DSTU2012=StudyProtocol.availibilityTime; Map:FDA HL7 SD SD DSTU2012=StudyProtocol.effectiveTime; Map:ICSRr2=ControlActEvent.effectiveTime (in IndividualCaseSafetyReport); Map:LabViewer2.2=Study.statusDate; Map:LSDAMv2.2.3Plus=DocumentVersionWorkflowStatus.date</v>
          </cell>
        </row>
        <row r="465">
          <cell r="A465" t="str">
            <v>DocumentVersionWorkflowStatus.4describedDocumentVersion(DocumentVersion)</v>
          </cell>
          <cell r="B465" t="str">
            <v>DocumentVersionWorkflowStatus</v>
          </cell>
          <cell r="C465" t="str">
            <v>describedDocumentVersion(DocumentVersion)</v>
          </cell>
          <cell r="D465" t="str">
            <v>Assoc</v>
          </cell>
          <cell r="F465" t="str">
            <v>1..1</v>
          </cell>
          <cell r="G465" t="str">
            <v xml:space="preserve">DocumentVersionWorkflowStatus [describingDocumentVersionWorkflowStatus] (0..*) describes / be described by (1) [describedDocumentVersion] DocumentVersion
DESCRIPTION:
Each DocumentVersionWorkflowStatus always describes one DocumentVersion.  Each DocumentVersion might be described by one or more DocumentVersionWorkflowStatus.
DEFINITION:
EXAMPLE(S):
OTHER NAME(S):
NOTE(S):
</v>
          </cell>
          <cell r="I465" t="str">
            <v>Map:CTRPv3.8=StudyProtocol.workflowStatus(DocumentWorkflowStatus); Map:CTRv1.0=DocumentVersionWorkflowStatus.described(DocumentVersion); Map:LSDAMv2.2.3Plus=DocumentVersionWorkflowStatus.described(DocumentVersion)</v>
          </cell>
          <cell r="J465" t="str">
            <v>describes</v>
          </cell>
          <cell r="K465" t="str">
            <v>be described by</v>
          </cell>
          <cell r="L465" t="str">
            <v>DocumentVersion</v>
          </cell>
          <cell r="M465" t="str">
            <v>0..*</v>
          </cell>
        </row>
        <row r="466">
          <cell r="A466" t="str">
            <v>DonorRegistry.1</v>
          </cell>
          <cell r="B466" t="str">
            <v>DonorRegistry</v>
          </cell>
          <cell r="D466" t="str">
            <v>Class</v>
          </cell>
          <cell r="G466" t="str">
            <v>DEFINITION:
An organization that administers the registration of donors of materials for transplantation.
EXAMPLE(S):
'Be The Match' registry maintained by the National Marrow Donor Program (NMDP)
OTHER NAME(S):
NOTE(S):
The registry should contain basic information about each donor sufficient to identify duplicate entries and match donors to potential recipients.
There may be names for the registry, e.g., "Be The Match", however, we do not have a requirement for adding this at this time.</v>
          </cell>
          <cell r="I466" t="str">
            <v>Map:HCTv1.0=(model integrity)</v>
          </cell>
        </row>
        <row r="467">
          <cell r="A467" t="str">
            <v>DonorRegistry.2identifier</v>
          </cell>
          <cell r="B467" t="str">
            <v>DonorRegistry</v>
          </cell>
          <cell r="C467" t="str">
            <v>identifier</v>
          </cell>
          <cell r="D467" t="str">
            <v>Attrib</v>
          </cell>
          <cell r="E467" t="str">
            <v>DSET&lt;ID&gt;</v>
          </cell>
          <cell r="F467" t="str">
            <v>0..*</v>
          </cell>
          <cell r="G467" t="str">
            <v>DEFINITION:
A unique symbol that establishes identity of the donor registry.
EXAMPLE(S):
patient number 7 on a study
OTHER NAME(S):
NOTE(S):</v>
          </cell>
          <cell r="I467" t="str">
            <v>Map:ID Datatype Change=Model Integrity</v>
          </cell>
        </row>
        <row r="468">
          <cell r="A468" t="str">
            <v>DonorRegistry.4managingOrganization(Organization)</v>
          </cell>
          <cell r="B468" t="str">
            <v>DonorRegistry</v>
          </cell>
          <cell r="C468" t="str">
            <v>managingOrganization(Organization)</v>
          </cell>
          <cell r="D468" t="str">
            <v>Assoc</v>
          </cell>
          <cell r="F468" t="str">
            <v>1..1</v>
          </cell>
          <cell r="G468" t="str">
            <v>DonorRegistry [managedDonorRegistry] (0..*) is managed by / manage (1) [managingOrganization] Organization
DESCRIPTION:
Each DonorRegistry always is managed by one Organization.  Each Organization might manage one or more DonorRegistry.
DEFINITION:
Indicates the organization that manages the registry.
EXAMPLE(S):
OTHER NAME(S):
NOTE(S):</v>
          </cell>
          <cell r="J468" t="str">
            <v>is managed by</v>
          </cell>
          <cell r="K468" t="str">
            <v>manage</v>
          </cell>
          <cell r="L468" t="str">
            <v>Organization</v>
          </cell>
          <cell r="M468" t="str">
            <v>0..*</v>
          </cell>
        </row>
        <row r="469">
          <cell r="A469" t="str">
            <v>Drug.1</v>
          </cell>
          <cell r="B469" t="str">
            <v>Drug</v>
          </cell>
          <cell r="D469" t="str">
            <v>Class</v>
          </cell>
          <cell r="G469" t="str">
            <v>DEFINITION:
An article other than food intended for use in the diagnosis, cure, mitigation, treatment, or prevention of disease; or intended to affect the structure or any function of the body. 
EXAMPLE(S):
aspirin
OTHER NAME(S):
NOTE(S):</v>
          </cell>
          <cell r="I469" t="str">
            <v>Map:caAERSv2.2=ChemoAgent; Map:CDMHv1.0=Drug; Map:CTRPv1.0=Drug; Map:CTRv1.0=Drug</v>
          </cell>
        </row>
        <row r="470">
          <cell r="A470" t="str">
            <v>Drug.2actionModeCode</v>
          </cell>
          <cell r="B470" t="str">
            <v>Drug</v>
          </cell>
          <cell r="C470" t="str">
            <v>actionModeCode</v>
          </cell>
          <cell r="D470" t="str">
            <v>Attrib</v>
          </cell>
          <cell r="E470" t="str">
            <v>CD</v>
          </cell>
          <cell r="F470" t="str">
            <v>0..1</v>
          </cell>
          <cell r="G470" t="str">
            <v>DEFINITION:
A coded value specifying the mode of action through which this substance produces a pharmacological effect.
EXAMPLE(S):
stimulating action, depressing action, blocking/antagonizing action, stabilizing action, exchanging/replacing substances, direct beneficial chemical reaction, direct harmful chemical reaction.
OTHER NAME(S):
NOTE(S):</v>
          </cell>
          <cell r="I470" t="str">
            <v>Map:CTRRr3=ProductPart.actionModeCode</v>
          </cell>
        </row>
        <row r="471">
          <cell r="A471" t="str">
            <v>Drug.2handlingCode</v>
          </cell>
          <cell r="B471" t="str">
            <v>Drug</v>
          </cell>
          <cell r="C471" t="str">
            <v>handlingCode</v>
          </cell>
          <cell r="D471" t="str">
            <v>Attrib</v>
          </cell>
          <cell r="E471" t="str">
            <v>CD</v>
          </cell>
          <cell r="F471" t="str">
            <v>0..1</v>
          </cell>
          <cell r="G471" t="str">
            <v>DEFINITION:
A coded value specifying special handling requirements for the drug.
EXAMPLE(S):
keep at room temperature, store upright
OTHER NAME(S):
NOTE(S):</v>
          </cell>
          <cell r="I471" t="str">
            <v>Map:CTRv1.0=Drug.handlingCode; Map:ICSRr2=Product.handlingCode (in R_Product)</v>
          </cell>
        </row>
        <row r="472">
          <cell r="A472" t="str">
            <v>Drug.2riskCode</v>
          </cell>
          <cell r="B472" t="str">
            <v>Drug</v>
          </cell>
          <cell r="C472" t="str">
            <v>riskCode</v>
          </cell>
          <cell r="D472" t="str">
            <v>Attrib</v>
          </cell>
          <cell r="E472" t="str">
            <v>CD</v>
          </cell>
          <cell r="F472" t="str">
            <v>0..1</v>
          </cell>
          <cell r="G472" t="str">
            <v>DEFINITION:
A coded value specifying the type of hazard or threat associated with the drug.
EXAMPLE(S):
flammable, explosive
OTHER NAME(S):
NOTE(S):</v>
          </cell>
          <cell r="I472" t="str">
            <v>Map:CTRv1.0=Drug.riskCode; Map:ICSRr2=Product.riskCode (in R_Product)</v>
          </cell>
        </row>
        <row r="473">
          <cell r="A473" t="str">
            <v>Drug.2stabilityDuration</v>
          </cell>
          <cell r="B473" t="str">
            <v>Drug</v>
          </cell>
          <cell r="C473" t="str">
            <v>stabilityDuration</v>
          </cell>
          <cell r="D473" t="str">
            <v>Attrib</v>
          </cell>
          <cell r="E473" t="str">
            <v>IVL&lt;TS.DATETIME&gt;</v>
          </cell>
          <cell r="F473" t="str">
            <v>0..1</v>
          </cell>
          <cell r="G473" t="str">
            <v>DEFINITION:
The period of time during which the drug is considered usable after it is activated (opened).
EXAMPLE(S):
OTHER NAME(S):
NOTE(S):</v>
          </cell>
          <cell r="I473" t="str">
            <v>Map:CTRv1.0=Drug.stabilityDuration; Map:ICSRr2=ProductInstance.stabilityTime (in R_Product)</v>
          </cell>
        </row>
        <row r="474">
          <cell r="A474" t="str">
            <v>Drug.3Is a(n):Product</v>
          </cell>
          <cell r="B474" t="str">
            <v>Drug</v>
          </cell>
          <cell r="C474" t="str">
            <v>Is a(n):Product</v>
          </cell>
          <cell r="D474" t="str">
            <v>Gen</v>
          </cell>
          <cell r="G474" t="str">
            <v>DESCRIPTION:
Each Drug always specializes one Product. Each Product might be specialized by one Drug.
DEFINITION:
EXAMPLE(S):
OTHER NAME(S):
NOTE(S):</v>
          </cell>
          <cell r="I474" t="str">
            <v>Map:CDMHv1.0=Drug.Is a(n):Product</v>
          </cell>
          <cell r="J474" t="str">
            <v>specializes</v>
          </cell>
          <cell r="K474" t="str">
            <v>be specialized by</v>
          </cell>
          <cell r="L474" t="str">
            <v>Product</v>
          </cell>
        </row>
        <row r="475">
          <cell r="A475" t="str">
            <v>Epoch.1</v>
          </cell>
          <cell r="B475" t="str">
            <v>Epoch</v>
          </cell>
          <cell r="D475" t="str">
            <v>Class</v>
          </cell>
          <cell r="G475" t="str">
            <v>DEFINITION:
One of a set of ordered partitions of a subject's participation in a study. An Epoch represents a state within a study such that subjects in separate arms within that state are comparable.
Each epoch serves a purpose in the study as a whole, typically exposing the subject to a treatment or preparing them for a treatment, or gathering post-treatment data.  Activities and activity results control the subject's movement from one epoch to another.
EXAMPLE(S):
A study designed to assess the effects of treatments might have 3 epochs.
A Screening Epoch in which subjects' eligibility is determined and baseline measurements are made.
A Treatment Epoch during which treatments are given and effects of treatment are assessed.
A Follow-up Epoch during which post-treatment assessments are conducted.  
OTHER NAME(S):
NOTE(S):
A subject moves from one epoch to another and can only be in one epoch at a time. The subject can only move to an epoch with a greater sequenceNumber. Activities in the same epoch but a different arm need not be similar in time and pattern. Subjects in different arms will not necessarily pass through the same epochs.</v>
          </cell>
          <cell r="H475" t="str">
            <v xml:space="preserve">Invariant - Mandatory Attribute Qualifier: At least one of the following attributes must be mandatory for Epoch: name, typeCode, sequenceNumber.
Invariant - name Unique Qualifier: An Epoch name must be unique within the context of the StudyProtocolVersion to which it is associatied.
</v>
          </cell>
          <cell r="I475" t="str">
            <v>Map:C3PRv2.9=Epoch; Map:caAERSv2.2=Epoch; Map:CTRPv3.8=Epoch; Map:CTRv1.0=Epoch; Map:PSCv2.6=Epoch</v>
          </cell>
        </row>
        <row r="476">
          <cell r="A476" t="str">
            <v>Epoch.2description</v>
          </cell>
          <cell r="B476" t="str">
            <v>Epoch</v>
          </cell>
          <cell r="C476" t="str">
            <v>description</v>
          </cell>
          <cell r="D476" t="str">
            <v>Attrib</v>
          </cell>
          <cell r="E476" t="str">
            <v>ST</v>
          </cell>
          <cell r="F476" t="str">
            <v>0..1</v>
          </cell>
          <cell r="G476" t="str">
            <v>DEFINITION:
The textual representation of the epoch.
EXAMPLE(S):
"A 2-week period during which eligibility is determined and baseline measurements are taken".
"The first treatment epoch is a one-week period during which a single dose of one of the three investigational treatments is administered".
OTHER NAME(S):
NOTE(S):</v>
          </cell>
          <cell r="I476" t="str">
            <v>Map:C3PR=PlannedEpoch.description; Map:C3PR=Epoch.descriptionText; Map:C3PRv2.9=Epoch.descriptionText; Map:caAERSv2.2=Epoch.description; Map:CTRv1.0=Epoch.description; Map:FDA HL7 SD SD DSTU2012=plannedStudy/component1/epoch.text; Map:HL7SD=Epoch.text; Map:TDM=StudyDesignEpoch.description</v>
          </cell>
        </row>
        <row r="477">
          <cell r="A477" t="str">
            <v>Epoch.2name</v>
          </cell>
          <cell r="B477" t="str">
            <v>Epoch</v>
          </cell>
          <cell r="C477" t="str">
            <v>name</v>
          </cell>
          <cell r="D477" t="str">
            <v>Attrib</v>
          </cell>
          <cell r="E477" t="str">
            <v>ST</v>
          </cell>
          <cell r="F477" t="str">
            <v>0..1</v>
          </cell>
          <cell r="G477" t="str">
            <v>DEFINITION:
A non-unique textual identifier for the epoch.
EXAMPLE(S):
first treatment epoch, second treatment epoch, first wash-out epoch, second wash-out epoch
OTHER NAME(S):
NOTE(S):
When multiple Epochs have the same purpose (e.g., treatment), then the titles will probably include order numbers to distinguish them.</v>
          </cell>
          <cell r="I477" t="str">
            <v>Map:C3PR=Epoch.name; Map:C3PR=PlannedEpoch.name; Map:C3PRv2.9=Epoch.name; Map:caAERSv2.2=Epoch.name; Map:CDASHv1.1=DS.DSNEXT; Map:CDASHv1.1=DS.EPOCH; Map:CTOM=StudyTimePoint.epochName; Map:CTRPv3.8=Epoch.name; Map:CTRv1.0=Epoch.name; Map:FDA HL7 SD SD DSTU2012=plannedStudy/component1/epoch.title; Map:HL7SD=Epoch.title; Map:PSC=Period.name; Map:PSC=Epoch.name; Map:PSCv2.6=Epoch.name; Map:SDTM IGv3.1.1=DS.EPOCH; Map:SDTM IGv3.1.1=TA.EPOCH; Map:SDTM IGv3.1.2=TA.EPOCH; Map:SDTM IGv3.1.2=EX.EPOCH; Map:SDTM IGv3.1.2=SE.EPOCH; Map:SDTM IGv3.1.2=DV.EPOCH; Map:SDTM IGv3.1.2=DS.EPOCH; Map:SDTM IGv3.1.3=DS.EPOCH; Map:SDTM IGv3.1.3=DV.EPOCH; Map:SDTM IGv3.1.3=EX.EPOCH; Map:SDTM IGv3.1.3=RS.EPOCH; Map:SDTM IGv3.1.3=SE.EPOCH; Map:SDTM IGv3.1.3=TA.EPOCH; Map:SDTM IGv3.1.3=TR.EPOCH; Map:SDTM IGv3.1.3=TU.EPOCH; Map:SDTM IGv3.2=EC.EPOCH; Map:SDTM IGv3.2=EX.EPOCH; Map:SDTM IGv3.2=TA.EPOCH; Map:SDTM IGv3.2=TR.EPOCH; Map:SDTM IGv3.2=TU.EPOCH; Map:SDTM IGv3.2=DS.EPOCH; Map:SDTM IGv3.2=RS,EPOCH; Map:SDTM IGv3.2=SE.EPOCH; Map:TDM=StudyDesignEpoch.name</v>
          </cell>
        </row>
        <row r="478">
          <cell r="A478" t="str">
            <v>Epoch.2sequenceNumber</v>
          </cell>
          <cell r="B478" t="str">
            <v>Epoch</v>
          </cell>
          <cell r="C478" t="str">
            <v>sequenceNumber</v>
          </cell>
          <cell r="D478" t="str">
            <v>Attrib</v>
          </cell>
          <cell r="E478" t="str">
            <v>INT.NONNEG</v>
          </cell>
          <cell r="F478" t="str">
            <v>0..1</v>
          </cell>
          <cell r="G478" t="str">
            <v>DEFINITION:
An integer specifying the relative sequential or temporal ordering of this epoch among other similar epochs in a study.
EXAMPLE(S):
In a Study that has Screening, Treatment and Follow-Up epochs, the sequence number indicates which Epoch precedes the other.
OTHER NAME(S):
NOTE(S):</v>
          </cell>
          <cell r="I478" t="str">
            <v>Map:C3PR=PlannedEpoch.firstEpochIndicator; Map:C3PR=Epoch.epochOrder; Map:C3PRv2.9=Epoch.epchOrder; Map:caAERSv2.2=Epoch.order; Map:CTRv1.0=Epoch.sequenceNumber; Map:FDA HL7 SD SD DSTU2012=plannedStudy/component1.sequenceNumber; Map:HL7SD=Component2.sequenceNumber; Map:TDM=StudyDesignEpoch.epochSequenceNumber</v>
          </cell>
        </row>
        <row r="479">
          <cell r="A479" t="str">
            <v>Epoch.2targetAccrualNumberRange</v>
          </cell>
          <cell r="B479" t="str">
            <v>Epoch</v>
          </cell>
          <cell r="C479" t="str">
            <v>targetAccrualNumberRange</v>
          </cell>
          <cell r="D479" t="str">
            <v>Attrib</v>
          </cell>
          <cell r="E479" t="str">
            <v>URG&lt;INT.NONNEG&gt;</v>
          </cell>
          <cell r="F479" t="str">
            <v>0..1</v>
          </cell>
          <cell r="G479" t="str">
            <v>(derived)
DEFINITION:
An integer falling within minimum and maximum bounds that specifies how many study subjects to be accrued for the epoch.
EXAMPLE(S):
The Phase II, one-armed study has a target accrual of 60 accruals.
OTHER NAME(S):
NOTE(S):
Derived from the summary of all arm accruals in that Epoch. This will be the same as the study level target accrual unless this study has parallel Epochs, in which case the summary will only count the accruals for arms in this Epoch.</v>
          </cell>
          <cell r="I479" t="str">
            <v>Map:C3PRv2.9=Epoch.accrualCeiling; Map:CTRv1.0=Epoch.targetAccrualNumberRange</v>
          </cell>
        </row>
        <row r="480">
          <cell r="A480" t="str">
            <v>Epoch.2typeCode</v>
          </cell>
          <cell r="B480" t="str">
            <v>Epoch</v>
          </cell>
          <cell r="C480" t="str">
            <v>typeCode</v>
          </cell>
          <cell r="D480" t="str">
            <v>Attrib</v>
          </cell>
          <cell r="E480" t="str">
            <v>CD</v>
          </cell>
          <cell r="F480" t="str">
            <v>0..1</v>
          </cell>
          <cell r="G480" t="str">
            <v>DEFINITION:
A coded value specifying the kind of epoch.
EXAMPLE(S):
screening, treatment, follow-up
OTHER NAME(S):
NOTE(S):</v>
          </cell>
          <cell r="I480" t="str">
            <v>Map:C3PR=PlannedEpoch.type; Map:C3PRv2.9=Epoch.treatmentIndicator; Map:CTRPv3.8=Epoch.typeCode; Map:CTRv1.0=Epoch.typeCode</v>
          </cell>
        </row>
        <row r="481">
          <cell r="A481" t="str">
            <v>Epoch.4subdividedStudyProtocolVersion(StudyProtocolVersion)</v>
          </cell>
          <cell r="B481" t="str">
            <v>Epoch</v>
          </cell>
          <cell r="C481" t="str">
            <v>subdividedStudyProtocolVersion(StudyProtocolVersion)</v>
          </cell>
          <cell r="D481" t="str">
            <v>Assoc</v>
          </cell>
          <cell r="F481" t="str">
            <v>1..1</v>
          </cell>
          <cell r="G481" t="str">
            <v xml:space="preserve">Epoch [subdividingEpoch] (0..*) is a division of / be divided into (1) [subdividedStudyProtocolVersion] StudyProtocolVersion
DESCRIPTION:
Each Epoch always is a division of one StudyProtocolVersion. Each StudyProtocolVersion might be divided into one or more Epoch.
DEFINITION:
EXAMPLE(S):
OTHER NAME(S):
NOTE(S):
</v>
          </cell>
          <cell r="I481" t="str">
            <v>Map:CTRPv3.8=StudyProtocol.(Epoch); Map:CTRv1.0=Epoch.subdivided(StudyProtocolVersion); Map:FDA HL7 SD SD DSTU2012=plannedStudy/component1.typeCode</v>
          </cell>
          <cell r="J481" t="str">
            <v>is a division of</v>
          </cell>
          <cell r="K481" t="str">
            <v>be divided into</v>
          </cell>
          <cell r="L481" t="str">
            <v>StudyProtocolVersion</v>
          </cell>
          <cell r="M481" t="str">
            <v>0..*</v>
          </cell>
        </row>
        <row r="482">
          <cell r="A482" t="str">
            <v>EvaluatedActivityRelationship.1</v>
          </cell>
          <cell r="B482" t="str">
            <v>EvaluatedActivityRelationship</v>
          </cell>
          <cell r="D482" t="str">
            <v>Class</v>
          </cell>
          <cell r="G482" t="str">
            <v>DEFINITION:
Specifies the link between an adverse event causal assessment and the activity evaluated as a possible cause.
EXAMPLE(S):
Administration of cold medicine may be evaluated as a cause of an adverse event.
OTHER NAME(S):
NOTE(S):</v>
          </cell>
          <cell r="I482" t="str">
            <v>Map:caAERSv2.2=AdverseEventAttribution; Map:caAERSv2.2=DeviceAttribution; Map:caAERSv2.2=ConcomitantMedicationAttribution; Map:caAERSv2.2=RadiationAttribution; Map:caAERSv2.2=CourseAgentAttribution; Map:caAERSv2.2=SurgeryAttribution; Map:CTRPv3.8=ActivityRelationship.typeCode; Map:CTRv1.0=EvaluatedActivityRelationship; Map:ICSRr2=Subject3 (in IndividualCaseSafetyReport); Map:ICSRr2=Subject11 (in IndividualCaseSafetyReport)</v>
          </cell>
        </row>
        <row r="483">
          <cell r="A483" t="str">
            <v>EvaluatedActivityRelationship.2comment</v>
          </cell>
          <cell r="B483" t="str">
            <v>EvaluatedActivityRelationship</v>
          </cell>
          <cell r="C483" t="str">
            <v>comment</v>
          </cell>
          <cell r="D483" t="str">
            <v>Attrib</v>
          </cell>
          <cell r="E483" t="str">
            <v>ST</v>
          </cell>
          <cell r="F483" t="str">
            <v>0..1</v>
          </cell>
          <cell r="G483" t="str">
            <v>DEFINITION:
Additional description of the evaluated activity relationship recording the investigator's opinion as to whether the event may have been due to a treatment. 
EXAMPLE(S):
More likely related to aspirin use
OTHER NAME(S):
NOTE(S):</v>
          </cell>
          <cell r="I483" t="str">
            <v>Map:SDTM IGv3.1.3=AE.AERELNST; Map:SDTM IGv3.2=AE.AERELNST</v>
          </cell>
        </row>
        <row r="484">
          <cell r="A484" t="str">
            <v>EvaluatedActivityRelationship.2probabilityCode</v>
          </cell>
          <cell r="B484" t="str">
            <v>EvaluatedActivityRelationship</v>
          </cell>
          <cell r="C484" t="str">
            <v>probabilityCode</v>
          </cell>
          <cell r="D484" t="str">
            <v>Attrib</v>
          </cell>
          <cell r="E484" t="str">
            <v>CD</v>
          </cell>
          <cell r="F484" t="str">
            <v>0..1</v>
          </cell>
          <cell r="G484" t="str">
            <v>DEFINITION:
A coded value specifying the likelihood of the identified cause of an adverse event.
EXAMPLE(S):
unrelated, unlikely, possible, probable, definite (for adverse events in respect to CTEP and FAET)
related, possibly related, unlikely related, not related (for adverse events in respect to SDTM &amp;amp; E2B)
OTHER NAME(S):
NOTE(S):</v>
          </cell>
          <cell r="I484" t="str">
            <v>Map:caAERSv2.2=AdverseEventAttribution.attribution; Map:caAERSv2.2=AdverseEvent.attributionToStudy; Map:CTRv1.0=EvaluatedActivityRelationship.probabilityCode; Map:ICSRr2=CausalityAssessment.value (in IndividualCaseSafetyReport); Map:NCI CRF Standard=CDE 1285v3.0:  CTC Adverse Event Attribution Scale; Map:SDTM IGv3.1.3=AE.AEREL; Map:SDTM IGv3.2=AE.AEREL</v>
          </cell>
        </row>
        <row r="485">
          <cell r="A485" t="str">
            <v>EvaluatedActivityRelationship.2probabilityPercent</v>
          </cell>
          <cell r="B485" t="str">
            <v>EvaluatedActivityRelationship</v>
          </cell>
          <cell r="C485" t="str">
            <v>probabilityPercent</v>
          </cell>
          <cell r="D485" t="str">
            <v>Attrib</v>
          </cell>
          <cell r="E485" t="str">
            <v>REAL</v>
          </cell>
          <cell r="F485" t="str">
            <v>0..1</v>
          </cell>
          <cell r="G485" t="str">
            <v>DEFINITION:
A number representing the likelihood of the identified cause of an adverse event. 
EXAMPLE(S):
60% likelihood that an adverse event was caused by an activity that was performed on the subject.
OTHER NAME(S):
NOTE(S):</v>
          </cell>
          <cell r="I485" t="str">
            <v>Map:AE=CausalAssessment.probability; Map:CTRv1.0=EvaluatedActivityRelationship.probabilityPercent</v>
          </cell>
        </row>
        <row r="486">
          <cell r="A486" t="str">
            <v>EvaluatedActivityRelationship.2uncertaintyCode</v>
          </cell>
          <cell r="B486" t="str">
            <v>EvaluatedActivityRelationship</v>
          </cell>
          <cell r="C486" t="str">
            <v>uncertaintyCode</v>
          </cell>
          <cell r="D486" t="str">
            <v>Attrib</v>
          </cell>
          <cell r="E486" t="str">
            <v>CD</v>
          </cell>
          <cell r="F486" t="str">
            <v>0..1</v>
          </cell>
          <cell r="G486" t="str">
            <v>DEFINITION:
A coded value specifying whether and to what degree this evaluation or observation has been asserted to be in doubt in any way. 
EXAMPLE(S):
OTHER NAME(S):
NOTE(S):</v>
          </cell>
          <cell r="I486" t="str">
            <v>Map:AE=CausalAssessment.certaintyCode; Map:CDASHv1.1=AE.AEREL; Map:CTOM=AdverseEvent.ctcAttributionCode; Map:CTOM=AdverseEvent.ctcAttributionCodeSystem; Map:CTRv1.0=EvaluatedActivityRelationship.uncertaintyCode; Map:SDTM IGv3.1.2=AE.AERELNST; Map:SDTM IGv3.1.2=AE.AEREL</v>
          </cell>
        </row>
        <row r="487">
          <cell r="A487" t="str">
            <v>EvaluatedActivityRelationship.4evaluatedPerformedActivity(PerformedActivity)</v>
          </cell>
          <cell r="B487" t="str">
            <v>EvaluatedActivityRelationship</v>
          </cell>
          <cell r="C487" t="str">
            <v>evaluatedPerformedActivity(PerformedActivity)</v>
          </cell>
          <cell r="D487" t="str">
            <v>Assoc</v>
          </cell>
          <cell r="F487" t="str">
            <v>1..1</v>
          </cell>
          <cell r="G487" t="str">
            <v xml:space="preserve">EvaluatedActivityRelationship [evaluatingEvaluatedActivityRelationship] (0..*) evaluates / be evaluated by (1) [evaluatedPerformedActivity] PerformedActivity
DESCRIPTION:
Each EvaluatedActivityRelationship always evaluates one PerformedActivity. Each PerformedActivity might be evaluated by one or more EvaluatedActivityRelationship.
DEFINITION:
EXAMPLE(S):
OTHER NAME(S):
NOTE(S):
</v>
          </cell>
          <cell r="I487" t="str">
            <v>Map:CTRv1.0=EvaluatedActivityRelationship.evaluated(PerformedActivity)</v>
          </cell>
          <cell r="J487" t="str">
            <v>evaluates</v>
          </cell>
          <cell r="K487" t="str">
            <v>be evaluated by</v>
          </cell>
          <cell r="L487" t="str">
            <v>PerformedActivity</v>
          </cell>
          <cell r="M487" t="str">
            <v>0..*</v>
          </cell>
        </row>
        <row r="488">
          <cell r="A488" t="str">
            <v>EvaluatedActivityRelationship.4evaluatingCausalAssessment(CausalAssessment)</v>
          </cell>
          <cell r="B488" t="str">
            <v>EvaluatedActivityRelationship</v>
          </cell>
          <cell r="C488" t="str">
            <v>evaluatingCausalAssessment(CausalAssessment)</v>
          </cell>
          <cell r="D488" t="str">
            <v>Assoc</v>
          </cell>
          <cell r="F488" t="str">
            <v>1..1</v>
          </cell>
          <cell r="G488" t="str">
            <v xml:space="preserve">EvaluatedActivityRelationship [evaluatedEvaluatedActivityRelationship] (0..*) is evaluated by / evaluate (1) [evaluatingCausalAssessment] CausalAssessment
DESCRIPTION:
Each EvaluatedActivityRelationship always is evaluated by one CausalAssessment. Each CausalAssessment might evaluate one or more EvaluatedActivityRelationship.
DEFINITION:
EXAMPLE(S):
OTHER NAME(S):
NOTE(S):
</v>
          </cell>
          <cell r="I488" t="str">
            <v>Map:CTRv1.0=EvaluatedActivityRelationship.evaluating(CausalAssessment)</v>
          </cell>
          <cell r="J488" t="str">
            <v>is evaluated by</v>
          </cell>
          <cell r="K488" t="str">
            <v>evaluate</v>
          </cell>
          <cell r="L488" t="str">
            <v>CausalAssessment</v>
          </cell>
          <cell r="M488" t="str">
            <v>0..*</v>
          </cell>
        </row>
        <row r="489">
          <cell r="A489" t="str">
            <v>EvaluatedResultRelationship.1</v>
          </cell>
          <cell r="B489" t="str">
            <v>EvaluatedResultRelationship</v>
          </cell>
          <cell r="D489" t="str">
            <v>Class</v>
          </cell>
          <cell r="G489" t="str">
            <v>DEFINITION:
Specifies the link between an adverse event causal assessment and the observation result evaluated as a possible cause.
EXAMPLE(S):
A diagnosis of diabetes may be evaluated as a cause of an adverse event.
OTHER NAME(S):
NOTE(S):</v>
          </cell>
          <cell r="I489" t="str">
            <v>Map:caAERSv2.2=AdverseEventAttribution; Map:caAERSv2.2=DiseaseAttribution; Map:CDMHv1.0=EvaluatedResultRelationship; Map:CTRPv3.8=ActivityRelationship.typeCode; Map:CTRv1.0=EvaluatedResultRelationship</v>
          </cell>
        </row>
        <row r="490">
          <cell r="A490" t="str">
            <v>EvaluatedResultRelationship.2probabilityCode</v>
          </cell>
          <cell r="B490" t="str">
            <v>EvaluatedResultRelationship</v>
          </cell>
          <cell r="C490" t="str">
            <v>probabilityCode</v>
          </cell>
          <cell r="D490" t="str">
            <v>Attrib</v>
          </cell>
          <cell r="E490" t="str">
            <v>CD</v>
          </cell>
          <cell r="F490" t="str">
            <v>0..1</v>
          </cell>
          <cell r="G490" t="str">
            <v>DEFINITION:
A coded value specifying the likelihood of the identified cause of an adverse event.
EXAMPLE(S):
unrelated, unlikely, possible, probable, definite (for adverse events in respect to CTEP and FAET)
related, possibly related, unlikely related, not related (for adverse events in respect to SDTM &amp;amp; E2B)
OTHER NAME(S):
NOTE(S):</v>
          </cell>
          <cell r="I490" t="str">
            <v>Map:caAERSv2.2=AdverseEventAttribution.attribution; Map:CDMHv1.0=EvaluatedResultRelationship.probabilityCode; Map:CTRv1.0=EvaluatedResultRelationship.probabilityCode; Map:NCI CRF Standard=CDE 1285v3.0:  CTC Adverse Event Attribution Scale; Map:PCORNetv3.1=Death_Cause.death_cause_type; Map:PCORNetv4.0=Death_Cause.death_cause_type; Map:Sentinelv6.0.2=Cause of Death.CauseType</v>
          </cell>
        </row>
        <row r="491">
          <cell r="A491" t="str">
            <v>EvaluatedResultRelationship.2probabilityPercent</v>
          </cell>
          <cell r="B491" t="str">
            <v>EvaluatedResultRelationship</v>
          </cell>
          <cell r="C491" t="str">
            <v>probabilityPercent</v>
          </cell>
          <cell r="D491" t="str">
            <v>Attrib</v>
          </cell>
          <cell r="E491" t="str">
            <v>REAL</v>
          </cell>
          <cell r="F491" t="str">
            <v>0..1</v>
          </cell>
          <cell r="G491" t="str">
            <v>DEFINITION:
A number representing the likelihood of the identified cause of an adverse event.
EXAMPLE(S):
60% likelihood that an adverse event was caused by the evaluated result of diabetes.
OTHER NAME(S):
NOTE(S):</v>
          </cell>
          <cell r="I491" t="str">
            <v>Map:AE=CausalAssessment.probability; Map:CTRv1.0=EvaluatedResultRelationship.probabilityPercent</v>
          </cell>
        </row>
        <row r="492">
          <cell r="A492" t="str">
            <v>EvaluatedResultRelationship.2uncertaintyCode</v>
          </cell>
          <cell r="B492" t="str">
            <v>EvaluatedResultRelationship</v>
          </cell>
          <cell r="C492" t="str">
            <v>uncertaintyCode</v>
          </cell>
          <cell r="D492" t="str">
            <v>Attrib</v>
          </cell>
          <cell r="E492" t="str">
            <v>CD</v>
          </cell>
          <cell r="F492" t="str">
            <v>0..1</v>
          </cell>
          <cell r="G492" t="str">
            <v>DEFINITION:
A coded value specifying whether and to what degree this evaluation or observation has been asserted to be in doubt in any way.  
EXAMPLE(S):
OTHER NAME(S):
NOTE(S):</v>
          </cell>
          <cell r="I492" t="str">
            <v>Map:AE=CausalAssessment.certaintyCode; Map:CTRv1.0=EvaluatedResultRelationship.uncertaintyCode</v>
          </cell>
        </row>
        <row r="493">
          <cell r="A493" t="str">
            <v>EvaluatedResultRelationship.4evaluatedPerformedObservationResult(PerformedObservationResult)</v>
          </cell>
          <cell r="B493" t="str">
            <v>EvaluatedResultRelationship</v>
          </cell>
          <cell r="C493" t="str">
            <v>evaluatedPerformedObservationResult(PerformedObservationResult)</v>
          </cell>
          <cell r="D493" t="str">
            <v>Assoc</v>
          </cell>
          <cell r="F493" t="str">
            <v>1..1</v>
          </cell>
          <cell r="G493" t="str">
            <v xml:space="preserve">EvaluatedResultRelationship [evaluatingEvaluatedResultRelationship] (0..*) evaluates / be evaluated by (1) [evaluatedPerformedObservationResult] PerformedObservationResult
DESCRIPTION:
Each EvaluatedResultRelationship always evaluates one PerformedObservationResult. Each PerformedObservationResult might be evaluated by one or more EvaluatedResultRelationship.
DEFINITION:
EXAMPLE(S):
OTHER NAME(S):
NOTE(S):
</v>
          </cell>
          <cell r="I493" t="str">
            <v>Map:CDMHv1.0=EvaluatedResultRelationship.evaluatedPerformedObservationResult(PerformedObservationResult); Map:CTRv1.0=EvaluatedResultRelationship.evaluated(PerformedObservationResult)</v>
          </cell>
          <cell r="J493" t="str">
            <v>evaluates</v>
          </cell>
          <cell r="K493" t="str">
            <v>be evaluated by</v>
          </cell>
          <cell r="L493" t="str">
            <v>PerformedObservationResult</v>
          </cell>
          <cell r="M493" t="str">
            <v>0..*</v>
          </cell>
        </row>
        <row r="494">
          <cell r="A494" t="str">
            <v>EvaluatedResultRelationship.4evaluatingCausalAssessment(CausalAssessment)</v>
          </cell>
          <cell r="B494" t="str">
            <v>EvaluatedResultRelationship</v>
          </cell>
          <cell r="C494" t="str">
            <v>evaluatingCausalAssessment(CausalAssessment)</v>
          </cell>
          <cell r="D494" t="str">
            <v>Assoc</v>
          </cell>
          <cell r="F494" t="str">
            <v>1..1</v>
          </cell>
          <cell r="G494" t="str">
            <v xml:space="preserve">EvaluatedResultRelationship [evaluatedEvaluatedResultRelationship] (0..*) is evaluated by / evaluate (1) [evaluatingCausalAssessment] CausalAssessment
DESCRIPTION:
Each EvaluatedResultRelationship always is evaluated by one CausalAssessment. Each CausalAssessment might evaluate one or more EvaluatedResultRelationship.
DEFINITION:
EXAMPLE(S):
OTHER NAME(S):
NOTE(S):
</v>
          </cell>
          <cell r="I494" t="str">
            <v>Map:CDMHv1.0=EvaluatedResultRelationsip.evaluatingCausalAssessment(CausalAssessment); Map:CTRv1.0=EvaluatedResultRelationship.evaluating(CausalAssessment)</v>
          </cell>
          <cell r="J494" t="str">
            <v>is evaluated by</v>
          </cell>
          <cell r="K494" t="str">
            <v>evaluate</v>
          </cell>
          <cell r="L494" t="str">
            <v>CausalAssessment</v>
          </cell>
          <cell r="M494" t="str">
            <v>0..*</v>
          </cell>
        </row>
        <row r="495">
          <cell r="A495" t="str">
            <v>Exon.1</v>
          </cell>
          <cell r="B495" t="str">
            <v>Exon</v>
          </cell>
          <cell r="D495" t="str">
            <v>Class</v>
          </cell>
          <cell r="G495" t="str">
            <v xml:space="preserve">DEFINITION:
A portion of a gene sequence that is transcribed into the final mRNA product. 
EXAMPLE(S): 
Dystrophin exon 23
OTHER NAME(S):
NOTE(S):  An image showing splicing may be a better example of this class.
</v>
          </cell>
          <cell r="I495" t="str">
            <v>Map:LSDAMv2.2.3Plus=Exon</v>
          </cell>
        </row>
        <row r="496">
          <cell r="A496" t="str">
            <v>Exon.3Is a(n):NucleicAcidSequenceFeature</v>
          </cell>
          <cell r="B496" t="str">
            <v>Exon</v>
          </cell>
          <cell r="C496" t="str">
            <v>Is a(n):NucleicAcidSequenceFeature</v>
          </cell>
          <cell r="D496" t="str">
            <v>Gen</v>
          </cell>
          <cell r="G496" t="str">
            <v>DESCRIPTION:
Each Exon always specializes one NucleicAcidSequenceFeature.  Each NucleicAcidSequenceFeature might be specialized by one Exon.
DEFINITION:
EXAMPLE(S):
OTHER NAME(S):
NOTE(S):</v>
          </cell>
          <cell r="I496" t="str">
            <v>Map:LSDAMv2.2.3Plus=Exon.Is a(n):NucleicAcidSequenceFeature</v>
          </cell>
          <cell r="J496" t="str">
            <v>specializes</v>
          </cell>
          <cell r="K496" t="str">
            <v>be specialized by</v>
          </cell>
          <cell r="L496" t="str">
            <v>NucleicAcidSequenceFeature</v>
          </cell>
        </row>
        <row r="497">
          <cell r="A497" t="str">
            <v>Exon.4locatingGene(Gene)</v>
          </cell>
          <cell r="B497" t="str">
            <v>Exon</v>
          </cell>
          <cell r="C497" t="str">
            <v>locatingGene(Gene)</v>
          </cell>
          <cell r="D497" t="str">
            <v>Assoc</v>
          </cell>
          <cell r="F497" t="str">
            <v>0..*</v>
          </cell>
          <cell r="G497" t="str">
            <v>Exon [locatedExon] (0..*) be located in / have (0..*) [locatingGene] Gene
DESCRIPTION:
Each Exon might be located in one or more Gene.  Each Gene might have one or more Exon.
DEFINITION:
EXAMPLE(S):
OTHER NAME(S):
NOTE(S):</v>
          </cell>
          <cell r="I497" t="str">
            <v>Map:LSDAMv2.2.3Plus=Exon.(Gene)</v>
          </cell>
          <cell r="J497" t="str">
            <v>be located in</v>
          </cell>
          <cell r="K497" t="str">
            <v>have</v>
          </cell>
          <cell r="L497" t="str">
            <v>Gene</v>
          </cell>
          <cell r="M497" t="str">
            <v>0..*</v>
          </cell>
        </row>
        <row r="498">
          <cell r="A498" t="str">
            <v>Experiment.1</v>
          </cell>
          <cell r="B498" t="str">
            <v>Experiment</v>
          </cell>
          <cell r="D498" t="str">
            <v>Class</v>
          </cell>
          <cell r="G498" t="str">
            <v>DEFINITION: 
A Research Project whose objectives are to generate hypotheses or lead to discoveries.
EXAMPLE(S):
Gene expression experiment intended to discover novel genetic biomarkers.
Physicochemical characterization of nanoparticles.
OTHER NAME(S):
NOTE(S):</v>
          </cell>
          <cell r="I498" t="str">
            <v>Map:LSDAMv2.2.3Plus=Experiment</v>
          </cell>
        </row>
        <row r="499">
          <cell r="A499" t="str">
            <v>Experiment.2designType</v>
          </cell>
          <cell r="B499" t="str">
            <v>Experiment</v>
          </cell>
          <cell r="C499" t="str">
            <v>designType</v>
          </cell>
          <cell r="D499" t="str">
            <v>Attrib</v>
          </cell>
          <cell r="E499" t="str">
            <v>DSET&lt;SC&gt;</v>
          </cell>
          <cell r="F499" t="str">
            <v>0..*</v>
          </cell>
          <cell r="G499" t="str">
            <v>DEFINITION:
A term allowing the classification of the experiment based on the overall experimental design.
EXAMPLE(S):
factorial designs, covariance designs, blocking designs, titration study
OTHER NAME(S):
NOTE(S):</v>
          </cell>
          <cell r="I499" t="str">
            <v>Map:LSDAMv2.2.3Plus=Experiment.designType</v>
          </cell>
        </row>
        <row r="500">
          <cell r="A500" t="str">
            <v>Experiment.2purposeCode</v>
          </cell>
          <cell r="B500" t="str">
            <v>Experiment</v>
          </cell>
          <cell r="C500" t="str">
            <v>purposeCode</v>
          </cell>
          <cell r="D500" t="str">
            <v>Attrib</v>
          </cell>
          <cell r="E500" t="str">
            <v>CD</v>
          </cell>
          <cell r="F500" t="str">
            <v>0..1</v>
          </cell>
          <cell r="G500" t="str">
            <v>DEFINITION:
A coded value specifying the overall intent or rationale of the activity collection.
EXAMPLE(S):
diagnostic testing, hypothesis testing, discovery, specimen processing, in vitro characterization
OTHER NAME(S):
NOTE(S):</v>
          </cell>
          <cell r="I500" t="str">
            <v>Map:LSDAMv2.2.3Plus=ActivityCollection.purposeCode</v>
          </cell>
        </row>
        <row r="501">
          <cell r="A501" t="str">
            <v>Experiment.3Is a(n):ResearchProject</v>
          </cell>
          <cell r="B501" t="str">
            <v>Experiment</v>
          </cell>
          <cell r="C501" t="str">
            <v>Is a(n):ResearchProject</v>
          </cell>
          <cell r="D501" t="str">
            <v>Gen</v>
          </cell>
          <cell r="G501" t="str">
            <v>DESCRIPTION:
Each Experiment always specializes one ResearchProject. Each ResearchProject might be specialized by one Experiment.
DEFINITION:
EXAMPLE(S):
OTHER NAME(S):
NOTE(S):</v>
          </cell>
          <cell r="I501" t="str">
            <v>Map:LSDAMv2.2.3Plus=Experiment.Is a(n0:ActivityCollection</v>
          </cell>
          <cell r="J501" t="str">
            <v>specializes</v>
          </cell>
          <cell r="K501" t="str">
            <v>be specialized by</v>
          </cell>
          <cell r="L501" t="str">
            <v>ResearchProject</v>
          </cell>
        </row>
        <row r="502">
          <cell r="A502" t="str">
            <v>ExperimentalActivityItem.1</v>
          </cell>
          <cell r="B502" t="str">
            <v>ExperimentalActivityItem</v>
          </cell>
          <cell r="D502" t="str">
            <v>Class</v>
          </cell>
          <cell r="G502" t="str">
            <v>DEFINITION:
The role the entity (specifically an Animal, a BiologicEntityGroup, a Material, or a MolecularSequence) plays within the execution of an activity.
EXAMPLE(S):
OTHER NAME(S):
NOTE(S):</v>
          </cell>
          <cell r="H502" t="str">
            <v xml:space="preserve">Invariant - played by Exclusive Or: An ExperimentalActivityItem must be played by one and only one of the following:  an Animal, a BiologicEntityGroup, a Material (or a subclass), or a MolecularSequence.
Invariant - used in Qualifier: An ExperimentalActivityItem may only to used in Activities that are used by an Experiment (i.e. they were not intended to be used in Activities associated to a StudyProtocolVersion).
</v>
          </cell>
          <cell r="I502" t="str">
            <v>Map:LSDAMv2.2.3Plus=ActivityItem</v>
          </cell>
        </row>
        <row r="503">
          <cell r="A503" t="str">
            <v>ExperimentalActivityItem.2functionTypeCode</v>
          </cell>
          <cell r="B503" t="str">
            <v>ExperimentalActivityItem</v>
          </cell>
          <cell r="C503" t="str">
            <v>functionTypeCode</v>
          </cell>
          <cell r="D503" t="str">
            <v>Attrib</v>
          </cell>
          <cell r="E503" t="str">
            <v>CD</v>
          </cell>
          <cell r="F503" t="str">
            <v>0..1</v>
          </cell>
          <cell r="G503" t="str">
            <v>DEFINITION:
A coded value specifying the role an entity plays in an activity that is part of an experiment or non-research project.
EXAMPLE(S):
reagent, host, sample, data collection tool, analytical tool, a molecular sequence functioning as a reference sequence
OTHER NAME(S):
NOTE(S):</v>
          </cell>
          <cell r="I503" t="str">
            <v>Map:LSDAMv2.2.3Plus=ActivityItem.typeCode; Map:LSDAMv2.2.3Plus=PerformedSpecimenEmbedded.embeddingMediumType</v>
          </cell>
        </row>
        <row r="504">
          <cell r="A504" t="str">
            <v>ExperimentalActivityItem.4playingAnimal(Animal)</v>
          </cell>
          <cell r="B504" t="str">
            <v>ExperimentalActivityItem</v>
          </cell>
          <cell r="C504" t="str">
            <v>playingAnimal(Animal)</v>
          </cell>
          <cell r="D504" t="str">
            <v>Assoc</v>
          </cell>
          <cell r="F504" t="str">
            <v>0..1</v>
          </cell>
          <cell r="G504" t="str">
            <v>ExperimentalActivityItem [playedExperimentalActivityItem] (0..*) be played by / play (0..1) [playingAnimal] Animal
DESCRIPTION:
Each ExperimentalActivityItem might be played by one Animal. Each Animal might play one or more ExperimentalActivityItem. 
DEFINITION:
EXAMPLE(S):
OTHER NAME(S):
NOTE(S):</v>
          </cell>
          <cell r="I504" t="str">
            <v>Map:LSDAMv2.2.3Plus=Animal.(ActivityItem)</v>
          </cell>
          <cell r="J504" t="str">
            <v>be played by</v>
          </cell>
          <cell r="K504" t="str">
            <v>play</v>
          </cell>
          <cell r="L504" t="str">
            <v>Animal</v>
          </cell>
          <cell r="M504" t="str">
            <v>0..*</v>
          </cell>
        </row>
        <row r="505">
          <cell r="A505" t="str">
            <v>ExperimentalActivityItem.4playingBiologicEntityGroup(BiologicEntityGroup)</v>
          </cell>
          <cell r="B505" t="str">
            <v>ExperimentalActivityItem</v>
          </cell>
          <cell r="C505" t="str">
            <v>playingBiologicEntityGroup(BiologicEntityGroup)</v>
          </cell>
          <cell r="D505" t="str">
            <v>Assoc</v>
          </cell>
          <cell r="F505" t="str">
            <v>0..1</v>
          </cell>
          <cell r="G505" t="str">
            <v>ExperimentalActivityItem [playedExperimentalActivityItem] (0..*) be played by / play (0..1) [playingBiologicEntityGroup] BiologicEntityGroup
DESCRIPTION:
Each ExperimentalActivityItem might be played by one BiologicEntityGroup.  Each BiologicEntityGroup might play one or more ExperimentalActivityItem. 
DEFINITION:
EXAMPLE(S):
OTHER NAME(S):
NOTE(S):</v>
          </cell>
          <cell r="I505" t="str">
            <v>Map:LSDAMv2.2.3Plus=BiologicEntityGroup.(ActivityItem)</v>
          </cell>
          <cell r="J505" t="str">
            <v>be played by</v>
          </cell>
          <cell r="K505" t="str">
            <v>play</v>
          </cell>
          <cell r="L505" t="str">
            <v>BiologicEntityGroup</v>
          </cell>
          <cell r="M505" t="str">
            <v>0..*</v>
          </cell>
        </row>
        <row r="506">
          <cell r="A506" t="str">
            <v>ExperimentalActivityItem.4playingMaterial(Material)</v>
          </cell>
          <cell r="B506" t="str">
            <v>ExperimentalActivityItem</v>
          </cell>
          <cell r="C506" t="str">
            <v>playingMaterial(Material)</v>
          </cell>
          <cell r="D506" t="str">
            <v>Assoc</v>
          </cell>
          <cell r="F506" t="str">
            <v>0..1</v>
          </cell>
          <cell r="G506" t="str">
            <v>ExperimentalActivityItem [playedExperimentalActivityItem] (0..*) be played by / play (0..1) [playingMaterial] Material
DESCRIPTION:
Each ExperimentalActivityItem might be played by one Material. Each Material might play one or more ExperimentalActivityItem. 
DEFINITION:
EXAMPLE(S):
OTHER NAME(S):
NOTE(S):</v>
          </cell>
          <cell r="I506" t="str">
            <v>Map:LSDAMv2.2.3Plus=ActivityItem.(Software); Map:LSDAMv2.2.3Plus=Material.(ActivityItem)</v>
          </cell>
          <cell r="J506" t="str">
            <v>be played by</v>
          </cell>
          <cell r="K506" t="str">
            <v>play</v>
          </cell>
          <cell r="L506" t="str">
            <v>Material</v>
          </cell>
          <cell r="M506" t="str">
            <v>0..*</v>
          </cell>
        </row>
        <row r="507">
          <cell r="A507" t="str">
            <v>ExperimentalActivityItem.4playingMolecularSequence(MolecularSequence)</v>
          </cell>
          <cell r="B507" t="str">
            <v>ExperimentalActivityItem</v>
          </cell>
          <cell r="C507" t="str">
            <v>playingMolecularSequence(MolecularSequence)</v>
          </cell>
          <cell r="D507" t="str">
            <v>Assoc</v>
          </cell>
          <cell r="F507" t="str">
            <v>0..1</v>
          </cell>
          <cell r="G507" t="str">
            <v>ExperimentalActivityItem [playedExperimentalActivityItem] (0..*) be played by / play (0..1) [playingMolecularSequence] MolecularSequence
DESCRIPTION:
Each ExperimentalActivityItem might be played by one MolecularSequence.  Each MolecularSequence might play one or more ExperimentalActivityItem. 
DEFINITION:
EXAMPLE(S):
OTHER NAME(S):
NOTE(S):</v>
          </cell>
          <cell r="I507" t="str">
            <v>Map:LSDAMv2.2.3Plus=MolecularSequence.(ActivityItem)</v>
          </cell>
          <cell r="J507" t="str">
            <v>be played by</v>
          </cell>
          <cell r="K507" t="str">
            <v>play</v>
          </cell>
          <cell r="L507" t="str">
            <v>MolecularSequence</v>
          </cell>
          <cell r="M507" t="str">
            <v>0..*</v>
          </cell>
        </row>
        <row r="508">
          <cell r="A508" t="str">
            <v>ExperimentalActivityItem.4usingActivity(Activity)</v>
          </cell>
          <cell r="B508" t="str">
            <v>ExperimentalActivityItem</v>
          </cell>
          <cell r="C508" t="str">
            <v>usingActivity(Activity)</v>
          </cell>
          <cell r="D508" t="str">
            <v>Assoc</v>
          </cell>
          <cell r="F508" t="str">
            <v>1..1</v>
          </cell>
          <cell r="G508" t="str">
            <v xml:space="preserve">ExperimentalActivityItem [usedExperimentalActivityItem] (0..*) is used in / use (1) [usingActivity] Activity
DESCRIPTION:
Each ExperimentalActivityItem always is used in one Activity.  Each Activity might use one or more ExperimentalActivityItem.
DEFINITION:
EXAMPLE(S):
OTHER NAME(S):
NOTES:
The documented use cases from life sciences are limited to procedure and observations.  Use cases for other kinds of activities in life sciences are needed to support this relationship at Activity level. In the next release, this relationship will have to be re-assessed. </v>
          </cell>
          <cell r="I508" t="str">
            <v>Map:LSDAMv2.2.3Plus=ActivityItem.(Activity); Map:LSDAMv2.2.3Plus=PerformedObservation.(ActivityItem)</v>
          </cell>
          <cell r="J508" t="str">
            <v>is used in</v>
          </cell>
          <cell r="K508" t="str">
            <v>use</v>
          </cell>
          <cell r="L508" t="str">
            <v>Activity</v>
          </cell>
          <cell r="M508" t="str">
            <v>0..*</v>
          </cell>
        </row>
        <row r="509">
          <cell r="A509" t="str">
            <v>ExperimentalFactor.1</v>
          </cell>
          <cell r="B509" t="str">
            <v>ExperimentalFactor</v>
          </cell>
          <cell r="D509" t="str">
            <v>Class</v>
          </cell>
          <cell r="G509" t="str">
            <v>DEFINITION:
An independent variable manipulated by the experimentalist with the intention to affect biological systems in a way that can be measured by an assay.
EXAMPLE(S):
genotype, time as a factor in time series studies, dose a factor in dose response studies, compound as a factor in compound treatment studies, or disease state in disease studies
OTHER NAME(S):
NOTE(S):</v>
          </cell>
          <cell r="I509" t="str">
            <v>Map:LSDAMv2.2.3Plus=ExperimentalFactor</v>
          </cell>
        </row>
        <row r="510">
          <cell r="A510" t="str">
            <v>ExperimentalFactor.2name</v>
          </cell>
          <cell r="B510" t="str">
            <v>ExperimentalFactor</v>
          </cell>
          <cell r="C510" t="str">
            <v>name</v>
          </cell>
          <cell r="D510" t="str">
            <v>Attrib</v>
          </cell>
          <cell r="E510" t="str">
            <v>ST</v>
          </cell>
          <cell r="F510" t="str">
            <v>0..1</v>
          </cell>
          <cell r="G510" t="str">
            <v>DEFINITION:
A non-unique textual identifier containing a word or phrase that constitutes the distinctive designation of a factor.
EXAMPLE(S):
genotype, time, compound, dose
OTHER NAME(S):
NOTE(S):</v>
          </cell>
          <cell r="I510" t="str">
            <v>Map:LSDAMv2.2.3Plus=ExperimentalFactor.name</v>
          </cell>
        </row>
        <row r="511">
          <cell r="A511" t="str">
            <v>ExperimentalFactor.2type</v>
          </cell>
          <cell r="B511" t="str">
            <v>ExperimentalFactor</v>
          </cell>
          <cell r="C511" t="str">
            <v>type</v>
          </cell>
          <cell r="D511" t="str">
            <v>Attrib</v>
          </cell>
          <cell r="E511" t="str">
            <v>SC</v>
          </cell>
          <cell r="F511" t="str">
            <v>0..1</v>
          </cell>
          <cell r="G511" t="str">
            <v>DEFINITION:
The text (and optional code) specifying the classification of the factor. 
EXAMPLE(S):
temporal, stressor as in OBI, and biological, environmental, methological as in MGED Ontology
OTHER NAME(S):
NOTE(S):</v>
          </cell>
          <cell r="I511" t="str">
            <v>Map:LSDAMv2.2.3Plus=ExperimentalFactor.typeCode</v>
          </cell>
        </row>
        <row r="512">
          <cell r="A512" t="str">
            <v>ExperimentalFactor.4definedExperiment(Experiment)</v>
          </cell>
          <cell r="B512" t="str">
            <v>ExperimentalFactor</v>
          </cell>
          <cell r="C512" t="str">
            <v>definedExperiment(Experiment)</v>
          </cell>
          <cell r="D512" t="str">
            <v>Assoc</v>
          </cell>
          <cell r="F512" t="str">
            <v>1..*</v>
          </cell>
          <cell r="G512" t="str">
            <v>ExperimentalFactor [definingExperimentalFactor] (0..*) defines / be defined by (1..*) [definedExperiment] Experiment
DESCRIPTION:
Each ExperimentalFactor always defines one or more Experiment. Each Experiment might be defined by one or more ExperimentalFactor. 
DEFINITION:
EXAMPLE(S):
OTHER NAME(S):
NOTE(S):</v>
          </cell>
          <cell r="I512" t="str">
            <v>Map:LSDAMv2.2.3Plus=ExperimentalFactor.(Experiment)</v>
          </cell>
          <cell r="J512" t="str">
            <v>defines</v>
          </cell>
          <cell r="K512" t="str">
            <v>be defined by</v>
          </cell>
          <cell r="L512" t="str">
            <v>Experiment</v>
          </cell>
          <cell r="M512" t="str">
            <v>0..*</v>
          </cell>
        </row>
        <row r="513">
          <cell r="A513" t="str">
            <v>ExperimentalFactorValue.1</v>
          </cell>
          <cell r="B513" t="str">
            <v>ExperimentalFactorValue</v>
          </cell>
          <cell r="D513" t="str">
            <v>Class</v>
          </cell>
          <cell r="G513" t="str">
            <v>DEFINITION:
A specific type, time period, compound, dose, temperature, magnitude, quantity, element, aspect or other item in a variable manipulated by the experimentalist.
EXAMPLE(S):
OTHER NAME(S):
NOTE(S):</v>
          </cell>
          <cell r="I513" t="str">
            <v>Map:LSDAMv2.2.3Plus=ExperimentalFactorValue</v>
          </cell>
        </row>
        <row r="514">
          <cell r="A514" t="str">
            <v>ExperimentalFactorValue.2value</v>
          </cell>
          <cell r="B514" t="str">
            <v>ExperimentalFactorValue</v>
          </cell>
          <cell r="C514" t="str">
            <v>value</v>
          </cell>
          <cell r="D514" t="str">
            <v>Attrib</v>
          </cell>
          <cell r="E514" t="str">
            <v>ANY</v>
          </cell>
          <cell r="F514" t="str">
            <v>1..1</v>
          </cell>
          <cell r="G514" t="str">
            <v>DEFINITION:
The value for this use of the factor.
EXAMPLE(S):
wild_type (for genotype), 24 hours (for time between doses), Aspirin (for compound), Low Dose (dose), 1C (for temperature)
OTHER NAME(S):
NOTE(S):</v>
          </cell>
          <cell r="I514" t="str">
            <v>Map:LSDAMv2.2.3Plus=ExperimentalFactorValue.value</v>
          </cell>
        </row>
        <row r="515">
          <cell r="A515" t="str">
            <v>ExperimentalFactorValue.4assertingExperimentalFactor(ExperimentalFactor)</v>
          </cell>
          <cell r="B515" t="str">
            <v>ExperimentalFactorValue</v>
          </cell>
          <cell r="C515" t="str">
            <v>assertingExperimentalFactor(ExperimentalFactor)</v>
          </cell>
          <cell r="D515" t="str">
            <v>Assoc</v>
          </cell>
          <cell r="F515" t="str">
            <v>1..1</v>
          </cell>
          <cell r="G515" t="str">
            <v>ExperimentalFactorValue [assertedExperimentalFactorValue] (0..*) is value for / have value of (1) [assertingExperimentalFactor] ExperimentalFactor
DESCRIPTION:
Each ExperimentalFactorValue always is value for one ExperimentalFactor. Each ExperimentalFactor might have value of one or more ExperimentalFactorValue.
DEFINITION:
EXAMPLE(S):
OTHER NAME(S):
NOTE(S):</v>
          </cell>
          <cell r="I515" t="str">
            <v>Map:LSDAMv2.2.3Plus=ExperimentalFactor.(ExperimentalFactorValue)</v>
          </cell>
          <cell r="J515" t="str">
            <v>is value for</v>
          </cell>
          <cell r="K515" t="str">
            <v>have value of</v>
          </cell>
          <cell r="L515" t="str">
            <v>ExperimentalFactor</v>
          </cell>
          <cell r="M515" t="str">
            <v>0..*</v>
          </cell>
        </row>
        <row r="516">
          <cell r="A516" t="str">
            <v>ExperimentalFactorValue.4limitedExperimentalActivityItem(ExperimentalActivityItem)</v>
          </cell>
          <cell r="B516" t="str">
            <v>ExperimentalFactorValue</v>
          </cell>
          <cell r="C516" t="str">
            <v>limitedExperimentalActivityItem(ExperimentalActivityItem)</v>
          </cell>
          <cell r="D516" t="str">
            <v>Assoc</v>
          </cell>
          <cell r="F516" t="str">
            <v>1..1</v>
          </cell>
          <cell r="G516" t="str">
            <v>ExperimentalFactorValue [limitingExperimentalFactorValue] (0..*) limits / be limited by (1) [limitedExperimentalActivityItem] ExperimentalActivityItem
DESCRIPTION:
Each ExperimentalFactorValue always limits one ExperimentalActivityItem.  Each ExperimentalActivityItem might be limited by one or more ExperimentalFactorValue. 
DEFINITION:
EXAMPLE(S):
OTHER NAME(S):
NOTE(S):</v>
          </cell>
          <cell r="I516" t="str">
            <v>Map:LSDAMv2.2.3Plus=ActivityItem.(ExperimentalFactorValue)</v>
          </cell>
          <cell r="J516" t="str">
            <v>limits</v>
          </cell>
          <cell r="K516" t="str">
            <v>be limited by</v>
          </cell>
          <cell r="L516" t="str">
            <v>ExperimentalActivityItem</v>
          </cell>
          <cell r="M516" t="str">
            <v>0..*</v>
          </cell>
        </row>
        <row r="517">
          <cell r="A517" t="str">
            <v>ExperimentalUnit.1</v>
          </cell>
          <cell r="B517" t="str">
            <v>ExperimentalUnit</v>
          </cell>
          <cell r="D517" t="str">
            <v>Class</v>
          </cell>
          <cell r="G517" t="str">
            <v xml:space="preserve">DEFINITION:
A physical entity which is the primary unit of interest in a specific research objective.
EXAMPLE(S):
If all pigs in a pen receive the same intervention in their feed, and the primary observations and analyses of interest are associated with the entire pen (e.g. total feed consumed, total weight of all pigs combined), then the pen of pigs rather than the individual animal is the experimental unit. [example from the CDISC/HL7 Study Participation message]
A human may have 10 patches of skin each considered an experimental unit. A product may have 10 bearings in it, each considered an experimental unit.  Alternatively, the whole human or product may be an experimental unit.
OTHER NAME(S):
NOTE(S):
Depending on the research objectives, a single study may have multiple levels of experimental units, such as whole people and patches of skin.
In an interventional study, the experimental unit is assigned to an intervention. The experimental unit is also the unit of primary statistical analysis. Commonly the individual study subject (animal, person or product) is the experimental unit. Different experimental units must be capable of receiving different experimental interventions. </v>
          </cell>
          <cell r="H517" t="str">
            <v xml:space="preserve">Invariant - be a function performed by Exclusive Or: An ExperimentalUnit may be a function performed by one and only one of the following: BiologicEntityPart, BiologicEntity, BiologicEntityGroup, Product, ProductGroup, Specimen.
</v>
          </cell>
          <cell r="I517" t="str">
            <v>Map:CTRRr3=ExperimentalUnit; Map:CTRv1.0=ExperimentalUnit; Map:HL7SP=ExperimentalUnit</v>
          </cell>
        </row>
        <row r="518">
          <cell r="A518" t="str">
            <v>ExperimentalUnit.2identifier</v>
          </cell>
          <cell r="B518" t="str">
            <v>ExperimentalUnit</v>
          </cell>
          <cell r="C518" t="str">
            <v>identifier</v>
          </cell>
          <cell r="D518" t="str">
            <v>Attrib</v>
          </cell>
          <cell r="E518" t="str">
            <v>DSET&lt;ID&gt;</v>
          </cell>
          <cell r="F518" t="str">
            <v>0..*</v>
          </cell>
          <cell r="G518" t="str">
            <v>DEFINITION:
A unique symbol that establishes identity of the experimental unit.
EXAMPLE(S):
patient number 7 on a study
OTHER NAME(S):
NOTE(S):</v>
          </cell>
          <cell r="I518" t="str">
            <v>Map:CTRv1.0=ExperimentalUnit.identifier; Map:HL7SP=ExperimentalUnit.id</v>
          </cell>
        </row>
        <row r="519">
          <cell r="A519" t="str">
            <v>ExperimentalUnit.2statusCode</v>
          </cell>
          <cell r="B519" t="str">
            <v>ExperimentalUnit</v>
          </cell>
          <cell r="C519" t="str">
            <v>statusCode</v>
          </cell>
          <cell r="D519" t="str">
            <v>Attrib</v>
          </cell>
          <cell r="E519" t="str">
            <v>CD</v>
          </cell>
          <cell r="F519" t="str">
            <v>0..1</v>
          </cell>
          <cell r="G519" t="str">
            <v>DEFINITION:
A coded value specifying the phase in the lifecycle of the experimental unit.
EXAMPLE(S):
active, cancelled, pending, suspended, terminated, nullified
OTHER NAME(S):
NOTE(S):
Please refer to the HL7 Role Status state transition diagram for further details.</v>
          </cell>
          <cell r="I519" t="str">
            <v>Map:CTRv1.0=ExperimentalUnit.statusCode; Map:HL7SP=ExperimentalUnit.statusCode</v>
          </cell>
        </row>
        <row r="520">
          <cell r="A520" t="str">
            <v>ExperimentalUnit.2statusDate</v>
          </cell>
          <cell r="B520" t="str">
            <v>ExperimentalUnit</v>
          </cell>
          <cell r="C520" t="str">
            <v>statusDate</v>
          </cell>
          <cell r="D520" t="str">
            <v>Attrib</v>
          </cell>
          <cell r="E520" t="str">
            <v>TS.DATETIME</v>
          </cell>
          <cell r="F520" t="str">
            <v>0..1</v>
          </cell>
          <cell r="G520" t="str">
            <v>DEFINITION:
The date (and time) on which the status is assigned to the experimental unit.
EXAMPLE(S):
OTHER NAME(S):
NOTE(S):</v>
          </cell>
          <cell r="I520" t="str">
            <v>Map:CTRv1.0=ExperimentalUnit.statusDate; Map:HL7SP=ExperimentalUnit.effectiveTime</v>
          </cell>
        </row>
        <row r="521">
          <cell r="A521" t="str">
            <v>ExperimentalUnit.2subgroupCode</v>
          </cell>
          <cell r="B521" t="str">
            <v>ExperimentalUnit</v>
          </cell>
          <cell r="C521" t="str">
            <v>subgroupCode</v>
          </cell>
          <cell r="D521" t="str">
            <v>Attrib</v>
          </cell>
          <cell r="E521" t="str">
            <v>CD</v>
          </cell>
          <cell r="F521" t="str">
            <v>0..1</v>
          </cell>
          <cell r="G521" t="str">
            <v>DEFINITION:
A coded value specifying the identification of uniform groups of experimental units for separate analysis or treatment.
EXAMPLE(S):
Clinical Data Update System (CDUS) Reporting (for the National Cancer Institute (NCI)
OTHER NAME(S):
NOTE(S):</v>
          </cell>
          <cell r="I521" t="str">
            <v>Map:C3PR=StudySubject.subgroup; Map:CTOM=StudyParticipantAssignment.subgroupCode; Map:CTRv1.0=ExperimentalUnit.subgroupCode; Map:NCI CRF Standard=CDE 1925v2.31: Patient Subgroup Code</v>
          </cell>
        </row>
        <row r="522">
          <cell r="A522" t="str">
            <v>ExperimentalUnit.2unplannedTreatmentIndicator</v>
          </cell>
          <cell r="B522" t="str">
            <v>ExperimentalUnit</v>
          </cell>
          <cell r="C522" t="str">
            <v>unplannedTreatmentIndicator</v>
          </cell>
          <cell r="D522" t="str">
            <v>Attrib</v>
          </cell>
          <cell r="E522" t="str">
            <v>BL</v>
          </cell>
          <cell r="F522" t="str">
            <v>0..1</v>
          </cell>
          <cell r="G522" t="str">
            <v xml:space="preserve">DEFINITION:  
Specifies whether the treatment plan actually received by the experimental unit, as determined retrospectively, was not only NOT what was assigned, but was not even defined as a valid treatment plan.
EXAMPLE(S):  
If an A/B cross-over study only has arms “A-B” and “B-A” and a given experimental unit has a treatment that is effectively “A-A”, then unplannedTreatmentIndicator = “true”.  In SDTM, if DM.ACTARM =  “Unplanned Treatment” or DM.ACTARMCD = “UNPLAN”, then unplannedTreatmentIndicator = “true”.
OTHER NAME(S):
NOTE(S):  
If the treatment plan received by an experimental unit actually is a valid treatment plan, whether or not it was what was assigned in the experimental unit allocation activity, this is represented as an association from the ExperimentalUnit to the Arm, with unplannedTreatmentIndicator = “false”.
Note that this attribute has a retrospective nature – i.e. you might not know what treatment an experimental unit was actually on until after all treatments have been completed and the blind, if any, has been broken.  This is typically the case for studies in which there may be more than one randomization.
</v>
          </cell>
          <cell r="I522" t="str">
            <v>Map:SDTM IGv3.1.3=DM.ACTARM; Map:SDTM IGv3.1.3=DM.ACTACRMCD; Map:SDTM IGv3.2=DM.ACTARM; Map:SDTM IGv3.2=DM.ACTARMCD</v>
          </cell>
        </row>
        <row r="523">
          <cell r="A523" t="str">
            <v>ExperimentalUnit.4experiencedArm(Arm)</v>
          </cell>
          <cell r="B523" t="str">
            <v>ExperimentalUnit</v>
          </cell>
          <cell r="C523" t="str">
            <v>experiencedArm(Arm)</v>
          </cell>
          <cell r="D523" t="str">
            <v>Assoc</v>
          </cell>
          <cell r="F523" t="str">
            <v>0..1</v>
          </cell>
          <cell r="G523" t="str">
            <v xml:space="preserve">ExperimentalUnit [experiencingExperimentalUnit] (0..*) actually have experienced / actually have been experienced by (0..1) [experiencedArm] Arm
DESCRIPTION:  
Each ExperimentalUnit might actually have experienced one Arm.  Each Arm might actually have been experienced by one or more ExperimentalUnit.
DEFINITION:  
The association between a ExperimentalUnit and an Arm that identifies the treatment plan actually received by the experimental unit as determined retrospectively regardless of what treatment plan was in fact assigned to the experimental unit.
EXAMPLE(S):  
For an A/B cross-over study the arms may be “A-B” and “B-A”; if John Doe was assigned Arm “A-B”, but actually experienced Arm “B-A”, this association would link his role of ExperimentalUnit to the Arm he really participated in.
OTHER NAME(S):  
Actual Arm
NOTE(S):  In most trials one would expect that the Arm linked to the ExperimentalUnit will be the same as the Arm.name that was assigned in the PerformedExperimentalUnitAllocation for that ExperimentalUnit.  However, if what actually happened is different than what was assigned but is actually a valid arm in the trial arms table, i.e. the experimental unit was assigned A-B but actually received B-A, this association shows the connection to the treatment plan that actually was followed. Or alternatively, if CDISC’s SDTM DM.ACTARMCD = "UNPLAN” (meaning "Unplanned Treatment"), then the treatment that occurred doesn’t match any arm in trial arms table and this association would not be used.  Rather the ExperimentalUnit.unplannedTreatmentIndicator would be “true”. 
Note that this association has a retrospective nature – i.e. you might not know what treatment an experimental unit was actually on until after all treatments have been completed and the blind, if any, has been broken.  This is typically the case for studies in which there may be more than one randomization.
This is derivable if the set of performed activities the ExperimentalUnit participated in are available.
</v>
          </cell>
          <cell r="I523" t="str">
            <v>Map:CTRv1.0=ExperimentalUnit.assigning(Arm); Map:SDTM IGv3.1.3=DM.ACTARMCD; Map:SDTM IGv3.1.3=DM.ACTARM; Map:SDTM IGv3.2=DM.ACTARM</v>
          </cell>
          <cell r="J523" t="str">
            <v>actually have experienced</v>
          </cell>
          <cell r="K523" t="str">
            <v>actually have been experienced by</v>
          </cell>
          <cell r="L523" t="str">
            <v>Arm</v>
          </cell>
          <cell r="M523" t="str">
            <v>0..*</v>
          </cell>
        </row>
        <row r="524">
          <cell r="A524" t="str">
            <v>ExperimentalUnit.4performingBiologicEntity(BiologicEntity)</v>
          </cell>
          <cell r="B524" t="str">
            <v>ExperimentalUnit</v>
          </cell>
          <cell r="C524" t="str">
            <v>performingBiologicEntity(BiologicEntity)</v>
          </cell>
          <cell r="D524" t="str">
            <v>Assoc</v>
          </cell>
          <cell r="F524" t="str">
            <v>0..1</v>
          </cell>
          <cell r="G524" t="str">
            <v xml:space="preserve">ExperimentalUnit [performedExperimentalUnit] (0..*) be a function performed by / function as (0..1) [performingBiologicEntity] BiologicEntity
DESCRIPTION:
Each ExperimentalUnit might be a function performed by one BiologicEntity.  Each BiologicEntity might function as one or more ExperimentalUnit.
DEFINITION:
EXAMPLE(S):
OTHER NAME(S):
NOTE(S):
</v>
          </cell>
          <cell r="I524" t="str">
            <v>Map:CTRRr3=ExperimentalUnit.performing(BiologicEntity); Map:CTRv1.0=ExperimentalUnit.performing(BiologicEntity)</v>
          </cell>
          <cell r="J524" t="str">
            <v>be a function performed by</v>
          </cell>
          <cell r="K524" t="str">
            <v>function as</v>
          </cell>
          <cell r="L524" t="str">
            <v>BiologicEntity</v>
          </cell>
          <cell r="M524" t="str">
            <v>0..*</v>
          </cell>
        </row>
        <row r="525">
          <cell r="A525" t="str">
            <v>ExperimentalUnit.4performingBiologicEntityGroup(BiologicEntityGroup)</v>
          </cell>
          <cell r="B525" t="str">
            <v>ExperimentalUnit</v>
          </cell>
          <cell r="C525" t="str">
            <v>performingBiologicEntityGroup(BiologicEntityGroup)</v>
          </cell>
          <cell r="D525" t="str">
            <v>Assoc</v>
          </cell>
          <cell r="F525" t="str">
            <v>0..1</v>
          </cell>
          <cell r="G525" t="str">
            <v xml:space="preserve">ExperimentalUnit [performedExperimentalUnit] (0..*) be a function performed by / function as (0..1) [performingBiologicEntityGroup] BiologicEntityGroup
DESCRIPTION:
Each ExperimentalUnit might be a function performed by one BiologicEntityGroup.  Each BiologicEntityGroup might function as one or more ExperimentalUnit.
DEFINITION:
EXAMPLE(S):
OTHER NAME(S):
NOTE(S):
</v>
          </cell>
          <cell r="I525" t="str">
            <v>Map:CTRv1.0=ExperimentalUnit.performing(BiologicEntityGroup)</v>
          </cell>
          <cell r="J525" t="str">
            <v>be a function performed by</v>
          </cell>
          <cell r="K525" t="str">
            <v>function as</v>
          </cell>
          <cell r="L525" t="str">
            <v>BiologicEntityGroup</v>
          </cell>
          <cell r="M525" t="str">
            <v>0..*</v>
          </cell>
        </row>
        <row r="526">
          <cell r="A526" t="str">
            <v>ExperimentalUnit.4performingBiologicEntityPart(BiologicEntityPart)</v>
          </cell>
          <cell r="B526" t="str">
            <v>ExperimentalUnit</v>
          </cell>
          <cell r="C526" t="str">
            <v>performingBiologicEntityPart(BiologicEntityPart)</v>
          </cell>
          <cell r="D526" t="str">
            <v>Assoc</v>
          </cell>
          <cell r="F526" t="str">
            <v>0..1</v>
          </cell>
          <cell r="G526" t="str">
            <v xml:space="preserve">ExperimentalUnit [performedExperimentalUnit] (0..*) be a function performed by / function as (0..1) [performingBiologicEntityPart] BiologicEntityPart
DESCRIPTION:
Each ExperimentalUnit might be a function performed by one BiologicEntityPart.  Each BiologicEntityPart might function as one or more ExperimentalUnit. 
DEFINITION:
EXAMPLE(S):
OTHER NAME(S):
NOTE(S):
</v>
          </cell>
          <cell r="I526" t="str">
            <v>Map:CTRRr3=ExperimentalUnit.performing(BiologicEntityPart); Map:CTRv1.0=ExperimentalUnit.performing(BiologicEntityPart)</v>
          </cell>
          <cell r="J526" t="str">
            <v>be a function performed by</v>
          </cell>
          <cell r="K526" t="str">
            <v>function as</v>
          </cell>
          <cell r="L526" t="str">
            <v>BiologicEntityPart</v>
          </cell>
          <cell r="M526" t="str">
            <v>0..*</v>
          </cell>
        </row>
        <row r="527">
          <cell r="A527" t="str">
            <v>ExperimentalUnit.4performingProduct(Product)</v>
          </cell>
          <cell r="B527" t="str">
            <v>ExperimentalUnit</v>
          </cell>
          <cell r="C527" t="str">
            <v>performingProduct(Product)</v>
          </cell>
          <cell r="D527" t="str">
            <v>Assoc</v>
          </cell>
          <cell r="F527" t="str">
            <v>0..1</v>
          </cell>
          <cell r="G527" t="str">
            <v xml:space="preserve">ExperimentalUnit [performedExperimentalUnit] (0..*) be a function performed by / function as (0..1) [performingProduct] Product
DESCRIPTION:
Each ExperimentalUnit might be a function performed by one Product.  Each Product might function as one or more ExperimentalUnit.
DEFINITION:
EXAMPLE(S):
OTHER NAME(S):
NOTE(S):
</v>
          </cell>
          <cell r="I527" t="str">
            <v>Map:CTRRr3=ExperimentalUnit.performing(Product); Map:CTRv1.0=ExperimentalUnit.performing(Product)</v>
          </cell>
          <cell r="J527" t="str">
            <v>be a function performed by</v>
          </cell>
          <cell r="K527" t="str">
            <v>function as</v>
          </cell>
          <cell r="L527" t="str">
            <v>Product</v>
          </cell>
          <cell r="M527" t="str">
            <v>0..*</v>
          </cell>
        </row>
        <row r="528">
          <cell r="A528" t="str">
            <v>ExperimentalUnit.4performingProductGroup(ProductGroup)</v>
          </cell>
          <cell r="B528" t="str">
            <v>ExperimentalUnit</v>
          </cell>
          <cell r="C528" t="str">
            <v>performingProductGroup(ProductGroup)</v>
          </cell>
          <cell r="D528" t="str">
            <v>Assoc</v>
          </cell>
          <cell r="F528" t="str">
            <v>0..1</v>
          </cell>
          <cell r="G528" t="str">
            <v xml:space="preserve">ExperimentalUnit [performedExperimentalUnit] (0..*) be a function performed by / function as (0..1) [performingProductGroup] ProductGroup
DESCRIPTION:
Each ExperimentalUnit might be a function performed by one ProductGroup.  Each ProductGroup might function as one or more ExperimentalUnit.
DEFINITION:
EXAMPLE(S):
OTHER NAME(S):
NOTE(S):
</v>
          </cell>
          <cell r="J528" t="str">
            <v>be a function performed by</v>
          </cell>
          <cell r="K528" t="str">
            <v>function as</v>
          </cell>
          <cell r="L528" t="str">
            <v>ProductGroup</v>
          </cell>
          <cell r="M528" t="str">
            <v>0..*</v>
          </cell>
        </row>
        <row r="529">
          <cell r="A529" t="str">
            <v>ExperimentalUnit.4performingSpecimen(Specimen)</v>
          </cell>
          <cell r="B529" t="str">
            <v>ExperimentalUnit</v>
          </cell>
          <cell r="C529" t="str">
            <v>performingSpecimen(Specimen)</v>
          </cell>
          <cell r="D529" t="str">
            <v>Assoc</v>
          </cell>
          <cell r="F529" t="str">
            <v>0..1</v>
          </cell>
          <cell r="G529" t="str">
            <v xml:space="preserve">ExperimentalUnit [performedExperimentalUnit] (0..*) be a function performed by / function as (0..1) [performingSpecimen] Specimen
DESCRIPTION:
Each ExperimentalUnit might be a function performed by one Specimen. Each Specimen might function as one or more ExperimentalUnit. 
DEFINITION:
EXAMPLE(S):
OTHER NAME(S):
NOTE(S):
</v>
          </cell>
          <cell r="I529" t="str">
            <v>Map:CTRRr3=ExperimentalUnit.performing(BiologicSpecimen); Map:CTRv1.0=ExperimentalUnit.performing(Specimen)</v>
          </cell>
          <cell r="J529" t="str">
            <v>be a function performed by</v>
          </cell>
          <cell r="K529" t="str">
            <v>function as</v>
          </cell>
          <cell r="L529" t="str">
            <v>Specimen</v>
          </cell>
          <cell r="M529" t="str">
            <v>0..*</v>
          </cell>
        </row>
        <row r="530">
          <cell r="A530" t="str">
            <v>FoodProduct.1</v>
          </cell>
          <cell r="B530" t="str">
            <v>FoodProduct</v>
          </cell>
          <cell r="D530" t="str">
            <v>Class</v>
          </cell>
          <cell r="G530" t="str">
            <v>DEFINITION:
A substance consumed by a human or animal for nutritional purposes.
EXAMPLE(S):
broccoli, donuts, pet treats
OTHER NAME(S):
NOTE(S):</v>
          </cell>
          <cell r="I530" t="str">
            <v>Map:CTRPv1.0=FoodProduct; Map:CTRv1.0=FoodProduct</v>
          </cell>
        </row>
        <row r="531">
          <cell r="A531" t="str">
            <v>FoodProduct.2stabilityDuration</v>
          </cell>
          <cell r="B531" t="str">
            <v>FoodProduct</v>
          </cell>
          <cell r="C531" t="str">
            <v>stabilityDuration</v>
          </cell>
          <cell r="D531" t="str">
            <v>Attrib</v>
          </cell>
          <cell r="E531" t="str">
            <v>IVL&lt;TS.DATETIME&gt;</v>
          </cell>
          <cell r="F531" t="str">
            <v>0..1</v>
          </cell>
          <cell r="G531" t="str">
            <v>DEFINITION:
The period of time during which the food product is considered usable after it is activated (opened).
EXAMPLE(S):
OTHER NAME(S):
NOTE(S):</v>
          </cell>
          <cell r="I531" t="str">
            <v>Map:CTRv1.0=FoodProduct.stabilityDuration; Map:ICSRr2=ProductInstance.stabilityTime (in R_Product)</v>
          </cell>
        </row>
        <row r="532">
          <cell r="A532" t="str">
            <v>FoodProduct.3Is a(n):Product</v>
          </cell>
          <cell r="B532" t="str">
            <v>FoodProduct</v>
          </cell>
          <cell r="C532" t="str">
            <v>Is a(n):Product</v>
          </cell>
          <cell r="D532" t="str">
            <v>Gen</v>
          </cell>
          <cell r="G532" t="str">
            <v xml:space="preserve">DESCRIPTION:
Each FoodProduct always specializes one Product. Each Product might be specialized by one FoodProduct.
DEFINITION:
EXAMPLE(S):
OTHER NAME(S):
NOTE(S):
</v>
          </cell>
          <cell r="J532" t="str">
            <v>specializes</v>
          </cell>
          <cell r="K532" t="str">
            <v>be specialized by</v>
          </cell>
          <cell r="L532" t="str">
            <v>Product</v>
          </cell>
        </row>
        <row r="533">
          <cell r="A533" t="str">
            <v>Funding.1</v>
          </cell>
          <cell r="B533" t="str">
            <v>Funding</v>
          </cell>
          <cell r="D533" t="str">
            <v>Class</v>
          </cell>
          <cell r="G533" t="str">
            <v>DEFINITION:
Fiscal support for research from industry, government, or non-commercial, non-governmental organizations.
EXAMPLE(S):
Funding from pharmaceutical, device or biotechnology companies, the US NIH or the Gates Foundation.
OTHER NAME(S):
NOTE(S):</v>
          </cell>
          <cell r="I533" t="str">
            <v>Map:caAERSv2.2=StudyFundingSponsor; Map:CTRR=Source(s) of Monetary or Material Support</v>
          </cell>
        </row>
        <row r="534">
          <cell r="A534" t="str">
            <v>Funding.3Is a(n):Resource</v>
          </cell>
          <cell r="B534" t="str">
            <v>Funding</v>
          </cell>
          <cell r="C534" t="str">
            <v>Is a(n):Resource</v>
          </cell>
          <cell r="D534" t="str">
            <v>Gen</v>
          </cell>
          <cell r="G534" t="str">
            <v xml:space="preserve">DESCRIPTION:
Each Funding always specializes one Resource. Each Resource might be specialized by one Funding.
DEFINITION:
EXAMPLE(S):
OTHER NAME(S):
NOTE(S):
</v>
          </cell>
          <cell r="J534" t="str">
            <v>specializes</v>
          </cell>
          <cell r="K534" t="str">
            <v>be specialized by</v>
          </cell>
          <cell r="L534" t="str">
            <v>Resource</v>
          </cell>
        </row>
        <row r="535">
          <cell r="A535" t="str">
            <v>Gene.1</v>
          </cell>
          <cell r="B535" t="str">
            <v>Gene</v>
          </cell>
          <cell r="D535" t="str">
            <v>Class</v>
          </cell>
          <cell r="G535" t="str">
            <v>DEFINITION: 
A functional unit of heredity that occupies a specific position (locus) on a particular chromosome, is capable of reproducing itself exactly at each cell division, and directs the formation of a protein or other product.
Comment Requested:  In interest of re-using existing standards, should the above definition of Gene be replaced by the following from the NLM - &lt;font color="#ff0000"&gt; The basic physical and functional unit of heredity. It is made up of DNA and act as instructions to make molecules called proteins.  [Source: http://ghr.nlm.nih.gov/handbook/basics/gene]&lt;/font&gt;
EXAMPLE(S):
BRCA1 gene
OTHER NAME(S):
NOTE(S):</v>
          </cell>
          <cell r="I535" t="str">
            <v>Map:LSDAMv2.2.3Plus=Gene; Map:PGx v1.0=PB.PBGENTYP</v>
          </cell>
        </row>
        <row r="536">
          <cell r="A536" t="str">
            <v>Gene.2identifier</v>
          </cell>
          <cell r="B536" t="str">
            <v>Gene</v>
          </cell>
          <cell r="C536" t="str">
            <v>identifier</v>
          </cell>
          <cell r="D536" t="str">
            <v>Attrib</v>
          </cell>
          <cell r="E536" t="str">
            <v>ID</v>
          </cell>
          <cell r="F536" t="str">
            <v>1...1</v>
          </cell>
          <cell r="G536" t="str">
            <v>DEFINITION:
A unique symbol that establishes the identity of the gene.  
EXAMPLE(S):
For the 14-3-3 eta gene (a protein), here are some identifiers from various organizations: 
&lt;ul&gt;
 &lt;li&gt;ENSG00000128245 from Ensembl  &lt;/li&gt;
 &lt;li&gt;12853 from HGNC  &lt;/li&gt;
 &lt;li&gt;00215 from HPRD  &lt;/li&gt;
 &lt;li&gt;7533 from NCBI&lt;/li&gt;
&lt;/ul&gt;
OTHER NAME(S):
NOTE(S):</v>
          </cell>
          <cell r="I536" t="str">
            <v>Map:LSDAMv2.2.3Plus=GeneIdentifier.identifier</v>
          </cell>
        </row>
        <row r="537">
          <cell r="A537" t="str">
            <v>Gene.2name</v>
          </cell>
          <cell r="B537" t="str">
            <v>Gene</v>
          </cell>
          <cell r="C537" t="str">
            <v>name</v>
          </cell>
          <cell r="D537" t="str">
            <v>Attrib</v>
          </cell>
          <cell r="E537" t="str">
            <v>DSET&lt;SC&gt;</v>
          </cell>
          <cell r="F537" t="str">
            <v>0..1</v>
          </cell>
          <cell r="G537" t="str">
            <v>DEFINITION:
The English language identifier of a gene as defined by the specified source.
EXAMPLE(S): 
Breast cancer type 1 susceptibility gene
OTHER NAME(S):
NOTE(S):</v>
          </cell>
          <cell r="I537" t="str">
            <v>Map:LSDAMv2.2.3Plus=Gene.name; Map:PGx v1.0=PB.PBGENRI</v>
          </cell>
        </row>
        <row r="538">
          <cell r="A538" t="str">
            <v>Gene.2symbol</v>
          </cell>
          <cell r="B538" t="str">
            <v>Gene</v>
          </cell>
          <cell r="C538" t="str">
            <v>symbol</v>
          </cell>
          <cell r="D538" t="str">
            <v>Attrib</v>
          </cell>
          <cell r="E538" t="str">
            <v>DSET&lt;SC&gt;</v>
          </cell>
          <cell r="F538" t="str">
            <v>0..1</v>
          </cell>
          <cell r="G538" t="str">
            <v>DEFINITION:
A conventional sign used for representing the gene, based on the identified source.
EXAMPLE(S): 
&lt;font color="#0f0f0f"&gt;As a string with an optional code, an example of Gene.symbol is as follows:  the value "BRCA1" is both the string and the code and the code system name is "HGNC".&lt;/font&gt;
OTHER NAME(S):
NOTE(S):</v>
          </cell>
          <cell r="I538" t="str">
            <v>Map:LSDAMv2.2.3Plus=Gene.symbol</v>
          </cell>
        </row>
        <row r="539">
          <cell r="A539" t="str">
            <v>Gene.3Is a(n):NucleicAcidSequenceFeature</v>
          </cell>
          <cell r="B539" t="str">
            <v>Gene</v>
          </cell>
          <cell r="C539" t="str">
            <v>Is a(n):NucleicAcidSequenceFeature</v>
          </cell>
          <cell r="D539" t="str">
            <v>Gen</v>
          </cell>
          <cell r="G539" t="str">
            <v>DESCRIPTION:
Each Gene always specializes one NucleicAcidSequenceFeature. Each NucleicAcidSequenceFeature might be specialized by one Gene.
DEFINITION:
EXAMPLE(S):
OTHER NAME(S):
NOTE(S):</v>
          </cell>
          <cell r="I539" t="str">
            <v>Map:LSDAMv2.2.3Plus=Gene.Is a(n):NucleicAcidSequenceFeature</v>
          </cell>
          <cell r="J539" t="str">
            <v>specializes</v>
          </cell>
          <cell r="K539" t="str">
            <v>be specialized by</v>
          </cell>
          <cell r="L539" t="str">
            <v>NucleicAcidSequenceFeature</v>
          </cell>
        </row>
        <row r="540">
          <cell r="A540" t="str">
            <v>Gene.4encodedProtein(Protein)</v>
          </cell>
          <cell r="B540" t="str">
            <v>Gene</v>
          </cell>
          <cell r="C540" t="str">
            <v>encodedProtein(Protein)</v>
          </cell>
          <cell r="D540" t="str">
            <v>Assoc</v>
          </cell>
          <cell r="F540" t="str">
            <v>0..*</v>
          </cell>
          <cell r="G540" t="str">
            <v>Gene [encodingGene] (0..*) encode / be encoded by (0..*) [encodedProtein] Protein
DESCRIPTION:
Each Gene might encode one or more Protein.  Each Protein might be encoded by one or more Gene.
DEFINITION:
EXAMPLE(S):
OTHER NAME(S):
NOTE(S):</v>
          </cell>
          <cell r="I540" t="str">
            <v>Map:LSDAMv2.2.3Plus=Gene.(Protein)</v>
          </cell>
          <cell r="J540" t="str">
            <v>encode</v>
          </cell>
          <cell r="K540" t="str">
            <v>be encoded by</v>
          </cell>
          <cell r="L540" t="str">
            <v>Protein</v>
          </cell>
          <cell r="M540" t="str">
            <v>0..*</v>
          </cell>
        </row>
        <row r="541">
          <cell r="A541" t="str">
            <v>Gene.4transcribedToMessengerRNA(MessengerRNA)</v>
          </cell>
          <cell r="B541" t="str">
            <v>Gene</v>
          </cell>
          <cell r="C541" t="str">
            <v>transcribedToMessengerRNA(MessengerRNA)</v>
          </cell>
          <cell r="D541" t="str">
            <v>Assoc</v>
          </cell>
          <cell r="F541" t="str">
            <v>0..*</v>
          </cell>
          <cell r="G541" t="str">
            <v>Gene [transcribedFromGene] (0..*) be transcribed to / be transcribed from (0..*) [transcribedToMessengerRNA] MessengerRNA
DESCRIPTION:
Each Gene might be transcribed to one or more MessengerRNA.  Each MessengerRNA might be transcribed from one or more Gene.
DEFINITION:
EXAMPLE(S):
OTHER NAME(S):
NOTE(S):</v>
          </cell>
          <cell r="I541" t="str">
            <v>Map:LSDAMv2.2.3Plus=Gene.(MessengerRNA)</v>
          </cell>
          <cell r="J541" t="str">
            <v>be transcribed to</v>
          </cell>
          <cell r="K541" t="str">
            <v>be transcribed from</v>
          </cell>
          <cell r="L541" t="str">
            <v>MessengerRNA</v>
          </cell>
          <cell r="M541" t="str">
            <v>0..*</v>
          </cell>
        </row>
        <row r="542">
          <cell r="A542" t="str">
            <v>GeneralStatisticalConsideration.1</v>
          </cell>
          <cell r="B542" t="str">
            <v>GeneralStatisticalConsideration</v>
          </cell>
          <cell r="D542" t="str">
            <v>Class</v>
          </cell>
          <cell r="G542" t="str">
            <v>DEFINITION:
Information needed for conducting multiple analyses.
EXAMPLE(S):
Centers within a region with fewer than 3 subjects will be grouped into a pooled center for the region.
OTHER NAME(S):
NOTE(S):</v>
          </cell>
          <cell r="I542" t="str">
            <v>Map:Statistics v1.0=</v>
          </cell>
        </row>
        <row r="543">
          <cell r="A543" t="str">
            <v>GeneralStatisticalConsideration.2text</v>
          </cell>
          <cell r="B543" t="str">
            <v>GeneralStatisticalConsideration</v>
          </cell>
          <cell r="C543" t="str">
            <v>text</v>
          </cell>
          <cell r="D543" t="str">
            <v>Attrib</v>
          </cell>
          <cell r="E543" t="str">
            <v>ED</v>
          </cell>
          <cell r="F543" t="str">
            <v>0..1</v>
          </cell>
          <cell r="G543" t="str">
            <v>DEFINITION:
Textual or media-based representation of the general statistical consideration.
EXAMPLE(S):
Centers within a region with fewer than 3 subjects will be grouped into a pooled center for the region.
Visits will be assigned to assessment windows defined by +/- 7 days from the target visit date as defined in the Time and Events Schedule. If multiple visits fall within an assessment window, the visit closest to the target date will be used.  In the case of a tie, the earliest visit date will be used. 
OTHER NAME(S):
NOTE(S):</v>
          </cell>
          <cell r="I543" t="str">
            <v>Map:Statistics v1.0=GeneralStatisticalConsideration.text</v>
          </cell>
        </row>
        <row r="544">
          <cell r="A544" t="str">
            <v>GeneralStatisticalConsideration.2typeCode</v>
          </cell>
          <cell r="B544" t="str">
            <v>GeneralStatisticalConsideration</v>
          </cell>
          <cell r="C544" t="str">
            <v>typeCode</v>
          </cell>
          <cell r="D544" t="str">
            <v>Attrib</v>
          </cell>
          <cell r="E544" t="str">
            <v>CD</v>
          </cell>
          <cell r="F544" t="str">
            <v>0..1</v>
          </cell>
          <cell r="G544" t="str">
            <v>DEFINITION:
A coded value specifying the kind of general statistical consideration.
EXAMPLE(S):
subgroup, analysis set, missing data algorithm, derivation algorithm, assessment window, multiple comparison strategy, center pooling
OTHER NAME(S):
NOTE(S):</v>
          </cell>
          <cell r="I544" t="str">
            <v>Map:Statistics v1.0=GeneralStatisticalConsideration.typeCode</v>
          </cell>
        </row>
        <row r="545">
          <cell r="A545" t="str">
            <v>GeneralStatisticalConsideration.4containingStatisticalAnalysisPlanVersion(StatisticalAnalysisPlanVersion)</v>
          </cell>
          <cell r="B545" t="str">
            <v>GeneralStatisticalConsideration</v>
          </cell>
          <cell r="C545" t="str">
            <v>containingStatisticalAnalysisPlanVersion(StatisticalAnalysisPlanVersion)</v>
          </cell>
          <cell r="D545" t="str">
            <v>Assoc</v>
          </cell>
          <cell r="F545" t="str">
            <v>1..1</v>
          </cell>
          <cell r="G545" t="str">
            <v xml:space="preserve">Aggregation
GeneralStatisticalConsideration [containedGeneralStatisticalConsideration] (0..*) is part of / have (1) [containingStatisticalAnalysisPlanVersion] StatisticalAnalysisPlanVersion
DESCRIPTION:
Each GeneralStatisticalConsideration always is part of one StatisticalAnalysisPlanVersion. Each StatisticalAnalysisPlanVersion might have one or more GeneralStatisticalConsideration.
DEFINITION:
Identifies the considerations that inform the detailed design of the analysis plan.
EXAMPLE(S):
OTHER NAME(S):
NOTE(S):
</v>
          </cell>
          <cell r="I545" t="str">
            <v>Map:Statistics v1.0=GeneralStatisticalConsideration.(StatisticalAnalysisPlanVersion)</v>
          </cell>
          <cell r="J545" t="str">
            <v>is part of</v>
          </cell>
          <cell r="K545" t="str">
            <v>have</v>
          </cell>
          <cell r="L545" t="str">
            <v>StatisticalAnalysisPlanVersion</v>
          </cell>
          <cell r="M545" t="str">
            <v>0..*</v>
          </cell>
        </row>
        <row r="546">
          <cell r="A546" t="str">
            <v>GenericImagingProcessProtocol.1</v>
          </cell>
          <cell r="B546" t="str">
            <v>GenericImagingProcessProtocol</v>
          </cell>
          <cell r="D546" t="str">
            <v>Class</v>
          </cell>
          <cell r="G546" t="str">
            <v>DEFINITION:
Provides the details for how the images in the imaging study are &lt;u&gt;to be&lt;/u&gt; captured and reconstructed, such as a complete description of imaging parameters,  instrumentation, subject positioning, etc.
EXAMPLE(S):
OTHER NAME(S):
NOTE(S):
This class includes content from both the DICOM CT Defined Acquisition Technique Module and the DICOM CT Defined Reconstruction Technique Module.</v>
          </cell>
          <cell r="I546" t="str">
            <v>Map:DICOM=Defined CT Acquisition Module; Map:DICOM=Defined CT Reconstruction Module</v>
          </cell>
        </row>
        <row r="547">
          <cell r="A547" t="str">
            <v>GenericImagingProcessProtocol.3Is a(n):ImagingProcessProtocol</v>
          </cell>
          <cell r="B547" t="str">
            <v>GenericImagingProcessProtocol</v>
          </cell>
          <cell r="C547" t="str">
            <v>Is a(n):ImagingProcessProtocol</v>
          </cell>
          <cell r="D547" t="str">
            <v>Gen</v>
          </cell>
          <cell r="G547" t="str">
            <v>DESCRIPTION:
Each GenericImagingProcessProtocol always specializes one ImagingProcessProtocol. Each ImagingProcessProtocol might be specialized by one GenericImagingProcessProtocol.
DEFINITION:
EXAMPLE(S):
OTHER NAME(S):
NOTE(S):</v>
          </cell>
          <cell r="J547" t="str">
            <v>specializes</v>
          </cell>
          <cell r="K547" t="str">
            <v>be specialized by</v>
          </cell>
          <cell r="L547" t="str">
            <v>ImagingProcessProtocol</v>
          </cell>
        </row>
        <row r="548">
          <cell r="A548" t="str">
            <v>GeneticReference.1</v>
          </cell>
          <cell r="B548" t="str">
            <v>GeneticReference</v>
          </cell>
          <cell r="D548" t="str">
            <v>Class</v>
          </cell>
          <cell r="G548" t="str">
            <v>DEFINITION:
An assembly of nucleotides used to identify genetic variations.
EXAMPLE(S):
Different versions of genomic references exist for many species. For example, Homo sapiens reference genome utilized by the UCSC Genome Browser hg38 was released in 2013 and hg19 in 2009. Older versions of the assembled reference include, but are not limited to, hg18.
OTHER NAME(S):
Reference Sequence ID for a sequence in a database
NOTE(S):</v>
          </cell>
          <cell r="I548" t="str">
            <v>Map:PGx v1.0=PF.PFREFSEQ</v>
          </cell>
        </row>
        <row r="549">
          <cell r="A549" t="str">
            <v>GeneticReference.2referenceTypeCode</v>
          </cell>
          <cell r="B549" t="str">
            <v>GeneticReference</v>
          </cell>
          <cell r="C549" t="str">
            <v>referenceTypeCode</v>
          </cell>
          <cell r="D549" t="str">
            <v>Attrib</v>
          </cell>
          <cell r="E549" t="str">
            <v>CD</v>
          </cell>
          <cell r="F549" t="str">
            <v>0..1</v>
          </cell>
          <cell r="G549" t="str">
            <v>DEFINITION:
A coded value specifying the kind of genetic reference the value is.
EXAMPLE(S):
lower limit of quantitation
OTHER NAME(S):
NOTE(S):</v>
          </cell>
          <cell r="I549" t="str">
            <v>Map:PGx v1.0=PF.PFLLOQ</v>
          </cell>
        </row>
        <row r="550">
          <cell r="A550" t="str">
            <v>GeneticReference.2sequenceDatabase</v>
          </cell>
          <cell r="B550" t="str">
            <v>GeneticReference</v>
          </cell>
          <cell r="C550" t="str">
            <v>sequenceDatabase</v>
          </cell>
          <cell r="D550" t="str">
            <v>Attrib</v>
          </cell>
          <cell r="E550" t="str">
            <v>ST</v>
          </cell>
          <cell r="F550" t="str">
            <v>0..1</v>
          </cell>
          <cell r="G550" t="str">
            <v>DEFINITION:
The name of a repository representing a collection of assemblies of nucleotides used to identify genetic variations.
EXAMPLE(S):
GENBANK
Entrez Gene
OMIM
OTHER NAME(S):
NOTE(S):</v>
          </cell>
          <cell r="I550" t="str">
            <v>Map:PGx v1.0=PF.PFREFSEQ</v>
          </cell>
        </row>
        <row r="551">
          <cell r="A551" t="str">
            <v>GeneticReference.2sequenceIdentifier</v>
          </cell>
          <cell r="B551" t="str">
            <v>GeneticReference</v>
          </cell>
          <cell r="C551" t="str">
            <v>sequenceIdentifier</v>
          </cell>
          <cell r="D551" t="str">
            <v>Attrib</v>
          </cell>
          <cell r="E551" t="str">
            <v>ST</v>
          </cell>
          <cell r="F551" t="str">
            <v>0..1</v>
          </cell>
          <cell r="G551" t="str">
            <v>DEFINITION:
A unique identifier, within a specified database, representing an assembly of nucleotides used to identify a genetic variation.
EXAMPLE(S):
NP_751919 is an identifier in GENBANK
OTHER NAME(S):
NOTE(S):
The genetic variation may be documented &lt;font color="#0f0f0f"&gt;and versioned&lt;/font&gt; in a public database or in the protocol document.</v>
          </cell>
          <cell r="I551" t="str">
            <v>Map:PGx v1.0=PF.PFREFSEQ</v>
          </cell>
        </row>
        <row r="552">
          <cell r="A552" t="str">
            <v>GeneticReference.2value</v>
          </cell>
          <cell r="B552" t="str">
            <v>GeneticReference</v>
          </cell>
          <cell r="C552" t="str">
            <v>value</v>
          </cell>
          <cell r="D552" t="str">
            <v>Attrib</v>
          </cell>
          <cell r="E552" t="str">
            <v>ST</v>
          </cell>
          <cell r="F552" t="str">
            <v>0..1</v>
          </cell>
          <cell r="G552" t="str">
            <v>DEFINITION:
Reference result or expected value for the measurement or finding in the location of interest.
EXAMPLE(S):
A, C, G, T are possible values if the test is Nucleotide
Ile, Trp, Gyl, Ser are possible values if the test is Amino Acid
OTHER NAME(S):
NOTE(S):
The type of values represented by this attribute corresponds to the kind of test being performed.</v>
          </cell>
          <cell r="I552" t="str">
            <v>Map:PGx v1.0=PF.PFORREF; Map:PGx v1.0=PF.PFLLOQ</v>
          </cell>
        </row>
        <row r="553">
          <cell r="A553" t="str">
            <v>GeneticVariation.1</v>
          </cell>
          <cell r="B553" t="str">
            <v>GeneticVariation</v>
          </cell>
          <cell r="D553" t="str">
            <v>Class</v>
          </cell>
          <cell r="G553" t="str">
            <v>DEFINITION:
The difference(s) in the nucleotide sequence of a biologic entity relative to a reference sequence. 
EXAMPLE(S):
A single nucleotide change from adenosine to cytosine, of the CAG trinucleotides repeats in the Huntington gene. 
The BRCA1 gene can contain an insertion at position 5382, BRCA1 gene.c.5382insC, or a single nucleotide polymorphism, at position 61 converting a to a G, 61C-&amp;gt;G.
OTHER NAME(S):
NOTE(S):</v>
          </cell>
          <cell r="I553" t="str">
            <v>Map:LSDAMv2.2.3Plus=GeneticVariation</v>
          </cell>
        </row>
        <row r="554">
          <cell r="A554" t="str">
            <v>GeneticVariation.2identifier</v>
          </cell>
          <cell r="B554" t="str">
            <v>GeneticVariation</v>
          </cell>
          <cell r="C554" t="str">
            <v>identifier</v>
          </cell>
          <cell r="D554" t="str">
            <v>Attrib</v>
          </cell>
          <cell r="E554" t="str">
            <v>ID</v>
          </cell>
          <cell r="F554" t="str">
            <v>1...1</v>
          </cell>
          <cell r="G554" t="str">
            <v>DEFINITION:
A unique symbol that establishes the identity of the genetic variation.  
EXAMPLE(S):
An rs identifier in dbSNP, a mutation identifier in COSMIC, or a variant identifier in OMIM
OTHER NAME(S):
NOTE(S):</v>
          </cell>
          <cell r="I554" t="str">
            <v>Map:LSDAMv2.2.3Plus=SingleNucleotidePolymorphismIdentifier.identifier; Map:PGx v1.0=PF.PFSRNUM</v>
          </cell>
        </row>
        <row r="555">
          <cell r="A555" t="str">
            <v>GeneticVariation.3Is a(n):NucleicAcidSequenceFeature</v>
          </cell>
          <cell r="B555" t="str">
            <v>GeneticVariation</v>
          </cell>
          <cell r="C555" t="str">
            <v>Is a(n):NucleicAcidSequenceFeature</v>
          </cell>
          <cell r="D555" t="str">
            <v>Gen</v>
          </cell>
          <cell r="G555" t="str">
            <v>DESCRIPTION:
Each GeneticVariation always specializes one NucleicAcidSequenceFeature.  Each NucleicAcidSequenceFeature might be specialized by one GeneticVariation.
DEFINITION:
EXAMPLE(S):
OTHER NAME(S):
NOTE(S):</v>
          </cell>
          <cell r="I555" t="str">
            <v>Map:LSDAMv2.2.3Plus=GeneticVariation.Is a(n):NucleicAcidSequenceFeature</v>
          </cell>
          <cell r="J555" t="str">
            <v>specializes</v>
          </cell>
          <cell r="K555" t="str">
            <v>be specialized by</v>
          </cell>
          <cell r="L555" t="str">
            <v>NucleicAcidSequenceFeature</v>
          </cell>
        </row>
        <row r="556">
          <cell r="A556" t="str">
            <v>Genome.1</v>
          </cell>
          <cell r="B556" t="str">
            <v>Genome</v>
          </cell>
          <cell r="D556" t="str">
            <v>Class</v>
          </cell>
          <cell r="G556" t="str">
            <v>DEFINITION:
The sum of genetic material within a cell or virion. [http://www.sequenceontology.org/browser/current_svn/term/SO:0001026]
EXAMPLE(S): 
Human Genome
OTHER NAME(S):
NOTE(S):</v>
          </cell>
          <cell r="I556" t="str">
            <v>Map:LSDAMv2.2.3Plus=Genome</v>
          </cell>
        </row>
        <row r="557">
          <cell r="A557" t="str">
            <v>Genome.2assemblySource</v>
          </cell>
          <cell r="B557" t="str">
            <v>Genome</v>
          </cell>
          <cell r="C557" t="str">
            <v>assemblySource</v>
          </cell>
          <cell r="D557" t="str">
            <v>Attrib</v>
          </cell>
          <cell r="E557" t="str">
            <v>ST</v>
          </cell>
          <cell r="F557" t="str">
            <v>0..1</v>
          </cell>
          <cell r="G557" t="str">
            <v>DEFINITION:
The originating source of the genome assembly.
EXAMPLE(S): 
National Center for Biotechnology Information (NCBI)
OTHER NAME(S):
NOTE(S):</v>
          </cell>
          <cell r="I557" t="str">
            <v>Map:LSDAMv2.2.3Plus=Genome.assemblySource</v>
          </cell>
        </row>
        <row r="558">
          <cell r="A558" t="str">
            <v>Genome.2assemblyVersion</v>
          </cell>
          <cell r="B558" t="str">
            <v>Genome</v>
          </cell>
          <cell r="C558" t="str">
            <v>assemblyVersion</v>
          </cell>
          <cell r="D558" t="str">
            <v>Attrib</v>
          </cell>
          <cell r="E558" t="str">
            <v>ST</v>
          </cell>
          <cell r="F558" t="str">
            <v>0..1</v>
          </cell>
          <cell r="G558" t="str">
            <v>DEFINITION:
The source-specific version of the genome assembly.
EXAMPLE(S): 
(Human Genome) Build 35
OTHER NAME(S):
NOTE(S):</v>
          </cell>
          <cell r="I558" t="str">
            <v>Map:LSDAMv2.2.3Plus=Genome.assemblyVersion</v>
          </cell>
        </row>
        <row r="559">
          <cell r="A559" t="str">
            <v>Genome.4containingBiologicEntityClassification(BiologicEntityClassification)</v>
          </cell>
          <cell r="B559" t="str">
            <v>Genome</v>
          </cell>
          <cell r="C559" t="str">
            <v>containingBiologicEntityClassification(BiologicEntityClassification)</v>
          </cell>
          <cell r="D559" t="str">
            <v>Assoc</v>
          </cell>
          <cell r="F559" t="str">
            <v>1..1</v>
          </cell>
          <cell r="G559" t="str">
            <v>Genome [containedGenome] (0..*) is part of / contain (1) [containingBiologicEntityClassification] BiologicEntityClassification
DESCRIPTION:
Each Genome always is part of one BiologicEntityClassification.  Each BiologicEntityClassification might contain one or more Genome. 
DEFINITION:
EXAMPLE(S):
OTHER NAME(S):
NOTE(S):</v>
          </cell>
          <cell r="I559" t="str">
            <v>Map:LSDAMv2.2.3Plus=Organism.(Genome)</v>
          </cell>
          <cell r="J559" t="str">
            <v>is part of</v>
          </cell>
          <cell r="K559" t="str">
            <v>contain</v>
          </cell>
          <cell r="L559" t="str">
            <v>BiologicEntityClassification</v>
          </cell>
          <cell r="M559" t="str">
            <v>0..*</v>
          </cell>
        </row>
        <row r="560">
          <cell r="A560" t="str">
            <v>GovernmentFunding.1</v>
          </cell>
          <cell r="B560" t="str">
            <v>GovernmentFunding</v>
          </cell>
          <cell r="D560" t="str">
            <v>Class</v>
          </cell>
          <cell r="G560" t="str">
            <v>DEFINITION:
Fiscal support from governmental organizations.
EXAMPLE(S):
United States National Institutes of Health (NIH)
OTHER NAME(S):
NOTE(S):</v>
          </cell>
        </row>
        <row r="561">
          <cell r="A561" t="str">
            <v>GovernmentFunding.2fundingCategoryCode</v>
          </cell>
          <cell r="B561" t="str">
            <v>GovernmentFunding</v>
          </cell>
          <cell r="C561" t="str">
            <v>fundingCategoryCode</v>
          </cell>
          <cell r="D561" t="str">
            <v>Attrib</v>
          </cell>
          <cell r="E561" t="str">
            <v>CD</v>
          </cell>
          <cell r="F561" t="str">
            <v>0..1</v>
          </cell>
          <cell r="G561" t="str">
            <v>DEFINITION:
A coded value specifying the type of funding provided for a study.
EXAMPLE(S):
National, Externally Peer-Reviewed, Institutional, Industrial
OTHER NAME(S):
NOTE(S):
This is as defined for the NCI Summary 4 Funding requirements.</v>
          </cell>
          <cell r="I561" t="str">
            <v>Map:CTRPv3.8=StudyResourcing.typeCode; Map:HSDBv1.0=[Summary 4 Funder].Summary 4 Funding Category</v>
          </cell>
        </row>
        <row r="562">
          <cell r="A562" t="str">
            <v>GovernmentFunding.2fundingMechanismCode</v>
          </cell>
          <cell r="B562" t="str">
            <v>GovernmentFunding</v>
          </cell>
          <cell r="C562" t="str">
            <v>fundingMechanismCode</v>
          </cell>
          <cell r="D562" t="str">
            <v>Attrib</v>
          </cell>
          <cell r="E562" t="str">
            <v>CD</v>
          </cell>
          <cell r="F562" t="str">
            <v>0..1</v>
          </cell>
          <cell r="G562" t="str">
            <v>DEFINITION:
A coded value specifying the unique identifier for areas of extramural research activity applied to various funding mechanisms.
EXAMPLE(S):
R01 (Research Project)
U10 (Cooperative Clinical Research Cooperative Agreements)
OTHER NAME(S):
NOTE(S):</v>
          </cell>
          <cell r="I562" t="str">
            <v>Map:CTRPv1.0=StudyResourcing.fundingMechanismCode; Map:CTRPv1.0=ResearchOrganization.fundingMechanism; Map:CTRPv3.8=ResearchOrganization.fundingMechanism; Map:CTRPv3.8=StudyResourcing.fundingMechanismCode; Map:HSDBv1.0=[NIH Grant].Funding Mechanism</v>
          </cell>
        </row>
        <row r="563">
          <cell r="A563" t="str">
            <v>GovernmentFunding.2nciProgramCode</v>
          </cell>
          <cell r="B563" t="str">
            <v>GovernmentFunding</v>
          </cell>
          <cell r="C563" t="str">
            <v>nciProgramCode</v>
          </cell>
          <cell r="D563" t="str">
            <v>Attrib</v>
          </cell>
          <cell r="E563" t="str">
            <v>CD</v>
          </cell>
          <cell r="F563" t="str">
            <v>0..1</v>
          </cell>
          <cell r="G563" t="str">
            <v>DEFINITION:
A coded value specifying the organizational units within the National Cancer Insitute (NCI) (divisions, programs and offices) that provide funding.
EXAMPLE(S):
CTEP (Cancer Therapy Evaluation Program)
DTP (Developmental Therapeutics Program)
CDP (Cancer Diagnosis Program)
OTHER NAME(S):
NOTE(S):</v>
          </cell>
          <cell r="I563" t="str">
            <v>Map:CTRPv3.8=StudyResourcing.nciDivisionProgramCode; Map:HSDBv1.0=[NIH Grant].NCI Division/Program Code</v>
          </cell>
        </row>
        <row r="564">
          <cell r="A564" t="str">
            <v>GovernmentFunding.2nihInstituteCode</v>
          </cell>
          <cell r="B564" t="str">
            <v>GovernmentFunding</v>
          </cell>
          <cell r="C564" t="str">
            <v>nihInstituteCode</v>
          </cell>
          <cell r="D564" t="str">
            <v>Attrib</v>
          </cell>
          <cell r="E564" t="str">
            <v>CD</v>
          </cell>
          <cell r="F564" t="str">
            <v>0..1</v>
          </cell>
          <cell r="G564" t="str">
            <v>DEFINITION:
A two letter coded value specifying the first major-level subdivision of the organization that supports a grant, contract, or inter-agency agreement. The support may be financial or administrative.
EXAMPLE(S):
CP2 Division of Cancer Epidemiology and Genetics (NCI)
LM National Library of Medicine (NLM)
OTHER NAME(S):
NOTE(S):</v>
          </cell>
          <cell r="I564" t="str">
            <v>Map:CTRPv1.0=StudyResourcing.nihInstituteCode; Map:CTRPv3.8=StudyResourcing.nihInstituteCode; Map:HSDBv1.0=[NIH Grant].Institute Code</v>
          </cell>
        </row>
        <row r="565">
          <cell r="A565" t="str">
            <v>GovernmentFunding.2serialNumberText</v>
          </cell>
          <cell r="B565" t="str">
            <v>GovernmentFunding</v>
          </cell>
          <cell r="C565" t="str">
            <v>serialNumberText</v>
          </cell>
          <cell r="D565" t="str">
            <v>Attrib</v>
          </cell>
          <cell r="E565" t="str">
            <v>ST.SIMPLE</v>
          </cell>
          <cell r="F565" t="str">
            <v>0..1</v>
          </cell>
          <cell r="G565" t="str">
            <v>DEFINITION:
A character string that represents the six-digit number generally assigned sequentially to a funding mechanism within an institute, center, or division of the United States National Institutes of Health.
EXAMPLE(S):
OTHER NAME(S):
NOTE(S):</v>
          </cell>
          <cell r="I565" t="str">
            <v>Map:CTRPv1.0=StudyResourcing.serialNumber; Map:CTRPv3.8=StudyResourcing.serialNumber; Map:HSDBv1.0=[NIH Grant].Serial Number</v>
          </cell>
        </row>
        <row r="566">
          <cell r="A566" t="str">
            <v>GovernmentFunding.2typeCode</v>
          </cell>
          <cell r="B566" t="str">
            <v>GovernmentFunding</v>
          </cell>
          <cell r="C566" t="str">
            <v>typeCode</v>
          </cell>
          <cell r="D566" t="str">
            <v>Attrib</v>
          </cell>
          <cell r="E566" t="str">
            <v>CD</v>
          </cell>
          <cell r="F566" t="str">
            <v>0..1</v>
          </cell>
          <cell r="G566" t="str">
            <v>DEFINITION:
A coded value specifying the kind of application received and processed. 
EXAMPLE(S):
Type 5 (Noncompeting Grant Progress Report)
Type 1 (New)
OTHER NAME(S):
NOTE(S):</v>
          </cell>
          <cell r="I566" t="str">
            <v>Map:CTRPv1.0=StudyResourcing.grantTypeCode; Map:CTRPv1.0=StudyResourcing.fundingTypeCode</v>
          </cell>
        </row>
        <row r="567">
          <cell r="A567" t="str">
            <v>GovernmentFunding.3Is a(n):Funding</v>
          </cell>
          <cell r="B567" t="str">
            <v>GovernmentFunding</v>
          </cell>
          <cell r="C567" t="str">
            <v>Is a(n):Funding</v>
          </cell>
          <cell r="D567" t="str">
            <v>Gen</v>
          </cell>
          <cell r="G567" t="str">
            <v xml:space="preserve">DESCRIPTION:
Each GovernmentFunding always specializes one Funding. Each Funding might be specialized by one GovernmentFunding.
DEFINITION:
EXAMPLE(S):
OTHER NAME(S):
NOTE(S):
</v>
          </cell>
          <cell r="J567" t="str">
            <v>specializes</v>
          </cell>
          <cell r="K567" t="str">
            <v>be specialized by</v>
          </cell>
          <cell r="L567" t="str">
            <v>Funding</v>
          </cell>
        </row>
        <row r="568">
          <cell r="A568" t="str">
            <v>HealthcareFacility.1</v>
          </cell>
          <cell r="B568" t="str">
            <v>HealthcareFacility</v>
          </cell>
          <cell r="D568" t="str">
            <v>Class</v>
          </cell>
          <cell r="G568" t="str">
            <v>DEFINITION:
An organization that devotes some or all of its resources (people, places, things) to the delivery of healthcare services (including the financial and administrative management of those resources).  
EXAMPLE(S):
Northwestern Memorial Hospital
OTHER NAME(S):
NOTE(S):
A healthcare facility may be manifest as a single physical location (e.g. building), or, alternatively, as a distributed collection of physical spaces.</v>
          </cell>
          <cell r="I568" t="str">
            <v>Map:C3PRv2.9=HealthcareSite; Map:C3PRv2.9=RemoteHealthcareSite; Map:CDMHv1.0=HealthcareFacility; Map:CTRPv1.0=HealthCareFacility; Map:CTRPv3.8=HealthCareFacility; Map:CTRv1.0=HealthcareFacility; Map:HL7SD=StudySite; Map:HL7SP=Site; Map:HL7SP=StudySite; Map:LabViewer2.2=HealthcareSite; Map:OMOPv5.2=CARE_SITE; Map:PSCv2.6=Site</v>
          </cell>
        </row>
        <row r="569">
          <cell r="A569" t="str">
            <v>HealthcareFacility.2effectiveDateRange</v>
          </cell>
          <cell r="B569" t="str">
            <v>HealthcareFacility</v>
          </cell>
          <cell r="C569" t="str">
            <v>effectiveDateRange</v>
          </cell>
          <cell r="D569" t="str">
            <v>Attrib</v>
          </cell>
          <cell r="E569" t="str">
            <v>IVL&lt;TS.DATETIME&gt;</v>
          </cell>
          <cell r="F569" t="str">
            <v>0..1</v>
          </cell>
          <cell r="G569" t="str">
            <v>DEFINITION:
The date (and time) span for when the healthcare facility is active.
EXAMPLE(S):
OTHER NAME(S):
NOTE(S):</v>
          </cell>
          <cell r="I569" t="str">
            <v>Map:C3PR=HealthCareSite.startDate; Map:CTOM=HealthcareSite.statusDate; Map:CTOM=HealthcareSite.statusCode; Map:CTRPv1.0=HealthCareFacility.statusDateRange; Map:CTRPv1.0=HealthCareFacility.statusCode; Map:CTRv1.0=HealthcareFacility.effectiveDateRange</v>
          </cell>
        </row>
        <row r="570">
          <cell r="A570" t="str">
            <v>HealthcareFacility.2identifier</v>
          </cell>
          <cell r="B570" t="str">
            <v>HealthcareFacility</v>
          </cell>
          <cell r="C570" t="str">
            <v>identifier</v>
          </cell>
          <cell r="D570" t="str">
            <v>Attrib</v>
          </cell>
          <cell r="E570" t="str">
            <v>DSET&lt;ID&gt;</v>
          </cell>
          <cell r="F570" t="str">
            <v>0..*</v>
          </cell>
          <cell r="G570" t="str">
            <v>DEFINITION:
A unique symbol that establishes identity of the healthcare facility.
EXAMPLE(S):
In Cancer Therapy Evaluation Program (CTEP), every site that interacts with the National Cancer Institute (NCI) gets an NCI unique identifier. 
Hospitals get an American Hospital Association (AHA) ID.
OTHER NAME(S):
NOTE(S):</v>
          </cell>
          <cell r="I570" t="str">
            <v>Map:C3PR=HealthCareSite.identifier; Map:CDMHv1.0=HealthcareFacility.identifier; Map:CTOM=HealthcareSite.nciInstituteCode; Map:CTRPv1.0=HealthCareFacility.identifier; Map:CTRv1.0=HealthcareFacility.identifier; Map:Lab=HealthCareSite.identifier; Map:LabViewer2.2=HealthcareSite.nciInstituteCode; Map:NCI CRF Standard=CDE 2003307v4.0: Registering Institution Identification Code; Map:NCI CRF Standard=CDE 2481533V1.0: Treating Institution Identifier Code; Map:OMOPv5.2=PERSON.care_site_id; Map:OMOPv5.2=VISIT_OCCURRENCE.care_site_id; Map:OMOPv5.2=CARE_SITE.care_site_id; Map:OMOPv5.2=PROVIDER.care_site_id; Map:PCORNetv3.1=Encounter.facilityid; Map:PCORNetv4.0=Encounter.facilityid; Map:Sentinelv6.0.2=Encounter.Facility_Code</v>
          </cell>
        </row>
        <row r="571">
          <cell r="A571" t="str">
            <v>HealthcareFacility.2postalAddress</v>
          </cell>
          <cell r="B571" t="str">
            <v>HealthcareFacility</v>
          </cell>
          <cell r="C571" t="str">
            <v>postalAddress</v>
          </cell>
          <cell r="D571" t="str">
            <v>Attrib</v>
          </cell>
          <cell r="E571" t="str">
            <v>AD</v>
          </cell>
          <cell r="F571" t="str">
            <v>0..1</v>
          </cell>
          <cell r="G571" t="str">
            <v>DEFINITION:
A contact point used to send physical forms of communication to the healthcare facility.
EXAMPLE(S):
OTHER NAME(S):
NOTE(S):</v>
          </cell>
          <cell r="I571" t="str">
            <v>Map:C3PR=HealthCareSite.postalAddress; Map:CDMHv1.0=HealthcareFacility.postalAddress; Map:CTOM=HealthcareSite.postalCode; Map:CTOM=HealthcareSite.stateCode; Map:CTOM=HealthcareSite.city; Map:CTOM=HealthcareSite.countryCode; Map:CTRPv3.8=HealthCareFacility.postalAddress; Map:CTRv1.0=HealthcareFacility.postalAddress; Map:LabViewer2.2=HealthcareSite.streetAddress; Map:LabViewer2.2=HealthcareSite.stateCode; Map:LabViewer2.2=HealthcareSite.city; Map:LabViewer2.2=HealthcareSite.countryCode; Map:LabViewer2.2=HealthcareSite.postalCode; Map:OMOPv5.2=CARE_SITE.location_id</v>
          </cell>
        </row>
        <row r="572">
          <cell r="A572" t="str">
            <v>HealthcareFacility.2telecomAddress</v>
          </cell>
          <cell r="B572" t="str">
            <v>HealthcareFacility</v>
          </cell>
          <cell r="C572" t="str">
            <v>telecomAddress</v>
          </cell>
          <cell r="D572" t="str">
            <v>Attrib</v>
          </cell>
          <cell r="E572" t="str">
            <v>BAG&lt;TEL&gt;</v>
          </cell>
          <cell r="F572" t="str">
            <v>0..*</v>
          </cell>
          <cell r="G572" t="str">
            <v xml:space="preserve">DEFINITION:
A sequence of digits or characters used to identify a particular telephone, fax, or email of the healthcare facility.
EXAMPLE(S):
OTHER NAME(S):
NOTE(S):
The set of digits that serves as the address for a telephone device. Included in the phone number are country, city, and area codes needed to uniquely address the telephone. A URL or e-mail would be similarly described. </v>
          </cell>
          <cell r="I572" t="str">
            <v>Map:CTRPv3.8=HealthCareFacility.telecomAddress; Map:CTRv1.0=HealthcareFacility.telecomAddress; Map:LabViewer2.2=HealthcareSite.telecomAddress</v>
          </cell>
        </row>
        <row r="573">
          <cell r="A573" t="str">
            <v>HealthcareFacility.4performingOrganization(Organization)</v>
          </cell>
          <cell r="B573" t="str">
            <v>HealthcareFacility</v>
          </cell>
          <cell r="C573" t="str">
            <v>performingOrganization(Organization)</v>
          </cell>
          <cell r="D573" t="str">
            <v>Assoc</v>
          </cell>
          <cell r="F573" t="str">
            <v>1..1</v>
          </cell>
          <cell r="G573" t="str">
            <v xml:space="preserve">HealthcareFacility [performedHealthcareFacility] (0..1) is a function performed by / function as (1) [performingOrganization] Organization
DESCRIPTION:
Each HealthcareFacility always is a function performed by one Organization. Each Organization might function as one HealthcareFacility.
DEFINITION:
EXAMPLE(S):
OTHER NAME(S):
NOTE(S):
</v>
          </cell>
          <cell r="I573" t="str">
            <v>Map:CDMHv1.0=HealthcareFacility.performingOrganization(Organization); Map:CTRv1.0=HealthcareFacility.performing(Organization)</v>
          </cell>
          <cell r="J573" t="str">
            <v>is a function performed by</v>
          </cell>
          <cell r="K573" t="str">
            <v>function as</v>
          </cell>
          <cell r="L573" t="str">
            <v>Organization</v>
          </cell>
          <cell r="M573" t="str">
            <v>0..1</v>
          </cell>
        </row>
        <row r="574">
          <cell r="A574" t="str">
            <v>HealthcareProvider.1</v>
          </cell>
          <cell r="B574" t="str">
            <v>HealthcareProvider</v>
          </cell>
          <cell r="D574" t="str">
            <v>Class</v>
          </cell>
          <cell r="G574" t="str">
            <v>DEFINITION:
A person licensed, certified or otherwise authorized or permitted by law to administer healthcare in the ordinary course of business or practice of a profession.
EXAMPLE(S):  
Physician, Physician Assistant, Psychologist, Nurse, Physical Therapist
OTHER NAME(S):
NOTE(S):</v>
          </cell>
          <cell r="I574" t="str">
            <v>Map:APSRv2.1=Hdr: Participant - Referral Ordering Physician - hl7:ClinicalDocument &gt; hl7:participant (Referral Ordering Physician) &gt; hl7:associatedEntity; Map:C3PRv2.9=Investigator; Map:C3PRv2.9=HealthcareSiteInvestigator; Map:caAERSv2.2=RoleBasedRecipient.role; Map:caAERSv2.2=Investigator; Map:caAERSv2.2=SiteInvestigator; Map:CDMHv1.0=HealthcareProvider; Map:CTRPv1.0=HealthCareProvider; Map:CTRPv3.8=HealthCareProvider; Map:CTRRr3=HealthcareProvider; Map:CTRv1.0=HealthcareProvider; Map:HL7SP=LicensedEntity; Map:HL7SP=Investigator; Map:LabViewer2.2=Investigator; Map:OMOPv5.2=PROVIDER; Map:PCORNetv4.0=Provider</v>
          </cell>
        </row>
        <row r="575">
          <cell r="A575" t="str">
            <v>HealthcareProvider.2effectiveDateRange</v>
          </cell>
          <cell r="B575" t="str">
            <v>HealthcareProvider</v>
          </cell>
          <cell r="C575" t="str">
            <v>effectiveDateRange</v>
          </cell>
          <cell r="D575" t="str">
            <v>Attrib</v>
          </cell>
          <cell r="E575" t="str">
            <v>IVL&lt;TS.DATETIME&gt;</v>
          </cell>
          <cell r="F575" t="str">
            <v>0..1</v>
          </cell>
          <cell r="G575" t="str">
            <v>DEFINITION:
The date (and time) span for when the healthcare provider is active.
EXAMPLE(S):
OTHER NAME(S):
NOTE(S):</v>
          </cell>
          <cell r="I575" t="str">
            <v>Map:C3PRv2.9=HealthcareSiteInvestigator.statusDate; Map:caAERSv2.2=SiteInvestigator.statusDate; Map:caAERSv2.2=SiteInvestigator.statusCode; Map:CTRPv1.0=HealthCareProvider.statusDateRange; Map:CTRPv1.0=HealthCareProvider.statusCode; Map:CTRv1.0=HealthcareProvider.effectiveDateRange</v>
          </cell>
        </row>
        <row r="576">
          <cell r="A576" t="str">
            <v>HealthcareProvider.2identifier</v>
          </cell>
          <cell r="B576" t="str">
            <v>HealthcareProvider</v>
          </cell>
          <cell r="C576" t="str">
            <v>identifier</v>
          </cell>
          <cell r="D576" t="str">
            <v>Attrib</v>
          </cell>
          <cell r="E576" t="str">
            <v>DSET&lt;ID&gt;</v>
          </cell>
          <cell r="F576" t="str">
            <v>0..*</v>
          </cell>
          <cell r="G576" t="str">
            <v>DEFINITION:
A unique symbol that establishes identity of the healthcare provider.
EXAMPLE(S):
OTHER NAME(S):
NOTE(S):</v>
          </cell>
          <cell r="I576" t="str">
            <v>Map:C3PRv2.9=RemoteInvestigator.externalId; Map:caAERSv2.2=Investigator.nciIdentifier; Map:CDMHv1.0=HealthcareProvider.identifier; Map:CTOM=Investigator.nciIdentifier; Map:CTRPv1.0=HealthCareProvider.identifier; Map:CTRv1.0=HealthcareProvider.identifier; Map:FDA HL7 SD SD DSTU2012=assignedEntity.id; Map:FDA HL7 SD SD DSTU2012=plannedStudy/performer/assignedEntity.id; Map:Lab=Investigator.identifier; Map:OMOPv5.2=PERSON.provider_id; Map:OMOPv5.2=VISIT_OCCURRENCE.provider_id; Map:OMOPv5.2=PROCEDURE_OCCURRENCE.provider_id; Map:OMOPv5.2=MEASUREMENT.provider_id; Map:OMOPv5.2=OBSERVATION.provider_id; Map:OMOPv5.2=DRUG_EXPOSURE.provider_id; Map:OMOPv5.2=DEVICE_EXPOSURE.provider_id; Map:OMOPv5.2=CONDITION_OCCURRENCE.provider_id; Map:OMOPv5.2=NOTE.provider_id; Map:OMOPv5.2=PROVIDER.provider_id; Map:OMOPv5.2=PROVIDER.npi; Map:OMOPv5.2=PROVIDER.dea; Map:PCORNetv3.1=Encounter.providerid; Map:PCORNetv3.1=Diagnosis.providerid; Map:PCORNetv3.1=Procedures.providerid; Map:PCORNetv3.1=Prescribing.rx_providerid; Map:PCORNetv4.0=Encounter.providerid; Map:PCORNetv4.0=Diagnosis.providerid; Map:PCORNetv4.0=Procedures.providerid; Map:PCORNetv4.0=Obs_Clin.obsclin_providerid; Map:PCORNetv4.0=Med_Admin.medadmin_providerid; Map:PCORNetv4.0=Prescribing.rx_providerid; Map:PCORNetv4.0=Provider.providerid; Map:PCORNetv4.0=Provider.provider_npi; Map:PCORNetv4.0=Obs_Gen.obsgen_providerid; Map:Sentinelv6.0.2=Encounter.Provider; Map:Sentinelv6.0.2=Diagnosis.Provider; Map:Sentinelv6.0.2=Procedure.Provider</v>
          </cell>
        </row>
        <row r="577">
          <cell r="A577" t="str">
            <v>HealthcareProvider.2postalAddress</v>
          </cell>
          <cell r="B577" t="str">
            <v>HealthcareProvider</v>
          </cell>
          <cell r="C577" t="str">
            <v>postalAddress</v>
          </cell>
          <cell r="D577" t="str">
            <v>Attrib</v>
          </cell>
          <cell r="E577" t="str">
            <v>AD</v>
          </cell>
          <cell r="F577" t="str">
            <v>0..1</v>
          </cell>
          <cell r="G577" t="str">
            <v>DEFINITION:
A contact point used to send physical forms of communication to the healthcare provider.
EXAMPLE(S):
OTHER NAME(S):
NOTE(S):</v>
          </cell>
          <cell r="I577" t="str">
            <v>Map:APSRv2.1=Hdr: Participant - Referral Ordering Physician - hl7:ClinicalDocument &gt; hl7:participant (Referral Ordering Physician) &gt; hl7:associatedEntity &gt; hl7:addr; Map:APSRv2.1=hl7:author - hl7:author &gt; hl7:assignedAuthor &gt; hl7:addr; Map:CTRPv1.0=HealthCareProvider.postalAddress; Map:CTRv1.0=HealthcareProvider.postalAddress; Map:FDA HL7 SD SD DSTU2012=assignedEntity.addr; Map:FDA HL7 SD SD DSTU2012=plannedStudy/performer/assignedEntity.addr; Map:ICSRr2=AssignedEntity.addr (in IndividualCaseSafetyReport); Map:LabViewer2.2=Investigator.postalCode; Map:LabViewer2.2=Investigator.city; Map:LabViewer2.2=Investigator.state; Map:LabViewer2.2=Investigator.countryCode; Map:LabViewer2.2=Investigator.streetAddress</v>
          </cell>
        </row>
        <row r="578">
          <cell r="A578" t="str">
            <v>HealthcareProvider.2roleCode</v>
          </cell>
          <cell r="B578" t="str">
            <v>HealthcareProvider</v>
          </cell>
          <cell r="C578" t="str">
            <v>roleCode</v>
          </cell>
          <cell r="D578" t="str">
            <v>Attrib</v>
          </cell>
          <cell r="E578" t="str">
            <v>CD</v>
          </cell>
          <cell r="F578" t="str">
            <v>1..1</v>
          </cell>
          <cell r="G578" t="str">
            <v>DEFINITION:
A coded value specifying the function) of the person in the context of this organization.
EXAMPLE(S):
physician, nurse, radiographer
OTHER NAME(S):
occupation
NOTE(S):</v>
          </cell>
          <cell r="I578" t="str">
            <v>Map:CDMHv1.0=HealthcareProvider.roleCode; Map:DICOM=TID 1003 PersonObserverIdentifyingAttributes &gt; Person Observer's Role in the Organization; Map:OMOPv5.2=PROVIDER.specialty_concept_id; Map:PCORNetv4.0=Provider.provider_specialty_primary</v>
          </cell>
        </row>
        <row r="579">
          <cell r="A579" t="str">
            <v>HealthcareProvider.2telecomAddress</v>
          </cell>
          <cell r="B579" t="str">
            <v>HealthcareProvider</v>
          </cell>
          <cell r="C579" t="str">
            <v>telecomAddress</v>
          </cell>
          <cell r="D579" t="str">
            <v>Attrib</v>
          </cell>
          <cell r="E579" t="str">
            <v>BAG&lt;TEL&gt;</v>
          </cell>
          <cell r="F579" t="str">
            <v>0..*</v>
          </cell>
          <cell r="G579" t="str">
            <v>DEFINITION:
A sequence of digits or characters used to identify a particular telephone, fax, or email of the healthcare provider.
EXAMPLE(S):
OTHER NAME(S):
NOTE(S):
The set of digits that serves as the address for a telephone device. Included in the phone number are country, city, and area codes needed to uniquely address the telephone. A URL or e-mail would be similarly described.</v>
          </cell>
          <cell r="I579" t="str">
            <v>Map:APSRv2.1=hl7:author - hl7:author &gt; hl7:assignedAuthor &gt; hl7:telecom; Map:APSRv2.1=Hdr: Participant - Referral Ordering Physician - hl7:ClinicalDocument &gt; hl7:participant (Referral Ordering Physician) &gt; hl7:associatedEntity &gt; hl7:telecom; Map:caAERSv2.2=PersonContact.ReportPerson.Reporter.contactMechanisms; Map:caAERSv2.2=Investigator.faxNumber; Map:caAERSv2.2=SiteInvestigator.emailAddress; Map:caAERSv2.2=PersonContact.ReportPerson.Physician.contactMechanisms; Map:caAERSv2.2=ContactMechanismBasedRecipient.address; Map:caAERSv2.2=Investigator.phoneNumber; Map:CTRPv1.0=HealthCareProvider.telecomAddress; Map:CTRv1.0=HealthcareProvider.telecomAddress; Map:FDA HL7 SD SD DSTU2012=assignedEntity.telecom; Map:FDA HL7 SD SD DSTU2012=plannedStudy/performer/assignedEntity.telecom; Map:ICSRr2=AssignedEntity.telecom (in IndividualCaseSafetyReport); Map:LabViewer2.2=Investigator.telecomAddress; Map:LabViewer2.2=Investigator.phone</v>
          </cell>
        </row>
        <row r="580">
          <cell r="A580" t="str">
            <v>HealthcareProvider.4employingOrganization(Organization)</v>
          </cell>
          <cell r="B580" t="str">
            <v>HealthcareProvider</v>
          </cell>
          <cell r="C580" t="str">
            <v>employingOrganization(Organization)</v>
          </cell>
          <cell r="D580" t="str">
            <v>Assoc</v>
          </cell>
          <cell r="F580" t="str">
            <v>0..1</v>
          </cell>
          <cell r="G580" t="str">
            <v xml:space="preserve">HealthcareProvider [employedHealthcareProvider] (0..*) belong to a department at / be the department for (0..1) [employingOrganization] Organization
DESCRIPTION:
Each HealthcareProvider might belong to a department at one Organization. Each Organization might be the department for one or more HealthcareProvider.
DEFINITION:
EXAMPLE(S):
OTHER NAME(S):
NOTE(S):
</v>
          </cell>
          <cell r="I580" t="str">
            <v>Map:CTRv1.0=HealthcareProvider.employing(Organization)</v>
          </cell>
          <cell r="J580" t="str">
            <v>belong to a department at</v>
          </cell>
          <cell r="K580" t="str">
            <v>be the department for</v>
          </cell>
          <cell r="L580" t="str">
            <v>Organization</v>
          </cell>
          <cell r="M580" t="str">
            <v>0..*</v>
          </cell>
        </row>
        <row r="581">
          <cell r="A581" t="str">
            <v>HealthcareProvider.4performingPerson(Person)</v>
          </cell>
          <cell r="B581" t="str">
            <v>HealthcareProvider</v>
          </cell>
          <cell r="C581" t="str">
            <v>performingPerson(Person)</v>
          </cell>
          <cell r="D581" t="str">
            <v>Assoc</v>
          </cell>
          <cell r="F581" t="str">
            <v>1..1</v>
          </cell>
          <cell r="G581" t="str">
            <v xml:space="preserve">HealthcareProvider [performedHealthcareProvider] (0..*) is a function performed by / function as (1) [performingPerson] Person
DESCRIPTION:
Each HealthcareProvider always is a function performed by one Person. Each Person might function as one or more HealthcareProvider.
DEFINITION:
EXAMPLE(S):
OTHER NAME(S):
NOTE(S):
</v>
          </cell>
          <cell r="I581" t="str">
            <v>Map:CDMHv1.0=HealthcareProvider.performingPerson(Person); Map:CTRv1.0=HealthcareProvider.performing(Person)</v>
          </cell>
          <cell r="J581" t="str">
            <v>is a function performed by</v>
          </cell>
          <cell r="K581" t="str">
            <v>function as</v>
          </cell>
          <cell r="L581" t="str">
            <v>Person</v>
          </cell>
          <cell r="M581" t="str">
            <v>0..*</v>
          </cell>
        </row>
        <row r="582">
          <cell r="A582" t="str">
            <v>HealthcareProvider.4staffedHealthcareFacility(HealthcareFacility)</v>
          </cell>
          <cell r="B582" t="str">
            <v>HealthcareProvider</v>
          </cell>
          <cell r="C582" t="str">
            <v>staffedHealthcareFacility(HealthcareFacility)</v>
          </cell>
          <cell r="D582" t="str">
            <v>Assoc</v>
          </cell>
          <cell r="F582" t="str">
            <v>0..1</v>
          </cell>
          <cell r="G582" t="str">
            <v xml:space="preserve">HealthcareProvider [staffingHealthcareProvider] (0..*) staff / be staffed by (0..1) [staffedHealthcareFacility] HealthcareFacility
DESCRIPTION:
Each HealthcareProvider might staff one HealthcareFacility. Each HealthcareFacility might be staffed by one or more HealthcareProvider.
DEFINITION:
EXAMPLE(S):
OTHER NAME(S):
NOTE(S):
</v>
          </cell>
          <cell r="I582" t="str">
            <v>Map:CDMHv1.0=HealthcareProvider.staffedHealthcareFacility(HealthcareFacility); Map:CTRv1.0=HealthcareProvider.staffed(HealthcareFacility)</v>
          </cell>
          <cell r="J582" t="str">
            <v>staff</v>
          </cell>
          <cell r="K582" t="str">
            <v>be staffed by</v>
          </cell>
          <cell r="L582" t="str">
            <v>HealthcareFacility</v>
          </cell>
          <cell r="M582" t="str">
            <v>0..*</v>
          </cell>
        </row>
        <row r="583">
          <cell r="A583" t="str">
            <v>HealthcareProviderGroup.1</v>
          </cell>
          <cell r="B583" t="str">
            <v>HealthcareProviderGroup</v>
          </cell>
          <cell r="D583" t="str">
            <v>Class</v>
          </cell>
          <cell r="G583" t="str">
            <v>DEFINITION:
A collection of healthcare providers loosely based upon a criterion (i.e., specialty, department, credentials).
EXAMPLE(S):
Department of Radiology, Oncology Nurses, Oncologists, Physicians
OTHER NAME(S):
NOTE(S):</v>
          </cell>
          <cell r="I583" t="str">
            <v>Map:C3PRv2.9=InvestigatorGroup; Map:CoopGrp=HealthcareProviderGroup</v>
          </cell>
        </row>
        <row r="584">
          <cell r="A584" t="str">
            <v>HealthcareProviderGroup.2effectiveDateRange</v>
          </cell>
          <cell r="B584" t="str">
            <v>HealthcareProviderGroup</v>
          </cell>
          <cell r="C584" t="str">
            <v>effectiveDateRange</v>
          </cell>
          <cell r="D584" t="str">
            <v>Attrib</v>
          </cell>
          <cell r="E584" t="str">
            <v>IVL&lt;TS.DATETIME&gt;</v>
          </cell>
          <cell r="F584" t="str">
            <v>0..1</v>
          </cell>
          <cell r="G584" t="str">
            <v>DEFINITION:
The date (and time) span for when the healthcare provider group is active.
EXAMPLE(S):
OTHER NAME(S):
NOTE(S):</v>
          </cell>
          <cell r="I584" t="str">
            <v>Map:C3PR=InvestigatorGroup.endDate; Map:C3PR=InvestigatorGroup.startDate; Map:C3PRv2.9=InvestigatorGroup.endDate; Map:C3PRv2.9=InvestigatorGroup.startDate</v>
          </cell>
        </row>
        <row r="585">
          <cell r="A585" t="str">
            <v>HealthcareProviderGroup.4performingOrganization(Organization)</v>
          </cell>
          <cell r="B585" t="str">
            <v>HealthcareProviderGroup</v>
          </cell>
          <cell r="C585" t="str">
            <v>performingOrganization(Organization)</v>
          </cell>
          <cell r="D585" t="str">
            <v>Assoc</v>
          </cell>
          <cell r="F585" t="str">
            <v>1..1</v>
          </cell>
          <cell r="G585" t="str">
            <v xml:space="preserve">HealthcareProviderGroup [performedHealthcareProviderGroup] (0..1) is a function performed by / function as (1) [performingOrganization] Organization
DESCRIPTION:
Each HealthcareProviderGroup always is a function performed by one Organization. Each Organization might function as one HealthcareProviderGroup.
DEFINITION:
EXAMPLE(S):
OTHER NAME(S):
NOTE(S):
</v>
          </cell>
          <cell r="J585" t="str">
            <v>is a function performed by</v>
          </cell>
          <cell r="K585" t="str">
            <v>function as</v>
          </cell>
          <cell r="L585" t="str">
            <v>Organization</v>
          </cell>
          <cell r="M585" t="str">
            <v>0..1</v>
          </cell>
        </row>
        <row r="586">
          <cell r="A586" t="str">
            <v>HealthcareProviderGroup.4usingHealthcareFacility(HealthcareFacility)</v>
          </cell>
          <cell r="B586" t="str">
            <v>HealthcareProviderGroup</v>
          </cell>
          <cell r="C586" t="str">
            <v>usingHealthcareFacility(HealthcareFacility)</v>
          </cell>
          <cell r="D586" t="str">
            <v>Assoc</v>
          </cell>
          <cell r="F586" t="str">
            <v>1..1</v>
          </cell>
          <cell r="G586" t="str">
            <v xml:space="preserve">HealthcareProviderGroup [usedHealthcareProviderGroup] (0..*) is used to group staff for / group staff into (1) [usingHealthcareFacility] HealthcareFacility
DESCRIPTION:
Each HealthcareProviderGroup always is used to group staff for one HealthcareFacility. Each HealthcareFacility might group staff into one or more HealthcareProviderGroup.
DEFINITION:
EXAMPLE(S):
OTHER NAME(S):
NOTE(S):
</v>
          </cell>
          <cell r="J586" t="str">
            <v>is used to group staff for</v>
          </cell>
          <cell r="K586" t="str">
            <v>group staff into</v>
          </cell>
          <cell r="L586" t="str">
            <v>HealthcareFacility</v>
          </cell>
          <cell r="M586" t="str">
            <v>0..*</v>
          </cell>
        </row>
        <row r="587">
          <cell r="A587" t="str">
            <v>HealthcareProviderGroupMember.1</v>
          </cell>
          <cell r="B587" t="str">
            <v>HealthcareProviderGroupMember</v>
          </cell>
          <cell r="D587" t="str">
            <v>Class</v>
          </cell>
          <cell r="G587" t="str">
            <v>DEFINITION:
The role of an individual healthcare provider as a constituent part of a group.
EXAMPLE(S):
OTHER NAME(S):
NOTE(S):</v>
          </cell>
          <cell r="I587" t="str">
            <v>Map:C3PRv2.9=SiteInvestigatorGroupAffiliation; Map:CoopGrp=HealthcareProviderGroupMember</v>
          </cell>
        </row>
        <row r="588">
          <cell r="A588" t="str">
            <v>HealthcareProviderGroupMember.2effectiveDateRange</v>
          </cell>
          <cell r="B588" t="str">
            <v>HealthcareProviderGroupMember</v>
          </cell>
          <cell r="C588" t="str">
            <v>effectiveDateRange</v>
          </cell>
          <cell r="D588" t="str">
            <v>Attrib</v>
          </cell>
          <cell r="E588" t="str">
            <v>IVL&lt;TS.DATETIME&gt;</v>
          </cell>
          <cell r="F588" t="str">
            <v>0..1</v>
          </cell>
          <cell r="G588" t="str">
            <v>DEFINITION:
The date (and time) span for when the healthcare provider group member is active.
EXAMPLE(S):
OTHER NAME(S):
NOTE(S):</v>
          </cell>
          <cell r="I588" t="str">
            <v>Map:C3PR=SiteInvestigatorGroupAffiliation.endDate; Map:C3PR=SiteInvestigatorGroupAffiliation.startDate; Map:C3PRv2.9=SiteInvestigatorGroupAffiliation.endDate; Map:C3PRv2.9=SiteInvestigatorGroupAffiliation.startDate</v>
          </cell>
        </row>
        <row r="589">
          <cell r="A589" t="str">
            <v>HealthcareProviderGroupMember.4groupingHealthcareProviderGroup(HealthcareProviderGroup)</v>
          </cell>
          <cell r="B589" t="str">
            <v>HealthcareProviderGroupMember</v>
          </cell>
          <cell r="C589" t="str">
            <v>groupingHealthcareProviderGroup(HealthcareProviderGroup)</v>
          </cell>
          <cell r="D589" t="str">
            <v>Assoc</v>
          </cell>
          <cell r="F589" t="str">
            <v>1..1</v>
          </cell>
          <cell r="G589" t="str">
            <v xml:space="preserve">HealthcareProviderGroupMember [groupedHealthcareProviderGroupMember] (1..*) belongs to / contains (1) [groupingHealthcareProviderGroup] HealthcareProviderGroup
DESCRIPTION:
Each HealthcareProviderGroupMember always belongs to one HealthcareProviderGroup. Each HealthcareProviderGroup always contains one or more HealthcareProviderGroupMember.
DEFINITION:
EXAMPLE(S):
OTHER NAME(S):
NOTE(S):
</v>
          </cell>
          <cell r="J589" t="str">
            <v>belongs to</v>
          </cell>
          <cell r="K589" t="str">
            <v>contains</v>
          </cell>
          <cell r="L589" t="str">
            <v>HealthcareProviderGroup</v>
          </cell>
          <cell r="M589" t="str">
            <v>1..*</v>
          </cell>
        </row>
        <row r="590">
          <cell r="A590" t="str">
            <v>HealthcareProviderGroupMember.4performingHealthcareProvider(HealthcareProvider)</v>
          </cell>
          <cell r="B590" t="str">
            <v>HealthcareProviderGroupMember</v>
          </cell>
          <cell r="C590" t="str">
            <v>performingHealthcareProvider(HealthcareProvider)</v>
          </cell>
          <cell r="D590" t="str">
            <v>Assoc</v>
          </cell>
          <cell r="F590" t="str">
            <v>1..1</v>
          </cell>
          <cell r="G590" t="str">
            <v xml:space="preserve">HealthcareProviderGroupMember [performedHealthcareProviderGroupMember] (0..*) is a function performed by / function as (1) [performingHealthcareProvider] HealthcareProvider
DESCRIPTION:
Each HealthcareProviderGroupMember always is a function performed by one HealthcareProvider. Each HealthcareProvider might function as one or more HealthcareProviderGroupMember.
DEFINITION:
EXAMPLE(S):
OTHER NAME(S):
NOTE(S):
</v>
          </cell>
          <cell r="J590" t="str">
            <v>is a function performed by</v>
          </cell>
          <cell r="K590" t="str">
            <v>function as</v>
          </cell>
          <cell r="L590" t="str">
            <v>HealthcareProvider</v>
          </cell>
          <cell r="M590" t="str">
            <v>0..*</v>
          </cell>
        </row>
        <row r="591">
          <cell r="A591" t="str">
            <v>ID.1</v>
          </cell>
          <cell r="B591" t="str">
            <v>ID</v>
          </cell>
          <cell r="D591" t="str">
            <v>Class</v>
          </cell>
          <cell r="G591" t="str">
            <v xml:space="preserve">DEFINITION:
A complex identifier datatype that provides more information, including a type code, about an identifier than the instance identifier (II) datatype. 
EXAMPLE(S):
OTHER NAME(S):
NOTE(S):
The use of this new datatype is an extension of the HL7 ADT R2 specification currently used in BRIDG. This extension allows the identifier attribute to reside in the "source" class instead of an additional class created to allow for additional identifier information such as type code, which is a common requirement. This approach simplifies the model by reducing the number of classes and relationships.
</v>
          </cell>
          <cell r="I591" t="str">
            <v>Map:Vendor1v1.1=ID</v>
          </cell>
        </row>
        <row r="592">
          <cell r="A592" t="str">
            <v>ID.2effectiveDateRange</v>
          </cell>
          <cell r="B592" t="str">
            <v>ID</v>
          </cell>
          <cell r="C592" t="str">
            <v>effectiveDateRange</v>
          </cell>
          <cell r="D592" t="str">
            <v>Attrib</v>
          </cell>
          <cell r="E592" t="str">
            <v>IVL&lt;TS.DATETIME&gt;</v>
          </cell>
          <cell r="F592" t="str">
            <v>0..1</v>
          </cell>
          <cell r="G592" t="str">
            <v xml:space="preserve">DEFINITION:
The date and time span for when the identifier is valid.
EXAMPLE(S):
OTHER NAME(S):
NOTE(S):
</v>
          </cell>
          <cell r="I592" t="str">
            <v>Map:Vendor1v1.1=ID.effectiveDateRange</v>
          </cell>
        </row>
        <row r="593">
          <cell r="A593" t="str">
            <v>ID.2identifier</v>
          </cell>
          <cell r="B593" t="str">
            <v>ID</v>
          </cell>
          <cell r="C593" t="str">
            <v>identifier</v>
          </cell>
          <cell r="D593" t="str">
            <v>Attrib</v>
          </cell>
          <cell r="E593" t="str">
            <v>II</v>
          </cell>
          <cell r="F593" t="str">
            <v>1..1</v>
          </cell>
          <cell r="G593" t="str">
            <v>DEFINITION:
A unique symbol that establishes identity of an entity, role, action, or other object.
EXAMPLE(S):
12345 is the identifier for a substance administration.
OTHER NAME(S):
NOTE(S):</v>
          </cell>
          <cell r="I593" t="str">
            <v>Map:Vendor1v1.1=ID.identifier</v>
          </cell>
        </row>
        <row r="594">
          <cell r="A594" t="str">
            <v>ID.2identifierTypeCode</v>
          </cell>
          <cell r="B594" t="str">
            <v>ID</v>
          </cell>
          <cell r="C594" t="str">
            <v>identifierTypeCode</v>
          </cell>
          <cell r="D594" t="str">
            <v>Attrib</v>
          </cell>
          <cell r="E594" t="str">
            <v>CD</v>
          </cell>
          <cell r="F594" t="str">
            <v>1..1</v>
          </cell>
          <cell r="G594" t="str">
            <v xml:space="preserve">DEFINITION:
A coded value specifying the kind of identifier.
EXAMPLE(S):
NCBI identifier. system identifier, medical record number, national taxpayer identifier, US National Cancer Institute protocol identifier, Mayo Clinic protocol identifier, Ensembl database identifier (for human genes), UniProt Knowledgebase identifier (for proteins), GenBank (for transcript identifiers), US National Cancer Institute Cancer Therapy Evaluation Program (CTEP) identifier (for healthcare facilities participating in the program)
OTHER NAME(S):
NOTE(S):
The purpose of this attribute is to distinguish different kinds of identifiers that can be assigned to the same object, e.g., the same person could have both an medical record number and a national taxpayer id.
</v>
          </cell>
          <cell r="I594" t="str">
            <v>Map:Vendor1v1.1=ID.typeCode</v>
          </cell>
        </row>
        <row r="595">
          <cell r="A595" t="str">
            <v>ID.2primaryIndicator</v>
          </cell>
          <cell r="B595" t="str">
            <v>ID</v>
          </cell>
          <cell r="C595" t="str">
            <v>primaryIndicator</v>
          </cell>
          <cell r="D595" t="str">
            <v>Attrib</v>
          </cell>
          <cell r="E595" t="str">
            <v>BL</v>
          </cell>
          <cell r="F595" t="str">
            <v>0..1</v>
          </cell>
          <cell r="G595" t="str">
            <v xml:space="preserve">DEFINITION:
Specifies whether this is the main or principal identifier.
EXAMPLE(S):
OTHER NAME(S):
NOTE(S):
</v>
          </cell>
          <cell r="I595" t="str">
            <v>Map:Vendor1v1.1=ID.primaryIndicator</v>
          </cell>
        </row>
        <row r="596">
          <cell r="A596" t="str">
            <v>ID.2sourceIdentifier</v>
          </cell>
          <cell r="B596" t="str">
            <v>ID</v>
          </cell>
          <cell r="C596" t="str">
            <v>sourceIdentifier</v>
          </cell>
          <cell r="D596" t="str">
            <v>Attrib</v>
          </cell>
          <cell r="E596" t="str">
            <v>II</v>
          </cell>
          <cell r="F596" t="str">
            <v>0..1</v>
          </cell>
          <cell r="G596" t="str">
            <v>DEFINITION:
A unique symbol that establishes identity of a specific source that assigns or issues identifiers.
EXAMPLE(S):
2.16.840.1.113883.3.184 (Identifier for United States Social Security Administration)
OTHER NAME(S):
NOTE(S):
----------
Definition: This attribute provides a means to specify which particular instance of a system issued the value in the identifier attribute. It should be used alongside the sourceCode attribute which will specify the type of system (rather than the instance). The attribute uses the II datatype which gives it a root and an extension. &lt;b&gt;This attribute may NOT be used to assess equality of two attributes and its value may be changed as required.&lt;/b&gt;
The attribute has a data type of II, in most contexts only the extension value will be required, but there may be occasions where the root should also be given a value. This should be drawn from the OID catalogue as usual.</v>
          </cell>
          <cell r="I596" t="str">
            <v>Map:Vendor1v1.1=ID.sourceIdentifier</v>
          </cell>
        </row>
        <row r="597">
          <cell r="A597" t="str">
            <v>ID.2sourceTypeCode</v>
          </cell>
          <cell r="B597" t="str">
            <v>ID</v>
          </cell>
          <cell r="C597" t="str">
            <v>sourceTypeCode</v>
          </cell>
          <cell r="D597" t="str">
            <v>Attrib</v>
          </cell>
          <cell r="E597" t="str">
            <v>CD</v>
          </cell>
          <cell r="F597" t="str">
            <v>0..1</v>
          </cell>
          <cell r="G597" t="str">
            <v xml:space="preserve">DEFINITION:
A coded value specifying the kind of originator of the identifier.
EXAMPLE(S):
study registry (that assigns document identifiers), 
cancer registry (that assigns registry identifiers),
system of record (that assigns subject identifiers,
document identifiers, organization identifiers),
donor registry (that assigns subject identifiers), 
organization (that assigns or issues material identifiers,
messenger RNA identifiers, document identifiers, gene identifiers, subject identifiers, biological group identifiers,
pathway identifiers, protein identifiers, genetic variation identifiers, biological entity identifiers, organization identifiers)
OTHER NAME(S):
NOTE(S):
</v>
          </cell>
          <cell r="I597" t="str">
            <v>Map:Vendor1v1.1=ID.sourceCode</v>
          </cell>
        </row>
        <row r="598">
          <cell r="A598" t="str">
            <v>ImagingAcquisitionProtocolElement.1</v>
          </cell>
          <cell r="B598" t="str">
            <v>ImagingAcquisitionProtocolElement</v>
          </cell>
          <cell r="D598" t="str">
            <v>Class</v>
          </cell>
          <cell r="G598" t="str">
            <v>DEFINITION:
A set of scanning parameter values necessary to perform a single scan in the acquisition protocol. [adapted from NEMA XR 25-2010, https://www.nema.org/Standards/Pages/Computed-Tomography-Dose-Check.aspx]
EXAMPLE(S):
A chest Protocol might include three elements:  two localizer CT radiographs (AP and Lateral) and a single helical scan, each of which would be described in separate steps with different parameter values.
OTHER NAME(S):
NOTE(S): 
Given that this subclass of  ImagingProcessProtocolElement actually names the process as Acquisition and includes that word in the name of the class, the word Process is omitted from the class name.</v>
          </cell>
          <cell r="I598" t="str">
            <v>Map:DICOM=Defined CT Acquisition Module - Acquisition Protocol Element Specification Sequence (0018,991F); Map:DICOM=CT Image Module - Image Type (0008,0008)</v>
          </cell>
        </row>
        <row r="599">
          <cell r="A599" t="str">
            <v>ImagingAcquisitionProtocolElement.2acquisitionTypeCode</v>
          </cell>
          <cell r="B599" t="str">
            <v>ImagingAcquisitionProtocolElement</v>
          </cell>
          <cell r="C599" t="str">
            <v>acquisitionTypeCode</v>
          </cell>
          <cell r="D599" t="str">
            <v>Attrib</v>
          </cell>
          <cell r="E599" t="str">
            <v>DSET&lt;CD&gt;</v>
          </cell>
          <cell r="F599" t="str">
            <v>0..1</v>
          </cell>
          <cell r="G599" t="str">
            <v>DEFINITION:
A coded value specifying spatial aspects of the mechanism of data collection.
EXAMPLE(S):
For CT, this specifies the trajectory of the X-Ray source relative to the object being imaged, e.g. SEQUENCED, SPIRAL, CONSTANT_ANGLE, STATIONARY, FREE
For MRI, this specifies the spatial encoding scheme, e.g. 1D, 2D, 3D
OTHER NAME(S):
Acquisition Type (0018,9302)
NOTE(S):</v>
          </cell>
          <cell r="I599" t="str">
            <v>Map:DICOM=MR Image Module - MR Acquisition Type (0018,0023); Map:DICOM=CT Acquisition Details Macro - CT Acquisition Type Sequence &gt; Acquisition Type (0018,9302); Map:DICOM=MR Pulse Sequence Module - MR Acquisition Type (0018,0023); Map:DICOM=Performed CT Acquisition Module - Acquisition Protocol Element Sequence (0018,9920) &gt; Acquisition Type (0018,9302)</v>
          </cell>
        </row>
        <row r="600">
          <cell r="A600" t="str">
            <v>ImagingAcquisitionProtocolElement.2bodyPositionCode</v>
          </cell>
          <cell r="B600" t="str">
            <v>ImagingAcquisitionProtocolElement</v>
          </cell>
          <cell r="C600" t="str">
            <v>bodyPositionCode</v>
          </cell>
          <cell r="D600" t="str">
            <v>Attrib</v>
          </cell>
          <cell r="E600" t="str">
            <v>CD</v>
          </cell>
          <cell r="F600" t="str">
            <v>0..1</v>
          </cell>
          <cell r="G600" t="str">
            <v>DEFINITION:
A coded value specifying the 3-dimensional spatial orientation of a subject during this imaging acquisition protocol element.
EXAMPLE(S):
supine, trendelenburg, standing
OTHER NAME(S):
NOTE(S):</v>
          </cell>
          <cell r="I600" t="str">
            <v>Map:DICOM=Patient Positioning Module - Protocol Defined Patient Position (0018,9947)</v>
          </cell>
        </row>
        <row r="601">
          <cell r="A601" t="str">
            <v>ImagingAcquisitionProtocolElement.2cardiacSynchronizationTechniqueCode</v>
          </cell>
          <cell r="B601" t="str">
            <v>ImagingAcquisitionProtocolElement</v>
          </cell>
          <cell r="C601" t="str">
            <v>cardiacSynchronizationTechniqueCode</v>
          </cell>
          <cell r="D601" t="str">
            <v>Attrib</v>
          </cell>
          <cell r="E601" t="str">
            <v>CD</v>
          </cell>
          <cell r="F601" t="str">
            <v>0..1</v>
          </cell>
          <cell r="G601" t="str">
            <v>DEFINITION:
The means used to coordinate the collection or reconstruction of data with the cardiac cycle.
EXAMPLE(S):
NONE,  REALTIME,  PROSPECTIVE,  RETROSPECTIVE,  PACED
OTHER NAME(S):
Cardiac Synchronization Technique (0018,9037)
NOTE(S):</v>
          </cell>
          <cell r="I601" t="str">
            <v>Map:DICOM=Performed CT Acquisition Module - Acquisition Protocol Element Sequence (0018,9920) &gt; CT X-Ray Details Sequence (0018,9325) &gt; Cardiac Synchronization Technique (0018,9037)</v>
          </cell>
        </row>
        <row r="602">
          <cell r="A602" t="str">
            <v>ImagingAcquisitionProtocolElement.2dataCollectionDiameter</v>
          </cell>
          <cell r="B602" t="str">
            <v>ImagingAcquisitionProtocolElement</v>
          </cell>
          <cell r="C602" t="str">
            <v>dataCollectionDiameter</v>
          </cell>
          <cell r="D602" t="str">
            <v>Attrib</v>
          </cell>
          <cell r="E602" t="str">
            <v>PQ</v>
          </cell>
          <cell r="F602" t="str">
            <v>0..1</v>
          </cell>
          <cell r="G602" t="str">
            <v>DEFINITION:
The diameter of the region over which information is acquired.
EXAMPLE(S):
OTHER NAME(S):
Exposure Modulation Type (0018,9323)
NOTE(S):
The units are of linear distince, e.g. mm..</v>
          </cell>
          <cell r="I602" t="str">
            <v>Map:DICOM=CT Acquisition Details Macro - CT Acquisition Details Sequence &gt; Data Collection Diameter (0018,0090); Map:DICOM=PET Frame Acquisition Macro - PET Frame Acquisition Sequence &gt; Data Collection Diameter (0018,0090); Map:DICOM=Performed CT Acquisition Module - Acquisition Protocol Element Sequence (0018,9920) &gt; CT X-Ray Details Sequence (0018,9325) &gt; Data Collection Diameter (0018,0090); Map:NBIAv6.4=Ct_Image.data_collection_diameter</v>
          </cell>
        </row>
        <row r="603">
          <cell r="A603" t="str">
            <v>ImagingAcquisitionProtocolElement.2imageTypeCode</v>
          </cell>
          <cell r="B603" t="str">
            <v>ImagingAcquisitionProtocolElement</v>
          </cell>
          <cell r="C603" t="str">
            <v>imageTypeCode</v>
          </cell>
          <cell r="D603" t="str">
            <v>Attrib</v>
          </cell>
          <cell r="E603" t="str">
            <v>DSET&lt;CD&gt;</v>
          </cell>
          <cell r="F603" t="str">
            <v>1..1</v>
          </cell>
          <cell r="G603" t="str">
            <v>DEFINITION:
A coded value that specifies the most important aspect of the images or their derivation.
EXAMPLE(S):
DYNAMIC, STRESS, RCBV
OTHER NAME(S):
NOTE(S):</v>
          </cell>
          <cell r="I603" t="str">
            <v>Map:DICOM=CT Image Module - Image Type (0008,0008); Map:DICOM=General Image Module - Image Type (0008,0008); Map:DICOM=MR Image Module - Image Type (0008,0008); Map:DICOM=PET Image Module - Image Type (0008,0008); Map:DICOM=CT Image Frame Type Macro - CT Image Frame Type Sequence &gt; Frame Type (0008,9007); Map:DICOM=Enhanced CT Image Module - Image Type (0008,0008); Map:DICOM=Enhanced MR Image Module - Image Type (0008,0008); Map:DICOM=Enhanced PET Image Module - Image Type (0008,0008); Map:DICOM=MR Image Frame Type Macro - MR Image Frame Type Sequence &gt; Frame Type (0008,9007); Map:DICOM=PET Frame Type Macro - PET Frame Type Sequence &gt; Frame Type (0008,9007); Map:NBIAv6.4=General_Image.image_type; Map:NBIAv6.4=Mr_Image.IMAGE_TYPE_VALUE_3</v>
          </cell>
        </row>
        <row r="604">
          <cell r="A604" t="str">
            <v>ImagingAcquisitionProtocolElement.2respiratoryMotionTechniqueCode</v>
          </cell>
          <cell r="B604" t="str">
            <v>ImagingAcquisitionProtocolElement</v>
          </cell>
          <cell r="C604" t="str">
            <v>respiratoryMotionTechniqueCode</v>
          </cell>
          <cell r="D604" t="str">
            <v>Attrib</v>
          </cell>
          <cell r="E604" t="str">
            <v>CD</v>
          </cell>
          <cell r="F604" t="str">
            <v>0..1</v>
          </cell>
          <cell r="G604" t="str">
            <v>DEFINITION:
The means to be used to coordinate the collection or reconstruction of data with breathing.
EXAMPLE(S):
NONE,  BREATH_HOLD,  REALTIME,  GATING, TRACKING, RETROSPECTIVE,  CORRECTION
OTHER NAME(S):
Respiratory Motion Compensation Technique (0018,9170)
NOTE(S):</v>
          </cell>
          <cell r="I604" t="str">
            <v>Map:DICOM=Respiratory Synchronization Module - Respiratory Motion Compensation Technique (0018,9170); Map:DICOM=Performed CT Acquisition Module - Acquisition Protocol Element Sequence (0018,9920) &gt; CT X-Ray Details Sequence (0018,9325) &gt; Respiratory Motion Compensation Technique (0018,9170)</v>
          </cell>
        </row>
        <row r="605">
          <cell r="A605" t="str">
            <v>ImagingAcquisitionProtocolElement.3Is a(n):ImagingProcessProtocolElement</v>
          </cell>
          <cell r="B605" t="str">
            <v>ImagingAcquisitionProtocolElement</v>
          </cell>
          <cell r="C605" t="str">
            <v>Is a(n):ImagingProcessProtocolElement</v>
          </cell>
          <cell r="D605" t="str">
            <v>Gen</v>
          </cell>
          <cell r="G605" t="str">
            <v>DESCRIPTION:
Each ImagingAcquisitionProtocolElement always specializes one ImagingProcessProtocolElement. Each ImagingProcessProtocolElement might be specialized by one ImagingAcquisitionProtocolElement.
DEFINITION:
EXAMPLE(S):
OTHER NAME(S):
NOTE(S):</v>
          </cell>
          <cell r="I605" t="str">
            <v>Map:DICOM=CT Image Module - Image Type (0008,0008)</v>
          </cell>
          <cell r="J605" t="str">
            <v>specializes</v>
          </cell>
          <cell r="K605" t="str">
            <v>be specialized by</v>
          </cell>
          <cell r="L605" t="str">
            <v>ImagingProcessProtocolElement</v>
          </cell>
        </row>
        <row r="606">
          <cell r="A606" t="str">
            <v>ImagingProcessProtocol.1</v>
          </cell>
          <cell r="B606" t="str">
            <v>ImagingProcessProtocol</v>
          </cell>
          <cell r="D606" t="str">
            <v>Class</v>
          </cell>
          <cell r="G606" t="str">
            <v>DEFINITION:
A collection of activities for the purpose of obtaining images of the subject, including purpose and objectives, and a description of the appropriate equipment characteristics, subject preparation and positioning, anatomical location, functional conditions, acquisition and reconstruction techniques and other parameters.
EXAMPLE(S):  
CT of chest/abdomen/pelvis for oncology follow-up, using intravenous and oral contrast, with the subject positioned supine with arms up, in helical mode with tube current modulation, with single breath hold during entire scan, reconstructed in 2.5 mm thick slices using soft tissue and bone algorithms.
OTHER NAME(S):
NOTE(S):
This class combines the common concept of an imaging protocol underlying the DICOM Defined and Performed Acquisition and Reconstruction Protocols.
In modeling, often the same term is used to mean different things and a single concept can have more than one name.  In the healthcare arena, the term "protocol" is somewhat overloaded and must be qualified to provide semantic context.  Therefore during the early years of the BRIDG project, the term "study protocol" was chosen to disambiguate the concept of the detailed plan for a clinical study (the scope of BRIDG at that time) from other kinds of protocols such as are common in life sciences. In BRIDG, the notion of a study protocol is very specific in purpose and includes (but is not limited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For a more complete discussion of the notion of the study protocol see the classes StudyProtocol, StudyProtocolVersion, StudyProtocolDocument, StudyProtocolDocumentVersion, StudyConduct and all their associations.  
With the addition of life sciences to the scope of the BRIDG model, there came along (with that scope) the need to identify the kind of protocol that represents a more simple or atomic concept, that of “a composite activity that serves as a rule that guides how activities should be performed.”  This concept, represented by the ProcessProtocol class, has a more limited size than the concept of a study protocol does and represents a standardized approach to doing tasks or activities that are not as big as the plan for a whole study. 
With the further addition of imaging concepts to the BRIDG model, there came the need to add further specific types of process protocols.  So the same term, ProcessProtocol has been leveraged with a prefix to indicate the scope of this subclass - ImagingProcessProtocol.
The BRIDG team acknowledges that overloaded terms are problematic. The team recognizes that many different users within the BRIDG community will have differing opinions on what the meaning of a term is, which term is the best to use for each concept, and how to define them most effectively. Given that the real “meat” of a concept is in the definition, the BRIDG team aims to choose the most unambiguous term to use as the class name, to make the class definition as explicit and clear as possible, to provide sufficient examples and other names to illustrate the range of possible instances that could be represented by the class.  So the BRIDG model is maintaining the distinction between a ProcessProtocol and a StudyProtocol because there is a distinction in the domain that we're trying to disambiguate - the concepts, attributes and relationships that describe an SOP-like, atomic, reusable ProcessProtocol are very different than those of a full-blown clinical trial StudyProtocol.  Linking the classes because they both contain the same overloaded word would create artificial complexity in the model and not serve the ultimate purpose of interoperability across systems that need to exchange biomedical research data.</v>
          </cell>
          <cell r="I606" t="str">
            <v>Map:DICOM=Performed CT Acquisition Module; Map:DICOM=Defined CT Acquisition Module; Map:DICOM=General Series Module - Protocol Name (0018,1030); Map:DICOM=Protocol Context Module; Map:DICOM=Performed CT Reconstruction Module; Map:DICOM=Defined CT Reconstruction Module; Map:LSDAMv2.2.3Plus=ImageAcquisitionProtocol</v>
          </cell>
        </row>
        <row r="607">
          <cell r="A607" t="str">
            <v>ImagingProcessProtocol.3Is a(n):ProcessProtocol</v>
          </cell>
          <cell r="B607" t="str">
            <v>ImagingProcessProtocol</v>
          </cell>
          <cell r="C607" t="str">
            <v>Is a(n):ProcessProtocol</v>
          </cell>
          <cell r="D607" t="str">
            <v>Gen</v>
          </cell>
          <cell r="G607" t="str">
            <v>DESCRIPTION:
Each ImagingProcessProtocol always specializes one ProcessProtocol. Each ProcessProtocol might be specialized by one ImagingProcessProtocol.
DEFINITION:
EXAMPLE(S):
OTHER NAME(S):
NOTE(S):</v>
          </cell>
          <cell r="J607" t="str">
            <v>specializes</v>
          </cell>
          <cell r="K607" t="str">
            <v>be specialized by</v>
          </cell>
          <cell r="L607" t="str">
            <v>ProcessProtocol</v>
          </cell>
        </row>
        <row r="608">
          <cell r="A608" t="str">
            <v>ImagingProcessProtocol.4maintainingOrganization(Organization)</v>
          </cell>
          <cell r="B608" t="str">
            <v>ImagingProcessProtocol</v>
          </cell>
          <cell r="C608" t="str">
            <v>maintainingOrganization(Organization)</v>
          </cell>
          <cell r="D608" t="str">
            <v>Assoc</v>
          </cell>
          <cell r="F608" t="str">
            <v>0..1</v>
          </cell>
          <cell r="G608" t="str">
            <v>ImagingProcessProtocol [maintainedImagingProcessProtocol] (0..*) be maintained by / maintain (0..1) [maintainingOrganization] Organization
DESCRIPTION:
Each ImagingProcessProtocol might be maintained by one Organization.  Each Organization might maintain one or more ImagingProcessProtocol.
DEFINITION:
EXAMPLE(S):
OTHER NAME(S):
NOTE(S):</v>
          </cell>
          <cell r="I608" t="str">
            <v>Map:DICOM=Protocol Context Module - Custodial Organization Sequence (0040,A07C)</v>
          </cell>
          <cell r="J608" t="str">
            <v>be maintained by</v>
          </cell>
          <cell r="K608" t="str">
            <v>maintain</v>
          </cell>
          <cell r="L608" t="str">
            <v>Organization</v>
          </cell>
          <cell r="M608" t="str">
            <v>0..*</v>
          </cell>
        </row>
        <row r="609">
          <cell r="A609" t="str">
            <v>ImagingProcessProtocolElement.1</v>
          </cell>
          <cell r="B609" t="str">
            <v>ImagingProcessProtocolElement</v>
          </cell>
          <cell r="D609" t="str">
            <v>Class</v>
          </cell>
          <cell r="G609" t="str">
            <v>DEFINITION:
A set of parameter values necessary to obtain or reconstruct a set of images for an imaging process protocol.
EXAMPLE(S):
A chest Protocol might include three elements:  two localizer CT radiographs (AP and Lateral) and a single helical scan, each of which would be described in separate steps with different parameter values.
A CT Protocol frequently specifies multiple reconstructions. For example, a single helical Acquisition Element may be reconstructed once as thin slices and a second time as thick slices.
OTHER NAME(S):
NOTE(S):
This class combines the common concept for the process protocol element from the DICOM CT Defined Acquisition Technique Module, the DICOM CT Defined Reconstruction Technique Module, DICOM CT Performed Acquisition Technique Module and the DICOM CT Performed Reconstruction Technique Module.</v>
          </cell>
          <cell r="I609" t="str">
            <v>Map:DICOM=Performed CT Reconstruction Module - Protocol Element Identification Macro &gt; Reconstruction Protocol Element Sequence (0018,9934) &gt; Protocol Element Characteristics Summary (0018,9923)</v>
          </cell>
        </row>
        <row r="610">
          <cell r="A610" t="str">
            <v>ImagingProcessProtocolElement.2primaryAnatomicSiteCode</v>
          </cell>
          <cell r="B610" t="str">
            <v>ImagingProcessProtocolElement</v>
          </cell>
          <cell r="C610" t="str">
            <v>primaryAnatomicSiteCode</v>
          </cell>
          <cell r="D610" t="str">
            <v>Attrib</v>
          </cell>
          <cell r="E610" t="str">
            <v>DSET&lt;CD&gt;</v>
          </cell>
          <cell r="F610" t="str">
            <v>0..*</v>
          </cell>
          <cell r="G610" t="str">
            <v>DEFINITION:
A coded value specifying the anatomic location that is the focus of this imaging process protocol element.
EXAMPLE(S):
Kidney 
OTHER NAME(S):
NOTE(S):
Multiple contiguous sites within the same organ system may be referenced.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610" t="str">
            <v>Map:DICOM=Patient Positioning Module - Primary Anatomic Structure Sequence (0008,2228)</v>
          </cell>
        </row>
        <row r="611">
          <cell r="A611" t="str">
            <v>ImagingProcessProtocolElement.2summary</v>
          </cell>
          <cell r="B611" t="str">
            <v>ImagingProcessProtocolElement</v>
          </cell>
          <cell r="C611" t="str">
            <v>summary</v>
          </cell>
          <cell r="D611" t="str">
            <v>Attrib</v>
          </cell>
          <cell r="E611" t="str">
            <v>ST</v>
          </cell>
          <cell r="F611" t="str">
            <v>0..1</v>
          </cell>
          <cell r="G611" t="str">
            <v>DEFINITION:
A brief statement about the characteristics of this element, which is intended for use by the radiologist, technologist and/or physicist during management of the imaging protocol to understand the characteristics of the element in the protocol.
EXAMPLE(S):
"dose-optimized pelvis" (acquisition protocol element)
"thin slides for cardiac 3D" (reconstruction protocol element)
OTHER NAME(S):
From DICOM:  Protocol Element Characteristics Summary (0018,9923)
NOTE(S):</v>
          </cell>
          <cell r="I611" t="str">
            <v>Map:DICOM=CT Performed Acquisition Technique Module - Acquisition Element Sequence &gt; Element Summary Description; Map:DICOM=Performed CT Reconstruction Module - Protocol Element Identification Macro &gt; Reconstruction Protocol Element Sequence (0018,9934) &gt; Protocol Element Characteristics Summary (0018,9923)</v>
          </cell>
        </row>
        <row r="612">
          <cell r="A612" t="str">
            <v>ImagingProcessProtocolElement.3Is a(n):DefinedActivity</v>
          </cell>
          <cell r="B612" t="str">
            <v>ImagingProcessProtocolElement</v>
          </cell>
          <cell r="C612" t="str">
            <v>Is a(n):DefinedActivity</v>
          </cell>
          <cell r="D612" t="str">
            <v>Gen</v>
          </cell>
          <cell r="G612" t="str">
            <v>DESCRIPTION:
Each ImagingProcessProtocolElement always specializes one DefinedActivity. Each DefinedActivity might be specialized by one ImagingProcessProtocolElement.
DEFINITION:
EXAMPLE(S):
OTHER NAME(S):
NOTE(S):</v>
          </cell>
          <cell r="I612" t="str">
            <v>Map:DICOM=CT Performed Acquisition Technique Module - Acquisition Element Sequence &gt; Element Summary Description</v>
          </cell>
          <cell r="J612" t="str">
            <v>specializes</v>
          </cell>
          <cell r="K612" t="str">
            <v>be specialized by</v>
          </cell>
          <cell r="L612" t="str">
            <v>DefinedActivity</v>
          </cell>
        </row>
        <row r="613">
          <cell r="A613" t="str">
            <v>ImagingReconstructionProtocolElement.1</v>
          </cell>
          <cell r="B613" t="str">
            <v>ImagingReconstructionProtocolElement</v>
          </cell>
          <cell r="D613" t="str">
            <v>Class</v>
          </cell>
          <cell r="G613" t="str">
            <v>DEFINITION:
A set of image generation parameter values necessary to create a single set of images from a single scan. 
EXAMPLE(S):
A CT Protocol frequently specifies multiple reconstructions. For example, a single helical Acquisition Element may be reconstructed once as thin slices and a second time as thick slices.
OTHER NAME(S):
Reconstruction Element Sequence (XXXX, XXXX)
NOTE(S):
Given that this subclass of  ImagingProcessProtocolElement actually names the process as Reconstruction and includes that word in the name of the class, the word Process is omitted from the class name.</v>
          </cell>
          <cell r="I613" t="str">
            <v>Map:DICOM=CT Reconstruction Macro - CT Reconstruction Sequence &gt; Reconstruction Algorithm (0018,9315); Map:DICOM=Defined CT Reconstruction Module - Reconstruction Protocol Element Specification Sequence (0018,9933)</v>
          </cell>
        </row>
        <row r="614">
          <cell r="A614" t="str">
            <v>ImagingReconstructionProtocolElement.2algorithmCode</v>
          </cell>
          <cell r="B614" t="str">
            <v>ImagingReconstructionProtocolElement</v>
          </cell>
          <cell r="C614" t="str">
            <v>algorithmCode</v>
          </cell>
          <cell r="D614" t="str">
            <v>Attrib</v>
          </cell>
          <cell r="E614" t="str">
            <v>CD</v>
          </cell>
          <cell r="F614" t="str">
            <v>1..1</v>
          </cell>
          <cell r="G614" t="str">
            <v>DEFINITION:
A coded value specifying the algorithm to use when reconstructing the image from the data acquired during the acquisition process.
EXAMPLE(S):
For CT:   FILTER_BACK_PROJ, ITERATIVE
For PET:  FILTER_BACK_PROJ, REPROJECTION, RAMLA, MLEM 
OTHER NAME(S):
NOTE(S):</v>
          </cell>
          <cell r="I614" t="str">
            <v>Map:DICOM=CT Reconstruction Macro - CT Reconstruction Sequence &gt; Reconstruction Algorithm (0018,9315); Map:DICOM=PET Reconstruction Macro - PET Reconstruction Sequence &gt; Reconstruction Algorithm (0018,9315); Map:DICOM=Performed CT Reconstruction Module - Reconstruction Protocol Element Sequence (0018,9934) &gt; Reconstruction Algorithm Sequence (0018,993D)</v>
          </cell>
        </row>
        <row r="615">
          <cell r="A615" t="str">
            <v>ImagingReconstructionProtocolElement.2reconstructionDiameter</v>
          </cell>
          <cell r="B615" t="str">
            <v>ImagingReconstructionProtocolElement</v>
          </cell>
          <cell r="C615" t="str">
            <v>reconstructionDiameter</v>
          </cell>
          <cell r="D615" t="str">
            <v>Attrib</v>
          </cell>
          <cell r="E615" t="str">
            <v>IVL&lt;PQ&gt;</v>
          </cell>
          <cell r="F615" t="str">
            <v>0..1</v>
          </cell>
          <cell r="G615" t="str">
            <v>DEFINITION:
The diameter of the region from which data is used in creating the reconstruction of the image.
EXAMPLE(S):
OTHER NAME(S):
Reconstruction Diameter (0018,1100)
NOTE(S):
The units are of linear distance, e.g. mm.</v>
          </cell>
          <cell r="I615" t="str">
            <v>Map:DICOM=CT Reconstruction Macro - CT Reconstruction Sequence &gt; Reconstruction Diameter (0018,1100); Map:DICOM=PET Reconstruction Macro - PET Reconstruction Sequence &gt; Reconstruction Diameter (0018,1100); Map:DICOM=Performed CT Reconstruction Module - Reconstruction Protocol Element Sequence (0018,9934) &gt; Reconstruction Diameter (0018,1100); Map:NBIAv6.4=Ct_Image.reconstruction_diameter</v>
          </cell>
        </row>
        <row r="616">
          <cell r="A616" t="str">
            <v>ImagingReconstructionProtocolElement.2reconstructionFieldOfViewHeight</v>
          </cell>
          <cell r="B616" t="str">
            <v>ImagingReconstructionProtocolElement</v>
          </cell>
          <cell r="C616" t="str">
            <v>reconstructionFieldOfViewHeight</v>
          </cell>
          <cell r="D616" t="str">
            <v>Attrib</v>
          </cell>
          <cell r="E616" t="str">
            <v>IVL&lt;PQ&gt;</v>
          </cell>
          <cell r="F616" t="str">
            <v>0..1</v>
          </cell>
          <cell r="G616" t="str">
            <v>DEFINITION:
The vertical dimension of the rectangular region from which data is used in creating the reconstruction of the image.
EXAMPLE(S):
OTHER NAME(S):
Reconstruction Field of View (0018,9317) - second value
NOTE(S):
The units are of linear distance, e.g. mm.</v>
          </cell>
          <cell r="I616" t="str">
            <v>Map:DICOM=CT Reconstruction Macro - CT Reconstruction Sequence &gt; Reconstruction Field of View (0018,9317); Map:DICOM=PET Reconstruction Macro - PET Reconstruction Sequence &gt; Reconstruction Field of View (0018,9317); Map:DICOM=Performed CT Reconstruction Module - Reconstruction Protocol Element Sequence (0018,9934) &gt; Reconstruction Field of View (0018,9317)</v>
          </cell>
        </row>
        <row r="617">
          <cell r="A617" t="str">
            <v>ImagingReconstructionProtocolElement.2reconstructionFieldOfViewWidth</v>
          </cell>
          <cell r="B617" t="str">
            <v>ImagingReconstructionProtocolElement</v>
          </cell>
          <cell r="C617" t="str">
            <v>reconstructionFieldOfViewWidth</v>
          </cell>
          <cell r="D617" t="str">
            <v>Attrib</v>
          </cell>
          <cell r="E617" t="str">
            <v>IVL&lt;PQ&gt;</v>
          </cell>
          <cell r="F617" t="str">
            <v>0..1</v>
          </cell>
          <cell r="G617" t="str">
            <v>DEFINITION:
The horizontal dimension of the rectangular region from which data is used in creating the reconstruction of the image.
EXAMPLE(S):
OTHER NAME(S):
Reconstruction Field of View (0018,9317) - first value
NOTE(S):
The units are of linear distance, e.g. mm.</v>
          </cell>
          <cell r="I617" t="str">
            <v>Map:DICOM=CT Reconstruction Macro - CT Reconstruction Sequence &gt; Reconstruction Field of View (0018,9317); Map:DICOM=PET Reconstruction Macro - PET Reconstruction Sequence &gt; Reconstruction Field of View (0018,9317); Map:DICOM=Performed CT Reconstruction Module - Reconstruction Protocol Element Sequence (0018,9934) &gt; Reconstruction Field of View (0018,9317)</v>
          </cell>
        </row>
        <row r="618">
          <cell r="A618" t="str">
            <v>ImagingReconstructionProtocolElement.2reconstructionInterval</v>
          </cell>
          <cell r="B618" t="str">
            <v>ImagingReconstructionProtocolElement</v>
          </cell>
          <cell r="C618" t="str">
            <v>reconstructionInterval</v>
          </cell>
          <cell r="D618" t="str">
            <v>Attrib</v>
          </cell>
          <cell r="E618" t="str">
            <v>IVL&lt;PQ&gt;</v>
          </cell>
          <cell r="F618" t="str">
            <v>0..1</v>
          </cell>
          <cell r="G618" t="str">
            <v>DEFINITION:
The cross plane distance between the centers of adjacent, parallel reconstructed images.
EXAMPLE(S):
OTHER NAME(S):
Spacing Between Slices (0018,0088)
NOTE(S):
The units are of linear distance, e.g. mm.</v>
          </cell>
          <cell r="I618" t="str">
            <v>Map:DICOM=Performed CT Reconstruction Module - Reconstruction Protocol Element Sequence (0018,9934) &gt; Spacing Between Slices (0018,0088)</v>
          </cell>
        </row>
        <row r="619">
          <cell r="A619" t="str">
            <v>ImagingReconstructionProtocolElement.2sliceThickness</v>
          </cell>
          <cell r="B619" t="str">
            <v>ImagingReconstructionProtocolElement</v>
          </cell>
          <cell r="C619" t="str">
            <v>sliceThickness</v>
          </cell>
          <cell r="D619" t="str">
            <v>Attrib</v>
          </cell>
          <cell r="E619" t="str">
            <v>IVL&lt;PQ&gt;</v>
          </cell>
          <cell r="F619" t="str">
            <v>0..1</v>
          </cell>
          <cell r="G619" t="str">
            <v>DEFINITION:
The cross plane dimension of the reconstructed image.
EXAMPLE(S):
OTHER NAME(S):
Slice Thickness (0018,0050)
NOTE(S):
The units are of linear distance, e.g. mm.</v>
          </cell>
          <cell r="I619" t="str">
            <v>Map:DICOM=Performed CT Reconstruction Module - Reconstruction Protocol Element Sequence (0018,9934) &gt; Slice Thickness (0018,0050); Map:NBIAv6.4=General_Image.slice_thickness</v>
          </cell>
        </row>
        <row r="620">
          <cell r="A620" t="str">
            <v>ImagingReconstructionProtocolElement.2typeCode</v>
          </cell>
          <cell r="B620" t="str">
            <v>ImagingReconstructionProtocolElement</v>
          </cell>
          <cell r="C620" t="str">
            <v>typeCode</v>
          </cell>
          <cell r="D620" t="str">
            <v>Attrib</v>
          </cell>
          <cell r="E620" t="str">
            <v>CD</v>
          </cell>
          <cell r="F620" t="str">
            <v>1..1</v>
          </cell>
          <cell r="G620" t="str">
            <v>DEFINITION:
A coded value specifying the kind of algorithm used when reconstructing the image from the data acquired during the acquisition process. 
EXAMPLE(S):
For PET:  2D, 3D, 3D_REBINNED 
OTHER NAME(S):
NOTE(S):</v>
          </cell>
          <cell r="I620" t="str">
            <v>Map:DICOM=PET Reconstruction Macro - PET Reconstruction Sequence &gt; Reconstruction Type (0018,9756)</v>
          </cell>
        </row>
        <row r="621">
          <cell r="A621" t="str">
            <v>ImagingReconstructionProtocolElement.3Is a(n):ImagingProcessProtocolElement</v>
          </cell>
          <cell r="B621" t="str">
            <v>ImagingReconstructionProtocolElement</v>
          </cell>
          <cell r="C621" t="str">
            <v>Is a(n):ImagingProcessProtocolElement</v>
          </cell>
          <cell r="D621" t="str">
            <v>Gen</v>
          </cell>
          <cell r="G621" t="str">
            <v>DESCRIPTION:
Each ImagingReconstructionProtocolElement always specializes one ImagingProcessProtocolElement. Each ImagingProcessProtocolElement might be specialized by one ImagingReconstructionProtocolElement.
DEFINITION:
EXAMPLE(S):
OTHER NAME(S):
NOTE(S):</v>
          </cell>
          <cell r="I621" t="str">
            <v>Map:DICOM=CT Reconstruction Macro - CT Reconstruction Sequence &gt; Reconstruction Algorithm (0018,9315)</v>
          </cell>
          <cell r="J621" t="str">
            <v>specializes</v>
          </cell>
          <cell r="K621" t="str">
            <v>be specialized by</v>
          </cell>
          <cell r="L621" t="str">
            <v>ImagingProcessProtocolElement</v>
          </cell>
        </row>
        <row r="622">
          <cell r="A622" t="str">
            <v>ImagingReconstructionProtocolElement.4reconstructedImagingAcquisitionProtocolElement(ImagingAcquisitionProtocolElement)</v>
          </cell>
          <cell r="B622" t="str">
            <v>ImagingReconstructionProtocolElement</v>
          </cell>
          <cell r="C622" t="str">
            <v>reconstructedImagingAcquisitionProtocolElement(ImagingAcquisitionProtocolElement)</v>
          </cell>
          <cell r="D622" t="str">
            <v>Assoc</v>
          </cell>
          <cell r="F622" t="str">
            <v>1..*</v>
          </cell>
          <cell r="G622" t="str">
            <v>ImagingReconstructionProtocolElement [reconstructingImagingReconstructionProtocolElement] (0..*) specifies a reconstruction of / be specified for reconstructing (1..*) [reconstructedImagingAcquisitionProtocolElement] ImagingAcquisitionProtocolElement
DESCRIPTION:
Each ImagingReconstructionProtocolElement always specifies a reconstruction of one or more ImagingAcquisitionProtocolElement. Each ImagingAcquisitionProtocolElement might be specified for reconstructing one or more ImagingReconstructionProtocolElement.
DEFINITION:
EXAMPLE(S):
OTHER NAME(S):
NOTE(S):</v>
          </cell>
          <cell r="J622" t="str">
            <v>specifies a reconstruction of</v>
          </cell>
          <cell r="K622" t="str">
            <v>be specified for reconstructing</v>
          </cell>
          <cell r="L622" t="str">
            <v>ImagingAcquisitionProtocolElement</v>
          </cell>
          <cell r="M622" t="str">
            <v>0..*</v>
          </cell>
        </row>
        <row r="623">
          <cell r="A623" t="str">
            <v>InsuredPerson.1</v>
          </cell>
          <cell r="B623" t="str">
            <v>InsuredPerson</v>
          </cell>
          <cell r="D623" t="str">
            <v>Class</v>
          </cell>
          <cell r="G623" t="str">
            <v>DEFINITION:
An individual person who is an insurance policy holder and who thereby may be covering healthcare costs for themselves or another person.
EXAMPLE(S):
OTHER NAME(S):
NOTE(S):</v>
          </cell>
          <cell r="I623" t="str">
            <v>Map:APSRv2.1=Hdr: Participant - Pertinent Insurance Information - hl7:ClinicalDocument &gt; hl7:participant (Pertinent Insurance Information) &gt; hl7:associatedEntity</v>
          </cell>
        </row>
        <row r="624">
          <cell r="A624" t="str">
            <v>InsuredPerson.2identifier</v>
          </cell>
          <cell r="B624" t="str">
            <v>InsuredPerson</v>
          </cell>
          <cell r="C624" t="str">
            <v>identifier</v>
          </cell>
          <cell r="D624" t="str">
            <v>Attrib</v>
          </cell>
          <cell r="E624" t="str">
            <v>DSET&lt;ID&gt;</v>
          </cell>
          <cell r="F624" t="str">
            <v>0..*</v>
          </cell>
          <cell r="G624" t="str">
            <v>DEFINITION:
A unique symbol that establishes identity of the insured person.
EXAMPLE(S):
ID of the insured person or ID on the health card
OTHER NAME(S):
NOTE(S):
This may be an identifier for a person related to the subject, not necessarily the subject themselves.</v>
          </cell>
          <cell r="I624" t="str">
            <v>Map:APSRv2.1=Hdr: Participant - Pertinent Insurance Information - hl7:ClinicalDocument &gt; hl7:participant (Pertinent Insurance Information) &gt; hl7:associatedEntity &gt; hl7:id</v>
          </cell>
        </row>
        <row r="625">
          <cell r="A625" t="str">
            <v>InsuredPerson.2postalAddress</v>
          </cell>
          <cell r="B625" t="str">
            <v>InsuredPerson</v>
          </cell>
          <cell r="C625" t="str">
            <v>postalAddress</v>
          </cell>
          <cell r="D625" t="str">
            <v>Attrib</v>
          </cell>
          <cell r="E625" t="str">
            <v>AD</v>
          </cell>
          <cell r="F625" t="str">
            <v>0..1</v>
          </cell>
          <cell r="G625" t="str">
            <v xml:space="preserve">DEFINITION:
A contact point used to send physical forms of communication to the insured person.
EXAMPLE(S):
OTHER NAME(S):
NOTE(S):
</v>
          </cell>
          <cell r="I625" t="str">
            <v>Map:APSRv2.1=Hdr: Participant - Pertinent Insurance Information - hl7:ClinicalDocument &gt; hl7:participant (Pertinent Insurance Information) &gt; hl7:associatedEntity &gt; hl7:addr</v>
          </cell>
        </row>
        <row r="626">
          <cell r="A626" t="str">
            <v>InsuredPerson.2roleCode</v>
          </cell>
          <cell r="B626" t="str">
            <v>InsuredPerson</v>
          </cell>
          <cell r="C626" t="str">
            <v>roleCode</v>
          </cell>
          <cell r="D626" t="str">
            <v>Attrib</v>
          </cell>
          <cell r="E626" t="str">
            <v>CD</v>
          </cell>
          <cell r="F626" t="str">
            <v>0..1</v>
          </cell>
          <cell r="G626" t="str">
            <v xml:space="preserve">DEFINITION:
A coded value specifying the kind of relationship between the insured person and the covered person.
EXAMPLE(S):
SELF
OTHER NAME(S):
NOTE(S):
</v>
          </cell>
          <cell r="I626" t="str">
            <v>Map:APSRv2.1=Hdr: Participant - Pertinent Insurance Information - hl7:ClinicalDocument &gt; hl7:participant (Pertinent Insurance Information) &gt; hl7:associatedEntity &gt; hl7:code; Map:APSRv2.1=Hdr: Participant - Pertinent Insurance Information - hl7:ClinicalDocument &gt; hl7:participant (Pertinent Insurance Information) &gt; hl7:associatedEntity &gt; hl7:code &gt; @codeSystem; Map:APSRv2.1=Hdr: Participant - Pertinent Insurance Information - hl7:ClinicalDocument &gt; hl7:participant (Pertinent Insurance Information) &gt; hl7:associatedEntity &gt; hl7:code &gt; hl7:translation</v>
          </cell>
        </row>
        <row r="627">
          <cell r="A627" t="str">
            <v>InsuredPerson.2telecomAddress</v>
          </cell>
          <cell r="B627" t="str">
            <v>InsuredPerson</v>
          </cell>
          <cell r="C627" t="str">
            <v>telecomAddress</v>
          </cell>
          <cell r="D627" t="str">
            <v>Attrib</v>
          </cell>
          <cell r="E627" t="str">
            <v>TEL</v>
          </cell>
          <cell r="F627" t="str">
            <v>0..1</v>
          </cell>
          <cell r="G627" t="str">
            <v>DEFINITION:
A sequence of digits or characters used to identify a particular telephone, fax, or email of the insured person.
EXAMPLE(S):
OTHER NAME(S):
NOTE(S):</v>
          </cell>
          <cell r="I627" t="str">
            <v>Map:APSRv2.1=Hdr: Participant - Pertinent Insurance Information - hl7:ClinicalDocument &gt; hl7:participant (Pertinent Insurance Information) &gt; hl7:associatedEntity &gt; hl7:telecom</v>
          </cell>
        </row>
        <row r="628">
          <cell r="A628" t="str">
            <v>InsuredPerson.4insuringOrganization(Organization)</v>
          </cell>
          <cell r="B628" t="str">
            <v>InsuredPerson</v>
          </cell>
          <cell r="C628" t="str">
            <v>insuringOrganization(Organization)</v>
          </cell>
          <cell r="D628" t="str">
            <v>Assoc</v>
          </cell>
          <cell r="F628" t="str">
            <v>0..1</v>
          </cell>
          <cell r="G628" t="str">
            <v>InsuredPerson [insuredInsuredPerson] (0..*) be insured by / insure (0..1) [insuringOrganization] Organization
DESCRIPTION:
Each InsuredPerson might be insured by one Organization. Each Organization might insure one or more InsuredPerson.
DEFINITION:
EXAMPLE(S):
OTHER NAME(S):
NOTE(S):</v>
          </cell>
          <cell r="I628" t="str">
            <v>Map:APSRv2.1=Hdr: Participant - Pertinent Insurance Information - hl7:ClinicalDocument &gt; hl7:participant (Pertinent Insurance Information) &gt; hl7:associatedEntity &gt; hl7:scopingOrganization</v>
          </cell>
          <cell r="J628" t="str">
            <v>be insured by</v>
          </cell>
          <cell r="K628" t="str">
            <v>insure</v>
          </cell>
          <cell r="L628" t="str">
            <v>Organization</v>
          </cell>
          <cell r="M628" t="str">
            <v>0..*</v>
          </cell>
        </row>
        <row r="629">
          <cell r="A629" t="str">
            <v>InsuredPerson.4performingPerson(Person)</v>
          </cell>
          <cell r="B629" t="str">
            <v>InsuredPerson</v>
          </cell>
          <cell r="C629" t="str">
            <v>performingPerson(Person)</v>
          </cell>
          <cell r="D629" t="str">
            <v>Assoc</v>
          </cell>
          <cell r="F629" t="str">
            <v>0..1</v>
          </cell>
          <cell r="G629" t="str">
            <v>InsuredPerson [performedInsuredPerson] (0..*) be a function performed by / function as (0..1) [performingPerson] Person
DESCRIPTION:
Each InsuredPerson might be a function performed by one Person. Each Person might function as one or more InsuredPerson.
DEFINITION:
EXAMPLE(S):
OTHER NAME(S):
NOTE(S):</v>
          </cell>
          <cell r="I629" t="str">
            <v>Map:APSRv2.1=Hdr: Participant - Pertinent Insurance Information - hl7:ClinicalDocument &gt; hl7:participant (Pertinent Insurance Information) &gt; hl7:associatedEntity &gt; hl7:associatedPerson</v>
          </cell>
          <cell r="J629" t="str">
            <v>be a function performed by</v>
          </cell>
          <cell r="K629" t="str">
            <v>function as</v>
          </cell>
          <cell r="L629" t="str">
            <v>Person</v>
          </cell>
          <cell r="M629" t="str">
            <v>0..*</v>
          </cell>
        </row>
        <row r="630">
          <cell r="A630" t="str">
            <v>IntegratedStatisticalAnalysisPlan.1</v>
          </cell>
          <cell r="B630" t="str">
            <v>IntegratedStatisticalAnalysisPlan</v>
          </cell>
          <cell r="D630" t="str">
            <v>Class</v>
          </cell>
          <cell r="G630" t="str">
            <v>DEFINITION:
A type of statistical analysis plan that is intended to draw conclusions across multiple studies.
EXAMPLE(S):
Plan for integrated analysis of safety data in support of the Integrated Summary of Safety (ISS).
Plan for integrated analysis of efficacy data in support of the Integrated Summary of Effectiveness (ISE).
Plan for multi-study analysis to be presented in a manuscript.
Plan for a meta-analysis of literature studies.
OTHER NAME(S):
NOTE(S):</v>
          </cell>
          <cell r="I630" t="str">
            <v>Map:Statistics v1.0=IntegratedStatisticalAnalysisPlan</v>
          </cell>
        </row>
        <row r="631">
          <cell r="A631" t="str">
            <v>IntegratedStatisticalAnalysisPlan.3Is a(n):StatisticalAnalysisPlan</v>
          </cell>
          <cell r="B631" t="str">
            <v>IntegratedStatisticalAnalysisPlan</v>
          </cell>
          <cell r="C631" t="str">
            <v>Is a(n):StatisticalAnalysisPlan</v>
          </cell>
          <cell r="D631" t="str">
            <v>Gen</v>
          </cell>
          <cell r="G631" t="str">
            <v xml:space="preserve">DESCRIPTION:
Each IntegratedStatisticalAnalysisPlan always specializes one StatisticalAnalysisPlan. Each StatisticalAnalysisPlan might be specialized by one IntegratedStatisticalAnalysisPlan.
DEFINITION:
EXAMPLE(S):
OTHER NAME(S):
NOTE(S):
</v>
          </cell>
          <cell r="J631" t="str">
            <v>specializes</v>
          </cell>
          <cell r="K631" t="str">
            <v>be specialized by</v>
          </cell>
          <cell r="L631" t="str">
            <v>StatisticalAnalysisPlan</v>
          </cell>
        </row>
        <row r="632">
          <cell r="A632" t="str">
            <v>IntegratedStatisticalAnalysisPlan.4integratedStudyProtocol(StudyProtocol)</v>
          </cell>
          <cell r="B632" t="str">
            <v>IntegratedStatisticalAnalysisPlan</v>
          </cell>
          <cell r="C632" t="str">
            <v>integratedStudyProtocol(StudyProtocol)</v>
          </cell>
          <cell r="D632" t="str">
            <v>Assoc</v>
          </cell>
          <cell r="F632" t="str">
            <v>1..*</v>
          </cell>
          <cell r="G632" t="str">
            <v xml:space="preserve">IntegratedStatisticalAnalysisPlan [integratingIntegratedStatisticalAnalysisPlan] (0..*) integrates data from / have data integrated from (1..*) [integratedStudyProtocol] StudyProtocol
DESCRIPTION:
Each IntegratedStatisticalAnalysisPlan always integrates data from one or more StudyProtocol. Each StudyProtocol might have data integrated from one or more IntegratedStatisticalAnalysisPlan.
DEFINITION:
Identifies the study protocols whose data is used in the integrated statistical analysis plan. 
EXAMPLE(S):
OTHER NAME(S):
NOTE(S):
</v>
          </cell>
          <cell r="I632" t="str">
            <v>Map:Statistics v1.0=IntegratedStatisticalAnalysisPlan.(StudyProtocol)</v>
          </cell>
          <cell r="J632" t="str">
            <v>integrates data from</v>
          </cell>
          <cell r="K632" t="str">
            <v>have data integrated from</v>
          </cell>
          <cell r="L632" t="str">
            <v>StudyProtocol</v>
          </cell>
          <cell r="M632" t="str">
            <v>0..*</v>
          </cell>
        </row>
        <row r="633">
          <cell r="A633" t="str">
            <v>InterventionalStudyProtocolVersion.1</v>
          </cell>
          <cell r="B633" t="str">
            <v>InterventionalStudyProtocolVersion</v>
          </cell>
          <cell r="D633" t="str">
            <v>Class</v>
          </cell>
          <cell r="G633" t="str">
            <v>DEFINITION:
A study protocol version in which study subjects or experimental units are assigned by an investigator based on a protocol to receive specific interventions.
EXAMPLE(S):
Version dates for "A Randomizaed Phase 3 Trial of Treatment 1 and Treatment 2 in Patients with Stage III Colon Cancer"
VERSION 1: Activation February 10, 2004 
VERSION 2: Addendum 7 January 4, 2008
VERSION 3: Addendum 8 May 12, 2008
OTHER NAME(S):
NOTE(S):
Study subjects or experimental units may receive diagnostic, therapeutic or other types of interventions. The assignment of the intervention may or may not be random. The study subjects or experimental units are then followed and biomedical and/or health outcomes are assessed.</v>
          </cell>
          <cell r="H633" t="str">
            <v xml:space="preserve">Invariant - blindedRoleCode Qualifier: For blindedRoleCode, the roles identified map to StudySubject, StudyInvestigator, Assessor, and AssociatedBiologicEntity.
Invariant - dataMonitoringCommitteeIndicator Qualifier: If dataMonitoringCommitteeIndicator = "false", there must not be an associated OversightCommittee (via StudyOversightAuthority) with typeCode = "data monitoring committee".
</v>
          </cell>
          <cell r="I633" t="str">
            <v>Map:C3PR=Study.type; Map:CTGOV=Study Type - Interventional; Map:CTRPv1.0=InterventionalStudyProtocol; Map:CTRPv3.8=InterventionalStudyProtocol; Map:CTRR=Study Type; Map:CTRRr3=Study.typeCode; Map:CTRRr3=InterventionalStudy; Map:CTRRr3=Study.typeCode; Map:CTRv1.0=InterventionalStudyProtocolVersion; Map:WHO=Study Type</v>
          </cell>
        </row>
        <row r="634">
          <cell r="A634" t="str">
            <v>InterventionalStudyProtocolVersion.2acceptsHealthyVolunteersIndicator</v>
          </cell>
          <cell r="B634" t="str">
            <v>InterventionalStudyProtocolVersion</v>
          </cell>
          <cell r="C634" t="str">
            <v>acceptsHealthyVolunteersIndicator</v>
          </cell>
          <cell r="D634" t="str">
            <v>Attrib</v>
          </cell>
          <cell r="E634" t="str">
            <v>BL</v>
          </cell>
          <cell r="F634" t="str">
            <v>0..1</v>
          </cell>
          <cell r="G634" t="str">
            <v>DEFINITION:
Specifies whether persons who have not had the condition(s) being studied or otherwise related conditions or symptoms, as specified in the eligibility requirements, may participate in the study. 
EXAMPLE(S):
OTHER NAME(S):
NOTE(S):</v>
          </cell>
          <cell r="I634" t="str">
            <v>Map:CTGOV=Accepts Healthy Volunteers?; Map:CTOM=Accepts healthty volunteers; Map:CTRPv1.0=InterventionalStudyProtocol.acceptsHealthyVolunteersIndicator; Map:CTRPv3.8=StudyProtocol.acceptsHealthyVolunteersIndicator; Map:CTRRr3=InterventionalStudy.acceptsHealthyVolunteersIndicator; Map:CTRv1.0=InterventionalStudyProtocolVersion.acceptsHealthyVolunteersIndicator</v>
          </cell>
        </row>
        <row r="635">
          <cell r="A635" t="str">
            <v>InterventionalStudyProtocolVersion.2allocationCode</v>
          </cell>
          <cell r="B635" t="str">
            <v>InterventionalStudyProtocolVersion</v>
          </cell>
          <cell r="C635" t="str">
            <v>allocationCode</v>
          </cell>
          <cell r="D635" t="str">
            <v>Attrib</v>
          </cell>
          <cell r="E635" t="str">
            <v>CD</v>
          </cell>
          <cell r="F635" t="str">
            <v>0..1</v>
          </cell>
          <cell r="G635" t="str">
            <v>DEFINITION:
A coded value specifying the method of assigning experimental units to treatment or control groups.
EXAMPLE(S):
n/a, randomized controlled study, non-randomized study
OTHER NAME(S):
NOTE(S):</v>
          </cell>
          <cell r="I635" t="str">
            <v>Map:CTGOV=Study Design Allocation; Map:CTOM=Protocol.randomizedIndicator; Map:CTRPv1.0=InterventionalStudyProtocol.allocationCode; Map:CTRPv3.8=InterventionalStudyProtocol.allocationCode; Map:CTRR=Randomization; Map:CTRRr3=InterventionalStudy.allocationCode; Map:CTRv1.0=InterventionalStudyProtocolVersion.allocationCode; Map:SDTM IGv3.1.2=TSVAL where TSPARMCD=RANDOM; Map:SDTM IGv3.1.3=TS.TSVAL WHERE TSPARMCD = "RANDOM"; Map:SDTM IGv3.1.3=TS.TSVALNF WHERE TSPARMCD = "RANDOM"; Map:SDTM IGv3.1.3=TS.TSVALCD WHERE TSPARMCD = "RANDOM"; Map:SDTM IGv3.1.3=TS.TSVCDREF WHERE TSPARMCD = "RANDOM"; Map:SDTM IGv3.1.3=TS.TSVCDVER WHERE TSPARMCD = "RANDOM"; Map:SDTM IGv3.2=TS.(RANDOM) TSVAL WHERE TSPARMCD = "RANDOM"; Map:SDTM IGv3.2=TS.(RANDOM) TSVALNF WHERE TSPARMCD = "RANDOM"; Map:SDTM IGv3.2=TS.(RANDOM) TSVALCD WHERE TSPARMCD = "RANDOM"; Map:SDTM IGv3.2=TS.(RANDOM) TSVCDREF WHERE TSPARMCD = "RANDOM"; Map:SDTM IGv3.2=TS.(RANDOM) TSVCDVER WHERE TSPARMCD = "RANDOM"</v>
          </cell>
        </row>
        <row r="636">
          <cell r="A636" t="str">
            <v>InterventionalStudyProtocolVersion.2blindedRoleCode</v>
          </cell>
          <cell r="B636" t="str">
            <v>InterventionalStudyProtocolVersion</v>
          </cell>
          <cell r="C636" t="str">
            <v>blindedRoleCode</v>
          </cell>
          <cell r="D636" t="str">
            <v>Attrib</v>
          </cell>
          <cell r="E636" t="str">
            <v>DSET&lt;CD&gt;</v>
          </cell>
          <cell r="F636" t="str">
            <v>0..*</v>
          </cell>
          <cell r="G636" t="str">
            <v>DEFINITION:
A coded value specifying the roles of individuals who are masked for single or double blind studies.
EXAMPLE(S):
subject, caregiver, investigator, outcomes assessor
OTHER NAME(S):
NOTE(S):</v>
          </cell>
          <cell r="I636" t="str">
            <v>Map:CTGOV=Masking Role; Map:CTRPv1.0=InterventionalStudyProtocol.blindedRoleCode; Map:CTRPv3.8=InterventionalStudyProtocol.blindedRoleCode; Map:CTRR=Blinded Roles; Map:CTRRr3=InterventionalStudy.blindedRoleCode; Map:CTRv1.0=InterventionalStudyProtocolVersion.blindedRoleCode; Map:WHO=Study Type Masking Who is Blinded</v>
          </cell>
        </row>
        <row r="637">
          <cell r="A637" t="str">
            <v>InterventionalStudyProtocolVersion.2blindingSchemaCode</v>
          </cell>
          <cell r="B637" t="str">
            <v>InterventionalStudyProtocolVersion</v>
          </cell>
          <cell r="C637" t="str">
            <v>blindingSchemaCode</v>
          </cell>
          <cell r="D637" t="str">
            <v>Attrib</v>
          </cell>
          <cell r="E637" t="str">
            <v>CD</v>
          </cell>
          <cell r="F637" t="str">
            <v>0..1</v>
          </cell>
          <cell r="G637" t="str">
            <v>DEFINITION:
A coded value specifying the type of masking used to ensure that the results are not biased by the study subjects or investigators.
EXAMPLE(S):
Double-blinded would indicate that both the investigator and the study subject would not know whether the intervention was a placebo or an active therapeutic intervention. 
Open Label, Double Blind, Single Blind
OTHER NAME(S):
NOTE(S):</v>
          </cell>
          <cell r="I637" t="str">
            <v>Map:C3PR=Study.blindedIndicator; Map:CTGOV=Study Design Masking; Map:CTOM=Protocol.blindedIndicator; Map:CTR&amp;Rr2=Trial design Double blind; Map:CTR&amp;Rr2=Trial design Parallel group; Map:CTR&amp;Rr2=Trial design Single blind; Map:CTRPv1.0=InterventionalStudyProtocol.blindingSchemaCode; Map:CTRPv3.8=InterventionalStudyProtocol.blindingSchemaCode; Map:CTRR=Blinding Design; Map:CTRRr3=InterventionalStudy.blindingSchemaCode; Map:CTRv1.0=InterventionalStudyProtocolVersion.blindingSchemaCode; Map:SDTM IGv3.1.2=TSVAL where TSPARMCD=TBLIND; Map:SDTM IGv3.1.3=TS.TSVAL WHERE TSPARMCD = "TBLIND"; Map:SDTM IGv3.1.3=TS.TSVALNF WHERE TSPARMCD = "TBLIND"; Map:SDTM IGv3.1.3=TS.TSVCDREF WHERE TSPARMCD = "TBLIND"; Map:SDTM IGv3.1.3=TS.TSVCDVER WHERE TSPARMCD = "TBLIND"; Map:SDTM IGv3.1.3=TS.TSVALCD WHERE TSPARMCD = "TBLIND"; Map:SDTM IGv3.2=TS.(TBLIND) TSVAL WHERE TSPARMCD = "TBLIND"; Map:SDTM IGv3.2=TS.(TBLIND) TSVALNF WHERE TSPARMCD = "TBLIND"; Map:SDTM IGv3.2=TS.(TBLIND) TSVCDREF WHERE TSPARMCD = "TBLIND"; Map:SDTM IGv3.2=TS.(TBLIND) TSVCDVER WHERE TSPARMCD = "TBLIND"; Map:SDTM IGv3.2=TS.(TBLIND) TSVALCD WHERE TSPARMCD = "TBLIND"; Map:WHO=Masking</v>
          </cell>
        </row>
        <row r="638">
          <cell r="A638" t="str">
            <v>InterventionalStudyProtocolVersion.2confirmedResponseMinimumDuration</v>
          </cell>
          <cell r="B638" t="str">
            <v>InterventionalStudyProtocolVersion</v>
          </cell>
          <cell r="C638" t="str">
            <v>confirmedResponseMinimumDuration</v>
          </cell>
          <cell r="D638" t="str">
            <v>Attrib</v>
          </cell>
          <cell r="E638" t="str">
            <v>PQ.TIME</v>
          </cell>
          <cell r="F638" t="str">
            <v>0..1</v>
          </cell>
          <cell r="G638" t="str">
            <v>DEFINITION:
The protocol specified minimum amount of time needed to meet the definition of a confirmed response to treatment.
EXAMPLE(S):
OTHER NAME(S):
NOTE(S):</v>
          </cell>
          <cell r="I638" t="str">
            <v>Map:SDTM IGv3.1.3=TS.TSVAL WHERE TSPARMCD = "CRMDUR"; Map:SDTM IGv3.1.3=TS.TSVALNF WHERE TSPARMCD = "CRMDUR"; Map:SDTM IGv3.2=TS.(CRMDUR) TSVAL WHERE TSPARMCD = "CRMDUR"; Map:SDTM IGv3.2=TS.(CRMDUR) TSVALNF WHERE TSPARMCD = "CRMDUR"</v>
          </cell>
        </row>
        <row r="639">
          <cell r="A639" t="str">
            <v>InterventionalStudyProtocolVersion.2controlConcurrencyTypeCode</v>
          </cell>
          <cell r="B639" t="str">
            <v>InterventionalStudyProtocolVersion</v>
          </cell>
          <cell r="C639" t="str">
            <v>controlConcurrencyTypeCode</v>
          </cell>
          <cell r="D639" t="str">
            <v>Attrib</v>
          </cell>
          <cell r="E639" t="str">
            <v>CD</v>
          </cell>
          <cell r="F639" t="str">
            <v>0..1</v>
          </cell>
          <cell r="G639" t="str">
            <v>DEFINITION:
A coded value specifying the temporal relationships of the control to the study intervention.
EXAMPLE(S):
concurrent, historical, pre/post (patient owned control)
OTHER NAME(S):
NOTE(S):</v>
          </cell>
          <cell r="I639" t="str">
            <v>Map:CTRPv1.0=InterventionalStudyProtocol.controlConcurrencyType; Map:CTRR=Concurrency; Map:CTRRr3=InterventionalStudy.controlConcurrencyTypeCode; Map:CTRv1.0=InterventionalStudyProtocolVersion.controlConcurrencyTypeCode</v>
          </cell>
        </row>
        <row r="640">
          <cell r="A640" t="str">
            <v>InterventionalStudyProtocolVersion.2controlTypeCode</v>
          </cell>
          <cell r="B640" t="str">
            <v>InterventionalStudyProtocolVersion</v>
          </cell>
          <cell r="C640" t="str">
            <v>controlTypeCode</v>
          </cell>
          <cell r="D640" t="str">
            <v>Attrib</v>
          </cell>
          <cell r="E640" t="str">
            <v>CD</v>
          </cell>
          <cell r="F640" t="str">
            <v>0..1</v>
          </cell>
          <cell r="G640" t="str">
            <v>DEFINITION:
A coded value specifying the kind of comparison or comparator against which the study treatment is evaluated.
EXAMPLE(S):
placebo, active, historical, uncontrolled, dose comparison
OTHER NAME(S):
NOTE(S):</v>
          </cell>
          <cell r="I640" t="str">
            <v>Map:CTRPv1.0=InterventionalStudyProtocol.controlType; Map:CTRR=Control; Map:CTRRr3=InterventionalStudy.controlTypeCode; Map:CTRv1.0=InterventionalStudyProtocolVersion.controlTypeCode; Map:SDTM IGv3.1.2=TSVAL where TSPARMCD=TCNTRL; Map:SDTM IGv3.1.3=TS.TSVAL WHERE TSPARMCD = "TCNTRL"; Map:SDTM IGv3.1.3=TS.TSVALNF WHERE TSPARMCD = "TCNTRL"; Map:SDTM IGv3.1.3=TS.TSVALCD WHERE TSPARMCD = "TCNTRL"; Map:SDTM IGv3.1.3=TS.TSVCDREF WHERE TSPARMCD = "TCNTRL"; Map:SDTM IGv3.1.3=TS.TSVCDVER WHERE TSPARMCD = "TCNTRL"; Map:SDTM IGv3.2=TS.(TCNTRL) TSVAL WHERE TSPARMCD = "TCNTRL"; Map:SDTM IGv3.2=TS.(TCNTRL) TSVALNF WHERE TSPARMCD = "TCNTRL"; Map:SDTM IGv3.2=TS.(TCNTRL) TSVALCD WHERE TSPARMCD = "TCNTRL"; Map:SDTM IGv3.2=TS.(TCNTRL) TSVCDREF WHERE TSPARMCD = "TCNTRL"; Map:SDTM IGv3.2=TS.(TCNTRL) TSVCDVER WHERE TSPARMCD = "TCNTRL"</v>
          </cell>
        </row>
        <row r="641">
          <cell r="A641" t="str">
            <v>InterventionalStudyProtocolVersion.2dataMonitoringCommitteeIndicator</v>
          </cell>
          <cell r="B641" t="str">
            <v>InterventionalStudyProtocolVersion</v>
          </cell>
          <cell r="C641" t="str">
            <v>dataMonitoringCommitteeIndicator</v>
          </cell>
          <cell r="D641" t="str">
            <v>Attrib</v>
          </cell>
          <cell r="E641" t="str">
            <v>BL</v>
          </cell>
          <cell r="F641" t="str">
            <v>0..1</v>
          </cell>
          <cell r="G641" t="str">
            <v>(derived)
DEFINITION:
Specifies whether a data monitoring committee is appointed to the study.
EXAMPLE(S):
OTHER NAME(S):
NOTE(S):
Derived from the existence of an association between StudyProtocolVersion and 
StudyOversightAuthority where the associated OversightCommittee.typeCode= "data monitoring committee".</v>
          </cell>
          <cell r="I641" t="str">
            <v>Map:CTRPv3.8=StudyProtocol.dataMonitoringCommitteeAppointedIndicator; Map:CTRRr3=Study.dataMonitoringCommitteeIndicator</v>
          </cell>
        </row>
        <row r="642">
          <cell r="A642" t="str">
            <v>InterventionalStudyProtocolVersion.2interventionDescription</v>
          </cell>
          <cell r="B642" t="str">
            <v>InterventionalStudyProtocolVersion</v>
          </cell>
          <cell r="C642" t="str">
            <v>interventionDescription</v>
          </cell>
          <cell r="D642" t="str">
            <v>Attrib</v>
          </cell>
          <cell r="E642" t="str">
            <v>ST</v>
          </cell>
          <cell r="F642" t="str">
            <v>0..1</v>
          </cell>
          <cell r="G642" t="str">
            <v>DEFINITION:
A character string that provides the key details of the intervention. 
EXAMPLE(S):
The details may distinguish between arms of a study (e.g., comparison of different dosages of drug) and/or among similar interventions (e.g., comparison of multiple implantable cardiac defibrillators).  
Interventions involving drugs may include dosage form, dosage, frequency and duration. (50 mg/m2, IV (in the vein) on day 5 of each 28 day cycle. Number of Cycles: until progression or unacceptable toxicity develops.)
OTHER NAME(S):
NOTE(S):</v>
          </cell>
          <cell r="I642" t="str">
            <v>Map:CTGOV=Intervention Description; Map:CTRPv1.0=InterventionalStudyProtocol.primaryPurposeCode; Map:CTRR=Description of investigational treatments; Map:CTRR=Intervention Description; Map:CTRRr3=InterventionalStudy.interventionDescription; Map:CTRv1.0=InterventionalStudyProtocolVersion.interventionDescription</v>
          </cell>
        </row>
        <row r="643">
          <cell r="A643" t="str">
            <v>InterventionalStudyProtocolVersion.2interventionGroupQuantity</v>
          </cell>
          <cell r="B643" t="str">
            <v>InterventionalStudyProtocolVersion</v>
          </cell>
          <cell r="C643" t="str">
            <v>interventionGroupQuantity</v>
          </cell>
          <cell r="D643" t="str">
            <v>Attrib</v>
          </cell>
          <cell r="E643" t="str">
            <v>INT.NONNEG</v>
          </cell>
          <cell r="F643" t="str">
            <v>0..1</v>
          </cell>
          <cell r="G643" t="str">
            <v>DEFINITION:
An integer specifying the number of intervention groups.
EXAMPLE(S):
Enter 1 for single-arm study.
OTHER NAME(S):
Number of Arms
NOTE(S):
This attribute is potentially derivable once the study design has been defined.</v>
          </cell>
          <cell r="I643" t="str">
            <v>Map:CTGOV=Number of Arms; Map:CTRPv1.0=InterventionalStudyProtocol.numberOfInterventionGroups; Map:CTRPv3.8=InterventionalStudyProtocol.numberOfInterventionGroups; Map:CTRR=Number of Arms; Map:CTRRr3=InterventionalStudy.interventionGroupQuantity; Map:CTRv1.0=InterventionalStudyProtocolVersion.interventionGroupQuantity; Map:SDTM IGv3.1.3=TS.TSVAL WHERE TSPARMCD = "NARMS"; Map:SDTM IGv3.1.3=TS.TSVALNF WHERE TSPARMCD = "NARMS"; Map:SDTM IGv3.2=TS.(NARMS) TSVAL WHERE TSPARMCD = "NARMS"; Map:SDTM IGv3.2=TS.(NARMS) TSVALNF WHERE TSPARMCD = "NARMS"</v>
          </cell>
        </row>
        <row r="644">
          <cell r="A644" t="str">
            <v>InterventionalStudyProtocolVersion.2interventionTypeCode</v>
          </cell>
          <cell r="B644" t="str">
            <v>InterventionalStudyProtocolVersion</v>
          </cell>
          <cell r="C644" t="str">
            <v>interventionTypeCode</v>
          </cell>
          <cell r="D644" t="str">
            <v>Attrib</v>
          </cell>
          <cell r="E644" t="str">
            <v>CD</v>
          </cell>
          <cell r="F644" t="str">
            <v>0..1</v>
          </cell>
          <cell r="G644" t="str">
            <v>DEFINITION:
A coded value specifying the kind of intervention being studied.
EXAMPLE(S):
Drug, Radiation, Lifestyle
OTHER NAME(S):
NOTE(S):
Relevant for categorization or when not conveying the details of the studied intervention.</v>
          </cell>
          <cell r="I644" t="str">
            <v>Map:CTRPv3.8=InterventionalStudyProtocol.interventionTypeCode; Map:CTRRr3=PlannedIntervention.typeCode; Map:CTRv1.0=InterventionalStudyProtocolVersion.interventionCategoryCode; Map:NCI CRF Standard=CDE 2542520v1.0: Prior Therapy Other Administered Specify; Map:NCI CRF Standard=CDE 64208v3.0: Therapy Name Type; Map:NCI CRF Standard=CDE 65292v4.0: Systemic Therapy Type Specify; Map:NCI CRF Standard=CDE 2008450v2.0: Prior Therapy Administered Type; Map:SDTM IGv3.1.3=TS.TSVAL WHERE TSPARMCD = "INTTYPE"; Map:SDTM IGv3.1.3=TS.TSVALNF WHERE TSPARMCD = "INTTYPE"; Map:SDTM IGv3.1.3=TS.TSVALCD WHERE TSPARMCD = "INTTYPE"; Map:SDTM IGv3.1.3=TS.TSVCDREF WHERE TSPARMCD = "INTTYPE"; Map:SDTM IGv3.1.3=TS.TSVCDVER WHERE TSPARMCD = "INTTYPE"; Map:SDTM IGv3.2=TS.(INTTYPE) TSVAL WHERE TSPARMCD = "INTTYPE"; Map:SDTM IGv3.2=TS.(INTTYPE) TSVALNF WHERE TSPARMCD = "INTTYPE"; Map:SDTM IGv3.2=TS.(INTTYPE) TSVALCD WHERE TSPARMCD = "INTTYPE"; Map:SDTM IGv3.2=TS.(INTTYPE) TSVCDREF WHERE TSPARMCD = "INTTYPE"; Map:SDTM IGv3.2=TS,(INTTYPE) TSVCDVER WHERE TSPARMCD = "INTTYPE"</v>
          </cell>
        </row>
        <row r="645">
          <cell r="A645" t="str">
            <v>InterventionalStudyProtocolVersion.2stableDiseaseMinimumDuration</v>
          </cell>
          <cell r="B645" t="str">
            <v>InterventionalStudyProtocolVersion</v>
          </cell>
          <cell r="C645" t="str">
            <v>stableDiseaseMinimumDuration</v>
          </cell>
          <cell r="D645" t="str">
            <v>Attrib</v>
          </cell>
          <cell r="E645" t="str">
            <v>PQ.TIME</v>
          </cell>
          <cell r="F645" t="str">
            <v>0..1</v>
          </cell>
          <cell r="G645" t="str">
            <v>DEFINITION:
The protocol specified minimum amount of time needed to meet the definition of stable disease.
EXAMPLE(S):
OTHER NAME(S):
NOTE(S):</v>
          </cell>
          <cell r="I645" t="str">
            <v>Map:SDTM IGv3.1.3=TS.TSVAL WHERE TSPARMCD = "SDMDUR"; Map:SDTM IGv3.1.3=TS.TSVALNF WHERE TSPARMCD = "SDMDUR"; Map:SDTM IGv3.2=TS.(SDMDUR) TSVAL WHERE TSPARMCD = "SDMDUR"; Map:SDTM IGv3.2=TS.(SDMDUR) TSVALNF WHERE TSPARMCD = "SDMDUR"</v>
          </cell>
        </row>
        <row r="646">
          <cell r="A646" t="str">
            <v>InterventionalStudyProtocolVersion.2studyAgentRandomizationFraction</v>
          </cell>
          <cell r="B646" t="str">
            <v>InterventionalStudyProtocolVersion</v>
          </cell>
          <cell r="C646" t="str">
            <v>studyAgentRandomizationFraction</v>
          </cell>
          <cell r="D646" t="str">
            <v>Attrib</v>
          </cell>
          <cell r="E646" t="str">
            <v>REAL</v>
          </cell>
          <cell r="F646" t="str">
            <v>0..1</v>
          </cell>
          <cell r="G646" t="str">
            <v>DEFINITION:
A number representing the quantity of study subjects in the overall study who receive at least one study agent (as opposed to placebo) divided by the quantity of subjects in the study overall - independent of dosage or other protocol variations.
EXAMPLE(S):
OTHER NAME(S):
NOTE(S):
This value can be thought of as the percentage of study subjects who will be exposed to the study agent(s), though it is expressed as a real number with a maximum value of 1.0.</v>
          </cell>
          <cell r="I646" t="str">
            <v>Map:CTRv1.0=InterventionalStudyProtocolVersion.randomizationQuotient</v>
          </cell>
        </row>
        <row r="647">
          <cell r="A647" t="str">
            <v>InterventionalStudyProtocolVersion.3Is a(n):StudyProtocolVersion</v>
          </cell>
          <cell r="B647" t="str">
            <v>InterventionalStudyProtocolVersion</v>
          </cell>
          <cell r="C647" t="str">
            <v>Is a(n):StudyProtocolVersion</v>
          </cell>
          <cell r="D647" t="str">
            <v>Gen</v>
          </cell>
          <cell r="G647" t="str">
            <v xml:space="preserve">DESCRIPTION:
Each InterventionalStudyProtocolVersion always specializes one StudyProtocolVersion. Each StudyProtocolVersion might be specialized by one InterventionalStudyProtocolVersion.
DEFINITION:
EXAMPLE(S):
OTHER NAME(S):
NOTE(S):
</v>
          </cell>
          <cell r="J647" t="str">
            <v>specializes</v>
          </cell>
          <cell r="K647" t="str">
            <v>be specialized by</v>
          </cell>
          <cell r="L647" t="str">
            <v>StudyProtocolVersion</v>
          </cell>
        </row>
        <row r="648">
          <cell r="A648" t="str">
            <v>Intron.1</v>
          </cell>
          <cell r="B648" t="str">
            <v>Intron</v>
          </cell>
          <cell r="D648" t="str">
            <v>Class</v>
          </cell>
          <cell r="G648" t="str">
            <v>DEFINITION: 
A portion of a gene sequence that is transcribed but excised from the mature mRNA during processing.
EXAMPLE(S): 
Human KIT Gene Intron 10
OTHER NAME(S):
NOTE(S):</v>
          </cell>
          <cell r="I648" t="str">
            <v>Map:LSDAMv2.2.3Plus=Intron</v>
          </cell>
        </row>
        <row r="649">
          <cell r="A649" t="str">
            <v>Intron.3Is a(n):NucleicAcidSequenceFeature</v>
          </cell>
          <cell r="B649" t="str">
            <v>Intron</v>
          </cell>
          <cell r="C649" t="str">
            <v>Is a(n):NucleicAcidSequenceFeature</v>
          </cell>
          <cell r="D649" t="str">
            <v>Gen</v>
          </cell>
          <cell r="G649" t="str">
            <v>DESCRIPTION:
Each Intron always specializes one NucleicAcidSequenceFeature.  Each NucleicAcidSequenceFeature might be specialized by one Intron.
DEFINITION:
EXAMPLE(S):
OTHER NAME(S):
NOTE(S):</v>
          </cell>
          <cell r="I649" t="str">
            <v>Map:LSDAMv2.2.3Plus=Intron.Is a(n):NucleicAcidSequenceFeature</v>
          </cell>
          <cell r="J649" t="str">
            <v>specializes</v>
          </cell>
          <cell r="K649" t="str">
            <v>be specialized by</v>
          </cell>
          <cell r="L649" t="str">
            <v>NucleicAcidSequenceFeature</v>
          </cell>
        </row>
        <row r="650">
          <cell r="A650" t="str">
            <v>Intron.4locatingGene(Gene)</v>
          </cell>
          <cell r="B650" t="str">
            <v>Intron</v>
          </cell>
          <cell r="C650" t="str">
            <v>locatingGene(Gene)</v>
          </cell>
          <cell r="D650" t="str">
            <v>Assoc</v>
          </cell>
          <cell r="F650" t="str">
            <v>0..*</v>
          </cell>
          <cell r="G650" t="str">
            <v>Intron [locatedIntron] (0..*) be located in / have (0..*) [locatingGene] Gene
DESCRIPTION:
Each Intron might be located in one or more Gene.  Each Gene might have one or more Intron.
DEFINITION:
EXAMPLE(S):
OTHER NAME(S):
NOTE(S):</v>
          </cell>
          <cell r="I650" t="str">
            <v>Map:LSDAMv2.2.3Plus=Intron.(Gene)</v>
          </cell>
          <cell r="J650" t="str">
            <v>be located in</v>
          </cell>
          <cell r="K650" t="str">
            <v>have</v>
          </cell>
          <cell r="L650" t="str">
            <v>Gene</v>
          </cell>
          <cell r="M650" t="str">
            <v>0..*</v>
          </cell>
        </row>
        <row r="651">
          <cell r="A651" t="str">
            <v>InVitroCharacterization.1</v>
          </cell>
          <cell r="B651" t="str">
            <v>InVitroCharacterization</v>
          </cell>
          <cell r="D651" t="str">
            <v>Class</v>
          </cell>
          <cell r="G651" t="str">
            <v>DEFINITION: 
An Experiment whose objective is to describe distinctive characteristics or essential features of the assay which is conducted in an artificial environment, such as in a test tube, under a defined and controlled set of solvent and solute conditions.
EXAMPLE(S):
OTHER NAME(S):
NOTE(S):</v>
          </cell>
          <cell r="I651" t="str">
            <v>Map:LSDAMv2.2.3Plus=InvitroCharacterization</v>
          </cell>
        </row>
        <row r="652">
          <cell r="A652" t="str">
            <v>InVitroCharacterization.3Is a(n):Experiment</v>
          </cell>
          <cell r="B652" t="str">
            <v>InVitroCharacterization</v>
          </cell>
          <cell r="C652" t="str">
            <v>Is a(n):Experiment</v>
          </cell>
          <cell r="D652" t="str">
            <v>Gen</v>
          </cell>
          <cell r="G652" t="str">
            <v>DESCRIPTION:
Each InVitroCharacterization always specializes one Experiment. Each Experiment might be specialized by one InVitroCharacterization .
DEFINITION:
EXAMPLE(S):
OTHER NAME(S):
NOTE(S):</v>
          </cell>
          <cell r="I652" t="str">
            <v>Map:LSDAMv2.2.3Plus=InvitroCharacterization.Is a(n):Experiment</v>
          </cell>
          <cell r="J652" t="str">
            <v>specializes</v>
          </cell>
          <cell r="K652" t="str">
            <v>be specialized by</v>
          </cell>
          <cell r="L652" t="str">
            <v>Experiment</v>
          </cell>
        </row>
        <row r="653">
          <cell r="A653" t="str">
            <v>InVivoCharacterization.1</v>
          </cell>
          <cell r="B653" t="str">
            <v>InVivoCharacterization</v>
          </cell>
          <cell r="D653" t="str">
            <v>Class</v>
          </cell>
          <cell r="G653" t="str">
            <v>DEFINITION: 
An Experiment whose objective is the appraisal of the biological properties or activities of a substance by testing its effect on an organism.
EXAMPLE(S):
OTHER NAME(S):
NOTE(S):</v>
          </cell>
          <cell r="I653" t="str">
            <v>Map:LSDAMv2.2.3Plus=InvivoCharacterization</v>
          </cell>
        </row>
        <row r="654">
          <cell r="A654" t="str">
            <v>InVivoCharacterization.3Is a(n):Experiment</v>
          </cell>
          <cell r="B654" t="str">
            <v>InVivoCharacterization</v>
          </cell>
          <cell r="C654" t="str">
            <v>Is a(n):Experiment</v>
          </cell>
          <cell r="D654" t="str">
            <v>Gen</v>
          </cell>
          <cell r="G654" t="str">
            <v>DESCRIPTION:
Each InVivoCharacterization always specializes one Experiment. Each Experiment might be specialized by one InVivoCharacterization .
DEFINITION:
EXAMPLE(S):
OTHER NAME(S):
NOTE(S):</v>
          </cell>
          <cell r="I654" t="str">
            <v>Map:LSDAMv2.2.3Plus=InvivoCharacterization.Is a(n):Experiment</v>
          </cell>
          <cell r="J654" t="str">
            <v>specializes</v>
          </cell>
          <cell r="K654" t="str">
            <v>be specialized by</v>
          </cell>
          <cell r="L654" t="str">
            <v>Experiment</v>
          </cell>
        </row>
        <row r="655">
          <cell r="A655" t="str">
            <v>Laboratory.1</v>
          </cell>
          <cell r="B655" t="str">
            <v>Laboratory</v>
          </cell>
          <cell r="D655" t="str">
            <v>Class</v>
          </cell>
          <cell r="G655" t="str">
            <v>DEFINITION:
An organization with the capability and competency to perform scientific research, experiments and measurements. 
EXAMPLE(S):
The laboratory that collects the specimen from an experimental unit.
The laboratory that actually performed the test or processed a specimen, and is the source of the corresponding data.
OTHER NAME(S):
NOTE(S):</v>
          </cell>
          <cell r="I655" t="str">
            <v>Map:CDISCLabv1.0.1=Accession.Central Laboratory ID; Map:CTRv1.0=PerformingLaboratory; Map:CTRv1.0=CollectingLaboratory; Map:CTRv1.0=Laboratory; Map:HL7SP=ServiceProvider; Map:LabViewer2.2=PerformingLaboratory; Map:LabViewer2.2=CentralLaboratory; Map:LSDAMv2.2.3Plus=CollectingLaboratory; Map:LSDAMv2.2.3Plus=Laboratory; Map:PGx v1.0=BE.BEPARTY</v>
          </cell>
        </row>
        <row r="656">
          <cell r="A656" t="str">
            <v>Laboratory.2identifier</v>
          </cell>
          <cell r="B656" t="str">
            <v>Laboratory</v>
          </cell>
          <cell r="C656" t="str">
            <v>identifier</v>
          </cell>
          <cell r="D656" t="str">
            <v>Attrib</v>
          </cell>
          <cell r="E656" t="str">
            <v>ID</v>
          </cell>
          <cell r="F656" t="str">
            <v>0..1</v>
          </cell>
          <cell r="G656" t="str">
            <v>DEFINITION:
A unique symbol that establishes identity of the laboratory.
EXAMPLE(S):
Clinical Laboratory Improvement Act/Amendment (CLIA) ID
OTHER NAME(S):
NOTE(S):</v>
          </cell>
          <cell r="I656" t="str">
            <v>Map:CDISCLabv1.0.1=Base Test.Performing Laboratory ID; Map:CDISCLabv1.0.1=Accession.Central Laboratory ID; Map:CTRv1.0=Laboratory.identifier; Map:HL7SP=Service Provider.id; Map:Lab=PerformingLaboratory.identifier; Map:Lab=CentralLaboratory.identifier; Map:LabViewer2.2=CentralLaboratory.identifier; Map:LabViewer2.2=PerformingLaboratory.identifier; Map:LSDAMv2.2.3Plus=Laboratory.identifier</v>
          </cell>
        </row>
        <row r="657">
          <cell r="A657" t="str">
            <v>Laboratory.4performingOrganization(Organization)</v>
          </cell>
          <cell r="B657" t="str">
            <v>Laboratory</v>
          </cell>
          <cell r="C657" t="str">
            <v>performingOrganization(Organization)</v>
          </cell>
          <cell r="D657" t="str">
            <v>Assoc</v>
          </cell>
          <cell r="F657" t="str">
            <v>0..1</v>
          </cell>
          <cell r="G657" t="str">
            <v xml:space="preserve">Laboratory [performedLaboratory] (0..1) be a function performed by / function as (0..1) [performingOrganization] Organization
DESCRIPTION:
Each Laboratory might be a function performed by one Organization. Each Organization might function as one Laboratory.
DEFINITION:
EXAMPLE(S):
OTHER NAME(S):
NOTE(S):
</v>
          </cell>
          <cell r="I657" t="str">
            <v>Map:CTRv1.0=Laboratory.performing(Organization); Map:LSDAMv2.2.3Plus=Laboratory.performing(Organization)</v>
          </cell>
          <cell r="J657" t="str">
            <v>be a function performed by</v>
          </cell>
          <cell r="K657" t="str">
            <v>function as</v>
          </cell>
          <cell r="L657" t="str">
            <v>Organization</v>
          </cell>
          <cell r="M657" t="str">
            <v>0..1</v>
          </cell>
        </row>
        <row r="658">
          <cell r="A658" t="str">
            <v>Manufacturer.1</v>
          </cell>
          <cell r="B658" t="str">
            <v>Manufacturer</v>
          </cell>
          <cell r="D658" t="str">
            <v>Class</v>
          </cell>
          <cell r="G658" t="str">
            <v>DEFINTION:
The organization responsible for creating the product as stated on the package in which the product is supplied. 
EXAMPLE(S):
OTHER NAME(S):
NOTE(S):</v>
          </cell>
          <cell r="I658" t="str">
            <v>Map:CTRv1.0=Manufacturer; Map:ICSRr2=performance1 (in R_Product); Map:LSDAMv2.2.3Plus=Manufacturer</v>
          </cell>
        </row>
        <row r="659">
          <cell r="A659" t="str">
            <v>Manufacturer.3Is a(n):Processor</v>
          </cell>
          <cell r="B659" t="str">
            <v>Manufacturer</v>
          </cell>
          <cell r="C659" t="str">
            <v>Is a(n):Processor</v>
          </cell>
          <cell r="D659" t="str">
            <v>Gen</v>
          </cell>
          <cell r="G659" t="str">
            <v xml:space="preserve">DESCRIPTION:
Each Manufacturer always specializes one Processor. Each Processor might be specialized by one Manufacturer.
DEFINITION:
EXAMPLE(S):
OTHER NAME(S):
NOTE(S):
</v>
          </cell>
          <cell r="I659" t="str">
            <v>Map:LSDAMv2.2.3Plus=Manufacturer.Is a(n):Processor</v>
          </cell>
          <cell r="J659" t="str">
            <v>specializes</v>
          </cell>
          <cell r="K659" t="str">
            <v>be specialized by</v>
          </cell>
          <cell r="L659" t="str">
            <v>Processor</v>
          </cell>
        </row>
        <row r="660">
          <cell r="A660" t="str">
            <v>MaritalStatus.1</v>
          </cell>
          <cell r="B660" t="str">
            <v>MaritalStatus</v>
          </cell>
          <cell r="D660" t="str">
            <v>Class</v>
          </cell>
          <cell r="G660" t="str">
            <v>DEFINITION:
The domestic partnership status of a person.  
EXAMPLE(S):
For the U.S. Census 2000:
Now Married, Widowed, Separated, Divorced, Never Married
OTHER NAME(S):
NOTE(S):</v>
          </cell>
          <cell r="I660" t="str">
            <v>Map:SEER 2015=SECTION III DEMOGRAPHIC INFORMATION - MARITAL STATUS AT DIAGNOSIS</v>
          </cell>
        </row>
        <row r="661">
          <cell r="A661" t="str">
            <v>MaritalStatus.2code</v>
          </cell>
          <cell r="B661" t="str">
            <v>MaritalStatus</v>
          </cell>
          <cell r="C661" t="str">
            <v>code</v>
          </cell>
          <cell r="D661" t="str">
            <v>Attrib</v>
          </cell>
          <cell r="E661" t="str">
            <v>CD</v>
          </cell>
          <cell r="F661" t="str">
            <v>0..1</v>
          </cell>
          <cell r="G661" t="str">
            <v>DEFINITION:
A coded value specifying the marital status of a person.  
EXAMPLE(S):
For the U.S. Census 2000:
Now Married, Widowed, Separated, Divorced, Never Married
OTHER NAME(S):
NOTE(S):</v>
          </cell>
          <cell r="I661" t="str">
            <v>Map:C3PR=Participant.maritalStatusCode; Map:C3PRv2.9=Participant.maritalStatusCode; Map:CDASHv1.1=SC.SCORRES; Map:CTOM=Participant.maritalStatusCode; Map:CTOM=Investigator.maritalStatusCode; Map:CTOM=Person.maritalStatusCode; Map:CTRv1.0=Person.maritalStatusCode; Map:HCTv1.0=CDE 2815107:Individuals.What is the marital status of the person?; Map:LSDAMv2.2.3Plus=Person.maritalStatusCode; Map:NCI CRF Standard=CDE 2188083v2.0:  Person Marital Status Category; Map:SDTM IGv3.1.2=SC.SCSTRESC; Map:SDTM IGv3.1.2=SC.SCORRES; Map:SDTM IGv3.1.3=SC.SCORRES; Map:SDTM IGv3.2=SC.SCORRES; Map:SEER 2015=SECTION III DEMOGRAPHIC INFORMATION - MARITAL STATUS AT DIAGNOSIS</v>
          </cell>
        </row>
        <row r="662">
          <cell r="A662" t="str">
            <v>MaritalStatus.2dateRange</v>
          </cell>
          <cell r="B662" t="str">
            <v>MaritalStatus</v>
          </cell>
          <cell r="C662" t="str">
            <v>dateRange</v>
          </cell>
          <cell r="D662" t="str">
            <v>Attrib</v>
          </cell>
          <cell r="E662" t="str">
            <v>IVL&lt;TS.DATETIME&gt;</v>
          </cell>
          <cell r="F662" t="str">
            <v>1..1</v>
          </cell>
          <cell r="G662" t="str">
            <v>DEFINITION:
The date (and time) span for when the marital status is active.
EXAMPLE(S):
OTHER NAME(S):
NOTE(S):</v>
          </cell>
          <cell r="I662" t="str">
            <v>Map:SEER 2015=(Model integrity)</v>
          </cell>
        </row>
        <row r="663">
          <cell r="A663" t="str">
            <v>MaritalStatus.4describedPerson(Person)</v>
          </cell>
          <cell r="B663" t="str">
            <v>MaritalStatus</v>
          </cell>
          <cell r="C663" t="str">
            <v>describedPerson(Person)</v>
          </cell>
          <cell r="D663" t="str">
            <v>Assoc</v>
          </cell>
          <cell r="F663" t="str">
            <v>1..1</v>
          </cell>
          <cell r="G663" t="str">
            <v>MaritalStatus [describingMaritalStatus] (0..*) describes / be described by (1) [describedPerson] Person
DESCRIPTION:
Each MaritalStatus always describes one Person.  Each Person might be described by one or more MaritalStatus.
DEFINITION:
EXAMPLE(S):
OTHER NAME(S):
NOTE(S):</v>
          </cell>
          <cell r="J663" t="str">
            <v>describes</v>
          </cell>
          <cell r="K663" t="str">
            <v>be described by</v>
          </cell>
          <cell r="L663" t="str">
            <v>Person</v>
          </cell>
          <cell r="M663" t="str">
            <v>0..*</v>
          </cell>
        </row>
        <row r="664">
          <cell r="A664" t="str">
            <v>Material.1</v>
          </cell>
          <cell r="B664" t="str">
            <v>Material</v>
          </cell>
          <cell r="D664" t="str">
            <v>Class</v>
          </cell>
          <cell r="G664" t="str">
            <v>DEFINITION:
A physical substance or system.
EXAMPLE(S):
drugs such as aspirin
devices such as pacemakers or freezers
systems such as software programs
biologics such as blood
food products such as broccoli
cosmetics such as lipstick
containers such as a blister pack or a test tube
OTHER NAME(S):
NOTE(S):
Materials may be naturally occurring or may be made by natural or engineered processes.</v>
          </cell>
          <cell r="H664" t="str">
            <v xml:space="preserve">Invariant - Attribute Set actualIndicator Qualifier: effectiveDateRange is valid only when actualIndicator = "true".
</v>
          </cell>
          <cell r="I664" t="str">
            <v>Map:APSRv2.1=[Problem] hl7:organizer - [Problem] hl7:organizer &gt; hl7:component [Lab Obs] &gt; hl7:observation &gt; hl7:entryRelationship [Specimen Collection] &gt; hl7:procedure &gt; hl7:participant &gt; hl7:participantRole &gt; hl7:playingEntity; Map:APSRv2.1=SB: Procedure Steps Section - hl7:ClinicalDocument &gt; hl7:component &gt; hl7:structuredBody &gt; hl7:component [Proc Steps] &gt; hl7:section &gt; hl7:entry &gt; hl7:procedure &gt; hl7:participant &gt; hl7:participantRole &gt; hl7:playingEntity; Map:CDMHv1.0=Material; Map:CTRPv1.0=Material; Map:CTRRr3=Material; Map:CTRv1.0=Material; Map:ICSRr2=Natural (in R_Specimen universal); Map:ICSRr2=ManufacturedMaterial (in R_Specimen universal); Map:LSDAMv2.2.3Plus=Material</v>
          </cell>
        </row>
        <row r="665">
          <cell r="A665" t="str">
            <v>Material.2actualIndicator</v>
          </cell>
          <cell r="B665" t="str">
            <v>Material</v>
          </cell>
          <cell r="C665" t="str">
            <v>actualIndicator</v>
          </cell>
          <cell r="D665" t="str">
            <v>Attrib</v>
          </cell>
          <cell r="E665" t="str">
            <v>BL</v>
          </cell>
          <cell r="F665" t="str">
            <v>1...1</v>
          </cell>
          <cell r="G665" t="str">
            <v>DEFINITION:
Specifies whether the material is a particular instance (actual) vs. universal kind.
EXAMPLE(S):
To indicate a particular Material, actualIndicator = "true". To indicate a kind of Material, actualIndicator = "false".
OTHER NAME(S):
NOTE(S):</v>
          </cell>
          <cell r="I665" t="str">
            <v>Map:APSRv2.1=hl7:author - hl7:author &gt; hl7:assignedAuthor &gt; CHOICE OF ASSIGNED PERSON OR DEVICE &gt; hl7:assignedAuthoringDevice &gt; @determinerCode
; Map:APSRv2.1=hl7:entryRelationship [CDA Supply Container] - hl7:entryRelationship [CDA Supply Container] &gt; hl7:supply &gt; hl7:product &gt; hl7:manufacturedProduct &gt; hl7:manufacturedMaterial &gt; @determinerCode; Map:APSRv2.1=SB: Procedure Steps Section - hl7:ClinicalDocument &gt; hl7:component &gt; hl7:structuredBody &gt; hl7:component [Proc Steps] &gt; hl7:section &gt; hl7:entry &gt; hl7:procedure &gt; hl7:participant &gt; hl7:participantRole &gt; hl7:playingEntity &gt; @determinerCode; Map:APSRv2.1=[Problem] hl7:organizer - [Problem] hl7:organizer &gt; hl7:participant &gt; CHOICE OF PLAYING DEVICE OR PLAYING ENTITY &gt; hl7:playingDevice &gt; @determinerCode; Map:APSRv2.1=[Problem] hl7:organizer - [Problem] hl7:organizer &gt; hl7:component [Any kind of AP observation] &gt; hl7:observation &gt; hl7:participant &gt; CHOICE OF PLAYING DEVICE OR PLAYING ENTITY &gt; hl7:playingDevice &gt; @determinerCode; Map:CTRv1.0=Material.actualIndicator; Map:HL7SD=ExperimentalUnit&gt;ExperimentalUnit2(choice box).determinerCode; Map:HL7SD=R_AssignedEntity(Universal); Map:ICSRr2=MaterialKind.determinerCode (in R_Product); Map:ICSRr2=Product.determinerCode (in R_Product); Map:LSDAMv2.2.3Plus=Material.actualIndicator</v>
          </cell>
        </row>
        <row r="666">
          <cell r="A666" t="str">
            <v>Material.2characteristicBehaviorCode</v>
          </cell>
          <cell r="B666" t="str">
            <v>Material</v>
          </cell>
          <cell r="C666" t="str">
            <v>characteristicBehaviorCode</v>
          </cell>
          <cell r="D666" t="str">
            <v>Attrib</v>
          </cell>
          <cell r="E666" t="str">
            <v>DSET&lt;CD&gt;</v>
          </cell>
          <cell r="F666" t="str">
            <v>1..1</v>
          </cell>
          <cell r="G666" t="str">
            <v>DEFINITION:
A coded value specifying the essential traits of the material that result from the chemical and physical composition and properties of the entity.  
EXAMPLE(S):
kinase, RNAse 
properties of gold might include:  good conductor, unaffected by air or moisture, almost insoluble, etc.  
OTHER NAME(S):
NOTE(S):</v>
          </cell>
          <cell r="I666" t="str">
            <v>Map:CDMHv1.0=Material.characteristicBehaviorCode; Map:LSDAMv2.2.3Plus=Material.functionTypeCode</v>
          </cell>
        </row>
        <row r="667">
          <cell r="A667" t="str">
            <v>Material.2code</v>
          </cell>
          <cell r="B667" t="str">
            <v>Material</v>
          </cell>
          <cell r="C667" t="str">
            <v>code</v>
          </cell>
          <cell r="D667" t="str">
            <v>Attrib</v>
          </cell>
          <cell r="E667" t="str">
            <v>CD</v>
          </cell>
          <cell r="F667" t="str">
            <v>0..1</v>
          </cell>
          <cell r="G667" t="str">
            <v>DEFINITION:
A coded value specifying the non-unique textual identifier for the material.
EXAMPLE(S):
aspirin, tobacco, caffeine, tongue depressors, x-ray machine, olive oil, oats, lipstick, skin moisturizer, blisterpack, test tube, specimen slide, urine, blood, plasma, platelet rich plasma, serum, DNA, gDNA, RNA, gRNA, mRNA, Fluorodeoxyglucose F^18^ 
OTHER NAME(S):
NOTE(S):
The granularity of the code may vary depending on the specificity of the material. For example, acetaminophen, Tylenol, Tylenol 250 mg gel cap.</v>
          </cell>
          <cell r="I667" t="str">
            <v>Map:APSRv2.1=hl7:author - hl7:author &gt; hl7:assignedAuthor &gt; CHOICE OF ASSIGNED PERSON OR DEVICE &gt; hl7:assignedAuthoringDevice &gt; hl7:code; Map:APSRv2.1=hl7:entryRelationship [CDA Supply Container] - hl7:entryRelationship [CDA Supply Container] &gt; hl7:supply &gt; hl7:product &gt; hl7:manufacturedProduct &gt; hl7:manufacturedMaterial &gt; hl7:code; Map:APSRv2.1=SB: Procedure Steps Section - hl7:ClinicalDocument &gt; hl7:component &gt; hl7:structuredBody &gt; hl7:component [Proc Steps] &gt; hl7:section &gt; hl7:entry &gt; hl7:procedure &gt; hl7:participant &gt; hl7:participantRole &gt; hl7:playingEntity &gt; hl7:code; Map:APSRv2.1=[Problem] hl7:organizer - [Problem] hl7:organizer &gt; hl7:participant &gt; CHOICE OF PLAYING DEVICE OR PLAYING ENTITY &gt; hl7:playingDevice &gt; hl7:code; Map:APSRv2.1=[Problem] hl7:organizer - [Problem] hl7:organizer &gt; hl7:component [Any kind of AP observation] &gt; hl7:observation &gt; hl7:participant &gt; CHOICE OF PLAYING DEVICE OR PLAYING ENTITY &gt; hl7:playingDevice &gt; hl7:code; Map:APSRv2.1=[Problem] hl7:organizer - [Problem] hl7:organizer &gt; hl7:component [Lab Obs] &gt; hl7:observation &gt; hl7:entryRelationship [Specimen Collection] &gt; hl7:procedure &gt; hl7:participant &gt; hl7:participantRole &gt; hl7:playingEntity &gt; hl7:code; Map:caAERSv2.2=StudyParticipantPreExistingCondition &gt; PriorTherapy.meddraTerm; Map:caAERSv2.2=StudyParticipantPreExistingCondition &gt; PriorTherapy.text; Map:caAERSv2.2=SAEReportPreExistingCondition &gt; PriorTherapy.meddraCode; Map:caAERSv2.2=SAEReportPreExistingCondition &gt; PriorTherapy.text; Map:caAERSv2.2=StudyParticipantPriorTherapy.other; Map:caAERSv2.2=ChemoAgent.name; Map:caAERSv2.2=StudyAgent.otherAgent; Map:caAERSv2.2=SAEReportPriorTherapy.other; Map:caAERSv2.2=SAEReportPreExistingCondition &gt; PriorTherapy.meddraTerm; Map:caAERSv2.2=StudyParticipantPreExistingCondition &gt; PriorTherapy.meddraCode; Map:CDASHv1.1=CM.CMINGRD; Map:CDISCLabv1.0.1=Base Specimen.Specimen Material Code List ID; Map:CDISCLabv1.0.1=Base Specimen.Specimen Material Name; Map:CDISCLabv1.0.1=Base Specimen.Specimen Material ID; Map:CDMHv1.0=Material.code; Map:CTR&amp;Rr2=Comparator a placebo; Map:CTR&amp;Rr2=EV Identifiable Product Code; Map:CTR&amp;Rr2=Other comparator; Map:CTR&amp;Rr2=AS current sponsor code; Map:CTR&amp;Rr2=Tissue Engineered Other; Map:CTR&amp;Rr2=Comparator another MP; Map:CTR&amp;Rr2=Tissue Engineered type differentiated; Map:CTR&amp;Rr2=Tissue Engineered type stem; Map:CTR&amp;Rr2=Placebo major ingredients; Map:CTR&amp;Rr2=EV (EudraVigilance) Substance Code; Map:CTRPv1.0=Drug.nameCode; Map:CTRPv1.0=SubstanceAdministration.treatmentVehicleCode; Map:CTRR=Comparator(s) product name(s); Map:CTRR=Intervention Name; Map:CTRR=StudyAgent; Map:CTRRr3=Product.nameCode; Map:CTRv1.0=Material.code; Map:DICOM=Contrast/Bolus Module - Contrast/Bolus Agent (0018,0010); Map:DICOM=Contrast/Bolus Module - Contrast/Bolus Agent Sequence (0018,0012); Map:DICOM=Contrast/Bolus Module - Contrast/Bolus Ingredient (0018,1048); Map:DICOM=Enhanced PET Isotope Module - Radiopharmaceutical Information Sequence &gt; Radiopharmaceutical Code Sequence (0054,0304); Map:DICOM=Enhanced Contrast/Bolus Module - Contrast/Bolus Agent Sequence  (0018,0012); Map:DICOM=Enhanced Contrast/Bolus Module - Contrast/Bolus Agent Sequence &gt; Contrast/Bolus Ingredient Code Sequence ; Map:FDA HL7 SD SD DSTU2012=manufacturedMaterial.code; Map:HCTv1.0=CDE 2739625:Preparative Regimen.What was the type of preparative regimen medication?; Map:i2b2/ACTv1.4=Medication.MEDICATION_CODE; Map:i2b2/ACTv1.4=Medication.MEDICATION_ CLASSIFICATION_SYSTEM; Map:i2b2/ACTv1.4=Medication.MEDICATION_ CODING_SYSTEM; Map:i2b2/ACTv1.4=Medication.MEDICATION_ CLASSIFICATION_SYSTEM_VERSION; Map:i2b2/ACTv1.4=Medication.MEDICATION_CODING_SYSTEM_VERSION; Map:ICSRr2=MaterialKind.code (in R_Product); Map:ICSRr2=ManufacturedMaterial.code (in R_Specimen universal); Map:ICSRr2=Natural.code (in R_Specimen universal); Map:LabViewer2.2=SpecimenMaterialType.codeSystemVersion; Map:LabViewer2.2=SpecimenMaterialType.codeSystemName; Map:LabViewer2.2=SpecimenMaterialType.displayName; Map:LabViewer2.2=SpecimenMaterialType.codeSystem; Map:LabViewer2.2=SpecimenMaterialType.code; Map:LSDAMv2.2.3Plus=Material.nameCode; Map:LSDAMv2.2.3Plus=Place.locatorTypeCode; Map:NBIAv6.4=General_Image.contrast_bolus_agent; Map:NCI CRF Standard=CDE 2867247v1.0: Agent NCI Enterprise Vocabulary Services Code; Map:OMOPv5.2=DRUG_EXPOSURE.drug_concept_id; Map:OMOPv5.2=DRUG_EXPOSURE.drug_source_value; Map:OMOPv5.2=DEVICE_EXPOSURE.device_concept_id; Map:OMOPv5.2=SPECIMEN.specimen_concept_id; Map:PCORNetv3.1=Dispensing.ndc; Map:PCORNetv3.1=Prescribing.rxnorm_cui; Map:PCORNetv4.0=Dispensing.ndc; Map:PCORNetv4.0=Med_Admin.medadmin_code; Map:PCORNetv4.0=Med_Admin.medamin_type; Map:PCORNetv4.0=Prescribing.rxnorm_cui; Map:PGx v1.0=BS.BSSPEC; Map:PGx v1.0=PG.PGSPEC; Map:PGx v1.0=RELSPEC.SPEC; Map:PGx v1.0=PF.PFSPEC; Map:SDTM IGv3.1.1=CM.CMTRT; Map:SDTM IGv3.1.1=EX.EXTRTV; Map:SDTM IGv3.1.2=EX.EXTRTV; Map:SDTM IGv3.1.2=MB.MBSPEC; Map:SDTM IGv3.1.2=PC.PCSPEC; Map:SDTM IGv3.1.2=CM.CMDECOD; Map:SDTM IGv3.1.2=LB.LBSPEC; Map:SDTM IGv3.1.2=SU.SUDECOD; Map:SDTM IGv3.1.2=PP.PPSPEC; Map:SDTM IGv3.1.3=CM.CMDECOD; Map:SDTM IGv3.1.3=CM.CMTRT; Map:SDTM IGv3.1.3=EX.EXTRTV; Map:SDTM IGv3.1.3=LB.LBSPEC; Map:SDTM IGv3.1.3=MB.MBSPEC; Map:SDTM IGv3.1.3=PC.PCSPEC; Map:SDTM IGv3.1.3=SU.SUDECOD; Map:SDTM IGv3.1.3=SU.SUTRT; Map:SDTM IGv3.1.3=TS.TSVALCD WHERE TSPARMCD = "COMPTRT"; Map:SDTM IGv3.1.3=TS.TSVCDREF WHERE TSPARMCD = "COMPTRT"; Map:SDTM IGv3.1.3=TS.TSVCDVER WHERE TSPARMCD = "COMPTRT"; Map:SDTM IGv3.1.3=TS.TSVALCD WHERE TSPARMCD = "TRT"; Map:SDTM IGv3.1.3=TS.TSVCDREF WHERE TSPARMCD = "TRT"; Map:SDTM IGv3.1.3=TS.TSVCDVER WHERE TSPARMCD = "TRT"; Map:SDTM IGv3.1.3=TS.TSVALCD WHERE TSPARMCD = "ADDON"; Map:SDTM IGv3.1.3=TS.TSVAL WHERE TSPARMCD = "ADDON"; Map:SDTM IGv3.1.3=TS.TSVCDREF WHERE TSPARMCD = "ADDON"; Map:SDTM IGv3.1.3=TS.TSVALNF WHERE TSPARMCD = "ADDON"; Map:SDTM IGv3.1.3=TS.TSVCDVER WHERE TSPARMCD = "ADDON"; Map:SDTM IGv3.1.3=MB.MBSPEC; Map:SDTM IGv3.1.3=SU.SUTRT; Map:SDTM IGv3.2=IS.ISSPEC; Map:SDTM IGv3.2=MI.MISPEC; Map:SDTM IGv3.2=SR.SRSPEC; Map:SDTM IGv3.2=PC.PCSPEC; Map:SDTM IGv3.2=PP.PPSPEC; Map:SDTM IGv3.2=SU.SUTRT; Map:SDTM IGv3.2=SU.SUDECOD; Map:SDTM IGv3.2=CM.CMTRT; Map:SDTM IGv3.2=CM.CMDECOD; Map:SDTM IGv3.2=LB.LBSPEC; Map:SDTM IGv3.2=TS.(COMPTRT) TSVALCD WHERE TSPARMCD = "COMPTRT"; Map:SDTM IGv3.2=TS.(COMPTRT) TSVCDREF WHERE TSPARMCD = "COMPTRT"; Map:SDTM IGv3.2=TS.(COMPTRT) TSVCDVER WHERE TSPARMCD = "COMPTRT"; Map:SDTM IGv3.2=TS.(TRT) TSVALCD WHERE TSPARMCD = "TRT"; Map:SDTM IGv3.2=TS.(TRT) TSVCDREF WHERE TSPARMCD = "TRT"; Map:SDTM IGv3.2=TS.(TRT) TSVCDVER WHERE TSPARMCD = "TRT"; Map:SDTM IGv3.2=TS.(ADDON) TSVALCD WHERE TSPARMCD = "ADDON"; Map:SDTM IGv3.2=TS.(ADDON) TSVAL WHERE TSPARMCD = "ADDON"; Map:SDTM IGv3.2=TS.(ADDON) TSVCDREF WHERE TSPARMCD = "ADDON"; Map:SDTM IGv3.2=TS.(ADDON) TSVALNF WHERE TSPARMCD = "ADDON"; Map:SDTM IGv3.2=TS.(ADDON) TSVCDVER WHERE TSPARMCD = "ADDON"; Map:SDTM IGv3.2=MB.MBSPEC; Map:SDTM IGv3.2=TS.(CURTRT) TSVALCD WHERE TSPARMCD = "CURTRT"; Map:Sentinelv6.0.2=Dispensing.NDC</v>
          </cell>
        </row>
        <row r="668">
          <cell r="A668" t="str">
            <v>Material.2description</v>
          </cell>
          <cell r="B668" t="str">
            <v>Material</v>
          </cell>
          <cell r="C668" t="str">
            <v>description</v>
          </cell>
          <cell r="D668" t="str">
            <v>Attrib</v>
          </cell>
          <cell r="E668" t="str">
            <v>ST</v>
          </cell>
          <cell r="F668" t="str">
            <v>0..1</v>
          </cell>
          <cell r="G668" t="str">
            <v>DEFINITION:
The textual representation of the material.
EXAMPLE(S):
OTHER NAME(S):
NOTE(S):</v>
          </cell>
          <cell r="I668" t="str">
            <v>Map:APSRv2.1=hl7:entryRelationship [CDA Supply Container] - hl7:entryRelationship [CDA Supply Container] &gt; hl7:supply &gt; hl7:text; Map:APSRv2.1=SB: Procedure Steps Section - hl7:ClinicalDocument &gt; hl7:component &gt; hl7:structuredBody &gt; hl7:component [Proc Steps] &gt; hl7:section &gt; hl7:entry &gt; hl7:procedure &gt; hl7:participant &gt; hl7:participantRole &gt; hl7:playingEntity &gt; hl7:desc; Map:caAERSv2.2=Agent.descriptionText; Map:CTGOV=Biospecimen Description; Map:CTOM=Agent.descriptionText; Map:CTR&amp;Rr2=AS description; Map:CTR&amp;Rr2=Tissue Engineered differentiated specification; Map:CTR&amp;Rr2=Device description; Map:CTR&amp;Rr2=Tissue Engineered Other specification; Map:CTR&amp;Rr2=Device Other specification; Map:CTR&amp;Rr2=Other comparator specification; Map:CTRPv1.0=FoodProduct.description; Map:CTRPv1.0=Cosmetic.description; Map:CTRPv1.0=Device.description; Map:CTRPv1.0=Biologic.description; Map:CTRPv1.0=Product.description; Map:CTRPv1.0=Drug.description; Map:CTRPv1.0=Material.description; Map:CTRPv1.0=ObservationalStudyProtocol.biospecimenDescription; Map:CTRRr3=Material.description; Map:CTRv1.0=Material.description; Map:ICSRr2=DeviceInstance.desc (in R_Product); Map:ICSRr2=ProductInstance.desc (in R_Product); Map:ICSRr2=Product.desc (in R_Product); Map:ICSRr2=PackagedProduct.desc (in R_Product); Map:ICSRr2=Container.desc (in R_Product); Map:ICSRr2=Substance.desc (in R_Product); Map:LSDAMv2.2.3Plus=Container.description; Map:LSDAMv2.2.3Plus=Material.description</v>
          </cell>
        </row>
        <row r="669">
          <cell r="A669" t="str">
            <v>Material.2effectiveDateRange</v>
          </cell>
          <cell r="B669" t="str">
            <v>Material</v>
          </cell>
          <cell r="C669" t="str">
            <v>effectiveDateRange</v>
          </cell>
          <cell r="D669" t="str">
            <v>Attrib</v>
          </cell>
          <cell r="E669" t="str">
            <v>IVL&lt;TS.DATETIME&gt;</v>
          </cell>
          <cell r="F669" t="str">
            <v>0..1</v>
          </cell>
          <cell r="G669" t="str">
            <v>DEFINITION:
The date (and time) span for when the material is active.
EXAMPLE(S):
OTHER NAME(S):
NOTE(S):</v>
          </cell>
          <cell r="I669" t="str">
            <v>Map:CTOM=Agent.statusCode; Map:CTRPv1.0=Biologic.statusDateRange; Map:CTRPv1.0=Product.statusDateRange; Map:CTRPv1.0=Drug.statusCode; Map:CTRPv1.0=Product.statusCode; Map:CTRPv1.0=Material.statusCode; Map:CTRPv1.0=FoodProduct.statusDateRange; Map:CTRPv1.0=TherapeuticAgent.StatusCode; Map:CTRPv1.0=Device.statusDateRange; Map:CTRPv1.0=Cosmetic.statusCode; Map:CTRPv1.0=Drug.statusDateRange; Map:CTRPv1.0=Device.statusCode; Map:CTRPv1.0=Material.statusDateRange; Map:CTRPv1.0=TherapeuticProduct.statusDateRange; Map:CTRPv1.0=Biologic.statusCode; Map:CTRPv1.0=Cosmetic.statusDateRange; Map:CTRPv1.0=FoodProduct.statusCode; Map:CTRv1.0=Material.effectiveDateRange; Map:ICSRr2=ProductInstance.existenceTime (in R_Product); Map:ICSRr2=DeviceInstance.existenceTime (in R_Product); Map:LSDAMv2.2.3Plus=Material.effectiveDateRange; Map:LSDAMv2.2.3Plus=Software.effectiveDateRange</v>
          </cell>
        </row>
        <row r="670">
          <cell r="A670" t="str">
            <v>Material.2formCode</v>
          </cell>
          <cell r="B670" t="str">
            <v>Material</v>
          </cell>
          <cell r="C670" t="str">
            <v>formCode</v>
          </cell>
          <cell r="D670" t="str">
            <v>Attrib</v>
          </cell>
          <cell r="E670" t="str">
            <v>CD</v>
          </cell>
          <cell r="F670" t="str">
            <v>0..1</v>
          </cell>
          <cell r="G670" t="str">
            <v>DEFINITION:
A coded value specifying the state and nature of the material.
EXAMPLE(S):
solid, liquid, gas, tablet, ointment, gel
OTHER NAME(S):
NOTE(S):</v>
          </cell>
          <cell r="I670" t="str">
            <v>Map:AE=Package.formCode; Map:AE=Component.formCode; Map:AE=Product.formCode; Map:caAERSv2.2=CourseAgent.formulation; Map:CDASHv1.1=EX.EXDOSFRM; Map:CDASHv1.1=CM.CMDOSFRM; Map:CTOM=AgentOccurrence.formCode; Map:CTR&amp;Rr2=Placebo Pharmaceutical form; Map:CTR&amp;Rr2=IMP Pharmaceutical Form; Map:CTRPv1.0=Biologic.formCode; Map:CTRPv1.0=Cosmetic.formCode; Map:CTRPv1.0=Device.formCode; Map:CTRPv1.0=Material.formCode; Map:CTRPv1.0=Product.formCode; Map:CTRPv1.0=FoodProduct.formCode; Map:CTRPv1.0=Drug.formCode; Map:CTRPv3.8=PlannedSubstanceAdministration.doseFormCode; Map:CTRRr3=Material.formCode; Map:CTRv1.0=Material.formCode; Map:FDA HL7 SD SD DSTU2012=manufacturedMaterial.formCode; Map:HL7SD=Product.formCode; Map:ICSRr2=Product.formCode (in R_Product); Map:ICSRr2=Container.formCode (in R_Product); Map:ICSRr2=PackagedProduct.formCode (in R_Product); Map:LSDAMv2.2.3Plus=Material.formCode; Map:NCI CRF Standard=CDE 2179618v1.0: Agent Formulation Descriptive Text; Map:SDTM IGv3.1.1=CM.CMDOSFRM; Map:SDTM IGv3.1.1=LB.LBSPEC; Map:SDTM IGv3.1.1=EX.EXDOSFRM; Map:SDTM IGv3.1.1=SU.SUDOSFRM; Map:SDTM IGv3.1.2=SU.SUDOSFRM; Map:SDTM IGv3.1.2=EX.EXDOSFRM; Map:SDTM IGv3.1.2=CM.CMDOSFRM; Map:SDTM IGv3.1.3=CM.CMDOSFRM; Map:SDTM IGv3.1.3=EX.EXDOSFRM; Map:SDTM IGv3.1.3=SU.SUDOSFRM; Map:SDTM IGv3.2=EC.ECDOSFRM; Map:SDTM IGv3.2=PR.PRDOSFRM; Map:SDTM IGv3.2=EX.EXDOSFRM; Map:SDTM IGv3.2=SU.SUDOSFRM; Map:SDTM IGv3.2=CM.CMDOSFRM</v>
          </cell>
        </row>
        <row r="671">
          <cell r="A671" t="str">
            <v>Material.2identifier</v>
          </cell>
          <cell r="B671" t="str">
            <v>Material</v>
          </cell>
          <cell r="C671" t="str">
            <v>identifier</v>
          </cell>
          <cell r="D671" t="str">
            <v>Attrib</v>
          </cell>
          <cell r="E671" t="str">
            <v>ID</v>
          </cell>
          <cell r="F671" t="str">
            <v>1...1</v>
          </cell>
          <cell r="G671" t="str">
            <v xml:space="preserve">DEFINITION:
A unique symbol that establishes identity of the material.
EXAMPLE(S):
serial number, product number, model number, UDI, Human Cells, Tissues and Cellular and Tissue-Based Products (HCT/P)
OTHER NAME(S):
NOTE(S):
There are multiple ways in which an identifier can be associated to a product; inherited from MaterialIdentifier.identifier, the association to ProcessedProduct.identifier, and the association to ProductRelationship.identifier.  If there is no context associated with the identifier, then MaterialIdentifier.identifier should be used.  However, if the identifier for a product would be different in different context, one of the other identifiers should be used.  If a kind of product is produced by different processors, and each processor assigns the product a different identifier, then ProcessedProduct.identifier should be used. If the product is used in multiple assemblies, and in each assembly it would be assigned a different identifier, then ProductRelationship.identifier should be used. </v>
          </cell>
          <cell r="I671" t="str">
            <v>Map:AE=Device.modelNumber; Map:AE=Ingredient.batchnumber; Map:AE=Device.serialNumber; Map:AE=Device.otherNumber; Map:AE=Device.catalogNumber; Map:AE=Component.batchNumber; Map:AE=Package.identifier; Map:AIM v4 rv48=Equipment.deviceSerialNumber; Map:APSRv2.1=SB: Procedure Steps Section - hl7:ClinicalDocument &gt; hl7:component &gt; hl7:structuredBody &gt; hl7:component [Proc Steps] &gt; hl7:section &gt; hl7:entry &gt; hl7:procedure &gt; hl7:specimen &gt; hl7:specimenRole &gt; hl7:id; Map:APSRv2.1=SB: Procedure Steps Section - hl7:ClinicalDocument &gt; hl7:component &gt; hl7:structuredBody &gt; hl7:component [Proc Steps] &gt; hl7:section &gt; hl7:entry &gt; hl7:procedure &gt; hl7:participant &gt; hl7:participantRole &gt; hl7:id; Map:APSRv2.1=[Problem] hl7:organizer - [Problem] hl7:organizer &gt; hl7:component [Any kind of AP observation] &gt; hl7:observation &gt; hl7:specimen &gt; hl7:specimenRole &gt; hl7:id; Map:APSRv2.1=[Problem] hl7:organizer - [Problem] hl7:organizer &gt; hl7:component [Lab Obs] &gt; hl7:observation &gt; hl7:entryRelationship [Specimen Collection] &gt; hl7:procedure &gt; hl7:participant &gt; hl7:participantRole &gt; hl7:id; Map:APSRv2.1=[Problem] hl7:organizer - [Problem] hl7:organizer &gt; hl7:component [Embedded Image] &gt; hl7:observationMedia &gt; hl7:specimen &gt; hl7:specimenRole &gt; hl7:id; Map:C3PRv2.9=ScheduledArm.kitNumber; Map:caAERSv2.2=Agent.nscNumber; Map:caAERSv2.2=MedicalDevice.catalogNumber; Map:caAERSv2.2=MedicalDevice.modelNumber; Map:CDASHv1.1=DA.DAREFID; Map:CDISCLabv1.0.1=Base Specimen.Specimen ID or Number; Map:CDMHv1.0=Material.identifier; Map:CTOM=Specimen.sampleIdentifier; Map:CTR&amp;Rr2=Related IMP sequence number; Map:CTRPv1.0=FoodProduct.identifier; Map:CTRPv1.0=Material.identifier; Map:CTRPv1.0=Cosmetic.identifier; Map:CTRPv1.0=Biologic.identifier; Map:CTRPv1.0=Drug.identifier; Map:CTRPv1.0=Device.identifier; Map:CTRPv1.0=Product.identifier; Map:CTRRr3=Material.identifier; Map:CTRv1.0=MaterialIdentifier.identifier; Map:DICOM=General Equipment Module - Device Serial Number (0018,1000); Map:DICOM=Equipment Specification Module - Model Specification Sequence (0018,9912) &gt; Device Serial Number (0018,1000); Map:DICOM=TID 1004 DeviceObserverIdentifyingAttributes &gt; Device Observer UID; Map:DICOM=TID 1004 DeviceObserverIdentifyingAttributes &gt; Device Observer Serial Number; Map:FDA HL7 SD SD DSTU2012=manufacturedProduct.id; Map:HCTv1.0=CDE 2808120:Anatomic Structure, System, or Substance.NMDP Cord Blood Unit ID:; Map:HCTv1.0=MD Anderson Specific Content: Transplant.BMT# or GMP #; Map:HCTv1.0=CDE 2735595:Anatomic Structure, System, or Substance.Non-NMDP Cord Blood Unit (CBU) ID:; Map:ICSRr2=ProductInstance.id (in R_Product); Map:ICSRr2=Specimen.id (in R_Specimen universal); Map:ICSRr2=IdentifiedItem.id (in R_Product); Map:ICSRr2=DeviceInstance.id (in R_Product); Map:ICSRr2=ManufacturedProduct.id (in R_Product); Map:Lab=Specimen.identifier; Map:LabViewer2.2=Specimen.identifier; Map:LSDAMv2.2.3Plus=MaterialIdentifier.identifier; Map:LSDAMv2.2.3Plus=Software.identifier; Map:NBIAv6.4=General_Equipment.general_equipment_pk_id; Map:NBIAv6.4=General_Equipment.device_serial_number; Map:OMOPv5.2=DEVICE_EXPOSURE.unique_device_id; Map:OMOPv5.2=SPECIMEN.specimen_id; Map:PGx v1.0=BE.SPDEVID; Map:PGx v1.0=BE.BEREFID; Map:PGx v1.0=BS.BSREFID; Map:PGx v1.0=PG.PGREFID; Map:PGx v1.0=RELSPEC.REFID; Map:PGx v1.0=RELSPEC.PARENT; Map:PGx v1.0=SB.SBREFID; Map:PGx v1.0=PF.PFREFID; Map:SDTM IGv3.1.2=PC.PCREFID; Map:SDTM IGv3.1.2=MS.MSREFID; Map:SDTM IGv3.1.2=MB.MBREFID; Map:SDTM IGv3.1.2=DA.DAREFID; Map:SDTM IGv3.1.3=DA.DAREFID; Map:SDTM IGv3.1.3=DA.DASPID; Map:SDTM IGv3.1.3=LB.LBREFID; Map:SDTM IGv3.1.3=MB.MBREFID; Map:SDTM IGv3.1.3=PC.PCREFID; Map:SDTM IGv3.1.3=MS.MSREFID; Map:SDTM IGv3.2=IS.ISREFID; Map:SDTM IGv3.2=MI.MIREFID; Map:SDTM IGv3.2=SR.SRREFID; Map:SDTM IGv3.2=MB.MBREFID; Map:SDTM IGv3.2=PC.PCREFID; Map:SDTM IGv3.2=DA.DAREFID; Map:SDTM IGv3.2=DA.DASPID; Map:SDTM IGv3.2=LB.LBREFID; Map:SDTM IGv3.2=MS.MSREFID</v>
          </cell>
        </row>
        <row r="672">
          <cell r="A672" t="str">
            <v>Material.4producingDefinedMaterialProcessStep(DefinedMaterialProcessStep)</v>
          </cell>
          <cell r="B672" t="str">
            <v>Material</v>
          </cell>
          <cell r="C672" t="str">
            <v>producingDefinedMaterialProcessStep(DefinedMaterialProcessStep)</v>
          </cell>
          <cell r="D672" t="str">
            <v>Assoc</v>
          </cell>
          <cell r="F672" t="str">
            <v>0..1</v>
          </cell>
          <cell r="G672" t="str">
            <v xml:space="preserve">Material [producedMaterial] (0..*) have been produced by / have produced (0..1) [producingDefinedMaterialProcessStep] DefinedMaterialProcessStep
DESCRIPTION:
Each Material might have been produced by one DefinedMaterialProcessStep. Each DefinedMaterialProcessStep might have produced one or more Material.
DEFINITION:
Indicates that material is produced by a process step.
EXAMPLE(S):
A blood product has anticoagulants added to it to preserve the product
A blood product has growth factor added to it to induce cell growth
OTHER NAME(S):
NOTE(S): </v>
          </cell>
          <cell r="I672" t="str">
            <v>Map:LSDAMv2.2.3Plus=Activity.(Material)</v>
          </cell>
          <cell r="J672" t="str">
            <v>have been produced by</v>
          </cell>
          <cell r="K672" t="str">
            <v>have produced</v>
          </cell>
          <cell r="L672" t="str">
            <v>DefinedMaterialProcessStep</v>
          </cell>
          <cell r="M672" t="str">
            <v>0..*</v>
          </cell>
        </row>
        <row r="673">
          <cell r="A673" t="str">
            <v>Material.4producingPerformedMaterialProcessStep(PerformedMaterialProcessStep)</v>
          </cell>
          <cell r="B673" t="str">
            <v>Material</v>
          </cell>
          <cell r="C673" t="str">
            <v>producingPerformedMaterialProcessStep(PerformedMaterialProcessStep)</v>
          </cell>
          <cell r="D673" t="str">
            <v>Assoc</v>
          </cell>
          <cell r="F673" t="str">
            <v>0..1</v>
          </cell>
          <cell r="G673" t="str">
            <v xml:space="preserve">Material [producedMaterial] (0..*) have been produced by / have produced (0..1) [producingPerformedMaterialProcessStep] PerformedMaterialProcessStep
DESCRIPTION:
Each Material might have been produced by one PerformedMaterialProcessStep. Each PerformedMaterialProcessStep might have produced one or more Material.
DEFINITION:
Indicates that material was produced by a process step.
EXAMPLE(S):
A blood product has anticoagulants added to it to preserve the product
A blood product has growth factor added to it to induce cell growth
OTHER NAME(S):
NOTE(S):  </v>
          </cell>
          <cell r="I673" t="str">
            <v>Map:APSRv2.1=SB: Procedure Steps Section - hl7:ClinicalDocument &gt; hl7:component &gt; hl7:structuredBody &gt; hl7:component [Proc Steps] &gt; hl7:section &gt; hl7:entry &gt; hl7:procedure &gt; hl7:participant; Map:LSDAMv2.2.3Plus=Activity(Material); Map:LSDAMv2.2.3Plus=Activity.(Material); Map:SDTM IGv3.2=EC.ECREFID</v>
          </cell>
          <cell r="J673" t="str">
            <v>have been produced by</v>
          </cell>
          <cell r="K673" t="str">
            <v>have produced</v>
          </cell>
          <cell r="L673" t="str">
            <v>PerformedMaterialProcessStep</v>
          </cell>
          <cell r="M673" t="str">
            <v>0..*</v>
          </cell>
        </row>
        <row r="674">
          <cell r="A674" t="str">
            <v>MaterialName.1</v>
          </cell>
          <cell r="B674" t="str">
            <v>MaterialName</v>
          </cell>
          <cell r="D674" t="str">
            <v>Class</v>
          </cell>
          <cell r="G674" t="str">
            <v>DEFINITION:
The non-unique textual identification of a material in a specified context.
EXAMPLE(S):
OTHER NAME(S):
NOTE(S):</v>
          </cell>
          <cell r="I674" t="str">
            <v>Map:APSRv2.1=[Problem] hl7:organizer - [Problem] hl7:organizer &gt; hl7:participant &gt; CHOICE OF PLAYING DEVICE OR PLAYING ENTITY &gt; hl7:playingDevice &gt; hl7:softwareName; Map:CTRv1.0=MaterialName; Map:ICSRr2=NamedEntity (in R_Product); Map:LSDAMv2.2.3Plus=MaterialName</v>
          </cell>
        </row>
        <row r="675">
          <cell r="A675" t="str">
            <v>MaterialName.2name</v>
          </cell>
          <cell r="B675" t="str">
            <v>MaterialName</v>
          </cell>
          <cell r="C675" t="str">
            <v>name</v>
          </cell>
          <cell r="D675" t="str">
            <v>Attrib</v>
          </cell>
          <cell r="E675" t="str">
            <v>TN</v>
          </cell>
          <cell r="F675" t="str">
            <v>0..1</v>
          </cell>
          <cell r="G675" t="str">
            <v>DEFINITION:
A non-unique textual identifier for the material.  
EXAMPLE(S):
The therapeutic agent used in a chemotherapy clinical trial.
OTHER NAME(S):
NOTE(S):</v>
          </cell>
          <cell r="I675" t="str">
            <v>Map:AE=Product.name; Map:AE=Ingredient.name; Map:AE=Component.name; Map:AE=Package.name; Map:AIM v4 rv48=Equipment.manufacturerModelName; Map:APSRv2.1=[Problem] hl7:organizer - [Problem] hl7:organizer &gt; hl7:participant &gt; CHOICE OF PLAYING DEVICE OR PLAYING ENTITY &gt; hl7:playingDevice &gt; hl7:manufacturerModelName; Map:APSRv2.1=[Problem] hl7:organizer - [Problem] hl7:organizer &gt; hl7:component [Any kind of AP observation] &gt; hl7:observation &gt; hl7:participant &gt; CHOICE OF PLAYING DEVICE OR PLAYING ENTITY &gt; hl7:playingDevice &gt; hl7:manufacturerModelName; Map:APSRv2.1=[Problem] hl7:organizer - [Problem] hl7:organizer &gt; hl7:component [Any kind of AP observation] &gt; hl7:observation &gt; hl7:participant &gt; CHOICE OF PLAYING DEVICE OR PLAYING ENTITY &gt; hl7:playingDevice &gt; hl7:softwareName; Map:APSRv2.1=hl7:author - hl7:author &gt; hl7:assignedAuthor &gt; CHOICE OF ASSIGNED PERSON OR DEVICE &gt; hl7:assignedAuthoringDevice &gt; hl7:manufacturerModelName; Map:APSRv2.1=hl7:author - hl7:author &gt; hl7:assignedAuthor &gt; CHOICE OF ASSIGNED PERSON OR DEVICE &gt; hl7:assignedAuthoringDevice &gt; hl7:softwareName; Map:APSRv2.1=hl7:entryRelationship [CDA Supply Container] - hl7:entryRelationship [CDA Supply Container] &gt; hl7:supply &gt; hl7:product &gt; hl7:manufacturedProduct &gt; hl7:manufacturedMaterial &gt; hl7:name; Map:caAERSv2.2=Agent.name; Map:caAERSv2.2=MedicalDevice.commonName; Map:caAERSv2.2=ConcomitantMedication.agentName; Map:caAERSv2.2=MedicalDevice.brandName; Map:CDASHv1.1=SU.SUTRT; Map:CDASHv1.1=CM.CMTRT; Map:CDASHv1.1=EX.EXTRT; Map:CTGOV=Other Names; Map:CTOM=Agent.name; Map:CTR&amp;Rr2=AS INN; Map:CTR&amp;Rr2=AS other descriptive name; Map:CTR&amp;Rr2=IMP Code; Map:CTR&amp;Rr2=IMP Name; Map:CTR&amp;Rr2=Device name; Map:CTR&amp;Rr2=IMP Trade name; Map:CTRPv1.0=Material.name; Map:CTRPv1.0=Cosmetic.alternateName; Map:CTRPv1.0=Drug.alternateName; Map:CTRPv1.0=FoodProduct.name; Map:CTRPv1.0=Biologic.alternateName; Map:CTRPv1.0=Device.name; Map:CTRPv1.0=Drug.name; Map:CTRPv1.0=FoodProduct.alternateName; Map:CTRPv1.0=Biologic.name; Map:CTRPv1.0=Device.alternateName; Map:CTRPv1.0=Product.name; Map:CTRPv1.0=Cosmetic.name; Map:CTRR=Intervention Name; Map:CTRR=Comparator(s) product name(s); Map:CTRRr3=Material.name; Map:CTRv1.0=MaterialName.name; Map:DICOM=General Equipment Module - Manufacturer's Model Name (0008,1090); Map:DICOM=Equipment Specification Module - Model Specification Sequence (0018,9912) &gt; Manufacturer's Model Name (0008,1090); Map:DICOM=TID 1004 DeviceObserverIdentifyingAttributes &gt; Device Observer Name; Map:DICOM=TID 1004 DeviceObserverIdentifyingAttributes &gt; Device Observer Model Name; Map:FDA HL7 SD SD DSTU2012=manufacturedMaterial.name; Map:HCTv1.0=CDE 2960398:Therapies.What was the other drug given for the preparative regimen?; Map:HCTv1.0=CDE 2746348:Techniques.Specify other CD3 antibody:; Map:HCTv1.0=CDE 2960392:Therapies.What was the type of intrathecal chemotherapy given for the preparative regimen?; Map:HCTv1.0=CDE 2816476:Disease, Disorder or Finding.Specify other drug pharmacokinetics performed on to determine dosing:; Map:HCTv1.0=CDE 2741515:Therapies.Specify the other type of the monoclonal antibody preparative regimen:; Map:HCTv1.0=CDE 2775844:Therapies.What was the other hematopoietic, lymphoid growth factors, or cytokines administered?; Map:HCTv1.0=CDE 2794100:Therapies.Specify the other agent received for infection prophylaxis:; Map:HCTv1.0=CDE 2741610:Therapies.Specify the other type of the radiolabeled monoclonal antibody preparative regimen:; Map:HCTv1.0=CDE 2775817:Therapies.What was the specific G-CSF drug administered?; Map:HCTv1.0=CDE 2861458:Therapies.Specify other cytokine:; Map:HCTv1.0=CDE 2974115:Therapies.Specify the drug used to induce aplastic anemia:; Map:HCTv1.0=CDE 2816469:Disease, Disorder or Finding.Specify the drugs pharmacokinetics were performed on to determine dosing:; Map:HCTv1.0=CDE 2780779:Therapies.Specify the other additives that are included in volume of infused product; Map:HCTv1.0=CDE 2594484:Pharmacologic Substance.Specify the other agent used after the start of the preparative regimen to prevent acute GVHD or graft rejection; Map:HCTv1.0=CDE 2775819:Therapies.What was the specific erythropoietin drug administered?; Map:HCTv1.0=CDE 2787579:Therapies.Specify the other in vivo monoclonal antibody administered:; Map:HCTv1.0=CDE 2787667:Therapies.Specify the in vivo immunotoxin administered:; Map:HCTv1.0=CDE 2741578:Drug or Chemical.What anticoagulants were added to the product during collection?; Map:HCTv1.0=CDE 2794436:Therapies.Specify the agent types received for infection prophylaxis:; Map:HCTv1.0=CDE 3057651:Therapies.Specify the other retinoids given:; Map:HCTv1.0=CDE 2594466:Pharmacologic Substance.Specify the other in vivo monoclonal antibody used after the start of the preparative regimen to prevent acute GVHD or graft rejection; Map:HCTv1.0=CDE 2740356:Therapies.What kind of additives are included in volume of infused product?; Map:HCTv1.0=CDE 3057634:Therapies.Specify the other radioisotope given:; Map:HCTv1.0=CDE 2787872:Therapies.Specify the blinded randomized trial agent administered:; Map:HCTv1.0=CDE 2775782:Therapies.Type(s) of hematopoietic growth factor or cytokine agents given:; Map:HCTv1.0=CDE 2860920:Therapies.Specify the other monoclonal antibody:; Map:HCTv1.0=CDE 2740983:Therapies.Specify the other type of preparative regimen medication:; Map:HCTv1.0=CDE 2787876:Therapies.Specify the other agent administered:; Map:HCTv1.0=CDE 2960478:Therapies.What type of nitrosourea compound was administered?; Map:HCTv1.0=CDE 2958252:Therapies.What type of corticosteroids were administered for the preparative regimen?; Map:HCTv1.0=CDE 2741589:Therapies.Specify the other anticoagulants; Map:HCTv1.0=CDE 2786707:Diagnostic, Therapeutic, and Research Equipment.Specify other cell selection system; Map:HL7SD=Product.name; Map:ICSRr2=Product.name (in R_Product); Map:ICSRr2=DeviceInstance.manufacturerModelName (in R_Product); Map:ICSRr2=MaterialKind.name (in R_Product); Map:ICSRr2=Substance.name (in R_Product); Map:ICSRr2=PackagedProduct.name (in R_Product); Map:ICSRr2=DeviceInstance.softwareName (in R_Product); Map:ICSRr2=NamedEntity.name (in R_Product); Map:LSDAMv2.2.3Plus=Container.name; Map:LSDAMv2.2.3Plus=MaterialName.name; Map:LSDAMv2.2.3Plus=Place.locatorValue; Map:LSDAMv2.2.3Plus=Software.name; Map:NBIAv6.4=General_Equipment.manufacturer_model_name; Map:NCI CRF Standard=CDE 10v4.0: Agent Name; Map:NCI CRF Standard=CDE 2871652v1.0: Ingredient Name; Map:NCI CRF Standard=CDE 2179777v2.0: Concomitant Agent Name; Map:PGx v1.0=PB.PBDRUG; Map:SDTM IGv3.1.1=SU.SUTRT; Map:SDTM IGv3.1.1=CM.CMTRT; Map:SDTM IGv3.1.1=EX.EXTRT; Map:SDTM IGv3.1.1=SU.SUDECOD; Map:SDTM IGv3.1.1=CM.CMDECOD; Map:SDTM IGv3.1.2=SU.SUTRT; Map:SDTM IGv3.1.2=TS.TSVAL where TSPARMCD=CURTRT; Map:SDTM IGv3.1.2=CM.CMTRT; Map:SDTM IGv3.1.2=EX.EXTRT; Map:SDTM IGv3.1.3=EX.EXTRT; Map:SDTM IGv3.1.3=TS.TSVAL WHERE TSPARMCD = "CURTRT"; Map:SDTM IGv3.1.3=TS.TSVALNF WHERE TSPARMCD = "CURTRT"; Map:SDTM IGv3.1.3=TS.TSVAL WHERE TSPARMCD = "COMPTRT"; Map:SDTM IGv3.1.3=TS.TSVALNF WHERE TSPARMCD = "COMPTRT"; Map:SDTM IGv3.1.3=TS.TSVAL WHERE TSPARMCD = "TRT"; Map:SDTM IGv3.1.3=TS.TSVALNF WHERE TSPARMCD = "TRT"; Map:SDTM IGv3.1.3=TS.TSVALCD WHERE TSPARMCD = "CURTRT"; Map:SDTM IGv3.2=TS.(TRT) TSVALNF WHERE TSPARMCD = "TRT"; Map:SDTM IGv3.2=EC.ECTRT; Map:SDTM IGv3.2=PR.PRTRT; Map:SDTM IGv3.2=PR.PRDECOD; Map:SDTM IGv3.2=EX.EXTRT; Map:SDTM IGv3.2=TS.(CURTRT) TSVAL WHERE TSPARMCD = "CURTRT"; Map:SDTM IGv3.2=TS.(CURTRT) TSVALNF WHERE TSPARMCD = "CURTRT"; Map:SDTM IGv3.2=TS.(COMPTRT) TSVAL WHERE TSPARMCD = "COMPTRT"; Map:SDTM IGv3.2=TS.(COMPTRT) TSVALNF WHERE TSPARMCD = "COMPTRT"; Map:SDTM IGv3.2=TS.(TRT) TSVAL WHERE TSPARMCD = "TRT"</v>
          </cell>
        </row>
        <row r="676">
          <cell r="A676" t="str">
            <v>MaterialName.2typeCode</v>
          </cell>
          <cell r="B676" t="str">
            <v>MaterialName</v>
          </cell>
          <cell r="C676" t="str">
            <v>typeCode</v>
          </cell>
          <cell r="D676" t="str">
            <v>Attrib</v>
          </cell>
          <cell r="E676" t="str">
            <v>CD</v>
          </cell>
          <cell r="F676" t="str">
            <v>0..1</v>
          </cell>
          <cell r="G676" t="str">
            <v>DEFINITION:
A coded value specifying the kind of material name.
EXAMPLE(S):
brand name
OTHER NAME(S):
NOTE(S):</v>
          </cell>
          <cell r="I676" t="str">
            <v>Map:caAERSv2.2=MedicalDevice.brandName; Map:CTRv1.0=MaterialName.typeCode; Map:LSDAMv2.2.3Plus=MaterialName.typeCode</v>
          </cell>
        </row>
        <row r="677">
          <cell r="A677" t="str">
            <v>MaterialName.4approvingRegulatoryAuthority(RegulatoryAuthority)</v>
          </cell>
          <cell r="B677" t="str">
            <v>MaterialName</v>
          </cell>
          <cell r="C677" t="str">
            <v>approvingRegulatoryAuthority(RegulatoryAuthority)</v>
          </cell>
          <cell r="D677" t="str">
            <v>Assoc</v>
          </cell>
          <cell r="F677" t="str">
            <v>0..1</v>
          </cell>
          <cell r="G677" t="str">
            <v xml:space="preserve">MaterialName [approvedMaterialName] (0..*) be approved by / approve (0..1) [approvingRegulatoryAuthority] RegulatoryAuthority
DESCRIPTION:
Each MaterialName might be approved by one RegulatoryAuthority. Each RegulatoryAuthority might approve one or more MaterialName.
DEFINITION:
EXAMPLE(S):
OTHER NAME(S):
NOTE(S):
</v>
          </cell>
          <cell r="I677" t="str">
            <v>Map:CTRv1.0=MaterialName.approving(RegulatoryAuthority)</v>
          </cell>
          <cell r="J677" t="str">
            <v>be approved by</v>
          </cell>
          <cell r="K677" t="str">
            <v>approve</v>
          </cell>
          <cell r="L677" t="str">
            <v>RegulatoryAuthority</v>
          </cell>
          <cell r="M677" t="str">
            <v>0..*</v>
          </cell>
        </row>
        <row r="678">
          <cell r="A678" t="str">
            <v>MaterialName.4namedMaterial(Material)</v>
          </cell>
          <cell r="B678" t="str">
            <v>MaterialName</v>
          </cell>
          <cell r="C678" t="str">
            <v>namedMaterial(Material)</v>
          </cell>
          <cell r="D678" t="str">
            <v>Assoc</v>
          </cell>
          <cell r="F678" t="str">
            <v>1..1</v>
          </cell>
          <cell r="G678" t="str">
            <v xml:space="preserve">MaterialName [namingMaterialName] (1..*) names / is named by (1) [namedMaterial] Material
DESCRIPTION:
Each MaterialName always names one Material. Each Material always is named by one or more MaterialName.
DEFINITION:
EXAMPLE(S):
OTHER NAME(S):
NOTE(S):
</v>
          </cell>
          <cell r="I678" t="str">
            <v>Map:CTRv1.0=MaterialName.named(Material); Map:LSDAMv2.2.3Plus=MaterialName.(Material)</v>
          </cell>
          <cell r="J678" t="str">
            <v>names</v>
          </cell>
          <cell r="K678" t="str">
            <v>is named by</v>
          </cell>
          <cell r="L678" t="str">
            <v>Material</v>
          </cell>
          <cell r="M678" t="str">
            <v>1..*</v>
          </cell>
        </row>
        <row r="679">
          <cell r="A679" t="str">
            <v>MaterialResource.1</v>
          </cell>
          <cell r="B679" t="str">
            <v>MaterialResource</v>
          </cell>
          <cell r="D679" t="str">
            <v>Class</v>
          </cell>
          <cell r="G679" t="str">
            <v>DEFINITION:
Physical supplies provided by an individual company, institution, or organization for the conduct of research.
EXAMPLE(S):
In kind contributions, donations of study drug, device, etc.
OTHER NAME(S):
NOTE(S):</v>
          </cell>
          <cell r="I679" t="str">
            <v>Map:CTRR=Source(s) of Monetary or Material Support</v>
          </cell>
        </row>
        <row r="680">
          <cell r="A680" t="str">
            <v>MaterialResource.3Is a(n):Resource</v>
          </cell>
          <cell r="B680" t="str">
            <v>MaterialResource</v>
          </cell>
          <cell r="C680" t="str">
            <v>Is a(n):Resource</v>
          </cell>
          <cell r="D680" t="str">
            <v>Gen</v>
          </cell>
          <cell r="G680" t="str">
            <v xml:space="preserve">DESCRIPTION:
Each MaterialResource always specializes one Resource. Each Resource might be specialized by one MaterialResource.
DEFINITION:
EXAMPLE(S):
OTHER NAME(S):
NOTE(S):
</v>
          </cell>
          <cell r="J680" t="str">
            <v>specializes</v>
          </cell>
          <cell r="K680" t="str">
            <v>be specialized by</v>
          </cell>
          <cell r="L680" t="str">
            <v>Resource</v>
          </cell>
        </row>
        <row r="681">
          <cell r="A681" t="str">
            <v>MessengerRNA.1</v>
          </cell>
          <cell r="B681" t="str">
            <v>MessengerRNA</v>
          </cell>
          <cell r="D681" t="str">
            <v>Class</v>
          </cell>
          <cell r="G681" t="str">
            <v>DEFINITION:
A representation of a member of the class of RNA molecules that contains protein-coding information in its nucleotide sequence. 
EXAMPLE(S):
Homo sapiens BRCA1 transcript variant 1 mRNA, GenBank identifier NM_007294.3, is available at http://www.ncbi.nlm.nih.gov/nuccore/NM_007294.3
OTHER NAME(S):
NOTE(S):</v>
          </cell>
          <cell r="I681" t="str">
            <v>Map:LSDAMv2.2.3Plus=MessengerRNA</v>
          </cell>
        </row>
        <row r="682">
          <cell r="A682" t="str">
            <v>MessengerRNA.2identifier</v>
          </cell>
          <cell r="B682" t="str">
            <v>MessengerRNA</v>
          </cell>
          <cell r="C682" t="str">
            <v>identifier</v>
          </cell>
          <cell r="D682" t="str">
            <v>Attrib</v>
          </cell>
          <cell r="E682" t="str">
            <v>ID</v>
          </cell>
          <cell r="F682" t="str">
            <v>1...1</v>
          </cell>
          <cell r="G682" t="str">
            <v>DEFINITION:
A unique symbol that establishes the identity of the mRNA.  
EXAMPLE(S):
The identifier from the Ensembl or GenBank database
OTHER NAME(S):
NOTE(S):</v>
          </cell>
          <cell r="I682" t="str">
            <v>Map:LSDAMv2.2.3Plus=MessengerRNAIdentifier.identifier</v>
          </cell>
        </row>
        <row r="683">
          <cell r="A683" t="str">
            <v>MessengerRNA.4characterizedMaterial(Material)</v>
          </cell>
          <cell r="B683" t="str">
            <v>MessengerRNA</v>
          </cell>
          <cell r="C683" t="str">
            <v>characterizedMaterial(Material)</v>
          </cell>
          <cell r="D683" t="str">
            <v>Assoc</v>
          </cell>
          <cell r="F683" t="str">
            <v>0..*</v>
          </cell>
          <cell r="G683" t="str">
            <v>MessengerRNA [characterizingMessengerRNA] (0..*) characterize / be characterized by (0..*) [characterizedMaterial] Material
DESCRIPTION:
Each MessengerRNA might characterize one or more Material. Each Material might be characterized by one or more MessengerRNA.
DEFINITION:
EXAMPLE(S):
OTHER NAME(S):
NOTE(S):</v>
          </cell>
          <cell r="I683" t="str">
            <v>Map:LSDAMv2.2.3Plus=Material.(MessengerRNA)</v>
          </cell>
          <cell r="J683" t="str">
            <v>characterize</v>
          </cell>
          <cell r="K683" t="str">
            <v>be characterized by</v>
          </cell>
          <cell r="L683" t="str">
            <v>Material</v>
          </cell>
          <cell r="M683" t="str">
            <v>0..*</v>
          </cell>
        </row>
        <row r="684">
          <cell r="A684" t="str">
            <v>MessengerRNA.4representedRNASequence(RNASequence)</v>
          </cell>
          <cell r="B684" t="str">
            <v>MessengerRNA</v>
          </cell>
          <cell r="C684" t="str">
            <v>representedRNASequence(RNASequence)</v>
          </cell>
          <cell r="D684" t="str">
            <v>Assoc</v>
          </cell>
          <cell r="F684" t="str">
            <v>0..*</v>
          </cell>
          <cell r="G684" t="str">
            <v>MessengerRNA [representingMessengerRNA] (0..*) represent / be represented by (0..*) [representedRNASequence] RNASequence
DESCRIPTION:
Each MessengerRNA might represent one or more RNASequence.  Each RNASequence might be represented by one or more MessengerRNA.
DEFINITION:
EXAMPLE(S):
OTHER NAME(S):
NOTE(S):</v>
          </cell>
          <cell r="I684" t="str">
            <v>Map:LSDAMv2.2.3Plus=MessengerRNA.(RNASequence)</v>
          </cell>
          <cell r="J684" t="str">
            <v>represent</v>
          </cell>
          <cell r="K684" t="str">
            <v>be represented by</v>
          </cell>
          <cell r="L684" t="str">
            <v>RNASequence</v>
          </cell>
          <cell r="M684" t="str">
            <v>0..*</v>
          </cell>
        </row>
        <row r="685">
          <cell r="A685" t="str">
            <v>MicrobiologicalCulture.1</v>
          </cell>
          <cell r="B685" t="str">
            <v>MicrobiologicalCulture</v>
          </cell>
          <cell r="D685" t="str">
            <v>Class</v>
          </cell>
          <cell r="G685" t="str">
            <v>DEFINITION:
A cell culture obtained from multiplying microbial organisms by letting them reproduce in predetermined culture media under controlled laboratory conditions. [Source NCI-T:  Cell Line + Wikipedia]
EXAMPLE(S):
yeast, bacteria, and viral cultures
OTHER NAME(S):
NOTE(S):</v>
          </cell>
          <cell r="I685" t="str">
            <v>Map:LSDAMv2.2.3Plus=MicrobiologicalCulture</v>
          </cell>
        </row>
        <row r="686">
          <cell r="A686" t="str">
            <v>MicrobiologicalCulture.3Is a(n):CellCulture</v>
          </cell>
          <cell r="B686" t="str">
            <v>MicrobiologicalCulture</v>
          </cell>
          <cell r="C686" t="str">
            <v>Is a(n):CellCulture</v>
          </cell>
          <cell r="D686" t="str">
            <v>Gen</v>
          </cell>
          <cell r="G686" t="str">
            <v>DESCRIPTION:
Each MicrobiologicalCulture always specializes one CellCulture. Each CellCulture might be specialized by one MicrobiologicalCulture.
DEFINITION:
EXAMPLE(S):
OTHER NAME(S):
NOTE(S):</v>
          </cell>
          <cell r="I686" t="str">
            <v>Map:LSDAMv2.2.3Plus=MicrobiologicalCulture.Is a(n):CellCulture</v>
          </cell>
          <cell r="J686" t="str">
            <v>specializes</v>
          </cell>
          <cell r="K686" t="str">
            <v>be specialized by</v>
          </cell>
          <cell r="L686" t="str">
            <v>CellCulture</v>
          </cell>
        </row>
        <row r="687">
          <cell r="A687" t="str">
            <v>MolecularBiomarker.1</v>
          </cell>
          <cell r="B687" t="str">
            <v>MolecularBiomarker</v>
          </cell>
          <cell r="D687" t="str">
            <v>Class</v>
          </cell>
          <cell r="G687" t="str">
            <v>DEFINITION:
A molecular biological characteristic that can be evaluated as an indicator of biological functions, processes, or therapeutic responses.
EXAMPLE(S):
L10I, K20R, M36I, A71V, and V82T are all amino acid changes resulting from genetic mutations in the HIV-1 protease protein that are associated with resistance to the drug "lndinavir".
OTHER NAME(S):
Biological State
NOTE(S):</v>
          </cell>
          <cell r="I687" t="str">
            <v>Map:PGx v1.0=PB</v>
          </cell>
        </row>
        <row r="688">
          <cell r="A688" t="str">
            <v>MolecularBiomarker.3Is a(n):Biomarker</v>
          </cell>
          <cell r="B688" t="str">
            <v>MolecularBiomarker</v>
          </cell>
          <cell r="C688" t="str">
            <v>Is a(n):Biomarker</v>
          </cell>
          <cell r="D688" t="str">
            <v>Gen</v>
          </cell>
          <cell r="G688" t="str">
            <v>DESCRIPTION:
Each MolecularBiomarker always specializes one Biomarker.  Each Biomarker might be specialized by one MolecularBiomarker.
DEFINITION:
EXAMPLE(S):
OTHER NAME(S):
NOTE(S):</v>
          </cell>
          <cell r="I688" t="str">
            <v>Map:PGx v1.0=PB</v>
          </cell>
          <cell r="J688" t="str">
            <v>specializes</v>
          </cell>
          <cell r="K688" t="str">
            <v>be specialized by</v>
          </cell>
          <cell r="L688" t="str">
            <v>Biomarker</v>
          </cell>
        </row>
        <row r="689">
          <cell r="A689" t="str">
            <v>MolecularBiomarker.4groupingMolecularBiomarkerGroup(MolecularBiomarkerGroup)</v>
          </cell>
          <cell r="B689" t="str">
            <v>MolecularBiomarker</v>
          </cell>
          <cell r="C689" t="str">
            <v>groupingMolecularBiomarkerGroup(MolecularBiomarkerGroup)</v>
          </cell>
          <cell r="D689" t="str">
            <v>Assoc</v>
          </cell>
          <cell r="F689" t="str">
            <v>0..1</v>
          </cell>
          <cell r="G689" t="str">
            <v>MolecularBiomarker [groupedMolecularBiomarker] (1..*) be grouped into / groups (0..1) [groupingMolecularBiomarkerGroup] MolecularBiomarkerGroup
DESCRIPTION:
Each MolecularBiomarker might be grouped into one MolecularBiomarkerGroup. Each MolecularBiomarkerGroup always groups one or more MolecularBiomarker.
DEFINITION:
EXAMPLE(S):
OTHER NAME(S):
NOTE(S):</v>
          </cell>
          <cell r="I689" t="str">
            <v>Map:PGx v1.0=PB.STUDYID</v>
          </cell>
          <cell r="J689" t="str">
            <v>be grouped into</v>
          </cell>
          <cell r="K689" t="str">
            <v>groups</v>
          </cell>
          <cell r="L689" t="str">
            <v>MolecularBiomarkerGroup</v>
          </cell>
          <cell r="M689" t="str">
            <v>1..*</v>
          </cell>
        </row>
        <row r="690">
          <cell r="A690" t="str">
            <v>MolecularBiomarkerGroup.1</v>
          </cell>
          <cell r="B690" t="str">
            <v>MolecularBiomarkerGroup</v>
          </cell>
          <cell r="D690" t="str">
            <v>Class</v>
          </cell>
          <cell r="G690" t="str">
            <v>DEFINITION:
A collection of molecular biomarkers that often associates observed molecular characteristics with medical conclusions or serves as an indicator of a particular biological condition or process.
EXAMPLE(S):
Molecular Biomarker Group "L10I+K20R+M36I+A71V+V82T" links a set of mutations with the conclusion of drug resistance to the drug "lndinavir".
OTHER NAME(S):
NOTE(S):</v>
          </cell>
          <cell r="I690" t="str">
            <v>Map:PGx v1.0=PB.STUDYID</v>
          </cell>
        </row>
        <row r="691">
          <cell r="A691" t="str">
            <v>MolecularBiomarkerGroup.2medicalStatement</v>
          </cell>
          <cell r="B691" t="str">
            <v>MolecularBiomarkerGroup</v>
          </cell>
          <cell r="C691" t="str">
            <v>medicalStatement</v>
          </cell>
          <cell r="D691" t="str">
            <v>Attrib</v>
          </cell>
          <cell r="E691" t="str">
            <v>ST</v>
          </cell>
          <cell r="F691" t="str">
            <v>0..1</v>
          </cell>
          <cell r="G691" t="str">
            <v>DEFINITION:
A medical conclusion associated with a molecular biomarker group.
EXAMPLE(S):
Resistant, Poor Metabolizer, Susceptible, Good Metabolizer (when biomarker is related to a drug) 
Positive, Negative, Increased Risk, Decreased Risk, Medium Risk, High Risk (when biomarker is related to a diagnosis).
OTHER NAME(S):
NOTE(S):</v>
          </cell>
          <cell r="I691" t="str">
            <v>Map:PGx v1.0=PB.PBSTMT</v>
          </cell>
        </row>
        <row r="692">
          <cell r="A692" t="str">
            <v>MolecularBiomarkerGroup.2name</v>
          </cell>
          <cell r="B692" t="str">
            <v>MolecularBiomarkerGroup</v>
          </cell>
          <cell r="C692" t="str">
            <v>name</v>
          </cell>
          <cell r="D692" t="str">
            <v>Attrib</v>
          </cell>
          <cell r="E692" t="str">
            <v>ST</v>
          </cell>
          <cell r="F692" t="str">
            <v>0..1</v>
          </cell>
          <cell r="G692" t="str">
            <v>DEFINITION:
A symbol that establishes identity of the molecular biomarker group.
EXAMPLE(S):
The identifier L10I+K20R+M36I+A71V+V82T is the concatenation of the names of individual biomarkers. [borrowed from CDISC's PGx IG]
OTHER NAME(S):
NOTE(S):
At a minimum, this name should be unique within the submission, if not within the organization submitting it, but it is not necessarily intended to be globally unique.</v>
          </cell>
          <cell r="I692" t="str">
            <v>Map:PGx v1.0=PB.PBMRKRID; Map:PGx v1.0=SB.SBMRKRID</v>
          </cell>
        </row>
        <row r="693">
          <cell r="A693" t="str">
            <v>MolecularBiomarkerGroup.4affectedDrug(Drug)</v>
          </cell>
          <cell r="B693" t="str">
            <v>MolecularBiomarkerGroup</v>
          </cell>
          <cell r="C693" t="str">
            <v>affectedDrug(Drug)</v>
          </cell>
          <cell r="D693" t="str">
            <v>Assoc</v>
          </cell>
          <cell r="F693" t="str">
            <v>0..*</v>
          </cell>
          <cell r="G693" t="str">
            <v>MolecularBiomarkerGroup [affectingMolecularBiomarkerGroup] (0..*) impact the effectiveness of / have effectiveness impacted by (0..*) [affectedDrug] Drug
DESCRIPTION:
Each MolecularBiomarkerGroup might impact the effectiveness of one or more Drug.  Each Drug might have effectiveness impacted by one or more MolecularBiomarkerGroup. 
DEFINITION:
EXAMPLE(S):
Molecular Biomarker Group "L10I+K20R+M36I+A71V+V82T" links a set of mutations with the conclusion of drug resistance to the drug "lndinavir".
OTHER NAME(S):
NOTE(S):</v>
          </cell>
          <cell r="I693" t="str">
            <v>Map:PGx v1.0=PB.PBDRUG</v>
          </cell>
          <cell r="J693" t="str">
            <v>impact the effectiveness of</v>
          </cell>
          <cell r="K693" t="str">
            <v>have effectiveness impacted by</v>
          </cell>
          <cell r="L693" t="str">
            <v>Drug</v>
          </cell>
          <cell r="M693" t="str">
            <v>0..*</v>
          </cell>
        </row>
        <row r="694">
          <cell r="A694" t="str">
            <v>MolecularBiomarkerGroup.4basedGene(Gene)</v>
          </cell>
          <cell r="B694" t="str">
            <v>MolecularBiomarkerGroup</v>
          </cell>
          <cell r="C694" t="str">
            <v>basedGene(Gene)</v>
          </cell>
          <cell r="D694" t="str">
            <v>Assoc</v>
          </cell>
          <cell r="F694" t="str">
            <v>0..*</v>
          </cell>
          <cell r="G694" t="str">
            <v>MolecularBiomarkerGroup [basingMolecularBiomarkerGroup] (0..*) be based on / be the basis of (0..*) [basedGene] Gene
DESCRIPTION:
Each MolecularBiomarkerGroup might be based on one or more Gene. Each Gene might be the basis of one or more MolecularBiomarkerGroup.
DEFINITION:
EXAMPLE(S):
OTHER NAME(S):
NOTE(S):</v>
          </cell>
          <cell r="I694" t="str">
            <v>Map:PGx v1.0=PB.PBGENTYP</v>
          </cell>
          <cell r="J694" t="str">
            <v>be based on</v>
          </cell>
          <cell r="K694" t="str">
            <v>be the basis of</v>
          </cell>
          <cell r="L694" t="str">
            <v>Gene</v>
          </cell>
          <cell r="M694" t="str">
            <v>0..*</v>
          </cell>
        </row>
        <row r="695">
          <cell r="A695" t="str">
            <v>MolecularBiomarkerGroup.4basedProtein(Protein)</v>
          </cell>
          <cell r="B695" t="str">
            <v>MolecularBiomarkerGroup</v>
          </cell>
          <cell r="C695" t="str">
            <v>basedProtein(Protein)</v>
          </cell>
          <cell r="D695" t="str">
            <v>Assoc</v>
          </cell>
          <cell r="F695" t="str">
            <v>0..*</v>
          </cell>
          <cell r="G695" t="str">
            <v>MolecularBiomarkerGroup [basingMolecularBiomarkerGroup] (0..*) be based on / be the basis of (0..*) [basedProtein] Protein
DESCRIPTION:
Each MolecularBiomarkerGroup might be based on one or more Protein. Each Protein might be the basis of one or more MolecularBiomarkerGroup.
DEFINITION:
EXAMPLE(S):
OTHER NAME(S):
NOTE(S):</v>
          </cell>
          <cell r="I695" t="str">
            <v>Map:PGx v1.0=PB.PBGENTYP</v>
          </cell>
          <cell r="J695" t="str">
            <v>be based on</v>
          </cell>
          <cell r="K695" t="str">
            <v>be the basis of</v>
          </cell>
          <cell r="L695" t="str">
            <v>Protein</v>
          </cell>
          <cell r="M695" t="str">
            <v>0..*</v>
          </cell>
        </row>
        <row r="696">
          <cell r="A696" t="str">
            <v>MolecularBiomarkerGroup.4indicatedDefinedDiagnosis(DefinedDiagnosis)</v>
          </cell>
          <cell r="B696" t="str">
            <v>MolecularBiomarkerGroup</v>
          </cell>
          <cell r="C696" t="str">
            <v>indicatedDefinedDiagnosis(DefinedDiagnosis)</v>
          </cell>
          <cell r="D696" t="str">
            <v>Assoc</v>
          </cell>
          <cell r="F696" t="str">
            <v>0..*</v>
          </cell>
          <cell r="G696" t="str">
            <v>MolecularBiomarkerGroup [indicatingMolecularBiomarkerGroup] (0..*) indicate risk or presence of / have risk or presence indicated by (0..*) [indicatedDefinedDiagnosis] DefinedDiagnosis
DESCRIPTION:
Each MolecularBiomarkerGroup might indicate risk or presence of one or more DefinedDiagnosis.  Each DefinedDiagnosis might have risk or presence indicated by one or more MolecularBiomarkerGroup. 
DEFINITION:
EXAMPLE(S):
The MolecularBiomarkerGroup consisting of the individual biomarker "2073A&amp;gt;T" indicates a decreased risk of "Diffusely Infiltrating Astrocytoma".
OTHER NAME(S):
NOTE(S):</v>
          </cell>
          <cell r="I696" t="str">
            <v>Map:PGx v1.0=PB.PBDIAG</v>
          </cell>
          <cell r="J696" t="str">
            <v>indicate risk or presence of</v>
          </cell>
          <cell r="K696" t="str">
            <v>have risk or presence indicated by</v>
          </cell>
          <cell r="L696" t="str">
            <v>DefinedDiagnosis</v>
          </cell>
          <cell r="M696" t="str">
            <v>0..*</v>
          </cell>
        </row>
        <row r="697">
          <cell r="A697" t="str">
            <v>MolecularSequence.1</v>
          </cell>
          <cell r="B697" t="str">
            <v>MolecularSequence</v>
          </cell>
          <cell r="D697" t="str">
            <v>Class</v>
          </cell>
          <cell r="G697" t="str">
            <v>DEFINITION:
A representation of a linear arrangement of organic compounds. 
EXAMPLE(S):
The sequence of TP53 protein, the sequence of TP53 gene, the first 20 nucleotides of a BRCA1 mRNA
OTHER NAME(S):
NOTE(S):</v>
          </cell>
          <cell r="I697" t="str">
            <v>Map:LSDAMv2.2.3Plus=MolecularSequence</v>
          </cell>
        </row>
        <row r="698">
          <cell r="A698" t="str">
            <v>MolecularSequence.2value</v>
          </cell>
          <cell r="B698" t="str">
            <v>MolecularSequence</v>
          </cell>
          <cell r="C698" t="str">
            <v>value</v>
          </cell>
          <cell r="D698" t="str">
            <v>Attrib</v>
          </cell>
          <cell r="E698" t="str">
            <v>SC</v>
          </cell>
          <cell r="F698" t="str">
            <v>0..1</v>
          </cell>
          <cell r="G698" t="str">
            <v>DEFINITION:
A representation of the molecular sequence, usually in abbreviated form and expressed according to conventional practices.
EXAMPLE(S):
DNA sequences are usually expressed as a string of A, C, G, and T characters starting from the 5' end of the sequence, while protein sequences are usually given as a string of single character amino acid codes starting at the N-terminus.  In both cases, IUPAC codes are generally used to represent the sequence.
OTHER NAME(S):
NOTE(S):</v>
          </cell>
          <cell r="I698" t="str">
            <v>Map:LSDAMv2.2.3Plus=MolecularSequence.value</v>
          </cell>
        </row>
        <row r="699">
          <cell r="A699" t="str">
            <v>MolecularSequence.4characterizedMaterial(Material)</v>
          </cell>
          <cell r="B699" t="str">
            <v>MolecularSequence</v>
          </cell>
          <cell r="C699" t="str">
            <v>characterizedMaterial(Material)</v>
          </cell>
          <cell r="D699" t="str">
            <v>Assoc</v>
          </cell>
          <cell r="F699" t="str">
            <v>0..*</v>
          </cell>
          <cell r="G699" t="str">
            <v>MolecularSequence [characterizingMolecularSequence] (0..*) characterize / be characterized by (0..*) [characterizedMaterial] Material
DESCRIPTION:
Each MolecularSequence might characterize one or more Material. Each Material might be characterized by one or more MolecularSequence.
DEFINITION:
EXAMPLE(S):
OTHER NAME(S):
NOTE(S):</v>
          </cell>
          <cell r="I699" t="str">
            <v>Map:LSDAMv2.2.3Plus=MolecularSequence.(Material)</v>
          </cell>
          <cell r="J699" t="str">
            <v>characterize</v>
          </cell>
          <cell r="K699" t="str">
            <v>be characterized by</v>
          </cell>
          <cell r="L699" t="str">
            <v>Material</v>
          </cell>
          <cell r="M699" t="str">
            <v>0..*</v>
          </cell>
        </row>
        <row r="700">
          <cell r="A700" t="str">
            <v>MolecularSequence.4includingBiologicEntityClassification(BiologicEntityClassification)</v>
          </cell>
          <cell r="B700" t="str">
            <v>MolecularSequence</v>
          </cell>
          <cell r="C700" t="str">
            <v>includingBiologicEntityClassification(BiologicEntityClassification)</v>
          </cell>
          <cell r="D700" t="str">
            <v>Assoc</v>
          </cell>
          <cell r="F700" t="str">
            <v>1..1</v>
          </cell>
          <cell r="G700" t="str">
            <v>MolecularSequence [includedMolecularSequence] (0..*) is included in / include (1) [includingBiologicEntityClassification] BiologicEntityClassification
DESCRIPTION:
Each MolecularSequence always is included in one BiologicEntityClassification. Each BiologicEntityClassification might include one or more MolecularSequence.
DEFINITION:
EXAMPLE(S):
OTHER NAME(S):
NOTE(S):</v>
          </cell>
          <cell r="I700" t="str">
            <v>Map:LSDAMv2.2.3Plus=MolecularSequence.(Organism)</v>
          </cell>
          <cell r="J700" t="str">
            <v>is included in</v>
          </cell>
          <cell r="K700" t="str">
            <v>include</v>
          </cell>
          <cell r="L700" t="str">
            <v>BiologicEntityClassification</v>
          </cell>
          <cell r="M700" t="str">
            <v>0..*</v>
          </cell>
        </row>
        <row r="701">
          <cell r="A701" t="str">
            <v>MolecularSequenceAnnotation.1</v>
          </cell>
          <cell r="B701" t="str">
            <v>MolecularSequenceAnnotation</v>
          </cell>
          <cell r="D701" t="str">
            <v>Class</v>
          </cell>
          <cell r="G701" t="str">
            <v>DEFINITION:
An annotation representing a feature of a biological sequence such as a motif or a biological function.
EXAMPLE(S): 
DNA binding region on the human TP53 protein
OTHER NAME(S):
NOTE(S):</v>
          </cell>
          <cell r="I701" t="str">
            <v>Map:LSDAMv2.2.3Plus=MolecularSequenceAnnotation</v>
          </cell>
        </row>
        <row r="702">
          <cell r="A702" t="str">
            <v>MolecularSequenceAnnotation.3Is a(n):PerformedObservationResult</v>
          </cell>
          <cell r="B702" t="str">
            <v>MolecularSequenceAnnotation</v>
          </cell>
          <cell r="C702" t="str">
            <v>Is a(n):PerformedObservationResult</v>
          </cell>
          <cell r="D702" t="str">
            <v>Gen</v>
          </cell>
          <cell r="G702" t="str">
            <v>DESCRIPTION:
Each MolecularSequenceAnnotation always specializes one PerformedObservationResult. Each PerformedObservationResult might be specialized by one MolecularSequenceAnnotation.
DEFINITION:
EXAMPLE(S):
OTHER NAME(S):
NOTE(S):</v>
          </cell>
          <cell r="I702" t="str">
            <v>Map:LSDAMv2.2.3Plus=MolecularSequenceAnnotation</v>
          </cell>
          <cell r="J702" t="str">
            <v>specializes</v>
          </cell>
          <cell r="K702" t="str">
            <v>be specialized by</v>
          </cell>
          <cell r="L702" t="str">
            <v>PerformedObservationResult</v>
          </cell>
        </row>
        <row r="703">
          <cell r="A703" t="str">
            <v>MolecularSequenceAnnotation.4reportedAminoAcidSequenceFeature(AminoAcidSequenceFeature)</v>
          </cell>
          <cell r="B703" t="str">
            <v>MolecularSequenceAnnotation</v>
          </cell>
          <cell r="C703" t="str">
            <v>reportedAminoAcidSequenceFeature(AminoAcidSequenceFeature)</v>
          </cell>
          <cell r="D703" t="str">
            <v>Assoc</v>
          </cell>
          <cell r="F703" t="str">
            <v>0..*</v>
          </cell>
          <cell r="G703" t="str">
            <v>MolecularSequenceAnnotation [reportingMolecularSequenceAnnotation] (0..*) report / be reported by (0..*) [reportedAminoAcidSequenceFeature] AminoAcidSequenceFeature
DESCRIPTION:
Each MolecularSequenceAnnotation might report one or more AminoAcidSequenceFeature.  Each AminoAcidSequenceFeature might be reported by one or more MolecularSequenceAnnotation.
DEFINITION:
EXAMPLE(S):
OTHER NAME(S):
NOTE(S):</v>
          </cell>
          <cell r="I703" t="str">
            <v>Map:LSDAMv2.2.3Plus=MolecularSequenceAnnotation.(AminoAcidSequenceFeature)</v>
          </cell>
          <cell r="J703" t="str">
            <v>report</v>
          </cell>
          <cell r="K703" t="str">
            <v>be reported by</v>
          </cell>
          <cell r="L703" t="str">
            <v>AminoAcidSequenceFeature</v>
          </cell>
          <cell r="M703" t="str">
            <v>0..*</v>
          </cell>
        </row>
        <row r="704">
          <cell r="A704" t="str">
            <v>MolecularSequenceAnnotation.4reportedNucleicAcidSequenceFeature(NucleicAcidSequenceFeature)</v>
          </cell>
          <cell r="B704" t="str">
            <v>MolecularSequenceAnnotation</v>
          </cell>
          <cell r="C704" t="str">
            <v>reportedNucleicAcidSequenceFeature(NucleicAcidSequenceFeature)</v>
          </cell>
          <cell r="D704" t="str">
            <v>Assoc</v>
          </cell>
          <cell r="F704" t="str">
            <v>0..*</v>
          </cell>
          <cell r="G704" t="str">
            <v>MolecularSequenceAnnotation [reportingMolecularSequenceAnnotation] (0..*) report / be reported by (0..*) [reportedNucleicAcidSequenceFeature] NucleicAcidSequenceFeature
DESCRIPTION:
Each MolecularSequenceAnnotation might report one or more NucleicAcidSequenceFeature.  Each NucleicAcidSequenceFeature might be reported by one or more MolecularSequenceAnnotation.
DEFINITION:
EXAMPLE(S):
OTHER NAME(S):
NOTE(S):</v>
          </cell>
          <cell r="I704" t="str">
            <v>Map:LSDAMv2.2.3Plus=MolecularSequenceAnnotation.(NucleicAcidSequenceFeature)</v>
          </cell>
          <cell r="J704" t="str">
            <v>report</v>
          </cell>
          <cell r="K704" t="str">
            <v>be reported by</v>
          </cell>
          <cell r="L704" t="str">
            <v>NucleicAcidSequenceFeature</v>
          </cell>
          <cell r="M704" t="str">
            <v>0..*</v>
          </cell>
        </row>
        <row r="705">
          <cell r="A705" t="str">
            <v>MRImagingAcquisitionProtocolElement.1</v>
          </cell>
          <cell r="B705" t="str">
            <v>MRImagingAcquisitionProtocolElement</v>
          </cell>
          <cell r="D705" t="str">
            <v>Class</v>
          </cell>
          <cell r="G705" t="str">
            <v>DEFINITION:
A set of scanning parameter values necessary to perform a single MR scan in the acquisition protocol. [adapted from NEMA XR 25-2010, https://www.nema.org/Standards/Pages/Computed-Tomography-Dose-Check.aspx]
EXAMPLE(S):
OTHER NAME(S):
NOTE(S):</v>
          </cell>
          <cell r="I705" t="str">
            <v>Map:DICOM=MR Modifier Macro - MR Modifier Sequence (0018,9115)</v>
          </cell>
        </row>
        <row r="706">
          <cell r="A706" t="str">
            <v>MRImagingAcquisitionProtocolElement.2acquisitionContrastCode</v>
          </cell>
          <cell r="B706" t="str">
            <v>MRImagingAcquisitionProtocolElement</v>
          </cell>
          <cell r="C706" t="str">
            <v>acquisitionContrastCode</v>
          </cell>
          <cell r="D706" t="str">
            <v>Attrib</v>
          </cell>
          <cell r="E706" t="str">
            <v>CD</v>
          </cell>
          <cell r="F706" t="str">
            <v>1..1</v>
          </cell>
          <cell r="G706" t="str">
            <v>DEFINITION:
A coded value specifying the inherent (as opposed to exogenous)  contrast in the acquisition.
EXAMPLE(S):
DIFFUSION
FLOW_ENCODED - Flow Encoded contrast
FLUID_ATTENUATED - Fluid Attenuated T2 weighted contrast
PERFUSION - Perfusion weighted contrast
PROTON_DENSITY - Proton Density weighted contrast
STIR - Short Tau Inversion Recovery
TAGGING - Superposition of thin saturation bands onto image
T1 - T1 weighted contrast
T2 - T2 weighted contrast
T2_STAR - T2* weighted contrast
TOF - Time Of Flight weighted contrast
OTHER NAME(S):
inherent contrast
NOTE(S):</v>
          </cell>
          <cell r="I706" t="str">
            <v>Map:DICOM=MR Image Description Macro - Acquisition Contrast (0008,9209)</v>
          </cell>
        </row>
        <row r="707">
          <cell r="A707" t="str">
            <v>MRImagingAcquisitionProtocolElement.2arterialSpinLabelingContrastCode</v>
          </cell>
          <cell r="B707" t="str">
            <v>MRImagingAcquisitionProtocolElement</v>
          </cell>
          <cell r="C707" t="str">
            <v>arterialSpinLabelingContrastCode</v>
          </cell>
          <cell r="D707" t="str">
            <v>Attrib</v>
          </cell>
          <cell r="E707" t="str">
            <v>CD</v>
          </cell>
          <cell r="F707" t="str">
            <v>1..1</v>
          </cell>
          <cell r="G707" t="str">
            <v>DEFINITION:
A coded value specifying how arterial water is used as a diffusable tracer. 
EXAMPLE(S):
CONTINUOUS - a single long low powered RF pulse 
PSEUDOCONTINUOUS - multiple short low powered RF pulses 
PULSED - a single short high powered RF pulse 
OTHER NAME(S):
NOTE(S):</v>
          </cell>
          <cell r="I707" t="str">
            <v>Map:DICOM=MR Pulse Sequence Module - Arterial Spin Labeling Contrast (0018,9250)</v>
          </cell>
        </row>
        <row r="708">
          <cell r="A708" t="str">
            <v>MRImagingAcquisitionProtocolElement.2diffusionBValue</v>
          </cell>
          <cell r="B708" t="str">
            <v>MRImagingAcquisitionProtocolElement</v>
          </cell>
          <cell r="C708" t="str">
            <v>diffusionBValue</v>
          </cell>
          <cell r="D708" t="str">
            <v>Attrib</v>
          </cell>
          <cell r="E708" t="str">
            <v>IVL&lt;PQ&gt;</v>
          </cell>
          <cell r="F708" t="str">
            <v>1..1</v>
          </cell>
          <cell r="G708" t="str">
            <v>DEFINITION:
The factor by which the acquisition is sensitized to the Brownian motion of water molecules.
EXAMPLE(S):
OTHER NAME(S):
diffusion sensitization factor
NOTE(S):
The units are of time/area, e.g. s/mm2.</v>
          </cell>
          <cell r="I708" t="str">
            <v>Map:DICOM=MR Diffusion Macro - MR Diffusion Sequence &gt; Diffusion b-value (0018,9087)</v>
          </cell>
        </row>
        <row r="709">
          <cell r="A709" t="str">
            <v>MRImagingAcquisitionProtocolElement.2diffusionDirectionalityCode</v>
          </cell>
          <cell r="B709" t="str">
            <v>MRImagingAcquisitionProtocolElement</v>
          </cell>
          <cell r="C709" t="str">
            <v>diffusionDirectionalityCode</v>
          </cell>
          <cell r="D709" t="str">
            <v>Attrib</v>
          </cell>
          <cell r="E709" t="str">
            <v>CD</v>
          </cell>
          <cell r="F709" t="str">
            <v>1..1</v>
          </cell>
          <cell r="G709" t="str">
            <v>DEFINITION:
A coded value specifying whether diffusion conditions for the frame are directional, or isotropic with respect to direction.. 
EXAMPLE(S):
DIRECTIONAL, BMATRIX, ISOTROPIC, NONE
OTHER NAME(S):
NOTE(S):</v>
          </cell>
          <cell r="I709" t="str">
            <v>Map:DICOM=MR Diffusion Macro - MR Diffusion Sequence &gt; Diffusion Directionality (0018,9075)</v>
          </cell>
        </row>
        <row r="710">
          <cell r="A710" t="str">
            <v>MRImagingAcquisitionProtocolElement.2echoPlanarPulseSequenceIndicator</v>
          </cell>
          <cell r="B710" t="str">
            <v>MRImagingAcquisitionProtocolElement</v>
          </cell>
          <cell r="C710" t="str">
            <v>echoPlanarPulseSequenceIndicator</v>
          </cell>
          <cell r="D710" t="str">
            <v>Attrib</v>
          </cell>
          <cell r="E710" t="str">
            <v>BL</v>
          </cell>
          <cell r="F710" t="str">
            <v>1..1</v>
          </cell>
          <cell r="G710" t="str">
            <v>DEFINITION:
Specifies whether multiple echos of different phase steps are acquired using rephasing gradients instead of repeated 180-degree pulses. 
EXAMPLE(S):
OTHER NAME(S):
NOTE(S):</v>
          </cell>
          <cell r="I710" t="str">
            <v>Map:DICOM=MR Pulse Sequence Module - Echo Planar Pulse Sequence (0018,9018)</v>
          </cell>
        </row>
        <row r="711">
          <cell r="A711" t="str">
            <v>MRImagingAcquisitionProtocolElement.2echoPulseSequenceCategoryCode</v>
          </cell>
          <cell r="B711" t="str">
            <v>MRImagingAcquisitionProtocolElement</v>
          </cell>
          <cell r="C711" t="str">
            <v>echoPulseSequenceCategoryCode</v>
          </cell>
          <cell r="D711" t="str">
            <v>Attrib</v>
          </cell>
          <cell r="E711" t="str">
            <v>CD</v>
          </cell>
          <cell r="F711" t="str">
            <v>1..1</v>
          </cell>
          <cell r="G711" t="str">
            <v>DEFINITION:
A coded value specifying an echo category of pulse sequences.
EXAMPLE(S):
SPIN, GRADIENT, BOTH
OTHER NAME(S):
NOTE(S):</v>
          </cell>
          <cell r="I711" t="str">
            <v>Map:DICOM=MR Pulse Sequence Module - Echo Pulse Sequence (0018,9008)</v>
          </cell>
        </row>
        <row r="712">
          <cell r="A712" t="str">
            <v>MRImagingAcquisitionProtocolElement.2inversionRecoveryIndicator</v>
          </cell>
          <cell r="B712" t="str">
            <v>MRImagingAcquisitionProtocolElement</v>
          </cell>
          <cell r="C712" t="str">
            <v>inversionRecoveryIndicator</v>
          </cell>
          <cell r="D712" t="str">
            <v>Attrib</v>
          </cell>
          <cell r="E712" t="str">
            <v>BL</v>
          </cell>
          <cell r="F712" t="str">
            <v>1..1</v>
          </cell>
          <cell r="G712" t="str">
            <v>DEFINITION:
Specifies whether an inversion recovery preparatory sequence is used in the acquisition.
EXAMPLE(S):
OTHER NAME(S):
NOTE(S):</v>
          </cell>
          <cell r="I712" t="str">
            <v>Map:DICOM=MR Modifier Macro - MR Modifier Sequence &gt; Inversion Recovery (0018,9009)</v>
          </cell>
        </row>
        <row r="713">
          <cell r="A713" t="str">
            <v>MRImagingAcquisitionProtocolElement.2magneticFieldStrength</v>
          </cell>
          <cell r="B713" t="str">
            <v>MRImagingAcquisitionProtocolElement</v>
          </cell>
          <cell r="C713" t="str">
            <v>magneticFieldStrength</v>
          </cell>
          <cell r="D713" t="str">
            <v>Attrib</v>
          </cell>
          <cell r="E713" t="str">
            <v>PQ</v>
          </cell>
          <cell r="F713" t="str">
            <v>1..1</v>
          </cell>
          <cell r="G713" t="str">
            <v>DEFINITION:
A vector quantity indicating the ability of a magnetic field to exert a force on moving electric charges. [The American Heritage® Science Dictionary]
EXAMPLE(S):
OTHER NAME(S):
NOTE(S):
The units are of magnetic flux density, e.g. tesla.</v>
          </cell>
          <cell r="I713" t="str">
            <v>Map:DICOM=MR Image and Spectroscopy Instance Macro - Magnetic Field Strength (0018,0087)</v>
          </cell>
        </row>
        <row r="714">
          <cell r="A714" t="str">
            <v>MRImagingAcquisitionProtocolElement.2multipleSpinEchoIndicator</v>
          </cell>
          <cell r="B714" t="str">
            <v>MRImagingAcquisitionProtocolElement</v>
          </cell>
          <cell r="C714" t="str">
            <v>multipleSpinEchoIndicator</v>
          </cell>
          <cell r="D714" t="str">
            <v>Attrib</v>
          </cell>
          <cell r="E714" t="str">
            <v>BL</v>
          </cell>
          <cell r="F714" t="str">
            <v>1..1</v>
          </cell>
          <cell r="G714" t="str">
            <v>DEFINITION:
Specifies whether different lines in k-space are collected for a single frame.
EXAMPLE(S):
OTHER NAME(S):
NOTE(S):</v>
          </cell>
          <cell r="I714" t="str">
            <v>Map:DICOM=MR Pulse Sequence Module - Multiple Spin Echo (0018,9011)</v>
          </cell>
        </row>
        <row r="715">
          <cell r="A715" t="str">
            <v>MRImagingAcquisitionProtocolElement.2phaseContrastIndicator</v>
          </cell>
          <cell r="B715" t="str">
            <v>MRImagingAcquisitionProtocolElement</v>
          </cell>
          <cell r="C715" t="str">
            <v>phaseContrastIndicator</v>
          </cell>
          <cell r="D715" t="str">
            <v>Attrib</v>
          </cell>
          <cell r="E715" t="str">
            <v>BL</v>
          </cell>
          <cell r="F715" t="str">
            <v>1..1</v>
          </cell>
          <cell r="G715" t="str">
            <v>DEFINITION:
Specifies whether this is a pulse sequence in which the flowing spins are velocity encoded in phase. 
EXAMPLE(S):
OTHER NAME(S):
NOTE(S):</v>
          </cell>
          <cell r="I715" t="str">
            <v>Map:DICOM=MR Pulse Sequence Module - Phase Contrast (0018,9014)</v>
          </cell>
        </row>
        <row r="716">
          <cell r="A716" t="str">
            <v>MRImagingAcquisitionProtocolElement.2pulseSequenceName</v>
          </cell>
          <cell r="B716" t="str">
            <v>MRImagingAcquisitionProtocolElement</v>
          </cell>
          <cell r="C716" t="str">
            <v>pulseSequenceName</v>
          </cell>
          <cell r="D716" t="str">
            <v>Attrib</v>
          </cell>
          <cell r="E716" t="str">
            <v>ST</v>
          </cell>
          <cell r="F716" t="str">
            <v>1..1</v>
          </cell>
          <cell r="G716" t="str">
            <v xml:space="preserve">DEFINITION:
Name of the pulse sequence that is used for the acquisition.
EXAMPLE(S):
OTHER NAME(S):
NOTE(S):
This is usually a vendor-specific name. </v>
          </cell>
          <cell r="I716" t="str">
            <v>Map:DICOM=MR Pulse Sequence Module - Pulse Sequence Name (0018,9005)</v>
          </cell>
        </row>
        <row r="717">
          <cell r="A717" t="str">
            <v>MRImagingAcquisitionProtocolElement.2resonantNucleusCode</v>
          </cell>
          <cell r="B717" t="str">
            <v>MRImagingAcquisitionProtocolElement</v>
          </cell>
          <cell r="C717" t="str">
            <v>resonantNucleusCode</v>
          </cell>
          <cell r="D717" t="str">
            <v>Attrib</v>
          </cell>
          <cell r="E717" t="str">
            <v>CD</v>
          </cell>
          <cell r="F717" t="str">
            <v>1..1</v>
          </cell>
          <cell r="G717" t="str">
            <v>DEFINITION:
A coded value specifying the atomic nucleus that is the target of the acquisition.
EXAMPLE(S):
1H, 3HE, 7LI, 13C, 19F, 23NA, 31P, 129XE
OTHER NAME(S):
NOTE(S):</v>
          </cell>
          <cell r="I717" t="str">
            <v>Map:DICOM=MR Image and Spectroscopy Instance Macro - Resonant Nucleus (0018,9100)</v>
          </cell>
        </row>
        <row r="718">
          <cell r="A718" t="str">
            <v>MRImagingAcquisitionProtocolElement.2saturationRecoveryIndicator</v>
          </cell>
          <cell r="B718" t="str">
            <v>MRImagingAcquisitionProtocolElement</v>
          </cell>
          <cell r="C718" t="str">
            <v>saturationRecoveryIndicator</v>
          </cell>
          <cell r="D718" t="str">
            <v>Attrib</v>
          </cell>
          <cell r="E718" t="str">
            <v>BL</v>
          </cell>
          <cell r="F718" t="str">
            <v>1..1</v>
          </cell>
          <cell r="G718" t="str">
            <v>DEFINITION:
Specifies whether a saturation recovery pulse sequence is used. 
EXAMPLE(S):
OTHER NAME(S):
NOTE(S):</v>
          </cell>
          <cell r="I718" t="str">
            <v>Map:DICOM=MR Pulse Sequence Module - Saturation Recovery (0018,9024)</v>
          </cell>
        </row>
        <row r="719">
          <cell r="A719" t="str">
            <v>MRImagingAcquisitionProtocolElement.2spectrallySelectedSuppressionCode</v>
          </cell>
          <cell r="B719" t="str">
            <v>MRImagingAcquisitionProtocolElement</v>
          </cell>
          <cell r="C719" t="str">
            <v>spectrallySelectedSuppressionCode</v>
          </cell>
          <cell r="D719" t="str">
            <v>Attrib</v>
          </cell>
          <cell r="E719" t="str">
            <v>CD</v>
          </cell>
          <cell r="F719" t="str">
            <v>1..1</v>
          </cell>
          <cell r="G719" t="str">
            <v>DEFINITION:
A coded value specifying the type of substance-specific signal suppression is  used. 
EXAMPLE(S):
FAT, WATER, FAT_AND_WATER, SILICON_GEL, NONE
OTHER NAME(S):
NOTE(S):</v>
          </cell>
          <cell r="I719" t="str">
            <v>Map:DICOM=MR Pulse Sequence Module - Spectrally Selected Suppression (0018,9025)</v>
          </cell>
        </row>
        <row r="720">
          <cell r="A720" t="str">
            <v>MRImagingAcquisitionProtocolElement.2steadyStatePulseSequenceCode</v>
          </cell>
          <cell r="B720" t="str">
            <v>MRImagingAcquisitionProtocolElement</v>
          </cell>
          <cell r="C720" t="str">
            <v>steadyStatePulseSequenceCode</v>
          </cell>
          <cell r="D720" t="str">
            <v>Attrib</v>
          </cell>
          <cell r="E720" t="str">
            <v>CD</v>
          </cell>
          <cell r="F720" t="str">
            <v>1..1</v>
          </cell>
          <cell r="G720" t="str">
            <v>DEFINITION:
A coded value specifying how residual transverse magnetization is maintained during the acquisition.
EXAMPLE(S):
FREE_PRECESSION, TRANSVERSE, TIME_REVERSED, LONGITUDINAL, NONE
OTHER NAME(S):
NOTE(S):</v>
          </cell>
          <cell r="I720" t="str">
            <v>Map:DICOM=MR Pulse Sequence Module - Steady State Pulse Sequence (0018,9017)</v>
          </cell>
        </row>
        <row r="721">
          <cell r="A721" t="str">
            <v>MRImagingAcquisitionProtocolElement.2timeOfFlightContrastIndicator</v>
          </cell>
          <cell r="B721" t="str">
            <v>MRImagingAcquisitionProtocolElement</v>
          </cell>
          <cell r="C721" t="str">
            <v>timeOfFlightContrastIndicator</v>
          </cell>
          <cell r="D721" t="str">
            <v>Attrib</v>
          </cell>
          <cell r="E721" t="str">
            <v>BL</v>
          </cell>
          <cell r="F721" t="str">
            <v>1..1</v>
          </cell>
          <cell r="G721" t="str">
            <v>DEFINITION:
Specifies whether contrast is created by the inflow of blood in the saturated plane. 
EXAMPLE(S):
OTHER NAME(S):
NOTE(S):</v>
          </cell>
          <cell r="I721" t="str">
            <v>Map:DICOM=MR Pulse Sequence Module - Time of Flight Contrast (0018,9015)</v>
          </cell>
        </row>
        <row r="722">
          <cell r="A722" t="str">
            <v>MRImagingAcquisitionProtocolElement.3Is a(n):ImagingAcquisitionProtocolElement</v>
          </cell>
          <cell r="B722" t="str">
            <v>MRImagingAcquisitionProtocolElement</v>
          </cell>
          <cell r="C722" t="str">
            <v>Is a(n):ImagingAcquisitionProtocolElement</v>
          </cell>
          <cell r="D722" t="str">
            <v>Gen</v>
          </cell>
          <cell r="G722" t="str">
            <v>DESCRIPTION:
Each MRImagingAcquisitionProtocolElement always specializes one ImagingAcquisitionProtocolElement. Each ImagingAcquisitionProtocolElement might be specialized by one MRImagingAcquisitionProtocolElement.
DEFINITION:
EXAMPLE(S):
OTHER NAME(S):
NOTE(S):</v>
          </cell>
          <cell r="I722" t="str">
            <v>Map:DICOM=MR Modifier Macro - MR Modifier Sequence (0018,9115)</v>
          </cell>
          <cell r="J722" t="str">
            <v>specializes</v>
          </cell>
          <cell r="K722" t="str">
            <v>be specialized by</v>
          </cell>
          <cell r="L722" t="str">
            <v>ImagingAcquisitionProtocolElement</v>
          </cell>
        </row>
        <row r="723">
          <cell r="A723" t="str">
            <v>MRImagingReconstructionProtocolElement.1</v>
          </cell>
          <cell r="B723" t="str">
            <v>MRImagingReconstructionProtocolElement</v>
          </cell>
          <cell r="D723" t="str">
            <v>Class</v>
          </cell>
          <cell r="G723" t="str">
            <v>DEFINITION:
A set of image generation parameter values necessary to create a single set of images from a single MR scan. 
EXAMPLE(S):
OTHER NAME(S):
NOTE(S):
Given that this sub-subclass of  ImagingProcessProtocolElement actually names the process as Reconstruction and includes that word in the name of the class, the word Process is omitted from the class name.</v>
          </cell>
          <cell r="I723" t="str">
            <v>Map:DICOM=MR Image Description Macro - Complex Image Component (0008,9208)</v>
          </cell>
        </row>
        <row r="724">
          <cell r="A724" t="str">
            <v>MRImagingReconstructionProtocolElement.2complexImageComponentCode</v>
          </cell>
          <cell r="B724" t="str">
            <v>MRImagingReconstructionProtocolElement</v>
          </cell>
          <cell r="C724" t="str">
            <v>complexImageComponentCode</v>
          </cell>
          <cell r="D724" t="str">
            <v>Attrib</v>
          </cell>
          <cell r="E724" t="str">
            <v>CD</v>
          </cell>
          <cell r="F724" t="str">
            <v>0..1</v>
          </cell>
          <cell r="G724" t="str">
            <v>DEFINITION:
A coded value specifying the channel of the quadrature detected data, or the combination derived from those channels, used to reconstruct the image
EXAMPLE(S)::
REAL, IMAGINARY, PHASE or MAGNITUDE
OTHER NAME(S):
NOTE(S):</v>
          </cell>
          <cell r="I724" t="str">
            <v>Map:DICOM=MR Image Description Macro - Complex Image Component (0008,9208)</v>
          </cell>
        </row>
        <row r="725">
          <cell r="A725" t="str">
            <v>MRImagingReconstructionProtocolElement.3Is a(n):ImagingReconstructionProtocolElement</v>
          </cell>
          <cell r="B725" t="str">
            <v>MRImagingReconstructionProtocolElement</v>
          </cell>
          <cell r="C725" t="str">
            <v>Is a(n):ImagingReconstructionProtocolElement</v>
          </cell>
          <cell r="D725" t="str">
            <v>Gen</v>
          </cell>
          <cell r="G725" t="str">
            <v>DESCRIPTION:
Each MRImagingReconstructionProtocolElement always specializes one ImagingReconstructionProtocolElement. Each ImagingReconstructionProtocolElement might be specialized by one MRImagingReconstructionProtocolElement.
DEFINITION:
EXAMPLE(S):
OTHER NAME(S):
NOTE(S):</v>
          </cell>
          <cell r="I725" t="str">
            <v>Map:DICOM=MR Image Description Macro - Complex Image Component (0008,9208)</v>
          </cell>
          <cell r="J725" t="str">
            <v>specializes</v>
          </cell>
          <cell r="K725" t="str">
            <v>be specialized by</v>
          </cell>
          <cell r="L725" t="str">
            <v>ImagingReconstructionProtocolElement</v>
          </cell>
        </row>
        <row r="726">
          <cell r="A726" t="str">
            <v>NonResearchProject.1</v>
          </cell>
          <cell r="B726" t="str">
            <v>NonResearchProject</v>
          </cell>
          <cell r="D726" t="str">
            <v>Class</v>
          </cell>
          <cell r="G726" t="str">
            <v>DEFINITION:
A project that does not have a specific hypothesis or discovery objective and typically supports research projects.  Supporting projects can be one-time or ongoing operations. 
EXAMPLE(S):
Institutional biobanking project that includes running operations such as receiving, processing, quality control, and storage of biospecimens. 
Deployment of an enterprise software system, e.g., laboratory information management system, a biorepository that stores biological samples (usually human) for use in research
OTHER NAME(S):
NOTE(S):</v>
          </cell>
          <cell r="I726" t="str">
            <v>Map:LSDAMv2.2.3Plus=ActivityCollection</v>
          </cell>
        </row>
        <row r="727">
          <cell r="A727" t="str">
            <v>NonResearchProject.3Is a(n):Project</v>
          </cell>
          <cell r="B727" t="str">
            <v>NonResearchProject</v>
          </cell>
          <cell r="C727" t="str">
            <v>Is a(n):Project</v>
          </cell>
          <cell r="D727" t="str">
            <v>Gen</v>
          </cell>
          <cell r="G727" t="str">
            <v>DESCRIPTION:
Each NonResearchProject always specializes one Project. Each Project might be specialized by one NonResearchProject.
DEFINITION:
EXAMPLE(S):
OTHER NAME(S):
NOTE(S):</v>
          </cell>
          <cell r="J727" t="str">
            <v>specializes</v>
          </cell>
          <cell r="K727" t="str">
            <v>be specialized by</v>
          </cell>
          <cell r="L727" t="str">
            <v>Project</v>
          </cell>
        </row>
        <row r="728">
          <cell r="A728" t="str">
            <v>NonResearchProjectConduct.1</v>
          </cell>
          <cell r="B728" t="str">
            <v>NonResearchProjectConduct</v>
          </cell>
          <cell r="D728" t="str">
            <v>Class</v>
          </cell>
          <cell r="G728" t="str">
            <v>DEFINITION:
An ongoing and/or past performance of a non-research project. 
EXAMPLE(S):
OTHER NAME(S):
NOTE(S):</v>
          </cell>
          <cell r="H728" t="str">
            <v xml:space="preserve">Invariant - is the execution of Qualifier: A NonResearchProjectConduct must be the execution of only a NonResearchProject, not any other subtype of Project.
</v>
          </cell>
        </row>
        <row r="729">
          <cell r="A729" t="str">
            <v>NonResearchProjectConduct.3Is a(n):ProjectConduct</v>
          </cell>
          <cell r="B729" t="str">
            <v>NonResearchProjectConduct</v>
          </cell>
          <cell r="C729" t="str">
            <v>Is a(n):ProjectConduct</v>
          </cell>
          <cell r="D729" t="str">
            <v>Gen</v>
          </cell>
          <cell r="G729" t="str">
            <v>DESCRIPTION:
Each NonResearchProjectState always specializes one ProjectState. Each ProjectState might be specialized by one NonResearchProjectState.
DEFINITION:
EXAMPLE(S):
OTHER NAME(S):
NOTE(S):</v>
          </cell>
          <cell r="J729" t="str">
            <v>specializes</v>
          </cell>
          <cell r="K729" t="str">
            <v>be specialized by</v>
          </cell>
          <cell r="L729" t="str">
            <v>ProjectConduct</v>
          </cell>
        </row>
        <row r="730">
          <cell r="A730" t="str">
            <v>NotificationReceiver.1</v>
          </cell>
          <cell r="B730" t="str">
            <v>NotificationReceiver</v>
          </cell>
          <cell r="D730" t="str">
            <v>Class</v>
          </cell>
          <cell r="G730" t="str">
            <v>DEFINITION:
A person or organization that is the target of a notification.
EXAMPLE(S):
OTHER NAME(S):
NOTE(S):</v>
          </cell>
          <cell r="H730" t="str">
            <v xml:space="preserve">Invariant - be a function performed by Exclusive Or: A Notification Receiver might be a function performed by one and only one of the following: HealthcareProvider, ReportSubmitter, DocumentAuthor, Organization, StudyPersonnel, StudySitePersonnel.
</v>
          </cell>
          <cell r="I730" t="str">
            <v>Map:C3PRv2.9=Recipient; Map:C3PRv2.9=UserBasedRecipient; Map:caAERSv2.2=RoleBasedRecipient; Map:caAERSv2.2=ContactMechanismBasedRecipient; Map:caAERSv2.2=Recipient</v>
          </cell>
        </row>
        <row r="731">
          <cell r="A731" t="str">
            <v>NotificationReceiver.4performingDocumentAuthor(DocumentAuthor)</v>
          </cell>
          <cell r="B731" t="str">
            <v>NotificationReceiver</v>
          </cell>
          <cell r="C731" t="str">
            <v>performingDocumentAuthor(DocumentAuthor)</v>
          </cell>
          <cell r="D731" t="str">
            <v>Assoc</v>
          </cell>
          <cell r="F731" t="str">
            <v>0..1</v>
          </cell>
          <cell r="G731" t="str">
            <v xml:space="preserve">NotificationReceiver [performedNotificationReceiver] (0..*) be a function performed by / function as (0..1) [performingDocumentAuthor] DocumentAuthor
DESCRIPTION:
Each NotificationReceiver might be a function performed by one DocumentAuthor. Each DocumentAuthor might function as one or more NotificationReceiver.
DEFINITION:
EXAMPLE(S):
OTHER NAME(S):
NOTE(S):
</v>
          </cell>
          <cell r="J731" t="str">
            <v>be a function performed by</v>
          </cell>
          <cell r="K731" t="str">
            <v>function as</v>
          </cell>
          <cell r="L731" t="str">
            <v>DocumentAuthor</v>
          </cell>
          <cell r="M731" t="str">
            <v>0..*</v>
          </cell>
        </row>
        <row r="732">
          <cell r="A732" t="str">
            <v>NotificationReceiver.4performingHealthcareProvider(HealthcareProvider)</v>
          </cell>
          <cell r="B732" t="str">
            <v>NotificationReceiver</v>
          </cell>
          <cell r="C732" t="str">
            <v>performingHealthcareProvider(HealthcareProvider)</v>
          </cell>
          <cell r="D732" t="str">
            <v>Assoc</v>
          </cell>
          <cell r="F732" t="str">
            <v>0..1</v>
          </cell>
          <cell r="G732" t="str">
            <v xml:space="preserve">NotificationReceiver [performedNotificationReceiver] (0..*) be a function performed by / function as (0..1) [performingHealthcareProvider] HealthcareProvider
DESCRIPTION:
Each NotificationReceiver might be a function performed by one HealthcareProvider.  Each HealthcareProvider might function as one or more NotificationReceiver.
DEFINITION:
EXAMPLE(S):
OTHER NAME(S):
NOTE(S):
</v>
          </cell>
          <cell r="J732" t="str">
            <v>be a function performed by</v>
          </cell>
          <cell r="K732" t="str">
            <v>function as</v>
          </cell>
          <cell r="L732" t="str">
            <v>HealthcareProvider</v>
          </cell>
          <cell r="M732" t="str">
            <v>0..*</v>
          </cell>
        </row>
        <row r="733">
          <cell r="A733" t="str">
            <v>NotificationReceiver.4performingOrganization(Organization)</v>
          </cell>
          <cell r="B733" t="str">
            <v>NotificationReceiver</v>
          </cell>
          <cell r="C733" t="str">
            <v>performingOrganization(Organization)</v>
          </cell>
          <cell r="D733" t="str">
            <v>Assoc</v>
          </cell>
          <cell r="F733" t="str">
            <v>0..1</v>
          </cell>
          <cell r="G733" t="str">
            <v xml:space="preserve">NotificationReceiver [performedNotificationReceiver] (0..*) be a function performed by / function as (0..1) [performingOrganization] Organization
DESCRIPTION:
Each NotificationReceiver might be a function performed by one Organization.  Each Organization might function as one or more NotificationReceiver.
DEFINITION:
EXAMPLE(S):
OTHER NAME(S):
NOTE(S):
</v>
          </cell>
          <cell r="J733" t="str">
            <v>be a function performed by</v>
          </cell>
          <cell r="K733" t="str">
            <v>function as</v>
          </cell>
          <cell r="L733" t="str">
            <v>Organization</v>
          </cell>
          <cell r="M733" t="str">
            <v>0..*</v>
          </cell>
        </row>
        <row r="734">
          <cell r="A734" t="str">
            <v>NotificationReceiver.4performingReportSubmitter(ReportSubmitter)</v>
          </cell>
          <cell r="B734" t="str">
            <v>NotificationReceiver</v>
          </cell>
          <cell r="C734" t="str">
            <v>performingReportSubmitter(ReportSubmitter)</v>
          </cell>
          <cell r="D734" t="str">
            <v>Assoc</v>
          </cell>
          <cell r="F734" t="str">
            <v>0..1</v>
          </cell>
          <cell r="G734" t="str">
            <v xml:space="preserve">NotificationReceiver [performedNotificationReceiver] (0..*) be a function performed by / function as (0..1) [performingReportSubmitter] ReportSubmitter
DESCRIPTION:
Each NotificationReceiver might be a function performed by one ReportSubmitter. Each ReportSubmitter might function as one or more NotificationReceiver.
DEFINITION:
EXAMPLE(S):
OTHER NAME(S):
NOTE(S):
</v>
          </cell>
          <cell r="J734" t="str">
            <v>be a function performed by</v>
          </cell>
          <cell r="K734" t="str">
            <v>function as</v>
          </cell>
          <cell r="L734" t="str">
            <v>ReportSubmitter</v>
          </cell>
          <cell r="M734" t="str">
            <v>0..*</v>
          </cell>
        </row>
        <row r="735">
          <cell r="A735" t="str">
            <v>NotificationReceiver.4performingStudyPersonnel(StudyPersonnel)</v>
          </cell>
          <cell r="B735" t="str">
            <v>NotificationReceiver</v>
          </cell>
          <cell r="C735" t="str">
            <v>performingStudyPersonnel(StudyPersonnel)</v>
          </cell>
          <cell r="D735" t="str">
            <v>Assoc</v>
          </cell>
          <cell r="F735" t="str">
            <v>0..1</v>
          </cell>
          <cell r="G735" t="str">
            <v xml:space="preserve">NotificationReceiver [performedNotificationReceiver] (0..*) be a function performed by / function as (0..1) [performingStudyPersonnel] StudyPersonnel
DESCRIPTION:
Each NotificationReceiver might be a function performed by one StudyPersonnel.  Each StudyPersonnel might function as one or more NotificationReceiver.
DEFINITION:
EXAMPLE(S):
OTHER NAME(S):
NOTE(S):
</v>
          </cell>
          <cell r="J735" t="str">
            <v>be a function performed by</v>
          </cell>
          <cell r="K735" t="str">
            <v>function as</v>
          </cell>
          <cell r="L735" t="str">
            <v>StudyPersonnel</v>
          </cell>
          <cell r="M735" t="str">
            <v>0..*</v>
          </cell>
        </row>
        <row r="736">
          <cell r="A736" t="str">
            <v>NotificationReceiver.4performingStudySitePersonnel(StudySitePersonnel)</v>
          </cell>
          <cell r="B736" t="str">
            <v>NotificationReceiver</v>
          </cell>
          <cell r="C736" t="str">
            <v>performingStudySitePersonnel(StudySitePersonnel)</v>
          </cell>
          <cell r="D736" t="str">
            <v>Assoc</v>
          </cell>
          <cell r="F736" t="str">
            <v>0..1</v>
          </cell>
          <cell r="G736" t="str">
            <v xml:space="preserve">NotificationReceiver [performedNotificationReceiver] (0..*) be a function performed by / function as (0..1) [performingStudySitePersonnel] StudySitePersonnel
DESCRIPTION:
Each NotificationReceiver might be a function performed by one StudySitePersonnel.  Each StudySitePersonnel might function as one or more NotificationReceiver.
DEFINITION:
EXAMPLE(S):
OTHER NAME(S):
NOTE(S):
</v>
          </cell>
          <cell r="J736" t="str">
            <v>be a function performed by</v>
          </cell>
          <cell r="K736" t="str">
            <v>function as</v>
          </cell>
          <cell r="L736" t="str">
            <v>StudySitePersonnel</v>
          </cell>
          <cell r="M736" t="str">
            <v>0..*</v>
          </cell>
        </row>
        <row r="737">
          <cell r="A737" t="str">
            <v>NotificationReceiver.4receivedDefinedNotification(DefinedNotification)</v>
          </cell>
          <cell r="B737" t="str">
            <v>NotificationReceiver</v>
          </cell>
          <cell r="C737" t="str">
            <v>receivedDefinedNotification(DefinedNotification)</v>
          </cell>
          <cell r="D737" t="str">
            <v>Assoc</v>
          </cell>
          <cell r="F737" t="str">
            <v>0..1</v>
          </cell>
          <cell r="G737" t="str">
            <v xml:space="preserve">NotificationReceiver [receivingNotificationReceiver] (0..*) be the receiver of / be received by (0..1) [receivedDefinedNotification] DefinedNotification
DESCRIPTION:
Each NotificationReceiver might be the receiver of one DefinedNotification.  Each DefinedNotification might be received by one or more NotificationReceiver.
DEFINITION:
EXAMPLE(S):
OTHER NAME(S):
NOTE(S):
</v>
          </cell>
          <cell r="J737" t="str">
            <v>be the receiver of</v>
          </cell>
          <cell r="K737" t="str">
            <v>be received by</v>
          </cell>
          <cell r="L737" t="str">
            <v>DefinedNotification</v>
          </cell>
          <cell r="M737" t="str">
            <v>0..*</v>
          </cell>
        </row>
        <row r="738">
          <cell r="A738" t="str">
            <v>NotificationReceiver.4receivedPerformedNotification(PerformedNotification)</v>
          </cell>
          <cell r="B738" t="str">
            <v>NotificationReceiver</v>
          </cell>
          <cell r="C738" t="str">
            <v>receivedPerformedNotification(PerformedNotification)</v>
          </cell>
          <cell r="D738" t="str">
            <v>Assoc</v>
          </cell>
          <cell r="F738" t="str">
            <v>0..1</v>
          </cell>
          <cell r="G738" t="str">
            <v xml:space="preserve">NotificationReceiver [receivingNotificationReceiver] (0..*) be the receiver of / be received by (0..1) [receivedPerformedNotification] PerformedNotification
DESCRIPTION:
Each NotificationReceiver might be the receiver of one PerformedNotification.  Each PerformedNotification might be received by one or more NotificationReceiver.
DEFINITION:
EXAMPLE(S):
OTHER NAME(S):
NOTE(S):
</v>
          </cell>
          <cell r="J738" t="str">
            <v>be the receiver of</v>
          </cell>
          <cell r="K738" t="str">
            <v>be received by</v>
          </cell>
          <cell r="L738" t="str">
            <v>PerformedNotification</v>
          </cell>
          <cell r="M738" t="str">
            <v>0..*</v>
          </cell>
        </row>
        <row r="739">
          <cell r="A739" t="str">
            <v>NotificationReceiver.4receivedPlannedNotification(PlannedNotification)</v>
          </cell>
          <cell r="B739" t="str">
            <v>NotificationReceiver</v>
          </cell>
          <cell r="C739" t="str">
            <v>receivedPlannedNotification(PlannedNotification)</v>
          </cell>
          <cell r="D739" t="str">
            <v>Assoc</v>
          </cell>
          <cell r="F739" t="str">
            <v>0..1</v>
          </cell>
          <cell r="G739" t="str">
            <v xml:space="preserve">NotificationReceiver [receivingNotificationReceiver] (0..*) be the receiver of / be received by (0..1) [receivedPlannedNotification] PlannedNotification
DESCRIPTION:
Each NotificationReceiver might be the receiver of one PlannedNotification.  Each PlannedNotification might be received by one or more NotificationReceiver.
DEFINITION:
EXAMPLE(S):
OTHER NAME(S):
NOTE(S):
</v>
          </cell>
          <cell r="J739" t="str">
            <v>be the receiver of</v>
          </cell>
          <cell r="K739" t="str">
            <v>be received by</v>
          </cell>
          <cell r="L739" t="str">
            <v>PlannedNotification</v>
          </cell>
          <cell r="M739" t="str">
            <v>0..*</v>
          </cell>
        </row>
        <row r="740">
          <cell r="A740" t="str">
            <v>NotificationReceiver.4receivedScheduledNotification(ScheduledNotification)</v>
          </cell>
          <cell r="B740" t="str">
            <v>NotificationReceiver</v>
          </cell>
          <cell r="C740" t="str">
            <v>receivedScheduledNotification(ScheduledNotification)</v>
          </cell>
          <cell r="D740" t="str">
            <v>Assoc</v>
          </cell>
          <cell r="F740" t="str">
            <v>0..1</v>
          </cell>
          <cell r="G740" t="str">
            <v xml:space="preserve">NotificationReceiver [receivingNotificationReceiver] (0..*) be the receiver of / be received by (0..1) [receivedScheduledNotification] ScheduledNotification
DESCRIPTION:
Each NotificationReceiver might be the receiver of one ScheduledNotification.  Each ScheduledNotification might be received by one or more NotificationReceiver.
DEFINITION:
EXAMPLE(S):
OTHER NAME(S):
NOTE(S):
</v>
          </cell>
          <cell r="J740" t="str">
            <v>be the receiver of</v>
          </cell>
          <cell r="K740" t="str">
            <v>be received by</v>
          </cell>
          <cell r="L740" t="str">
            <v>ScheduledNotification</v>
          </cell>
          <cell r="M740" t="str">
            <v>0..*</v>
          </cell>
        </row>
        <row r="741">
          <cell r="A741" t="str">
            <v>NucleicAcidPhysicalLocation.1</v>
          </cell>
          <cell r="B741" t="str">
            <v>NucleicAcidPhysicalLocation</v>
          </cell>
          <cell r="D741" t="str">
            <v>Class</v>
          </cell>
          <cell r="G741" t="str">
            <v>DEFINITION:
A position or a region on a nucleic acid sequence.
EXAMPLE(S):
the first 20 bases of the BRCA1 gene
OTHER NAME(S):
NOTE(S):</v>
          </cell>
          <cell r="I741" t="str">
            <v>Map:LSDAMv2.2.3Plus=NucleicAcidPhysicalLocation</v>
          </cell>
        </row>
        <row r="742">
          <cell r="A742" t="str">
            <v>NucleicAcidPhysicalLocation.2endCoordinate</v>
          </cell>
          <cell r="B742" t="str">
            <v>NucleicAcidPhysicalLocation</v>
          </cell>
          <cell r="C742" t="str">
            <v>endCoordinate</v>
          </cell>
          <cell r="D742" t="str">
            <v>Attrib</v>
          </cell>
          <cell r="E742" t="str">
            <v>INT.NONNEG</v>
          </cell>
          <cell r="F742" t="str">
            <v>0..1</v>
          </cell>
          <cell r="G742" t="str">
            <v>DEFINITION:
The terminal coordinate of the range (inclusive), given as an integer offset from the start of the sequence.
EXAMPLE(S):
100
OTHER NAME(S):
NOTE(S):</v>
          </cell>
          <cell r="I742" t="str">
            <v>Map:LSDAMv2.2.3Plus=NucleicAcidPhysicalLocation.endCoordinate</v>
          </cell>
        </row>
        <row r="743">
          <cell r="A743" t="str">
            <v>NucleicAcidPhysicalLocation.2startCoordinate</v>
          </cell>
          <cell r="B743" t="str">
            <v>NucleicAcidPhysicalLocation</v>
          </cell>
          <cell r="C743" t="str">
            <v>startCoordinate</v>
          </cell>
          <cell r="D743" t="str">
            <v>Attrib</v>
          </cell>
          <cell r="E743" t="str">
            <v>INT.NONNEG</v>
          </cell>
          <cell r="F743" t="str">
            <v>0..1</v>
          </cell>
          <cell r="G743" t="str">
            <v>DEFINITION:
The beginning coordinate of the range (inclusive), given as an integer offset from the start of the sequence.
EXAMPLE(S):
12
OTHER NAME(S):
NOTE(S):</v>
          </cell>
          <cell r="I743" t="str">
            <v>Map:LSDAMv2.2.3Plus=NucleicAcidPhysicalLocation.startCoordinate</v>
          </cell>
        </row>
        <row r="744">
          <cell r="A744" t="str">
            <v>NucleicAcidPhysicalLocation.4includedNucleicAcidSequence(NucleicAcidSequence)</v>
          </cell>
          <cell r="B744" t="str">
            <v>NucleicAcidPhysicalLocation</v>
          </cell>
          <cell r="C744" t="str">
            <v>includedNucleicAcidSequence(NucleicAcidSequence)</v>
          </cell>
          <cell r="D744" t="str">
            <v>Assoc</v>
          </cell>
          <cell r="F744" t="str">
            <v>1..1</v>
          </cell>
          <cell r="G744" t="str">
            <v>NucleicAcidPhysicalLocation [includingNucleicAcidPhysicalLocation] (0..*) includes / be included in (1) [includedNucleicAcidSequence] NucleicAcidSequence
DESCRIPTION:
Each NucleicAcidPhysicalLocation always includes one NucleicAcidSequence.  Each NucleicAcidSequence might be included in one or more NucleicAcidPhysicalLocation.
DEFINITION:
EXAMPLE(S):
OTHER NAME(S):
NOTE(S):</v>
          </cell>
          <cell r="I744" t="str">
            <v>Map:LSDAMv2.2.3Plus=NucleicAcidSequence.(NucleicAcidPhysicalLocation)</v>
          </cell>
          <cell r="J744" t="str">
            <v>includes</v>
          </cell>
          <cell r="K744" t="str">
            <v>be included in</v>
          </cell>
          <cell r="L744" t="str">
            <v>NucleicAcidSequence</v>
          </cell>
          <cell r="M744" t="str">
            <v>0..*</v>
          </cell>
        </row>
        <row r="745">
          <cell r="A745" t="str">
            <v>NucleicAcidPhysicalLocation.4locatedCytobandRange(CytobandRange)</v>
          </cell>
          <cell r="B745" t="str">
            <v>NucleicAcidPhysicalLocation</v>
          </cell>
          <cell r="C745" t="str">
            <v>locatedCytobandRange(CytobandRange)</v>
          </cell>
          <cell r="D745" t="str">
            <v>Assoc</v>
          </cell>
          <cell r="F745" t="str">
            <v>0..1</v>
          </cell>
          <cell r="G745" t="str">
            <v>NucleicAcidPhysicalLocation [locatingNucleicAcidPhysicalLocation] (1..*) be for / have (0..1) [locatedCytobandRange] CytobandRange
DESCRIPTION:
Each NucleicAcidPhysicalLocation might be for one CytobandRange. Each CytobandRange always have one or more NucleicAcidPhysicalLocation. 
DEFINITION:
EXAMPLE(S):
OTHER NAME(S):
NOTE(S):</v>
          </cell>
          <cell r="I745" t="str">
            <v>Map:LSDAMv2.2.3Plus=NucleicAcidPhysicalLocation.(CytobandRange)</v>
          </cell>
          <cell r="J745" t="str">
            <v>be for</v>
          </cell>
          <cell r="K745" t="str">
            <v>have</v>
          </cell>
          <cell r="L745" t="str">
            <v>CytobandRange</v>
          </cell>
          <cell r="M745" t="str">
            <v>1..*</v>
          </cell>
        </row>
        <row r="746">
          <cell r="A746" t="str">
            <v>NucleicAcidPhysicalLocation.4locatingChromosome(Chromosome)</v>
          </cell>
          <cell r="B746" t="str">
            <v>NucleicAcidPhysicalLocation</v>
          </cell>
          <cell r="C746" t="str">
            <v>locatingChromosome(Chromosome)</v>
          </cell>
          <cell r="D746" t="str">
            <v>Assoc</v>
          </cell>
          <cell r="F746" t="str">
            <v>1..1</v>
          </cell>
          <cell r="G746" t="str">
            <v>NucleicAcidPhysicalLocation [locatedNucleicAcidPhysicalLocation] (1..*) is located on / has (1) [locatingChromosome] Chromosome
DESCRIPTION:
Each NucleicAcidPhysicalLocation always is located on one Chromosome.  Each Chromosome always has one or more NucleicAcidPhysicalLocation.
DEFINITION:
EXAMPLE(S):
OTHER NAME(S):
NOTE(S):</v>
          </cell>
          <cell r="I746" t="str">
            <v>Map:LSDAMv2.2.3Plus=Chromosome.(NucleicAcidPhysicalLocation)</v>
          </cell>
          <cell r="J746" t="str">
            <v>is located on</v>
          </cell>
          <cell r="K746" t="str">
            <v>has</v>
          </cell>
          <cell r="L746" t="str">
            <v>Chromosome</v>
          </cell>
          <cell r="M746" t="str">
            <v>1..*</v>
          </cell>
        </row>
        <row r="747">
          <cell r="A747" t="str">
            <v>NucleicAcidPhysicalLocation.4translatingAminoAcidSequence(AminoAcidSequence)</v>
          </cell>
          <cell r="B747" t="str">
            <v>NucleicAcidPhysicalLocation</v>
          </cell>
          <cell r="C747" t="str">
            <v>translatingAminoAcidSequence(AminoAcidSequence)</v>
          </cell>
          <cell r="D747" t="str">
            <v>Assoc</v>
          </cell>
          <cell r="F747" t="str">
            <v>0..1</v>
          </cell>
          <cell r="G747" t="str">
            <v>NucleicAcidPhysicalLocation [translatedNucleaicAcidPhysicalLocation] (1..*) be translated to / is translated from (0..1) [translatingAminoAcidSequence] AminoAcidSequence
DESCRIPTION:
Each NucleicAcidPhysicalLocation might be translated to one AminoAcidSequence. Each AminoAcidSequence always is translated from one or more NucleicAcidPhysicalLocation.
DEFINITION:
EXAMPLE(S):
OTHER NAME(S):
NOTE(S):</v>
          </cell>
          <cell r="I747" t="str">
            <v>Map:LSDAMv2.2.3Plus=NucleicAcidPhysicalLocation.(AminoAcidSequence)</v>
          </cell>
          <cell r="J747" t="str">
            <v>be translated to</v>
          </cell>
          <cell r="K747" t="str">
            <v>is translated from</v>
          </cell>
          <cell r="L747" t="str">
            <v>AminoAcidSequence</v>
          </cell>
          <cell r="M747" t="str">
            <v>1..*</v>
          </cell>
        </row>
        <row r="748">
          <cell r="A748" t="str">
            <v>NucleicAcidSequence.1</v>
          </cell>
          <cell r="B748" t="str">
            <v>NucleicAcidSequence</v>
          </cell>
          <cell r="D748" t="str">
            <v>Class</v>
          </cell>
          <cell r="G748" t="str">
            <v xml:space="preserve">DEFINITION:
A representation of a linear arrangement of nucleotides. 
EXAMPLE(S):
the sequence of TP53 gene, the first 20 nucleotide of a BRCA1 mRNA, microarray probe for BRCA2 mRNA
OTHER NAME(S):
NOTE(S):
Nucleotides are organic compounds containing nitrogenous base (adenine, guanine, uracil, or cytosine in RNA), a phosphate molecule, and a sugar molecule (deoxyribose in DNA and ribose in RNA). </v>
          </cell>
          <cell r="I748" t="str">
            <v>Map:LSDAMv2.2.3Plus=NucleicAcidSequence</v>
          </cell>
        </row>
        <row r="749">
          <cell r="A749" t="str">
            <v>NucleicAcidSequence.3Is a(n):MolecularSequence</v>
          </cell>
          <cell r="B749" t="str">
            <v>NucleicAcidSequence</v>
          </cell>
          <cell r="C749" t="str">
            <v>Is a(n):MolecularSequence</v>
          </cell>
          <cell r="D749" t="str">
            <v>Gen</v>
          </cell>
          <cell r="G749" t="str">
            <v>DESCRIPTION:
Each AminoAcidSequence always specializes one MolecularSequence.  Each MolecularSequence might be specialized by one AminoAcidSequence.
DEFINITION:
EXAMPLE(S):
OTHER NAME(S):
NOTE(S):</v>
          </cell>
          <cell r="I749" t="str">
            <v>Map:LSDAMv2.2.3Plus=NucleicAcidSequence.Is a(n):MolecularSequence</v>
          </cell>
          <cell r="J749" t="str">
            <v>specializes</v>
          </cell>
          <cell r="K749" t="str">
            <v>be specialized by</v>
          </cell>
          <cell r="L749" t="str">
            <v>MolecularSequence</v>
          </cell>
        </row>
        <row r="750">
          <cell r="A750" t="str">
            <v>NucleicAcidSequenceFeature.1</v>
          </cell>
          <cell r="B750" t="str">
            <v>NucleicAcidSequenceFeature</v>
          </cell>
          <cell r="D750" t="str">
            <v>Class</v>
          </cell>
          <cell r="G750" t="str">
            <v>DEFINITION:
An annotation assigned to a defined nucleic acid physical location. 
EXAMPLE(S):
promoter region, protein binding domains
OTHER NAME(S):
NOTE(S):</v>
          </cell>
          <cell r="I750" t="str">
            <v>Map:LSDAMv2.2.3Plus=NucleicAcidSequenceFeature</v>
          </cell>
        </row>
        <row r="751">
          <cell r="A751" t="str">
            <v>NucleicAcidSequenceFeature.2orientation</v>
          </cell>
          <cell r="B751" t="str">
            <v>NucleicAcidSequenceFeature</v>
          </cell>
          <cell r="C751" t="str">
            <v>orientation</v>
          </cell>
          <cell r="D751" t="str">
            <v>Attrib</v>
          </cell>
          <cell r="E751" t="str">
            <v>ST</v>
          </cell>
          <cell r="F751" t="str">
            <v>0..1</v>
          </cell>
          <cell r="G751" t="str">
            <v>DEFINITION:
The orientation of the feature relative to the sequence upon which it is annotated.  
EXAMPLE(S):
"forward", "for", "F", "+", "reverse", "rev", "R",  "-"
OTHER NAME(S):
NOTE(S):
Features that are annotated on the same strand as the underlying sequence are usually indicated by "forward", "for", "F", or "+".  Features that are on the opposite strand (the reverse-complement of the underlying sequence) are usually indicated by "reverse", "rev", "R", or "-".</v>
          </cell>
          <cell r="I751" t="str">
            <v>Map:LSDAMv2.2.3Plus=NucleicAcidSequenceFeature.orientation</v>
          </cell>
        </row>
        <row r="752">
          <cell r="A752" t="str">
            <v>NucleicAcidSequenceFeature.2typeCode</v>
          </cell>
          <cell r="B752" t="str">
            <v>NucleicAcidSequenceFeature</v>
          </cell>
          <cell r="C752" t="str">
            <v>typeCode</v>
          </cell>
          <cell r="D752" t="str">
            <v>Attrib</v>
          </cell>
          <cell r="E752" t="str">
            <v>CD</v>
          </cell>
          <cell r="F752" t="str">
            <v>0..1</v>
          </cell>
          <cell r="G752" t="str">
            <v>DEFINITION:
A coded value specifying the category of the nucleic acid sequence feature.  
EXAMPLE(S):
DNA methylation
OTHER NAME(S):
NOTE(S):
[Glycosylation Site:C16643, C37901; Binding Site:C13671]</v>
          </cell>
          <cell r="I752" t="str">
            <v>Map:LSDAMv2.2.3Plus=NucleicAcidSequenceFeature.typeCode</v>
          </cell>
        </row>
        <row r="753">
          <cell r="A753" t="str">
            <v>NucleicAcidSequenceFeature.4includingNucleicAcidPhysicalLocation(NucleicAcidPhysicalLocation)</v>
          </cell>
          <cell r="B753" t="str">
            <v>NucleicAcidSequenceFeature</v>
          </cell>
          <cell r="C753" t="str">
            <v>includingNucleicAcidPhysicalLocation(NucleicAcidPhysicalLocation)</v>
          </cell>
          <cell r="D753" t="str">
            <v>Assoc</v>
          </cell>
          <cell r="F753" t="str">
            <v>1..*</v>
          </cell>
          <cell r="G753" t="str">
            <v>NucleicAcidSequenceFeature [includedNucleicAcidSequenceFeature] (0..*) is included in / include (1..*) [includingNucleicAcidPhysicalLocation] NucleicAcidPhysicalLocation
DESCRIPTION:
Each NucleicAcidSequenceFeature always is included in one or more NucleicAcidPhysicalLocation. Each NucleicAcidPhysicalLocation might include one or more NucleicAcidSequenceFeature. 
DEFINITION:
EXAMPLE(S):
OTHER NAME(S):
NOTE(S):</v>
          </cell>
          <cell r="I753" t="str">
            <v>Map:LSDAMv2.2.3Plus=NucleicAcidSequenceFeature.(NucleicAcidPhysicalLocation)</v>
          </cell>
          <cell r="J753" t="str">
            <v>is included in</v>
          </cell>
          <cell r="K753" t="str">
            <v>include</v>
          </cell>
          <cell r="L753" t="str">
            <v>NucleicAcidPhysicalLocation</v>
          </cell>
          <cell r="M753" t="str">
            <v>0..*</v>
          </cell>
        </row>
        <row r="754">
          <cell r="A754" t="str">
            <v>ObservationalStudyProtocolVersion.1</v>
          </cell>
          <cell r="B754" t="str">
            <v>ObservationalStudyProtocolVersion</v>
          </cell>
          <cell r="D754" t="str">
            <v>Class</v>
          </cell>
          <cell r="G754" t="str">
            <v>DEFINITION:
A study protocol version in which biomedical and/or health outcomes are assessed in pre-defined groups of study subjects or experimental units. Study subjects or experimental units in the study may receive diagnostic, therapeutic, or other interventions, but the investigator does not assign specific interventions to the study subjects or experimental units of the study.
EXAMPLE(S):
OTHER NAME(S):
NOTE(S):</v>
          </cell>
          <cell r="I754" t="str">
            <v>Map:C3PR=Study.type; Map:CTGOV=Study Type - Observational; Map:CTRR=Study Type; Map:CTRRr3=ObservationalStudy; Map:CTRRr3=Study.typeCode; Map:CTRv1.0=ObservationalStudyProtocolVersion; Map:WHO=Study Type</v>
          </cell>
        </row>
        <row r="755">
          <cell r="A755" t="str">
            <v>ObservationalStudyProtocolVersion.2samplingMethodCode</v>
          </cell>
          <cell r="B755" t="str">
            <v>ObservationalStudyProtocolVersion</v>
          </cell>
          <cell r="C755" t="str">
            <v>samplingMethodCode</v>
          </cell>
          <cell r="D755" t="str">
            <v>Attrib</v>
          </cell>
          <cell r="E755" t="str">
            <v>CD</v>
          </cell>
          <cell r="F755" t="str">
            <v>0..1</v>
          </cell>
          <cell r="G755" t="str">
            <v>DEFINITION:
A coded value specifying the process used to define a representative set of a population for a study.
EXAMPLE(S):
A Probability Sample: exclusively random process to guarantee that each participant or population has specified chance of selection, such as simple random sampling, systematic sampling, stratified random sampling, cluster sampling, and consecutive patient sampling.
A Non-Probability Sample: any of a variety of other sampling processes, such as convenience sampling or invitation to volunteer.
OTHER NAME(S):
NOTE(S):</v>
          </cell>
          <cell r="I755" t="str">
            <v>Map:CTGOV=Sampling Method; Map:CTRPv1.0=ObservationalStudyProtocol.samplingMethodCode; Map:CTRRr3=ObservationalStudy.samplingMethodCode; Map:CTRv1.0=ObservationalStudyProtocolVersion.samplingMethodCode</v>
          </cell>
        </row>
        <row r="756">
          <cell r="A756" t="str">
            <v>ObservationalStudyProtocolVersion.2specimenAvailableForDNAExtractionIndicator</v>
          </cell>
          <cell r="B756" t="str">
            <v>ObservationalStudyProtocolVersion</v>
          </cell>
          <cell r="C756" t="str">
            <v>specimenAvailableForDNAExtractionIndicator</v>
          </cell>
          <cell r="D756" t="str">
            <v>Attrib</v>
          </cell>
          <cell r="E756" t="str">
            <v>BL</v>
          </cell>
          <cell r="F756" t="str">
            <v>0..1</v>
          </cell>
          <cell r="G756" t="str">
            <v>DEFINITION:
Specifies whether any biological specimen has the potential for DNA extraction.
EXAMPLE(S):
OTHER NAME(S):
NOTE(S): 
Specimens with the potential for DNA extraction include frozen tissue and whole blood whereas specimens without the potential for DNA extraction include fixed tissue and plasma.</v>
          </cell>
          <cell r="I756" t="str">
            <v>Map:CTRRr3=StudyAgent.retentionCode</v>
          </cell>
        </row>
        <row r="757">
          <cell r="A757" t="str">
            <v>ObservationalStudyProtocolVersion.2specimenRetentionIndicator</v>
          </cell>
          <cell r="B757" t="str">
            <v>ObservationalStudyProtocolVersion</v>
          </cell>
          <cell r="C757" t="str">
            <v>specimenRetentionIndicator</v>
          </cell>
          <cell r="D757" t="str">
            <v>Attrib</v>
          </cell>
          <cell r="E757" t="str">
            <v>BL</v>
          </cell>
          <cell r="F757" t="str">
            <v>0..1</v>
          </cell>
          <cell r="G757" t="str">
            <v>DEFINITION:
Specifies whether a biological specimen is retained beyond the duration of the study.
EXAMPLE(S):
OTHER NAME(S):
NOTE(S):</v>
          </cell>
          <cell r="I757" t="str">
            <v>Map:CTRRr3=StudyAgent.retentionCode</v>
          </cell>
        </row>
        <row r="758">
          <cell r="A758" t="str">
            <v>ObservationalStudyProtocolVersion.2timePerspectiveCode</v>
          </cell>
          <cell r="B758" t="str">
            <v>ObservationalStudyProtocolVersion</v>
          </cell>
          <cell r="C758" t="str">
            <v>timePerspectiveCode</v>
          </cell>
          <cell r="D758" t="str">
            <v>Attrib</v>
          </cell>
          <cell r="E758" t="str">
            <v>CD</v>
          </cell>
          <cell r="F758" t="str">
            <v>0..1</v>
          </cell>
          <cell r="G758" t="str">
            <v>DEFINITION:
A coded value specifying the temporal relationship of observation period to time of subject enrollment. 
EXAMPLE(S):
prospective, retrospective, cross-sectional, other
OTHER NAME(S):
NOTE(S):</v>
          </cell>
          <cell r="I758" t="str">
            <v>Map:CTGOV=Time Perspective; Map:CTRPv1.0=ObservationalStudyProtocol.timePerspectiveCode; Map:CTRR=Time Perspective; Map:CTRRr3=ObservationalStudy.timePerspectiveCode; Map:CTRv1.0=ObservationalStudyProtocolVersion.timePerspectiveCode</v>
          </cell>
        </row>
        <row r="759">
          <cell r="A759" t="str">
            <v>ObservationalStudyProtocolVersion.3Is a(n):StudyProtocolVersion</v>
          </cell>
          <cell r="B759" t="str">
            <v>ObservationalStudyProtocolVersion</v>
          </cell>
          <cell r="C759" t="str">
            <v>Is a(n):StudyProtocolVersion</v>
          </cell>
          <cell r="D759" t="str">
            <v>Gen</v>
          </cell>
          <cell r="G759" t="str">
            <v xml:space="preserve">DESCRIPTION:
Each ObservationalStudyProtocolVersion always specializes one StudyProtocolVersion. Each StudyProtocolVersion might be specialized by one ObservationalStudyProtocolVersion.
DEFINITION:
EXAMPLE(S):
OTHER NAME(S):
NOTE(S):
</v>
          </cell>
          <cell r="J759" t="str">
            <v>specializes</v>
          </cell>
          <cell r="K759" t="str">
            <v>be specialized by</v>
          </cell>
          <cell r="L759" t="str">
            <v>StudyProtocolVersion</v>
          </cell>
        </row>
        <row r="760">
          <cell r="A760" t="str">
            <v>ObservationResultActionTakenRelationship.1</v>
          </cell>
          <cell r="B760" t="str">
            <v>ObservationResultActionTakenRelationship</v>
          </cell>
          <cell r="D760" t="str">
            <v>Class</v>
          </cell>
          <cell r="G760" t="str">
            <v>DEFINITION:
Specifies the link between an observation result and the actions taken as a result of that outcome.
EXAMPLE(S):
An electrical problem (product investigation result) in a device could result in a recall (product action taken) of the device.
An abnormal lab result triggers a follow-up lab test for further investingation.
Study dose reduced or protocol treatment change due to an adverse event.
OTHER NAME(S):
AdverseEventActionTakenRelationship, ProductActionTakenRelationship
NOTE(S): 
Action taken relationship is generally used for "unplanned" activities rather than those already determined in "contingent" relationships in the planned study design.</v>
          </cell>
          <cell r="I760" t="str">
            <v>Map:AE=ActionTaken; Map:AE=ProductInvestigation.remedialActionTaken; Map:AE=ProductInvestigation.productReturnedIndicator; Map:CTRv1.0=ProductActionTakenRelationship; Map:CTRv1.0=ObservationResultActionTakenRelationship; Map:CTRv1.0=AdverseEventActionTakenRelationship; Map:NCI CRF Standard=CDE 2435042v1.2: Protocol Deviation Action Text</v>
          </cell>
        </row>
        <row r="761">
          <cell r="A761" t="str">
            <v>ObservationResultActionTakenRelationship.2delayDuration</v>
          </cell>
          <cell r="B761" t="str">
            <v>ObservationResultActionTakenRelationship</v>
          </cell>
          <cell r="C761" t="str">
            <v>delayDuration</v>
          </cell>
          <cell r="D761" t="str">
            <v>Attrib</v>
          </cell>
          <cell r="E761" t="str">
            <v>PQ.TIME</v>
          </cell>
          <cell r="F761" t="str">
            <v>0..1</v>
          </cell>
          <cell r="G761" t="str">
            <v>DEFINITION:
The time delay between an observation result being determined and a resulting performed activity action being taken.
EXAMPLE(S):
OTHER NAME(S):
NOTE(S):</v>
          </cell>
          <cell r="I761" t="str">
            <v>Map:AE=ProductInvestigation.remedialActionTaken; Map:AE=ActionTaken.delayDuration; Map:CTOM=AdverseEventTherapy.delayDurationUnitOfMeasureCode; Map:CTOM=AdverseEventTherapy.delayDuration; Map:CTRv1.0=AdverseEventActionTakenRelationship.delayDuration; Map:CTRv1.0=ObservationResultActionTakenRelationship.delayDuration; Map:CTRv1.0=ProductActionTakenRelationship.delayDuration</v>
          </cell>
        </row>
        <row r="762">
          <cell r="A762" t="str">
            <v>ObservationResultActionTakenRelationship.4triggeredPerformedActivity(PerformedActivity)</v>
          </cell>
          <cell r="B762" t="str">
            <v>ObservationResultActionTakenRelationship</v>
          </cell>
          <cell r="C762" t="str">
            <v>triggeredPerformedActivity(PerformedActivity)</v>
          </cell>
          <cell r="D762" t="str">
            <v>Assoc</v>
          </cell>
          <cell r="F762" t="str">
            <v>1..1</v>
          </cell>
          <cell r="G762" t="str">
            <v>ObservationResultActionTakenRelationship [triggeringObservationResultActionTakenRelationship] (0..*) triggers / be triggered by (1) [triggeredPerformedActivity] PerformedActivity
DESCRIPTION:
Each ObservationResultActionTakenRelationship always triggers one PerformedActivity. Each PerformedActivity might be triggered by one or more ObservationResultActionTakenRelationship.
DEFINITION:
Indicates the PerformedActivity undertaken as a result of an ObservationResult
EXAMPLE(S):
OTHER NAME(S):
NOTE(S):</v>
          </cell>
          <cell r="I762" t="str">
            <v>Map:CTRv1.0=ObservationResultActionTakenRelationship.triggered(PerformedActivity); Map:CTRv1.0=ProductActionTakenRelationship.triggered(PerformedActivity)</v>
          </cell>
          <cell r="J762" t="str">
            <v>triggers</v>
          </cell>
          <cell r="K762" t="str">
            <v>be triggered by</v>
          </cell>
          <cell r="L762" t="str">
            <v>PerformedActivity</v>
          </cell>
          <cell r="M762" t="str">
            <v>0..*</v>
          </cell>
        </row>
        <row r="763">
          <cell r="A763" t="str">
            <v>ObservationResultActionTakenRelationship.4triggeringPerformedObservationResult(PerformedObservationResult)</v>
          </cell>
          <cell r="B763" t="str">
            <v>ObservationResultActionTakenRelationship</v>
          </cell>
          <cell r="C763" t="str">
            <v>triggeringPerformedObservationResult(PerformedObservationResult)</v>
          </cell>
          <cell r="D763" t="str">
            <v>Assoc</v>
          </cell>
          <cell r="F763" t="str">
            <v>1..1</v>
          </cell>
          <cell r="G763" t="str">
            <v>ObservationResultActionTakenRelationship [triggeredObservationResultActionTakenRelationship] (0..*) is triggered by / trigger (1) [triggeringPerformedObservationResult] PerformedObservationResult
DESCRIPTION:
Each ObservationResultActionTakenRelationship always is triggered by one PerformedObservationResult. Each PerformedObservationResult might trigger one or more ObservationResultActionTakenRelationship.
DEFINITION:
Indicates the ObservationResult that causes the initiation of a PerformedActivity
EXAMPLE(S):
OTHER NAME(S):
NOTE(S):</v>
          </cell>
          <cell r="I763" t="str">
            <v>Map:CTRv1.0=ObservationResultActionTakenRelationship.triggering(PerformedObservationResult)</v>
          </cell>
          <cell r="J763" t="str">
            <v>is triggered by</v>
          </cell>
          <cell r="K763" t="str">
            <v>trigger</v>
          </cell>
          <cell r="L763" t="str">
            <v>PerformedObservationResult</v>
          </cell>
          <cell r="M763" t="str">
            <v>0..*</v>
          </cell>
        </row>
        <row r="764">
          <cell r="A764" t="str">
            <v>Organization.1</v>
          </cell>
          <cell r="B764" t="str">
            <v>Organization</v>
          </cell>
          <cell r="D764" t="str">
            <v>Class</v>
          </cell>
          <cell r="G764" t="str">
            <v>DEFINITION:
A formalized group of persons or other organizations collected together for a common purpose (such as administrative, legal, political) and the infrastructure to carry out that purpose.
EXAMPLE(S):
US National Cancer Institute (NCI); CDISC; HL7, ACME Corporation
OTHER NAME(S):
NOTE(S):</v>
          </cell>
          <cell r="H764" t="str">
            <v xml:space="preserve">Invariant - Attribute Set actualIndicator Qualifier: name, postalAddress, telecomAddress are valid only when actualIndicator = "true".
</v>
          </cell>
          <cell r="I764" t="str">
            <v>Map:APSRv2.1=hl7:assignedEntity - hl7:assignedEntity &gt; hl7:representedOrganization; Map:APSRv2.1=Hdr: Participant - Pertinent Insurance Information - hl7:ClinicalDocument &gt; hl7:participant (Pertinent Insurance Information) &gt; hl7:associatedEntity &gt; hl7:scopingOrganization; Map:APSRv2.1=hl7:entryRelationship [CDA Supply Container] - hl7:entryRelationship [CDA Supply Container] &gt; hl7:supply &gt; hl7:product &gt; hl7:manufacturedProduct &gt; hl7:manufacturerOrganization; Map:APSRv2.1=Hdr: Encompassing Encounter - hl7:ClinicalDocument &gt; hl7:componentOf &gt; hl7:encompassingEncounter &gt; hl7:location &gt; hl7:healthcareFacility &gt; hl7:serviceProviderOrganization &gt; hl7:asOrganizationPartOf &gt; hl7:wholeOrganization; Map:APSRv2.1=Hdr: Participant - Referral Ordering Physician - hl7:ClinicalDocument &gt; hl7:participant (Referral Ordering Physician) &gt; hl7:associatedEntity &gt; hl7:scopingOrganization &gt; hl7:asOrganizationPartOf &gt; hl7:wholeOrganization; Map:APSRv2.1=hl7:author - hl7:author &gt; hl7:assignedAuthor &gt; hl7:representedOrganization; Map:APSRv2.1=Hdr: Information Recipient - hl7:ClinicalDocument &gt; hl7:informationRecipient &gt; hl7:intendedRecipient &gt; hl7:receivedOrganization; Map:APSRv2.1=hl7:author - hl7:author &gt; hl7:assignedAuthor &gt; hl7:representedOrganization &gt; hl7:asOrganizationPartOf &gt; hl7:wholeOrganization; Map:APSRv2.1=Hdr: Information Recipient - hl7:ClinicalDocument &gt; hl7:informationRecipient &gt; hl7:intendedRecipient &gt; hl7:receivedOrganization &gt; hl7:asOrganizationPartOf &gt; hl7:wholeOrganization; Map:APSRv2.1=Hdr: Custodian - hl7:ClinicalDocument &gt; hl7:custodian &gt; hl7:assignedCustodian &gt; hl7:representedCustodianOrganization; Map:APSRv2.1=Hdr: Participant - Referral Ordering Physician - hl7:ClinicalDocument &gt; hl7:participant (Referral Ordering Physician) &gt; hl7:associatedEntity &gt; hl7:scopingOrganization
; Map:APSRv2.1=Hdr: Participant - Specimen Collector - hl7:ClinicalDocument &gt; hl7:participant (Specimen Collector) &gt; hl7:associatedEntity &gt; hl7:scopingOrganization; Map:APSRv2.1=hl7:entryRelationship [CDA Supply Container] - hl7:entryRelationship [CDA Supply Container] &gt; hl7:supply &gt; hl7:product &gt; hl7:manufacturedProduct &gt; hl7:manufacturerOrganization &gt; hl7:asOrganizationPartOf &gt; hl7:wholeOrganization; Map:APSRv2.1=Hdr: Participant - Specimen Collector - hl7:ClinicalDocument &gt; hl7:participant (Specimen Collector) &gt; hl7:associatedEntity &gt; hl7:scopingOrganization &gt; hl7:asOrganizationPartOf &gt; hl7:wholeOrganization; Map:APSRv2.1=[Problem] hl7:organizer - [Problem] hl7:organizer &gt; hl7:participant &gt; CHOICE OF PLAYING DEVICE OR PLAYING ENTITY &gt; hl7:playingEntity; Map:APSRv2.1=[Problem] hl7:organizer - [Problem] hl7:organizer &gt; hl7:component [Any kind of AP observation] &gt; hl7:observation &gt; hl7:participant &gt; CHOICE OF PLAYING DEVICE OR PLAYING ENTITY &gt; hl7:playingEntity; Map:APSRv2.1=Hdr: Participant - Pertinent Insurance Information - hl7:ClinicalDocument &gt; hl7:participant (Pertinent Insurance Information) &gt; hl7:associatedEntity &gt; hl7:scopingOrganization &gt; hl7:asOrganizationPartOf &gt; hl7:wholeOrganization; Map:APSRv2.1=hl7:assignedEntity - hl7:assignedEntity &gt; hl7:representedOrganization &gt; hl7:asOrganizationPartOf &gt; hl7:wholeOrganization; Map:APSRv2.1=Hdr: Encompassing Encounter - hl7:ClinicalDocument &gt; hl7:componentOf &gt; hl7:encompassingEncounter &gt; hl7:location &gt; hl7:healthcareFacility &gt; hl7:serviceProviderOrganization; Map:C3PRv2.9=Organization; Map:C3PRv2.9=HealthcareSite; Map:CDMHv1.0=Organization; Map:CTRPv1.0=Organization; Map:CTRPv3.8=Organization; Map:CTRPv3.8=OrganizationalGroup; Map:CTRR=Protocol Identifier Source; Map:CTRRr3=Organization; Map:CTRv1.0=Organization; Map:DICOM=Protocol Context Module - Custodial Organization Sequence (0040,A07C); Map:HL7SP=LicenseIssuer; Map:HL7SP=Organization; Map:ICSRr2=Organization (in E_Organization informational); Map:ICSRr2=TerritorialAuthority (in IndividualCaseSafetyReport); Map:ICSRr2=Organization (in IndividualCaseSafetyReport); Map:ICSRr2=Organization (in R_Product); Map:ICSRr2=Agency (in R_Product); Map:ICSRr2=ProductIdentifierIssuer (in R_Product); Map:LabViewer2.2=Organization; Map:LSDAMv2.2.3Plus=Organization</v>
          </cell>
        </row>
        <row r="765">
          <cell r="A765" t="str">
            <v>Organization.2actualIndicator</v>
          </cell>
          <cell r="B765" t="str">
            <v>Organization</v>
          </cell>
          <cell r="C765" t="str">
            <v>actualIndicator</v>
          </cell>
          <cell r="D765" t="str">
            <v>Attrib</v>
          </cell>
          <cell r="E765" t="str">
            <v>BL</v>
          </cell>
          <cell r="F765" t="str">
            <v>1...1</v>
          </cell>
          <cell r="G765" t="str">
            <v>DEFINITION:
Specifies whether the organization is a particular instance (actual) vs. universal kind.
EXAMPLE(S):
To indicate a particular Organization, actualIndicator = "true". To indicate a kind of Organization, actualIndicator = "false".
OTHER NAME(S):
NOTE(S):</v>
          </cell>
          <cell r="I765" t="str">
            <v>Map:APSRv2.1=hl7:author - hl7:author &gt; hl7:assignedAuthor &gt; hl7:representedOrganization &gt; @determinerCode; Map:APSRv2.1=hl7:author - hl7:author &gt; hl7:assignedAuthor &gt; hl7:representedOrganization &gt; hl7:asOrganizationPartOf &gt; hl7:wholeOrganization &gt; @determinerCode; Map:APSRv2.1=Hdr: Custodian - hl7:ClinicalDocument &gt; hl7:custodian &gt; hl7:assignedCustodian &gt; hl7:representedCustodianOrganization &gt; @determinerCode; Map:APSRv2.1=Hdr: Encompassing Encounter - hl7:ClinicalDocument &gt; hl7:componentOf &gt; hl7:encompassingEncounter &gt; hl7:location &gt; hl7:healthcareFacility &gt; hl7:serviceProviderOrganization &gt; @determinerCode; Map:APSRv2.1=Hdr: Information Recipient - hl7:ClinicalDocument &gt; hl7:informationRecipient &gt; hl7:intendedRecipient &gt; hl7:receivedOrganization &gt; @determinerCode; Map:APSRv2.1=Hdr: Participant - Pertinent Insurance Information - hl7:ClinicalDocument &gt; hl7:participant (Pertinent Insurance Information) &gt; hl7:associatedEntity &gt; hl7:scopingOrganization &gt; @determinerCode; Map:APSRv2.1=Hdr: Participant - Referral Ordering Physician - hl7:ClinicalDocument &gt; hl7:participant (Referral Ordering Physician) &gt; hl7:associatedEntity &gt; hl7:scopingOrganization &gt; @determinerCode; Map:APSRv2.1=Hdr: Participant - Specimen Collector - hl7:ClinicalDocument &gt; hl7:participant (Specimen Collector) &gt; hl7:associatedEntity &gt; hl7:scopingOrganization &gt; @determinerCode; Map:APSRv2.1=hl7:assignedEntity - hl7:assignedEntity &gt; hl7:representedOrganization &gt; @determinerCode; Map:APSRv2.1=hl7:entryRelationship [CDA Supply Container] - hl7:entryRelationship [CDA Supply Container] &gt; hl7:supply &gt; hl7:product &gt; hl7:manufacturedProduct &gt; hl7:manufacturerOrganization &gt; @determinerCode; Map:APSRv2.1=hl7:entryRelationship [CDA Supply Container] - hl7:entryRelationship [CDA Supply Container] &gt; hl7:supply &gt; hl7:product &gt; hl7:manufacturedProduct &gt; hl7:manufacturerOrganization &gt; hl7:asOrganizationPartOf &gt; hl7:wholeOrganization &gt; @determinerCode; Map:APSRv2.1=[Problem] hl7:organizer - [Problem] hl7:organizer &gt; hl7:participant &gt; CHOICE OF PLAYING DEVICE OR PLAYING ENTITY &gt; hl7:playingEntity &gt; @determinerCode; Map:APSRv2.1=[Problem] hl7:organizer - [Problem] hl7:organizer &gt; hl7:component [Any kind of AP observation] &gt; hl7:observation &gt; hl7:participant &gt; CHOICE OF PLAYING DEVICE OR PLAYING ENTITY &gt; hl7:playingEntity &gt; @determinerCode; Map:CTRv1.0=Organization.actualIndicator; Map:HL7SD=R_AssignedEntity(Universal); Map:HL7SP=R_AssignedEntity(Universal)_COCT_RM_090000UV; Map:ICSRr2=Organization.determinerCode (in R_Product); Map:ICSRr2=Organization.determinerCode (in IndividualCaseSafetyReport); Map:LSDAMv2.2.3Plus=Organization.actualIndicator</v>
          </cell>
        </row>
        <row r="766">
          <cell r="A766" t="str">
            <v>Organization.2description</v>
          </cell>
          <cell r="B766" t="str">
            <v>Organization</v>
          </cell>
          <cell r="C766" t="str">
            <v>description</v>
          </cell>
          <cell r="D766" t="str">
            <v>Attrib</v>
          </cell>
          <cell r="E766" t="str">
            <v>ST</v>
          </cell>
          <cell r="F766" t="str">
            <v>0..1</v>
          </cell>
          <cell r="G766" t="str">
            <v>DEFINITION:
The textual representation of the organization.
EXAMPLE(S):
OTHER NAME(S):
NOTE(S):</v>
          </cell>
          <cell r="I766" t="str">
            <v>Map:APSRv2.1=[Problem] hl7:organizer - [Problem] hl7:organizer &gt; hl7:participant &gt; CHOICE OF PLAYING DEVICE OR PLAYING ENTITY &gt; hl7:playingEntity &gt; hl7:desc; Map:APSRv2.1=[Problem] hl7:organizer - [Problem] hl7:organizer &gt; hl7:component [Any kind of AP observation] &gt; hl7:observation &gt; hl7:participant &gt; CHOICE OF PLAYING DEVICE OR PLAYING ENTITY &gt; hl7:playingEntity &gt; hl7:desc; Map:C3PR=Organization.descriptionText; Map:C3PR=InvestigatorGroup.descriptionText; Map:C3PRv2.9=Organization.descriptionText; Map:C3PRv2.9=InvestigatorGroup.descriptionText; Map:caAERSv2.2=Organization.descriptionText; Map:CTOM=HealthcareSite.descriptionText; Map:CTOM=Organization.descriptionText; Map:CTRPv1.0=Organization.description; Map:CTRv1.0=Organization.description; Map:LSDAMv2.2.3Plus=Organization.description</v>
          </cell>
        </row>
        <row r="767">
          <cell r="A767" t="str">
            <v>Organization.2effectiveDateRange</v>
          </cell>
          <cell r="B767" t="str">
            <v>Organization</v>
          </cell>
          <cell r="C767" t="str">
            <v>effectiveDateRange</v>
          </cell>
          <cell r="D767" t="str">
            <v>Attrib</v>
          </cell>
          <cell r="E767" t="str">
            <v>IVL&lt;TS.DATETIME&gt;</v>
          </cell>
          <cell r="F767" t="str">
            <v>0..1</v>
          </cell>
          <cell r="G767" t="str">
            <v>DEFINITION:
The date (and time) span for when the organization is active.
EXAMPLE(S):
OTHER NAME(S):
NOTE(S):</v>
          </cell>
          <cell r="I767" t="str">
            <v>Map:CTRPv3.8=OrganizationalGroup.effectiveDateRange</v>
          </cell>
        </row>
        <row r="768">
          <cell r="A768" t="str">
            <v>Organization.2identifier</v>
          </cell>
          <cell r="B768" t="str">
            <v>Organization</v>
          </cell>
          <cell r="C768" t="str">
            <v>identifier</v>
          </cell>
          <cell r="D768" t="str">
            <v>Attrib</v>
          </cell>
          <cell r="E768" t="str">
            <v>ID</v>
          </cell>
          <cell r="F768" t="str">
            <v>1...1</v>
          </cell>
          <cell r="G768" t="str">
            <v>DEFINITION:
A unique symbol that establishes identity of the organization.
EXAMPLE(S):
03008 is the U.S. National Cancer Institute Cancer Therapy Evaluation Program (CTEP) ID for Sacred Heart Hospice in Darlinghurst, New South Wales, Australia
OTHER NAME(S):
NOTE(S):</v>
          </cell>
          <cell r="I768" t="str">
            <v>Map:APSRv2.1=Hdr: Participant - Specimen Collector - hl7:ClinicalDocument &gt; hl7:participant (Specimen Collector) &gt; hl7:associatedEntity &gt; hl7:scopingOrganization &gt; hl7:id; Map:APSRv2.1=hl7:assignedEntity - hl7:assignedEntity &gt; hl7:representedOrganization &gt; hl7:id; Map:APSRv2.1=hl7:entryRelationship [CDA Supply Container] - hl7:entryRelationship [CDA Supply Container] &gt; hl7:supply &gt; hl7:product &gt; hl7:manufacturedProduct &gt; hl7:manufacturerOrganization &gt; hl7:id; Map:APSRv2.1=hl7:entryRelationship [CDA Supply Container] - hl7:entryRelationship [CDA Supply Container] &gt; hl7:supply &gt; hl7:product &gt; hl7:manufacturedProduct &gt; hl7:manufacturerOrganization &gt; hl7:asOrganizationPartOf &gt; hl7:wholeOrganization &gt; hl7:id; Map:APSRv2.1=hl7:author - hl7:author &gt; hl7:assignedAuthor &gt; hl7:representedOrganization &gt; hl7:id; Map:APSRv2.1=hl7:author - hl7:author &gt; hl7:assignedAuthor &gt; hl7:representedOrganization &gt; hl7:asOrganizationPartOf &gt; hl7:wholeOrganization &gt; hl7:id; Map:APSRv2.1=Hdr: Custodian - hl7:ClinicalDocument &gt; hl7:custodian &gt; hl7:assignedCustodian &gt; hl7:representedCustodianOrganization &gt; hl7:id; Map:APSRv2.1=Hdr: Encompassing Encounter - hl7:ClinicalDocument &gt; hl7:componentOf &gt; hl7:encompassingEncounter &gt; hl7:location &gt; hl7:healthcareFacility &gt; hl7:serviceProviderOrganization &gt; hl7:id; Map:APSRv2.1=Hdr: Information Recipient - hl7:ClinicalDocument &gt; hl7:informationRecipient &gt; hl7:intendedRecipient &gt; hl7:receivedOrganization &gt; hl7:id; Map:APSRv2.1=Hdr: Participant - Pertinent Insurance Information - hl7:ClinicalDocument &gt; hl7:participant (Pertinent Insurance Information) &gt; hl7:associatedEntity &gt; hl7:scopingOrganization &gt; hl7:id; Map:APSRv2.1=Hdr: Participant - Referral Ordering Physician - hl7:ClinicalDocument &gt; hl7:participant (Referral Ordering Physician) &gt; hl7:associatedEntity &gt; hl7:scopingOrganization &gt; hl7:id; Map:C3PR=Organization.nciInstituteCode; Map:C3PR=OrganizationAssignedIdentifier; Map:C3PRv2.9=Identifier.value; Map:caAERSv2.2=Organization.nciInstituteCode; Map:CTOM=Protocol.monitorCode ; Map:CTR&amp;Rr2=EV Sender ID; Map:CTRPv1.0=Organization.identifier; Map:CTRPv3.8=StudyResourcing.organizationIdentifier; Map:CTRPv3.8=Organization.identifier; Map:CTRPv3.8=IdentifiedEntity.assignedIdentifier; Map:CTRRr3=Organization.identifier; Map:CTRv1.0=OrganizationIdentifier.identifier; Map:DICOM=Patient Module - Issuer of Patient ID (0010,0021); Map:DICOM=Patient Module - Other Patient IDs Sequence &gt; Issuer of Patient ID (0010,0021); Map:DICOM=Patient Level Attributes for the Patient Root Query/Retrieve Information Model - Issuer of Patient ID (0010,0021); Map:DICOM=Protocol Context Module - Custodial Organization Sequence (0040,A07C) &gt; Institution Code Sequence (0008,0082); Map:FDA HL7 SD SD DSTU2012=representedOrganization.id; Map:FDA HL7 SD SD DSTU2012=manufacturerOrganization.id; Map:FDA HL7 SD SD DSTU2012=StudyProtocol//plannedStudy/location/serviceDeliveryLocation.id; Map:HCTv1.0=CDE 3115632:Medical Records and Forms.Clinic and Hospital ID:; Map:HCTv1.0=CDE 3115737:Medical Records and Forms.If necessary, please validate the patient and clinic and hospital ID response.; Map:HCTv1.0=CDE 3126035:Medical Records and Forms.European Group for Blood And Marrow Transplantation Center Number:; Map:HCTv1.0=CDE 2527895:Individuals.Hematopoietic Stem Cell Transplantation Recipient CIBMTR Center Number:; Map:HCTv1.0=CDE 2688251:Data Source.EBMT Code (CIC) Number; Map:HL7SP=EthicalCommittee.id; Map:HL7SP=Organization.id; Map:HSDBv1.0=[Sponsor].Federal employer ID no ; Map:HSDBv1.0=[Sponsor].IORG number ; Map:HSDBv1.0=[Summary 4 Funder].IORG number ; Map:HSDBv1.0=[Lead Organization].IORG number; Map:ICSRr2=ProductIdentifierIssuer.id (in R_Product); Map:ICSRr2=IdentifiedEntity2.id (in IndividualCaseSafetyReport); Map:ICSRr2=Organization.id (in R_Product); Map:ICSRr2=Agency.id (in R_Product); Map:ICSRr2=TerritorialAuthority.id (in IndividualCaseSafetyReport); Map:Lab=Organization.identifier; Map:LabViewer2.2=Organization.identifier; Map:LabViewer2.2=HealthcareSite.identifier; Map:PGx v1.0=BE.BEPARTYID; Map:SDTM IGv3.2=IS.ISNAM</v>
          </cell>
        </row>
        <row r="769">
          <cell r="A769" t="str">
            <v>Organization.2name</v>
          </cell>
          <cell r="B769" t="str">
            <v>Organization</v>
          </cell>
          <cell r="C769" t="str">
            <v>name</v>
          </cell>
          <cell r="D769" t="str">
            <v>Attrib</v>
          </cell>
          <cell r="E769" t="str">
            <v>DSET&lt;ON&gt;</v>
          </cell>
          <cell r="F769" t="str">
            <v>0..*</v>
          </cell>
          <cell r="G769" t="str">
            <v>DEFINITION:
A non-unique textual identifier for the organization.
EXAMPLE(S):
St. Marys Hospital; US National Cancer Institute (NCI); CDISC; HL7, ACME Corporation, Eastern Cooperative Oncology Group
OTHER NAME(S):
NOTE(S):</v>
          </cell>
          <cell r="I769" t="str">
            <v>Map:AE=Authorization.responsibleAuthority; Map:AE=Reporter.organizationDepartment; Map:AE=Receiver.organizationDepartment; Map:AE=Authorization.authorizationHolder; Map:AIM v4 rv48=Equipment.manufacturerName; Map:APSRv2.1=hl7:author - hl7:author &gt; hl7:assignedAuthor &gt; hl7:representedOrganization &gt; hl7:name; Map:APSRv2.1=hl7:author - hl7:author &gt; hl7:assignedAuthor &gt; hl7:representedOrganization &gt; hl7:asOrganizationPartOf &gt; hl7:wholeOrganization &gt; hl7:name; Map:APSRv2.1=Hdr: Custodian - hl7:ClinicalDocument &gt; hl7:custodian &gt; hl7:assignedCustodian &gt; hl7:representedCustodianOrganization &gt; hl7:name; Map:APSRv2.1=Hdr: Encompassing Encounter - hl7:ClinicalDocument &gt; hl7:componentOf &gt; hl7:encompassingEncounter &gt; hl7:location &gt; hl7:healthcareFacility &gt; hl7:serviceProviderOrganization &gt; hl7:name; Map:APSRv2.1=Hdr: Information Recipient - hl7:ClinicalDocument &gt; hl7:informationRecipient &gt; hl7:intendedRecipient &gt; hl7:receivedOrganization &gt; hl7:name; Map:APSRv2.1=Hdr: Participant - Pertinent Insurance Information - hl7:ClinicalDocument &gt; hl7:participant (Pertinent Insurance Information) &gt; hl7:associatedEntity &gt; hl7:scopingOrganization &gt; hl7:name; Map:APSRv2.1=Hdr: Participant - Referral Ordering Physician - hl7:ClinicalDocument &gt; hl7:participant (Referral Ordering Physician) &gt; hl7:associatedEntity &gt; hl7:scopingOrganization &gt; hl7:name; Map:APSRv2.1=Hdr: Participant - Specimen Collector - hl7:ClinicalDocument &gt; hl7:participant (Specimen Collector) &gt; hl7:associatedEntity &gt; hl7:scopingOrganization &gt; hl7:name; Map:APSRv2.1=hl7:assignedEntity - hl7:assignedEntity &gt; hl7:representedOrganization &gt; hl7:name; Map:APSRv2.1=hl7:entryRelationship [CDA Supply Container] - hl7:entryRelationship [CDA Supply Container] &gt; hl7:supply &gt; hl7:product &gt; hl7:manufacturedProduct &gt; hl7:manufacturerOrganization &gt; hl7:name; Map:APSRv2.1=hl7:entryRelationship [CDA Supply Container] - hl7:entryRelationship [CDA Supply Container] &gt; hl7:supply &gt; hl7:product &gt; hl7:manufacturedProduct &gt; hl7:manufacturerOrganization &gt; hl7:asOrganizationPartOf &gt; hl7:wholeOrganization &gt; hl7:name; Map:APSRv2.1=[Problem] hl7:organizer - [Problem] hl7:organizer &gt; hl7:participant &gt; CHOICE OF PLAYING DEVICE OR PLAYING ENTITY &gt; hl7:playingEntity &gt; hl7:name; Map:APSRv2.1=[Problem] hl7:organizer - [Problem] hl7:organizer &gt; hl7:component [Any kind of AP observation] &gt; hl7:observation &gt; hl7:participant &gt; CHOICE OF PLAYING DEVICE OR PLAYING ENTITY &gt; hl7:playingEntity &gt; hl7:name; Map:C3PR=HealthCareSite.name; Map:C3PR=Organization.name; Map:C3PR=InvestigatorGroup.name; Map:C3PR=Study.SponsorCode; Map:C3PRv2.9=Organization.name; Map:C3PRv2.9=InvestigatorGroup.name; Map:caAERSv2.2=Organization.name; Map:caAERSv2.2=MedicalDevice.manufacturerName; Map:caAERSv2.2=MedicalDevice.reprocessorName; Map:caAERSv2.2=Recipient.name; Map:CDASHv1.1=LB.LBNAM; Map:CDISCLabv1.0.1=Accession.Central Laboratory Name; Map:CDISCLabv1.0.1=Base Test.Performing Laboratory Name; Map:CDMHv1.0=Organization.name; Map:CTGOV=Board Affiliation; Map:CTGOV=Responsible Party - Organization; Map:CTGOV=Oversight Authorities; Map:CTGOV=Collaborators; Map:CTGOV=Board Name; Map:CTGOV=Facility - Name; Map:CTGOV=IND/IDE Grantor; Map:CTGOV=Sponsor; Map:CTGOV=Overall Study Officials - Organizational Affiliation; Map:CTOM=Organization.name; Map:CTOM=HealthcareSite.name; Map:CTR&amp;Rr2=Source of Monetary or Material Support organisation name; Map:CTR&amp;Rr2=Responsible Site Organisation; Map:CTR&amp;Rr2=EV Sender ID organisation; Map:CTR&amp;Rr2=IEC Applicant Organisation; Map:CTR&amp;Rr2=IEC Organisation; Map:CTR&amp;Rr2=CTF Organisation; Map:CTR&amp;Rr2=Investigator Institution Name; Map:CTR&amp;Rr2=CA Applicant Organisation; Map:CTR&amp;Rr2=Subcontractor Department Name; Map:CTR&amp;Rr2=CTF Department; Map:CTR&amp;Rr2=Network Organisation; Map:CTR&amp;Rr2=Sponsor Organisation; Map:CTR&amp;Rr2=NCA Organisation; Map:CTR&amp;Rr2=Investigator Institution Department; Map:CTR&amp;Rr2=Legal Rep Organisation; Map:CTR&amp;Rr2=Further information contact Organisation; Map:CTR&amp;Rr2=Subcontractor Organisation Name; Map:CTR&amp;Rr2=MA Holder; Map:CTR&amp;Rr2=Application NCA (National Competent Authority); Map:CTRPv1.0=Organization.name; Map:CTRPv1.0=Organization.abbreviatedName; Map:CTRPv3.8=OrganizationalGroup.name; Map:CTRPv3.8=StudyIndIde.nihInstholderCode; Map:CTRPv3.8=HealthCareFacility.name; Map:CTRPv3.8=StudySite.reviewBoardOrganizationalAffiliation; Map:CTRPv3.8=Organization.name; Map:CTRPv3.8=ResearchOrganization.name; Map:CTRPv3.8=StudyIndIde.nciDivProgHolderCode; Map:CTRPv3.8=StudyIndIde.grantorCode; Map:CTRPv3.8=RegulatoryAuthority.name; Map:CTRR=Secondary Sponsor; Map:CTRR=Financial Sponsor; Map:CTRR=Oversight Authority; Map:CTRR=Trial Site; Map:CTRR=Data Monitoring Committee; Map:CTRR=IRB Affiliation; Map:CTRR=IRB Organization; Map:CTRR=Sponsor; Map:CTRR=Regulatory Investigational Product Application Indentifier Source; Map:CTRRr3=Organization.name; Map:CTRRr3=StudyColleague.affiliatedOrganization; Map:CTRv1.0=Organization.name; Map:DICOM=Clinical Trial Subject Module - Clinical Trial Sponsor Name (0012,0010); Map:DICOM=Clinical Trial Subject Module - Clinical Trial Site Name (0012,0031); Map:DICOM=Clinical Trial Subject Module - Clinical Trial Protocol Ethics Committee Name (0012,0081); Map:DICOM=General Equipment Module - Manufacturer (0008,0070); Map:DICOM=General Equipment Module - Institution Name (0008,0080); Map:DICOM=General Equipment Module - Institutional Department Name (0008,1040); Map:DICOM=Patient Module - Responsible Organization (0010,2299); Map:DICOM=Clinical Trial Context Module - Clinical Trial Sponsor Name (0012,0010); Map:DICOM=Clinical Trial Context Module - Clinical Trial Site Name (0012,0031); Map:DICOM=Clinical Trial Context Module - Clinical Trial Protocol Ethics Committee Name (0012,0081); Map:DICOM=Equipment Specification Module - Model Specification Sequence (0018,9912) &gt; Manufacturer (0008,0070); Map:DICOM=TID 1003 PersonObserverIdentifyingAttributes &gt; Person Observer's Organization Name; Map:DICOM=TID 1004 DeviceObserverIdentifyingAttributes &gt; Device Observer Manufacturer; Map:DICOM=Protocol Context Module - Custodial Organization Sequence (0040,A07C) &gt; Institution Name (0008,0080); Map:FDA HL7 SD SD DSTU2012=representedOrganization.name; Map:FDA HL7 SD SD DSTU2012=manufacturerOrganization.name; Map:HCTv1.0=CDE 2770870:Research Organizations.Specify the name of the institution that performed the subsequent HSCT:; Map:HCTv1.0=CDE 2786700:Techniques.Which cell selection system was used to manipulated the product?; Map:HCTv1.0=CDE 2682159:DONOR'.Registry or UCB Bank:; Map:HCTv1.0=CDE 2150//C:Protocol Administration.Coordinating Group; Map:HCTv1.0=CDE 2693479:Recipient Identification.ID Assigned By: Specify the Organization that assigned the universal recipeint ID; Map:HCTv1.0=CDE 2691464:Techniques.Specify the transplant hospital unit name:; Map:HCTv1.0=CDE 2951981:Lab Results.Laboratory Procedure Source; Map:HCTv1.0=MD Anderson Specific Content: Product.Source of Product; Map:HCTv1.0=CDE 2688299:Techniques.Transplant Hospital Name; Map:HCTv1.0=CDE 2684895:DONOR'.Specify other Registry or UCB Bank:; Map:HCTv1.0=CDE 2771539:Research Organizations.What was the name of the institution that performed the DCI:; Map:HCTv1.0=CDE 2693488:Property or Attribute.Specify the organization that assigned the universal recipient ID:; Map:HCTv1.0=CDE 2688301:Techniques.Transplant Hospital Unit Name; Map:HCTv1.0=CDE 3158520:Protocol Administration.Specify the other group that is administering the clinical trial:; Map:HCTv1.0=CDE 2532036:Hematopoietic Stem Cell Transplant (HSCT) : Part 1 of 4.If the institution where previous HSCT was performed is different from the current HSCT, what is the name of the institution?; Map:HL7SP=Organization.name; Map:HL7SP=EthicalCommittee.name; Map:HSDBv1.0=[IND/IDE] .NIH Institution; Map:HSDBv1.0=[Sponsor].Organization Name; Map:HSDBv1.0=[Summary 4 Funder].Organization Name; Map:HSDBv1.0=[IRB].IRB of record ; Map:HSDBv1.0=[Lead Organization].Name; Map:HSDBv1.0=[IND/IDE] .Holder Type; Map:HSDBv1.0=[Study].Responsible Party; Map:ICSRr2=Organization.name (in IndividualCaseSafetyReport); Map:ICSRr2=ProductIdentifierIssuer.name (in R_Product); Map:ICSRr2=Agency.name (in R_Product); Map:ICSRr2=Organization.name (in R_Product); Map:Lab=Organization.name; Map:Lab=PerformingLaboratory.name; Map:Lab=CentralLaboratory.name; Map:Lab=HealthCareSite.name; Map:LabViewer2.2=CentralLaboratory.name; Map:LabViewer2.2=Identifier.assigningAuthorityName; Map:LabViewer2.2=Organization.name; Map:LabViewer2.2=HealthcareSite.name; Map:LabViewer2.2=PerformingLaboratory.name; Map:LSDAMv2.2.3Plus=Organization.name; Map:NBIAv6.4=Clinical_Trial.trial_sponsor_name; Map:NBIAv6.4=Clinical_Trial_Sponsor.coordinating_center; Map:NBIAv6.4=Clinical_Trial_Sponsor.sponsor_name; Map:NBIAv6.4=General_Equipment.manufacturer; Map:NBIAv6.4=General_Equipment.institution_name; Map:NBIAv6.4=General_Series.trial_site_name; Map:NBIAv6.4=Trial.Site.trial_site_name; Map:NCI CRF Standard=CDE 2841282v1.0: Performing Laboratory Name Text; Map:NCI CRF Standard=CDE 2551737v1.0: Registration Name Institution Institution Name; Map:OMOPv5.2=CARE_SITE.care_site_name; Map:PGx v1.0=BE.BEPARTY; Map:PGx v1.0=BS.BSNAM; Map:PGx v1.0=PG.PGNAM; Map:PGx v1.0=SB.SBNAM; Map:PGx v1.0=PF.PFNAM; Map:PSC=Site.name; Map:PSCv2.6=Site.name; Map:SDTM IGv3.1.1=EG.EGNAM; Map:SDTM IGv3.1.1=LB.LBNAM; Map:SDTM IGv3.1.2=LB.LBNAM; Map:SDTM IGv3.1.2=MS.MSNAM; Map:SDTM IGv3.1.2=MB.MBNAM; Map:SDTM IGv3.1.2=TS.TSVAL where TSPARMCD=SPONSOR; Map:SDTM IGv3.1.2=PC.PCNAM; Map:SDTM IGv3.1.2=EG.EGNAM; Map:SDTM IGv3.1.3=EG.EGNAM; Map:SDTM IGv3.1.3=LB.LBNAM; Map:SDTM IGv3.1.3=MB.MBNAM; Map:SDTM IGv3.1.3=MS.MSNAM; Map:SDTM IGv3.1.3=PC.PCNAM; Map:SDTM IGv3.1.3=RS.RSNAM; Map:SDTM IGv3.1.3=TR.TRNAM; Map:SDTM IGv3.1.3=TS.TSVAL WHERE TSPARMCD = "SPONSOR"; Map:SDTM IGv3.1.3=TU.TUNAM; Map:SDTM IGv3.2=IS.ISNAM; Map:SDTM IGv3.2=MI.MINAM; Map:SDTM IGv3.2=MO.MONAM; Map:SDTM IGv3.2=SR.SRNAM; Map:SDTM IGv3.2=EG.EGNAM; Map:SDTM IGv3.2=MB.MBNAM; Map:SDTM IGv3.2=PC.PCNAM; Map:SDTM IGv3.2=TR.TRNAM; Map:SDTM IGv3.2=TU.TUNAM; Map:SDTM IGv3.2=LB.LBNAM; Map:SDTM IGv3.2=MS.MSNAM; Map:SDTM IGv3.2=RS.RSNAM; Map:SDTM IGv3.2=TS.(SPONSOR) TSVAL WHERE TSPARMCD = "SPONSOR"; Map:WHO=Primary Sponsor; Map:WHO=Contact for Public Queries - affiliation; Map:WHO=Secondary Sponsor(s); Map:WHO=Source(s) of Monetary or Material Support</v>
          </cell>
        </row>
        <row r="770">
          <cell r="A770" t="str">
            <v>Organization.2postalAddress</v>
          </cell>
          <cell r="B770" t="str">
            <v>Organization</v>
          </cell>
          <cell r="C770" t="str">
            <v>postalAddress</v>
          </cell>
          <cell r="D770" t="str">
            <v>Attrib</v>
          </cell>
          <cell r="E770" t="str">
            <v>AD</v>
          </cell>
          <cell r="F770" t="str">
            <v>0..1</v>
          </cell>
          <cell r="G770" t="str">
            <v>DEFINITION:
A contact point used to send physical forms of communication to the organization.
EXAMPLE(S):
OTHER NAME(S):
NOTE(S):</v>
          </cell>
          <cell r="I770" t="str">
            <v>Map:APSRv2.1=hl7:entryRelationship [CDA Supply Container] - hl7:entryRelationship [CDA Supply Container] &gt; hl7:supply &gt; hl7:product &gt; hl7:manufacturedProduct &gt; hl7:manufacturerOrganization &gt; hl7:addr; Map:APSRv2.1=hl7:entryRelationship [CDA Supply Container] - hl7:entryRelationship [CDA Supply Container] &gt; hl7:supply &gt; hl7:product &gt; hl7:manufacturedProduct &gt; hl7:manufacturerOrganization &gt; hl7:asOrganizationPartOf &gt; hl7:wholeOrganization &gt; hl7:addr; Map:APSRv2.1=hl7:author - hl7:author &gt; hl7:assignedAuthor &gt; hl7:representedOrganization &gt; hl7:addr; Map:APSRv2.1=hl7:author - hl7:author &gt; hl7:assignedAuthor &gt; hl7:representedOrganization &gt; hl7:asOrganizationPartOf &gt; hl7:wholeOrganization &gt; hl7:addr; Map:APSRv2.1=Hdr: Custodian - hl7:ClinicalDocument &gt; hl7:custodian &gt; hl7:assignedCustodian &gt; hl7:representedCustodianOrganization &gt; hl7:addr; Map:APSRv2.1=Hdr: Encompassing Encounter - hl7:ClinicalDocument &gt; hl7:componentOf &gt; hl7:encompassingEncounter &gt; hl7:location &gt; hl7:healthcareFacility &gt; hl7:serviceProviderOrganization &gt; hl7:addr; Map:APSRv2.1=Hdr: Information Recipient - hl7:ClinicalDocument &gt; hl7:informationRecipient &gt; hl7:intendedRecipient &gt; hl7:receivedOrganization &gt; hl7:addr; Map:APSRv2.1=Hdr: Participant - Pertinent Insurance Information - hl7:ClinicalDocument &gt; hl7:participant (Pertinent Insurance Information) &gt; hl7:associatedEntity &gt; hl7:scopingOrganization &gt; hl7:addr; Map:APSRv2.1=Hdr: Participant - Referral Ordering Physician - hl7:ClinicalDocument &gt; hl7:participant (Referral Ordering Physician) &gt; hl7:associatedEntity &gt; hl7:scopingOrganization &gt; hl7:addr; Map:APSRv2.1=Hdr: Participant - Specimen Collector - hl7:ClinicalDocument &gt; hl7:participant (Specimen Collector) &gt; hl7:associatedEntity &gt; hl7:scopingOrganization &gt; hl7:addr; Map:APSRv2.1=hl7:assignedEntity - hl7:assignedEntity &gt; hl7:representedOrganization &gt; hl7:addr; Map:C3PR=Address.countryCode; Map:C3PR=Address.postalCode; Map:C3PR=Address.streetAddress; Map:C3PR=Address.stateCode; Map:C3PR=Address.cityCode; Map:C3PRv2.9=Address; Map:caAERSv2.2=ContactMechanismBasedRecipient.address; Map:CTGOV=Facility - State/Province; Map:CTGOV=Facility - Country; Map:CTGOV=Facility - Postal Code; Map:CTGOV=Facility - City; Map:CTOM=Organization.city; Map:CTOM=Organization.postalCode; Map:CTOM=Organization.stateCode; Map:CTOM=Organization.countryCode; Map:CTR&amp;Rr2=IEC Street Address; Map:CTR&amp;Rr2=Application MS (member state); Map:CTR&amp;Rr2=NCA Street Address; Map:CTR&amp;Rr2=NCA Country; Map:CTR&amp;Rr2=Responsible Site Country; Map:CTR&amp;Rr2=Source of Monetary or Material Support country; Map:CTR&amp;Rr2=Responsible Site Post Code; Map:CTR&amp;Rr2=IEC Post Code; Map:CTR&amp;Rr2=Responsible Site Street Address; Map:CTR&amp;Rr2=IEC Country; Map:CTR&amp;Rr2=IEC Town/City; Map:CTR&amp;Rr2=NCA Post Code; Map:CTR&amp;Rr2=Responsible Site Town/City; Map:CTR&amp;Rr2=NCA Town/City; Map:CTRPv1.0=Organization.postalAddress; Map:CTRPv3.8=ResearchOrganization.postalAddress; Map:CTRPv3.8=Organization.postalAddress; Map:CTRRr3=Organization.postalAddress; Map:CTRv1.0=Organization.postalAddress; Map:DICOM=General Equipment Module - Institution Address (0008,0081); Map:FDA HL7 SD SD DSTU2012=representedOrganization.addr; Map:FDA HL7 SD SD DSTU2012=manufacturerOrganization.addr; Map:HCTv1.0=CDE 2686045:Hematopoietic Stem Cell Transplant (HSCT) : Part 1 of 4.If the institution where previous HSCT was performed is different from the current HSCT, what is the state where the institution is located?; Map:HCTv1.0=CDE 2684981:Hematopoietic Stem Cell Transplant (HSCT) : Part 1 of 4.If the institution where previous HSCT was performed is different from the current HSCT, what is the country where the institution is located?; Map:HCTv1.0=CDE 2532039:Hematopoietic Stem Cell Transplant (HSCT) : Part 1 of 4.If the institution where previous HSCT was performed is different from the current HSCT, what is the city where the institution is located?; Map:HL7SP=Organization.addr; Map:HL7SP=EthicalCommittee.addr; Map:HSDBv1.0=[Summary 4 Funder].Country; Map:HSDBv1.0=[Summary 4 Funder].Street Address; Map:HSDBv1.0=[Lead Organization]. Zip/Postal code ; Map:HSDBv1.0=[Sponsor].City ; Map:HSDBv1.0=[Lead Organization].Country; Map:HSDBv1.0=[Sponsor].Country; Map:HSDBv1.0=[Summary 4 Funder].Zip/Postal code; Map:HSDBv1.0=[Sponsor].State/Province; Map:HSDBv1.0=[Sponsor].Street Address; Map:HSDBv1.0=[Sponsor].Zip/Postal code; Map:HSDBv1.0=[Summary 4 Funder].State/Province; Map:HSDBv1.0=[Lead Organization]. State/Province; Map:HSDBv1.0=[Lead Organization].Street Address; Map:HSDBv1.0=[Summary 4 Funder].City ; Map:HSDBv1.0=[Lead Organization]. City ; Map:ICSRr2=Organization.addr (in IndividualCaseSafetyReport); Map:ICSRr2=Organization.addr (in R_Product); Map:LSDAMv2.2.3Plus=Organization.postalAddress; Map:NBIAv6.4=General_Equipment.institution_address; Map:SDTM IGv3.1.1=DM.COUNTRY; Map:SDTM IGv3.1.2=DM.COUNTRY; Map:SDTM IGv3.1.3=DM.COUNTRY; Map:SDTM IGv3.2=DM.COUNTRY</v>
          </cell>
        </row>
        <row r="771">
          <cell r="A771" t="str">
            <v>Organization.2telecomAddress</v>
          </cell>
          <cell r="B771" t="str">
            <v>Organization</v>
          </cell>
          <cell r="C771" t="str">
            <v>telecomAddress</v>
          </cell>
          <cell r="D771" t="str">
            <v>Attrib</v>
          </cell>
          <cell r="E771" t="str">
            <v>BAG&lt;TEL&gt;</v>
          </cell>
          <cell r="F771" t="str">
            <v>0..*</v>
          </cell>
          <cell r="G771" t="str">
            <v>DEFINITION:
A sequence of digits or characters used to identify a particular telephone, fax, or email of the organization.
EXAMPLE(S):
OTHER NAME(S):
NOTE(S):
The set of digits that serves as the address for a telephone device.  Included in the phone number are country, city, and area codes needed to uniquely address the telephone.  A URL or e-mail would be similarly described.</v>
          </cell>
          <cell r="I771" t="str">
            <v>Map:APSRv2.1=hl7:author - hl7:author &gt; hl7:assignedAuthor &gt; hl7:representedOrganization &gt; hl7:telecom; Map:APSRv2.1=hl7:author - hl7:author &gt; hl7:assignedAuthor &gt; hl7:representedOrganization &gt; hl7:asOrganizationPartOf &gt; hl7:wholeOrganization &gt; hl7:telecom; Map:APSRv2.1=Hdr: Custodian - hl7:ClinicalDocument &gt; hl7:custodian &gt; hl7:assignedCustodian &gt; hl7:representedCustodianOrganization &gt; hl7:telecom; Map:APSRv2.1=Hdr: Encompassing Encounter - hl7:ClinicalDocument &gt; hl7:componentOf &gt; hl7:encompassingEncounter &gt; hl7:location &gt; hl7:healthcareFacility &gt; hl7:serviceProviderOrganization &gt; hl7:telecom; Map:APSRv2.1=Hdr: Information Recipient - hl7:ClinicalDocument &gt; hl7:informationRecipient &gt; hl7:intendedRecipient &gt; hl7:receivedOrganization &gt; hl7:telecom; Map:APSRv2.1=Hdr: Participant - Pertinent Insurance Information - hl7:ClinicalDocument &gt; hl7:participant (Pertinent Insurance Information) &gt; hl7:associatedEntity &gt; hl7:scopingOrganization &gt; hl7:telecom; Map:APSRv2.1=Hdr: Participant - Referral Ordering Physician - hl7:ClinicalDocument &gt; hl7:participant (Referral Ordering Physician) &gt; hl7:associatedEntity &gt; hl7:scopingOrganization &gt; hl7:telecom; Map:APSRv2.1=Hdr: Participant - Specimen Collector - hl7:ClinicalDocument &gt; hl7:participant (Specimen Collector) &gt; hl7:associatedEntity &gt; hl7:scopingOrganization &gt; hl7:telecom; Map:APSRv2.1=hl7:assignedEntity - hl7:assignedEntity &gt; hl7:representedOrganization &gt; hl7:relecom; Map:APSRv2.1=hl7:entryRelationship [CDA Supply Container] - hl7:entryRelationship [CDA Supply Container] &gt; hl7:supply &gt; hl7:product &gt; hl7:manufacturedProduct &gt; hl7:manufacturerOrganization &gt; hl7:telecom; Map:APSRv2.1=hl7:entryRelationship [CDA Supply Container] - hl7:entryRelationship [CDA Supply Container] &gt; hl7:supply &gt; hl7:product &gt; hl7:manufacturedProduct &gt; hl7:manufacturerOrganization &gt; hl7:asOrganizationPartOf &gt; hl7:wholeOrganization &gt; hl7:telecom; Map:C3PRv2.9=ContactMechanismBasedRecipient; Map:C3PRv2.9=ContactMechanism.value; Map:C3PRv2.9=ContactMechanism.type; Map:caAERSv2.2=ScheduledEmailNotification.to; Map:caAERSv2.2=ReportVersion.email; Map:caAERSv2.2=ReportDelivery.address; Map:caAERSv2.2=ContactMechanismBasedRecipient.address; Map:CTOM=HealthcareSite.telecomAddress; Map:CTOM=Organization.telecomAddress; Map:CTRPv1.0=Organization.telecomAddress; Map:CTRPv3.8=ResearchOrganization.telecomAddress; Map:CTRPv3.8=Organization.telecomAddress; Map:CTRRr3=Organization.telecomAddress; Map:CTRv1.0=Organization.telecomAddress; Map:FDA HL7 SD SD DSTU2012=representedOrganization.telecom; Map:FDA HL7 SD SD DSTU2012=manufacturerOrganization.telecom; Map:HL7SP=EthicalCommittee.telecom; Map:HSDBv1.0=[Summary 4 Funder].TTY; Map:HSDBv1.0=[Sponsor].FAX; Map:HSDBv1.0=[Lead Organization].TTY; Map:HSDBv1.0=[Lead Organization].Email Address; Map:HSDBv1.0=[Sponsor].URL; Map:HSDBv1.0=[Summary 4 Funder].URL; Map:HSDBv1.0=[Lead Organization].URL; Map:HSDBv1.0=[Summary 4 Funder].FAX; Map:HSDBv1.0=[Lead Organization].FAX; Map:HSDBv1.0=[Sponsor].Email Address; Map:HSDBv1.0=[Summary 4 Funder].Email Address; Map:HSDBv1.0=[Lead Organization].Phone; Map:HSDBv1.0=[Sponsor].Phone; Map:HSDBv1.0=[Sponsor].TTY; Map:HSDBv1.0=[Summary 4 Funder].Phone; Map:ICSRr2=Organization.telecom (in IndividualCaseSafetyReport); Map:ICSRr2=Organization.telecom (in R_Product); Map:Lab=HealthcareSite.telecomAddress; Map:LSDAMv2.2.3Plus=Organization.telecomAddress</v>
          </cell>
        </row>
        <row r="772">
          <cell r="A772" t="str">
            <v>Organization.2typeCode</v>
          </cell>
          <cell r="B772" t="str">
            <v>Organization</v>
          </cell>
          <cell r="C772" t="str">
            <v>typeCode</v>
          </cell>
          <cell r="D772" t="str">
            <v>Attrib</v>
          </cell>
          <cell r="E772" t="str">
            <v>CD</v>
          </cell>
          <cell r="F772" t="str">
            <v>0..1</v>
          </cell>
          <cell r="G772" t="str">
            <v>DEFINITION:
A coded value specifying the kind of organization.
EXAMPLE(S):
academic, pharmaceutical industry, government, other
commercial, non-commercial [example from EudraCT]
consortium (an organization composed of other organizations that collaborate on a common goal, such as The Cancer Genome Atlas (TCGA)
OTHER NAME(S):
NOTE(S):</v>
          </cell>
          <cell r="I772" t="str">
            <v>Map:APSRv2.1=Hdr: Information Recipient - hl7:ClinicalDocument &gt; hl7:informationRecipient &gt; hl7:intendedRecipient &gt; hl7:receivedOrganization &gt; hl7:standardIndustryClassCode; Map:APSRv2.1=Hdr: Participant - Pertinent Insurance Information - hl7:ClinicalDocument &gt; hl7:participant (Pertinent Insurance Information) &gt; hl7:associatedEntity &gt; hl7:scopingOrganization &gt; hl7:standardIndustryClassCode; Map:APSRv2.1=Hdr: Participant - Referral Ordering Physician - hl7:ClinicalDocument &gt; hl7:participant (Referral Ordering Physician) &gt; hl7:associatedEntity &gt; hl7:scopingOrganization &gt; hl7:standardIndustryClassCode; Map:APSRv2.1=Hdr: Participant - Specimen Collector - hl7:ClinicalDocument &gt; hl7:participant (Specimen Collector) &gt; hl7:associatedEntity &gt; hl7:scopingOrganization &gt; hl7:standardIndustryClassCode; Map:APSRv2.1=hl7:assignedEntity - hl7:assignedEntity &gt; hl7:representedOrganization &gt; hl7:standardIndustryClassCode; Map:APSRv2.1=hl7:entryRelationship [CDA Supply Container] - hl7:entryRelationship [CDA Supply Container] &gt; hl7:supply &gt; hl7:product &gt; hl7:manufacturedProduct &gt; hl7:manufacturerOrganization &gt; hl7:standardIndustryClassCode; Map:APSRv2.1=hl7:entryRelationship [CDA Supply Container] - hl7:entryRelationship [CDA Supply Container] &gt; hl7:supply &gt; hl7:product &gt; hl7:manufacturedProduct &gt; hl7:manufacturerOrganization &gt; hl7:asOrganizationPartOf &gt; hl7:wholeOrganization&gt;hl7:standardIndustryClassCod; Map:APSRv2.1=[Problem] hl7:organizer - [Problem] hl7:organizer &gt; hl7:participant &gt; CHOICE OF PLAYING DEVICE OR PLAYING ENTITY &gt; hl7:playingEntity &gt; hl7:code; Map:APSRv2.1=hl7:author - hl7:author &gt; hl7:assignedAuthor &gt; hl7:representedOrganization &gt; hl7:standardIndustryClassCode; Map:APSRv2.1=hl7:author - hl7:author &gt; hl7:assignedAuthor &gt; hl7:representedOrganization &gt; hl7:asOrganizationPartOf &gt; hl7:wholeOrganization &gt; hl7:standardIndustryClassCode; Map:APSRv2.1=Hdr: Encompassing Encounter - hl7:ClinicalDocument &gt; hl7:componentOf &gt; hl7:encompassingEncounter &gt; hl7:location &gt; hl7:healthcareFacility &gt; hl7:serviceProviderOrganization &gt; hl7:standardIndustryClassCode; Map:APSRv2.1=[Problem] hl7:organizer - [Problem] hl7:organizer &gt; hl7:component [Any kind of AP observation] &gt; hl7:observation &gt; hl7:participant &gt; CHOICE OF PLAYING DEVICE OR PLAYING ENTITY &gt; hl7:playingEntity &gt; hl7:code; Map:CDMHv1.0=Organization.typeCode; Map:CTR&amp;Rr2=Sponsor Status; Map:CTRPv3.8=StudyIndIde.holderTypeCode; Map:CTRR=Sponsor Organization Type; Map:CTRv1.0=Organization.typeCode; Map:FDA HL7 SD SD DSTU2012=serviceDeliveryLocation/serviceProviderOrganizationKind.code; Map:HSDBv1.0=[IND/IDE] .Holder Type; Map:LSDAMv2.2.3Plus=Organization.typeCode; Map:OMOPv5.2=CARE_SITE.place_of_service_concept_id; Map:PRM=Sponsor Organization Type; Map:SDTM IGv3.1.3=EG.EGEVAL; Map:SDTM IGv3.1.3=FA.FAEVAL; Map:SDTM IGv3.1.3=RS.RSEVAL; Map:SDTM IGv3.1.3=TR.TREVAL; Map:SDTM IGv3.1.3=TU.TUEVAL; Map:SDTM IGv3.2=EG.EGEVAL; Map:SDTM IGv3.2=TR.TREVAL; Map:SDTM IGv3.2=TU.TUEVAL; Map:SDTM IGv3.2=FA.FAEVAL; Map:SDTM IGv3.2=QS.QSEVAL; Map:SDTM IGv3.2=RS.RSEVAL</v>
          </cell>
        </row>
        <row r="773">
          <cell r="A773" t="str">
            <v>Organization.4followedProtocol(ProcessProtocol)</v>
          </cell>
          <cell r="B773" t="str">
            <v>Organization</v>
          </cell>
          <cell r="C773" t="str">
            <v>followedProtocol(ProcessProtocol)</v>
          </cell>
          <cell r="D773" t="str">
            <v>Assoc</v>
          </cell>
          <cell r="F773" t="str">
            <v>0..*</v>
          </cell>
          <cell r="G773" t="str">
            <v>Organization [followingOrganization] (0..*) follow / be followed by (0..*) [followedProtocol] ProcessProtocol
DESCRIPTION:
Each Organization might follow one or more ProcessProtocol.  Each ProcessProtocol might be followed by one or more Organization.
DEFINITION:
EXAMPLE(S):
An imaging center may follow a given image acquisition protocol
OTHER NAME(S):
NOTE(S):</v>
          </cell>
          <cell r="I773" t="str">
            <v>Map:LSDAMv2.2.3Plus=CollectingLaboratory.(SpecimenCollectionProtocol)</v>
          </cell>
          <cell r="J773" t="str">
            <v>follow</v>
          </cell>
          <cell r="K773" t="str">
            <v>be followed by</v>
          </cell>
          <cell r="L773" t="str">
            <v>ProcessProtocol</v>
          </cell>
          <cell r="M773" t="str">
            <v>0..*</v>
          </cell>
        </row>
        <row r="774">
          <cell r="A774" t="str">
            <v>OrganizationRelationship.1</v>
          </cell>
          <cell r="B774" t="str">
            <v>OrganizationRelationship</v>
          </cell>
          <cell r="D774" t="str">
            <v>Class</v>
          </cell>
          <cell r="G774" t="str">
            <v>DEFINITION:
Specifies the link between one organization and another. 
EXAMPLE(S):
The relationship between an organization and its legal representative, the whole/part relationship between an organization and its sub organizations (e.g. departments, divisions).
OTHER NAME(S):
NOTE(S):</v>
          </cell>
          <cell r="I774" t="str">
            <v>Map:APSRv2.1=Hdr: Encompassing Encounter - hl7:ClinicalDocument &gt; hl7:componentOf &gt; hl7:encompassingEncounter &gt; hl7:location &gt; hl7:healthcareFacility &gt; hl7:serviceProviderOrganization &gt; hl7:asOrganizationPartOf; Map:APSRv2.1=Hdr: Participant - Referral Ordering Physician - hl7:ClinicalDocument &gt; hl7:participant (Referral Ordering Physician) &gt; hl7:associatedEntity &gt; hl7:scopingOrganization &gt; hl7:asOrganizationPartOf; Map:APSRv2.1=hl7:author - hl7:author &gt; hl7:assignedAuthor &gt; hl7:representedOrganization &gt; hl7:asOrganizationPartOf; Map:APSRv2.1=hl7:entryRelationship [CDA Supply Container] - hl7:entryRelationship [CDA Supply Container] &gt; hl7:supply &gt; hl7:product &gt; hl7:manufacturedProduct &gt; hl7:manufacturerOrganization &gt; hl7:asOrganizationPartOf; Map:APSRv2.1=Hdr: Participant - Pertinent Insurance Information - hl7:ClinicalDocument &gt; hl7:participant (Pertinent Insurance Information) &gt; hl7:associatedEntity &gt; hl7:scopingOrganization &gt; hl7:asOrganizationPartOf; Map:APSRv2.1=Hdr: Information Recipient - hl7:ClinicalDocument &gt; hl7:informationRecipient &gt; hl7:intendedRecipient &gt; hl7:receivedOrganization &gt; hl7:asOrganizationPartOf; Map:APSRv2.1=Hdr: Participant - Specimen Collector - hl7:ClinicalDocument &gt; hl7:participant (Specimen Collector) &gt; hl7:associatedEntity &gt; hl7:scopingOrganization &gt; hl7:asOrganizationPartOf; Map:APSRv2.1=hl7:assignedEntity - hl7:assignedEntity &gt; hl7:representedOrganization &gt; hl7:asOrganizationPartOf; Map:CTRPv3.8=OrganizationalGroupRelationship; Map:CTRPv3.8=OrganizationalRelationship; Map:CTRRr3=OrganizationRelationship; Map:CTRv1.0=OrganizationRelationship; Map:HL7SD=E_Organization(Universal); Map:ICSRr2=AssignedEntity3 (in R_Product); Map:ICSRr2=AssignedEntity2 (in IndividualCaseSafetyReport); Map:ICSRr2=AssignedEntity (in R_Product); Map:LSDAMv2.2.3Plus=OrganizationRelationship</v>
          </cell>
        </row>
        <row r="775">
          <cell r="A775" t="str">
            <v>OrganizationRelationship.2effectiveDateRange</v>
          </cell>
          <cell r="B775" t="str">
            <v>OrganizationRelationship</v>
          </cell>
          <cell r="C775" t="str">
            <v>effectiveDateRange</v>
          </cell>
          <cell r="D775" t="str">
            <v>Attrib</v>
          </cell>
          <cell r="E775" t="str">
            <v>IVL&lt;TS.DATETIME&gt;</v>
          </cell>
          <cell r="F775" t="str">
            <v>0..1</v>
          </cell>
          <cell r="G775" t="str">
            <v>DEFINITION:
The date (and time) span for when the organization relationship is active.
EXAMPLE(S):
OTHER NAME(S):
NOTE(S):</v>
          </cell>
          <cell r="I775" t="str">
            <v>Map:APSRv2.1=hl7:entryRelationship [CDA Supply Container] - hl7:entryRelationship [CDA Supply Container] &gt; hl7:supply &gt; hl7:product &gt; hl7:manufacturedProduct &gt; hl7:manufacturerOrganization &gt; hl7:asOrganizationPartOf &gt; hl7:effectiveTime; Map:APSRv2.1=hl7:author - hl7:author &gt; hl7:assignedAuthor &gt; hl7:representedOrganization &gt; hl7:asOrganizationPartOf &gt; hl7:effectiveTime; Map:APSRv2.1=Hdr: Encompassing Encounter - hl7:ClinicalDocument &gt; hl7:componentOf &gt; hl7:encompassingEncounter &gt; hl7:location &gt; hl7:healthcareFacility &gt; hl7:serviceProviderOrganization &gt; hl7:asOrganizationPartOf &gt; hl7:effectiveTime; Map:APSRv2.1=Hdr: Participant - Pertinent Insurance Information - hl7:ClinicalDocument &gt; hl7:participant (Pertinent Insurance Information) &gt; hl7:associatedEntity &gt; hl7:scopingOrganization &gt; hl7:asOrganizationPartOf &gt; hl7:effectiveTime; Map:APSRv2.1=Hdr: Participant - Referral Ordering Physician - hl7:ClinicalDocument &gt; hl7:participant (Referral Ordering Physician) &gt; hl7:associatedEntity &gt; hl7:scopingOrganization &gt; hl7:asOrganizationPartOf &gt; hl7:effectiveTime; Map:APSRv2.1=Hdr: Participant - Specimen Collector - hl7:ClinicalDocument &gt; hl7:participant (Specimen Collector) &gt; hl7:associatedEntity &gt; hl7:scopingOrganization &gt; hl7:asOrganizationPartOf &gt; hl7:effectiveTime; Map:APSRv2.1=hl7:assignedEntity - hl7:assignedEntity &gt; hl7:representedOrganization &gt; hl7:asOrganizationPartOf &gt; hl7:effectiveTime; Map:CTRPv3.8=OrganizationalRelationship.effectiveDateRange; Map:CTRPv3.8=OrganizationalGroupRelationship.effectiveDateRange; Map:CTRv1.0=OrganizationRelationship.effectiveDateRange; Map:HL7SP=E_Organization(Universal)_COCT_RM_150000UV; Map:LSDAMv2.2.3Plus=OrganizationRelationship.effectiveDateRange</v>
          </cell>
        </row>
        <row r="776">
          <cell r="A776" t="str">
            <v>OrganizationRelationship.2identifier</v>
          </cell>
          <cell r="B776" t="str">
            <v>OrganizationRelationship</v>
          </cell>
          <cell r="C776" t="str">
            <v>identifier</v>
          </cell>
          <cell r="D776" t="str">
            <v>Attrib</v>
          </cell>
          <cell r="E776" t="str">
            <v>ID</v>
          </cell>
          <cell r="F776" t="str">
            <v>0..1</v>
          </cell>
          <cell r="G776" t="str">
            <v>DEFINITION:
A unique symbol that establishes identity of the organization relationship.
EXAMPLE(S):
An OID, like 2.16.840.1.113883.19, represents the relationship between the Oncology Department of Good Hope Hospital and the Good Hope Hospital as a whole
OTHER NAME(S):
NOTE(S):</v>
          </cell>
          <cell r="I776" t="str">
            <v>Map:APSRv2.1=hl7:author - hl7:author &gt; hl7:assignedAuthor &gt; hl7:representedOrganization &gt; hl7:asOrganizationPartOf &gt; hl7:id; Map:APSRv2.1=Hdr: Encompassing Encounter - hl7:ClinicalDocument &gt; hl7:componentOf &gt; hl7:encompassingEncounter &gt; hl7:location &gt; hl7:healthcareFacility &gt; hl7:serviceProviderOrganization &gt; hl7:asOrganizationPartOf &gt; hl7:id; Map:APSRv2.1=Hdr: Information Recipient - hl7:ClinicalDocument &gt; hl7:informationRecipient &gt; hl7:intendedRecipient &gt; hl7:receivedOrganization &gt; hl7:asOrganizationPartOf &gt; hl7:id; Map:APSRv2.1=Hdr: Participant - Pertinent Insurance Information - hl7:ClinicalDocument &gt; hl7:participant (Pertinent Insurance Information) &gt; hl7:associatedEntity &gt; hl7:scopingOrganization &gt; hl7:asOrganizationPartOf &gt; hl7:id; Map:APSRv2.1=Hdr: Participant - Referral Ordering Physician - hl7:ClinicalDocument &gt; hl7:participant (Referral Ordering Physician) &gt; hl7:associatedEntity &gt; hl7:scopingOrganization &gt; hl7:asOrganizationPartOf &gt; hl7:id; Map:APSRv2.1=Hdr: Participant - Specimen Collector - hl7:ClinicalDocument &gt; hl7:participant (Specimen Collector) &gt; hl7:associatedEntity &gt; hl7:scopingOrganization &gt; hl7:asOrganizationPartOf &gt; hl7:id; Map:APSRv2.1=hl7:assignedEntity - hl7:assignedEntity &gt; hl7:representedOrganization &gt; hl7:asOrganizationPartOf &gt; hl7:id; Map:APSRv2.1=hl7:entryRelationship [CDA Supply Container] - hl7:entryRelationship [CDA Supply Container] &gt; hl7:supply &gt; hl7:product &gt; hl7:manufacturedProduct &gt; hl7:manufacturerOrganization &gt; hl7:asOrganizationPartOf &gt; hl7:id</v>
          </cell>
        </row>
        <row r="777">
          <cell r="A777" t="str">
            <v>OrganizationRelationship.2statusCode</v>
          </cell>
          <cell r="B777" t="str">
            <v>OrganizationRelationship</v>
          </cell>
          <cell r="C777" t="str">
            <v>statusCode</v>
          </cell>
          <cell r="D777" t="str">
            <v>Attrib</v>
          </cell>
          <cell r="E777" t="str">
            <v>CD</v>
          </cell>
          <cell r="F777" t="str">
            <v>0..1</v>
          </cell>
          <cell r="G777" t="str">
            <v>DEFINITION:
A coded value specifying the phase in the lifecycle of the organization relationship.
EXAMPLE(S):
normal, active, cancelled, pending, suspended, terminated, nullified.
OTHER NAME(S):
NOTE(S):</v>
          </cell>
          <cell r="I777" t="str">
            <v>Map:APSRv2.1=hl7:author - hl7:author &gt; hl7:assignedAuthor &gt; hl7:representedOrganization &gt; hl7:asOrganizationPartOf &gt; hl7:statusCode; Map:APSRv2.1=Hdr: Encompassing Encounter - hl7:ClinicalDocument &gt; hl7:componentOf &gt; hl7:encompassingEncounter &gt; hl7:location &gt; hl7:healthcareFacility &gt; hl7:serviceProviderOrganization &gt; hl7:asOrganizationPartOf &gt; hl7:statusCode; Map:APSRv2.1=Hdr: Information Recipient - hl7:ClinicalDocument &gt; hl7:informationRecipient &gt; hl7:intendedRecipient &gt; hl7:receivedOrganization &gt; hl7:asOrganizationPartOf &gt; hl7:statusCode; Map:APSRv2.1=Hdr: Participant - Pertinent Insurance Information - hl7:ClinicalDocument &gt; hl7:participant (Pertinent Insurance Information) &gt; hl7:associatedEntity &gt; hl7:scopingOrganization &gt; hl7:asOrganizationPartOf &gt; hl7:statusCode; Map:APSRv2.1=Hdr: Participant - Referral Ordering Physician - hl7:ClinicalDocument &gt; hl7:participant (Referral Ordering Physician) &gt; hl7:associatedEntity &gt; hl7:scopingOrganization &gt; hl7:asOrganizationPartOf &gt; hl7:statusCode; Map:APSRv2.1=Hdr: Participant - Specimen Collector - hl7:ClinicalDocument &gt; hl7:participant (Specimen Collector) &gt; hl7:associatedEntity &gt; hl7:scopingOrganization &gt; hl7:asOrganizationPartOf &gt; hl7:statusCode; Map:APSRv2.1=hl7:assignedEntity - hl7:assignedEntity &gt; hl7:representedOrganization &gt; hl7:asOrganizationPartOf &gt; hl7:statusCode; Map:APSRv2.1=hl7:entryRelationship [CDA Supply Container] - hl7:entryRelationship [CDA Supply Container] &gt; hl7:supply &gt; hl7:product &gt; hl7:manufacturedProduct &gt; hl7:manufacturerOrganization &gt; hl7:asOrganizationPartOf &gt; hl7:statusCode</v>
          </cell>
        </row>
        <row r="778">
          <cell r="A778" t="str">
            <v>OrganizationRelationship.2statusDate</v>
          </cell>
          <cell r="B778" t="str">
            <v>OrganizationRelationship</v>
          </cell>
          <cell r="C778" t="str">
            <v>statusDate</v>
          </cell>
          <cell r="D778" t="str">
            <v>Attrib</v>
          </cell>
          <cell r="E778" t="str">
            <v>TS.DATETIME</v>
          </cell>
          <cell r="F778" t="str">
            <v>0..1</v>
          </cell>
          <cell r="G778" t="str">
            <v>DEFINITION:
The date (and time) on which the status is assigned to the organization relationship.
EXAMPLE(S):
OTHER NAME(S):
NOTE(S):</v>
          </cell>
          <cell r="I778" t="str">
            <v>Map:APSRv2.1=Hdr: Information Recipient hl7:ClinicalDocument &gt; hl7:informationRecipient &gt; hl7:intendedRecipient &gt; hl7:receivedOrganization &gt; hl7:asOrganizationPartOf &gt; hl7:effectiveTime</v>
          </cell>
        </row>
        <row r="779">
          <cell r="A779" t="str">
            <v>OrganizationRelationship.2typeCode</v>
          </cell>
          <cell r="B779" t="str">
            <v>OrganizationRelationship</v>
          </cell>
          <cell r="C779" t="str">
            <v>typeCode</v>
          </cell>
          <cell r="D779" t="str">
            <v>Attrib</v>
          </cell>
          <cell r="E779" t="str">
            <v>CD</v>
          </cell>
          <cell r="F779" t="str">
            <v>0..1</v>
          </cell>
          <cell r="G779" t="str">
            <v>DEFINITION:
A coded value specifying the kind of organization relationship.
EXAMPLE(S):
part, department, center, legal representative
OTHER NAME(S):
NOTE(S):
This is HL7 structured vocabulary and is part of a controlled vocabulary set.</v>
          </cell>
          <cell r="I779" t="str">
            <v>Map:APSRv2.1=hl7:author - hl7:author &gt; hl7:assignedAuthor &gt; hl7:representedOrganization &gt; hl7:asOrganizationPartOf &gt; @classCode; Map:APSRv2.1=hl7:author - hl7:author &gt; hl7:assignedAuthor &gt; hl7:representedOrganization &gt; hl7:asOrganizationPartOf &gt; hl7:code; Map:APSRv2.1=hl7:author - hl7:author &gt; hl7:assignedAuthor &gt; hl7:representedOrganization &gt; hl7:asOrganizationPartOf &gt; hl7:code &gt; @codeSystem; Map:APSRv2.1=Hdr: Encompassing Encounter - hl7:ClinicalDocument &gt; hl7:componentOf &gt; hl7:encompassingEncounter &gt; hl7:location &gt; hl7:healthcareFacility &gt; hl7:serviceProviderOrganization &gt; hl7:asOrganizationPartOf &gt; @classCode; Map:APSRv2.1=Hdr: Encompassing Encounter - hl7:ClinicalDocument &gt; hl7:componentOf &gt; hl7:encompassingEncounter &gt; hl7:location &gt; hl7:healthcareFacility &gt; hl7:serviceProviderOrganization&gt; hl7:asOrganizationPartOf &gt; hl7:code; Map:APSRv2.1=Hdr: Encompassing Encounter - hl7:ClinicalDocument &gt; hl7:componentOf &gt; hl7:encompassingEncounter &gt; hl7:location &gt; hl7:healthcareFacility &gt; hl7:serviceProviderOrganization &gt; hl7:asOrganizationPartOf &gt; hl7:code &gt; @codeSystem; Map:APSRv2.1=Hdr: Information Recipient - hl7:ClinicalDocument &gt; hl7:informationRecipient &gt; hl7:intendedRecipient &gt; hl7:receivedOrganization &gt; hl7:asOrganizationPartOf &gt; @classCode; Map:APSRv2.1=Hdr: Participant - Referral Ordering Physician - hl7:ClinicalDocument &gt; hl7:participant (Referral Ordering Physician) &gt; hl7:associatedEntity &gt; hl7:scopingOrganization &gt; hl7:asOrganizationPartOf &gt; hl7:code &gt; @codeSystem; Map:APSRv2.1=Hdr: Participant - Specimen Collector - hl7:ClinicalDocument &gt; hl7:participant (Specimen Collector) &gt; hl7:associatedEntity &gt; hl7:scopingOrganization &gt; hl7:asOrganizationPartOf &gt; @classCode; Map:APSRv2.1=Hdr: Participant - Specimen Collector - hl7:ClinicalDocument &gt; hl7:participant (Specimen Collector) &gt; hl7:associatedEntity &gt; hl7:scopingOrganization &gt; hl7:asOrganizationPartOf &gt; hl7:code; Map:APSRv2.1=Hdr: Participant - Specimen Collector - hl7:ClinicalDocument &gt; hl7:participant (Specimen Collector) &gt; hl7:associatedEntity &gt; hl7:scopingOrganization &gt; hl7:asOrganizationPartOf &gt; hl7:code &gt; @codeSystem; Map:APSRv2.1=hl7:assignedEntity - hl7:assignedEntity &gt; hl7:representedOrganization &gt; hl7:asOrganizationPartOf &gt; @classCode; Map:APSRv2.1=hl7:assignedEntity - hl7:assignedEntity &gt; hl7:representedOrganization &gt; hl7:asOrganizationPartOf &gt; hl7:code; Map:APSRv2.1=hl7:assignedEntity - hl7:assignedEntity &gt; hl7:representedOrganization &gt; hl7:asOrganizationPartOf &gt; hl7:code &gt; @codeSystem; Map:APSRv2.1=hl7:entryRelationship [CDA Supply Container] - hl7:entryRelationship [CDA Supply Container] &gt; hl7:supply &gt; hl7:product &gt; hl7:manufacturedProduct &gt; hl7:manufacturerOrganization &gt; hl7:asOrganizationPartOf &gt; @classCode; Map:APSRv2.1=Hdr: Information Recipient - hl7:ClinicalDocument &gt; hl7:informationRecipient &gt; hl7:intendedRecipient &gt; hl7:receivedOrganization &gt; hl7:asOrganizationPartOf &gt; hl7:code; Map:APSRv2.1=Hdr: Information Recipient - hl7:ClinicalDocument &gt; hl7:informationRecipient &gt; hl7:intendedRecipient &gt; hl7:receivedOrganization &gt; hl7:asOrganizationPartOf &gt; hl7:code &gt; @codeSystem; Map:APSRv2.1=Hdr: Participant - Pertinent Insurance Information - hl7:ClinicalDocument &gt; hl7:participant (Pertinent Insurance Information) &gt; hl7:associatedEntity &gt; hl7:scopingOrganization &gt; hl7:asOrganizationPartOf &gt; @classCode; Map:APSRv2.1=Hdr: Participant - Pertinent Insurance Information - hl7:ClinicalDocument &gt; hl7:participant (Pertinent Insurance Information) &gt; hl7:associatedEntity &gt; hl7:scopingOrganization &gt; hl7:asOrganizationPartOf &gt; hl7:code; Map:APSRv2.1=Hdr: Participant - Pertinent Insurance Information - hl7:ClinicalDocument &gt; hl7:participant (Pertinent Insurance Information) &gt; hl7:associatedEntity &gt; hl7:scopingOrganization &gt; hl7:asOrganizationPartOf &gt; hl7:code &gt; @codeSystem; Map:APSRv2.1=Hdr: Participant - Referral Ordering Physician - hl7:ClinicalDocument &gt; hl7:participant (Referral Ordering Physician) &gt; hl7:associatedEntity &gt; hl7:scopingOrganization &gt; hl7:asOrganizationPartOf &gt; @classCode; Map:APSRv2.1=Hdr: Participant - Referral Ordering Physician - hl7:ClinicalDocument &gt; hl7:participant (Referral Ordering Physician) &gt; hl7:associatedEntity &gt; hl7:scopingOrganization &gt; hl7:asOrganizationPartOf &gt; hl7:code; Map:APSRv2.1=hl7:entryRelationship [CDA Supply Container] - hl7:entryRelationship [CDA Supply Container] &gt; hl7:supply &gt; hl7:product &gt; hl7:manufacturedProduct &gt; hl7:manufacturerOrganization &gt; hl7:asOrganizationPartOf &gt; hl7:code; Map:APSRv2.1=hl7:entryRelationship [CDA Supply Container] - hl7:entryRelationship [CDA Supply Container] &gt; hl7:supply &gt; hl7:product &gt; hl7:manufacturedProduct &gt; hl7:manufacturerOrganization &gt; hl7:asOrganizationPartOf &gt; hl7:code &gt; @codeSystem; Map:CTR&amp;Rr2=IEC (Independent Ethics Committee) Applicant Type; Map:CTRPv3.8=OrganizationalRelationship.typeCode; Map:CTRPv3.8=OrganizationalGroupRelationship.typeCode; Map:CTRRr3=OrganizationRelationship.typeCode; Map:CTRv1.0=OrganizationRelationship.typeCode; Map:HL7SP=E_Organization(Universal)_COCT_RM_150000UV; Map:ICSRr2=AssignedEntity.code (in R_Product); Map:ICSRr2=AssignedEntity3.code (in R_Product); Map:LSDAMv2.2.3Plus=OrganizationRelationship.typeCode</v>
          </cell>
        </row>
        <row r="780">
          <cell r="A780" t="str">
            <v>OrganizationRelationship.4sourceOrganization(Organization)</v>
          </cell>
          <cell r="B780" t="str">
            <v>OrganizationRelationship</v>
          </cell>
          <cell r="C780" t="str">
            <v>sourceOrganization(Organization)</v>
          </cell>
          <cell r="D780" t="str">
            <v>Assoc</v>
          </cell>
          <cell r="F780" t="str">
            <v>1..1</v>
          </cell>
          <cell r="G780" t="str">
            <v xml:space="preserve">OrganizationRelationship [targetOrganizationRelationship] (0..*) has as source / be the source for (1) [sourceOrganization] Organization
DESCRIPTION:
Each OrganizationRelationship always has as source one Organization.  Each Organization might be the source for one or more OrganizationRelationship.
DEFINITION:
EXAMPLE(S):
OTHER NAME(S):
NOTE(S):
</v>
          </cell>
          <cell r="I780" t="str">
            <v>Map:CTRPv3.8=OrganizationalGroupRelationship.(OrganizationalGroup); Map:CTRv1.0=OrganizationRelationship.source(Organization); Map:LSDAMv2.2.3Plus=OrganizationRelationship.sourceOrganization(Organization)</v>
          </cell>
          <cell r="J780" t="str">
            <v>has as source</v>
          </cell>
          <cell r="K780" t="str">
            <v>be the source for</v>
          </cell>
          <cell r="L780" t="str">
            <v>Organization</v>
          </cell>
          <cell r="M780" t="str">
            <v>0..*</v>
          </cell>
        </row>
        <row r="781">
          <cell r="A781" t="str">
            <v>OrganizationRelationship.4targetOrganization(Organization)</v>
          </cell>
          <cell r="B781" t="str">
            <v>OrganizationRelationship</v>
          </cell>
          <cell r="C781" t="str">
            <v>targetOrganization(Organization)</v>
          </cell>
          <cell r="D781" t="str">
            <v>Assoc</v>
          </cell>
          <cell r="F781" t="str">
            <v>1..1</v>
          </cell>
          <cell r="G781" t="str">
            <v xml:space="preserve">OrganizationRelationship [sourceOrganizationRelationship] (0..*) has as target / be the target for (1) [targetOrganization] Organization
DESCRIPTION:
Each OrganizationRelationship always has as target one Organization.  Each Organization might be the target for one or more OrganizationRelationship.
DEFINITION:
EXAMPLE(S):
OTHER NAME(S):
NOTE(S):
</v>
          </cell>
          <cell r="I781" t="str">
            <v>Map:CTRPv3.8=Organization.(OrganizationalGroupRelationship); Map:CTRPv3.8=Organization.(OrganizationalRelationship); Map:CTRv1.0=OrganizationRelationship.target(Organization); Map:LSDAMv2.2.3Plus=OrganizationRelationship.targetOrganization(Organization)</v>
          </cell>
          <cell r="J781" t="str">
            <v>has as target</v>
          </cell>
          <cell r="K781" t="str">
            <v>be the target for</v>
          </cell>
          <cell r="L781" t="str">
            <v>Organization</v>
          </cell>
          <cell r="M781" t="str">
            <v>0..*</v>
          </cell>
        </row>
        <row r="782">
          <cell r="A782" t="str">
            <v>OrganizationStaff.1</v>
          </cell>
          <cell r="B782" t="str">
            <v>OrganizationStaff</v>
          </cell>
          <cell r="D782" t="str">
            <v>Class</v>
          </cell>
          <cell r="G782" t="str">
            <v>DEFINITION:
An individual who is employed and/or involved in any aspect of conduct of an organization's business.
EXAMPLE(S):
OTHER NAME(S):
NOTE(S):</v>
          </cell>
          <cell r="I782" t="str">
            <v>Map:Vendor1v1.1=StaffMember</v>
          </cell>
        </row>
        <row r="783">
          <cell r="A783" t="str">
            <v>OrganizationStaff.2identifier</v>
          </cell>
          <cell r="B783" t="str">
            <v>OrganizationStaff</v>
          </cell>
          <cell r="C783" t="str">
            <v>identifier</v>
          </cell>
          <cell r="D783" t="str">
            <v>Attrib</v>
          </cell>
          <cell r="E783" t="str">
            <v>DSET&lt;ID&gt;</v>
          </cell>
          <cell r="F783" t="str">
            <v>0..*</v>
          </cell>
          <cell r="G783" t="str">
            <v>DEFINITION:
The unique identification of a staff member in the context of working for an organization.
EXAMPLE(S):
Organization staff number 7 
OTHER NAME(S):
NOTE(S):
This identifier is valid as long as the staff works for the organization.</v>
          </cell>
          <cell r="I783" t="str">
            <v>Map:C3PRv2.9=ResearchStaff.assignedIdentifier; Map:caAERSv2.2=ResearchStaff.nciIdentifier; Map:CTRv1.0=ResearchStaff.identifier; Map:Vendor1v1.1=StaffMember</v>
          </cell>
        </row>
        <row r="784">
          <cell r="A784" t="str">
            <v>OrganizationStaff.4performingPerson(Person)</v>
          </cell>
          <cell r="B784" t="str">
            <v>OrganizationStaff</v>
          </cell>
          <cell r="C784" t="str">
            <v>performingPerson(Person)</v>
          </cell>
          <cell r="D784" t="str">
            <v>Assoc</v>
          </cell>
          <cell r="F784" t="str">
            <v>0..1</v>
          </cell>
          <cell r="G784" t="str">
            <v>OrganizationStaff [performedOrganizationStaff] (0..*) be a function performed by / function as (0..1) [performingPerson] Person
DESCRIPTION:
Each OrganizationStaff might be a function performed by one Person.  Each Person might function as one or more OrganizationStaff.
DEFINITION:
EXAMPLE(S):
OTHER NAME(S):
NOTE(S):</v>
          </cell>
          <cell r="I784" t="str">
            <v>Map:CTRPv3.8=ClinicalResearchStaff.Is a(n):PersonRole; Map:CTRv1.0=ResearchStaff.performing(Person); Map:Vendor1v1.1=Person.(StaffMember)</v>
          </cell>
          <cell r="J784" t="str">
            <v>be a function performed by</v>
          </cell>
          <cell r="K784" t="str">
            <v>function as</v>
          </cell>
          <cell r="L784" t="str">
            <v>Person</v>
          </cell>
          <cell r="M784" t="str">
            <v>0..*</v>
          </cell>
        </row>
        <row r="785">
          <cell r="A785" t="str">
            <v>OrganizationStaff.4staffedOrganization(Organization)</v>
          </cell>
          <cell r="B785" t="str">
            <v>OrganizationStaff</v>
          </cell>
          <cell r="C785" t="str">
            <v>staffedOrganization(Organization)</v>
          </cell>
          <cell r="D785" t="str">
            <v>Assoc</v>
          </cell>
          <cell r="F785" t="str">
            <v>0..1</v>
          </cell>
          <cell r="G785" t="str">
            <v>OrganizationStaff [staffingOrganizationStaff] (0..*) staff / be staffed by (0..1) [staffedOrganization] Organization
DESCRIPTION:
Each OrganizationStaff might staff one Organization. Each Organization might be staffed by one or more OrganizationStaff. 
DEFINITION:
EXAMPLE(S):
OTHER NAME(S):
NOTE(S):</v>
          </cell>
          <cell r="I785" t="str">
            <v>Map:Vendor1v1.1=OrganizationStaff.staffedOrganization(Organization)</v>
          </cell>
          <cell r="J785" t="str">
            <v>staff</v>
          </cell>
          <cell r="K785" t="str">
            <v>be staffed by</v>
          </cell>
          <cell r="L785" t="str">
            <v>Organization</v>
          </cell>
          <cell r="M785" t="str">
            <v>0..*</v>
          </cell>
        </row>
        <row r="786">
          <cell r="A786" t="str">
            <v>OrganizationStaffRole.1</v>
          </cell>
          <cell r="B786" t="str">
            <v>OrganizationStaffRole</v>
          </cell>
          <cell r="D786" t="str">
            <v>Class</v>
          </cell>
          <cell r="G786" t="str">
            <v>DEFINITION:
A function performed by an individual on behalf of an organization who is employing them. 
EXAMPLE(S):
Grants Manager, Project Assistant, Visit Report Reviewer 
OTHER NAME(S):
NOTE(S):
Note that a function is not the same as a job title; a person may perform multiple different roles simultaneously and the function may not have an obvious relation to their job title.</v>
          </cell>
          <cell r="I786" t="str">
            <v>Map:APSRv2.1=[Problem] hl7:organizer - [Problem] hl7:organizer &gt; hl7:component [Any kind of AP observation] &gt; hl7:observation &gt; hl7:performer &gt; hl7:assignedEntity [see group]; Map:APSRv2.1=hl7:assignedEntity - hl7:assignedEntity
; Map:APSRv2.1=Hdr: Authenticator - hl7:ClinicalDocument &gt; hl7:authenticator &gt; hl7:assignedEntity [see group]; Map:APSRv2.1=Hdr: Data Enterer - hl7:ClinicalDocument &gt; hl7:dataEnterer &gt; hl7:assignedEntity [see group]; Map:APSRv2.1=Hdr: Encompassing Encounter - hl7:ClinicalDocument &gt; hl7:componentOf &gt; hl7:encompassingEncounter &gt; hl7:encounterParticipant &gt; hl7:assignedEntity [see group]; Map:APSRv2.1=Hdr: Informant - hl7:ClinicalDocument &gt; hl7:informant &gt; CHOICE OF ASSIGNED ENTITY OR RELATED ENTITY &gt; hl7:assignedEntity [see group]; Map:APSRv2.1=Hdr: Information Recipient - hl7:ClinicalDocument &gt; hl7:informationRecipient &gt; hl7:intendedRecipient; Map:APSRv2.1=Hdr: Legal Authenticator - hl7:ClinicalDocument &gt; hl7:legalAuthenticator &gt; hl7:assignedEntity [see group]; Map:APSRv2.1=Hdr: Participant - Specimen Collector - hl7:ClinicalDocument &gt; hl7:participant (Specimen Collector) &gt; hl7:associatedEntity; Map:APSRv2.1=Hdr: Service Event - hl7:ClinicalDocument &gt; hl7:documentationOf &gt; hl7:serviceEvent &gt; hl7:performer &gt; hl7:assignedEntity [see group]
; Map:APSRv2.1=[Problem] hl7:organizer - [Problem] hl7:organizer &gt; hl7:informant &gt; CHOICE OF ASSIGNED ENTITY OR RELATED ENTITY &gt; hl7:assignedEntity [see group]; Map:APSRv2.1=hl7:entryRelationship [CDA Supply Container] - hl7:entryRelationship [CDA Supply Container] &gt; hl7:supply &gt; hl7:performer &gt; hl7:assignedEntity [see group]; Map:APSRv2.1=hl7:entryRelationship [CDA Supply Container] - hl7:entryRelationship [CDA Supply Container] &gt; hl7:supply &gt; hl7:informant &gt; CHOICE OF ASSIGNED ENTITY OR RELATED ENTITY &gt; hl7:assignedEntity [see group]; Map:APSRv2.1=[Problem] hl7:organizer - [Problem] hl7:organizer &gt; hl7:performer &gt; hl7:assignedEntity [see group]; Map:APSRv2.1=[Problem] hl7:organizer - [Problem] hl7:organizer &gt; hl7:component [Any kind of AP observation] &gt; hl7:observation &gt; hl7:informant &gt; CHOICE OF ASSIGNED ENTITY OR RELATED ENTITY &gt; hl7:assignedEntity [see group]; Map:APSRv2.1=[Problem] hl7:organizer - [Problem] hl7:organizer &gt; hl7:component [Lab Obs] &gt; hl7:observation &gt; hl7:performer &gt; hl7:assignedEntity [see group]; Map:APSRv2.1=Hdr: Encompassing Encounter - hl7:ClinicalDocument &gt; hl7:componentOf &gt; hl7:encompassingEncounter &gt; hl7:responsibleParty &gt; hl7:assignedEntity [see group]; Map:APSRv2.1=SB: Procedure Steps Section - hl7:ClinicalDocument &gt; hl7:component &gt; hl7:structuredBody &gt; hl7:component [Proc Steps] &gt; hl7:section &gt; hl7:entry &gt; hl7:procedure &gt; hl7:performer &gt; hl7:assignedEntity [see group]; Map:Vendor1v1.1=StaffMember</v>
          </cell>
        </row>
        <row r="787">
          <cell r="A787" t="str">
            <v>OrganizationStaffRole.2confidentialIndicator</v>
          </cell>
          <cell r="B787" t="str">
            <v>OrganizationStaffRole</v>
          </cell>
          <cell r="C787" t="str">
            <v>confidentialIndicator</v>
          </cell>
          <cell r="D787" t="str">
            <v>Attrib</v>
          </cell>
          <cell r="E787" t="str">
            <v>BL</v>
          </cell>
          <cell r="F787" t="str">
            <v>1..1</v>
          </cell>
          <cell r="G787" t="str">
            <v xml:space="preserve">DEFINITION:
Specifies whether the staff role is considered sensitive information.
EXAMPLE(S):
OTHER NAME(S):
NOTE(S):
</v>
          </cell>
          <cell r="I787" t="str">
            <v>Map:Vendor1v1.1=StaffMember.isConfidential</v>
          </cell>
        </row>
        <row r="788">
          <cell r="A788" t="str">
            <v>OrganizationStaffRole.2effectiveDateRange</v>
          </cell>
          <cell r="B788" t="str">
            <v>OrganizationStaffRole</v>
          </cell>
          <cell r="C788" t="str">
            <v>effectiveDateRange</v>
          </cell>
          <cell r="D788" t="str">
            <v>Attrib</v>
          </cell>
          <cell r="E788" t="str">
            <v>IVL&lt;TS.DATETIME&gt;</v>
          </cell>
          <cell r="F788" t="str">
            <v>0..1</v>
          </cell>
          <cell r="G788" t="str">
            <v>DEFINITION:
The date (and time) span for when the organization staff is active.
EXAMPLE(S):
OTHER NAME(S):
NOTE(S):</v>
          </cell>
          <cell r="I788" t="str">
            <v>Map:CTRPv1.0=ClinicalResearchStaff.statusCode; Map:CTRPv1.0=ClinicalResearchStaff.statusDateRange; Map:CTRv1.0=ResearchStaff.effectiveDateRange; Map:Vendor1v1.1=StaffMember.effectiveDateRange</v>
          </cell>
        </row>
        <row r="789">
          <cell r="A789" t="str">
            <v>OrganizationStaffRole.2identifier</v>
          </cell>
          <cell r="B789" t="str">
            <v>OrganizationStaffRole</v>
          </cell>
          <cell r="C789" t="str">
            <v>identifier</v>
          </cell>
          <cell r="D789" t="str">
            <v>Attrib</v>
          </cell>
          <cell r="E789" t="str">
            <v>ID</v>
          </cell>
          <cell r="F789" t="str">
            <v>0..1</v>
          </cell>
          <cell r="G789" t="str">
            <v xml:space="preserve">DEFINITION:
A unique symbol that establishes identity of a staff member working in a particular role.
EXAMPLE(S):
OTHER NAME(S):
NOTE(S):
This identifier is valid as long as the staff works in the particular role.
</v>
          </cell>
          <cell r="I789" t="str">
            <v>Map:APSRv2.1=Hdr: Information Recipient - hl7:ClinicalDocument &gt; hl7:informationRecipient &gt; hl7:intendedRecipient &gt; hl7:id; Map:APSRv2.1=Hdr: Participant - Specimen Collector - hl7:ClinicalDocument &gt; hl7:participant (Specimen Collector) &gt; hl7:associatedEntity &gt; hl7:id; Map:APSRv2.1=hl7:assignedEntity - hl7:assignedEntity &gt; hl7:id; Map:APSRv2.1=[Problem] hl7:organizer - [Problem] hl7:organizer &gt; hl7:participant &gt; hl7:participantRole &gt; hl7:id; Map:APSRv2.1=[Problem] hl7:organizer - [Problem] hl7:organizer &gt; hl7:component [Any kind of AP observation] &gt; hl7:observation &gt; hl7:participant &gt; hl7:participantRole &gt; hl7:id; Map:C3PRv2.9=ResearchStaff.assignedIdentifier; Map:caAERSv2.2=ResearchStaff.nciIdentifier; Map:CTRv1.0=ResearchStaff.identifier; Map:Vendor1v1.1=StaffMember</v>
          </cell>
        </row>
        <row r="790">
          <cell r="A790" t="str">
            <v>OrganizationStaffRole.2postalAddress</v>
          </cell>
          <cell r="B790" t="str">
            <v>OrganizationStaffRole</v>
          </cell>
          <cell r="C790" t="str">
            <v>postalAddress</v>
          </cell>
          <cell r="D790" t="str">
            <v>Attrib</v>
          </cell>
          <cell r="E790" t="str">
            <v>AD</v>
          </cell>
          <cell r="F790" t="str">
            <v>0..1</v>
          </cell>
          <cell r="G790" t="str">
            <v>DEFINITION:
A contact point used to send physical forms of communication to the organization staff.
EXAMPLE(S):
OTHER NAME(S):
NOTE(S):</v>
          </cell>
          <cell r="I790" t="str">
            <v>Map:APSRv2.1=[Problem] hl7:organizer - [Problem] hl7:organizer &gt; hl7:participant &gt; hl7:participantRole &gt; hl7:addr; Map:APSRv2.1=[Problem] hl7:organizer - [Problem] hl7:organizer &gt; hl7:component [Any kind of AP observation] &gt; hl7:observation &gt; hl7:participant &gt; hl7:participantRole &gt; hl7:addr; Map:APSRv2.1=hl7:author - hl7:author &gt; hl7:assignedAuthor &gt; hl7:addr; Map:APSRv2.1=Hdr: Information Recipient - hl7:ClinicalDocument &gt; hl7:informationRecipient &gt; hl7:intendedRecipient &gt; hl7:addr; Map:APSRv2.1=Hdr: Participant - Specimen Collector - hl7:ClinicalDocument &gt; hl7:participant (Specimen Collector) &gt; hl7:associatedEntity &gt; hl7:addr; Map:APSRv2.1=hl7:assignedEntity - hl7:assignedEntity &gt; hl7:addr; Map:caAERSv2.2=Address.city &gt; ResearchStaff; Map:caAERSv2.2=Address.zip &gt; ResearchStaff; Map:caAERSv2.2=Address.street &gt; ResearchStaff; Map:caAERSv2.2=Address.state &gt; ResearchStaff; Map:caAERSv2.2=Address.country&gt; ResearchStaff; Map:CTRPv1.0=ClinicalResearchStaff.postalAddress; Map:CTRv1.0=ResearchStaff.postalAddress; Map:ICSRr2=AssignedEntity.addr (in IndividualCaseSafetyReport); Map:Vendor1v1.1=StaffMember.postalAddress</v>
          </cell>
        </row>
        <row r="791">
          <cell r="A791" t="str">
            <v>OrganizationStaffRole.2primaryRoleIndicator</v>
          </cell>
          <cell r="B791" t="str">
            <v>OrganizationStaffRole</v>
          </cell>
          <cell r="C791" t="str">
            <v>primaryRoleIndicator</v>
          </cell>
          <cell r="D791" t="str">
            <v>Attrib</v>
          </cell>
          <cell r="E791" t="str">
            <v>BL</v>
          </cell>
          <cell r="F791" t="str">
            <v>1..1</v>
          </cell>
          <cell r="G791" t="str">
            <v>DEFINITION:
Specifies whether the role is the one that the organization staff usually plays.
EXAMPLE(S):
OTHER NAME(S):
NOTE(S):</v>
          </cell>
          <cell r="I791" t="str">
            <v>Map:Vendor1v1.1=StaffMember.isPrimaryRole</v>
          </cell>
        </row>
        <row r="792">
          <cell r="A792" t="str">
            <v>OrganizationStaffRole.2roleCode</v>
          </cell>
          <cell r="B792" t="str">
            <v>OrganizationStaffRole</v>
          </cell>
          <cell r="C792" t="str">
            <v>roleCode</v>
          </cell>
          <cell r="D792" t="str">
            <v>Attrib</v>
          </cell>
          <cell r="E792" t="str">
            <v>CD</v>
          </cell>
          <cell r="F792" t="str">
            <v>1..1</v>
          </cell>
          <cell r="G792" t="str">
            <v xml:space="preserve">DEFINITION:
A coded value specifying the type of responsibility the organization staff performs in this context.
EXAMPLE(S):
Clinical Research Associate, Data Manager, Laboratory technician
OTHER NAME(S):
NOTE(S):
</v>
          </cell>
          <cell r="I792" t="str">
            <v>fixed="Staff - 3rd Party"; Map:APSRv2.1=Hdr: Participant - Specimen Collector - hl7:ClinicalDocument &gt; hl7:participant (Specimen Collector) &gt; hl7:associatedEntity &gt; @classCode; Map:APSRv2.1=hl7:assignedEntity - hl7:assignedEntity &gt; hl7:code &gt; @codeSystem; Map:APSRv2.1=[Problem] hl7:organizer - [Problem] hl7:organizer &gt; hl7:participant &gt; hl7:participantRole; Map:APSRv2.1=[Problem] hl7:organizer - [Problem] hl7:organizer &gt; hl7:component [Any kind of AP observation] &gt; hl7:observation &gt; hl7:participant &gt; hl7:participantRole; Map:APSRv2.1=hl7:assignedEntity - hl7:assignedEntity &gt; hl7:code; Map:CTGOV=Board Contact; Map:CTRPv1.0=OrganizationalContact.typeCode; Map:CTRPv3.8=OrganizationalContact.typeCode; Map:CTRRr3=OrganizationalContact.typeCode; Map:CTRv1.0=OrganizationalContact.typeCode; Map:Vendor1v1.1=StaffMember.roleCode</v>
          </cell>
        </row>
        <row r="793">
          <cell r="A793" t="str">
            <v>OrganizationStaffRole.2telecomAddress</v>
          </cell>
          <cell r="B793" t="str">
            <v>OrganizationStaffRole</v>
          </cell>
          <cell r="C793" t="str">
            <v>telecomAddress</v>
          </cell>
          <cell r="D793" t="str">
            <v>Attrib</v>
          </cell>
          <cell r="E793" t="str">
            <v>BAG&lt;TEL&gt;</v>
          </cell>
          <cell r="F793" t="str">
            <v>0..*</v>
          </cell>
          <cell r="G793" t="str">
            <v>DEFINITION:
A sequence of digits or characters used to identify a particular telephone, fax, or email of the organization staff.
EXAMPLE(S):
OTHER NAME(S):
NOTE(S):
The set of digits that serves as the address for a telephone device. Included in the phone number are country, city, and area codes needed to uniquely address the telephone. A URL or e-mail would be similarly described.</v>
          </cell>
          <cell r="I793" t="str">
            <v>Map:APSRv2.1=hl7:author - hl7:author &gt; hl7:assignedAuthor &gt; hl7:telecom; Map:APSRv2.1=Hdr: Information Recipient - hl7:ClinicalDocument &gt; hl7:informationRecipient &gt; hl7:intendedRecipient &gt; hl7:telecom; Map:APSRv2.1=Hdr: Participant - Specimen Collector - hl7:ClinicalDocument &gt; hl7:participant (Specimen Collector) &gt; hl7:associatedEntity &gt; hl7:telecom; Map:APSRv2.1=hl7:assignedEntity - hl7:assignedEntity &gt; hl7:telelcom; Map:APSRv2.1=[Problem] hl7:organizer - [Problem] hl7:organizer &gt; hl7:participant &gt; hl7:participantRole &gt; hl7:telecom; Map:APSRv2.1=[Problem] hl7:organizer - [Problem] hl7:organizer &gt; hl7:component [Any kind of AP observation] &gt; hl7:observation &gt; hl7:participant &gt; hl7:participantRole &gt; hl7:telecom; Map:C3PRv2.9=SiteResearchStaff.phoneNumber; Map:caAERSv2.2=SiteResearchStaff.emailAddress; Map:caAERSv2.2=SiteResearchStaff.faxNumber; Map:caAERSv2.2=ContactMechanismBasedRecipient.address; Map:caAERSv2.2=PersonContact.ReportPerson.Submitter.contactMechanisms; Map:caAERSv2.2=PersonContact.ReportPerson.Reporter.contactMechanisms; Map:caAERSv2.2=ResearchStaff.phoneNumber; Map:caAERSv2.2=ResearchStaff.faxNumber; Map:CTRPv1.0=ClinicalResearchStaff.telecomAddress; Map:CTRv1.0=ResearchStaff.telecomAddress; Map:ICSRr2=AssignedEntity.telecom (in IndividualCaseSafetyReport); Map:Vendor1v1.1=StaffMember.telecomAddress</v>
          </cell>
        </row>
        <row r="794">
          <cell r="A794" t="str">
            <v>OrganizationStaffRole.2title</v>
          </cell>
          <cell r="B794" t="str">
            <v>OrganizationStaffRole</v>
          </cell>
          <cell r="C794" t="str">
            <v>title</v>
          </cell>
          <cell r="D794" t="str">
            <v>Attrib</v>
          </cell>
          <cell r="E794" t="str">
            <v>ST</v>
          </cell>
          <cell r="F794" t="str">
            <v>0..1</v>
          </cell>
          <cell r="G794" t="str">
            <v>DEFINITION:
A local text name for the organization staff in this context.
EXAMPLE(S):
Head of Cardiology, Department Chair (Cardiology)
OTHER NAME(S):
NOTE(S): This is distinct from the roleCode, which is a standardized way of representing the function of the organization staff in the context of the organization. This local name may vary greatly from organization to organization. This is typically what is printed on a business card.</v>
          </cell>
          <cell r="I794" t="str">
            <v>Map:caAERSv2.2=Person.title; Map:CTRRr3=StudyColleague.officialTitle; Map:CTRv1.0=ResearchStaff.jobTitle; Map:SDTM IGv3.1.3=EG.EGEVAL; Map:SDTM IGv3.1.3=FA.FAEVAL; Map:SDTM IGv3.1.3=PE.PEEVAL; Map:SDTM IGv3.1.3=RS.RSEVAL; Map:SDTM IGv3.1.3=TR.TREVAL; Map:SDTM IGv3.1.3=TU.TUEVAL; Map:SDTM IGv3.2=EG.EGEVAL; Map:SDTM IGv3.2=TR.TREVAL; Map:SDTM IGv3.2=TU.TUEVAL; Map:SDTM IGv3.2=FA.FAEVAL; Map:SDTM IGv3.2=PE.PEEVAL; Map:SDTM IGv3.2=QS.QSEVAL; Map:SDTM IGv3.2=RS.RSEVAL; Map:Vendor1v1.1=StaffMember.title</v>
          </cell>
        </row>
        <row r="795">
          <cell r="A795" t="str">
            <v>OrganizationStaffRole.4performingOrganizationStaff(OrganizationStaff)</v>
          </cell>
          <cell r="B795" t="str">
            <v>OrganizationStaffRole</v>
          </cell>
          <cell r="C795" t="str">
            <v>performingOrganizationStaff(OrganizationStaff)</v>
          </cell>
          <cell r="D795" t="str">
            <v>Assoc</v>
          </cell>
          <cell r="F795" t="str">
            <v>1..1</v>
          </cell>
          <cell r="G795" t="str">
            <v xml:space="preserve">OrganizationStaffRole [performedOrganizationStaffRole] (0..*) is a function performed by / function as (1) [performingOrganizationStaff] OrganizationStaff
DESCRIPTION:
Each OrganizationStaffRole always is a function performed by one OrganizationStaff. Each OrganizationStaff might function as one or more OrganizationStaffRole. 
DEFINITION:
EXAMPLE(S):
OTHER NAME(S):
NOTE(S):
</v>
          </cell>
          <cell r="I795" t="str">
            <v>Map:Vendor1v1.1=StaffMember</v>
          </cell>
          <cell r="J795" t="str">
            <v>is a function performed by</v>
          </cell>
          <cell r="K795" t="str">
            <v>function as</v>
          </cell>
          <cell r="L795" t="str">
            <v>OrganizationStaff</v>
          </cell>
          <cell r="M795" t="str">
            <v>0..*</v>
          </cell>
        </row>
        <row r="796">
          <cell r="A796" t="str">
            <v>OversightAuthority.1</v>
          </cell>
          <cell r="B796" t="str">
            <v>OversightAuthority</v>
          </cell>
          <cell r="D796" t="str">
            <v>Class</v>
          </cell>
          <cell r="G796" t="str">
            <v>DEFINITION:
An organization with monitoring, regulatory, or supervisory authority over biomedical research at the local, regional, national, or international level.
EXAMPLE(S):
Medicines and Healthcare Products Regulatory Agency (MHRA) in the UK, Food and Drug Administration (FDA) in the USA, World Health Organization (WHO), Institutional Review Board (IRB), Ethics committee, Research ethics board
OTHER NAME(S):
NOTE(S):</v>
          </cell>
          <cell r="I796" t="str">
            <v>Map:CTRR=Oversight Authority; Map:CTRRr3=OversightAuthority; Map:CTRv1.0=OversightAuthority</v>
          </cell>
        </row>
        <row r="797">
          <cell r="A797" t="str">
            <v>OversightAuthority.4performingOrganization(Organization)</v>
          </cell>
          <cell r="B797" t="str">
            <v>OversightAuthority</v>
          </cell>
          <cell r="C797" t="str">
            <v>performingOrganization(Organization)</v>
          </cell>
          <cell r="D797" t="str">
            <v>Assoc</v>
          </cell>
          <cell r="F797" t="str">
            <v>1..1</v>
          </cell>
          <cell r="G797" t="str">
            <v xml:space="preserve">OversightAuthority [performedOversightAuthority] (0..1) is a function performed by / function as (1) [performingOrganization] Organization
DESCRIPTION:
Each OversightAuthority always is a function performed by one Organization.  Each Organization might function as one OversightAuthority.
DEFINITION:
EXAMPLE(S):
OTHER NAME(S):
NOTE(S):
</v>
          </cell>
          <cell r="I797" t="str">
            <v>Map:CTRRr3=OversightAuthority.performing(Organization); Map:CTRv1.0=OversightAuthority.performing(Organization)</v>
          </cell>
          <cell r="J797" t="str">
            <v>is a function performed by</v>
          </cell>
          <cell r="K797" t="str">
            <v>function as</v>
          </cell>
          <cell r="L797" t="str">
            <v>Organization</v>
          </cell>
          <cell r="M797" t="str">
            <v>0..1</v>
          </cell>
        </row>
        <row r="798">
          <cell r="A798" t="str">
            <v>OversightCommittee.1</v>
          </cell>
          <cell r="B798" t="str">
            <v>OversightCommittee</v>
          </cell>
          <cell r="D798" t="str">
            <v>Class</v>
          </cell>
          <cell r="G798" t="str">
            <v>DEFINITION:
An organization that approves, monitors and reviews biomedical research to protect the rights, safety and welfare of the study subjects. This committee performs critical oversight functions for research conducted on human study subjects that are scientific, ethical, and regulatory.
EXAMPLE(S):
Institutional Review Board (IRB), ethics committee, research ethics board
OTHER NAME(S):
NOTE(S):</v>
          </cell>
          <cell r="I798" t="str">
            <v>Map:CTOM=HealthcareSiteParticipantRole.roleCode; Map:CTRPv1.0=OversightCommittee; Map:CTRPv3.8=OversightCommittee; Map:CTRRr3=OversightCommittee; Map:CTRv1.0=OversightCommittee; Map:HL7SP=ServiceProvider; Map:HL7SP=Verifier; Map:HL7SP=EthicalCommittee; Map:HSDBv1.0=[Lead Organization] .Organization Type</v>
          </cell>
        </row>
        <row r="799">
          <cell r="A799" t="str">
            <v>OversightCommittee.2effectiveDateRange</v>
          </cell>
          <cell r="B799" t="str">
            <v>OversightCommittee</v>
          </cell>
          <cell r="C799" t="str">
            <v>effectiveDateRange</v>
          </cell>
          <cell r="D799" t="str">
            <v>Attrib</v>
          </cell>
          <cell r="E799" t="str">
            <v>IVL&lt;TS.DATETIME&gt;</v>
          </cell>
          <cell r="F799" t="str">
            <v>0..1</v>
          </cell>
          <cell r="G799" t="str">
            <v>DEFINITION:
The date (and time) span for when the oversight committee is active.
EXAMPLE(S):
OTHER NAME(S):
NOTE(S):</v>
          </cell>
          <cell r="I799" t="str">
            <v>Map:CTRPv1.0=OversightCommittee.statusDateRange; Map:CTRPv1.0=OversightCommittee.statusCode; Map:CTRv1.0=OversightCommittee.effectiveDateRange</v>
          </cell>
        </row>
        <row r="800">
          <cell r="A800" t="str">
            <v>OversightCommittee.2typeCode</v>
          </cell>
          <cell r="B800" t="str">
            <v>OversightCommittee</v>
          </cell>
          <cell r="C800" t="str">
            <v>typeCode</v>
          </cell>
          <cell r="D800" t="str">
            <v>Attrib</v>
          </cell>
          <cell r="E800" t="str">
            <v>CD</v>
          </cell>
          <cell r="F800" t="str">
            <v>0..1</v>
          </cell>
          <cell r="G800" t="str">
            <v>DEFINITION:
A coded value specifying the kind of oversight committee.
EXAMPLE(S):
Adjudication Committee, IRB, Data Safety Monitoring Board
OTHER NAME(S):
NOTE(S):</v>
          </cell>
          <cell r="I800" t="str">
            <v>Map:CTOM=Data Monitoring Committee; Map:CTRPv1.0=OversightCommittee.typeCode; Map:CTRPv3.8=OversightCommittee.typeCode; Map:CTRR=IRB Affiliation; Map:CTRR=Oversight Authority; Map:CTRR=IRB Organization; Map:CTRRr3=OversightCommittee.typeCode; Map:CTRv1.0=OversightCommittee.typeCode; Map:HSDBv1.0=[IRB].IRB type ; Map:SDTM IGv3.1.3=EG.EGEVAL; Map:SDTM IGv3.1.3=FA.FAEVAL; Map:SDTM IGv3.1.3=RS.RSEVAL; Map:SDTM IGv3.1.3=TR.TREVAL; Map:SDTM IGv3.1.3=TU.TUEVAL; Map:SDTM IGv3.2=EG.EGEVAL; Map:SDTM IGv3.2=TR.TREVAL; Map:SDTM IGv3.2=TU.TUEVAL; Map:SDTM IGv3.2=FA.FAEVAL; Map:SDTM IGv3.2=QS.QSEVAL; Map:SDTM IGv3.2=RS.RSEVAL</v>
          </cell>
        </row>
        <row r="801">
          <cell r="A801" t="str">
            <v>OversightCommittee.3Is a(n):OversightAuthority</v>
          </cell>
          <cell r="B801" t="str">
            <v>OversightCommittee</v>
          </cell>
          <cell r="C801" t="str">
            <v>Is a(n):OversightAuthority</v>
          </cell>
          <cell r="D801" t="str">
            <v>Gen</v>
          </cell>
          <cell r="G801" t="str">
            <v xml:space="preserve">DESCRIPTION:
Each OversightCommittee always specializes one OversightAuthority. Each OversightAuthority might be specialized by one OversightCommittee.
DEFINITION:
EXAMPLE(S):
OTHER NAME(S):
NOTE(S):
</v>
          </cell>
          <cell r="I801" t="str">
            <v>Map:CTRR=Oversight Authority</v>
          </cell>
          <cell r="J801" t="str">
            <v>specializes</v>
          </cell>
          <cell r="K801" t="str">
            <v>be specialized by</v>
          </cell>
          <cell r="L801" t="str">
            <v>OversightAuthority</v>
          </cell>
        </row>
        <row r="802">
          <cell r="A802" t="str">
            <v>OversightCommittee.4overseenHealthcareFacility(HealthcareFacility)</v>
          </cell>
          <cell r="B802" t="str">
            <v>OversightCommittee</v>
          </cell>
          <cell r="C802" t="str">
            <v>overseenHealthcareFacility(HealthcareFacility)</v>
          </cell>
          <cell r="D802" t="str">
            <v>Assoc</v>
          </cell>
          <cell r="F802" t="str">
            <v>0..*</v>
          </cell>
          <cell r="G802" t="str">
            <v xml:space="preserve">OversightCommittee [overseeingOversightCommittee] (0..*) oversee / be overseen by (0..*) [overseenHealthcareFacility] HealthcareFacility
DESCRIPTION:
Each OversightCommittee might oversee one or more HealthcareFacility. Each HealthcareFacility might be overseen by one or more OversightCommittee.
DEFINITION:
EXAMPLE(S):
OTHER NAME(S):
NOTE(S):
</v>
          </cell>
          <cell r="I802" t="str">
            <v>Map:CTRv1.0=OversightCommittee.overseen(HealthcareFacility)</v>
          </cell>
          <cell r="J802" t="str">
            <v>oversee</v>
          </cell>
          <cell r="K802" t="str">
            <v>be overseen by</v>
          </cell>
          <cell r="L802" t="str">
            <v>HealthcareFacility</v>
          </cell>
          <cell r="M802" t="str">
            <v>0..*</v>
          </cell>
        </row>
        <row r="803">
          <cell r="A803" t="str">
            <v>OversightCommittee.4overseenStudySite(StudySite)</v>
          </cell>
          <cell r="B803" t="str">
            <v>OversightCommittee</v>
          </cell>
          <cell r="C803" t="str">
            <v>overseenStudySite(StudySite)</v>
          </cell>
          <cell r="D803" t="str">
            <v>Assoc</v>
          </cell>
          <cell r="F803" t="str">
            <v>0..*</v>
          </cell>
          <cell r="G803" t="str">
            <v xml:space="preserve">OversightCommittee [overseeingOversightCommittee] (0..*) oversee / be overseen by (0..*) [overseenStudySite] StudySite
DESCRIPTION:
Each OversightCommittee might oversee one or more StudySite. Each StudySite might be overseen by one or more OversightCommittee.
DEFINITION:
EXAMPLE(S):
OTHER NAME(S):
NOTE(S):
</v>
          </cell>
          <cell r="I803" t="str">
            <v>Map:CTRPv3.8=OversightCommittee.(StudySite); Map:CTRRr3=OversightCommittee.overseen(StudySite); Map:CTRv1.0=OversightCommittee.overseen(StudySite)</v>
          </cell>
          <cell r="J803" t="str">
            <v>oversee</v>
          </cell>
          <cell r="K803" t="str">
            <v>be overseen by</v>
          </cell>
          <cell r="L803" t="str">
            <v>StudySite</v>
          </cell>
          <cell r="M803" t="str">
            <v>0..*</v>
          </cell>
        </row>
        <row r="804">
          <cell r="A804" t="str">
            <v>Pathway.1</v>
          </cell>
          <cell r="B804" t="str">
            <v>Pathway</v>
          </cell>
          <cell r="D804" t="str">
            <v>Class</v>
          </cell>
          <cell r="G804" t="str">
            <v>DEFINITION:
'A series of actions among molecules in or associated with a cell that leads to a certain product or a change in a cell. Such a pathway can trigger the assembly of new molecules, such as a fat or protein. Pathways can also turn genes on and off, or spur a cell to move. [Adapted from: http://www.genome.gov/27530687]
EXAMPLE(S): 
Notch signaling pathway
OTHER NAME(S):
NOTE(S):</v>
          </cell>
          <cell r="I804" t="str">
            <v>Map:LSDAMv2.2.3Plus=Pathway</v>
          </cell>
        </row>
        <row r="805">
          <cell r="A805" t="str">
            <v>Pathway.2description</v>
          </cell>
          <cell r="B805" t="str">
            <v>Pathway</v>
          </cell>
          <cell r="C805" t="str">
            <v>description</v>
          </cell>
          <cell r="D805" t="str">
            <v>Attrib</v>
          </cell>
          <cell r="E805" t="str">
            <v>ST</v>
          </cell>
          <cell r="F805" t="str">
            <v>0..1</v>
          </cell>
          <cell r="G805" t="str">
            <v>DEFINITION:
The textual summary or explanation of the pathway.
EXAMPLE(S):
OTHER NAME(S):
NOTE(S):</v>
          </cell>
          <cell r="I805" t="str">
            <v>Map:LSDAMv2.2.3Plus=Pathway.description</v>
          </cell>
        </row>
        <row r="806">
          <cell r="A806" t="str">
            <v>Pathway.2identifier</v>
          </cell>
          <cell r="B806" t="str">
            <v>Pathway</v>
          </cell>
          <cell r="C806" t="str">
            <v>identifier</v>
          </cell>
          <cell r="D806" t="str">
            <v>Attrib</v>
          </cell>
          <cell r="E806" t="str">
            <v>ID</v>
          </cell>
          <cell r="F806" t="str">
            <v>1...1</v>
          </cell>
          <cell r="G806" t="str">
            <v>DEFINITION:
A unique symbol that establishes the identity of the pathway.
EXAMPLE(S):
OTHER NAME(S):
NOTE(S):</v>
          </cell>
          <cell r="I806" t="str">
            <v>Map:LSDAMv2.2.3Plus=PathwayIdentifier.identifier</v>
          </cell>
        </row>
        <row r="807">
          <cell r="A807" t="str">
            <v>Pathway.2name</v>
          </cell>
          <cell r="B807" t="str">
            <v>Pathway</v>
          </cell>
          <cell r="C807" t="str">
            <v>name</v>
          </cell>
          <cell r="D807" t="str">
            <v>Attrib</v>
          </cell>
          <cell r="E807" t="str">
            <v>ST</v>
          </cell>
          <cell r="F807" t="str">
            <v>0..1</v>
          </cell>
          <cell r="G807" t="str">
            <v>DEFINITION:
A non-unique textual identifier for the pathway.
EXAMPLE(S):
Notch signaling pathway
OTHER NAME(S):
NOTE(S):</v>
          </cell>
          <cell r="I807" t="str">
            <v>Map:LSDAMv2.2.3Plus=Pathway.name</v>
          </cell>
        </row>
        <row r="808">
          <cell r="A808" t="str">
            <v>Pathway.2type</v>
          </cell>
          <cell r="B808" t="str">
            <v>Pathway</v>
          </cell>
          <cell r="C808" t="str">
            <v>type</v>
          </cell>
          <cell r="D808" t="str">
            <v>Attrib</v>
          </cell>
          <cell r="E808" t="str">
            <v>SC</v>
          </cell>
          <cell r="F808" t="str">
            <v>0..1</v>
          </cell>
          <cell r="G808" t="str">
            <v>DEFINITION:
A generalized classification of the pathway.
EXAMPLE(S):
metabolic pathway, signaling pathway
OTHER NAME(S):
NOTE(S):</v>
          </cell>
          <cell r="I808" t="str">
            <v>Map:LSDAMv2.2.3Plus=Pathway.type</v>
          </cell>
        </row>
        <row r="809">
          <cell r="A809" t="str">
            <v>Pathway.4includingBiologicEntityClassification(BiologicEntityClassification)</v>
          </cell>
          <cell r="B809" t="str">
            <v>Pathway</v>
          </cell>
          <cell r="C809" t="str">
            <v>includingBiologicEntityClassification(BiologicEntityClassification)</v>
          </cell>
          <cell r="D809" t="str">
            <v>Assoc</v>
          </cell>
          <cell r="F809" t="str">
            <v>0..*</v>
          </cell>
          <cell r="G809" t="str">
            <v>Pathway [includedPathway] (0..*) be included by / include (0..*) [includingBiologicEntityClassification] BiologicEntityClassification
DESCRIPTION:
Each Pathway might be included by one or more BiologicEntityClassification. Each BiologicEntityClassification might include one or more Pathway.
DEFINITION:
EXAMPLE(S):
OTHER NAME(S):
NOTE(S):</v>
          </cell>
          <cell r="I809" t="str">
            <v>Map:LSDAMv2.2.3Plus=Pathway.(Organism)</v>
          </cell>
          <cell r="J809" t="str">
            <v>be included by</v>
          </cell>
          <cell r="K809" t="str">
            <v>include</v>
          </cell>
          <cell r="L809" t="str">
            <v>BiologicEntityClassification</v>
          </cell>
          <cell r="M809" t="str">
            <v>0..*</v>
          </cell>
        </row>
        <row r="810">
          <cell r="A810" t="str">
            <v>Pathway.4involvedGene(Gene)</v>
          </cell>
          <cell r="B810" t="str">
            <v>Pathway</v>
          </cell>
          <cell r="C810" t="str">
            <v>involvedGene(Gene)</v>
          </cell>
          <cell r="D810" t="str">
            <v>Assoc</v>
          </cell>
          <cell r="F810" t="str">
            <v>0..*</v>
          </cell>
          <cell r="G810" t="str">
            <v>Pathway [involvingPathway] (0..*) involve / be involved in (0..*) [involvedGene] Gene
DESCRIPTION:
Each Pathway might involve one or more Gene. Each Gene might be involved in one or more Pathway.
DEFINITION:
EXAMPLE(S):
OTHER NAME(S):
NOTE(S):</v>
          </cell>
          <cell r="J810" t="str">
            <v>involve</v>
          </cell>
          <cell r="K810" t="str">
            <v>be involved in</v>
          </cell>
          <cell r="L810" t="str">
            <v>Gene</v>
          </cell>
          <cell r="M810" t="str">
            <v>0..*</v>
          </cell>
        </row>
        <row r="811">
          <cell r="A811" t="str">
            <v>Pathway.4involvedProtein(Protein)</v>
          </cell>
          <cell r="B811" t="str">
            <v>Pathway</v>
          </cell>
          <cell r="C811" t="str">
            <v>involvedProtein(Protein)</v>
          </cell>
          <cell r="D811" t="str">
            <v>Assoc</v>
          </cell>
          <cell r="F811" t="str">
            <v>0..*</v>
          </cell>
          <cell r="G811" t="str">
            <v>Pathway [involvingPathway] (0..*) involve / be involved in (0..*) [involvedProtein] Protein
DESCRIPTION:
Each Pathway might involve one or more Protein. Each Protein might be involved in one or more Pathway. 
DEFINITION:
EXAMPLE(S):
OTHER NAME(S):
NOTE(S):</v>
          </cell>
          <cell r="J811" t="str">
            <v>involve</v>
          </cell>
          <cell r="K811" t="str">
            <v>be involved in</v>
          </cell>
          <cell r="L811" t="str">
            <v>Protein</v>
          </cell>
          <cell r="M811" t="str">
            <v>0..*</v>
          </cell>
        </row>
        <row r="812">
          <cell r="A812" t="str">
            <v>PerformedActivity.1</v>
          </cell>
          <cell r="B812" t="str">
            <v>PerformedActivity</v>
          </cell>
          <cell r="D812" t="str">
            <v>Class</v>
          </cell>
          <cell r="G812" t="str">
            <v>DEFINITION:
An activity that is successfully or unsuccessfully completed. 
EXAMPLE(S):
CBC performed on a specific StudySubject on a given day.
A scheduled blood draw that is missed by a specific ExperimentalUnit on a given day.
Generating an Anatomic Pathology Structured Report
Taking a history and physical
Performing surgery
Doing a biopsy
Diagnosing a disease
Administering a drug
Making an entry in a patient diary
OTHER NAME(S):
NOTE(S):</v>
          </cell>
          <cell r="H812" t="str">
            <v xml:space="preserve">Invariant - be participated in by actualIndicator Qualifier: Only BiologicEntity, BiologicEntityGroup, Material, ProductGroup or Organization (via Subject or ExperimentalUnit) with actualIndicator = “true” is valid. 
Invariant - be performed by actualIndicator Qualifier: Only Person, Organization or Device (via Performer) with actualIndicator = "true" is valid.
Invariant - containingEpoch Qualifier: The containing Epoch association must not be present for PerformedActivities that instantiate PlannedActivities (or ScheduledActivites that instantiate PlannedActivities) with an association to Epoch.
Invariant - dateRange Qualifier: When PerformedObservation.focalDateRange is present, PerformedObservation.dateRange must be a single date.
Invariant - execute under Qualifier: A PerformedActivity is only directly related to a StudyProtocolVersion if it is not instantiating a PlannedActivity or ScheduledActivity (i.e., it is instantiating a DefinedActivity).
Invariant - instantiates Exclusive Or: A PerformedActivity must instantiate one and only one of the following: DefinedActivity, PlannedActivity, ScheduledActivity.
</v>
          </cell>
          <cell r="I812" t="str">
            <v>Map:AE=PerformedActivity; Map:APSRv2.1=SB: Clinical Information Section - hl7:ClinicalDocument &gt; hl7:component &gt; hl7:structuredBody &gt; hl7:component [Clin Info] &gt; hl7:section &gt; hl7:entry &gt; [Problem] hl7:organizer [see group]; Map:APSRv2.1=SB: Intraoperative Observation Section - hl7:ClinicalDocument &gt; hl7:component &gt; hl7:structuredBody &gt; hl7:component [Intraoperative Observation] &gt; hl7:section &gt; hl7:entry &gt; [Problem] hl7:organizer [see group]; Map:APSRv2.1=[Upd Info] hl7:organizer - [Upd Info] hl7:organizer; Map:APSRv2.1=SB: Macroscopic Observation Section - hl7:ClinicalDocument &gt; hl7:component &gt; hl7:structuredBody &gt; hl7:component [Macroscopic Observation] &gt; hl7:section &gt; hl7:entry &gt; [Problem] hl7:organizer [see group]; Map:APSRv2.1=[Problem] hl7:organizer - [Problem] hl7:organizer &gt; hl7:component [Any kind of AP observation] &gt; hl7:observation &gt; hl7:reference &gt; [CHOICE OF EXTERNAL ACT/OBS/PROC/DOC] &gt; hl7:externalAct; Map:APSRv2.1=SB: Procedure Steps Section - hl7:ClinicalDocument &gt; hl7:component &gt; hl7:structuredBody &gt; hl7:component [Proc Steps] &gt; hl7:section &gt; hl7:entry &gt; hl7:procedure &gt; hl7:entryRelationship [Specimen Received] &gt; hl7:act; Map:APSRv2.1=SB: Additional Specific Observation Section - hl7:ClinicalDocument &gt; hl7:component &gt; hl7:structuredBody &gt; hl7:component [Additional Specific Observation] &gt; hl7:section &gt; hl7:entry &gt; [Problem] hl7:organizer [see group]; Map:APSRv2.1=SB: Microscopic Observation Section - hl7:ClinicalDocument &gt; hl7:component &gt; hl7:structuredBody &gt; hl7:component [Microscopic Observation] &gt; hl7:section &gt; hl7:entry &gt; [Problem] hl7:organizer [see group]; Map:APSRv2.1=SB: Clin Info: IHE Active Problems Section - hl7:ClinicalDocument &gt; hl7:component &gt; hl7:structuredBody &gt; hl7:component [Clin Info] &gt; hl7:section &gt; hl7:component [Active Problems] &gt; hl7:section &gt; hl7:entry &gt; [IHE Prob Conc Entry] hl7:act [see group]; Map:APSRv2.1=SB: Procedure Steps Section - hl7:ClinicalDocument &gt; hl7:component &gt; hl7:structuredBody &gt; hl7:component [Proc Steps] &gt; hl7:section &gt; hl7:entry &gt; hl7:procedure &gt; hl7:reference &gt; [CHOICE OF EXTERNAL ACT/OBS/PROC/DOC] &gt; hl7:externalAct; Map:APSRv2.1=[Problem] hl7:organizer - [Problem] hl7:organizer; Map:APSRv2.1=[IHE Prob Conc Entry] hl7:act - [IHE Prob Conc Entry] hl7:act; Map:APSRv2.1=SB: Diagnostic Conclusion Section - hl7:ClinicalDocument &gt; hl7:component &gt; hl7:structuredBody &gt; hl7:component [Diagnostic Conclusion] &gt; hl7:section &gt; hl7:entry [Update Information Organizer] &gt; [Upd Info] hl7:organizer [see group]; Map:APSRv2.1=SB: Diagnostic Conclusion Section - hl7:ClinicalDocument &gt; hl7:component &gt; hl7:structuredBody &gt; hl7:component [Diagnostic Conclusion] &gt; hl7:section &gt; hl7:entry [Problem Organizer] &gt; [Problem] hl7:organizer [see group]; Map:APSRv2.1=Hdr: Service Event - hl7:ClinicalDocument &gt; hl7:documentationOf &gt; hl7:serviceEvent; Map:C3PRv2.9=ScheduledArm; Map:caAERSv2.2=CourseDate; Map:caAERSv2.2=AdverseEventReportingPeriod; Map:caAERSv2.2=TreatmentInformation; Map:CDISCLabv1.0.1=Accession; Map:CDMHv1.0=PerformedActivity; Map:CTRPv3.8=PerformedActivity; Map:CTRv1.0=PerformedActivity; Map:DICOM=TID 1502 TimePointContext &gt; Time Point; Map:DICOM=TID 1501 MeasurementGroup &gt; Measurement Group &gt; Include TID 1502 TimePointContext; Map:DICOM=TID 1410 PlanarROIMeasurements &gt; Measurement Group &gt; Include TID 1502 TimePointContext; Map:DICOM=TID 1502 TimePointContext; Map:DICOM=TID 1411 VolumetricROIMeasurements &gt; Measurement Group &gt; Include TID 1502 TimePointContext; Map:ICSRr2=productActChoice (in R_Product); Map:LabViewer2.2=Activity; Map:LSDAMv2.2.3Plus=PerformedActivity; Map:LSDAMv2.2.3Plus=PerformedMedicalHistoryResult; Map:PGx v1.0=BE; Map:PSCv2.6=Occurred; Map:SDTM IGv3.1.2=SV.DOMAIN; Map:SDTM IGv3.1.2=SE.DOMAIN; Map:SDTM IGv3.1.3=SV; Map:SDTM IGv3.1.3=AE.AECONTRT; Map:SDTM IGv3.1.3=MH; Map:SDTM IGv3.1.3=SE; Map:SDTM IGv3.2=AE.AECONTRT; Map:SDTM IGv3.2=SV; Map:SDTM IGv3.2=SE; Map:SDTM IGv3.2=MH; Map:SEER 2015=SECTION IX ADMINISTRATIVE CODES; Map:SEER 2015=SECTION VI COLLABORATIVE STAGE DATA COLLECTION SYSTEM; Map:SEER 2015=SECTION VIII FOLLOW UP INFORMATION - SURVIVAL DATA ITEMS; Map:SEER 2015=SECTION VII FIRST COURSE OF THERAPY; Map:SEER 2015=SECTION IV DESCRIPTION OF THIS NEOPLASM; Map:SEER 2015=SECTION VIII FOLLOW UP INFORMATION; Map:SEER 2015=SECTION V STAGE OF DISEASE AT DIAGNOSIS</v>
          </cell>
        </row>
        <row r="813">
          <cell r="A813" t="str">
            <v>PerformedActivity.2dateRange</v>
          </cell>
          <cell r="B813" t="str">
            <v>PerformedActivity</v>
          </cell>
          <cell r="C813" t="str">
            <v>dateRange</v>
          </cell>
          <cell r="D813" t="str">
            <v>Attrib</v>
          </cell>
          <cell r="E813" t="str">
            <v>IVL&lt;TS.DATETIME&gt;</v>
          </cell>
          <cell r="F813" t="str">
            <v>0..1</v>
          </cell>
          <cell r="G813" t="str">
            <v>DEFINITION:
The date and time span when this activity began and ended.
EXAMPLE(S):
The date and time when a sample is taken from the subject. 
A dose of chemotherapy is given on June 12th starting at 9am and finishing at 12pm.
OTHER NAME(S):
NOTE(S):
Whether administrative or preparatory activities are included in this time frame is up to whoever is defining the activity - this time frame is all that matters when the activity occurred.
The date range is an interval (IVL) data type, meaning it has a beginning (low) and end (high) values. It is also a datetime (TS.DATETIME) data type, meaning the beginning date and the end date can have uncertain values (e.g., a range). For example, if a subject was diagnosed with leukemia sometime in 2009 and that subject had a transplant (substance administration) sometime in 2010. We can surmise that the subject must have had a preparative regimen sometime between those times. Therefore the preparative regimen activity would have a beginning (low) date range of between 2009-01-01 and 2009-12-31; and an ending (high) date range of between 2010-01-01 and 2010-12-31. The precise data type mappings would be:
IVL&amp;lt;TS.DATETIME&amp;gt;.low.uncertainRange.low = 2009-01-01
IVL&amp;lt;TS.DATETIME&amp;gt;.low.uncertainRange.high = 2009-12-31
IVL&amp;lt;TS.DATETIME&amp;gt;.high.uncertainRange.low = 2010-01-01
IVL&amp;lt;TS.DATETIME&amp;gt;.high.uncertainRange.high = 2010-12-31
[Note that times are left out of the example to keep it as simple as possible.]</v>
          </cell>
          <cell r="I813" t="str">
            <v>Map:AE=ProductInvestigation.investigationDate; Map:AE=AdverseEvent.baselineDate; Map:AE=Device.dateDeviceReturnedToManufacturer; Map:AIM v4 rv48=AnnotationCollection.dateTime; Map:AIM v4 rv48=AnnotationEntity.dateTime; Map:APSRv2.1=[IHE Prob Conc Entry] hl7:act - [IHE Prob Conc Entry] hl7:act &gt; hl7:effectiveTime; Map:APSRv2.1=[IHE Prob Conc Entry] hl7:act - [IHE Prob Conc Entry] hl7:act &gt; hl7:effectiveTime &gt; @lowValue; Map:APSRv2.1=[IHE Prob Conc Entry] hl7:act - [IHE Prob Conc Entry] hl7:act &gt; hl7:effectiveTime &gt; @highValue; Map:APSRv2.1=Hdr: Encompassing Encounter - hl7:ClinicalDocument &gt; hl7:componentOf &gt; hl7:encompassingEncounter &gt; hl7:effectiveTime; Map:APSRv2.1=Hdr: Service Event - hl7:ClinicalDocument &gt; hl7:documentationOf &gt; hl7:serviceEvent &gt; hl7:effectiveTime; Map:APSRv2.1=hl7:entryRelationship [CDA Supply Container] - hl7:entryRelationship [CDA Supply Container] &gt; hl7:supply &gt; hl7:effectiveTime; Map:APSRv2.1=SB: Procedure Steps Section - hl7:ClinicalDocument &gt; hl7:component &gt; hl7:structuredBody &gt; hl7:component [Proc Steps] &gt; hl7:section &gt; hl7:entry &gt; hl7:procedure &gt; hl7:effectiveTime; Map:APSRv2.1=SB: Procedure Steps Section - hl7:ClinicalDocument &gt; hl7:component &gt; hl7:structuredBody &gt; hl7:component [Proc Steps] &gt; hl7:section &gt; hl7:entry &gt; hl7:procedure &gt; hl7:entryRelationship [Specimen Received] &gt; hl7:act &gt; hl7:effectiveTime; Map:APSRv2.1=[Problem] hl7:organizer - [Problem] hl7:organizer &gt; hl7:effectiveTime; Map:APSRv2.1=[Problem] hl7:organizer - [Problem] hl7:organizer &gt; hl7:component [Any kind of AP observation] &gt; hl7:observation &gt; hl7:effectiveTime; Map:APSRv2.1=[Problem] hl7:organizer - [Problem] hl7:organizer &gt; hl7:component [Lab Obs] &gt; hl7:observation &gt; hl7:effectiveTime; Map:APSRv2.1=[Problem] hl7:organizer - [Problem] hl7:organizer &gt; hl7:component [Lab Obs] &gt; hl7:observation &gt; hl7:entryRelationship [Specimen Collection] &gt; hl7:procedure &gt; hl7:effectiveTime; Map:APSRv2.1=[Problem] hl7:organizer - [Problem] hl7:organizer &gt; hl7:component [Lab Obs] &gt; hl7:observation &gt; hl7:entryRelationship [Reference] &gt; hl7:observation &gt; hl7:effectiveTime; Map:C3PRv2.9=StudyParticipantDiseaseHistory.diagnosisDate; Map:C3PRv2.9=ScheduledEpoch.startDate; Map:C3PRv2.9=ScheduledArm.startDate; Map:C3PRv2.9=ScheduledNotification.dateSent; Map:C3PRv2.9=ScheduledEpoch.offEpochDate; Map:C3PRv2.9=StudySubjectConsentVersion.informedConsentSignedDate; Map:caAERSv2.2=TreatmentInformation.firstCourseDate; Map:caAERSv2.2=StudyParticipantConcomitantMedication.startDate; Map:caAERSv2.2=StudyParticipantConcomitantMedication.endDate; Map:caAERSv2.2=RadiationIntervention.lastTreatmentDate; Map:caAERSv2.2=Lab.labDate; Map:caAERSv2.2=SurgeryIntervention.interventionDate; Map:caAERSv2.2=AdverseEventReportingPeriod.endDate; Map:caAERSv2.2=CourseDate.date; Map:caAERSv2.2=MedicalDevice.explantedDate; Map:caAERSv2.2=AdverseEventReportingPeriod.startDate; Map:caAERSv2.2=ConcomitantMedication.endDate; Map:caAERSv2.2=DiseaseHistory.diagnosticDate; Map:caAERSv2.2=StudyParticipantPriorTherapy.startDate; Map:caAERSv2.2=MedicalDevice.implantedDate; Map:caAERSv2.2=ReportingPeriodReviewComment; Map:caAERSv2.2=AdverseEventResponseDescription.dateRemovedFromProtocol; Map:caAERSv2.2=AdverseEventResponseDescription.eventTreatmentTime; Map:caAERSv2.2=ConcomitantMedication.startDate; Map:caAERSv2.2=AdverseEventResponseDescription.reducedDate; Map:caAERSv2.2=CM.CMENTIM; Map:caAERSv2.2=StudyParticipantAssignment.firstCourseDate; Map:caAERSv2.2=StudyParticipantPriorTherapy.endDate; Map:caAERSv2.2=LabValue.date; Map:caAERSv2.2=AdverseEventResponseDescription.statusDate; Map:caAERSv2.2=AdverseEvent.gradedDate; Map:CDASHv1.1=SU.SUSTDAT; Map:CDASHv1.1=EX.EXENTIM; Map:CDASHv1.1=EG.EGDAT; Map:CDASHv1.1=SU.SUENDAT; Map:CDASHv1.1=DS.DSSTTIM; Map:CDASHv1.1=CM.CMENTIM; Map:CDASHv1.1=EX.EXENDAT; Map:CDASHv1.1=DS.DSSTDAT; Map:CDASHv1.1=EG.EGTIM; Map:CDASHv1.1=LB.LBDAT; Map:CDASHv1.1=EX.EXSTDAT; Map:CDASHv1.1=CM.CMENDAT; Map:CDASHv1.1=DM.DMDAT; Map:CDASHv1.1=CM.CMSTDAT; Map:CDASHv1.1=VS.VSDAT; Map:CDASHv1.1=PE.PETIM; Map:CDASHv1.1=VS.VSTIM; Map:CDASHv1.1=CM.CMSTTIM; Map:CDASHv1.1=PE.PEDAT; Map:CDASHv1.1=LB.LBTIM; Map:CDASHv1.1=EX.EXSTTIM; Map:CDASHv1.1=DA.DADAT; Map:CDASHv1.1=MH.MHDAT; Map:CDISCLabv1.0.1=Base Specimen.Actual Collection Date and Time; Map:CDISCLabv1.0.1=Base Specimen.Collection End Date and Time; Map:CDISCLabv1.0.1=Base Specimen.Received Date and Time; Map:CDISCLabv1.0.1=Base Test.Testing Date and Time; Map:CDISCLabv1.0.1=Accession.Last Active Date and Time; Map:CDMHv1.0=PerformedActivity.dateRange; Map:CTGOV=Record Verification Date; Map:CTOM=StudyParticipantAssignment.enrollmentAge; Map:CTOM=AdverseEventTherapy.treatmentDate; Map:CTOM=Surgery.startDate; Map:CTOM=Imaging.stopDate; Map:CTOM=Radiation.startDate; Map:CTOM=Procedure.stopDate; Map:CTOM=SpecimenAcquisition.stopDate; Map:CTOM=Radiation.stopDate; Map:CTOM=Surgery.stopDate; Map:CTOM=SubstanceAdministration.stopDate; Map:CTOM=Activity.startDate; Map:CTOM=SubstanceAdministration.startDate; Map:CTOM=Imaging.startDate; Map:CTOM=SpecimenAcquisition.startDate; Map:CTOM=Activity.stopDate; Map:CTOM=DeathSummary.evaluationDate; Map:CTOM=Procedure.startDate; Map:CTOM=LesionEvaluation.evaluationDate; Map:CTOM=DiseaseResponse.evaluationDate; Map:CTOM=Diagnosis.evaluationDate; Map:CTOM=FemaleReproductiveCharacteristic.menopauseStartDate; Map:CTOM=QualitativeEvaluation.evaluationDate; Map:CTOM=Assessment.evaluationDate; Map:CTRPv1.0=ObservationalStudyProtocol.recordVerificationDate; Map:CTRPv1.0=StudyProtocol.recordVerificationDate; Map:CTRPv1.0=InterventionalStudyProtocol.recordVerificationDate; Map:CTRPv3.8=PerformedActivity.actualDateRange; Map:CTRv1.0=PerformedActivity.dateRange; Map:DICOM=General Study Module - Study Date (0008,0020); Map:DICOM=General Study Module - Study Time (0008,0030); Map:DICOM=Study Level Keys for the Patient Root Query/Retrieve Information Model -  Study Time (0008,0030); Map:DICOM=Study Level Keys for the Patient Root Query/Retrieve Information Model -  Study Date (0008,0020); Map:HCTv1.0=CDE 2931627:Therapies.Date radiation therapy stopped:; Map:HCTv1.0=CDE 2964208:Therapies.Specify the date the first chemotherapy cycle began; Map:HCTv1.0=CDE 2771864:Therapies.If the apheresis for the DCI source was done at a different time other than for the collection of PBSC used for the allogeneic HSCT, what was the date of apheresis?; Map:HCTv1.0=CDE 2771946:Therapies.Date of first leukapheresis:; Map:HCTv1.0=CDE 2986174:Occurrences.If necessary, please validate the sample collection date response.; Map:HCTv1.0=CDE 2866435:Occurrences.Date the molecular complete remission was determined:; Map:HCTv1.0=CDE 2866947:Occurrences.Date the relapse / progression was first seen by molecular method:; Map:HCTv1.0=CDE 2953241:Techniques.Date of consent to submit research data:; Map:HCTv1.0=CDE 2866766:Therapies.Date of product collection:; Map:HCTv1.0=CDE 2953362:Lab Results.Date the histologic transformation occurred:; Map:HCTv1.0=CDE 3061335:Therapies.What date was immunotherapy administered?; Map:HCTv1.0=CDE 2957536:Occurrences.Date of secondary malignancy:; Map:HCTv1.0=CDE 2866737:Medical Records and Forms.Clinical Data Form Today's Date; Map:HCTv1.0=CDE 2797546:Occurrences.Date first discharged from hospital post-HSCT:; Map:HCTv1.0=CDE 3005937:Occurrences.Evaluation Date:; Map:HCTv1.0=CDE 2866424:Hematopoietic Stem Cell Transplant (HSCT) : Part 1 of 4.Date of the most recent previous HSCT:; Map:HCTv1.0=CDE 2866710:Diagnosis.What is the diagnosis date of the new malignancy, lymphoproliferative or myeloproliferative disorder that occurred?; Map:HCTv1.0=CDE 2774075:Numbers.How many subsequent days of collection?; Map:HCTv1.0=CDE 2770838:Occurrences.What was the date of the subsequent HSCT?; Map:HCTv1.0=CDE 2866078:Occurrences.Date platelets &gt;= 20 x 10^9/L:; Map:HCTv1.0=CDE 2786643:Occurrences.Thawing process begin time:; Map:HCTv1.0=CDE 2931619:Therapies.Date radiation therapy started:; Map:HCTv1.0=CDE 2794460:Occurrences.Actual date of follow-up:; Map:HCTv1.0=CDE 2978753:Occurrences.Date of post therapy disease relapse/progression; Map:HCTv1.0=CDE 3019234:Therapies.What date did the radiation therapy end?; Map:HCTv1.0=CDE 3018891:Therapies.Radiation therapy administered begin date:; Map:HCTv1.0=CDE 2866131:Occurrences.Date the original disease status was determined:; Map:HCTv1.0=CDE 2965140:Procedures.Date of excisional biopsy / surgical procedure performed:; Map:HCTv1.0=CDE 3163964:Therapies.Platelet transfusion date:; Map:HCTv1.0=CDE 2866144:Occurrences.If absolute neutrophil count of 0.5x10^9/L has not been achieved, what was the date of last assessment?; Map:HCTv1.0=CDE 2866037:Procedures.Date of multiple product infusion; Map:HCTv1.0=CDE 2594448:Therapies.What was the start date for the velafermin administration?; Map:HCTv1.0=CDE 2960535:Therapies.When did therapy stop?; Map:HCTv1.0=CDE 2866433:Occurrences.Specify the date the clinical / hematologic CR was achieved:; Map:HCTv1.0=CDE 2866483:Therapies.Specify the date for the first course of each agent administered:; Map:HCTv1.0=CDE 2594446:Therapies.Specify the start date of the KGF administration:; Map:HCTv1.0=CDE 2960313:Therapies.When did the preparative regimen medication start?; Map:HCTv1.0=CDE 2875783:Therapies.Preparative regimen begin date:; Map:HCTv1.0=CDE 2866494:Lab Results.Date of decline in ANC to less than 500/mmE3 for 3 days or more:; Map:HCTv1.0=CDE 2770388:Lab Results.What was the date of the molecular analysis?; Map:HCTv1.0=CDE 2866059:Lab Results.Date of product analysis:; Map:HCTv1.0=CDE 2860472:Therapies.What date did the systemic therapy end?; Map:HCTv1.0=CDE 3061478:Therapies.Specify the date other treatment was started:; Map:HCTv1.0=CDE 2821465:Disease Response.What was the date of best response?; Map:HCTv1.0=CDE 2770403:Lab Results.What was the date of the clinical or hematologic evidence?; Map:HCTv1.0=CDE 2866527:Diagnosis.Date of diagnosis of chronic GVHD; Map:HCTv1.0=CDE 2866523:Therapies.Date of DCI:; Map:HCTv1.0=CDE 2771948:Therapies.Date of last leukapheresis:; Map:HCTv1.0=CDE 3082352:Therapies.What was the last date chemotherapy was administered?; Map:HCTv1.0=CDE 2980873:Therapies.Date of orthopedic surgery; Map:HCTv1.0=CDE 2953206:Techniques.Date of consent to donate research blood samples:; Map:HCTv1.0=CDE 2866035:Therapies.Date of receipt of product at your facility:; Map:HCTv1.0=CDE 2979195:Therapies.What was the date of the last chemotherapy cycle?; Map:HCTv1.0=CDE 2750854:Therapy Results.Date of relapse following the therapeutic procedure:; Map:HCTv1.0=CDE 2798743:Diagnosis.Specify the year the diagnosis was made:; Map:HCTv1.0=CDE 2775861:Occurrences.What date was an initial platelet count greater than or equal to 50 x 10E9/L achieved?; Map:HCTv1.0=CDE 3124175:Occurrences.Date cytogenetic status established:; Map:HCTv1.0=CDE 3057653:Therapies.Specify the date retinoid therapy was started:; Map:HCTv1.0=CDE 2866490:Occurrences.Thawing process begin date:; Map:HCTv1.0=CDE 2705511:Occurrences.Product infusion begin time:; Map:HCTv1.0=CDE 2707802:Occurrences.Product infusion end time:; Map:HCTv1.0=CDE 3006893:Occurrences.Sample (specimen) collection date.; Map:HCTv1.0=CDE 2947020:Involvement and Extent of Disease.Date of progression:; Map:HCTv1.0=MD Anderson Specific Content: Transplant.Day of infusion. ; Map:HCTv1.0=CDE 2774708:Therapies.Time of receipt of product:; Map:HCTv1.0=CDE 2866949:Occurrences.Date the relapse / progression was first seen by clinical / hematological method:; Map:HCTv1.0=CDE 2866443:Occurrences.Date the cytogenetic complete remission was determined via conventional cytogenetics:; Map:HCTv1.0=CDE 2744513:Therapies.Specify date systemic/intrathecal therapy started:; Map:HCTv1.0=CDE 2866380:Occurrences.If initial platelets have not recovered to &gt;20 x 10^9/L since HSCT, what was the date of last assessment?; Map:HCTv1.0=CDE 2866508:Occurrences.Date the current disease status was established:; Map:HCTv1.0=CDE 3163960:Therapies.Erythrocyte transfusion date:; Map:HCTv1.0=CDE 2866764:Occurrences.What assessment date determined that CR has not been achieved from the HSCT?; Map:HCTv1.0=CDE 2750705:Therapy Results.Date response to line of therapy established:; Map:HCTv1.0=CDE 2970253:Occurrences.If necessary, please validate the recurrent/progressive disease status date response.; Map:HCTv1.0=CDE 2794409:Therapies.What was the end date the immunosuppressive agents were administered to treat or prevent GVHD?; Map:HCTv1.0=CDE 2866746:Diagnosis.What was the date of diagnosis of the primary disease for which the hematopoietic stem cell transplantation was performed?; Map:HCTv1.0=CDE 2866759:Occurrences.Survival status:latest follow-up date; Map:HCTv1.0=CDE 2860466:Therapies.What date did the systemic therapy begin?; Map:HCTv1.0=CDE 2954767:Therapies.What date was the surgical procedure performed?; Map:HCTv1.0=CDE 2936618:Occurrences.Date the disease status was established:; Map:HCTv1.0=CDE 3115646:Therapies.Date of previous HSCT:; Map:HCTv1.0=CDE 2866414:Occurrences.First date of 3 consecutive labs initial ANC recovery &gt;= to 0.5 x 10^9 was achieved:; Map:HCTv1.0=CDE 2744515:Therapies.Specify date systemic/intrathecal therapy ended:; Map:HCTv1.0=CDE 2866938:Hematopoietic Stem Cell Transplant (HSCT) : Part 1 of 4.Date of hematopoietic stem cell transplantation (HSCT) for which this form is being completed:; Map:HCTv1.0=CDE 2866951:Occurrences.First date seen that detected the relapse / progression by cytogenetic / FISH method:; Map:HCTv1.0=CDE 2782523:Lab Results.What was the date of the cytogenetic analysis?; Map:HCTv1.0=CDE 2866487:Activity.Date storage started:; Map:HCTv1.0=CDE 2866485:Lab Results.Date of ANC recovery:; Map:HCTv1.0=CDE 2786663:Occurrences.Thawing process end time:; Map:HCTv1.0=CDE 2861238:Occurrences.When was the disease assessment type used to assess the disease?; Map:HCTv1.0=CDE 2866534:Diagnosis.If the MDS sub type is AML, date of MDS diagnosis:; Map:HCTv1.0=MD Anderson Specific Content: Product.Number of days cell product was in culture; Map:HCTv1.0=CDE 2960533:Therapies.When did the therapy start?; Map:HCTv1.0=CDE 2760949:Disease, Disorder or Finding.Date of the disease status evaluation:; Map:HCTv1.0=CDE 2866525:Occurrences.Date of the latest cytogenetic / FISH assessment:; Map:HCTv1.0=CDE 2866139:Occurrences.What date was the relapse/progression detected by a clinical/hematological method?; Map:HCTv1.0=CDE 2866135:Occurrences.What date was the relapse/progression detected by a cytogenetic/FISH method?; Map:HCTv1.0=CDE 2866504:Occurrences.Date of current clinical / hematologic assessment used to assess the disease status; Map:HCTv1.0=CDE 2866437:Occurrences.Date the cytogenetic complete remission was determined via FISH:; Map:HCTv1.0=CDE 2947021:Occurrences.Date of relapse:; Map:HCTv1.0=CDE 2951782:Diagnosis.What was the date of the PET assessment?; Map:HCTv1.0=CDE 2943067:Diagnosis.What was the date of MDS / MPS transformation?; Map:HCTv1.0=CDE 2936575:Disease Response.Specify the date complete remission was achieved:; Map:HCTv1.0=CDE 2866462:Occurrences.Date of the current molecular assessment used to assess the disease status.; Map:HCTv1.0=CDE 2944110:Occurrences.What date did the disease relapse or progress?; Map:HCTv1.0=CDE 2770410:Occurrences.What is the documented date of the stable, mixed chimerism?; Map:HCTv1.0=CDE 2866133:Occurrences.What date was the relapse/progression detected by a molecular method?; Map:HCTv1.0=CDE 2932795:Diagnosis.Date of diagnosis:; Map:i2b2/ACTv1.4=Visit.ADMIT_DATE; Map:i2b2/ACTv1.4=Visit.DISCHARGE_DATE; Map:i2b2/ACTv1.4=Procedure.PROCEDURE_DATE; Map:i2b2/ACTv1.4=Laboratory Test.SPECIMEN_DATE; Map:ICSRr2=TransportationEvent.effectiveTime (in R_Product); Map:ICSRr2=SpecimenCollectionProcess.effectiveTime (in R_Specimen universal); Map:ICSRr2=RelatedInvestigation.effectiveTime (in IndividualCaseSafetyReport); Map:ICSRr2=ProductEvent.effectiveTime (in R_Product); Map:ICSRr2=InvestigativeEvent.effectiveTime (in IndividualCaseSafetyReport); Map:Lab=Activity.actualStartDateTime; Map:Lab=LabResult.testPerformedDateTime; Map:Lab=Activity.actualEndDateTime; Map:LabViewer2.2=LaboratoryResult.testPerformedDateTime; Map:LabViewer2.2=SpecimenCollection.actualEndDateTime; Map:LabViewer2.2=Activity.actualStartDateTime; Map:LabViewer2.2=Activity.actualEndDateTime; Map:LabViewer2.2=SpecimenCollection.actualStartDateTime; Map:LSDAMv2.2.3Plus=PerformedActivity.actualDateRange; Map:NBIAv6.4=General_Series.study_date; Map:NBIAv6.4=Study.study_time; Map:NBIAv6.4=Study.study_date; Map:NCI CRF Standard=CDE 2004004v3.0: Sample Collection Date; Map:NCI CRF Standard=CDE 2004095v3.0: Start Time; Map:NCI CRF Standard=CDE 3028744v1.0: Intervention Occurrence Begin Date; Map:NCI CRF Standard=CDE 2746541v1.0:  Participant Enrollment Date; Map:NCI CRF Standard=CDE 3008897v1.0: Case Report Form Review Date; Map:NCI CRF Standard=CDE 62739v3.0: Current Stage Complete Assessment Date; Map:NCI CRF Standard=CDE 65167v3.0: Last Treatment Date; Map:NCI CRF Standard=CDE 3028746v1.0: Intervention Occurrence End Date; Map:NCI CRF Standard=CDE 2179659v2.0: Patient Relevant Medical History Date; Map:NCI CRF Standard=CDE 2993v4.0: Treatment Reporting Period Begin Dat; Map:NCI CRF Standard=CDE 64166v3.0: Form Amended Complete Date; Map:NCI CRF Standard=CDE 2003580v3.0: Lab Collection Time; Map:NCI CRF Standard=CDE 2992v4.0: Treatment Reporting Period End Date; Map:NCI CRF Standard=CDE 2171v4.0: Patient Registration Date; Map:NCI CRF Standard=CDE 2004170v3.0: Evaluation Date; Map:NCI CRF Standard=CDE 2003745v5.0: Form Completion Date; Map:NCI CRF Standard=CDE 2004139v3.0: Stop Time; Map:NCI CRF Standard=CDE 2003745v5.0:  Form Completion Date; Map:OMOPv5.2=OBSERVATION_PERIOD.observation_period_start_date; Map:OMOPv5.2=OBSERVATION_PERIOD.observation_period_end_date; Map:OMOPv5.2=VISIT_OCCURRENCE.visit_start_date; Map:OMOPv5.2=VISIT_OCCURRENCE.visit_start_datetime; Map:OMOPv5.2=VISIT_OCCURRENCE.visit_end_date; Map:OMOPv5.2=VISIT_OCCURRENCE.visit_end_datetime; Map:OMOPv5.2=PROCEDURE_OCCURRENCE.procedure_date; Map:OMOPv5.2=PROCEDURE_OCCURRENCE.procedure_datetime; Map:OMOPv5.2=MEASUREMENT.measurement_date; Map:OMOPv5.2=MEASUREMENT.measurement_datetime; Map:OMOPv5.2=OBSERVATION.observation_date; Map:OMOPv5.2=OBSERVATION.observation_datetime; Map:OMOPv5.2=DRUG_EXPOSURE.drug_exposure_start_date; Map:OMOPv5.2=DRUG_EXPOSURE.drug_exposure_start_datetime; Map:OMOPv5.2=DRUG_EXPOSURE.drug_exposure_end_date; Map:OMOPv5.2=DRUG_EXPOSURE.drug_exposure_end_datetime; Map:OMOPv5.2=DRUG_EXPOSURE.verbatim_end_date; Map:OMOPv5.2=DEVICE_EXPOSURE.device_exposure_start_date; Map:OMOPv5.2=DEVICE_EXPOSURE.device_exposure_start_datetime; Map:OMOPv5.2=DEVICE_EXPOSURE.device_exposure_end_date; Map:OMOPv5.2=DEVICE_EXPOSURE.device_exposure_end_datetime; Map:OMOPv5.2=NOTE.note_date; Map:OMOPv5.2=NOTE.note_datetime; Map:OMOPv5.2=SPECIMEN.specimen_date; Map:OMOPv5.2=SPECIMEN.specimen_datetime; Map:PCORNetv3.1=Enrollment.enr_start_date; Map:PCORNetv3.1=Enrollment.enr_end_date; Map:PCORNetv3.1=Dispensing.dispense_date; Map:PCORNetv3.1=Encounter.admit_date; Map:PCORNetv3.1=Encounter.admit_time; Map:PCORNetv3.1=Encounter.discharge_date; Map:PCORNetv3.1=Encounter.discharge_time; Map:PCORNetv3.1=Diagnosis.admit_date; Map:PCORNetv3.1=Procedures.admit_date; Map:PCORNetv3.1=Procedures.px_date; Map:PCORNetv3.1=Lab_Result_CM.specimen_date; Map:PCORNetv3.1=Lab_Result_CM.specimen_time; Map:PCORNetv3.1=Lab_Result_CM.result_date; Map:PCORNetv3.1=Lab_Result_CM.result_time; Map:PCORNetv3.1=Vital.measure_date; Map:PCORNetv3.1=Vital.measure_time; Map:PCORNetv3.1=Prescribing.rx_start_date; Map:PCORNetv3.1=Prescribing.rx_end_date; Map:PCORNetv4.0=Enrollment.enr_start_date; Map:PCORNetv4.0=Enrollment.enr_end_date; Map:PCORNetv4.0=Dispensing.dispense_date; Map:PCORNetv4.0=Encounter.admit_date; Map:PCORNetv4.0=Encounter.admit_time; Map:PCORNetv4.0=Encounter.discharge_date; Map:PCORNetv4.0=Encounter.discharge_time; Map:PCORNetv4.0=Diagnosis.admit_date; Map:PCORNetv4.0=Procedures.admit_date; Map:PCORNetv4.0=Procedures.px_date; Map:PCORNetv4.0=Lab_Result_CM.specimen_date; Map:PCORNetv4.0=Lab_Result_CM.specimen_time; Map:PCORNetv4.0=Lab_Result_CM.result_date; Map:PCORNetv4.0=Lab_Result_CM.result_time; Map:PCORNetv4.0=Vital.measure_date; Map:PCORNetv4.0=Vital.measure_time; Map:PCORNetv4.0=Obs_Clin.obsclin_date; Map:PCORNetv4.0=Obs_Clin.obsclin_time; Map:PCORNetv4.0=Med_Admin.medadmin_start_date; Map:PCORNetv4.0=Med_Admin.medadmin_start_time; Map:PCORNetv4.0=Med_Admin.medadmin_stop_date; Map:PCORNetv4.0=Med_Admin.medadmin_stop_time; Map:PCORNetv4.0=Prescribing.rx_start_date; Map:PCORNetv4.0=Prescribing.rx_end_date; Map:PCORNetv4.0=Obs_Gen.obsgen_date; Map:PCORNetv4.0=Obs_Gen.obsgen_time; Map:PGx v1.0=BE.BEDTC; Map:PGx v1.0=BE.BESTDTC; Map:PGx v1.0=BE.BEENDTC; Map:PGx v1.0=BE.BEDUR; Map:PGx v1.0=BS.BSDTC; Map:PGx v1.0=PG.PGDTC; Map:PGx v1.0=SB.SBDTC; Map:PGx v1.0=PF.PFDTC; Map:PGx v1.0=PF.PFRFTDTC; Map:PSC=Occurred.date ; Map:PSC=ScheduledEventState.occured; Map:PSC=VitalSign.measureTime; Map:PSC=StudyParticipantAssignment.startDate; Map:PSCv2.6=AdverseEvent.detectionDate; Map:SDTM IGv3.1.1=CO.CODTC; Map:SDTM IGv3.1.1=SC.SCDTC; Map:SDTM IGv3.1.1=SU.SUENDTC; Map:SDTM IGv3.1.1=PE.PEDTC; Map:SDTM IGv3.1.1=QS.QSDTC; Map:SDTM IGv3.1.1=DA.DADTC; Map:SDTM IGv3.1.1=DM.DMDTC; Map:SDTM IGv3.1.1=SE.SESTDTC; Map:SDTM IGv3.1.1=LB.LBENDTC; Map:SDTM IGv3.1.1=SV.SVSTDTC; Map:SDTM IGv3.1.1=LB.LBDTC; Map:SDTM IGv3.1.1=SV.SVENDTC; Map:SDTM IGv3.1.1=EX.EXSTDTC; Map:SDTM IGv3.1.1=EG.EGDTC; Map:SDTM IGv3.1.1=VS.VSDTC; Map:SDTM IGv3.1.1=EX.EXENDTC; Map:SDTM IGv3.1.1=CM.CMSTDTC; Map:SDTM IGv3.1.1=SE.SEENDTC; Map:SDTM IGv3.1.1=SU.SUSTDTC; Map:SDTM IGv3.1.1=DS.DSSTDTC; Map:SDTM IGv3.1.1=IE.IEDTC; Map:SDTM IGv3.1.1=DS.DSDTC; Map:SDTM IGv3.1.1=CM.CMENDTC; Map:SDTM IGv3.1.1=MH.MHDTC; Map:SDTM IGv3.1.2=CM.CMENRTPT; Map:SDTM IGv3.1.2=CM.CMSTRF; Map:SDTM IGv3.1.2=CE.CESTTPT; Map:SDTM IGv3.1.2=VS.VSRFTDTC; Map:SDTM IGv3.1.2=QS.QSRFTDTC; Map:SDTM IGv3.1.2=CE.CESTRF; Map:SDTM IGv3.1.2=PP.PPRFTDTC; Map:SDTM IGv3.1.2=CE.CEENRTPT; Map:SDTM IGv3.1.2=CM.CMENTPT; Map:SDTM IGv3.1.2=CO.CODTC; Map:SDTM IGv3.1.2=PC.PCENDTC; Map:SDTM IGv3.1.2=SU.SUSTRTPT; Map:SDTM IGv3.1.2=MS.MSDTC; Map:SDTM IGv3.1.2=EX.EXSTDTC; Map:SDTM IGv3.1.2=DA.DADTC; Map:SDTM IGv3.1.2=IE.IEDTC; Map:SDTM IGv3.1.2=SV.SVSTDTC; Map:SDTM IGv3.1.2=EG.EGRFTDTC; Map:SDTM IGv3.1.2=SU.SUENRF; Map:SDTM IGv3.1.2=PP.PPDTC; Map:SDTM IGv3.1.2=VS.VSDTC; Map:SDTM IGv3.1.2=SU.SUSENDTC; Map:SDTM IGv3.1.2=SE.SEENDTC; Map:SDTM IGv3.1.2=DM.DMDTC; Map:SDTM IGv3.1.2=MB.MBRFTDTC; Map:SDTM IGv3.1.2=CM.CMSTRTPT; Map:SDTM IGv3.1.2=CE.CEENRF; Map:SDTM IGv3.1.2=MB.MBDTC; Map:SDTM IGv3.1.2=PC.PCDTC; Map:SDTM IGv3.1.2=SU.SUSTRF; Map:SDTM IGv3.1.2=CE.CESTRTPT; Map:SDTM IGv3.1.2=EG.EGDTC; Map:SDTM IGv3.1.2=CM.CMSTDTC; Map:SDTM IGv3.1.2=LB.LBENDTC; Map:SDTM IGv3.1.2=SU.SUENRTPT; Map:SDTM IGv3.1.2=CE.CEENTPT; Map:SDTM IGv3.1.2=PE.PEDTC; Map:SDTM IGv3.1.2=SU.SUENTPT; Map:SDTM IGv3.1.2=FA.FADTC; Map:SDTM IGv3.1.2=DS.DSSTDTC; Map:SDTM IGv3.1.2=LB.LBDTC; Map:SDTM IGv3.1.2=CE.CEDTC; Map:SDTM IGv3.1.2=EX.EXENDTC; Map:SDTM IGv3.1.2=SC.SCDTC; Map:SDTM IGv3.1.2=SE.SESTDTC; Map:SDTM IGv3.1.2=SU.SUSTDTC; Map:SDTM IGv3.1.2=LB.LBRFTDTC; Map:SDTM IGv3.1.2=PC.PCRFTDTC; Map:SDTM IGv3.1.2=CM.CMENRF; Map:SDTM IGv3.1.2=SV.SVENDTC; Map:SDTM IGv3.1.2=CM.CMENDTC; Map:SDTM IGv3.1.2=QS.QSDTC; Map:SDTM IGv3.1.2=SU.SUSTTPT; Map:SDTM IGv3.1.2=CM.CMSTTPT; Map:SDTM IGv3.1.2=MH.MHDTC; Map:SDTM IGv3.1.3=AE.AEENTPT; Map:SDTM IGv3.1.3=CE.CEDTC; Map:SDTM IGv3.1.3=CE.CEENTPT; Map:SDTM IGv3.1.3=CE.CESTTPT; Map:SDTM IGv3.1.3=CM.CMENDTC; Map:SDTM IGv3.1.3=CM.CMENTPT; Map:SDTM IGv3.1.3=CM.CMSTDTC; Map:SDTM IGv3.1.3=CM.CMSTTPT; Map:SDTM IGv3.1.3=CO.CODTC; Map:SDTM IGv3.1.3=DA.DADTC; Map:SDTM IGv3.1.3=DM.DMDTC; Map:SDTM IGv3.1.3=DM.RFPENDTC; Map:SDTM IGv3.1.3=DM.RFXENDTC; Map:SDTM IGv3.1.3=DM.RFXSTDTC; Map:SDTM IGv3.1.3=DS.DSDTC; Map:SDTM IGv3.1.3=DS.DSSTDTC; Map:SDTM IGv3.1.3=EG.EGDTC; Map:SDTM IGv3.1.3=EG.EGRFTDTC; Map:SDTM IGv3.1.3=EX.EXENDTC; Map:SDTM IGv3.1.3=EX.EXSTDTC; Map:SDTM IGv3.1.3=FA.FADTC; Map:SDTM IGv3.1.3=IE.IEDTC; Map:SDTM IGv3.1.3=LB.LBDTC; Map:SDTM IGv3.1.3=LB.LBENDTC; Map:SDTM IGv3.1.3=LB.LBRFTDTC; Map:SDTM IGv3.1.3=MB.MBDTC; Map:SDTM IGv3.1.3=MB.MBRFTDTC; Map:SDTM IGv3.1.3=MH.MHDTC; Map:SDTM IGv3.1.3=MH.MHENDTC; Map:SDTM IGv3.1.3=MH.MHENTPT; Map:SDTM IGv3.1.3=MH.MHSTDTC; Map:SDTM IGv3.1.3=MS.MSDTC; Map:SDTM IGv3.1.3=PC.PCDTC; Map:SDTM IGv3.1.3=PC.PCENDTC; Map:SDTM IGv3.1.3=PC.PCRFTDTC; Map:SDTM IGv3.1.3=PE.PEDTC; Map:SDTM IGv3.1.3=QS.QSDTC; Map:SDTM IGv3.1.3=QS.QSRFTDTC; Map:SDTM IGv3.1.3=RS.RSDTC; Map:SDTM IGv3.1.3=SC.SCDTC; Map:SDTM IGv3.1.3=SE.SEENDTC; Map:SDTM IGv3.1.3=SE.SESTDTC; Map:SDTM IGv3.1.3=SU.SUENDTC; Map:SDTM IGv3.1.3=SU.SUENTPT; Map:SDTM IGv3.1.3=SU.SUSTDTC; Map:SDTM IGv3.1.3=SU.SUSTTPT; Map:SDTM IGv3.1.3=SV.SVENDTC; Map:SDTM IGv3.1.3=SV.SVSTDTC; Map:SDTM IGv3.1.3=TR.TRDTC; Map:SDTM IGv3.1.3=TU.TUDTC; Map:SDTM IGv3.1.3=VS.VSDTC; Map:SDTM IGv3.1.3=VS.VSRFTDTC; Map:SDTM IGv3.2=DD.DDDTC; Map:SDTM IGv3.2=EC.ECSTDTC; Map:SDTM IGv3.2=EC.ECENDTC; Map:SDTM IGv3.2=EC.ECRFTDTC; Map:SDTM IGv3.2=HO.HODTC; Map:SDTM IGv3.2=HO.HOSTDTC; Map:SDTM IGv3.2=HO.HOENDTC; Map:SDTM IGv3.2=HO.HOSTTPT; Map:SDTM IGv3.2=HO.HOENTPT; Map:SDTM IGv3.2=IS.ISDTC; Map:SDTM IGv3.2=Mi.MIDTC; Map:SDTM IGv3.2=MO.MODTC; Map:SDTM IGv3.2=MO.MORFTDTC; Map:SDTM IGv3.2=PR.PRSTDTC; Map:SDTM IGv3.2=PR.PRENDTC; Map:SDTM IGv3.2=PR.PRRFTDTC; Map:SDTM IGv3.2=PR.PRSTTPT; Map:SDTM IGv3.2=PR.PRENTPT; Map:SDTM IGv3.2=RP.RPDTC; Map:SDTM IGv3.2=SR.SRDTC; Map:SDTM IGv3.2=CE.CESTTPT; Map:SDTM IGv3.2=CM.CMSTDTC; Map:SDTM IGv3.2=CM.CMENDTC; Map:SDTM IGv3.2=CM.CMSTTPT; Map:SDTM IGv3.2=CM.CMENTPT; Map:SDTM IGv3.2=CO.CODTC; Map:SDTM IGv3.2=DA.DADTC; Map:SDTM IGv3.2=DM.RFXSTDTC; Map:SDTM IGv3.2=DM.RFXENDTC; Map:SDTM IGv3.2=DM.RFPENDTC; Map:SDTM IGv3.2=DM.DMDTC; Map:SDTM IGv3.2=TU.TUDTC; Map:SDTM IGv3.2=DS.DSDTC; Map:SDTM IGv3.2=DS.DSSTDTC; Map:SDTM IGv3.2=FA.FADTC; Map:SDTM IGv3.2=IE.IEDTC; Map:SDTM IGv3.2=LB.LBDTC; Map:SDTM IGv3.2=LB.LBENDTC; Map:SDTM IGv3.2=LB.LBRFTDTC; Map:SDTM IGv3.2=MS.MSDTC; Map:SDTM IGv3.2=PE.PEDTC; Map:SDTM IGv3.2=QS.QSDTC; Map:SDTM IGv3.2=QS.QSRFTDTC; Map:SDTM IGv3.2=RS.RSDTC; Map:SDTM IGv3.2=SC.SCDTC; Map:SDTM IGv3.2=SR.SRRFTDTC; Map:SDTM IGv3.2=SS.SSDTC; Map:SDTM IGv3.2=AE.AEENTPT; Map:SDTM IGv3.2=EG.EGDTC; Map:SDTM IGv3.2=EG.EGRFTDTC; Map:SDTM IGv3.2=EX.EXSTDTC; Map:SDTM IGv3.2=EX.EXENDTC; Map:SDTM IGv3.2=EX.EXRFTDTC; Map:SDTM IGv3.2=MB.MBDTC; Map:SDTM IGv3.2=MB.MBRFTDTC; Map:SDTM IGv3.2=MH.MHDTC; Map:SDTM IGv3.2=MH.MHSTDTC; Map:SDTM IGv3.2=MH.MHENDTC; Map:SDTM IGv3.2=MH.MHENTPT; Map:SDTM IGv3.2=PC.PCDTC; Map:SDTM IGv3.2=PC.PCENDTC; Map:SDTM IGv3.2=PC.PCRFTDTC; Map:SDTM IGv3.2=PP.PPRFTDTC; Map:SDTM IGv3.2=SU.SUSTDTC; Map:SDTM IGv3.2=SU.SUENDTC; Map:SDTM IGv3.2=SU.SUSTTPT; Map:SDTM IGv3.2=SU.SUENTPT; Map:SDTM IGv3.2=VS.VSDTC; Map:SDTM IGv3.2=VS.VSRFTDTC; Map:SDTM IGv3.2=CE.CEDTC; Map:SDTM IGv3.2=SE.SESTDTC; Map:SDTM IGv3.2=SE.SEENDTC; Map:SDTM IGv3.2=SV.SVSTDTC; Map:SDTM IGv3.2=SV.SVSTDTC; Map:SDTM IGv3.2=SV.SVENDTC; Map:SEER 2015=SECTION IV DESCRIPTION OF THIS NEOPLASM - DATE OF DIAGNOSIS; Map:SEER 2015=SECTION IV DESCRIPTION OF THIS NEOPLASM - DATE OF DIAGNOSIS FLAG; Map:SEER 2015=SECTION VII FIRST COURSE OF THERAPY - DATE THERAPY INITIATED FLAG; Map:SEER 2015=SECTION VII FIRST COURSE OF THERAPY - DATE OF FIRST SURGICAL PROCEDURE; Map:SEER 2015=SECTION VII FIRST COURSE OF THERAPY - DATE OF FIRST SURGICAL PROCEDURE FLAG; Map:SEER 2015=SECTION VII FIRST COURSE OF THERAPY - DATE RADIATION STARTED; Map:SEER 2015=SECTION VII FIRST COURSE OF THERAPY - DATE RADIATION STARTED FLAG; Map:SEER 2015=SECTION VII FIRST COURSE OF THERAPY - RADIATION; Map:SEER 2015=SECTION VII FIRST COURSE OF THERAPY - DATE CHEMOTHERAPY STARTED; Map:SEER 2015=SECTION VII FIRST COURSE OF THERAPY - DATE CHEMOTHERAPY STARTED FLAG; Map:SEER 2015=SECTION VII FIRST COURSE OF THERAPY - DATE HORMONE THERAPY STARTED; Map:SEER 2015=SECTION VII FIRST COURSE OF THERAPY - DATE HORMONE THERAPY STARTED FLAG; Map:SEER 2015=SECTION VII FIRST COURSE OF THERAPY - DATE IMMUNOTHERAPY STARTED; Map:SEER 2015=SECTION VII FIRST COURSE OF THERAPY - DATE IMMUNOTHERAPY STARTED FLAG; Map:SEER 2015=SECTION VII FIRST COURSE OF THERAPY - DATE OTHER TREATMENT STARTED; Map:SEER 2015=SECTION VII FIRST COURSE OF THERAPY - DATE OTHER TREATMENT STARTED FLAG; Map:Sentinelv6.0.2=Enrollment.Enr_Start; Map:Sentinelv6.0.2=Enrollment.Enr_End; Map:Sentinelv6.0.2=Dispensing.RxDate; Map:Sentinelv6.0.2=Encounter.ADATE; Map:Sentinelv6.0.2=Encounter.DDATE; Map:Sentinelv6.0.2=Diagnosis.ADATE; Map:Sentinelv6.0.2=Procedure.ADATE; Map:Sentinelv6.0.2=Laboratory Result.Lab_dt; Map:Sentinelv6.0.2=Laboratory Result.Lab_tm; Map:Sentinelv6.0.2=Laboratory Result.Result_dt; Map:Sentinelv6.0.2=Laboratory Result.Result_tm; Map:Sentinelv6.0.2=Vital Signs.Measure_Date; Map:Sentinelv6.0.2=Vital Signs.Measure_Time; Map:WHO=Date of First Enrollment; Map:WHO=Date of Registration in Primary Registry</v>
          </cell>
        </row>
        <row r="814">
          <cell r="A814" t="str">
            <v>PerformedActivity.2dateRangeValidationCode</v>
          </cell>
          <cell r="B814" t="str">
            <v>PerformedActivity</v>
          </cell>
          <cell r="C814" t="str">
            <v>dateRangeValidationCode</v>
          </cell>
          <cell r="D814" t="str">
            <v>Attrib</v>
          </cell>
          <cell r="E814" t="str">
            <v>CD</v>
          </cell>
          <cell r="F814" t="str">
            <v>0..1</v>
          </cell>
          <cell r="G814" t="str">
            <v>DEFINITION:
A coded value specifying the degree of authoritativeness or certiitude of  the date of the activity
EXAMPLE(S):
date estimated
date greater than 100 days - day is correct
date known
date less than 100 days - date is correct
date previously reported
OTHER NAME(S):
NOTE(S):
The concept of "date unknown" is captured by a nullFlavor of "UNK" on the dateRange attribute, rather than a code in this attribute.</v>
          </cell>
          <cell r="I814" t="str">
            <v>Map:HCTv1.0=CDE 2821467:Disease Response.If necessary, please validate the best response date value.; Map:HCTv1.0=CDE 2775854:Occurrences.If necessary, please validate the date of platelets greater than or equal to 20 x 10E9/L response.; Map:HCTv1.0=CDE 3162397:Occurrences.If necessary, please validate the last contact date response; Map:HCTv1.0=CDE 2991134:Occurrences.If necessary, please validate the evaluation date response.; Map:HCTv1.0=CDE 3071475:Quality of Life.If necessary, please validate the vineland adaptive behavior date response.; Map:HCTv1.0=CDE 2979213:Therapies.If necessary, please validate the last chemotherapy cycle date response.; Map:HCTv1.0=CDE 3133870:Diagnosis.If necessary, please validate the diagnosis date response.; Map:HCTv1.0=CDE 2980833:Therapies.If necessary, please validate the orthopedic surgery date response.; Map:HCTv1.0=CDE 2775863:Occurrences.If necessary, please validate the date of platelets greater than or equal to 50 x 10E9/L response.; Map:HCTv1.0=CDE 2946356:Occurrences.If necessary, please validate the disease status date response.; Map:HCTv1.0=CDE 2978136:Therapies.If necessary, please validate the chemotherapy administered date response.; Map:HCTv1.0=CDE 2794432:Therapies.If necessary, please validate the final date of immunosuppressant administration response.</v>
          </cell>
        </row>
        <row r="815">
          <cell r="A815" t="str">
            <v>PerformedActivity.2delayDuration</v>
          </cell>
          <cell r="B815" t="str">
            <v>PerformedActivity</v>
          </cell>
          <cell r="C815" t="str">
            <v>delayDuration</v>
          </cell>
          <cell r="D815" t="str">
            <v>Attrib</v>
          </cell>
          <cell r="E815" t="str">
            <v>PQ.TIME</v>
          </cell>
          <cell r="F815" t="str">
            <v>0..1</v>
          </cell>
          <cell r="G815" t="str">
            <v>(derived)
DEFINITION:
The period of time that an action is delayed relative to an original schedule. 
EXAMPLE(S):
If a substance administration is delayed 2 days as a result of an adverse event, then the delayDuration is 2 days.
OTHER NAME(S):
NOTE(S):
Derived from comparing the dates of the scheduled activity with the corresponding performed activity.</v>
          </cell>
          <cell r="I815" t="str">
            <v>AE:Exclude=True; Map:caAERSv2.2=AdverseEventResponseDescription.daysNotGiven; Map:caAERSv2.2=CourseAgent.administrationDelayUnits; Map:caAERSv2.2=CourseAgent.administrationDelayAmount; Map:CTRv1.0=PerformedActivity.delayDuration; Map:LSDAMv2.2.3Plus=PerformedActivity.delayDuration</v>
          </cell>
        </row>
        <row r="816">
          <cell r="A816" t="str">
            <v>PerformedActivity.2duration</v>
          </cell>
          <cell r="B816" t="str">
            <v>PerformedActivity</v>
          </cell>
          <cell r="C816" t="str">
            <v>duration</v>
          </cell>
          <cell r="D816" t="str">
            <v>Attrib</v>
          </cell>
          <cell r="E816" t="str">
            <v>PQ.TIME</v>
          </cell>
          <cell r="F816" t="str">
            <v>0..1</v>
          </cell>
          <cell r="G816" t="str">
            <v>(derived)
DEFINITION:
The period of time over which the activity is performed.
EXAMPLE(S):
OTHER NAME(S):
NOTE(S):
Derived from the notion of duration in the IVL (width) portion of the dateRange attribute.</v>
          </cell>
          <cell r="I816" t="str">
            <v>AE:Exclude=True; Map:caAERSv2.2=CourseAgent.durationAndSchedule; Map:CDASHv1.1=SU.SUCDUR; Map:CDASHv1.1=SU.SUCDURU; Map:CTOM=SpecimenAcquisition.durationValue; Map:CTOM=Surgery.durationValue; Map:CTOM=Activity.durationUnitOfMeasureCode; Map:CTOM=SpecimenAcquisition.durationUnitOfMeasureCode; Map:CTOM=Activity.durationValue; Map:CTOM=Procedure.durationValue; Map:CTOM=SubstanceAdministration.durationUnitOfMeasureCode; Map:CTOM=Surgery.durationUnitOfMeasureCode; Map:CTOM=SubstanceAdministration.durationValue; Map:CTOM=Procedure.durationUnitOfMeasureCode; Map:CTOM=Imaging.durationUnitOfMeasureCode; Map:CTOM=Radiation.durationUnitOfMeasureCode; Map:CTOM=Imaging.durationValue; Map:CTOM=Radiation.durationValue; Map:CTRPv3.8=PerformedActivity.actualDuration; Map:CTRv1.0=PerformedActivity.duration; Map:LSDAMv2.2.3Plus=PerformedActivity.actualDuration; Map:SDTM IGv3.1.1=CM.CMDUR; Map:SDTM IGv3.1.1=EX.EXDUR; Map:SDTM IGv3.1.1=SU.SUDUR; Map:SDTM IGv3.1.2=SU.SUDUR; Map:SDTM IGv3.1.2=CM.CMDUR; Map:SDTM IGv3.1.2=EX.EXDUR; Map:SDTM IGv3.1.3=CM.CMDUR; Map:SDTM IGv3.1.3=EX.EXDUR; Map:SDTM IGv3.1.3=SU.SUDUR; Map:SDTM IGv3.2=SU.SUDUR; Map:SDTM IGv3.2=CM.CMDUR; Map:SDTM IGv3.2=EC.ECDUR; Map:SDTM IGv3.2=HO.HODUR; Map:SDTM IGv3.2=PR.PRDUR; Map:SDTM IGv3.2=EX.EXDUR</v>
          </cell>
        </row>
        <row r="817">
          <cell r="A817" t="str">
            <v>PerformedActivity.2fastingStatusIndicator</v>
          </cell>
          <cell r="B817" t="str">
            <v>PerformedActivity</v>
          </cell>
          <cell r="C817" t="str">
            <v>fastingStatusIndicator</v>
          </cell>
          <cell r="D817" t="str">
            <v>Attrib</v>
          </cell>
          <cell r="E817" t="str">
            <v>BL</v>
          </cell>
          <cell r="F817" t="str">
            <v>0..1</v>
          </cell>
          <cell r="G817" t="str">
            <v>(derived)
DEFINITION:
Specifies whether the participant had been abstaining from eating when the activity was performed.
EXAMPLE(S):
OTHER NAME(S):
NOTE(S):
Derived from the presence of a PerformedObservation (e.g. "Was the subject fasting when the specimen collection was performed?") and associated PerformedObservationResult.value (constrained to a BL with value of "true") related to a PerformedActivity. The PerformedObservation would be related to the PerformedActivity by both being components of the same composite activity such as a visit (DefinedSubjectActivityGroup or PlannedSubjectActivityGroup).</v>
          </cell>
          <cell r="I817" t="str">
            <v>Map:CDASHv1.1=LB.LBCOND; Map:CDISCLabv1.0.1=Base Specimen.Fasting Status; Map:CDMHv1.0=PerformedActivity.fastingStatusIndicator; Map:CTRv1.0=PerformedActivity.fastingStatusIndicator; Map:Lab=SpecimenCollection.fastingStatus; Map:LabViewer2.2=SpecimenCollection.fastingStatusIndicator; Map:LSDAMv2.2.3Plus=PerformedSpecimenCollection.fastingStatusIndicator; Map:SDTM IGv3.1.1=LB.LBFAST; Map:SDTM IGv3.1.2=PC.PCFAST; Map:SDTM IGv3.1.2=LB.LBFAST; Map:SDTM IGv3.1.3=LB.LBFAST; Map:SDTM IGv3.1.3=PC.PCFAST; Map:SDTM IGv3.2=EC.ECFAST; Map:SDTM IGv3.2=EX.EXFAST; Map:SDTM IGv3.2=PC.PCFAST; Map:SDTM IGv3.2=LB.LBFAST</v>
          </cell>
        </row>
        <row r="818">
          <cell r="A818" t="str">
            <v>PerformedActivity.2informationSourceTypeCode</v>
          </cell>
          <cell r="B818" t="str">
            <v>PerformedActivity</v>
          </cell>
          <cell r="C818" t="str">
            <v>informationSourceTypeCode</v>
          </cell>
          <cell r="D818" t="str">
            <v>Attrib</v>
          </cell>
          <cell r="E818" t="str">
            <v>CD</v>
          </cell>
          <cell r="F818" t="str">
            <v>0..1</v>
          </cell>
          <cell r="G818" t="str">
            <v>DEFINITION:
A coded value specifying the kind of system or data collection from which the record of the activity was derived.
EXAMPLE(S):   
OD = Order
BI = Billing
CL = Claim
NI = No information
UN = Unknown
OT = Other
OTHER NAME(S):
NOTE(S):</v>
          </cell>
          <cell r="I818" t="str">
            <v>Map:CDMHv1.0=PerformedActivity.informationSourceTypeCode; Map:OMOPv5.2=OBSERVATION_PERIOD.period_type_concept_id; Map:OMOPv5.2=VISIT_OCCURRENCE.visit_type_concept_id; Map:OMOPv5.2=PROCEDURE_OCCURRENCE.procedure_type_concept_id; Map:OMOPv5.2=DEATH.death_type_concept_id; Map:OMOPv5.2=MEASUREMENT.measurement_type_concept_id; Map:OMOPv5.2=OBSERVATION.observation_type_concept_id; Map:OMOPv5.2=DRUG_EXPOSURE.drug_type_concept_id; Map:OMOPv5.2=DEVICE_EXPOSURE.device_type_concept_id; Map:OMOPv5.2=CONDITION_OCCURRENCE.condition_type_concept_id; Map:OMOPv5.2=SPECIMEN.specimen_type_concept_id; Map:PCORNetv3.1=Enrollment.enr_basis; Map:PCORNetv3.1=Diagnosis.dx_origin; Map:PCORNetv3.1=Procedures.px_source; Map:PCORNetv3.1=Death.death_source; Map:PCORNetv3.1=Death_Cause.death_cause_source; Map:PCORNetv3.1=Condition.condition_source; Map:PCORNetv4.0=Enrollment.enr_basis; Map:PCORNetv4.0=Diagnosis.dx_origin; Map:PCORNetv4.0=Procedures.px_source; Map:PCORNetv4.0=Death.death_source; Map:PCORNetv4.0=Death_Cause.death_cause_source; Map:PCORNetv4.0=Condition.condition_source; Map:Sentinelv6.0.2=Death.Source; Map:Sentinelv6.0.2=Cause of Death.Source</v>
          </cell>
        </row>
        <row r="819">
          <cell r="A819" t="str">
            <v>PerformedActivity.2medicalHistoryIndicator</v>
          </cell>
          <cell r="B819" t="str">
            <v>PerformedActivity</v>
          </cell>
          <cell r="C819" t="str">
            <v>medicalHistoryIndicator</v>
          </cell>
          <cell r="D819" t="str">
            <v>Attrib</v>
          </cell>
          <cell r="E819" t="str">
            <v>BL</v>
          </cell>
          <cell r="F819" t="str">
            <v>0..1</v>
          </cell>
          <cell r="G819" t="str">
            <v>(derived)
DEFINITION: 
Specifies whether the activity is considered part of the historical record of a subject, that is, it did not occur within the bounds of the study.
EXAMPLE(S):
OTHER NAME(S):
NOTE(S):
Derived from comparing the date range of the activity (PerformedActivity.dateRange) with the subject participation in the study (PerformedStudySubjectMilestone.studyReferenceDateRange).  If the date is within the study participation date range then this indicator will be "false".  Note that this means that this indicator will be derived differently for each study.</v>
          </cell>
          <cell r="I819" t="str">
            <v>Map:HCTv1.0=CDE 2676441:Comorbid Conditions.Is there a history of mechanical ventilation?</v>
          </cell>
        </row>
        <row r="820">
          <cell r="A820" t="str">
            <v>PerformedActivity.2nameCodeModifiedText</v>
          </cell>
          <cell r="B820" t="str">
            <v>PerformedActivity</v>
          </cell>
          <cell r="C820" t="str">
            <v>nameCodeModifiedText</v>
          </cell>
          <cell r="D820" t="str">
            <v>Attrib</v>
          </cell>
          <cell r="E820" t="str">
            <v>ST</v>
          </cell>
          <cell r="F820" t="str">
            <v>0..1</v>
          </cell>
          <cell r="G820" t="str">
            <v>DEFINITION:
A character string that is a revision of the original text of the activity designation to enable the coding of the text. 
EXAMPLE(S):
If the originalText is "apendectomy", the valueCodeModifiedText could be changed to "appendectomy", so that the text can be successfully coded.
OTHER NAME(S):
NOTE(S):
In the context of BRIDG, text modification occurs a single time for a given instance of originalText. 
This attribute accommodates cases where the original text for identifying what is the activity is captured as DefinedActivity.nameCode(CD).originalText, but is unencodable as is, and requires modification to enable encoding, then  the code can be captured as DefinedActivity.nameCode(CD).code.</v>
          </cell>
          <cell r="I820" t="str">
            <v>Map:SDTM IGv3.1.3=MH.MHMODIFY; Map:SDTM IGv3.2=MH.MHMODIFY</v>
          </cell>
        </row>
        <row r="821">
          <cell r="A821" t="str">
            <v>PerformedActivity.2negationIndicator</v>
          </cell>
          <cell r="B821" t="str">
            <v>PerformedActivity</v>
          </cell>
          <cell r="C821" t="str">
            <v>negationIndicator</v>
          </cell>
          <cell r="D821" t="str">
            <v>Attrib</v>
          </cell>
          <cell r="E821" t="str">
            <v>BL</v>
          </cell>
          <cell r="F821" t="str">
            <v>0..1</v>
          </cell>
          <cell r="G821" t="str">
            <v>DEFINITION:
Specifies whether an activity did not occur.
EXAMPLE(S):
If a subject did not take aspirin in the previous week, the negationIndicator = "true".
OTHER NAME(S):
NOTE(S):
If it is important to capture the fact that a particular activity did not occur, then this attribute is used, often along with negationReason.</v>
          </cell>
          <cell r="I821" t="str">
            <v>Map:AE=ProductInvestigation.investigationPerformedIndicator; Map:AE=PerformedObservationResult.negationIndicator; Map:APSRv2.1=[Problem] hl7:organizer - [Problem] hl7:organizer &gt; hl7:component [Any kind of AP observation] &gt; hl7:observation &gt; @negationInd; Map:CDASHv1.1=VS.VSSTAT; Map:CTRv1.0=PerformedActivity.negationIndicator; Map:HCTv1.0=CDE 2760378:Specimen Characteristics.Was the cell viability tested?; Map:HCTv1.0=CDE 2691376:Lab Results.For the polymyositis-dermatomyositis, were the EMG results typical of the disease?; Map:HCTv1.0=CDE 2749876:Lab Results.For the wegener granulomatosis, what was the result of the laboratory procedure?; Map:HCTv1.0=CDE 3073239:Lab Results.What is the reason for the DQA1 allelles missing value?; Map:HCTv1.0=CDE 3098936:Individuals.What is the reason for the missing number of pregnancies?; Map:HCTv1.0=CDE 2691374:Lab Results.For the dermatomyositis, was there a rash present that was typical of the disease?; Map:HCTv1.0=CDE 2760308:Lab Results.Did laboratory procedure test for CD3 + cells?; Map:HCTv1.0=CDE 3073222:Lab Results.What is the reason for the C alleles missing value?; Map:HCTv1.0=CDE 2686188:Lab Results.For the systemic lupus erythematosus, what was the ds DNA test result?; Map:HCTv1.0=CDE 3073220:Lab Results.What is the reason for the B alleles missing value?; Map:HCTv1.0=CDE 2749870:Lab Results.For the antiphospholipid syndrome, what was the result of the laboratory procedure?; Map:HCTv1.0=CDE 2682913:Lab Results.For the systemic lupus erythematosus, what was the test results at diagnosis for the other antibody?; Map:HCTv1.0=CDE 2775132:Therapies.Was a particular post hematopoietic stem cell transplant therapy administered?; Map:HCTv1.0=CDE 3073218:Lab Results.What is the reason for the A alleles missing value?; Map:HCTv1.0=CDE 2760376:Lab Results.Did laboratory procedure test for CD4 + cells?; Map:HCTv1.0=CDE 2760277:Lab Results.Did laboratory procedure test for nucleated red blood cells?; Map:HCTv1.0=CDE 2689324:Lab Results.For the systemic lupus erythematosus (SLE), what was the C4 test result?; Map:HCTv1.0=CDE 2769662:Procedures.Did this donor have a central line placed?; Map:HCTv1.0=CDE 3073228:Lab Results.What is the reason for the DRB4 alleles missing value?; Map:HCTv1.0=CDE 3073224:Lab Results.What is the reason for the DRB1 allelles missing value?; Map:HCTv1.0=CDE 3073243:Lab Results.What is the reason for the DPA1 allelles missing value?; Map:HCTv1.0=CDE 3073237:Lab Results.What is the reason for the DPB1 allelles missing value?; Map:HCTv1.0=CDE 2691365:Lab Results.For the polymyositis-dermatomyositis, were the biopsy results typical of the disease?; Map:HCTv1.0=CDE 2686182:Lab Results.For the systemic lupus erythematosus, what was the ANA test result?; Map:HCTv1.0=CDE 2689329:Lab Results.For systemic lupus, erythematosus, what was the total complement test result?; Map:HCTv1.0=CDE 3073235:Lab Results.What is the reason for the DQB1 allelles missing value?; Map:HCTv1.0=CDE 2760292:Lab Results.Did the laboratory procedure test for CD34+ cells?; Map:HCTv1.0=CDE 2749880:Lab Results.For the polyarteritis nodosa, classical or microscopic, what was the laboratory procedure type?; Map:HCTv1.0=CDE 2695060:Lab Results.If FDA licensed nucleic acid amplification test (NAT) for human immunodeficiency virus(HIV)-1 performed; specify results; Map:HCTv1.0=CDE 3073233:Lab Results.What is the reason for the DRB5 allelles missing value?; Map:HCTv1.0=CDE 2760131:Lab Results.Did laboratory procedure test for mononucleated cells?; Map:HCTv1.0=CDE 2760264:Lab Results.Did laboratory procedure test for nucleated cells?; Map:HCTv1.0=CDE 2748995:Techniques.Was a particular tumor cell detection method used after purging?; Map:HCTv1.0=CDE 2681691:Chronic or Associated Diseases and Exposures.What was the recipient's test results for the presence of CMV-antibodies?(Chronic); Map:HCTv1.0=CDE 2686194:Lab Results.For the systemic lupus erythematosus, what was the C3 test result?; Map:HCTv1.0=CDE 2772013:Procedures.Was the donor tested for sickle cell anemia?; Map:HCTv1.0=CDE 2682755:Therapies.Was imatinib mesylate given for pre-transplant therapy for the other acute leukemia anytime prior to the start of the preparative regimen?; Map:HCTv1.0=CDE 3073226:Lab Results.What is the reason for the DRB3 allelles missing value?; Map:LSDAMv2.2.3Plus=PerformedActivity.missedIndicator; Map:NCI CRF Standard=CDE 2838523v1.0: Laboratory Specimen Collection Status Indicator; Map:NCI CRF Standard=CDE 2179986v1.0: Concomitant Medication Use Ind-3; Map:PGx v1.0=BS.BSSTAT; Map:PGx v1.0=PG.PGSTAT; Map:PGx v1.0=PF.PFSTAT; Map:SDTM IGv3.1.1=MH.MHSTAT; Map:SDTM IGv3.1.1=QS.QSSTAT; Map:SDTM IGv3.1.1=DA.DASTAT; Map:SDTM IGv3.1.1=VS.VSSTAT; Map:SDTM IGv3.1.1=SU.SUSTAT; Map:SDTM IGv3.1.1=EG.EGSTAT; Map:SDTM IGv3.1.1=LB.LBSTAT; Map:SDTM IGv3.1.1=PE.PESTAT; Map:SDTM IGv3.1.1=CM.CMSTAT; Map:SDTM IGv3.1.1=SC.SCSTAT; Map:SDTM IGv3.1.2=EG.EGSTAT; Map:SDTM IGv3.1.2=MB.MBSTAT; Map:SDTM IGv3.1.2=MS.MSSTAT; Map:SDTM IGv3.1.2=SU.SUSTAT; Map:SDTM IGv3.1.2=LB.LBSTAT; Map:SDTM IGv3.1.2=DA.DASTAT; Map:SDTM IGv3.1.2=CM.CMSTAT; Map:SDTM IGv3.1.2=CE.CESTAT; Map:SDTM IGv3.1.2=MH.MHSTAT; Map:SDTM IGv3.1.2=QS.QSSTAT; Map:SDTM IGv3.1.2=FA.FASTAT; Map:SDTM IGv3.1.2=PE.PESTAT; Map:SDTM IGv3.1.2=PP.PPSTAT; Map:SDTM IGv3.1.2=PC.PCSTAT; Map:SDTM IGv3.1.2=VS.VSSTAT; Map:SDTM IGv3.1.2=SC.SCSTAT; Map:SDTM IGv3.1.3=CM.CMSTAT; Map:SDTM IGv3.1.3=DA.DASTAT; Map:SDTM IGv3.1.3=EG.EGSTAT; Map:SDTM IGv3.1.3=FA.FASTAT; Map:SDTM IGv3.1.3=LB.LBSTAT; Map:SDTM IGv3.1.3=MB.MBSTAT; Map:SDTM IGv3.1.3=MH.MHOCCUR; Map:SDTM IGv3.1.3=MS.MSSTAT; Map:SDTM IGv3.1.3=PC.PCSTAT; Map:SDTM IGv3.1.3=PE.PESTAT; Map:SDTM IGv3.1.3=QS.QSSTAT; Map:SDTM IGv3.1.3=RS.RSSTAT; Map:SDTM IGv3.1.3=SC.SCSTAT; Map:SDTM IGv3.1.3=SU.SUSTAT; Map:SDTM IGv3.1.3=TR.TRSTAT; Map:SDTM IGv3.1.3=VS.VSSTAT; Map:SDTM IGv3.2=EG.EGSTAT; Map:SDTM IGv3.2=MB.MBSTAT; Map:SDTM IGv3.2=MH.MHOCCUR; Map:SDTM IGv3.2=MH.MHSTAT; Map:SDTM IGv3.2=PC.PCSTAT; Map:SDTM IGv3.2=PP.PPSTAT; Map:SDTM IGv3.2=SU.SUSTAT; Map:SDTM IGv3.2=VS.VSSTAT; Map:SDTM IGv3.2=CM.CMSTAT; Map:SDTM IGv3.2=DA.DASTAT; Map:SDTM IGv3.2=TR.TRSTAT; Map:SDTM IGv3.2=FA.FASTAT; Map:SDTM IGv3.2=LB.LBSTAT; Map:SDTM IGv3.2=PE.PESTAT; Map:SDTM IGv3.2=RS.RSSTAT; Map:SDTM IGv3.2=SC.SCSTAT; Map:SDTM IGv3.2=CE.CESTAT; Map:SDTM IGv3.2=EC.ECOCCUR; Map:SDTM IGv3.2=HO.HOOCCUR; Map:SDTM IGv3.2=IS.ISSTAT; Map:SDTM IGv3.2=MI.MISTAT; Map:SDTM IGv3.2=MO.MOSTAT; Map:SDTM IGv3.2=PR.PROCCUR; Map:SDTM IGv3.2=RP.RPSTAT; Map:SDTM IGv3.2=SR.SRSTAT; Map:SDTM IGv3.2=SS.SSSTAT</v>
          </cell>
        </row>
        <row r="822">
          <cell r="A822" t="str">
            <v>PerformedActivity.2negationReason</v>
          </cell>
          <cell r="B822" t="str">
            <v>PerformedActivity</v>
          </cell>
          <cell r="C822" t="str">
            <v>negationReason</v>
          </cell>
          <cell r="D822" t="str">
            <v>Attrib</v>
          </cell>
          <cell r="E822" t="str">
            <v>DSET&lt;SC&gt;</v>
          </cell>
          <cell r="F822" t="str">
            <v>0..*</v>
          </cell>
          <cell r="G822" t="str">
            <v>DEFINITION:
The text and/or code that describes why an activity did not occur.
EXAMPLE(S):
forgot to ask, sample lost
OTHER NAME(S):
NOTE(S):</v>
          </cell>
          <cell r="I822" t="str">
            <v>Map:AE=ProductInvestigation.notEvaluatedByManufacturerExplanation; Map:CTRPv3.8=PerformedSubjectMilestone.missedReason; Map:CTRv1.0=PerformedActivity.negationReason; Map:HCTv1.0=CDE 2556195:Therapy Results.Specify reason; Map:HCTv1.0=CDE 2949994:Therapies.What is the reason for the systemic therapy cycle administered missing value?; Map:HCTv1.0=CDE 2775548:Therapies.Specify the reason the HSCT was not performed:; Map:HCTv1.0=CDE 2646256:Treatment/Off-treatment Reasons.Reasons for treatment discontinuation; Map:HCTv1.0=CDE 2964380:Therapy Doses.What is the reason for the number of chemotherapy cycles missing values?; Map:HCTv1.0=CDE 2775605:Therapies.Specify the reason this HSCT was canceled:; Map:HCTv1.0=CDE 2764241:Therapies.What is the reason for the systemic/intrathecal number of cycles missing value?; Map:HCTv1.0=CDE 2963889:Disease, Disorder or Finding.Specify reason status was not assessed:; Map:HCTv1.0=CDE 3124485:Disease Response.What is the reason for the missing disease status?; Map:LSDAMv2.2.3Plus=PerformedActivity.missedReason; Map:PGx v1.0=BS.BSREASND; Map:PGx v1.0=PG.PGREASND; Map:PGx v1.0=PF.PFREASND; Map:PSC=Canceled; Map:SDTM IGv3.1.1=DA.DAREASND; Map:SDTM IGv3.1.1=PE.PEREASND; Map:SDTM IGv3.1.1=EG.EGREASND; Map:SDTM IGv3.1.1=VS.VSREASND; Map:SDTM IGv3.1.1=LB.LBREASND; Map:SDTM IGv3.1.1=MH.MHREASND; Map:SDTM IGv3.1.1=CM.CMREASND; Map:SDTM IGv3.1.1=QS.QSREASND; Map:SDTM IGv3.1.1=SC.SCREASND; Map:SDTM IGv3.1.1=SU.SUREASND; Map:SDTM IGv3.1.2=LB.LBREASND; Map:SDTM IGv3.1.2=PP.PPREASND; Map:SDTM IGv3.1.2=FA.FAREASND; Map:SDTM IGv3.1.2=QS.QSREASND; Map:SDTM IGv3.1.2=VS.VSREASND; Map:SDTM IGv3.1.2=PC.PCREASND; Map:SDTM IGv3.1.2=MB.MBREASND; Map:SDTM IGv3.1.2=EG.EGREASND; Map:SDTM IGv3.1.2=MS.MSREASND; Map:SDTM IGv3.1.2=SC.SCREASND; Map:SDTM IGv3.1.2=CM.CMREASND; Map:SDTM IGv3.1.2=PE.PEREASND; Map:SDTM IGv3.1.2=MH.MHREASND; Map:SDTM IGv3.1.2=SU.SUREASND; Map:SDTM IGv3.1.2=DA.DAREASND; Map:SDTM IGv3.1.2=CE.CEREASND; Map:SDTM IGv3.1.3=CE.CEREASND; Map:SDTM IGv3.1.3=CM.CMREASND; Map:SDTM IGv3.1.3=DA.DAREASND; Map:SDTM IGv3.1.3=EG.EGREASND; Map:SDTM IGv3.1.3=FA.FAREASND; Map:SDTM IGv3.1.3=LB.LBREASND; Map:SDTM IGv3.1.3=MB.MBREASND; Map:SDTM IGv3.1.3=MH.MHREASND; Map:SDTM IGv3.1.3=MS.MSREASND; Map:SDTM IGv3.1.3=PC.PCREASND; Map:SDTM IGv3.1.3=PE.PEREASND; Map:SDTM IGv3.1.3=QS.QSREASND; Map:SDTM IGv3.1.3=RS.RSREASND; Map:SDTM IGv3.1.3=SC.SCREASND; Map:SDTM IGv3.1.3=SU.SUREASND; Map:SDTM IGv3.1.3=TR.TRREASND; Map:SDTM IGv3.1.3=VS.VSREASND; Map:SDTM IGv3.2=HO.HOREASND; Map:SDTM IGv3.2=IS.ISREASND; Map:SDTM IGv3.2=MI.MIREASND; Map:SDTM IGv3.2=MO.MOREASND; Map:SDTM IGv3.2=RP.RPREASND; Map:SDTM IGv3.2=SR.SRREASND; Map:SDTM IGv3.2=SS.SSREASND; Map:SDTM IGv3.2=EG.EGREASND; Map:SDTM IGv3.2=MB.MBREASND; Map:SDTM IGv3.2=MH.MHREASND; Map:SDTM IGv3.2=PC.PCREASND; Map:SDTM IGv3.2=PP.PPREASND; Map:SDTM IGv3.2=SU.SUREASND; Map:SDTM IGv3.2=VS.VSREASND; Map:SDTM IGv3.2=CE.CEREASND; Map:SDTM IGv3.2=CM.CMREASND; Map:SDTM IGv3.2=DA.DAREASND; Map:SDTM IGv3.2=TR.TRREASND; Map:SDTM IGv3.2=FA.FAREASND; Map:SDTM IGv3.2=LB.LBREASND; Map:SDTM IGv3.2=MS.MSREASND; Map:SDTM IGv3.2=QS.QSSTAT; Map:SDTM IGv3.2=QS.QSREASND; Map:SDTM IGv3.2=RS.RSREASND; Map:SDTM IGv3.2=SC.SCREASND; Map:SDTM IGv3.2=PE.PEREASND; Map:SEER 2015=SECTION VII FIRST COURSE OF THERAPY - REASON FOR NO SURGERY OF PRIMARY SITE</v>
          </cell>
        </row>
        <row r="823">
          <cell r="A823" t="str">
            <v>PerformedActivity.2orderCareSettingTypeCode</v>
          </cell>
          <cell r="B823" t="str">
            <v>PerformedActivity</v>
          </cell>
          <cell r="C823" t="str">
            <v>orderCareSettingTypeCode</v>
          </cell>
          <cell r="D823" t="str">
            <v>Attrib</v>
          </cell>
          <cell r="E823" t="str">
            <v>CD</v>
          </cell>
          <cell r="F823" t="str">
            <v>0..1</v>
          </cell>
          <cell r="G823" t="str">
            <v>DEFINITION:
A coded value specifying the level of healthcare (care setting) the patient was in when the order was given.
EXAMPLE(S):   
I = Inpatient Order 
A = Ambulatory Order 
NI = No information
OTHER NAME(S):
Order Type
NOTE(S):</v>
          </cell>
          <cell r="I823" t="str">
            <v>Map:CDMHv1.0=PerformedActivity.orderCareSettingTypeCode; Map:i2b2/ACTv1.4=Medication.ORDER_TYPE</v>
          </cell>
        </row>
        <row r="824">
          <cell r="A824" t="str">
            <v>PerformedActivity.2orderDate</v>
          </cell>
          <cell r="B824" t="str">
            <v>PerformedActivity</v>
          </cell>
          <cell r="C824" t="str">
            <v>orderDate</v>
          </cell>
          <cell r="D824" t="str">
            <v>Attrib</v>
          </cell>
          <cell r="E824" t="str">
            <v>TS.DATETIME</v>
          </cell>
          <cell r="F824" t="str">
            <v>0..1</v>
          </cell>
          <cell r="G824" t="str">
            <v>DEFINITION:
The date (and time) on which the activity was ordered. 
EXAMPLE(S):
OTHER NAME(S):
NOTE(S):</v>
          </cell>
          <cell r="I824" t="str">
            <v>Map:CDMHv1.0=PerformedActivity.orderDate; Map:i2b2/ACTv1.4=Medication.ORDER_DATE; Map:PCORNetv3.1=Lab_Result_CM.lab_order_date; Map:PCORNetv3.1=Prescribing.rx_order_date; Map:PCORNetv3.1=Prescribing.rx_order_time; Map:PCORNetv4.0=Lab_Result_CM.lab_order_date; Map:PCORNetv4.0=Prescribing.rx_order_date; Map:PCORNetv4.0=Prescribing.rx_order_time; Map:Sentinelv6.0.2=Laboratory Result.Order_dt</v>
          </cell>
        </row>
        <row r="825">
          <cell r="A825" t="str">
            <v>PerformedActivity.2orderedNumberOfRepeats</v>
          </cell>
          <cell r="B825" t="str">
            <v>PerformedActivity</v>
          </cell>
          <cell r="C825" t="str">
            <v>orderedNumberOfRepeats</v>
          </cell>
          <cell r="D825" t="str">
            <v>Attrib</v>
          </cell>
          <cell r="E825" t="str">
            <v>INT.POS</v>
          </cell>
          <cell r="F825" t="str">
            <v>0..1</v>
          </cell>
          <cell r="G825" t="str">
            <v>DEFINITION:
The number of times an activity can recur again.
EXAMPLE(S):   
For a study agent transfer, this would be the number of times a supply of the transferred agent can be replenished.
OTHER NAME(S):
Refills
NOTE(S):</v>
          </cell>
          <cell r="I825" t="str">
            <v>Map:CDMHv1.0=PerformedActivity.orderedNumberOfRepeats; Map:OMOPv5.2=DRUG_EXPOSURE.refills; Map:PCORNetv3.1=Prescribing.rx_refills; Map:PCORNetv4.0=Prescribing.rx_refills</v>
          </cell>
        </row>
        <row r="826">
          <cell r="A826" t="str">
            <v>PerformedActivity.2orderUrgencyCode</v>
          </cell>
          <cell r="B826" t="str">
            <v>PerformedActivity</v>
          </cell>
          <cell r="C826" t="str">
            <v>orderUrgencyCode</v>
          </cell>
          <cell r="D826" t="str">
            <v>Attrib</v>
          </cell>
          <cell r="E826" t="str">
            <v>CD</v>
          </cell>
          <cell r="F826" t="str">
            <v>0..1</v>
          </cell>
          <cell r="G826" t="str">
            <v>DEFINITION:
A coded value specifying the immediacy of the order.
EXAMPLE(S):   
E = Expedite
R = Routine  
S = Stat  
U = Unknown or null
OTHER NAME(S):
Priority
NOTE(S):</v>
          </cell>
          <cell r="I826" t="str">
            <v>Map:CDMHv1.0=PerformedActivity.orderUrgencyCode; Map:PCORNetv3.1=Lab_Result_CM.priority; Map:PCORNetv4.0=Lab_Result_CM.priority; Map:Sentinelv6.0.2=Laboratory Result.Stat</v>
          </cell>
        </row>
        <row r="827">
          <cell r="A827" t="str">
            <v>PerformedActivity.2repetitionNumber</v>
          </cell>
          <cell r="B827" t="str">
            <v>PerformedActivity</v>
          </cell>
          <cell r="C827" t="str">
            <v>repetitionNumber</v>
          </cell>
          <cell r="D827" t="str">
            <v>Attrib</v>
          </cell>
          <cell r="E827" t="str">
            <v>INT.POS</v>
          </cell>
          <cell r="F827" t="str">
            <v>0..1</v>
          </cell>
          <cell r="G827" t="str">
            <v>(derived)
DEFINITION:
An integer that identifies the particular occurrence of a repeating activity. The first repetition is defined as '1'.
EXAMPLE(S):
A PlannedActivity might have a repeatQuantity of 4 which would result in 4 ScheduledActivity and PerformedActivity with repetitionNumbers of 1, 2, 3, and 4 respectively.
OTHER NAME(S):
NOTE(S):
Derived from ScheduledActivity.repetitionNumber.</v>
          </cell>
          <cell r="I827" t="str">
            <v>Map:caAERSv2.2=CourseDate.number; Map:caAERSv2.2=TreatmentInformation.totalCourses; Map:caAERSv2.2=AdverseEventReportingPeriod.cycleNumber; Map:CDMHv1.0=PerformedActivity.repetitionNumber; Map:CTRv1.0=PerformedActivity.repetitionNumber; Map:HCTv1.0=CDE 2954036:Therapy Doses.Specify the number of days of radiation therapy; Map:HCTv1.0=CDE 3060718:Therapies.What was the number of cycles for the therapeutic procedure?; Map:HCTv1.0=CDE 3060732:Therapies.What is the reason for the number of cycles missing value?; Map:HCTv1.0=CDE 2763975:Therapies.What is the number of systemic/intrathecal therapy cycles administered?; Map:LSDAMv2.2.3Plus=PerformedActivity.repetitionNumber; Map:NCI CRF Standard=CDE 2744948v1.0: Treatment Cycle Number; Map:NCI CRF Standard=CDE 62676v3.0: Prior Chemotherapy Regimen Number; Map:NCI CRF Standard=CDE 62590v3.0: Agent Course Count; Map:NCI CRF Standard=CDE 2732184v1.0: Protocol Course Number Count; Map:NCI CRF Standard=CDE 2072v4.1: Treatment Current Course Number; Map:PCORNetv4.0=Pro_CM.pro_measure_seq; Map:PGx v1.0=PF.PFREPNUM</v>
          </cell>
        </row>
        <row r="828">
          <cell r="A828" t="str">
            <v>PerformedActivity.2statusCode</v>
          </cell>
          <cell r="B828" t="str">
            <v>PerformedActivity</v>
          </cell>
          <cell r="C828" t="str">
            <v>statusCode</v>
          </cell>
          <cell r="D828" t="str">
            <v>Attrib</v>
          </cell>
          <cell r="E828" t="str">
            <v>CD</v>
          </cell>
          <cell r="F828" t="str">
            <v>0..1</v>
          </cell>
          <cell r="G828" t="str">
            <v>DEFINITION:
A coded value specifying the phase in the lifecycle of a performed activity.
EXAMPLE(S):
For a lab test, this would be the condition or stage in the lifecycle of the test (e.g., "completed", "canceled", etc.).
OTHER NAME(S):
NOTE(S):
Please refer to the Performed Activity Status state transition diagram for further details.</v>
          </cell>
          <cell r="I828" t="str">
            <v>Map:AE=PerformedActivity.ongoingPerformanceIndicator; Map:AE=ProductInvestigation.manufacturerEvaluationStatus; Map:APSRv2.1=[IHE Prob Conc Entry] hl7:act - [IHE Prob Conc Entry] hl7:act &gt; hl7:statusCode; Map:APSRv2.1=[IHE Prob Conc Entry] hl7:act - [IHE Prob Conc Entry] hl7:act &gt; hl7:statusCode &gt; code; Map:APSRv2.1=[Upd Info] hl7:organizer - [Upd Info] hl7:organizer &gt; hl7:statusCode; Map:APSRv2.1=[Upd Info] hl7:organizer - [Upd Info] hl7:organizer &gt; hl7:statusCode &gt; @code; Map:APSRv2.1=[Upd Info] hl7:organizer - [Upd Info] hl7:organizer &gt; hl7:statusCode &gt; @codeSystem; Map:APSRv2.1=[Upd Info] hl7:organizer - [Upd Info] hl7:organizer &gt; hl7:statusCode &gt; @codeSystemName; Map:APSRv2.1=[Problem] hl7:organizer - [Problem] hl7:organizer &gt; hl7:component [Embedded Image] &gt; hl7:observationMedia &gt; hl7:entryRelationship &gt; hl7:act &gt; hl7:statusCode &gt; @code; Map:APSRv2.1=[Upd Info] hl7:organizer - [Upd Info] hl7:organizer &gt; hl7:statusCode &gt; @displayName; Map:APSRv2.1=Hdr: Service Event - hl7:ClinicalDocument &gt; hl7:documentationOf &gt; hl7:serviceEvent &gt; lab:statusCode; Map:APSRv2.1=hl7:entryRelationship [CDA Supply Container] - hl7:entryRelationship [CDA Supply Container] &gt; hl7:supply &gt; hl7:statusCode; Map:APSRv2.1=SB: Procedure Steps Section - hl7:ClinicalDocument &gt; hl7:component &gt; hl7:structuredBody &gt; hl7:component [Proc Steps] &gt; hl7:section &gt; hl7:entry &gt; hl7:procedure &gt; hl7:statusCode; Map:APSRv2.1=[Problem] hl7:organizer - [Problem] hl7:organizer &gt; hl7:statusCode; Map:APSRv2.1=[Problem] hl7:organizer - [Problem] hl7:organizer &gt; hl7:component [Any kind of AP observation] &gt; hl7:observation &gt; hl7:statusCode; Map:APSRv2.1=[Problem] hl7:organizer - [Problem] hl7:organizer &gt; hl7:component [Lab Obs] &gt; hl7:observation &gt; hl7:statusCode; Map:APSRv2.1=[Problem] hl7:organizer - [Problem] hl7:organizer &gt; hl7:component [Lab Obs] &gt; hl7:observation &gt; hl7:entryRelationship [Reference] &gt; hl7:observation &gt; hl7:statusCode; Map:APSRv2.1=[Problem] hl7:organizer - [Problem] hl7:organizer &gt; hl7:component [Lab Obs] &gt; hl7:observation &gt; hl7:entryRelationship [Reference] &gt; hl7:observation &gt; hl7:statusCode &gt; @code; Map:APSRv2.1=[Problem] hl7:organizer - [Problem] hl7:organizer &gt; hl7:component [Embedded Image] &gt; hl7:observationMedia &gt; hl7:entryRelationship &gt; hl7:act &gt; hl7:statusCode; Map:CDISCLabv1.0.1=Base Test.Test Status; Map:CTOM=Histopathology.statusCode; Map:CTOM=Observation.statusCode; Map:CTOM=ClinicalResult.statusCode; Map:CTRPv1.0=Activity.statusCode; Map:CTRPv1.0=SubstanceAdministration.statusCode; Map:CTRPv3.8=Activity.statusCode; Map:CTRv1.0=PerformedActivity.statusCode; Map:HL7SD=EligibilityCriterion.statusCode; Map:ICSRr2=RelatedInvestigation.statusCode (in IndividualCaseSafetyReport); Map:ICSRr2=InvestigativeEvent.statusCode (in IndividualCaseSafetyReport); Map:Lab=LabTest.status; Map:LabViewer2.2=LaboratoryTest.status; Map:LSDAMv2.2.3Plus=PerformedActivity.statusCode; Map:SDTM IGv3.2=HO.HOSTAT; Map:SEER 2015=SECTION VII FIRST COURSE OF THERAPY - TREATMENT STATUS</v>
          </cell>
        </row>
        <row r="829">
          <cell r="A829" t="str">
            <v>PerformedActivity.2statusDate</v>
          </cell>
          <cell r="B829" t="str">
            <v>PerformedActivity</v>
          </cell>
          <cell r="C829" t="str">
            <v>statusDate</v>
          </cell>
          <cell r="D829" t="str">
            <v>Attrib</v>
          </cell>
          <cell r="E829" t="str">
            <v>TS.DATETIME</v>
          </cell>
          <cell r="F829" t="str">
            <v>0..1</v>
          </cell>
          <cell r="G829" t="str">
            <v>DEFINITION:
The date (and time) on which the status is assigned to the activity.
EXAMPLE(S):
OTHER NAME(S):
NOTE(S):</v>
          </cell>
          <cell r="I829" t="str">
            <v>Map:CTRPv1.0=SubstanceAdministration.statusDateRange; Map:CTRPv1.0=Activity.statusDateRange; Map:CTRPv3.8=Activity.statusDateRange; Map:CTRv1.0=PerformedActivity.statusDate; Map:LabViewer2.2=Study.startDate; Map:LSDAMv2.2.3Plus=PerformedActivity.statusDate</v>
          </cell>
        </row>
        <row r="830">
          <cell r="A830" t="str">
            <v>PerformedActivity.2studyDayRange</v>
          </cell>
          <cell r="B830" t="str">
            <v>PerformedActivity</v>
          </cell>
          <cell r="C830" t="str">
            <v>studyDayRange</v>
          </cell>
          <cell r="D830" t="str">
            <v>Attrib</v>
          </cell>
          <cell r="E830" t="str">
            <v>IVL&lt;INT&gt;</v>
          </cell>
          <cell r="F830" t="str">
            <v>0..1</v>
          </cell>
          <cell r="G830" t="str">
            <v>(derived)
DEFINITION:
The relative timing for a performed activity expressed as the number of days offset from the study-defined reference activity (e.g., date of registration, start of treatment) for this particular experimental unit.
EXAMPLE(S):
Day 1, Days 10-20
OTHER NAME(S):
Study Day
NOTE(S):
Derived from the dateRange of this activity minus the dateRange of the reference activity + 1.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830" t="str">
            <v>Map:CTRv1.0=PerformedActivity.studyDayRange; Map:PGx v1.0=BE.BESTDY; Map:PGx v1.0=BE.BEENDY; Map:PGx v1.0=BS.BSDY; Map:PGx v1.0=PG.PGDY; Map:PGx v1.0=PF.PFDY; Map:SDTM IGv3.1.2=AE.AEENDY; Map:SDTM IGv3.1.2=SC.SCDY; Map:SDTM IGv3.1.2=CM.CMSTDY; Map:SDTM IGv3.1.2=DS.DSSTDY; Map:SDTM IGv3.1.2=MS.MSDY; Map:SDTM IGv3.1.2=MB.MBDY; Map:SDTM IGv3.1.2=AE.AESTDY; Map:SDTM IGv3.1.2=EX.EXSTDY; Map:SDTM IGv3.1.2=DM.DMDY; Map:SDTM IGv3.1.2=FA.FADY; Map:SDTM IGv3.1.2=SU.SUENDY; Map:SDTM IGv3.1.2=VS.VSDY; Map:SDTM IGv3.1.2=MH.MHDY; Map:SDTM IGv3.1.2=CM.CMENDY; Map:SDTM IGv3.1.2=SV.SVSTDY; Map:SDTM IGv3.1.2=PC.PCDY; Map:SDTM IGv3.1.2=EX.EXENDY; Map:SDTM IGv3.1.2=QS.QSDY; Map:SDTM IGv3.1.2=SU.SUSTDY; Map:SDTM IGv3.1.2=SV.SVENDY; Map:SDTM IGv3.1.2=DA.DADY; Map:SDTM IGv3.1.2=IE.IEDY; Map:SDTM IGv3.1.2=PE.PEDY; Map:SDTM IGv3.1.2=LB.LBDY; Map:SDTM IGv3.1.2=CE.CEDY; Map:SDTM IGv3.1.2=EG.EGDY; Map:SDTM IGv3.1.3=CE.CEDY; Map:SDTM IGv3.1.3=CM.CMENDY; Map:SDTM IGv3.1.3=CM.CMSTDY; Map:SDTM IGv3.1.3=DA.DADY; Map:SDTM IGv3.1.3=DM.DMDY; Map:SDTM IGv3.1.3=DS.DSSTDY; Map:SDTM IGv3.1.3=EG.EGDY; Map:SDTM IGv3.1.3=EG.VISITDY; Map:SDTM IGv3.1.3=EX.EXENDY; Map:SDTM IGv3.1.3=EX.EXSTDY; Map:SDTM IGv3.1.3=FA.FADY; Map:SDTM IGv3.1.3=IE.IEDY; Map:SDTM IGv3.1.3=LB.LBDY; Map:SDTM IGv3.1.3=MB.MBDY; Map:SDTM IGv3.1.3=MH.MHDY; Map:SDTM IGv3.1.3=MS.MSDY; Map:SDTM IGv3.1.3=PE.PEDY; Map:SDTM IGv3.1.3=QS.QSDY; Map:SDTM IGv3.1.3=RS.RSDY; Map:SDTM IGv3.1.3=SC.SCDY; Map:SDTM IGv3.1.3=SU.SUENDY; Map:SDTM IGv3.1.3=SU.SUSTDY; Map:SDTM IGv3.1.3=SV.SVENDY; Map:SDTM IGv3.1.3=SV.SVSTDY; Map:SDTM IGv3.1.3=TR.TRDY; Map:SDTM IGv3.1.3=TU.TUDY; Map:SDTM IGv3.1.3=VS.VSDY; Map:SDTM IGv3.1.3=CE.CEENDTC; Map:SDTM IGv3.1.3=CE.CESTDTC; Map:SDTM IGv3.1.3=MH.MHENDTC; Map:SDTM IGv3.1.3=MH.MHSSTDTC; Map:SDTM IGv3.1.3=PC.PCDY; Map:SDTM IGv3.2=IS.ISDY; Map:SDTM IGv3.2=MI.MIDY; Map:SDTM IGv3.2=MO.MODY; Map:SDTM IGv3.2=PR.PRSTDY; Map:SDTM IGv3.2=PR.PRENDY; Map:SDTM IGv3.2=RP.RPDY; Map:SDTM IGv3.2=SR.SRDY; Map:SDTM IGv3.2=SS.SSDY; Map:SDTM IGv3.2=EG.VISITDY; Map:SDTM IGv3.2=EG.EGDY; Map:SDTM IGv3.2=EX.EXSTDY; Map:SDTM IGv3.2=EX.EXENDY; Map:SDTM IGv3.2=MH.MHDY; Map:SDTM IGv3.2=PC.PCDY; Map:SDTM IGv3.2=SU.SUSTDY; Map:SDTM IGv3.2=SU.SUENDY; Map:SDTM IGv3.2=VS.VSDY; Map:SDTM IGv3.2=CE.CEDY; Map:SDTM IGv3.2=CM.CMSTDY; Map:SDTM IGv3.2=CM.CMENDY; Map:SDTM IGv3.2=DA.DADY; Map:SDTM IGv3.2=DM.DMDY; Map:SDTM IGv3.2=TR.TRDTC; Map:SDTM IGv3.2=TR.TRDY; Map:SDTM IGv3.2=TU.TUDY; Map:SDTM IGv3.2=DD.DDDY; Map:SDTM IGv3.2=EC.ECSTDY; Map:SDTM IGv3.2=EC.ECENDY; Map:SDTM IGv3.2=EC.ECENDY; Map:SDTM IGv3.2=HO.HODY; Map:SDTM IGv3.2=HO.HOSTDY; Map:SDTM IGv3.2=HO.HOENDY; Map:SDTM IGv3.2=DS.DSSTDY; Map:SDTM IGv3.2=FA.FADY; Map:SDTM IGv3.2=IE.IEDY; Map:SDTM IGv3.2=LB.LBDY; Map:SDTM IGv3.2=MS.MSDY; Map:SDTM IGv3.2=PE.PEDY; Map:SDTM IGv3.2=QS.QSDY; Map:SDTM IGv3.2=RS.RSDY; Map:SDTM IGv3.2=SC.SCDY; Map:SDTM IGv3.2=SV.SVSTDY; Map:SDTM IGv3.2=SV.SVENDY</v>
          </cell>
        </row>
        <row r="831">
          <cell r="A831" t="str">
            <v>PerformedActivity.3Is a(n):Activity</v>
          </cell>
          <cell r="B831" t="str">
            <v>PerformedActivity</v>
          </cell>
          <cell r="C831" t="str">
            <v>Is a(n):Activity</v>
          </cell>
          <cell r="D831" t="str">
            <v>Gen</v>
          </cell>
          <cell r="G831" t="str">
            <v xml:space="preserve">DESCRIPTION:
Each PerformedActivity always specializes one Activity. Each Activity might be specialized by one PerformedActivity.
DEFINITION:
EXAMPLE(S):
OTHER NAME(S):
NOTE(S):
</v>
          </cell>
          <cell r="I831" t="str">
            <v>Map:CDMHv1.0=PerformedActivity.Is a(n):Activity; Map:HL7SP=Study.evaluation; Map:LSDAMv2.2.3Plus=PerformedActivity.Is a(n):Activity</v>
          </cell>
          <cell r="J831" t="str">
            <v>specializes</v>
          </cell>
          <cell r="K831" t="str">
            <v>be specialized by</v>
          </cell>
          <cell r="L831" t="str">
            <v>Activity</v>
          </cell>
        </row>
        <row r="832">
          <cell r="A832" t="str">
            <v>PerformedActivity.4containingEpoch(Epoch)</v>
          </cell>
          <cell r="B832" t="str">
            <v>PerformedActivity</v>
          </cell>
          <cell r="C832" t="str">
            <v>containingEpoch(Epoch)</v>
          </cell>
          <cell r="D832" t="str">
            <v>Assoc</v>
          </cell>
          <cell r="F832" t="str">
            <v>0..1</v>
          </cell>
          <cell r="G832" t="str">
            <v>PerformedActivity [containedPerformedActivity] (0..*) be contained by / contain (0..1) [containingEpoch] Epoch
DESCRIPTION:
Each PerformedActivity might be contained by one Epoch. Each Epoch might contain one or more PerformedActivity.
DEFINITION:
Indicates that a performed but unplanned activity is categorized as part of a particular Epoch.
EXAMPLE(S):
OTHER NAME(S):
NOTE(S): 
This cannot be derived by looking at the corresponding planned activity because this association is only used for unplanned activities.</v>
          </cell>
          <cell r="I832" t="str">
            <v>Map:CTRPv3.8=Epoch.(PerformedActivity); Map:CTRv1.0=PerformedActivity.containing(Epoch)</v>
          </cell>
          <cell r="J832" t="str">
            <v>be contained by</v>
          </cell>
          <cell r="K832" t="str">
            <v>contain</v>
          </cell>
          <cell r="L832" t="str">
            <v>Epoch</v>
          </cell>
          <cell r="M832" t="str">
            <v>0..*</v>
          </cell>
        </row>
        <row r="833">
          <cell r="A833" t="str">
            <v>PerformedActivity.4endRelatedPerformedActivity(PerformedActivity)</v>
          </cell>
          <cell r="B833" t="str">
            <v>PerformedActivity</v>
          </cell>
          <cell r="C833" t="str">
            <v>endRelatedPerformedActivity(PerformedActivity)</v>
          </cell>
          <cell r="D833" t="str">
            <v>Assoc</v>
          </cell>
          <cell r="F833" t="str">
            <v>0..1</v>
          </cell>
          <cell r="G833" t="str">
            <v>PerformedActivity [endEvaluatedPerformedActivity] (0..*) have end evaluated in relation to / be the timepoint for evaluating the end of (0..1) [endRelatedPerformedActivity] PerformedActivity
DESCRIPTION:
Each PerformedActivity might have end evaluated in relation to one PerformedActivity. Each PerformedActivity might be the timepoint for evaluating the end of one or more PerformedActivity.
DEFINITION:
EXAMPLE(S):
In CDISC SDTM, CMENTPT indicates a study event that may be a reference event for the end of a concomitant medication (PerformedSubstanceAdministration) or SUENTPT might be the reference event for the end of a substance use event (also a PerformedSubstanceAdministration).
OTHER NAME(S):
NOTE(S):
As per CDISC, any given substance administration can have its start evaluated in relation to a performed activity. Likewise it can also have its end evaluated in relation to a performed activity.  The two performed activities need not necessarily be the same in both cases, thus there are two distinct associations between PerformeSubstanceAdministration and PerformedActivity for evaluating start and end of the administration.</v>
          </cell>
          <cell r="I833" t="str">
            <v>Map:SDTM IGv3.1.3=SU.SUENTPT; Map:SDTM IGv3.1.3=CM.CMENTPT; Map:SDTM IGv3.2=CM.CMENTPT</v>
          </cell>
          <cell r="J833" t="str">
            <v>have end evaluated in relation to</v>
          </cell>
          <cell r="K833" t="str">
            <v>be the timepoint for evaluating the end of</v>
          </cell>
          <cell r="L833" t="str">
            <v>PerformedActivity</v>
          </cell>
          <cell r="M833" t="str">
            <v>0..*</v>
          </cell>
        </row>
        <row r="834">
          <cell r="A834" t="str">
            <v>PerformedActivity.4executingStudyProtocolVersion(StudyProtocolVersion)</v>
          </cell>
          <cell r="B834" t="str">
            <v>PerformedActivity</v>
          </cell>
          <cell r="C834" t="str">
            <v>executingStudyProtocolVersion(StudyProtocolVersion)</v>
          </cell>
          <cell r="D834" t="str">
            <v>Assoc</v>
          </cell>
          <cell r="F834" t="str">
            <v>0..1</v>
          </cell>
          <cell r="G834" t="str">
            <v xml:space="preserve">PerformedActivity [executedPerformedActivity] (0..*) execute under / be executed by (0..1) [executingStudyProtocolVersion] StudyProtocolVersion
DESCRIPTION:
Each PerformedActivity might execute under one StudyProtocolVersion.  Each StudyProtocolVersion might be executed by one or more PerformedActivity.
DEFINITION:
EXAMPLE(S):
OTHER NAME(S):
NOTE(S):
</v>
          </cell>
          <cell r="J834" t="str">
            <v>execute under</v>
          </cell>
          <cell r="K834" t="str">
            <v>be executed by</v>
          </cell>
          <cell r="L834" t="str">
            <v>StudyProtocolVersion</v>
          </cell>
          <cell r="M834" t="str">
            <v>0..*</v>
          </cell>
        </row>
        <row r="835">
          <cell r="A835" t="str">
            <v>PerformedActivity.4instantiatedDefinedActivity(DefinedActivity)</v>
          </cell>
          <cell r="B835" t="str">
            <v>PerformedActivity</v>
          </cell>
          <cell r="C835" t="str">
            <v>instantiatedDefinedActivity(DefinedActivity)</v>
          </cell>
          <cell r="D835" t="str">
            <v>Assoc</v>
          </cell>
          <cell r="F835" t="str">
            <v>0..1</v>
          </cell>
          <cell r="G835" t="str">
            <v>PerformedActivity [instantiatingPerformedActivity] (0..*) instantiate / be instantiated by  (0..1) [instantiatedDefinedActivity] DefinedActivity
DESCRIPTION:
Each PerformedActivity might instantiate one DefinedActivity. Each DefinedActivity might be instantiated by one or more PerformedActivity.
DEFINITION:
EXAMPLE(S):
OTHER NAME(S):
NOTE(S):</v>
          </cell>
          <cell r="I835" t="str">
            <v>Map:CDMHv1.0=PerformedActivity.instantiatedDefinedActivity(DefinedActivity); Map:LSDAMv2.2.3Plus=PerformedActivity.(DefinedActivity)</v>
          </cell>
          <cell r="J835" t="str">
            <v>instantiate</v>
          </cell>
          <cell r="K835" t="str">
            <v xml:space="preserve">be instantiated by </v>
          </cell>
          <cell r="L835" t="str">
            <v>DefinedActivity</v>
          </cell>
          <cell r="M835" t="str">
            <v>0..*</v>
          </cell>
        </row>
        <row r="836">
          <cell r="A836" t="str">
            <v>PerformedActivity.4instantiatedPlannedActivity(PlannedActivity)</v>
          </cell>
          <cell r="B836" t="str">
            <v>PerformedActivity</v>
          </cell>
          <cell r="C836" t="str">
            <v>instantiatedPlannedActivity(PlannedActivity)</v>
          </cell>
          <cell r="D836" t="str">
            <v>Assoc</v>
          </cell>
          <cell r="F836" t="str">
            <v>0..1</v>
          </cell>
          <cell r="G836" t="str">
            <v xml:space="preserve">PerformedActivity [instantiatingPerformedActivity] (0..*) instantiate / be instantiated by (0..1) [instantiatedPlannedActivity] PlannedActivity
DESCRIPTION:
Each PerformedActivity might instantiate one PlannedActivity. Each PlannedActivity might be instantiated by one or more PerformedActivity.
DEFINITION:
EXAMPLE(S):
OTHER NAME(S):
NOTE(S):
</v>
          </cell>
          <cell r="I836" t="str">
            <v>Map:CTRv1.0=PerformedActivity.instantiated(PlannedActivity); Map:LSDAMv2.2.3Plus=PerformedActivity.(PlannedActivity)</v>
          </cell>
          <cell r="J836" t="str">
            <v>instantiate</v>
          </cell>
          <cell r="K836" t="str">
            <v>be instantiated by</v>
          </cell>
          <cell r="L836" t="str">
            <v>PlannedActivity</v>
          </cell>
          <cell r="M836" t="str">
            <v>0..*</v>
          </cell>
        </row>
        <row r="837">
          <cell r="A837" t="str">
            <v>PerformedActivity.4instantiatedScheduledActivity(ScheduledActivity)</v>
          </cell>
          <cell r="B837" t="str">
            <v>PerformedActivity</v>
          </cell>
          <cell r="C837" t="str">
            <v>instantiatedScheduledActivity(ScheduledActivity)</v>
          </cell>
          <cell r="D837" t="str">
            <v>Assoc</v>
          </cell>
          <cell r="F837" t="str">
            <v>0..1</v>
          </cell>
          <cell r="G837" t="str">
            <v xml:space="preserve">PerformedActivity [instantiatingPerformedActivity] (0..*) instantiate / be instantiated by (0..1) [instantiatedScheduledActivity] ScheduledActivity
DESCRIPTION:
Each PerformedActivity might instantiate one ScheduledActivity. Each ScheduledActivity might be instantiated by one or more PerformedActivity.
DEFINITION:
EXAMPLE(S):
OTHER NAME(S):
NOTE(S):
</v>
          </cell>
          <cell r="J837" t="str">
            <v>instantiate</v>
          </cell>
          <cell r="K837" t="str">
            <v>be instantiated by</v>
          </cell>
          <cell r="L837" t="str">
            <v>ScheduledActivity</v>
          </cell>
          <cell r="M837" t="str">
            <v>0..*</v>
          </cell>
        </row>
        <row r="838">
          <cell r="A838" t="str">
            <v>PerformedActivity.4locatingPlace(Place)</v>
          </cell>
          <cell r="B838" t="str">
            <v>PerformedActivity</v>
          </cell>
          <cell r="C838" t="str">
            <v>locatingPlace(Place)</v>
          </cell>
          <cell r="D838" t="str">
            <v>Assoc</v>
          </cell>
          <cell r="F838" t="str">
            <v>0..1</v>
          </cell>
          <cell r="G838" t="str">
            <v xml:space="preserve">PerformedActivity [locatedPerformedActivity] (0..*) take place in / be the location for (0..1) [locatingPlace] Place
DESCRIPTION:
Each PerformedActivity might take place in one Place.  Each Place might be the location for one or more PerformedActivity.
DEFINITION:
EXAMPLE(S):
OTHER NAME(S):
NOTE(S):
</v>
          </cell>
          <cell r="I838" t="str">
            <v>Map:CDMHv1.0=PerformedActivity.locatingPlace(Place); Map:CTRv1.0=PerformedActivity.locating(Place)</v>
          </cell>
          <cell r="J838" t="str">
            <v>take place in</v>
          </cell>
          <cell r="K838" t="str">
            <v>be the location for</v>
          </cell>
          <cell r="L838" t="str">
            <v>Place</v>
          </cell>
          <cell r="M838" t="str">
            <v>0..*</v>
          </cell>
        </row>
        <row r="839">
          <cell r="A839" t="str">
            <v>PerformedActivity.4startRelatedPerformedActivity(PerformedActivity)</v>
          </cell>
          <cell r="B839" t="str">
            <v>PerformedActivity</v>
          </cell>
          <cell r="C839" t="str">
            <v>startRelatedPerformedActivity(PerformedActivity)</v>
          </cell>
          <cell r="D839" t="str">
            <v>Assoc</v>
          </cell>
          <cell r="F839" t="str">
            <v>0..1</v>
          </cell>
          <cell r="G839" t="str">
            <v>PerformedActivity [startEvaluatedPerformedActivity] (0..*) have start evaluated in relation to / be the timepoint for evaluating the start of (0..1) [startRelatedPerformedActivity] PerformedActivity
DESCRIPTION:
Each PerformedActivity might have start evaluated in relation to one PerformedActivity. Each PerformedActivity might be the timepoint for evaluating the start of one or more PerformedActivity.
DEFINITION:
EXAMPLE(S):
In CDISC SDTM, CMSTTPT indicates a study event that may be a reference event for the start of a concomitant medication (PerformedSubstanceAdministration) or SUENTPT might be the reference event for the start of a substance use event (also a PerformedSubstanceAdministration.
OTHER NAME(S):
NOTE(S):
As per CDISC, any given substance administration can have its start evaluated in relation to a performed activity. Likewise it can also have its end evaluated in relation to a performed activity.  The two performed activities need not necessarily be the same in both cases, thus there are two distinct associations between PerformedActivity and PerformedActivity for evaluating start and end of the administration.</v>
          </cell>
          <cell r="I839" t="str">
            <v>Map:SDTM IGv3.1.2=HO.HOSTTPT; Map:SDTM IGv3.1.3=SU.SUSTTPT; Map:SDTM IGv3.1.3=CM.CMSTTPT; Map:SDTM IGv3.2=CM.CMSTTPT</v>
          </cell>
          <cell r="J839" t="str">
            <v>have start evaluated in relation to</v>
          </cell>
          <cell r="K839" t="str">
            <v>be the timepoint for evaluating the start of</v>
          </cell>
          <cell r="L839" t="str">
            <v>PerformedActivity</v>
          </cell>
          <cell r="M839" t="str">
            <v>0..*</v>
          </cell>
        </row>
        <row r="840">
          <cell r="A840" t="str">
            <v>PerformedActivity.4updatedAnatomicPathologySectionVersion(AnatomicPathologySectionVersion)</v>
          </cell>
          <cell r="B840" t="str">
            <v>PerformedActivity</v>
          </cell>
          <cell r="C840" t="str">
            <v>updatedAnatomicPathologySectionVersion(AnatomicPathologySectionVersion)</v>
          </cell>
          <cell r="D840" t="str">
            <v>Assoc</v>
          </cell>
          <cell r="F840" t="str">
            <v>0..*</v>
          </cell>
          <cell r="G840" t="str">
            <v>PerformedActivity [updatingPerformedActivity] (0..*) indicate updates to / have updates indicated by (0..*) [updatedAnatomicPathologySectionVersion] AnatomicPathologySectionVersion
DESCRIPTION:
Each PerformedActivity might indicate updates to one or more AnatomicPathologySectionVersion.  Each AnatomicPathologySectionVersion might have updates indicated by one or more PerformedActivity.
DEFINITION:
EXAMPLE(S):
A performed activity that is a collection of information updates in the diagnoistic conclusion section of an anatomic pathology report might indicate that the current report version contains an update to the microscopic observation section of the previous version of the anatomic pathology report.
OTHER NAME(S):
NOTE(S):</v>
          </cell>
          <cell r="I840" t="str">
            <v>Map:APSRv2.1=[Upd Info] hl7:organizer - [Upd Info] hl7:organizer &gt; hl7:reference</v>
          </cell>
          <cell r="J840" t="str">
            <v>indicate updates to</v>
          </cell>
          <cell r="K840" t="str">
            <v>have updates indicated by</v>
          </cell>
          <cell r="L840" t="str">
            <v>AnatomicPathologySectionVersion</v>
          </cell>
          <cell r="M840" t="str">
            <v>0..*</v>
          </cell>
        </row>
        <row r="841">
          <cell r="A841" t="str">
            <v>PerformedActivityRelationship.1</v>
          </cell>
          <cell r="B841" t="str">
            <v>PerformedActivityRelationship</v>
          </cell>
          <cell r="D841" t="str">
            <v>Class</v>
          </cell>
          <cell r="G841" t="str">
            <v>DEFINITION:
A reference from an activity to another activity or an external document. 
EXAMPLE(S):
An unplanned substance administration occurs as part of a planned encounter.
A planned substance administration occurs as part of an encounter that is different than the one in which it was originally planned.
An unplanned encounter contains a number of activities.
A reference from an observation to a concerning molecular pathology or genetic testing report
OTHER NAME(S):
NOTE(S):
Using this association to represent composition is particularly relevant when one or both of the activities are not planned as the composition relationship can't be established using the normal PlannedCompositionRelationship or DefinedCompositionRelationship.</v>
          </cell>
          <cell r="H841" t="str">
            <v xml:space="preserve">Invariant - Performed Activity Relationship Qualifier: The PerformedActivityRelationship class may only be used when there is no Defined- or Planned- Relationship between the objects that the source and target relationship instantiate (directly or indirectly).  I.e., if the relationship can reasonably be expressed in the defined or planned representation, it must be expressed there, not in the performed representation.
</v>
          </cell>
          <cell r="I841" t="str">
            <v>Map:AIM v4 rv48=ImageAnnotation.imageAnnotationCollection(ImageAnnotationCollection); Map:APSRv2.1=[Problem] hl7:organizer - [Problem] hl7:organizer &gt; hl7:component [Any kind of AP observation]; Map:APSRv2.1=[Problem] hl7:organizer - [Problem] hl7:organizer &gt; hl7:component [Gen Cmt on Part Prob]; Map:APSRv2.1=[Problem] hl7:organizer - [Problem] hl7:organizer &gt; hl7:component [Any kind of AP observation] &gt; hl7:observation &gt; hl7:entryRelationship [Embedded Image]; Map:APSRv2.1=[Problem] hl7:organizer - [Problem] hl7:organizer &gt; hl7:component [Any kind of AP observation] &gt; hl7:observation &gt; hl7:entryRelationship [Reg of Interest]
; Map:APSRv2.1=SB: Procedure Steps Section - hl7:ClinicalDocument &gt; hl7:component &gt; hl7:structuredBody &gt; hl7:component [Proc Steps] &gt; hl7:section &gt; hl7:entry &gt; hl7:procedure &gt; hl7:entryRelationship [Spec Proc Step]; Map:APSRv2.1=[Problem] hl7:organizer - [Problem] hl7:organizer &gt; hl7:component [Lab Obs] &gt; hl7:observation &gt; hl7:entryRelationship [Specimen Collection]; Map:APSRv2.1=[Problem] hl7:organizer - [Problem] hl7:organizer &gt; hl7:component [Embedded Image]; Map:APSRv2.1=[Problem] hl7:organizer - [Problem] hl7:organizer &gt; hl7:component [Problem reported]; Map:APSRv2.1=[Problem] hl7:organizer - [Problem] hl7:organizer &gt; hl7:reference; Map:APSRv2.1=SB: Procedure Steps Section - hl7:ClinicalDocument &gt; hl7:component &gt; hl7:structuredBody &gt; hl7:component [Proc Steps] &gt; hl7:section &gt; hl7:entry &gt; hl7:procedure &gt; hl7:reference; Map:APSRv2.1=[Problem] hl7:organizer - [Problem] hl7:organizer &gt; hl7:component [Embedded Image] &gt; hl7:observationMedia &gt; hl7:entryRelationship &gt; hl7:act &gt; hl7:text &gt; hl7:reference; Map:APSRv2.1=[Problem] hl7:organizer - [Problem] hl7:organizer &gt; hl7:component [Lab Obs]; Map:APSRv2.1=[Problem] hl7:organizer - [Problem] hl7:organizer &gt; hl7:component [Any kind of AP observation] &gt; hl7:observation &gt; hl7:entryRelationship [Annotation Cmt]; Map:APSRv2.1=[Problem] hl7:organizer - [Problem] hl7:organizer &gt; hl7:component [Any kind of AP observation] &gt; hl7:observation &gt; hl7:reference; Map:APSRv2.1=hl7:entryRelationship [CDA Supply Container] - hl7:entryRelationship [CDA Supply Container]; Map:APSRv2.1=[Problem] hl7:organizer - [Problem] hl7:organizer &gt; hl7:component [Lab Obs] &gt; hl7:observation &gt; hl7:entryRelationship [Reference]; Map:APSRv2.1=[Problem] hl7:organizer - [Problem] hl7:organizer &gt; hl7:component [Any kind of AP observation] &gt; hl7:observation &gt; hl7:entryRelationship; Map:APSRv2.1=[Problem] hl7:organizer - [Problem] hl7:organizer &gt; hl7:component [Region of Interest]; Map:APSRv2.1=Hdr: Encompassing Encounter - hl7:ClinicalDocument &gt; hl7:componentOf; Map:APSRv2.1=[Upd Info] hl7:organizer - [Upd Info] hl7:organizer &gt; hl7:component; Map:APSRv2.1=[Problem] hl7:organizer - [Problem] hl7:organizer &gt; hl7:component [Region of Interest] &gt; hl7:regionOfInterest &gt; hl7:reference; Map:APSRv2.1=SB: Diagnostic Conclusion Section - hl7:ClinicalDocument &gt; hl7:component &gt; hl7:structuredBody &gt; hl7:component [Diagnostic Conclusion] &gt; hl7:section &gt; hl7:entry [Update Information Organizer]; Map:APSRv2.1=SB: Procedure Steps Section - hl7:ClinicalDocument &gt; hl7:component &gt; hl7:structuredBody &gt; hl7:component [Proc Steps] &gt; hl7:section &gt; hl7:entry &gt; hl7:procedure &gt; hl7:entryRelationship [CDA Supply Container] [see group]; Map:APSRv2.1=SB: Procedure Steps Section - hl7:ClinicalDocument &gt; hl7:component &gt; hl7:structuredBody &gt; hl7:component [Proc Steps] &gt; hl7:section &gt; hl7:entry &gt; hl7:procedure &gt; hl7:entryRelationship [Specimen Received]; Map:APSRv2.1=[IHE Prob Conc Entry] hl7:act - [IHE Prob Conc Entry] hl7:act &gt; hl7:entryRelationship [problems of concern]; Map:CDMHv1.0=PerformedCompositionRelationship; Map:CTRv1.0=PerformedActivity.contained(PerformedActivity)</v>
          </cell>
        </row>
        <row r="842">
          <cell r="A842" t="str">
            <v>PerformedActivityRelationship.2separableIndicator</v>
          </cell>
          <cell r="B842" t="str">
            <v>PerformedActivityRelationship</v>
          </cell>
          <cell r="C842" t="str">
            <v>separableIndicator</v>
          </cell>
          <cell r="D842" t="str">
            <v>Attrib</v>
          </cell>
          <cell r="E842" t="str">
            <v>BL</v>
          </cell>
          <cell r="F842" t="str">
            <v>0..1</v>
          </cell>
          <cell r="G842" t="str">
            <v>DEFINITION:
Specifies whether the referencing activity is intended to be interpreted independently of the referenced item.
EXAMPLE(S):
OTHER NAME(S):
NOTE(S):</v>
          </cell>
          <cell r="I842" t="str">
            <v>Map:APSRv2.1=SB: Procedure Steps Section - hl7:ClinicalDocument &gt; hl7:component &gt; hl7:structuredBody &gt; hl7:component [Proc Steps] &gt; hl7:section &gt; hl7:entry &gt; hl7:procedure &gt; hl7:reference &gt; hl7:seperatableInd; Map:APSRv2.1=[Problem] hl7:organizer - [Problem] hl7:organizer &gt; hl7:component [Any kind of AP observation] &gt; hl7:observation &gt; hl7:reference &gt; hl7:seperatableInd</v>
          </cell>
        </row>
        <row r="843">
          <cell r="A843" t="str">
            <v>PerformedActivityRelationship.2sequenceNumber</v>
          </cell>
          <cell r="B843" t="str">
            <v>PerformedActivityRelationship</v>
          </cell>
          <cell r="C843" t="str">
            <v>sequenceNumber</v>
          </cell>
          <cell r="D843" t="str">
            <v>Attrib</v>
          </cell>
          <cell r="E843" t="str">
            <v>INT.NONNEG</v>
          </cell>
          <cell r="F843" t="str">
            <v>0..1</v>
          </cell>
          <cell r="G843" t="str">
            <v>DEFINITION:
An integer specifying the relative sequential or temporal ordering of this relationship among other similar relationships having the same source.
EXAMPLE(S):
In a problem set, this may incidate the relative order of a series of images and/or observations.
OTHER NAME(S):
NOTE(S):</v>
          </cell>
          <cell r="I843" t="str">
            <v>Map:APSRv2.1=[Problem] hl7:organizer - [Problem] hl7:organizer &gt; hl7:component [Any kind of AP observation] &gt; hl7:sequenceNumber; Map:APSRv2.1=[Problem] hl7:organizer - [Problem] hl7:organizer &gt; hl7:component [Lab Obs] &gt; hl7:sequenceNumber; Map:APSRv2.1=[Problem] hl7:organizer - [Problem] hl7:organizer &gt; hl7:component [Embedded Image] &gt; hl7:sequenceNumber; Map:APSRv2.1=[Problem] hl7:organizer - [Problem] hl7:organizer &gt; hl7:component [Region of Interest] &gt; hl7:sequenceNumber; Map:APSRv2.1=[Problem] hl7:organizer - [Problem] hl7:organizer &gt; hl7:component [Gen Cmt on Part Prob] &gt; hl7:sequenceNumber</v>
          </cell>
        </row>
        <row r="844">
          <cell r="A844" t="str">
            <v>PerformedActivityRelationship.2typeCode</v>
          </cell>
          <cell r="B844" t="str">
            <v>PerformedActivityRelationship</v>
          </cell>
          <cell r="C844" t="str">
            <v>typeCode</v>
          </cell>
          <cell r="D844" t="str">
            <v>Attrib</v>
          </cell>
          <cell r="E844" t="str">
            <v>CD</v>
          </cell>
          <cell r="F844" t="str">
            <v>0..1</v>
          </cell>
          <cell r="G844" t="str">
            <v>DEFINITION:
A coded value specifying the kind of relationship between the activity and the referenced item.
EXAMPLE(S):
ELNK = EpisodeLink
REFR = Refers to
RPLC = replaces
SPRT = has support
SUBJ = has subject
XCRPT = Excerpts
OTHER NAME(S):
NOTE(S):</v>
          </cell>
          <cell r="I844" t="str">
            <v>Map:APSRv2.1=[IHE Prob Conc Entry] hl7:act - [IHE Prob Conc Entry] hl7:act &gt; hl7:entryRelationship [problems of concern] &gt; @type; Map:APSRv2.1=SB: Procedure Steps Section - hl7:ClinicalDocument &gt; hl7:component &gt; hl7:structuredBody &gt; hl7:component [Proc Steps] &gt; hl7:section &gt; hl7:entry &gt; hl7:procedure &gt; hl7:entryRelationship [Spec Proc Step] &gt; @typeCode; Map:APSRv2.1=SB: Procedure Steps Section - hl7:ClinicalDocument &gt; hl7:component &gt; hl7:structuredBody &gt; hl7:component [Proc Steps] &gt; hl7:section &gt; hl7:entry &gt; hl7:procedure &gt; hl7:reference &gt; @typeCode; Map:APSRv2.1=[Problem] hl7:organizer - [Problem] hl7:organizer &gt; hl7:component [Any kind of AP observation] &gt; hl7:observation &gt; hl7:reference &gt; @typeCode; Map:APSRv2.1=[Problem] hl7:organizer - [Problem] hl7:organizer &gt; hl7:component [Lab Obs] &gt; hl7:observation &gt; hl7:entryRelationship [Reference] &gt; @typeCode</v>
          </cell>
        </row>
        <row r="845">
          <cell r="A845" t="str">
            <v>PerformedActivityRelationship.4sourcePerformedActivity(PerformedActivity)</v>
          </cell>
          <cell r="B845" t="str">
            <v>PerformedActivityRelationship</v>
          </cell>
          <cell r="C845" t="str">
            <v>sourcePerformedActivity(PerformedActivity)</v>
          </cell>
          <cell r="D845" t="str">
            <v>Assoc</v>
          </cell>
          <cell r="F845" t="str">
            <v>1..1</v>
          </cell>
          <cell r="G845" t="str">
            <v xml:space="preserve">PerformedActivityRelationship [targetPerformedActivityRelationship] (0..*) has as source / be the source for (1) [sourcePerformedActivity] PerformedActivity
DESCRIPTION:
Each PerformedActivityRelationship always has as source one PerformedActivity.  Each PerformedActivity might be the source for one or more PerformedActivityRelationship.
DEFINITION:
EXAMPLE(S):
OTHER NAME(S):
NOTE(S):
</v>
          </cell>
          <cell r="I845" t="str">
            <v>Map:APSRv2.1=[Problem] hl7:organizer - [Problem] hl7:organizer &gt; hl7:component [Any kind of AP observation] &gt; hl7:observation &gt; hl7:reference &gt; [CHOICE OF EXTERNAL ACT/OBS/PROC/DOC] &gt; hl7:externalAct; Map:CDMHv1.0=PerformedCompositionRelationship.componentPerformedActivity(PerformedActivity)</v>
          </cell>
          <cell r="J845" t="str">
            <v>has as source</v>
          </cell>
          <cell r="K845" t="str">
            <v>be the source for</v>
          </cell>
          <cell r="L845" t="str">
            <v>PerformedActivity</v>
          </cell>
          <cell r="M845" t="str">
            <v>0..*</v>
          </cell>
        </row>
        <row r="846">
          <cell r="A846" t="str">
            <v>PerformedActivityRelationship.4targetDocumentVersion(DocumentVersion)</v>
          </cell>
          <cell r="B846" t="str">
            <v>PerformedActivityRelationship</v>
          </cell>
          <cell r="C846" t="str">
            <v>targetDocumentVersion(DocumentVersion)</v>
          </cell>
          <cell r="D846" t="str">
            <v>Assoc</v>
          </cell>
          <cell r="F846" t="str">
            <v>1..1</v>
          </cell>
          <cell r="G846" t="str">
            <v xml:space="preserve">PerformedActivityRelationship [sourcePerformedActivityRelationship] (0..*) has as target / be the target for (1) [targetDocumentVersion] DocumentVersion
DESCRIPTION:
Each PerformedActivityRelationship always has as target one DocumentVersion.  Each DocumentVersion might be the target for one or more PerformedActivityRelationship.
DEFINITION:
EXAMPLE(S):
OTHER NAME(S):
NOTE(S):
</v>
          </cell>
          <cell r="I846" t="str">
            <v>Map:APSRv2.1=[Problem] hl7:organizer - [Problem] hl7:organizer &gt; hl7:component [Any kind of AP observation] &gt; hl7:observation &gt; hl7:reference &gt; [CHOICE OF EXTERNAL ACT/OBS/PROC/DOC] &gt; hl7:externalDocument</v>
          </cell>
          <cell r="J846" t="str">
            <v>has as target</v>
          </cell>
          <cell r="K846" t="str">
            <v>be the target for</v>
          </cell>
          <cell r="L846" t="str">
            <v>DocumentVersion</v>
          </cell>
          <cell r="M846" t="str">
            <v>0..*</v>
          </cell>
        </row>
        <row r="847">
          <cell r="A847" t="str">
            <v>PerformedActivityRelationship.4targetPerformedActivity(PerformedActivity)</v>
          </cell>
          <cell r="B847" t="str">
            <v>PerformedActivityRelationship</v>
          </cell>
          <cell r="C847" t="str">
            <v>targetPerformedActivity(PerformedActivity)</v>
          </cell>
          <cell r="D847" t="str">
            <v>Assoc</v>
          </cell>
          <cell r="F847" t="str">
            <v>1..1</v>
          </cell>
          <cell r="G847" t="str">
            <v xml:space="preserve">PerformedActivityRelationship [sourcePerformedActivityRelationship] (0..*) has as target / be the target for (1) [targetPerformedActivity] PerformedActivity
DESCRIPTION:
Each PerformedActivityRelationship always has as target one PerformedActivity.  Each PerformedActivity might be the target for one or more PerformedActivityRelationship.
DEFINITION:
EXAMPLE(S):
OTHER NAME(S):
NOTE(S):
</v>
          </cell>
          <cell r="I847" t="str">
            <v>Map:APSRv2.1=[Problem] hl7:organizer - [Problem] hl7:organizer &gt; hl7:component [Any kind of AP observation] &gt; hl7:observation &gt; hl7:reference
; Map:CDMHv1.0=PerformedCompositionRelationship.compositePerformedActivity(PerformedActivity)</v>
          </cell>
          <cell r="J847" t="str">
            <v>has as target</v>
          </cell>
          <cell r="K847" t="str">
            <v>be the target for</v>
          </cell>
          <cell r="L847" t="str">
            <v>PerformedActivity</v>
          </cell>
          <cell r="M847" t="str">
            <v>0..*</v>
          </cell>
        </row>
        <row r="848">
          <cell r="A848" t="str">
            <v>PerformedAdministrativeActivity.1</v>
          </cell>
          <cell r="B848" t="str">
            <v>PerformedAdministrativeActivity</v>
          </cell>
          <cell r="D848" t="str">
            <v>Class</v>
          </cell>
          <cell r="G848" t="str">
            <v>DEFINITION:
The completed action within the context of a given study or experiment that is not directly related to the overarching hypothesis evaluation or testing, but is nonetheless essential to the efficient and/or effective coordination and execution of the study or experiment.
EXAMPLE(S):
assignment to a treatment arm, registration to a study, start of on-study period, end of on-study period, obtain informed consent, verify eligibility criteria, enroll, randomize, complete study visits, exit study, break treatment blind, protocol violation, premature withdrawal, etc.
OTHER NAME(S):
NOTE(S):</v>
          </cell>
          <cell r="H848" t="str">
            <v xml:space="preserve">Invariant - be performed at actualIndicator Qualifier: Only Organization (via StudySite) with actualIndicator = "true" is valid.
</v>
          </cell>
          <cell r="I848" t="str">
            <v>Map:CDMHv1.0=PerformedAdministrativeActivity; Map:CTRPv3.8=PerformedAdministrativeActivity; Map:CTRv1.0=PerformedAdministrativeActivity; Map:HL7SP=RegistrationEvent; Map:LSDAMv2.2.3Plus=PerformedAdministrativeActivity; Map:OMOPv5.2=OBSERVATION_PERIOD; Map:PCORNetv3.1=Enrollment; Map:PCORNetv4.0=Enrollment; Map:Sentinelv6.0.2=Enrollment</v>
          </cell>
        </row>
        <row r="849">
          <cell r="A849" t="str">
            <v>PerformedAdministrativeActivity.2varianceReasonCode</v>
          </cell>
          <cell r="B849" t="str">
            <v>PerformedAdministrativeActivity</v>
          </cell>
          <cell r="C849" t="str">
            <v>varianceReasonCode</v>
          </cell>
          <cell r="D849" t="str">
            <v>Attrib</v>
          </cell>
          <cell r="E849" t="str">
            <v>DSET&lt;CD&gt;</v>
          </cell>
          <cell r="F849" t="str">
            <v>0..*</v>
          </cell>
          <cell r="G849" t="str">
            <v>DEFINITION:
A coded value specifying why what occurred is different from what was expected.
EXAMPLE(S):
Subject received early treatment because of vacation plans.
OTHER NAME(S):
NOTE(S):</v>
          </cell>
          <cell r="I849" t="str">
            <v>Map:CTOM=StudyParticipantAssignment.eligibilityWaiverReasonText; Map:CTRv1.0=PerformedAdministrativeActivity.varianceReason; Map:LSDAMv2.2.3Plus=PerformedAdministrativeActivity.varianceReason; Map:SDTM IGv3.1.1=DS.DSTERM</v>
          </cell>
        </row>
        <row r="850">
          <cell r="A850" t="str">
            <v>PerformedAdministrativeActivity.2varianceTypeCode</v>
          </cell>
          <cell r="B850" t="str">
            <v>PerformedAdministrativeActivity</v>
          </cell>
          <cell r="C850" t="str">
            <v>varianceTypeCode</v>
          </cell>
          <cell r="D850" t="str">
            <v>Attrib</v>
          </cell>
          <cell r="E850" t="str">
            <v>CD</v>
          </cell>
          <cell r="F850" t="str">
            <v>0..1</v>
          </cell>
          <cell r="G850" t="str">
            <v>DEFINITION:
A coded value specifying the kind of variance.
EXAMPLE(S):
early / late occurrence of an act, higher / lower amount transferred
OTHER NAME(S):
NOTE(S):</v>
          </cell>
          <cell r="I850" t="str">
            <v>Map:CTRv1.0=PerformedAdministrativeActivity.varianceTypeCode; Map:LSDAMv2.2.3Plus=PerformedAdministrativeActivity.varianceTypeCode; Map:SDTM IGv3.1.1=(New content - variance type needed for RIM mapping)</v>
          </cell>
        </row>
        <row r="851">
          <cell r="A851" t="str">
            <v>PerformedAdministrativeActivity.3Is a(n):PerformedActivity</v>
          </cell>
          <cell r="B851" t="str">
            <v>PerformedAdministrativeActivity</v>
          </cell>
          <cell r="C851" t="str">
            <v>Is a(n):PerformedActivity</v>
          </cell>
          <cell r="D851" t="str">
            <v>Gen</v>
          </cell>
          <cell r="G851" t="str">
            <v>DESCRIPTION:
Each PerformedAdministrativeActivity always specializes one PerformedActivity. Each PerformedActivity might be specialized by one PerformedAdministrativeActivity.
DEFINITION:
EXAMPLE(S):
OTHER NAME(S):
NOTE(S):</v>
          </cell>
          <cell r="I851" t="str">
            <v>Map:CDMHv1.0=PerformedAdministrativeActivity.Is a(n):PerformedActivity; Map:HL7SP=Study.evaluation; Map:LSDAMv2.2.3Plus=PerformedAdministrativeActivity.Is a(n):PerformanceActivity</v>
          </cell>
          <cell r="J851" t="str">
            <v>specializes</v>
          </cell>
          <cell r="K851" t="str">
            <v>be specialized by</v>
          </cell>
          <cell r="L851" t="str">
            <v>PerformedActivity</v>
          </cell>
        </row>
        <row r="852">
          <cell r="A852" t="str">
            <v>PerformedClinicalInterpretation.1</v>
          </cell>
          <cell r="B852" t="str">
            <v>PerformedClinicalInterpretation</v>
          </cell>
          <cell r="D852" t="str">
            <v>Class</v>
          </cell>
          <cell r="G852" t="str">
            <v>DEFINITION:
An assessment which involves determining the meaning of one or more other observation results.
EXAMPLE(S):
The results of a white blood cell count may be interpreted as constituting a grade 2 toxicity. 
OTHER NAME(S):
NOTE(S):</v>
          </cell>
          <cell r="H852" t="str">
            <v xml:space="preserve">Invariant - Derived Attribute Exclusive Or: Only one of the following attributes will be populated in any given instance: toxicityGradeCode, severityCode, clinicallySignificantIndicator, abnormalIndicator.
</v>
          </cell>
          <cell r="I852" t="str">
            <v>Map:CDMHv1.0=PerformedClinicalInterpretation; Map:CTRv1.0=PerformedClinicalInterpretation; Map:HCTv1.0=CDE 2871889:Disease, Disorder or Finding.Was there a history of clinically significant fungal infection?</v>
          </cell>
        </row>
        <row r="853">
          <cell r="A853" t="str">
            <v>PerformedClinicalInterpretation.2abnormalIndicator</v>
          </cell>
          <cell r="B853" t="str">
            <v>PerformedClinicalInterpretation</v>
          </cell>
          <cell r="C853" t="str">
            <v>abnormalIndicator</v>
          </cell>
          <cell r="D853" t="str">
            <v>Attrib</v>
          </cell>
          <cell r="E853" t="str">
            <v>BL</v>
          </cell>
          <cell r="F853" t="str">
            <v>0..1</v>
          </cell>
          <cell r="G853" t="str">
            <v>(derived)
DEFINITION:
Specifies whether an interpreted event is abnormal.
EXAMPLE(S):
OTHER NAME(S):
NOTE(S):
Derived from PerformedClinicalInterpretation.value(ANY=&amp;gt;CD).code WHERE PerformedObservationResult.typeCode = "assess abnormality".</v>
          </cell>
          <cell r="I853" t="str">
            <v>Map:CTOM=ClinicalResult.normalAbnormalIndicator; Map:CTRv1.0=PerformedClinicalInterpretation.abnormalIndicator; Map:NCI CRF Standard=CDE 2841229v1.0: Test Result Reference Object Range Flag Indicator</v>
          </cell>
        </row>
        <row r="854">
          <cell r="A854" t="str">
            <v>PerformedClinicalInterpretation.2clinicallySignificantIndicator</v>
          </cell>
          <cell r="B854" t="str">
            <v>PerformedClinicalInterpretation</v>
          </cell>
          <cell r="C854" t="str">
            <v>clinicallySignificantIndicator</v>
          </cell>
          <cell r="D854" t="str">
            <v>Attrib</v>
          </cell>
          <cell r="E854" t="str">
            <v>BL</v>
          </cell>
          <cell r="F854" t="str">
            <v>0..1</v>
          </cell>
          <cell r="G854" t="str">
            <v>(derived)
DEFINITION:
Specifies whether a subject's clinical condition is important based on judgment.
EXAMPLE(S):
OTHER NAME(S):
NOTE(S):
Derived from PerformedClinicalInterpretation.value(ANY=&amp;gt;BL) WHERE PerformedClinicalInterpretation &amp;gt; PerformedObservation &amp;gt; DefinedObservation.nameCode = "assess clinical significance".</v>
          </cell>
          <cell r="I854" t="str">
            <v>Map:CDASHv1.1=VS.VSCLSIG; Map:CDASHv1.1=LB.LBCLSIG; Map:CDASHv1.1=PE.PECLSIG; Map:CDASHv1.1=EG.EGCLSIG; Map:CTOM=ClinicalResult.significanceIndicator; Map:CTRv1.0=PerformedClinicalInterpretation.clinicallySignificantIndicator; Map:SDTM IGv3.1.2=VS.SUPPPVS.QNAM=VSCLSIG; Map:SDTM IGv3.1.2=PE.SUPPPE.QNAM=PECLSIG; Map:SDTM IGv3.1.2=EG.SUPPEG.QNAM=EGCLSIG; Map:SDTM IGv3.1.2=LB.SUPPLB.QNAM=LBCLSIG</v>
          </cell>
        </row>
        <row r="855">
          <cell r="A855" t="str">
            <v>PerformedClinicalInterpretation.2severityCode</v>
          </cell>
          <cell r="B855" t="str">
            <v>PerformedClinicalInterpretation</v>
          </cell>
          <cell r="C855" t="str">
            <v>severityCode</v>
          </cell>
          <cell r="D855" t="str">
            <v>Attrib</v>
          </cell>
          <cell r="E855" t="str">
            <v>CD</v>
          </cell>
          <cell r="F855" t="str">
            <v>0..1</v>
          </cell>
          <cell r="G855" t="str">
            <v>(derived)
DEFINITION:
A coded value specifying the intensity of the interpreted event.
EXAMPLE(S):
Moderate could be used to describe acne. 
OTHER NAME(S):
NOTE(S):
Derived from PerformedClinicalInterpretation.value(ANY=&amp;gt;CD).code WHERE PerformedClinicalInterpretation &amp;gt; PerformedObservation &amp;gt; DefinedObservation.nameCode = "assess severity".</v>
          </cell>
          <cell r="I855" t="str">
            <v>Map:CTRv1.0=PerformedClinicalInterpretation.severityCode; Map:HCTv1.0=CDE 2962140:Disease, Disorder or Finding.What was the sensitivity of the CNS tumor to chemotherapy?; Map:SDTM IGv3.1.1=PE.PESEV; Map:SDTM IGv3.1.2=CE.CESEV; Map:SDTM IGv3.1.3=CE.CESEV; Map:SDTM IGv3.2=CE.CESEV</v>
          </cell>
        </row>
        <row r="856">
          <cell r="A856" t="str">
            <v>PerformedClinicalInterpretation.2toxicityGradeCode</v>
          </cell>
          <cell r="B856" t="str">
            <v>PerformedClinicalInterpretation</v>
          </cell>
          <cell r="C856" t="str">
            <v>toxicityGradeCode</v>
          </cell>
          <cell r="D856" t="str">
            <v>Attrib</v>
          </cell>
          <cell r="E856" t="str">
            <v>CD</v>
          </cell>
          <cell r="F856" t="str">
            <v>0..1</v>
          </cell>
          <cell r="G856" t="str">
            <v xml:space="preserve">(derived)
DEFINITION:
A coded value specifying the numeric grade for the toxicity. 
EXAMPLE(S):
OTHER NAME(S):
NOTE(S):
Derived from PerformedClinicalInterpretation.value(ANY=&amp;gt;CD).code WHERE PerformedObservationResult &amp;gt; PerformedObservation &amp;gt; DefinedObservation &amp;gt; DefinedObservationResult.typeCode = "toxicity grade code"
Similar to Common Toxicity Criteria Toxicity Grade </v>
          </cell>
          <cell r="I856" t="str">
            <v>Map:CDISCLabv1.0.1=Base Result.Toxicity Grade; Map:CDISCLabv1.0.1=Base Result.Toxicity Grade Code List ID; Map:CTRv1.0=PerformedClinicalInterpretation.toxicityGradeCode; Map:SDTM IGv3.1.1=LB.LBTOXGR; Map:SDTM IGv3.1.2=LB.LBTOXGR; Map:SDTM IGv3.1.3=LB.LBTOXGR; Map:SDTM IGv3.2=LB.LBTOXGR</v>
          </cell>
        </row>
        <row r="857">
          <cell r="A857" t="str">
            <v>PerformedClinicalInterpretation.2toxicityTermCode</v>
          </cell>
          <cell r="B857" t="str">
            <v>PerformedClinicalInterpretation</v>
          </cell>
          <cell r="C857" t="str">
            <v>toxicityTermCode</v>
          </cell>
          <cell r="D857" t="str">
            <v>Attrib</v>
          </cell>
          <cell r="E857" t="str">
            <v>CD</v>
          </cell>
          <cell r="F857" t="str">
            <v>0..1</v>
          </cell>
          <cell r="G857" t="str">
            <v>DEFINITION:
A coded value specifying the degree to which a substance is able to damage an exposed organism.
EXAMPLE(S):
hypocalcaemia
OTHER NAME(S):
NOTE(S):
Similar to CTC Term (short name), e.g., the National Cancer Institute's Common Toxicity Criteria terminology.</v>
          </cell>
          <cell r="I857" t="str">
            <v>Map:CTRv1.0=PerformedClinicalInterpretation.toxicityTermCode; Map:SDTM IGv3.1.1=LB.LBTOX; Map:SDTM IGv3.1.2=LB.LBTOX; Map:SDTM IGv3.1.3=LB.LBTOX; Map:SDTM IGv3.2=LB.LBTOX</v>
          </cell>
        </row>
        <row r="858">
          <cell r="A858" t="str">
            <v>PerformedClinicalInterpretation.3Is a(n):PerformedObservationResult</v>
          </cell>
          <cell r="B858" t="str">
            <v>PerformedClinicalInterpretation</v>
          </cell>
          <cell r="C858" t="str">
            <v>Is a(n):PerformedObservationResult</v>
          </cell>
          <cell r="D858" t="str">
            <v>Gen</v>
          </cell>
          <cell r="G858" t="str">
            <v xml:space="preserve">DESCRIPTION:
Each PerformedClinicalInterpretation always specializes one PerformedObservationResult. Each PerformedObservationResult might be specialized by one PerformedClinicalInterpretation.
DEFINITION:
EXAMPLE(S):
OTHER NAME(S):
NOTE(S):
</v>
          </cell>
          <cell r="I858" t="str">
            <v>Map:CDMHv1.0=PerformedClinicalInterpretation.Is a(n):PerformedObservationResult</v>
          </cell>
          <cell r="J858" t="str">
            <v>specializes</v>
          </cell>
          <cell r="K858" t="str">
            <v>be specialized by</v>
          </cell>
          <cell r="L858" t="str">
            <v>PerformedObservationResult</v>
          </cell>
        </row>
        <row r="859">
          <cell r="A859" t="str">
            <v>PerformedClinicalResult.1</v>
          </cell>
          <cell r="B859" t="str">
            <v>PerformedClinicalResult</v>
          </cell>
          <cell r="D859" t="str">
            <v>Class</v>
          </cell>
          <cell r="G859" t="str">
            <v>DEFINITION:
A result of a clinical observation, i.e. from an examination, test or direct observation performed on the experimental unit.  
EXAMPLE(S):
The performed observation of "WBC count" would be associated to a clinical result called "WBC result" in which the results of the observation (7500 WBCs) would be stored.
OTHER NAME(S):
NOTE(S):
There is an association between the observation that has the original data (and the original units) and the observation in which the data elements have been converted into standardized units.  
If further use case are discovered it may be necessary to move the recursive relationship up to PerformedObservationResult.</v>
          </cell>
          <cell r="H859" t="str">
            <v xml:space="preserve">Invariant - reference Qualifier: If a PerformedClinicalResult references a ReferenceResult, it is required that PerformedClinicalResult.typeCode = ReferenceResult.valueTypeCode. It is further required that the fastingStatusIndicator on the PerformedSpecimenCollection that produced the specimen upon which the clinical test was performed = ReferenceResult.fastingStatusIndicator if specified. 
</v>
          </cell>
          <cell r="I859" t="str">
            <v>Map:caAERSv2.2=LabValue; Map:CDISCLabv1.0.1=Base Result; Map:CDMHv1.0=PerformedClinicalResult; Map:CTRv1.0=PerformedClinicalResult; Map:i2b2/ACTv1.4=Laboratory Test; Map:LabViewer2.2=LaboratoryResult; Map:LSDAMv2.2.3Plus=PerformedClinicalResult; Map:OMOPv5.2=MEASUREMENT; Map:OMOPv5.2=OBSERVATION; Map:PCORNetv3.1=Lab_Result_CM; Map:PCORNetv3.1=Vital; Map:PCORNetv4.0=Obs_Clin; Map:PCORNetv4.0=Vital; Map:PCORNetv4.0=Lab_Result_CM; Map:PCORNetv4.0=Obs_Gen; Map:Sentinelv6.0.2=Laboratory Result; Map:Sentinelv6.0.2=Vital Signs</v>
          </cell>
        </row>
        <row r="860">
          <cell r="A860" t="str">
            <v>PerformedClinicalResult.2asCollectedIndicator</v>
          </cell>
          <cell r="B860" t="str">
            <v>PerformedClinicalResult</v>
          </cell>
          <cell r="C860" t="str">
            <v>asCollectedIndicator</v>
          </cell>
          <cell r="D860" t="str">
            <v>Attrib</v>
          </cell>
          <cell r="E860" t="str">
            <v>BL</v>
          </cell>
          <cell r="F860" t="str">
            <v>0..1</v>
          </cell>
          <cell r="G860" t="str">
            <v>DEFINITION:
Specifies whether the observation is represented in the units or values as originally collected.
EXAMPLE(S):
A performing lab may have completed the observation or lab test using conventional units, but the sponsor may wish to have the test reported in SI units. This flag will be set to "true" on the lab test that has the original units, and "false" on the lab test in which the units that are different than the lab test's original units.
OTHER NAME(S):
NOTE(S):</v>
          </cell>
          <cell r="I860" t="str">
            <v>Map:CTRv1.0=PerformedClinicalResult.asCollectedIndicator; Map:LSDAMv2.2.3Plus=PerformedClinicalResult.asCollectedIndicator; Map:SDTM IGv3.1.1=LB.LBORRES</v>
          </cell>
        </row>
        <row r="861">
          <cell r="A861" t="str">
            <v>PerformedClinicalResult.2biomarkerIndicator</v>
          </cell>
          <cell r="B861" t="str">
            <v>PerformedClinicalResult</v>
          </cell>
          <cell r="C861" t="str">
            <v>biomarkerIndicator</v>
          </cell>
          <cell r="D861" t="str">
            <v>Attrib</v>
          </cell>
          <cell r="E861" t="str">
            <v>BL</v>
          </cell>
          <cell r="F861" t="str">
            <v>0..1</v>
          </cell>
          <cell r="G861" t="str">
            <v>DEFINITION:
Specifies whether a result is considered a biomarker. 
EXAMPLE(S):
OTHER NAME(S):
NOTE(S):
This attribute is based on a result as stated in the NCI Thesaurus for Biomarker: A variation in cellular or biochemical components or processes, structures, or functions that is objectively measurable in a biological system and that characterizes normal biologic processes, pathogenic processes, an organism's state of health or disease, likelihood of developing a disease, prognosis, or response to a particular therapeutic intervention. Biomarkers include but not limited to such phenotypic parameters as specific enzyme or hormone concentration, specific gene phenotype, presence or absence of biological substances.</v>
          </cell>
          <cell r="I861" t="str">
            <v>Map:CTOM=ClinicalResult.biomarkerIndicator; Map:CTRv1.0=PerformedClinicalResult.biomarkerIndicator; Map:LSDAMv2.2.3Plus=PerformedClinicalResult.biomarkerIndicator</v>
          </cell>
        </row>
        <row r="862">
          <cell r="A862" t="str">
            <v>PerformedClinicalResult.2infectiousAgent</v>
          </cell>
          <cell r="B862" t="str">
            <v>PerformedClinicalResult</v>
          </cell>
          <cell r="C862" t="str">
            <v>infectiousAgent</v>
          </cell>
          <cell r="D862" t="str">
            <v>Attrib</v>
          </cell>
          <cell r="E862" t="str">
            <v>ST</v>
          </cell>
          <cell r="F862" t="str">
            <v>0..1</v>
          </cell>
          <cell r="G862" t="str">
            <v>(derived)
DEFINITION:
The name of the specific microbe that the test is intended to identify.
EXAMPLE(S):
streptococcus pneumoniae, staphylococcus aureus
OTHER NAME(S):
NOTE(S): 
Derived from PerformedObservation directly or indirectly linked to DefinedActivity.nameCode(CD).originaltext.</v>
          </cell>
          <cell r="I862" t="str">
            <v>Map:caAERSv2.2=Lab.infectiousAgent; Map:CTRv1.0=PerformedClinicalResult.infectiousAgent; Map:LSDAMv2.2.3Plus=PerformedClinicalResult.infectiousAgent</v>
          </cell>
        </row>
        <row r="863">
          <cell r="A863" t="str">
            <v>PerformedClinicalResult.2normalRangeComparisonCode</v>
          </cell>
          <cell r="B863" t="str">
            <v>PerformedClinicalResult</v>
          </cell>
          <cell r="C863" t="str">
            <v>normalRangeComparisonCode</v>
          </cell>
          <cell r="D863" t="str">
            <v>Attrib</v>
          </cell>
          <cell r="E863" t="str">
            <v>CD</v>
          </cell>
          <cell r="F863" t="str">
            <v>0..1</v>
          </cell>
          <cell r="G863" t="str">
            <v>(derived)
DEFINITION:
A coded value specifying the relationship of a value to a normal range or reference range of values.
EXAMPLE(S):
high, low, within normal range, outside normal range
OTHER NAME(S):
NOTE(S):
Derived from comparing PerformedObservationResult.value to the ReferenceResult.value.</v>
          </cell>
          <cell r="I863" t="str">
            <v>Map:CDASHv1.1=LB.LBNRIND; Map:CDISCLabv1.0.1=Base Result.Alert Flag; Map:CTRv1.0=PerformedClinicalResult.normalRangeComparisonCode; Map:i2b2/ACTv1.4=Laboratory Test.ABNORMAL_RESULT_INDICATOR; Map:LSDAMv2.2.3Plus=PerformedClinicalResult.normalRangeComparisonCode; Map:PCORNetv3.1=Lab_Result_CM.abn_ind; Map:PCORNetv4.0=Lab_Result_CM.abn_ind; Map:SDTM IGv3.1.1=VS.VSNRIND; Map:SDTM IGv3.1.1=EG.EGNRIND; Map:SDTM IGv3.1.1=LB.LBNRIND; Map:SDTM IGv3.1.2=LB.LBNRIND; Map:SDTM IGv3.1.3=LB.LBNRIND; Map:SDTM IGv3.2=LB.LBNRIND; Map:Sentinelv6.0.2=Laboratory Result.Abn_ind</v>
          </cell>
        </row>
        <row r="864">
          <cell r="A864" t="str">
            <v>PerformedClinicalResult.2statusCode</v>
          </cell>
          <cell r="B864" t="str">
            <v>PerformedClinicalResult</v>
          </cell>
          <cell r="C864" t="str">
            <v>statusCode</v>
          </cell>
          <cell r="D864" t="str">
            <v>Attrib</v>
          </cell>
          <cell r="E864" t="str">
            <v>CD</v>
          </cell>
          <cell r="F864" t="str">
            <v>0..1</v>
          </cell>
          <cell r="G864" t="str">
            <v>DEFINITION:
A coded value specifying the phase in the lifecycle of the reported result.
EXAMPLE(S):
preliminary, final, corrected
OTHER NAME(S):
NOTE(S):</v>
          </cell>
          <cell r="I864" t="str">
            <v>Map:CDISCLabv1.0.1=Base Result.Reported Result Status; Map:CTRv1.0=PerformedClinicalResult.statusCode; Map:HCTv1.0=CDE 2861133:Lab Results.What was the status of the plasma cells in bone marrow from an unknown source finding?; Map:HCTv1.0=CDE 2952875:Lab Results.What was the status of the urinary monoclonal light chain finding?; Map:HCTv1.0=CDE 3061547:Lab Results.What was the status of the serum alpha-fetoprotein finding?; Map:HCTv1.0=CDE 2940075:Lab Results.What was the status of the neutrophil finding?; Map:HCTv1.0=CDE 2953864:Lab Results.What was the status of the lactate dehydrogenase finding?; Map:HCTv1.0=CDE 2863186:Lab Results.What was the status of the hematocrit finding?; Map:HCTv1.0=CDE 2952919:Lab Results.What was the status of the serum free light chains lambda finding?; Map:HCTv1.0=CDE 2952889:Lab Results.What was the status of the serum free light chains (kappa) finding?; Map:HCTv1.0=CDE 2863877:Lab Results.What was the status of the serum ferritin finding?; Map:HCTv1.0=CDE 2963402:Lab Results.What was the status of the lymphocytes present in bone marrow finding?; Map:HCTv1.0=CDE 2934447:Lab Results.What was the status of the blasts in bone marrow finding?; Map:HCTv1.0=CDE 2970736:Lab Results.What was the status of the expression of proto-oncogenes finding?; Map:HCTv1.0=CDE 2861054:Lab Results.What was the status of the serum beta 2 microglobulin finding?; Map:HCTv1.0=CDE 2861065:Lab Results.What was the status of the serum albumin finding?; Map:HCTv1.0=CDE 2986015:Lab Results.What was the low stroma histology type?; Map:HCTv1.0=CDE 2970731:Lab Results.What was the status of the TRK expression finding?; Map:HCTv1.0=CDE 2866061:Lab Results.What was the status of the cerebrospinal fluid total protein finding?; Map:HCTv1.0=CDE 2884436:Lab Results.What was the status of the lymphocytes finding?; Map:HCTv1.0=CDE 2895879:Lab Results.What was the status of the eosinophil finding?; Map:HCTv1.0=CDE 2957563:Lab Results.HER2 IHC Status; Map:HCTv1.0=CDE 2897741:Lab Results.What was the status of the basophil finding?; Map:HCTv1.0=CDE 2974094:Lab Results.What was the status of the gamma-enolase finding?; Map:HCTv1.0=CDE 2953017:Lab Results.What was the status of the serum monoclonal M protein finding?; Map:HCTv1.0=CDE 2967117:Lab Results.What was the status of the homovanillic acid finding?; Map:HCTv1.0=CDE 2969525:Lab Results.What was the status of the vanillyl mandelic acid finding?; Map:HCTv1.0=CDE 3061552:Lab Results.What was the status of the serum beta-human chorionic gonadotropin finding?; Map:HCTv1.0=CDE 2963488:Lab Results.What was the status of the prolymphocytes finding?; Map:HCTv1.0=CDE 2954073:Lab Results.What was the status of the serum immunologic finding?; Map:HCTv1.0=CDE 3019776:Lab Results.What was the status of the modal chromosome number finding?; Map:HCTv1.0=CDE 2982913:Lab Results.What was the status of the uncorrected reticulocyte finding?; Map:HCTv1.0=CDE 2860841:Lab Results.What was the status of the platelet finding?; Map:HCTv1.0=CDE 2860929:Lab Results.What was the status of the blood blast count finding?; Map:HCTv1.0=CDE 2970537:Lab Results.What was the status of the N-myc amplification finding?; Map:Lab=LabResult.reportedResultStatus; Map:LabViewer2.2=LaboratoryResult.reportedResultStatus; Map:LSDAMv2.2.3Plus=PerformedClinicalResult.reportedResultStatusCode</v>
          </cell>
        </row>
        <row r="865">
          <cell r="A865" t="str">
            <v>PerformedClinicalResult.2targetBiomarkerCode</v>
          </cell>
          <cell r="B865" t="str">
            <v>PerformedClinicalResult</v>
          </cell>
          <cell r="C865" t="str">
            <v>targetBiomarkerCode</v>
          </cell>
          <cell r="D865" t="str">
            <v>Attrib</v>
          </cell>
          <cell r="E865" t="str">
            <v>CD</v>
          </cell>
          <cell r="F865" t="str">
            <v>0..1</v>
          </cell>
          <cell r="G865" t="str">
            <v xml:space="preserve">DEFINITION:
A coded value specifying a variation in cellular or biochemical components or processes, structures, or functions that is objectively measurable in a biological system and that characterizes normal biologic processes, pathogenic processes, an organism's state of health or disease, likelihood of developing a disease, prognosis, or response to a particular therapeutic intervention.  This is the focus of an observation. 
EXAMPLE(S):
Biomarkers include but are not limited to such phenotypic parameters as specific enzyme or hormone concentration, specific gene phenotype, presence or absence of biological substance. 
For an observation with a nameCode of "Determine the Allele for the HLA-A Locus on Chromosome 6", the observation result might have a targetBiomarkerCode of "HLA-A" and a value of "HLA-A*01:01:01" (the specific allele)
For an observation with a nameCode of "Determine the variant nucleotide for Single Nucleotide Polymorphism RS110789", the observation result might have a targetBiomarkerCode of "Rs110789" and a value of "C" (cytosine, the specific nucleotide that is variant)
OTHER NAME(S): 
Genetic Marker  
NOTE(S):
There is no associated 'approach' for a Biomarker, as there is for an anatomic site.  In the context of Bone Marrow Transplantation, the bodily substance that is collected to determine the Biomarker (the HLA Alleles) is typically blood or saliva.  Thus, the thing that is collected is the typeCode of the Material that is collected via a PerformedSpecimenCollection.
The attribute 'targetBiomarkerCode' was chosen as inclusive of 'targetGeneticMarkerCode', which is more specific to the Bone Marrow Transplantation domain.  However,  the Life Sciences Domain Analysis Model is using Biomarker as the focus of their Genomic Analysis, and thus this broader definition was chosen to facilitate that alignment. </v>
          </cell>
          <cell r="I865" t="str">
            <v>Map:HCTv1.0=CDE 2695256:Lab Results.1st A antigen specificity:</v>
          </cell>
        </row>
        <row r="866">
          <cell r="A866" t="str">
            <v>PerformedClinicalResult.3Is a(n):PerformedObservationResult</v>
          </cell>
          <cell r="B866" t="str">
            <v>PerformedClinicalResult</v>
          </cell>
          <cell r="C866" t="str">
            <v>Is a(n):PerformedObservationResult</v>
          </cell>
          <cell r="D866" t="str">
            <v>Gen</v>
          </cell>
          <cell r="G866" t="str">
            <v xml:space="preserve">DESCRIPTION:
Each PerformedClinicalResult always specializes one PerformedObservationResult. Each PerformedObservationResult might be specialized by one PerformedClinicalResult.
DEFINITION:
EXAMPLE(S):
OTHER NAME(S):
NOTE(S):
</v>
          </cell>
          <cell r="I866" t="str">
            <v>Map:CDMHv1.0=PerformedClinicalResult.Is a(n):PerformedObservationResult; Map:LSDAMv2.2.3Plus=PerformedClinicalResult.Is a(n):PerformedObservationResult</v>
          </cell>
          <cell r="J866" t="str">
            <v>specializes</v>
          </cell>
          <cell r="K866" t="str">
            <v>be specialized by</v>
          </cell>
          <cell r="L866" t="str">
            <v>PerformedObservationResult</v>
          </cell>
        </row>
        <row r="867">
          <cell r="A867" t="str">
            <v>PerformedClinicalResult.4convertedPerformedClinicalResult(PerformedClinicalResult)</v>
          </cell>
          <cell r="B867" t="str">
            <v>PerformedClinicalResult</v>
          </cell>
          <cell r="C867" t="str">
            <v>convertedPerformedClinicalResult(PerformedClinicalResult)</v>
          </cell>
          <cell r="D867" t="str">
            <v>Assoc</v>
          </cell>
          <cell r="F867" t="str">
            <v>0..*</v>
          </cell>
          <cell r="G867" t="str">
            <v>PerformedClinicalResult [originalPerformedClinicalResult] (0..1) be converted into / be converted from (0..*) [convertedPerformedClinicalResult] PerformedClinicalResult
DESCRIPTION:
Each [original] PerformedClinicalResult might be converted into one or more [converted] PerformedClinicalResult. Each [converted] PerformedClinicalResult might be converted from one [original] PerformedClinicalResult.
DEFINITION:
EXAMPLE(S):
OTHER NAME(S):
NOTE(S):</v>
          </cell>
          <cell r="I867" t="str">
            <v>Map:CDMHv1.0=PerformedClinicalResult.convertedPerformedClinicalResult(PerformedClinicalResult); Map:CTOM=ObservationRelationship; Map:CTRv1.0=PerformedClinicalResult.canonical(PerformedClinicalResult); Map:LSDAMv2.2.3Plus=PerformedClinicalResult.(PerformedClinicalResult)</v>
          </cell>
          <cell r="J867" t="str">
            <v>be converted into</v>
          </cell>
          <cell r="K867" t="str">
            <v>be converted from</v>
          </cell>
          <cell r="L867" t="str">
            <v>PerformedClinicalResult</v>
          </cell>
          <cell r="M867" t="str">
            <v>0..1</v>
          </cell>
        </row>
        <row r="868">
          <cell r="A868" t="str">
            <v>PerformedClinicalResult.4referencedReferenceResult(ReferenceResult)</v>
          </cell>
          <cell r="B868" t="str">
            <v>PerformedClinicalResult</v>
          </cell>
          <cell r="C868" t="str">
            <v>referencedReferenceResult(ReferenceResult)</v>
          </cell>
          <cell r="D868" t="str">
            <v>Assoc</v>
          </cell>
          <cell r="F868" t="str">
            <v>0..*</v>
          </cell>
          <cell r="G868" t="str">
            <v xml:space="preserve">PerformedClinicalResult [referencingPerformedClinicalResult] (0..*) reference / be referenced by (0..*) [referencedReferenceResult] ReferenceResult
DESCRIPTION:
Each PerformedClinicalResult might reference one or more ReferenceResult. Each ReferenceResult might be referenced by one or more PerformedClinicalResult.
DEFINITION:
EXAMPLE(S):
OTHER NAME(S):
NOTE(S):
</v>
          </cell>
          <cell r="I868" t="str">
            <v>Map:CDMHv1.0=PerformedClinicalResult.referencedReferenceResult(ReferenceResult); Map:CTRv1.0=PerformedClinicalResult.referenced(ReferenceResult)</v>
          </cell>
          <cell r="J868" t="str">
            <v>reference</v>
          </cell>
          <cell r="K868" t="str">
            <v>be referenced by</v>
          </cell>
          <cell r="L868" t="str">
            <v>ReferenceResult</v>
          </cell>
          <cell r="M868" t="str">
            <v>0..*</v>
          </cell>
        </row>
        <row r="869">
          <cell r="A869" t="str">
            <v>PerformedDiagnosis.1</v>
          </cell>
          <cell r="B869" t="str">
            <v>PerformedDiagnosis</v>
          </cell>
          <cell r="D869" t="str">
            <v>Class</v>
          </cell>
          <cell r="G869" t="str">
            <v>DEFINITION:
The identification of a disease or illness by examining the signs and symptoms.
EXAMPLE(S):
OTHER NAME(S):
NOTE(S):</v>
          </cell>
          <cell r="I869" t="str">
            <v>Map:C3PRv2.9=DiseaseHistory; Map:caAERSv2.2=DiseaseHistory; Map:caAERSv2.2=StudyParticipantDiseaseHistory; Map:CDMHv1.0=PerformedDiagnosis; Map:CTRv1.0=PerformedDiagnosis; Map:HCTv1.0=CDE 2962088:Involvement and Extent of Disease.Specify other co-existing phakomatosis:; Map:i2b2/ACTv1.4=Diagnosis; Map:LSDAMv2.2.3Plus=PerformedDiagnosis; Map:PCORNetv3.1=Diagnosis; Map:PCORNetv4.0=Diagnosis; Map:Sentinelv6.0.2=Diagnosis</v>
          </cell>
        </row>
        <row r="870">
          <cell r="A870" t="str">
            <v>PerformedDiagnosis.2acceptedIndicator</v>
          </cell>
          <cell r="B870" t="str">
            <v>PerformedDiagnosis</v>
          </cell>
          <cell r="C870" t="str">
            <v>acceptedIndicator</v>
          </cell>
          <cell r="D870" t="str">
            <v>Attrib</v>
          </cell>
          <cell r="E870" t="str">
            <v>BL</v>
          </cell>
          <cell r="F870" t="str">
            <v>0..1</v>
          </cell>
          <cell r="G870" t="str">
            <v>(derived)
DEFINITION:
Specifies whether, when more than one independent assessor provides an evaluation, this disease assessment is considered the accepted one among the several assessments provided .
EXAMPLE(S):
OTHER NAME(S):
NOTE(S):.
This attribute is theoretically derived from an assessment activity that looks at all evaluations and identifies the accepted one.</v>
          </cell>
          <cell r="I870" t="str">
            <v>Map:CDMHv1.0=PerformedDiagnosis.acceptedIndicator; Map:SDTM IGv3.1.3=RS.RSACPTFL; Map:SDTM IGv3.2=RS.RSACPTFL</v>
          </cell>
        </row>
        <row r="871">
          <cell r="A871" t="str">
            <v>PerformedDiagnosis.2bodySystemCode</v>
          </cell>
          <cell r="B871" t="str">
            <v>PerformedDiagnosis</v>
          </cell>
          <cell r="C871" t="str">
            <v>bodySystemCode</v>
          </cell>
          <cell r="D871" t="str">
            <v>Attrib</v>
          </cell>
          <cell r="E871" t="str">
            <v>CD</v>
          </cell>
          <cell r="F871" t="str">
            <v>0..1</v>
          </cell>
          <cell r="G871" t="str">
            <v>DEFINITION:
A coded value specifying the anatomical structure that consists of organs and organ subclasses responsible for certain body functions. 
EXAMPLE(S):
gastrointestinal system, urinary system, hematopoietic system
OTHER NAME(S):
NOTE(S):</v>
          </cell>
          <cell r="I871" t="str">
            <v>Map:CDMHv1.0=PerformedDiagnosis.bodySystemCode; Map:HCTv1.0=CDE 3082348:Involvement and Extent of Disease.What was the site of extranodal involvement?; Map:SEER 2015=SECTION IV DESCRIPTION OF THIS NEOPLASM - PRIMARY SITE</v>
          </cell>
        </row>
        <row r="872">
          <cell r="A872" t="str">
            <v>PerformedDiagnosis.2clinicalStageDescriptorCode</v>
          </cell>
          <cell r="B872" t="str">
            <v>PerformedDiagnosis</v>
          </cell>
          <cell r="C872" t="str">
            <v>clinicalStageDescriptorCode</v>
          </cell>
          <cell r="D872" t="str">
            <v>Attrib</v>
          </cell>
          <cell r="E872" t="str">
            <v>CD</v>
          </cell>
          <cell r="F872" t="str">
            <v>0..1</v>
          </cell>
          <cell r="G872" t="str">
            <v>DEFINITION:
A coded value specifying the prefix or suffix, used in conjunction with AJCC clinical TNM designations, that denotes special circumstances that may affect the staging and analysis of the data and is based on the clinical T, N, and M values prior to treatment.
EXAMPLE(S):
For the U.S. National Cancer Institute (NCI) Surveillance, Epidemiology, and End Results (SEER) program:
0 = None
1 = E (Extranodal, lymphomas only)
2 = S (Spleen, lymphomas only)
3 = M (Multiple primary tumors in a single site)
5 = E &amp;amp; S (Extranodal and spleen, lymphomas only)
9 = Unknown, not stated in patient record
OTHER NAME(S):
NOTE(S):
The descriptors are adjuncts to and do not change the stage group (which is captured in diseaseStatusCode).</v>
          </cell>
          <cell r="I872" t="str">
            <v>Map:CDMHv1.0=PerformedDiagnosis.clinicalStageDescriptorCode; Map:SEER 2015=SECTION V STAGE OF DISEASE AT DIAGNOSIS - CLINICAL STAGE (PREFIX/SUFFIX) DESCRIPTOR</v>
          </cell>
        </row>
        <row r="873">
          <cell r="A873" t="str">
            <v>PerformedDiagnosis.2diseaseStatusCode</v>
          </cell>
          <cell r="B873" t="str">
            <v>PerformedDiagnosis</v>
          </cell>
          <cell r="C873" t="str">
            <v>diseaseStatusCode</v>
          </cell>
          <cell r="D873" t="str">
            <v>Attrib</v>
          </cell>
          <cell r="E873" t="str">
            <v>CD</v>
          </cell>
          <cell r="F873" t="str">
            <v>0..1</v>
          </cell>
          <cell r="G873" t="str">
            <v>DEFINITION:
A coded value specifying the amount of disease present in a subject.
EXAMPLE(S):
metastatic and disease-free (cancer-specific examples)
OTHER NAME(S):
NOTE(S):</v>
          </cell>
          <cell r="I873" t="str">
            <v>Map:CDMHv1.0=PerformedDiagnosis.diseaseStatusCode; Map:CTOM=Diagnosis.diseaseSatusCode; Map:CTRv1.0=PerformedDiagnosis.diseaseStatusCode; Map:HCTv1.0=CDE 2685079:Disease Response.What was the status of the hodgkin lymphoma at the time of transplantation?; Map:HCTv1.0=CDE 2685098:Disease Response.What was the status of the other acute leukemia at the time of transplantation?; Map:HCTv1.0=CDE 3008113:Disease Response.Specify the best cardiac response:; Map:HCTv1.0=CDE 2675153:Chronic Myelogenous Leukemia (CML): Part 1 of 2.If the CML was in hematologic complete remission, what was the disease status before treatment?; Map:HCTv1.0=CDE 2003853:Quality of Life.Performance Status (Karnofsky); Map:HCTv1.0=CDE 2962154:Disease, Disorder or Finding.What was the CNS disease status?; Map:HCTv1.0=CDE 2965947:Disease, Disorder or Finding.What is the status of the original disease?_; Map:HCTv1.0=CDE 2685083:Disease Response.What was the status of the non-hodgkin's lymphoma at the time of transplantation?; Map:HCTv1.0=CDE 3009297:Disease Response.Specify other system best response:; Map:HCTv1.0=CDE 3029363:Disease Response.What is the Chronic Lymphocytic Leukemia best response type?; Map:HCTv1.0=CDE 3130146:Disease Response.What was the chronic lymphocytic leukemia status?; Map:HCTv1.0=CDE 2947820:Disease, Disorder or Finding.What was the plasma cell disorder disease status?; Map:HCTv1.0=CDE 2950554:Disease Response.What was the best response to HSCT?; Map:HCTv1.0=CDE 3008793:Disease, Disorder or Finding.Specify the status of autonomic neuropathy:; Map:HCTv1.0=CDE 2970355:Disease Response.What was breast cancer best response?; Map:HCTv1.0=CDE 2939779:Disease, Disorder or Finding.What was the status of the myelofibrosis?; Map:HCTv1.0=CDE 2686057:Myelodysplastic or Myeloproliferative Disease Classification at Diagnosis.If the MDS/MPS/CMML was treated with chemotherapy, what was the disease status at the time of transplantation?; Map:HCTv1.0=CDE 2954551:Disease Response.What was the best response of the CNS neoplasm?; Map:HCTv1.0=CDE 2677309:Involvement and Extent of Disease.Specify other main cause of death:; Map:HCTv1.0=CDE 2688889:Disease Response.What was the status of the other leukemia at the time of transplantation?; Map:HCTv1.0=CDE 3008833:Disease Response.Specify the best response of peripheral neuropathy:; Map:HCTv1.0=CDE 2971700:Disease Response.Specify the disease status:; Map:HCTv1.0=CDE 3073181:Disease Response.What is the status of Acute Lymphoblastic Leukemia ?; Map:HCTv1.0=CDE 3008778:Disease Response.Specify the best response of autonomic neuropathy:; Map:HCTv1.0=CDE 2688824:Disease Response.At the time of transplantation, what was the status of the JMML?; Map:HCTv1.0=CDE 2688964:Disease Response.What was the status of the other malignancy at the time of transplantation?; Map:HCTv1.0=CDE 3124457:Disease Response.Specify the disease status:_; Map:HCTv1.0=CDE 3072091:Disease Response.What is the disease status of AML prior to the prep regimen?; Map:HCTv1.0=CDE 3045387:Disease Response.What was the best non-bone response?; Map:HCTv1.0=CDE 2980437:Disease Response.What was testicular neoplasm the best response type?; Map:HCTv1.0=CDE 3009333:Disease, Disorder or Finding.Specify the status of this system:; Map:HCTv1.0=CDE 58250//:Therapy Results.Did the patient achieve a complete response according to clinical/ hematologic criteria; Map:HCTv1.0=CDE 2970628:Involvement and Extent of Disease.What was the breast carcinoma status?; Map:HCTv1.0=CDE 3045394:Disease Response.What was the best bone response?; Map:HCTv1.0=CDE 2677716:Involvement and Extent of Disease.Main cause of death: Other,specify; Map:HCTv1.0=CDE 2680980:Outcome of Therapy.Maximum grade of Acute Graft Versus Host Disease after this DCI?; Map:HCTv1.0=CDE 3009221:Disease Response.Specify the best renal response:; Map:HCTv1.0=CDE 2936606:Disease, Disorder or Finding.What is the disease status?; Map:HCTv1.0=CDE 3008835:Disease, Disorder or Finding.Specify the status of peripheral neuropathy:; Map:HCTv1.0=CDE 2750703:Disease Response.Best response to line of therapy:; Map:HCTv1.0=CDE 2936640:Disease Response.What was the best response of myelodysplastic/myeloproliferative disease to HSCT?; Map:HCTv1.0=CDE 3057354:Disease, Disorder or Finding.Specify current neurologic status:; Map:HCTv1.0=CDE 2986871:Disease, Disorder or Finding.What was the disease status?_; Map:HCTv1.0=CDE 2770757:Disease Response.What was the recipient's disease status?; Map:HCTv1.0=CDE 2676471:Chronic Myelogenous Leukemia (CML): Part 1 of 2.What was the phase of the CML at the time of transplantation?; Map:HCTv1.0=CDE 2939328:Disease Response.Specify cytogenetic remission:; Map:HCTv1.0=CDE 2691339:Disease Response.What was the plasma cell disorder status at transplantation?; Map:HCTv1.0=CDE 2688951:Disease Response.What was the status of the breast cancer at the time of transplantation?; Map:HCTv1.0=CDE 3076261:Disease Response.What was the disease status?; Map:HCTv1.0=CDE 2939802:Disease, Disorder or Finding.What was the status of the chronic myelogenous leukemia?; Map:HCTv1.0=CDE 3009205:Disease Response.Specify the best hematologic response:; Map:HCTv1.0=CDE 3124484:Disease Response.What was the status of myelodysplastic/myeloproliferative disease?; Map:HCTv1.0=CDE 2674599:Disease Response.What was the status of MDS/MPS/CMML at transplantation?; Map:HCTv1.0=CDE 2957272:Disease, Disorder or Finding.What was the status of lymphoma?; Map:HCTv1.0=CDE 2180158:Quality of Life.Performance Status (Lansky); Map:HCTv1.0=CDE 2950694:Disease Response.What was the best response of the lymphoma to HSCT ?; Map:HCTv1.0=CDE 2685090:Disease Response.What was the status of the acute myelogenous leukemia (AML) or acute nonlymphocytic leukemia (ANLL) at the time of transplantation?; Map:HCTv1.0=CDE 3008178:Disease Response.Specify the best hepatic response:; Map:HCTv1.0=CDE 2685094:Disease Response.What was the status of the acute lymphoblastic leukemia (ALL) at the time of transplantation?; Map:HCTv1.0=CDE 2984453:Disease Response.What was the testicular germ cell cancer best response?; Map:HCTv1.0=CDE 2770281:Disease Response.What is the status of the original disease?; Map:LSDAMv2.2.3Plus=PerformedDiagnosis.diseaseStatusCode; Map:LSDAMv2.2.3Plus=PerformedPathologicalStaging.distantMetastasisStage; Map:LSDAMv2.2.3Plus=PerformedPathologicalStaging.lymphNodeStage; Map:OMOPv5.2=SPECIMEN.disease_status_concept_id; Map:SEER 2015=SECTION V STAGE OF DISEASE AT DIAGNOSIS - CLINICAL T; Map:SEER 2015=SECTION V STAGE OF DISEASE AT DIAGNOSIS - CLINICAL N; Map:SEER 2015=SECTION V STAGE OF DISEASE AT DIAGNOSIS - CLINICAL M; Map:SEER 2015=SECTION V STAGE OF DISEASE AT DIAGNOSIS - CLINICAL STAGE GROUP; Map:SEER 2015=SECTION V STAGE OF DISEASE AT DIAGNOSIS - PATHOLOGIC T; Map:SEER 2015=SECTION V STAGE OF DISEASE AT DIAGNOSIS - PATHOLOGIC N; Map:SEER 2015=SECTION V STAGE OF DISEASE AT DIAGNOSIS - PATHOLOGIC M; Map:SEER 2015=SECTION V STAGE OF DISEASE AT DIAGNOSIS - PATHOLOGIC STAGE GROUP; Map:SEER 2015=SECTION V STAGE OF DISEASE AT DIAGNOSIS - AJCC EDITION NUMBER; Map:SEER 2015=SECTION VI COLLABORATIVE STAGE DATA COLLECTION SYSTEM - CS EXTENSION; Map:SEER 2015=SECTION VI COLLABORATIVE STAGE DATA COLLECTION SYSTEM - CS LYMPH NODES; Map:SEER 2015=SECTION VI COLLABORATIVE STAGE DATA COLLECTION SYSTEM - CS METS AT DX-LIVER; Map:SEER 2015=SECTION VI COLLABORATIVE STAGE DATA COLLECTION SYSTEM - CS METS AT DX; Map:SEER 2015=SECTION VI COLLABORATIVE STAGE DATA COLLECTION SYSTEM - CS METS AT DX-BONE; Map:SEER 2015=SECTION VI COLLABORATIVE STAGE DATA COLLECTION SYSTEM - CS METS AT DX-BRAIN; Map:SEER 2015=SECTION VI COLLABORATIVE STAGE DATA COLLECTION SYSTEM - CS METS AT DX-CS METS AT DX-LUNG</v>
          </cell>
        </row>
        <row r="874">
          <cell r="A874" t="str">
            <v>PerformedDiagnosis.2diseaseStatusMissingReasonCode</v>
          </cell>
          <cell r="B874" t="str">
            <v>PerformedDiagnosis</v>
          </cell>
          <cell r="C874" t="str">
            <v>diseaseStatusMissingReasonCode</v>
          </cell>
          <cell r="D874" t="str">
            <v>Attrib</v>
          </cell>
          <cell r="E874" t="str">
            <v>CD</v>
          </cell>
          <cell r="F874" t="str">
            <v>0..1</v>
          </cell>
          <cell r="G874" t="str">
            <v>DEFINITION:
A coded value specifying why a disease status is missing.
EXAMPLE(S):
"the sample was damaged" is a reason code within the "unevaluable" classification.
OTHER NAME(S):
NOTE(S):
The distinctions between unevaluable,  missing reason and not assessed, will be made in the hierarchy of the reason codes and need not be made as distinct attributes, since they are mutually exclusive.
This value should only be populated if PerformedDiagnosis.diseaseStatusCode is null.</v>
          </cell>
          <cell r="I874" t="str">
            <v>Map:CDMHv1.0=PerformedDiagnosis.diseaseStatusMissingReasonCode; Map:HCTv1.0=CDE 2740336:Occurrences.If necessary, please validate the clinical and or hematologic CR date response:; Map:HCTv1.0=CDE 2974029:Disease Response.Specify reason disease status was unevaluable:</v>
          </cell>
        </row>
        <row r="875">
          <cell r="A875" t="str">
            <v>PerformedDiagnosis.2pathologicStageDescriptorCode</v>
          </cell>
          <cell r="B875" t="str">
            <v>PerformedDiagnosis</v>
          </cell>
          <cell r="C875" t="str">
            <v>pathologicStageDescriptorCode</v>
          </cell>
          <cell r="D875" t="str">
            <v>Attrib</v>
          </cell>
          <cell r="E875" t="str">
            <v>CD</v>
          </cell>
          <cell r="F875" t="str">
            <v>0..1</v>
          </cell>
          <cell r="G875" t="str">
            <v>DEFINITION:
A coded value specifying the prefix or suffix, used in conjunction with AJCC clinical TNM designations, that denotes special circumstances that may affect the staging and analysis of the data and is based on the pathologic T, N, and M values after completion of surgical treatment.
EXAMPLE(S):
For the U.S. National Cancer Institute (NCI) Surveillance, Epidemiology, and End Results (SEER) program:
0 = None
1 = E (Extranodal, lymphomas only)
2 = S (Spleen, lymphomas only)
3 = M (Multiple primary tumors in a single site)
4 = Y (Classification during or after initial multimodality therapy)—pathologic staging only
5 = E &amp;amp; S (Extranodal and spleen, lymphomas only)
6 = M &amp;amp; Y (Multiple primary tumors and initial multimodality therapy)
9 = Unknown, not stated in patient record
OTHER NAME(S):
NOTE(S):
The descriptors are adjuncts to and do not change the stage group.</v>
          </cell>
          <cell r="I875" t="str">
            <v>Map:CDMHv1.0=PerformedDiagnosis.pathologicalStageDescriptorCode; Map:SEER 2015=SECTION V STAGE OF DISEASE AT DIAGNOSIS - PATHOLOGIC STAGE (PREFIX/SUFFIX) DESCRIPTOR</v>
          </cell>
        </row>
        <row r="876">
          <cell r="A876" t="str">
            <v>PerformedDiagnosis.2presentAtAdmissionCode</v>
          </cell>
          <cell r="B876" t="str">
            <v>PerformedDiagnosis</v>
          </cell>
          <cell r="C876" t="str">
            <v>presentAtAdmissionCode</v>
          </cell>
          <cell r="D876" t="str">
            <v>Attrib</v>
          </cell>
          <cell r="E876" t="str">
            <v>CD</v>
          </cell>
          <cell r="F876" t="str">
            <v>0..1</v>
          </cell>
          <cell r="G876" t="str">
            <v>DEFINITION:
A coded value specifying whether the diagnosis is indicative of a condition present at admission.
EXAMPLE(S):   
Y = Diagnosis present at time of inpatient admission 
N = Diagnosis not present at time of inpatient admission 
U = Documentation insufficient to determine if the condition was present at the time of inpatient admission 
W = Clinically undetermined. Provider unable to clinically determine whether the condition was present at the time of inpatient admission 
1 = Unreported / not used. Exempt from present-on-admission reporting.
NI = No information 
UN = Unknown 
OT = Other
OTHER NAME(S):
Priority
NOTE(S):</v>
          </cell>
          <cell r="I876" t="str">
            <v>Map:CDMHv1.0=PerformedDiagnosis.presentAtAdmissionCode; Map:PCORNetv4.0=Diagnosis.dx_poa</v>
          </cell>
        </row>
        <row r="877">
          <cell r="A877" t="str">
            <v>PerformedDiagnosis.2priorityAtDischargeCode</v>
          </cell>
          <cell r="B877" t="str">
            <v>PerformedDiagnosis</v>
          </cell>
          <cell r="C877" t="str">
            <v>priorityAtDischargeCode</v>
          </cell>
          <cell r="D877" t="str">
            <v>Attrib</v>
          </cell>
          <cell r="E877" t="str">
            <v>CD</v>
          </cell>
          <cell r="F877" t="str">
            <v>0..1</v>
          </cell>
          <cell r="G877" t="str">
            <v>DEFINITION:
A coded value specifying the degree to which this condition is established to be chiefly responsible for occasioning the admission of the patient. (Adapted from UHDDS definition of principal discharge diagnosis)
EXAMPLE(S):   
P=Principal
S=Secondary 
NI=No information
UN=Unknown
OT=Other
OTHER NAME(S):
Principal Discharge Diagnosis Flag
NOTE(S):</v>
          </cell>
          <cell r="I877" t="str">
            <v>Map:CDMHv1.0=PerformedDiagnosis.priorityAtDischargeCode; Map:i2b2/ACTv1.4=Diagnosis.DIAGNOSIS_PRIORITY; Map:PCORNetv3.1=Diagnosis.pdx; Map:PCORNetv4.0=Diagnosis.pdx; Map:Sentinelv6.0.2=Diagnosis.PDX</v>
          </cell>
        </row>
        <row r="878">
          <cell r="A878" t="str">
            <v>PerformedDiagnosis.2recurrenceIndicator</v>
          </cell>
          <cell r="B878" t="str">
            <v>PerformedDiagnosis</v>
          </cell>
          <cell r="C878" t="str">
            <v>recurrenceIndicator</v>
          </cell>
          <cell r="D878" t="str">
            <v>Attrib</v>
          </cell>
          <cell r="E878" t="str">
            <v>BL</v>
          </cell>
          <cell r="F878" t="str">
            <v>0..1</v>
          </cell>
          <cell r="G878" t="str">
            <v>DEFINITION:
Specifies whether this is a reappearance of the existing disease.
EXAMPLE(S):
OTHER NAME(S):
NOTE(S):</v>
          </cell>
          <cell r="I878" t="str">
            <v>Map:CDMHv1.0=PerformedDiagnosis.recurrenceIndicator; Map:CTOM=Diagnosis.recurrenceIndicator; Map:CTRv1.0=PerformedDiagnosis.recurrenceIndicator; Map:LSDAMv2.2.3Plus=PerformedDiagnosis.recurrenceIndicator</v>
          </cell>
        </row>
        <row r="879">
          <cell r="A879" t="str">
            <v>PerformedDiagnosis.3Is a(n):PerformedObservationResult</v>
          </cell>
          <cell r="B879" t="str">
            <v>PerformedDiagnosis</v>
          </cell>
          <cell r="C879" t="str">
            <v>Is a(n):PerformedObservationResult</v>
          </cell>
          <cell r="D879" t="str">
            <v>Gen</v>
          </cell>
          <cell r="G879" t="str">
            <v xml:space="preserve">DESCRIPTION:
Each PerformedDiagnosis always specializes one PerformedObservationResult. Each PerformedObservationResult might be specialized by one PerformedDiagnosis.
DEFINITION:
EXAMPLE(S):
OTHER NAME(S):
NOTE(S):
</v>
          </cell>
          <cell r="I879" t="str">
            <v>Map:CDMHv1.0=PerformedDiagnosis.Is a(n):PerformedObservationResult; Map:LSDAMv2.2.3Plus=PerformedPathologicalStaging.Is a(n):PerformedObservationResult; Map:LSDAMv2.2.3Plus=PerformedDiagnosis.Is a(n):PerformedObservationResult</v>
          </cell>
          <cell r="J879" t="str">
            <v>specializes</v>
          </cell>
          <cell r="K879" t="str">
            <v>be specialized by</v>
          </cell>
          <cell r="L879" t="str">
            <v>PerformedObservationResult</v>
          </cell>
        </row>
        <row r="880">
          <cell r="A880" t="str">
            <v>PerformedDiagnosis.4originalPerformedDiagnosis(PerformedDiagnosis)</v>
          </cell>
          <cell r="B880" t="str">
            <v>PerformedDiagnosis</v>
          </cell>
          <cell r="C880" t="str">
            <v>originalPerformedDiagnosis(PerformedDiagnosis)</v>
          </cell>
          <cell r="D880" t="str">
            <v>Assoc</v>
          </cell>
          <cell r="F880" t="str">
            <v>0..1</v>
          </cell>
          <cell r="G880" t="str">
            <v>PerformedDiagnosis [convertedPerformedDiagnosis] (0..*) be converted from / be converted into (0..1) [originalPerformedDiagnosis] PerformedDiagnosis
DESCRIPTION:
Each [converted] PerformedDiagnosis might be converted from one [original] PerformedDiagnosis.  Each [original] PerformedDiagnosis might be converted into one or more [converted] PerformedDiagnosis.  
DEFINITION:
EXAMPLE(S):
OTHER NAME(S):
NOTE(S):</v>
          </cell>
          <cell r="I880" t="str">
            <v>Map:CDMHv1.0=PerformedDiagnosis.originalPerformedDiagnosis(PerformedDiagnosis); Map:SDTM IGv3.1.3=RS.RSSTRESC</v>
          </cell>
          <cell r="J880" t="str">
            <v>be converted from</v>
          </cell>
          <cell r="K880" t="str">
            <v>be converted into</v>
          </cell>
          <cell r="L880" t="str">
            <v>PerformedDiagnosis</v>
          </cell>
          <cell r="M880" t="str">
            <v>0..*</v>
          </cell>
        </row>
        <row r="881">
          <cell r="A881" t="str">
            <v>PerformedDiagnosis.4transformedPerformedDiagnosis(PerformedDiagnosis)</v>
          </cell>
          <cell r="B881" t="str">
            <v>PerformedDiagnosis</v>
          </cell>
          <cell r="C881" t="str">
            <v>transformedPerformedDiagnosis(PerformedDiagnosis)</v>
          </cell>
          <cell r="D881" t="str">
            <v>Assoc</v>
          </cell>
          <cell r="F881" t="str">
            <v>0..1</v>
          </cell>
          <cell r="G881" t="str">
            <v xml:space="preserve">PerformedDiagnosis [transformingPerformedDiagnosis] (0..1) be transformed into / be transformed from (0..1) [transformedPerformedDiagnosis] PerformedDiagnosis
DESCRIPTION:
Each PerformedDiagnosis might be transformed into one PerformedDiagnosis. Each PerformedDiagnosis might be transformed from one PerformedDiagnosis.
DEFINITION:
EXAMPLE(S):
OTHER NAME(S):
NOTE(S):
</v>
          </cell>
          <cell r="I881" t="str">
            <v>Map:CDMHv1.0=PerformedDiagnosis.transformedPerformedDiagnosis(PerformedDiagnosis)</v>
          </cell>
          <cell r="J881" t="str">
            <v>be transformed into</v>
          </cell>
          <cell r="K881" t="str">
            <v>be transformed from</v>
          </cell>
          <cell r="L881" t="str">
            <v>PerformedDiagnosis</v>
          </cell>
          <cell r="M881" t="str">
            <v>0..1</v>
          </cell>
        </row>
        <row r="882">
          <cell r="A882" t="str">
            <v>PerformedDiagnosisProcedureRelationship.1</v>
          </cell>
          <cell r="B882" t="str">
            <v>PerformedDiagnosisProcedureRelationship</v>
          </cell>
          <cell r="D882" t="str">
            <v>Class</v>
          </cell>
          <cell r="G882" t="str">
            <v>DEFINITION:
Specifies the link between a diagnosis and the procedure performed to address it.
EXAMPLE(S):
OTHER NAME(S):
NOTE(S):</v>
          </cell>
          <cell r="I882" t="str">
            <v>Map:HCTv1.0=CDE 2974177:Diagnosis.What was the primary CNS disease for which the HSCT was performed?</v>
          </cell>
        </row>
        <row r="883">
          <cell r="A883" t="str">
            <v>PerformedDiagnosisProcedureRelationship.2primaryIndicator</v>
          </cell>
          <cell r="B883" t="str">
            <v>PerformedDiagnosisProcedureRelationship</v>
          </cell>
          <cell r="C883" t="str">
            <v>primaryIndicator</v>
          </cell>
          <cell r="D883" t="str">
            <v>Attrib</v>
          </cell>
          <cell r="E883" t="str">
            <v>BL</v>
          </cell>
          <cell r="F883" t="str">
            <v>0..1</v>
          </cell>
          <cell r="G883" t="str">
            <v>DEFINITION:
Specifies whether this is the main or principal diagnosis addressed by a procedure.
EXAMPLE(S):
OTHER NAME(S):
NOTE(S):</v>
          </cell>
          <cell r="I883" t="str">
            <v>Map:HCTv1.0=CDE 2974177:Diagnosis.What was the primary CNS disease for which the HSCT was performed?</v>
          </cell>
        </row>
        <row r="884">
          <cell r="A884" t="str">
            <v>PerformedDiagnosisProcedureRelationship.4addressedPerformedDiagnosis(PerformedDiagnosis)</v>
          </cell>
          <cell r="B884" t="str">
            <v>PerformedDiagnosisProcedureRelationship</v>
          </cell>
          <cell r="C884" t="str">
            <v>addressedPerformedDiagnosis(PerformedDiagnosis)</v>
          </cell>
          <cell r="D884" t="str">
            <v>Assoc</v>
          </cell>
          <cell r="F884" t="str">
            <v>1..1</v>
          </cell>
          <cell r="G884" t="str">
            <v xml:space="preserve">PerformedDiagnosisProcedureRelationship [addressingPerformedDiagnosisProcedureRelationship] (0..*) addresses / be addressed by (1) [addressedPerformedDiagnosis] PerformedDiagnosis
DESCRIPTION:
Each PerformedDiagnosisProcedureRelationship always addresses one PerformedDiagnosis.  Each PerformedDiagnosis might be addressed by one or more PerformedDiagnosisProcedureRelationship.
DEFINITION:
EXAMPLE(S):
OTHER NAME(S):
NOTE(S):
</v>
          </cell>
          <cell r="J884" t="str">
            <v>addresses</v>
          </cell>
          <cell r="K884" t="str">
            <v>be addressed by</v>
          </cell>
          <cell r="L884" t="str">
            <v>PerformedDiagnosis</v>
          </cell>
          <cell r="M884" t="str">
            <v>0..*</v>
          </cell>
        </row>
        <row r="885">
          <cell r="A885" t="str">
            <v>PerformedDiagnosisProcedureRelationship.4addressingPerformedProcedure(PerformedProcedure)</v>
          </cell>
          <cell r="B885" t="str">
            <v>PerformedDiagnosisProcedureRelationship</v>
          </cell>
          <cell r="C885" t="str">
            <v>addressingPerformedProcedure(PerformedProcedure)</v>
          </cell>
          <cell r="D885" t="str">
            <v>Assoc</v>
          </cell>
          <cell r="F885" t="str">
            <v>1..1</v>
          </cell>
          <cell r="G885" t="str">
            <v>PerformedDiagnosisProcedureRelationship [addressedPerformedDiagnosisProcedureRelationship] (0..*) is addressed by / address (1) [addressingPerformedProcedure] PerformedProcedure
DESCRIPTION:
Each PerformedDiagnosisProcedureRelationship always is addressed by one PerformedProcedure.  Each PerformedProcedure might address one or more PerformedDiagnosisProcedureRelationship.
DEFINITION:
EXAMPLE(S):
OTHER NAME(S):
NOTE(S):</v>
          </cell>
          <cell r="J885" t="str">
            <v>is addressed by</v>
          </cell>
          <cell r="K885" t="str">
            <v>address</v>
          </cell>
          <cell r="L885" t="str">
            <v>PerformedProcedure</v>
          </cell>
          <cell r="M885" t="str">
            <v>0..*</v>
          </cell>
        </row>
        <row r="886">
          <cell r="A886" t="str">
            <v>PerformedEligibilityCriterion.1</v>
          </cell>
          <cell r="B886" t="str">
            <v>PerformedEligibilityCriterion</v>
          </cell>
          <cell r="D886" t="str">
            <v>Class</v>
          </cell>
          <cell r="G886" t="str">
            <v>DEFINITION:
One of a set of conditions that a study subject must meet in order to participate in a study.
EXAMPLE(S):
OTHER NAME(S):
NOTE(S):</v>
          </cell>
          <cell r="H886" t="str">
            <v xml:space="preserve">Invariant - be participated in by Qualifier: Associations from Subject are valid only for StudySubject. Associations from ExperimentalUnit are not valid.
</v>
          </cell>
          <cell r="I886" t="str">
            <v>Map:CTRv1.0=PerformedEligibilityCriterion; Map:SDTM IGv3.1.2=IE.DOMAIN; Map:SDTM IGv3.1.3=IE; Map:SDTM IGv3.2=IE</v>
          </cell>
        </row>
        <row r="887">
          <cell r="A887" t="str">
            <v>PerformedEligibilityCriterion.2notApplicableIndicator</v>
          </cell>
          <cell r="B887" t="str">
            <v>PerformedEligibilityCriterion</v>
          </cell>
          <cell r="C887" t="str">
            <v>notApplicableIndicator</v>
          </cell>
          <cell r="D887" t="str">
            <v>Attrib</v>
          </cell>
          <cell r="E887" t="str">
            <v>BL</v>
          </cell>
          <cell r="F887" t="str">
            <v>0..1</v>
          </cell>
          <cell r="G887" t="str">
            <v>DEFINITION:
Specifies whether the specific eligibility criterion is not applicable to this participant.
EXAMPLE(S):
OTHER NAME(S):
NOTE(S):</v>
          </cell>
          <cell r="I887" t="str">
            <v>Map:C3PR=EligbilityCriterion.notApplicableIndicator; Map:CTRv1.0=PerformedEligibilityCriterion.notApplicableIndicator</v>
          </cell>
        </row>
        <row r="888">
          <cell r="A888" t="str">
            <v>PerformedEligibilityCriterion.3Is a(n):PerformedObservation</v>
          </cell>
          <cell r="B888" t="str">
            <v>PerformedEligibilityCriterion</v>
          </cell>
          <cell r="C888" t="str">
            <v>Is a(n):PerformedObservation</v>
          </cell>
          <cell r="D888" t="str">
            <v>Gen</v>
          </cell>
          <cell r="G888" t="str">
            <v xml:space="preserve">DESCRIPTION:
Each PerformedEligibilityCriterion always specializes one PerformedObservation. Each PerformedObservation might be specialized by one PerformedEligibilityCriterion.
DEFINITION:
EXAMPLE(S):
OTHER NAME(S):
NOTE(S):
</v>
          </cell>
          <cell r="J888" t="str">
            <v>specializes</v>
          </cell>
          <cell r="K888" t="str">
            <v>be specialized by</v>
          </cell>
          <cell r="L888" t="str">
            <v>PerformedObservation</v>
          </cell>
        </row>
        <row r="889">
          <cell r="A889" t="str">
            <v>PerformedEncounter.1</v>
          </cell>
          <cell r="B889" t="str">
            <v>PerformedEncounter</v>
          </cell>
          <cell r="D889" t="str">
            <v>Class</v>
          </cell>
          <cell r="G889" t="str">
            <v>DEFINITION:
Any physical or virtual contact between a patient (or trial subject) and healthcare provider at which an assessment or activity takes place. (from NCIt: Clinical Encounter, Code C142427)
EXAMPLE(S):   
A physician visits a patient in a hospital ward to assess his condition.
A study subject comes into the hospital for a routine test for the clinical trial she is on.
A research nurse calls the parent of a child on a clinical trial to see if any side effects are occurring.
OTHER NAME(S):
Encounter
Visit
NOTE(S):</v>
          </cell>
          <cell r="I889" t="str">
            <v>Map:APSRv2.1=Hdr: Encompassing Encounter - hl7:ClinicalDocument &gt; hl7:componentOf &gt; hl7:encompassingEncounter; Map:CDISCLabv1.0.1=Visit; Map:CDMHv1.0=PerformedEncounter; Map:i2b2/ACTv1.4=Visit; Map:OMOPv5.2=VISIT_OCCURRENCE.preceding_visit_occurrence; Map:OMOPv5.2=VISIT_OCCURRENCE; Map:PCORNetv3.1=Encounter; Map:PCORNetv4.0=Encounter; Map:SDTM IGv3.2=HO; Map:Sentinelv6.0.2=Encounter</v>
          </cell>
        </row>
        <row r="890">
          <cell r="A890" t="str">
            <v>PerformedEncounter.2classificationCode</v>
          </cell>
          <cell r="B890" t="str">
            <v>PerformedEncounter</v>
          </cell>
          <cell r="C890" t="str">
            <v>classificationCode</v>
          </cell>
          <cell r="D890" t="str">
            <v>Attrib</v>
          </cell>
          <cell r="E890" t="str">
            <v>CD</v>
          </cell>
          <cell r="F890" t="str">
            <v>0..1</v>
          </cell>
          <cell r="G890" t="str">
            <v>DEFINITION:
A category describing the encounter as distinguished by any number of clinical aspects or purpose.
EXAMPLE(S):   
For classifications using Diagnosis Related Group codes, 
MS-DRG = 007
MDC = PRE
TYPE = SURG
MS-DRG Title = Lung transplant
614 - 645  MDC 10: ENDOCRINE, NUTRITIONAL &amp;amp; METABOLIC DISEASES &amp;amp; DISORDERS 
OTHER NAME(S):
Diagnosis Related Group
NOTE(S):</v>
          </cell>
          <cell r="I890" t="str">
            <v>Map:CDMHv1.0=PerformedEncounter.classificationCode; Map:PCORNetv3.1=Encounter.drg; Map:PCORNetv3.1=Encounter.drg_type; Map:PCORNetv4.0=Encounter.drg; Map:PCORNetv4.0=Encounter.drug_type; Map:Sentinelv6.0.2=Encounter.DRG; Map:Sentinelv6.0.2=Encounter.DRG_Type</v>
          </cell>
        </row>
        <row r="891">
          <cell r="A891" t="str">
            <v>PerformedEncounter.3Is a(n):PerformedActivity</v>
          </cell>
          <cell r="B891" t="str">
            <v>PerformedEncounter</v>
          </cell>
          <cell r="C891" t="str">
            <v>Is a(n):PerformedActivity</v>
          </cell>
          <cell r="D891" t="str">
            <v>Gen</v>
          </cell>
          <cell r="G891" t="str">
            <v>DESCRIPTION:
Each PerformedEncounter always specializes one PerformedActivity. Each PerformedActivity might be specialized by one PerformedEncounter.
DEFINITION:
EXAMPLE(S):
OTHER NAME(S):
NOTE(S):</v>
          </cell>
          <cell r="I891" t="str">
            <v>Map:CDMHv1.0=PerformedEncounter.Is a(n):PerformedActivity</v>
          </cell>
          <cell r="J891" t="str">
            <v>specializes</v>
          </cell>
          <cell r="K891" t="str">
            <v>be specialized by</v>
          </cell>
          <cell r="L891" t="str">
            <v>PerformedActivity</v>
          </cell>
        </row>
        <row r="892">
          <cell r="A892" t="str">
            <v>PerformedEncounter.4arrivingFromPlace(Place)</v>
          </cell>
          <cell r="B892" t="str">
            <v>PerformedEncounter</v>
          </cell>
          <cell r="C892" t="str">
            <v>arrivingFromPlace(Place)</v>
          </cell>
          <cell r="D892" t="str">
            <v>Assoc</v>
          </cell>
          <cell r="F892" t="str">
            <v>0..1</v>
          </cell>
          <cell r="G892" t="str">
            <v>PerformedEncounter [arrivingForPerformedEncounter] (0..*) have a subject arriving from / be the location a subject arrives from for (0..1) [arrivingFromPlace] Place
DESCRIPTION:
Each PerformedEncounter might have a subject arriving from one Place.  Each Place might be the location a subject arrives from for one or more PerformedEncounter.
DEFINITION:
Identifies the origination point of a subject before an encounter.
EXAMPLE(S):
A patient may arrive at a hospital from a nursing facility.
A study subject may arrive at the radiology department from the surgery ward.
OTHER NAME(S):
Arrived From
NOTE(S):</v>
          </cell>
          <cell r="I892" t="str">
            <v>Map:CDMHv1.0=PerformedEncounter.arrivingFromPlace(Place)</v>
          </cell>
          <cell r="J892" t="str">
            <v>have a subject arriving from</v>
          </cell>
          <cell r="K892" t="str">
            <v>be the location a subject arrives from for</v>
          </cell>
          <cell r="L892" t="str">
            <v>Place</v>
          </cell>
          <cell r="M892" t="str">
            <v>0..*</v>
          </cell>
        </row>
        <row r="893">
          <cell r="A893" t="str">
            <v>PerformedEncounter.4departingToPlace(Place)</v>
          </cell>
          <cell r="B893" t="str">
            <v>PerformedEncounter</v>
          </cell>
          <cell r="C893" t="str">
            <v>departingToPlace(Place)</v>
          </cell>
          <cell r="D893" t="str">
            <v>Assoc</v>
          </cell>
          <cell r="F893" t="str">
            <v>0..1</v>
          </cell>
          <cell r="G893" t="str">
            <v>PerformedEncounter [departingFromPerformedEncounter] (0..*) have a subject departing to / be the location a subject departs to after (0..1) [departingToPlace] Place
PerformedEncounter [departingFromPerformedEncounter] (0..*) have a subject departing to / be the location a subject departs to after (0..1) [departingToPlace] Place
DESCRIPTION:
Each PerformedEncounter might have a subject departing to one Place.  Each Place might be the location a subject departs to after one or more PerformedEncounter.
DEFINITION:
Identifies the destination of a subject after an encounter.
EXAMPLE(S):
A patient may depart from a hospital to go to a nursing facility.
A study subject may depart from the radiology department to the surgery ward.
OTHER NAME(S):
Departed To
NOTE(S):</v>
          </cell>
          <cell r="I893" t="str">
            <v>Map:CDMHv1.0=PerformedEncounter.departingToPlace(Place)</v>
          </cell>
          <cell r="J893" t="str">
            <v>have a subject departing to</v>
          </cell>
          <cell r="K893" t="str">
            <v>be the location a subject departs to after</v>
          </cell>
          <cell r="L893" t="str">
            <v>Place</v>
          </cell>
          <cell r="M893" t="str">
            <v>0..*</v>
          </cell>
        </row>
        <row r="894">
          <cell r="A894" t="str">
            <v>PerformedEncounter.4locatingServiceDeliveryLocation(ServiceDeliveryLocation)</v>
          </cell>
          <cell r="B894" t="str">
            <v>PerformedEncounter</v>
          </cell>
          <cell r="C894" t="str">
            <v>locatingServiceDeliveryLocation(ServiceDeliveryLocation)</v>
          </cell>
          <cell r="D894" t="str">
            <v>Assoc</v>
          </cell>
          <cell r="F894" t="str">
            <v>0..1</v>
          </cell>
          <cell r="G894" t="str">
            <v xml:space="preserve">PerformedEncounter [locatedPerformedEncounter] (0..*) take place in / be the location for (0..1) [locatingServiceDeliveryLocation] ServiceDeliveryLocation
Each PerformedEncounter might take place in one ServiceDeliveryLocation.  Each ServiceDeliveryLocation might be the location for one or more PerformedEncounter.
DEFINITION:
EXAMPLE(S):
OTHER NAME(S):
NOTE(S):
</v>
          </cell>
          <cell r="I894" t="str">
            <v>Map:APSRv2.1=Hdr: Encompassing Encounter - hl7:ClinicalDocument &gt; hl7:componentOf &gt; hl7:encompassingEncounter &gt; hl7:location</v>
          </cell>
          <cell r="J894" t="str">
            <v>take place in</v>
          </cell>
          <cell r="K894" t="str">
            <v>be the location for</v>
          </cell>
          <cell r="L894" t="str">
            <v>ServiceDeliveryLocation</v>
          </cell>
          <cell r="M894" t="str">
            <v>0..*</v>
          </cell>
        </row>
        <row r="895">
          <cell r="A895" t="str">
            <v>PerformedEncounter.4previousPerformedEncounter(PerformedEncounter)</v>
          </cell>
          <cell r="B895" t="str">
            <v>PerformedEncounter</v>
          </cell>
          <cell r="C895" t="str">
            <v>previousPerformedEncounter(PerformedEncounter)</v>
          </cell>
          <cell r="D895" t="str">
            <v>Assoc</v>
          </cell>
          <cell r="F895" t="str">
            <v>0..1</v>
          </cell>
          <cell r="G895" t="str">
            <v>PerformedEncounter [currentPerformedEncounter] (0..1) be preceded by / be succeeded by (0..1) [previousPerformedEncounter] PerformedEncounter
DESCRIPTION:
Each [current] PerformedEncounter might be preceded by one [previous] PerformedEncounter. Each [previous] PerformedEncounter might be succeeded by one [current] PerformedEncounter.
DEFINITION:
EXAMPLE(S):
OTHER NAME(S):
NOTE(S):</v>
          </cell>
          <cell r="I895" t="str">
            <v>Map:CDMHv1.0=PerformedEncounter.previousPerformedEncounter(PerformedEncounter)</v>
          </cell>
          <cell r="J895" t="str">
            <v>be preceded by</v>
          </cell>
          <cell r="K895" t="str">
            <v>be succeeded by</v>
          </cell>
          <cell r="L895" t="str">
            <v>PerformedEncounter</v>
          </cell>
          <cell r="M895" t="str">
            <v>0..1</v>
          </cell>
        </row>
        <row r="896">
          <cell r="A896" t="str">
            <v>PerformedExclusionCriterion.1</v>
          </cell>
          <cell r="B896" t="str">
            <v>PerformedExclusionCriterion</v>
          </cell>
          <cell r="D896" t="str">
            <v>Class</v>
          </cell>
          <cell r="G896" t="str">
            <v>DEFINITION:
A characteristic or requirement that disqualifies a subject from participation in a study.
EXAMPLE(S):
pregnancy
OTHER NAME(S):
NOTE(S):</v>
          </cell>
          <cell r="I896" t="str">
            <v>Map:C3PR=ExclusionEligibilityCriterion; Map:CTRv1.0=PerformedExclusionCriterion</v>
          </cell>
        </row>
        <row r="897">
          <cell r="A897" t="str">
            <v>PerformedExclusionCriterion.3Is a(n):PerformedEligibilityCriterion</v>
          </cell>
          <cell r="B897" t="str">
            <v>PerformedExclusionCriterion</v>
          </cell>
          <cell r="C897" t="str">
            <v>Is a(n):PerformedEligibilityCriterion</v>
          </cell>
          <cell r="D897" t="str">
            <v>Gen</v>
          </cell>
          <cell r="G897" t="str">
            <v xml:space="preserve">DESCRIPTION:
Each PerformedExclusionCriterion always specializes one PerformedEligibilityCriterion. Each PerformedEligibilityCriterion might be specialized by one PerformedExclusionCriterion.
DEFINITION:
EXAMPLE(S):
OTHER NAME(S):
NOTE(S):
</v>
          </cell>
          <cell r="J897" t="str">
            <v>specializes</v>
          </cell>
          <cell r="K897" t="str">
            <v>be specialized by</v>
          </cell>
          <cell r="L897" t="str">
            <v>PerformedEligibilityCriterion</v>
          </cell>
        </row>
        <row r="898">
          <cell r="A898" t="str">
            <v>PerformedExperimentalUnitAllocation.1</v>
          </cell>
          <cell r="B898" t="str">
            <v>PerformedExperimentalUnitAllocation</v>
          </cell>
          <cell r="D898" t="str">
            <v>Class</v>
          </cell>
          <cell r="G898" t="str">
            <v>DEFINITION: 
The completed action that is the assignment of an experimental unit to a portion of the study, such as an arm or a portion of an arm (when secondary allocations may occur).
EXAMPLE(S): 
Mrs. Smith is assigned to Arm A.
OTHER NAME(S):
NOTE(S):</v>
          </cell>
          <cell r="H898" t="str">
            <v xml:space="preserve">Invariant - be participated in by Qualifier: Associations from ExperimentalUnit are valid. Associations from Subject (including StudySubject) are not valid. 
</v>
          </cell>
          <cell r="I898" t="str">
            <v>Map:NCI CRF Standard=CDE 2454528v1.0: Protocol Arm Assignment Text</v>
          </cell>
        </row>
        <row r="899">
          <cell r="A899" t="str">
            <v>PerformedExperimentalUnitAllocation.3Is a(n):PerformedAdministrativeActivity</v>
          </cell>
          <cell r="B899" t="str">
            <v>PerformedExperimentalUnitAllocation</v>
          </cell>
          <cell r="C899" t="str">
            <v>Is a(n):PerformedAdministrativeActivity</v>
          </cell>
          <cell r="D899" t="str">
            <v>Gen</v>
          </cell>
          <cell r="G899" t="str">
            <v xml:space="preserve">DESCRIPTION:
Each PerformedExperimentalUnitAllocation always specializes one PerformedAdministrativeActivity. Each PerformedAdministrativeActivity might be specialized by one PerformedExperimentalUnitAllocation.
DEFINITION:
EXAMPLE(S):
OTHER NAME(S):
NOTE(S):
</v>
          </cell>
          <cell r="J899" t="str">
            <v>specializes</v>
          </cell>
          <cell r="K899" t="str">
            <v>be specialized by</v>
          </cell>
          <cell r="L899" t="str">
            <v>PerformedAdministrativeActivity</v>
          </cell>
        </row>
        <row r="900">
          <cell r="A900" t="str">
            <v>PerformedExperimentalUnitAllocation.4assignedArm(Arm)</v>
          </cell>
          <cell r="B900" t="str">
            <v>PerformedExperimentalUnitAllocation</v>
          </cell>
          <cell r="C900" t="str">
            <v>assignedArm(Arm)</v>
          </cell>
          <cell r="D900" t="str">
            <v>Assoc</v>
          </cell>
          <cell r="F900" t="str">
            <v>0..1</v>
          </cell>
          <cell r="G900" t="str">
            <v>PerformedExperimentalUnitAllocation [assigningPerformedExperimentalUnitAllocation] (0..*) assign an experimental unit to / be assigned an experimental unit by (0..1) [assignedArm] Arm
DESCRIPTION:
Each PerformedExperimentalUnitAllocation might assign an experimental unit to one Arm. Each Arm might be assigned an experimental unit by one or more PerformedExperimentalUnitAllocation.
DEFINITION:
EXAMPLE(S):
OTHER NAME(S):
NOTE(S):</v>
          </cell>
          <cell r="I900" t="str">
            <v>Map:CTRv1.0=StudySubject.intended(Arm)</v>
          </cell>
          <cell r="J900" t="str">
            <v>assign an experimental unit to</v>
          </cell>
          <cell r="K900" t="str">
            <v>be assigned an experimental unit by</v>
          </cell>
          <cell r="L900" t="str">
            <v>Arm</v>
          </cell>
          <cell r="M900" t="str">
            <v>0..*</v>
          </cell>
        </row>
        <row r="901">
          <cell r="A901" t="str">
            <v>PerformedGeneticInterpretation.1</v>
          </cell>
          <cell r="B901" t="str">
            <v>PerformedGeneticInterpretation</v>
          </cell>
          <cell r="D901" t="str">
            <v>Class</v>
          </cell>
          <cell r="G901" t="str">
            <v xml:space="preserve">DEFINITION:
The result of assessing the meaning of one or more genetic observation results.
EXAMPLE(S):
The result of assessing a set of genetic variations might be a decreased risk of a given disease.
OTHER NAME(S):
NOTE(S):
Most labs perform this assessment using either an automated or semi-automatd process or human interpretation. The process of interpretation is varied, depending on a number of things including intended use, degree of evidence for geneotype/phenotype associations, and complexity the testing context.  Where the test is highly targeted and findings simple with clear phenotype association, the interpretation process will likely be more automated. </v>
          </cell>
          <cell r="I901" t="str">
            <v>Map:PGx v1.0=SB.SBMRKRID</v>
          </cell>
        </row>
        <row r="902">
          <cell r="A902" t="str">
            <v>PerformedGeneticInterpretation.3Is a(n):PerformedObservationResult</v>
          </cell>
          <cell r="B902" t="str">
            <v>PerformedGeneticInterpretation</v>
          </cell>
          <cell r="C902" t="str">
            <v>Is a(n):PerformedObservationResult</v>
          </cell>
          <cell r="D902" t="str">
            <v>Gen</v>
          </cell>
          <cell r="G902" t="str">
            <v>DESCRIPTION:
Each PerformedGeneticInterpretation always specializes one PerformedObservationResult. Each PerformedObservationResult might be specialized by one PerformedGeneticInterpretation.
DEFINITION:
EXAMPLE(S):
OTHER NAME(S):
NOTE(S):</v>
          </cell>
          <cell r="I902" t="str">
            <v>Map:PGx v1.0=SB.SBMRKRID</v>
          </cell>
          <cell r="J902" t="str">
            <v>specializes</v>
          </cell>
          <cell r="K902" t="str">
            <v>be specialized by</v>
          </cell>
          <cell r="L902" t="str">
            <v>PerformedObservationResult</v>
          </cell>
        </row>
        <row r="903">
          <cell r="A903" t="str">
            <v>PerformedGeneticInterpretation.4matchedMolecularBiomarkerGroup(MolecularBiomarkerGroup)</v>
          </cell>
          <cell r="B903" t="str">
            <v>PerformedGeneticInterpretation</v>
          </cell>
          <cell r="C903" t="str">
            <v>matchedMolecularBiomarkerGroup(MolecularBiomarkerGroup)</v>
          </cell>
          <cell r="D903" t="str">
            <v>Assoc</v>
          </cell>
          <cell r="F903" t="str">
            <v>0..1</v>
          </cell>
          <cell r="G903" t="str">
            <v>PerformedGeneticInterpretation [matchingPerformedGeneticInterpretation] (0..*) match / be a match for (0..1) [matchedMolecularBiomarkerGroup] MolecularBiomarkerGroup
DESCRIPTION:
Each PerformedGeneticInterpretation might match one MolecularBiomarkerGroup. Each MolecularBiomarkerGroup might be a match for one or more PerformedGeneticInterpretation.
DEFINITION:
EXAMPLE(S):
OTHER NAME(S):
NOTE(S):</v>
          </cell>
          <cell r="I903" t="str">
            <v>Map:PGx v1.0=SB.SBMRKRID</v>
          </cell>
          <cell r="J903" t="str">
            <v>match</v>
          </cell>
          <cell r="K903" t="str">
            <v>be a match for</v>
          </cell>
          <cell r="L903" t="str">
            <v>MolecularBiomarkerGroup</v>
          </cell>
          <cell r="M903" t="str">
            <v>0..*</v>
          </cell>
        </row>
        <row r="904">
          <cell r="A904" t="str">
            <v>PerformedGeneticObservation.1</v>
          </cell>
          <cell r="B904" t="str">
            <v>PerformedGeneticObservation</v>
          </cell>
          <cell r="D904" t="str">
            <v>Class</v>
          </cell>
          <cell r="G904" t="str">
            <v>DEFINITION:
The completed action of assessing a genetic characteristic of a biologic specimen or assessing a contextual characteristic of the genetic test itself.
EXAMPLE(S):
For CDISC's PG domain, Exon Sequenced, Sequence Start, Sequence Length
For CDISC's PF domain, Amino Acid, Nucleotide, Allele, Observed Level, Raw Ct Value, Copy Number, Normalized Intensity 1 Value, Fold Change, New Assessment
OTHER NAME(S):
NOTE(S):
Because of their similar attributes, observations about genetic tests themselves as well as genetic observations about specimens are both represented by this single class.</v>
          </cell>
          <cell r="I904" t="str">
            <v>Map:PGx v1.0=PG; Map:PGx v1.0=SB; Map:PGx v1.0=PF</v>
          </cell>
        </row>
        <row r="905">
          <cell r="A905" t="str">
            <v>PerformedGeneticObservation.2geneticLocationOfInterest</v>
          </cell>
          <cell r="B905" t="str">
            <v>PerformedGeneticObservation</v>
          </cell>
          <cell r="C905" t="str">
            <v>geneticLocationOfInterest</v>
          </cell>
          <cell r="D905" t="str">
            <v>Attrib</v>
          </cell>
          <cell r="E905" t="str">
            <v>IVL&lt;INT&gt;</v>
          </cell>
          <cell r="F905" t="str">
            <v>0..1</v>
          </cell>
          <cell r="G905" t="str">
            <v>DEFINITION:
The portion of the sequence that is the focus of this test or observation.  
EXAMPLE(S):
In CDISC's PGx domains, a PFGENLI of "34" would be 34, or "2235_2249" would be 2235-2249.
OTHER NAME(S):
NOTE(S):</v>
          </cell>
          <cell r="I905" t="str">
            <v>Map:PGx v1.0=PF.PFGENLI</v>
          </cell>
        </row>
        <row r="906">
          <cell r="A906" t="str">
            <v>PerformedGeneticObservation.2geneticRegionOfInterest</v>
          </cell>
          <cell r="B906" t="str">
            <v>PerformedGeneticObservation</v>
          </cell>
          <cell r="C906" t="str">
            <v>geneticRegionOfInterest</v>
          </cell>
          <cell r="D906" t="str">
            <v>Attrib</v>
          </cell>
          <cell r="E906" t="str">
            <v>SC</v>
          </cell>
          <cell r="F906" t="str">
            <v>0..1</v>
          </cell>
          <cell r="G906" t="str">
            <v>DEFINITION:
The portion of the genome serving as a locus for the test, often a gene.  
EXAMPLE(S):
EGFR, KRAS, CYP2D6, MYC, MFNG
OTHER NAME(S):
NOTE(S):
These are typically obtained from the gene symbol list maintained by the Human Genome Variation Society (HGVS)  =&amp;gt;  HUGO Genome Nomenclature Consortium (HGNC), a committee of the Human Genome Organization (HUGO). This can be a gene, a protein, or a sector as described by geneticRegionTypeCode.</v>
          </cell>
          <cell r="I906" t="str">
            <v>Map:PGx v1.0=SB.SBGENRI; Map:PGx v1.0=PF.PFGENRI</v>
          </cell>
        </row>
        <row r="907">
          <cell r="A907" t="str">
            <v>PerformedGeneticObservation.2geneticRegionTypeCode</v>
          </cell>
          <cell r="B907" t="str">
            <v>PerformedGeneticObservation</v>
          </cell>
          <cell r="C907" t="str">
            <v>geneticRegionTypeCode</v>
          </cell>
          <cell r="D907" t="str">
            <v>Attrib</v>
          </cell>
          <cell r="E907" t="str">
            <v>CD</v>
          </cell>
          <cell r="F907" t="str">
            <v>0..1</v>
          </cell>
          <cell r="G907" t="str">
            <v>DEFINITION:
A coded value specifying the kind of portion of the genome serving as a locus for the test.  
EXAMPLE(S):
GENE, SECTOR, DOMAIN, PROTEIN  
OTHER NAME(S):
NOTE(S):</v>
          </cell>
          <cell r="I907" t="str">
            <v>Map:PGx v1.0=SB.SBGENTYP; Map:PGx v1.0=PF.PFGENTYP</v>
          </cell>
        </row>
        <row r="908">
          <cell r="A908" t="str">
            <v>PerformedGeneticObservation.2runIdentifier</v>
          </cell>
          <cell r="B908" t="str">
            <v>PerformedGeneticObservation</v>
          </cell>
          <cell r="C908" t="str">
            <v>runIdentifier</v>
          </cell>
          <cell r="D908" t="str">
            <v>Attrib</v>
          </cell>
          <cell r="E908" t="str">
            <v>II</v>
          </cell>
          <cell r="F908" t="str">
            <v>0..1</v>
          </cell>
          <cell r="G908" t="str">
            <v>DEFINITION:
A unique symbol that establishes identity of a particular execution of a test on a biospecimen.
EXAMPLE(S):
OTHER NAME(S):
NOTE(S):
The clinical genomics community is encouraged to comment on whether this is the correct data type for this concept.  It is assumed that even if a RUNID is not unique across multiple labs, if that lab can be uniquely identified, then the RUNID has a namespace in which it is unique and an OID or UUID or LSID could be constructed.</v>
          </cell>
          <cell r="I908" t="str">
            <v>Map:PGx v1.0=PG.PGRUNID; Map:PGx v1.0=PF.PFRUNID</v>
          </cell>
        </row>
        <row r="909">
          <cell r="A909" t="str">
            <v>PerformedGeneticObservation.3Is a(n):PerformedObservation</v>
          </cell>
          <cell r="B909" t="str">
            <v>PerformedGeneticObservation</v>
          </cell>
          <cell r="C909" t="str">
            <v>Is a(n):PerformedObservation</v>
          </cell>
          <cell r="D909" t="str">
            <v>Gen</v>
          </cell>
          <cell r="G909" t="str">
            <v>DESCRIPTION:
Each PerformedGeneticObservation always specializes one PerformedObservation. Each PerformedObservation might be specialized by one PerformedGeneticObservation.
DEFINITION:
EXAMPLE(S):
OTHER NAME(S):
NOTE(S):</v>
          </cell>
          <cell r="I909" t="str">
            <v>Map:PGx v1.0=PG</v>
          </cell>
          <cell r="J909" t="str">
            <v>specializes</v>
          </cell>
          <cell r="K909" t="str">
            <v>be specialized by</v>
          </cell>
          <cell r="L909" t="str">
            <v>PerformedObservation</v>
          </cell>
        </row>
        <row r="910">
          <cell r="A910" t="str">
            <v>PerformedGeneticObservationResult.1</v>
          </cell>
          <cell r="B910" t="str">
            <v>PerformedGeneticObservationResult</v>
          </cell>
          <cell r="D910" t="str">
            <v>Class</v>
          </cell>
          <cell r="G910" t="str">
            <v>DEFINITION:
The result of assessing a genetic characteristic of a biologic specimen.
EXAMPLE(S):
For an Amino Acid test the result might be "Arg".
OTHER NAME(S):
NOTE(S):</v>
          </cell>
          <cell r="I910" t="str">
            <v>Map:PGx v1.0=PF.PFGENTRG</v>
          </cell>
        </row>
        <row r="911">
          <cell r="A911" t="str">
            <v>PerformedGeneticObservationResult.2alleleIndicatorCode</v>
          </cell>
          <cell r="B911" t="str">
            <v>PerformedGeneticObservationResult</v>
          </cell>
          <cell r="C911" t="str">
            <v>alleleIndicatorCode</v>
          </cell>
          <cell r="D911" t="str">
            <v>Attrib</v>
          </cell>
          <cell r="E911" t="str">
            <v>CD</v>
          </cell>
          <cell r="F911" t="str">
            <v>0..1</v>
          </cell>
          <cell r="G911" t="str">
            <v xml:space="preserve">DEFINITION:
A coded value specifying one copy of a gene used to differentiate between copies of a gene on a homologous chromosome pair.
EXAMPLE(S):
1, 2, A, B
OTHER NAME(S):
NOTE(S):
The convention used to label the copy is often 1 or 2, A or B, because whether a given copy is maternal or paternal is not usually known.  The code system used for this concept is expected to be local since there is currently no industry standard.
</v>
          </cell>
          <cell r="I911" t="str">
            <v>Map:PGx v1.0=PF.PFALLELC</v>
          </cell>
        </row>
        <row r="912">
          <cell r="A912" t="str">
            <v>PerformedGeneticObservationResult.2geneticLocation</v>
          </cell>
          <cell r="B912" t="str">
            <v>PerformedGeneticObservationResult</v>
          </cell>
          <cell r="C912" t="str">
            <v>geneticLocation</v>
          </cell>
          <cell r="D912" t="str">
            <v>Attrib</v>
          </cell>
          <cell r="E912" t="str">
            <v>IVL&lt;INT&gt;</v>
          </cell>
          <cell r="F912" t="str">
            <v>0..1</v>
          </cell>
          <cell r="G912" t="str">
            <v>DEFINITION:
The portion of the sequence that is described by this test result.
EXAMPLE(S):
65
213-215
71
213
152
454
-614
-2055
OTHER NAME(S):
NOTE(S):</v>
          </cell>
          <cell r="I912" t="str">
            <v>Map:PGx v1.0=PF.PFGENLOC</v>
          </cell>
        </row>
        <row r="913">
          <cell r="A913" t="str">
            <v>PerformedGeneticObservationResult.2geneticRegionOfInterest</v>
          </cell>
          <cell r="B913" t="str">
            <v>PerformedGeneticObservationResult</v>
          </cell>
          <cell r="C913" t="str">
            <v>geneticRegionOfInterest</v>
          </cell>
          <cell r="D913" t="str">
            <v>Attrib</v>
          </cell>
          <cell r="E913" t="str">
            <v>SC</v>
          </cell>
          <cell r="F913" t="str">
            <v>0..1</v>
          </cell>
          <cell r="G913" t="str">
            <v>DEFINITION:
The portion of the genome serving as a locus for the test result, often a gene.  
EXAMPLE(S):
EGFR, KRAS, CYP2D6, MYC, MFNG
OTHER NAME(S):
NOTE(S):
These are typically obtained from the gene symbol list maintained by the Human Genome Variation Society (HGVS)  =&amp;gt;  HUGO Genome Nomenclature Consortium (HGNC), a committee of the Human Genome Organization (HUGO). This can be a gene, a protein, or a sector as described by geneticRegionTypeCode.</v>
          </cell>
          <cell r="I913" t="str">
            <v>Map:PGx v1.0=PG.PGGENRI</v>
          </cell>
        </row>
        <row r="914">
          <cell r="A914" t="str">
            <v>PerformedGeneticObservationResult.2geneticRegionTypeCode</v>
          </cell>
          <cell r="B914" t="str">
            <v>PerformedGeneticObservationResult</v>
          </cell>
          <cell r="C914" t="str">
            <v>geneticRegionTypeCode</v>
          </cell>
          <cell r="D914" t="str">
            <v>Attrib</v>
          </cell>
          <cell r="E914" t="str">
            <v>CD</v>
          </cell>
          <cell r="F914" t="str">
            <v>0..1</v>
          </cell>
          <cell r="G914" t="str">
            <v>DEFINITION:
A coded value specifying the kind of portion of the genome serving as a locus for the test result.  
EXAMPLE(S):
GENE, SECTOR, DOMAIN, PROTEIN  
OTHER NAME(S):
NOTE(S):</v>
          </cell>
          <cell r="I914" t="str">
            <v>Map:PGx v1.0=PG.PGGENTYP</v>
          </cell>
        </row>
        <row r="915">
          <cell r="A915" t="str">
            <v>PerformedGeneticObservationResult.2geneticSubregion</v>
          </cell>
          <cell r="B915" t="str">
            <v>PerformedGeneticObservationResult</v>
          </cell>
          <cell r="C915" t="str">
            <v>geneticSubregion</v>
          </cell>
          <cell r="D915" t="str">
            <v>Attrib</v>
          </cell>
          <cell r="E915" t="str">
            <v>ST</v>
          </cell>
          <cell r="F915" t="str">
            <v>0..1</v>
          </cell>
          <cell r="G915" t="str">
            <v>DEFINITION:
The portion of the genetic region of interest in which the variation was found when the genetic region of interest is a gene.  
EXAMPLE(S):
Exon 15, Intron 1
OTHER NAME(S):
NOTE(S):
This attribute is only used if geneticRegionTypeCode = "GENE".</v>
          </cell>
          <cell r="I915" t="str">
            <v>Map:PGx v1.0=PF.PFGENSR</v>
          </cell>
        </row>
        <row r="916">
          <cell r="A916" t="str">
            <v>PerformedGeneticObservationResult.2geneticTarget</v>
          </cell>
          <cell r="B916" t="str">
            <v>PerformedGeneticObservationResult</v>
          </cell>
          <cell r="C916" t="str">
            <v>geneticTarget</v>
          </cell>
          <cell r="D916" t="str">
            <v>Attrib</v>
          </cell>
          <cell r="E916" t="str">
            <v>ST</v>
          </cell>
          <cell r="F916" t="str">
            <v>1..1</v>
          </cell>
          <cell r="G916" t="str">
            <v>DEFINITION:
The nucleotide or amino acid within the genetic location of interest that is to be compared to the subject's test result.
EXAMPLE(S):
In CDISC's PGx domains, a PFGENTRG of "A" indicates that you are checking to see if the biospecimen tested has an A in the location specified by the geneticLocationOfInterest, or a value of "del" in PFGENTRG means you are looking for a deletion in that location of interest.
OTHER NAME(S):
NOTE(S):</v>
          </cell>
          <cell r="I916" t="str">
            <v>Map:PGx v1.0=PF.PFGENTRG</v>
          </cell>
        </row>
        <row r="917">
          <cell r="A917" t="str">
            <v>PerformedGeneticObservationResult.2mutationTypeCode</v>
          </cell>
          <cell r="B917" t="str">
            <v>PerformedGeneticObservationResult</v>
          </cell>
          <cell r="C917" t="str">
            <v>mutationTypeCode</v>
          </cell>
          <cell r="D917" t="str">
            <v>Attrib</v>
          </cell>
          <cell r="E917" t="str">
            <v>CD</v>
          </cell>
          <cell r="F917" t="str">
            <v>0..1</v>
          </cell>
          <cell r="G917" t="str">
            <v>DEFINITION:
Coded value defining the genomic source of the variant, which can indicate the variant context including inherited germline mutations, acquired tumor specific mutations, mutations within a fetus, or unknown origin.
EXAMPLE(S):
Germline 
Somatic 
Prenatal 
Likely Germline 
Likely Somatic 
Likely Prenatal 
Unknown Genomic Origin 
OTHER NAME(S):
NOTE(S):</v>
          </cell>
          <cell r="I917" t="str">
            <v>Map:PGx v1.0=PF.PFMUTYP</v>
          </cell>
        </row>
        <row r="918">
          <cell r="A918" t="str">
            <v>PerformedGeneticObservationResult.3Is a(n):PerformedObservationResult</v>
          </cell>
          <cell r="B918" t="str">
            <v>PerformedGeneticObservationResult</v>
          </cell>
          <cell r="C918" t="str">
            <v>Is a(n):PerformedObservationResult</v>
          </cell>
          <cell r="D918" t="str">
            <v>Gen</v>
          </cell>
          <cell r="G918" t="str">
            <v>DESCRIPTION:
Each PerformedGeneticObservationResult always specializes one PerformedObservationResult. Each PerformedObservationResult might be specialized by one PerformedGeneticObservationResult.
DEFINITION:
EXAMPLE(S):
OTHER NAME(S):
NOTE(S):</v>
          </cell>
          <cell r="I918" t="str">
            <v>Map:PGx v1.0=PF.PFGENTRG</v>
          </cell>
          <cell r="J918" t="str">
            <v>specializes</v>
          </cell>
          <cell r="K918" t="str">
            <v>be specialized by</v>
          </cell>
          <cell r="L918" t="str">
            <v>PerformedObservationResult</v>
          </cell>
        </row>
        <row r="919">
          <cell r="A919" t="str">
            <v>PerformedGeneticObservationResult.4referencedGeneticReference(GeneticReference)</v>
          </cell>
          <cell r="B919" t="str">
            <v>PerformedGeneticObservationResult</v>
          </cell>
          <cell r="C919" t="str">
            <v>referencedGeneticReference(GeneticReference)</v>
          </cell>
          <cell r="D919" t="str">
            <v>Assoc</v>
          </cell>
          <cell r="F919" t="str">
            <v>0..1</v>
          </cell>
          <cell r="G919" t="str">
            <v>PerformedGeneticObservationResult [referencingPerformedGeneticObservationResult] (1..*) reference / is referenced by (0..1) [referencedGeneticReference] GeneticReference
DESCRIPTION:
Each PerformedGeneticObservationResult might reference one GeneticReference.  Each GeneticReference always is referenced by one or more PerformedGeneticObservationResult.
DEFINITION:
EXAMPLE(S):
"A" might be the reference if the test result is a Nucleotide.
"Trp" might be the reference if the test result is an Amino Acid.
OTHER NAME(S):
NOTE(S):</v>
          </cell>
          <cell r="I919" t="str">
            <v>Map:PGx v1.0=PF.PFREFSEQ</v>
          </cell>
          <cell r="J919" t="str">
            <v>reference</v>
          </cell>
          <cell r="K919" t="str">
            <v>is referenced by</v>
          </cell>
          <cell r="L919" t="str">
            <v>GeneticReference</v>
          </cell>
          <cell r="M919" t="str">
            <v>1..*</v>
          </cell>
        </row>
        <row r="920">
          <cell r="A920" t="str">
            <v>PerformedGeneticObservationResult.4referencedSingleNucleotidePolymorphism(SingleNucleotidePolymorphism)</v>
          </cell>
          <cell r="B920" t="str">
            <v>PerformedGeneticObservationResult</v>
          </cell>
          <cell r="C920" t="str">
            <v>referencedSingleNucleotidePolymorphism(SingleNucleotidePolymorphism)</v>
          </cell>
          <cell r="D920" t="str">
            <v>Assoc</v>
          </cell>
          <cell r="F920" t="str">
            <v>0..1</v>
          </cell>
          <cell r="G920" t="str">
            <v>PerformedGeneticObservationResult [referencingPerformedGeneticObservationResult] (0..*) reference / be referenced by (0..1) [referencedSingleNucleotidePolymorphism] SingleNucleotidePolymorphism
DESCRIPTION:
Each PerformedGeneticObservationResult might reference one SingleNucleotidePolymorphism.  Each SingleNucleotidePolymorphism might be referenced by one or more PerformedGeneticObservationResult.
DEFINITION:
The link between the observed variation in test result and the documented variation in the dbSNP database as identified by an rs number.
EXAMPLE(S):
A given subject, Joe, may have a genetic variation detected by a test result which is a match to a dbSNP variation identified with the rs number "rs1570360".  The dbSNP variation ("NM_001025367.2:c.-614A&amp;gt;G") tells us that NM_001025367.2 is the most current reference sequence (".2" means it's version 2).  The "c.-614A&amp;gt;G" tells us a nucleotide changed in position "-614" from A to G. 
OTHER NAME(S):
NOTE(S):</v>
          </cell>
          <cell r="I920" t="str">
            <v>Map:PGx v1.0=PF.PFRSNUM</v>
          </cell>
          <cell r="J920" t="str">
            <v>reference</v>
          </cell>
          <cell r="K920" t="str">
            <v>be referenced by</v>
          </cell>
          <cell r="L920" t="str">
            <v>SingleNucleotidePolymorphism</v>
          </cell>
          <cell r="M920" t="str">
            <v>0..*</v>
          </cell>
        </row>
        <row r="921">
          <cell r="A921" t="str">
            <v>PerformedHistopathologyResult.1</v>
          </cell>
          <cell r="B921" t="str">
            <v>PerformedHistopathologyResult</v>
          </cell>
          <cell r="D921" t="str">
            <v>Class</v>
          </cell>
          <cell r="G921" t="str">
            <v>DEFINITION:
The findings from a microscopic study of characteristic tissue abnormalities by employing various cytochemical and immunocytochemical stains.
EXAMPLE(S):
HER-2 positive primary breast cancer, adenocarcinoma of the colon
OTHER NAME(S):
NOTE(S):</v>
          </cell>
          <cell r="I921" t="str">
            <v>Map:CDMHv1.0=PerformedHistopathologyResult; Map:CTRv1.0=PerformedHistopathology; Map:LSDAMv2.2.3Plus=PerformedHistopathology</v>
          </cell>
        </row>
        <row r="922">
          <cell r="A922" t="str">
            <v>PerformedHistopathologyResult.2differentiationGradeCode</v>
          </cell>
          <cell r="B922" t="str">
            <v>PerformedHistopathologyResult</v>
          </cell>
          <cell r="C922" t="str">
            <v>differentiationGradeCode</v>
          </cell>
          <cell r="D922" t="str">
            <v>Attrib</v>
          </cell>
          <cell r="E922" t="str">
            <v>DSET&lt;CD&gt;</v>
          </cell>
          <cell r="F922" t="str">
            <v>0..*</v>
          </cell>
          <cell r="G922" t="str">
            <v>DEFINITION:
A coded value specifying the degree of cellular differentiation in a tissue sample.  
EXAMPLE(S):
A brain tumor could be grade 3
OTHER NAME(S):
NOTE(S):</v>
          </cell>
          <cell r="I922" t="str">
            <v>Map:CDMHv1.0=PerformedHistopathologyResult.differentiationGradeCode; Map:CTOM=HistopathologyGrade.gradeCode; Map:CTOM=HistopathologyGrade.gradeCodeSystem; Map:CTRv1.0=PerformedHistopathology.differentiationGradeCode; Map:LSDAMv2.2.3Plus=PerformedHistopathology.differentiationGradeCode; Map:SEER 2015=SECTION IV DESCRIPTION OF THIS NEOPLASM - GRADE, DIFFERENTIATION OR CELL INDICATOR</v>
          </cell>
        </row>
        <row r="923">
          <cell r="A923" t="str">
            <v>PerformedHistopathologyResult.2involvedSurgicalMarginIndicator</v>
          </cell>
          <cell r="B923" t="str">
            <v>PerformedHistopathologyResult</v>
          </cell>
          <cell r="C923" t="str">
            <v>involvedSurgicalMarginIndicator</v>
          </cell>
          <cell r="D923" t="str">
            <v>Attrib</v>
          </cell>
          <cell r="E923" t="str">
            <v>BL</v>
          </cell>
          <cell r="F923" t="str">
            <v>0..1</v>
          </cell>
          <cell r="G923" t="str">
            <v>DEFINITION:
Specifies whether the margins of surgical resection are infiltrated by the abnormal tissue. 
EXAMPLE(S):
OTHER NAME(S):
NOTE(S):</v>
          </cell>
          <cell r="I923" t="str">
            <v>Map:CDMHv1.0=PerformedHistopathologyResult.involvedSurgicalMarginIndicator; Map:CTOM=Histopathology.involvedSurgicalMarginIndicator; Map:CTRv1.0=PerformedHistopathology.involvedSurgicalMarginIndicator; Map:LSDAMv2.2.3Plus=PerformedHistopatholgy.involvedSurgicalMarginalIndicator</v>
          </cell>
        </row>
        <row r="924">
          <cell r="A924" t="str">
            <v>PerformedHistopathologyResult.3Is a(n):PerformedObservationResult</v>
          </cell>
          <cell r="B924" t="str">
            <v>PerformedHistopathologyResult</v>
          </cell>
          <cell r="C924" t="str">
            <v>Is a(n):PerformedObservationResult</v>
          </cell>
          <cell r="D924" t="str">
            <v>Gen</v>
          </cell>
          <cell r="G924" t="str">
            <v xml:space="preserve">DESCRIPTION:
Each PerformedHistopathology always specializes one PerformedObservationResult. Each PerformedObservationResult might be specialized by one PerformedHistopathology.
DEFINITION:
EXAMPLE(S):
OTHER NAME(S):
NOTE(S):
</v>
          </cell>
          <cell r="I924" t="str">
            <v>Map:CDMHv1.0=PerformedHistopathologyResult.Is a(n):PerformedObservationResult; Map:LSDAMv2.2.3Plus=PerformedHistopathology.Is a(n):PerformedObservationResult</v>
          </cell>
          <cell r="J924" t="str">
            <v>specializes</v>
          </cell>
          <cell r="K924" t="str">
            <v>be specialized by</v>
          </cell>
          <cell r="L924" t="str">
            <v>PerformedObservationResult</v>
          </cell>
        </row>
        <row r="925">
          <cell r="A925" t="str">
            <v>PerformedImagingStudy.1</v>
          </cell>
          <cell r="B925" t="str">
            <v>PerformedImagingStudy</v>
          </cell>
          <cell r="D925" t="str">
            <v>Class</v>
          </cell>
          <cell r="G925" t="str">
            <v xml:space="preserve">DEFINITION:
A collection of images and information that are logically related for the purpose of diagnosing an imaging study subject. [Source:  http://dicom.nema.org/medical/dicom/current/output/chtml/part03/chapter_A.html#sect_A.1.2.2] 
EXAMPLE(S):
OTHER NAME(S):
NOTE(S):
The BRIDG modelers acknowledge that the term "study" is somewhat overloaded and must be qualified to provide semantic context.  That said, "Imaging Study" is a very commonly used term in the imaging community.  Any given Imaging Study does  necessarily have to be associated with a clinical trial or study protocol.  The definition of this class should be sufficient to distinguish from other uses of the term "study". </v>
          </cell>
          <cell r="H925" t="str">
            <v xml:space="preserve">Invariant - be participated in by Qualifier: Associations from Subject (including StudySubject) and Experimental Unit are valid for BiologicEntity, BiologicEntityGroup, BiologicEntityPart and Specimen, not for Product, ProductGroup, Organization or HealthcareFacility.
</v>
          </cell>
          <cell r="I925" t="str">
            <v>Map:APSRv2.1=[Problem] hl7:organizer - [Problem] hl7:organizer &gt; hl7:component [Embedded Image] &gt; hl7:observationMedia; Map:CDMHv1.0=PerformedImagingStudy; Map:CTRv1.0=PerformedImaging; Map:DICOM=General Study Module; Map:DICOM=Clinical Trial Study Module; Map:LSDAMv2.2.3Plus=PerformedImaging; Map:NBIAv6.4=Study</v>
          </cell>
        </row>
        <row r="926">
          <cell r="A926" t="str">
            <v>PerformedImagingStudy.2admittingDiagnosisCode</v>
          </cell>
          <cell r="B926" t="str">
            <v>PerformedImagingStudy</v>
          </cell>
          <cell r="C926" t="str">
            <v>admittingDiagnosisCode</v>
          </cell>
          <cell r="D926" t="str">
            <v>Attrib</v>
          </cell>
          <cell r="E926" t="str">
            <v>DSET&lt;CD&gt;</v>
          </cell>
          <cell r="F926" t="str">
            <v>0..*</v>
          </cell>
          <cell r="G926" t="str">
            <v>DEFINITION:
The identified disease(s) or illness(es) at the time of the admission during which imaging was performed.
EXAMPLE(S):
OTHER NAME(S):
NOTE(S):
This value is derived from the path:  PerformedImagingStudy &amp;gt; Subject &amp;gt; PerformedObservation &amp;gt; PerformedDiagnosis.value (ANY=&amp;gt;PQ.TIME) WHERE PerformedObservation &amp;gt; DefinedObservation.nameCode = "diagnosis"</v>
          </cell>
          <cell r="I926" t="str">
            <v>Map:CDMHv1.0=PerformedImagingStudy.admittingDiagnosisCode; Map:DICOM=Patient Study Module - Admitting Diagnoses Description (0008,1080); Map:DICOM=Patient Study Module - Admitting Diagnoses Code Sequence (0008,1084); Map:DICOM=Study Level Keys for the Patient Root Query/Retrieve Information Model -  Admitting Diagnoses Description (0008,1080); Map:NBIAv6.4=General_Series.admitting_diagnoses_desc; Map:NBIAv6.4=Study.admitting_diagnoses_code_seq; Map:NBIAv6.4=Study.admitting_diagnoses_desc</v>
          </cell>
        </row>
        <row r="927">
          <cell r="A927" t="str">
            <v>PerformedImagingStudy.2description</v>
          </cell>
          <cell r="B927" t="str">
            <v>PerformedImagingStudy</v>
          </cell>
          <cell r="C927" t="str">
            <v>description</v>
          </cell>
          <cell r="D927" t="str">
            <v>Attrib</v>
          </cell>
          <cell r="E927" t="str">
            <v>ST</v>
          </cell>
          <cell r="F927" t="str">
            <v>0..1</v>
          </cell>
          <cell r="G927" t="str">
            <v>DEFINITION:
The textual representation of the certain or salient aspects, characteristics, or features of the imaging study. [Adapted from www.businessdictionary.com]
EXAMPLE(S):
OTHER NAME(S):
NOTE(S):
Usually this describes the manner in which the imaging study was performed.</v>
          </cell>
          <cell r="I927" t="str">
            <v>Map:CDMHv1.0=PerformedImagingStudy.description; Map:DICOM=General Study Module - Study Description (0008,1030); Map:DICOM=Study Level Keys for the Patient Root Query/Retrieve Information Model -  Study Description (0008,1030); Map:NBIAv6.4=General_Series.study_desc; Map:NBIAv6.4=Study.study_desc</v>
          </cell>
        </row>
        <row r="928">
          <cell r="A928" t="str">
            <v>PerformedImagingStudy.2dicomStudyID</v>
          </cell>
          <cell r="B928" t="str">
            <v>PerformedImagingStudy</v>
          </cell>
          <cell r="C928" t="str">
            <v>dicomStudyID</v>
          </cell>
          <cell r="D928" t="str">
            <v>Attrib</v>
          </cell>
          <cell r="E928" t="str">
            <v>ST</v>
          </cell>
          <cell r="F928" t="str">
            <v>0..1</v>
          </cell>
          <cell r="G928" t="str">
            <v>DEFINITION:
The user- or equipment-generated identifier of an instance of a DICOM study entity that corresponds to the performed imaging study.
EXAMPLE(S):
1234
OTHER NAME(S):
FHIR ImagingStudy.identifier
NOTE(S):
This is intended to be a  human readable identifier.</v>
          </cell>
          <cell r="I928" t="str">
            <v>Map:CDMHv1.0=PerformedImagingStudy.dicomStudyID; Map:DICOM=General Study Module - Study ID (0020,0010); Map:DICOM=Study Level Keys for the Patient Root Query/Retrieve Information Model -  Study ID (0020,0010); Map:NBIAv6.4=Study.study_id</v>
          </cell>
        </row>
        <row r="929">
          <cell r="A929" t="str">
            <v>PerformedImagingStudy.2imageCount</v>
          </cell>
          <cell r="B929" t="str">
            <v>PerformedImagingStudy</v>
          </cell>
          <cell r="C929" t="str">
            <v>imageCount</v>
          </cell>
          <cell r="D929" t="str">
            <v>Attrib</v>
          </cell>
          <cell r="E929" t="str">
            <v>INT.NONNEG</v>
          </cell>
          <cell r="F929" t="str">
            <v>0..1</v>
          </cell>
          <cell r="G929" t="str">
            <v>DEFINITION:
The number of DICOM instances in the performed imaging study.
EXAMPLE(S):
OTHER NAME(S):
Number of Study Related Instances (0020,1208)
NOTE(S):</v>
          </cell>
          <cell r="I929" t="str">
            <v>Map:CDMHv1.0=PerformedImagingStudy.imageCount; Map:DICOM=Study Level Keys for the Patient Root Query/Retrieve Information Model -  Number of Study Related Instances (0020,1208)</v>
          </cell>
        </row>
        <row r="930">
          <cell r="A930" t="str">
            <v>PerformedImagingStudy.2imagingAccessionIdentifier</v>
          </cell>
          <cell r="B930" t="str">
            <v>PerformedImagingStudy</v>
          </cell>
          <cell r="C930" t="str">
            <v>imagingAccessionIdentifier</v>
          </cell>
          <cell r="D930" t="str">
            <v>Attrib</v>
          </cell>
          <cell r="E930" t="str">
            <v>II</v>
          </cell>
          <cell r="F930" t="str">
            <v>0..1</v>
          </cell>
          <cell r="G930" t="str">
            <v>DEFINITION:
An order filler system-generated identifier for the order for the imaging study.
EXAMPLE(S):
OTHER NAME(S):
NOTE(S):</v>
          </cell>
          <cell r="I930" t="str">
            <v>Map:CDMHv1.0=PerformedImagingStudy.imagingAccessionIdentifier; Map:DICOM=General Study Module - Accession Number (0008,0050); Map:DICOM=General Study Module - Issuer of Accession Number Sequence (0008,0051); Map:DICOM=Study Level Keys for the Patient Root Query/Retrieve Information Model -  Accession Number (0008,0050)</v>
          </cell>
        </row>
        <row r="931">
          <cell r="A931" t="str">
            <v>PerformedImagingStudy.2lossyImageCompressionIndicator</v>
          </cell>
          <cell r="B931" t="str">
            <v>PerformedImagingStudy</v>
          </cell>
          <cell r="C931" t="str">
            <v>lossyImageCompressionIndicator</v>
          </cell>
          <cell r="D931" t="str">
            <v>Attrib</v>
          </cell>
          <cell r="E931" t="str">
            <v>BL</v>
          </cell>
          <cell r="F931" t="str">
            <v>0..1</v>
          </cell>
          <cell r="G931" t="str">
            <v>DEFINITION:
Specifies whether any images in the study are irreversibly altered during encoding at any time during its life.
EXAMPLE(S):
If even just one image in the study has been lossy compressed, the loggyImageCompressionIndicator = "true".
OTHER NAME(S):
NOTE(S):</v>
          </cell>
          <cell r="I931" t="str">
            <v>Map:CDMHv1.0=PerformedImagingStudy.lossyImageCompressionIndicator; Map:DICOM=General Image Module - Lossy Image Compression (0028,2110); Map:DICOM=Enhanced CT Image Module - Lossy Image Compression (0028,2110); Map:DICOM=Enhanced MR Image Module - Lossy Image Compression (0028,2110); Map:DICOM=Enhanced PET Image Module - Lossy Image Compression (0028,2110); Map:NBIAv6.4=General_Image.lossy_image_compression</v>
          </cell>
        </row>
        <row r="932">
          <cell r="A932" t="str">
            <v>PerformedImagingStudy.2nonAcquisitionModalitiesInStudyCode</v>
          </cell>
          <cell r="B932" t="str">
            <v>PerformedImagingStudy</v>
          </cell>
          <cell r="C932" t="str">
            <v>nonAcquisitionModalitiesInStudyCode</v>
          </cell>
          <cell r="D932" t="str">
            <v>Attrib</v>
          </cell>
          <cell r="E932" t="str">
            <v>DSET&lt;CD&gt;</v>
          </cell>
          <cell r="F932" t="str">
            <v>0..*</v>
          </cell>
          <cell r="G932" t="str">
            <v>DEFINITION:
A coded value specifying the type of equipment that created the images in this imaging study other than that used to acquire the original data.
EXAMPLE(S):
SR (Structured Report), KO (Key Object), SEG (Segmentation), DOC (document)
OTHER NAME(S):
NOTE(S):
This is a characterization of those devices other than those devices that are used to acquire the images which are encoded in Device.typeCode.</v>
          </cell>
          <cell r="I932" t="str">
            <v>Map:CDMHv1.0=PerformedImagingStudy.nonAcquisitionModalitiesInStudyCode; Map:DICOM=General Series Module - Modality (0008,0060); Map:DICOM=Study Level Keys for the Patient Root Query/Retrieve Information Model -  Modalities in Study (0008,0061)</v>
          </cell>
        </row>
        <row r="933">
          <cell r="A933" t="str">
            <v>PerformedImagingStudy.2seriesCount</v>
          </cell>
          <cell r="B933" t="str">
            <v>PerformedImagingStudy</v>
          </cell>
          <cell r="C933" t="str">
            <v>seriesCount</v>
          </cell>
          <cell r="D933" t="str">
            <v>Attrib</v>
          </cell>
          <cell r="E933" t="str">
            <v>INT.NONNEG</v>
          </cell>
          <cell r="F933" t="str">
            <v>0..1</v>
          </cell>
          <cell r="G933" t="str">
            <v>DEFINITION:
The number of DICOM series in the performed imaging study.
EXAMPLE(S):
OTHER NAME(S):
Number of Study Related Series (0020,1206)
NOTE(S):</v>
          </cell>
          <cell r="I933" t="str">
            <v>Map:CDMHv1.0=PerformedImagingStudy.seriesCount; Map:DICOM=Study Level Keys for the Patient Root Query/Retrieve Information Model -  Number of Study Related Series (0020,1206)</v>
          </cell>
        </row>
        <row r="934">
          <cell r="A934" t="str">
            <v>PerformedImagingStudy.2storageSOPClassesInStudy</v>
          </cell>
          <cell r="B934" t="str">
            <v>PerformedImagingStudy</v>
          </cell>
          <cell r="C934" t="str">
            <v>storageSOPClassesInStudy</v>
          </cell>
          <cell r="D934" t="str">
            <v>Attrib</v>
          </cell>
          <cell r="E934" t="str">
            <v>DSET&lt;OID&gt;</v>
          </cell>
          <cell r="F934" t="str">
            <v>0..*</v>
          </cell>
          <cell r="G934" t="str">
            <v>DEFINITION:
The unique identifier of a DICOM Storage Service-Object Pair Class used to encode an instance of the imaging study.
EXAMPLE(S):
1.2.840.10008.5.1.4.1.1.2 (CT Image Storage SOP Class)
OTHER NAME(S):
SOP Classes in Study (0008,0062)
NOTE(S):</v>
          </cell>
          <cell r="I934" t="str">
            <v>Map:CDMHv1.0=PerformedImagingStudy.storageSOPClassesInStudy; Map:DICOM=Study Level Keys for the Patient Root Query/Retrieve Information Model - SOP Classes in Study (0008,0062); Map:NBIAv6.4=General_Image.sop_class_uid</v>
          </cell>
        </row>
        <row r="935">
          <cell r="A935" t="str">
            <v>PerformedImagingStudy.2subjectAge</v>
          </cell>
          <cell r="B935" t="str">
            <v>PerformedImagingStudy</v>
          </cell>
          <cell r="C935" t="str">
            <v>subjectAge</v>
          </cell>
          <cell r="D935" t="str">
            <v>Attrib</v>
          </cell>
          <cell r="E935" t="str">
            <v>PQ.TIME</v>
          </cell>
          <cell r="F935" t="str">
            <v>0..1</v>
          </cell>
          <cell r="G935" t="str">
            <v>(derived)
DEFINITION:
The length of time since the birth of the imaging subject in completed units. [Adapted from:  Google and caDSR Public ID 2423393]
EXAMPLE(S):
17 years (years completed)
OTHER NAME(S):
NOTE(S):
This value is derived from the path:  Subject &amp;gt; PerformedObservation &amp;gt; PerformedObservationResult.value (ANY=&amp;gt;PQ.TIME) WHERE PerformedObservation &amp;gt; DefinedObservation.nameCode = "age"</v>
          </cell>
          <cell r="I935" t="str">
            <v>Map:CDMHv1.0=PerformedImagingStudy.subjectAge; Map:DICOM=Patient Study Module - Patient's Age (0010,1010); Map:DICOM=Study Level Keys for the Patient Root Query/Retrieve Information Model -  Patient's Age (0010,1010); Map:NBIAv6.4=General_Series.patient_age; Map:NBIAv6.4=Study.patient_age</v>
          </cell>
        </row>
        <row r="936">
          <cell r="A936" t="str">
            <v>PerformedImagingStudy.2subjectHeight</v>
          </cell>
          <cell r="B936" t="str">
            <v>PerformedImagingStudy</v>
          </cell>
          <cell r="C936" t="str">
            <v>subjectHeight</v>
          </cell>
          <cell r="D936" t="str">
            <v>Attrib</v>
          </cell>
          <cell r="E936" t="str">
            <v>PQ</v>
          </cell>
          <cell r="F936" t="str">
            <v>0..1</v>
          </cell>
          <cell r="G936" t="str">
            <v>(derived)
DEFINITION:
The distance from the bottom to the top of the imaging study subject. [adapted from http://www.merriam-webster.com/dictionary/height]
EXAMPLE(S):
1.75 meters
OTHER NAME(S):
NOTE(S):
This value is derived from the path:  Subject &amp;gt; PerformedObservation &amp;gt; PerformedObservationResult.value (ANY=&amp;gt;PQ.TIME) WHERE PerformedObservation &amp;gt; DefinedObservation.nameCode = "height"</v>
          </cell>
          <cell r="I936" t="str">
            <v>Map:CDMHv1.0=PerformedImagingStudy.subjectHeight; Map:DICOM=Patient Study Module - Patient's Size (0010,1020); Map:DICOM=Study Level Keys for the Patient Root Query/Retrieve Information Model -  Patient's Size (0010,1020); Map:NBIAv6.4=Study.patient_size</v>
          </cell>
        </row>
        <row r="937">
          <cell r="A937" t="str">
            <v>PerformedImagingStudy.2subjectHistory</v>
          </cell>
          <cell r="B937" t="str">
            <v>PerformedImagingStudy</v>
          </cell>
          <cell r="C937" t="str">
            <v>subjectHistory</v>
          </cell>
          <cell r="D937" t="str">
            <v>Attrib</v>
          </cell>
          <cell r="E937" t="str">
            <v>ST</v>
          </cell>
          <cell r="F937" t="str">
            <v>0..1</v>
          </cell>
          <cell r="G937" t="str">
            <v>(derived)
DEFINITION:
Information about the subject obtained by asking questions [Adapted from:  https://en.wikipedia.org/wiki/Medical_history]
EXAMPLE(S):
OTHER NAME(S):
NOTE(S):
This value is derived from the path:  Subject &amp;gt; PerformedObservation &amp;gt; PerformedObservationResult.value (ANY=&amp;gt;PQ.TIME) WHERE PerformedObservation &amp;gt; DefinedObservation.nameCode = "patient history"</v>
          </cell>
          <cell r="I937" t="str">
            <v>Map:CDMHv1.0=PerformedImagingStudy.subjectHistory; Map:DICOM=Patient Study Module - Additional Patient History (0010,21B0); Map:DICOM=Study Level Keys for the Patient Root Query/Retrieve Information Model -  Additional Patient History (0010,21B0); Map:NBIAv6.4=Study.additional_patient_history</v>
          </cell>
        </row>
        <row r="938">
          <cell r="A938" t="str">
            <v>PerformedImagingStudy.2subjectWeight</v>
          </cell>
          <cell r="B938" t="str">
            <v>PerformedImagingStudy</v>
          </cell>
          <cell r="C938" t="str">
            <v>subjectWeight</v>
          </cell>
          <cell r="D938" t="str">
            <v>Attrib</v>
          </cell>
          <cell r="E938" t="str">
            <v>PQ</v>
          </cell>
          <cell r="F938" t="str">
            <v>0..1</v>
          </cell>
          <cell r="G938" t="str">
            <v>(derived)
DEFINITION:
The measurement that indicates how heavy an imaging study subject is. [adapted from http://www.merriam-webster.com/dictionary/weight]
EXAMPLE(S):
75 kg
OTHER NAME(S):
NOTE(S):
This value is derived from the path:  Subject &amp;gt; PerformedObservation &amp;gt; PerformedObservationResult.value (ANY=&amp;gt;PQ.TIME) WHERE PerformedObservation &amp;gt; DefinedObservation.nameCode = "weight"</v>
          </cell>
          <cell r="I938" t="str">
            <v>Map:CDMHv1.0=PerformedImagingStudy.subjectWeight; Map:DICOM=Patient Study Module - Patient's Weight (0010, 1030); Map:DICOM=Study Level Keys for the Patient Root Query/Retrieve Information Model -  Patient's Weight (0010, 1030)</v>
          </cell>
        </row>
        <row r="939">
          <cell r="A939" t="str">
            <v>PerformedImagingStudy.3Is a(n):PerformedObservation</v>
          </cell>
          <cell r="B939" t="str">
            <v>PerformedImagingStudy</v>
          </cell>
          <cell r="C939" t="str">
            <v>Is a(n):PerformedObservation</v>
          </cell>
          <cell r="D939" t="str">
            <v>Gen</v>
          </cell>
          <cell r="G939" t="str">
            <v>DESCRIPTION:
Each PerformedImagingStudy always specializes one PerformedObservation. Each PerformedObservation might be specialized by one PerformedImagingStudy.
DEFINITION:
EXAMPLE(S):
OTHER NAME(S):
NOTE(S):</v>
          </cell>
          <cell r="I939" t="str">
            <v>Map:CDMHv1.0=PerformedImagingStudy.Is a(n):PerformedObservation; Map:DICOM=Clinical Trial Study Module; Map:LSDAMv2.2.3Plus=PerformedImaging.Is a(n):PerformedObservation</v>
          </cell>
          <cell r="J939" t="str">
            <v>specializes</v>
          </cell>
          <cell r="K939" t="str">
            <v>be specialized by</v>
          </cell>
          <cell r="L939" t="str">
            <v>PerformedObservation</v>
          </cell>
        </row>
        <row r="940">
          <cell r="A940" t="str">
            <v>PerformedInclusionCriterion.1</v>
          </cell>
          <cell r="B940" t="str">
            <v>PerformedInclusionCriterion</v>
          </cell>
          <cell r="D940" t="str">
            <v>Class</v>
          </cell>
          <cell r="G940" t="str">
            <v>DEFINITION:
A characteristic or requirement that a subject must meet to participate in a study.
EXAMPLE(S):
Must be over the age of 18
OTHER NAME(S):
NOTE(S):</v>
          </cell>
          <cell r="I940" t="str">
            <v>Map:C3PR=InclusionEligibilityCriterion; Map:CTRv1.0=PerformedInclusionCriterion</v>
          </cell>
        </row>
        <row r="941">
          <cell r="A941" t="str">
            <v>PerformedInclusionCriterion.3Is a(n):PerformedEligibilityCriterion</v>
          </cell>
          <cell r="B941" t="str">
            <v>PerformedInclusionCriterion</v>
          </cell>
          <cell r="C941" t="str">
            <v>Is a(n):PerformedEligibilityCriterion</v>
          </cell>
          <cell r="D941" t="str">
            <v>Gen</v>
          </cell>
          <cell r="G941" t="str">
            <v xml:space="preserve">DESCRIPTION:
Each PerformedInclusionCriterion always specializes one PerformedEligibilityCriterion. Each PerformedEligbilityCriterion might be specialized by one PerformedInclusionCriterion.
DEFINITION:
EXAMPLE(S):
OTHER NAME(S):
NOTE(S):
</v>
          </cell>
          <cell r="J941" t="str">
            <v>specializes</v>
          </cell>
          <cell r="K941" t="str">
            <v>be specialized by</v>
          </cell>
          <cell r="L941" t="str">
            <v>PerformedEligibilityCriterion</v>
          </cell>
        </row>
        <row r="942">
          <cell r="A942" t="str">
            <v>PerformedLesionDescription.1</v>
          </cell>
          <cell r="B942" t="str">
            <v>PerformedLesionDescription</v>
          </cell>
          <cell r="D942" t="str">
            <v>Class</v>
          </cell>
          <cell r="G942" t="str">
            <v>DEFINITION:
A characterization of the extent of any localized or abnormal change in the structure of part of an organ or tissue.
EXAMPLE(S):
Typically provided as a set of two measurements (two longest perpendicular measurements) and/or volume measurement.
OTHER NAME(S):
NOTE(S):</v>
          </cell>
          <cell r="I942" t="str">
            <v>Map:CDMHv1.0=PerformedLesionDescription; Map:CTRv1.0=PerformedLesionDescription; Map:LSDAMv2.2.3Plus=PerformedLesionDescription; Map:NBIAv6.4=Annotation</v>
          </cell>
        </row>
        <row r="943">
          <cell r="A943" t="str">
            <v>PerformedLesionDescription.2acceptedIndicator</v>
          </cell>
          <cell r="B943" t="str">
            <v>PerformedLesionDescription</v>
          </cell>
          <cell r="C943" t="str">
            <v>acceptedIndicator</v>
          </cell>
          <cell r="D943" t="str">
            <v>Attrib</v>
          </cell>
          <cell r="E943" t="str">
            <v>BL</v>
          </cell>
          <cell r="F943" t="str">
            <v>0..1</v>
          </cell>
          <cell r="G943" t="str">
            <v>DEFINITION:
Specifies whether, when more than one independent assessor provides an evaluation, this lesion assessment is considered the accepted one among the several assessments provided .
EXAMPLE(S):
OTHER NAME(S):
NOTE(S):.
This attribute is theoretically derived from an assessment activity that looks at all evaluations and identifies the accepted one.</v>
          </cell>
          <cell r="I943" t="str">
            <v>Map:CDMHv1.0=PerforedLesionDescription.acceptedIndicator; Map:SDTM IGv3.1.3=TR.TRACPTFL; Map:SDTM IGv3.1.3=TU.TUACPTFL; Map:SDTM IGv3.2=TU.TUACPTFL; Map:SDTM IGv3.2=TR.TRACPTFL</v>
          </cell>
        </row>
        <row r="944">
          <cell r="A944" t="str">
            <v>PerformedLesionDescription.2appearanceTypeCode</v>
          </cell>
          <cell r="B944" t="str">
            <v>PerformedLesionDescription</v>
          </cell>
          <cell r="C944" t="str">
            <v>appearanceTypeCode</v>
          </cell>
          <cell r="D944" t="str">
            <v>Attrib</v>
          </cell>
          <cell r="E944" t="str">
            <v>CD</v>
          </cell>
          <cell r="F944" t="str">
            <v>0..1</v>
          </cell>
          <cell r="G944" t="str">
            <v>DEFINITION:
A coded value specifying the appearance of a superficial lesion.
EXAMPLE(S):
flat, nodular
OTHER NAME(S):
NOTE(S):</v>
          </cell>
          <cell r="I944" t="str">
            <v>Map:CDMHv1.0=PerformedLesionDescription.appearanceTypeCode; Map:CTOM=LesionDescription.appearanceTypeCode; Map:CTRv1.0=PerformedLesionDescription.appearanceTypeCode; Map:LSDAMv2.2.3Plus=PerformedLesionDescription.appearanceTypeCode</v>
          </cell>
        </row>
        <row r="945">
          <cell r="A945" t="str">
            <v>PerformedLesionDescription.2contactAnatomicSiteCode</v>
          </cell>
          <cell r="B945" t="str">
            <v>PerformedLesionDescription</v>
          </cell>
          <cell r="C945" t="str">
            <v>contactAnatomicSiteCode</v>
          </cell>
          <cell r="D945" t="str">
            <v>Attrib</v>
          </cell>
          <cell r="E945" t="str">
            <v>CD</v>
          </cell>
          <cell r="F945" t="str">
            <v>0..1</v>
          </cell>
          <cell r="G945" t="str">
            <v>DEFINITION:
A coded value specifying the anatomic site (single) in contact with the lesion.
EXAMPLE(S):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945" t="str">
            <v>Map:CDMHv1.0=PerformedLesionDescription.contactAnatomicSiteCode; Map:CTOM=LesionDescription.contactAnatomicSiteCode; Map:CTOM=LesionDescription.contactAnatomicSiteCodeSystem; Map:CTRv1.0=PerformedLesionDescription.contactAnatomicSiteCode; Map:LSDAMv2.2.3Plus=PerformedLesionDescription.contactAnatomicSiteCode</v>
          </cell>
        </row>
        <row r="946">
          <cell r="A946" t="str">
            <v>PerformedLesionDescription.2dimensionProduct</v>
          </cell>
          <cell r="B946" t="str">
            <v>PerformedLesionDescription</v>
          </cell>
          <cell r="C946" t="str">
            <v>dimensionProduct</v>
          </cell>
          <cell r="D946" t="str">
            <v>Attrib</v>
          </cell>
          <cell r="E946" t="str">
            <v>PQ</v>
          </cell>
          <cell r="F946" t="str">
            <v>0..1</v>
          </cell>
          <cell r="G946" t="str">
            <v>(derived)
DEFINITION:
The result or product of multiplying dimensions (2 or 3) of a site or specimen.
EXAMPLE(S):
OTHER NAME(S):
NOTE(S):
Derived from multiplying at least two (2) of the following: PerformedLesionDescription.xDimension, PerformedLesionDescription.yDimension, PerformedLesionDescription.zDimension.</v>
          </cell>
          <cell r="I946" t="str">
            <v>Map:CDMHv1.0=PerformedLesionDescription.dismensionProduct; Map:CTOM=LesionDescription.dimensionProduct; Map:CTRv1.0=PerformedLesionDescription.dimensionProduct; Map:HCTv1.0=CDE 2963625:Surgical Margin Measurements.Size of residual tumor after surgery:; Map:HCTv1.0=CDE 2978340:Tumor Measurements.What is the value of the primary neoplasm size specimen measurement?; Map:HCTv1.0=CDE 3104035:Involvement and Extent of Disease.Specify the size of the largest lymph nodal mass:; Map:LSDAMv2.2.3Plus=PerformedLesionDescription.dimensionProduct</v>
          </cell>
        </row>
        <row r="947">
          <cell r="A947" t="str">
            <v>PerformedLesionDescription.2lesionIdentifierText</v>
          </cell>
          <cell r="B947" t="str">
            <v>PerformedLesionDescription</v>
          </cell>
          <cell r="C947" t="str">
            <v>lesionIdentifierText</v>
          </cell>
          <cell r="D947" t="str">
            <v>Attrib</v>
          </cell>
          <cell r="E947" t="str">
            <v>ST</v>
          </cell>
          <cell r="F947" t="str">
            <v>1..1</v>
          </cell>
          <cell r="G947" t="str">
            <v>DEFINITION:
A human-readable text label used for tracking a finding or feature, potentially across multiple observations, over time, where this label is unique among other findings or features for the same subject.  [Adapted from DICOM Tracking ID (0062,0020)]
EXAMPLE(S):
T01, NT02, T04.2, T02/T03, NEW01 [Adopted from CDISC SDTM's TU.TULNKID examples]
OTHER NAME(S):
Lesion Number Tracking Identifier Link ID (TU.TULNKID)
NOTE(S):
Once a lesion identifier text is designated for a specific lesion that identifier text may not change or be re-used to denote a different lesion for the same subject.  Note there is no expectation that lesion identifier texts are unique across all subjects.</v>
          </cell>
          <cell r="I947" t="str">
            <v>Map:AIM v4 rv48=AnnotationEntity.name; Map:CDMHv1.0=PerformedLesionDescription.lesionIdentifierText; Map:DICOM=TID 1410 PlanarROIMeasurements &gt; Measurement Group &gt; Tracking Identifier; Map:DICOM=TID 1411 VolumetricROIMeasurements &gt; Measurement Group &gt; Tracking Identifier; Map:DICOM=TID 1501 MeasurementGroup &gt; Measurement Group &gt; Tracking Identifier</v>
          </cell>
        </row>
        <row r="948">
          <cell r="A948" t="str">
            <v>PerformedLesionDescription.2lesionNumber</v>
          </cell>
          <cell r="B948" t="str">
            <v>PerformedLesionDescription</v>
          </cell>
          <cell r="C948" t="str">
            <v>lesionNumber</v>
          </cell>
          <cell r="D948" t="str">
            <v>Attrib</v>
          </cell>
          <cell r="E948" t="str">
            <v>INT.NONNEG</v>
          </cell>
          <cell r="F948" t="str">
            <v>0..1</v>
          </cell>
          <cell r="G948" t="str">
            <v>DEFINITION:
The integer assigned to a lesion for a subject. 
EXAMPLE(S):
OTHER NAME(S):
NOTE(S):
Once a lesion number is designated for a specific lesion that number may not change or re-used to denote a different lesion.</v>
          </cell>
          <cell r="I948" t="str">
            <v>Map:CDMHv1.0=PerformedLesionDescription.lesionNumber; Map:CTOM=LesionDescription.lesionNumber; Map:CTOM=LesionDescription.evaluationNumber; Map:CTRv1.0=PerformedLesionDescription.lesionNumber; Map:LSDAMv2.2.3Plus=PerformedLesionDescription.lesionNumber; Map:SDTM IGv3.1.3=RS.RSLNKID; Map:SDTM IGv3.1.3=TR.TRLNKID; Map:SDTM IGv3.1.3=TU.TULNKID; Map:SDTM IGv3.2=TR.TRLNKID; Map:SDTM IGv3.2=TU.TULNKID; Map:SDTM IGv3.2=RS.RSLNKID</v>
          </cell>
        </row>
        <row r="949">
          <cell r="A949" t="str">
            <v>PerformedLesionDescription.2measurableIndicator</v>
          </cell>
          <cell r="B949" t="str">
            <v>PerformedLesionDescription</v>
          </cell>
          <cell r="C949" t="str">
            <v>measurableIndicator</v>
          </cell>
          <cell r="D949" t="str">
            <v>Attrib</v>
          </cell>
          <cell r="E949" t="str">
            <v>BL</v>
          </cell>
          <cell r="F949" t="str">
            <v>0..1</v>
          </cell>
          <cell r="G949" t="str">
            <v>DEFINITION:
Specifies whether a lesion or site of disease is measurable.  
EXAMPLE(S):
OTHER NAME(S):
NOTE(S):</v>
          </cell>
          <cell r="I949" t="str">
            <v>Map:CDMHv1.0=PerformedLesionDescription.measurableIndicator; Map:CTOM=LesionDescription.measurableIndicator; Map:CTRv1.0=PerformedLesionDescription.measurableIndicator; Map:HCTv1.0=CDE 2978313:Tumor Measurements.Was the primary neoplasm size known?; Map:LSDAMv2.2.3Plus=PerformedLesionDescription.measurableIndicator; Map:SDTM IGv3.1.3=TR.TRORRES; Map:SDTM IGv3.2=TR.TRORRES</v>
          </cell>
        </row>
        <row r="950">
          <cell r="A950" t="str">
            <v>PerformedLesionDescription.2xDimension</v>
          </cell>
          <cell r="B950" t="str">
            <v>PerformedLesionDescription</v>
          </cell>
          <cell r="C950" t="str">
            <v>xDimension</v>
          </cell>
          <cell r="D950" t="str">
            <v>Attrib</v>
          </cell>
          <cell r="E950" t="str">
            <v>PQ</v>
          </cell>
          <cell r="F950" t="str">
            <v>0..1</v>
          </cell>
          <cell r="G950" t="str">
            <v>DEFINITION:
The measurement of a lesion or location in the 'X' (first or length) dimension.
EXAMPLE(S):
OTHER NAME(S):
NOTE(S):
This is the longest measurement or largest value if only one measurement is captured.</v>
          </cell>
          <cell r="I950" t="str">
            <v>Map:CDMHv1.0=PerformedLesionDescription.xDimension; Map:CTOM=LesionDescription.xaDimension; Map:CTRv1.0=PerformedLesionDescription.xDimension; Map:LSDAMv2.2.3Plus=PerformedLesionDescription.xDimension; Map:SDTM IGv3.1.3=TR.TRORRES; Map:SDTM IGv3.1.3=TR.TRORRESU; Map:SDTM IGv3.1.3=TR.TRSTRESN; Map:SDTM IGv3.1.3=TR.TRSTRESU; Map:SDTM IGv3.2=TR.TRORRES; Map:SDTM IGv3.2=TR.TRORRESU; Map:SDTM IGv3.2=TR.TRSTRESN; Map:SDTM IGv3.2=TR.TRSTRESU; Map:SEER 2015=SECTION VI COLLABORATIVE STAGE DATA COLLECTION SYSTEM - CS TUMOR SIZE</v>
          </cell>
        </row>
        <row r="951">
          <cell r="A951" t="str">
            <v>PerformedLesionDescription.2yDimension</v>
          </cell>
          <cell r="B951" t="str">
            <v>PerformedLesionDescription</v>
          </cell>
          <cell r="C951" t="str">
            <v>yDimension</v>
          </cell>
          <cell r="D951" t="str">
            <v>Attrib</v>
          </cell>
          <cell r="E951" t="str">
            <v>PQ</v>
          </cell>
          <cell r="F951" t="str">
            <v>0..1</v>
          </cell>
          <cell r="G951" t="str">
            <v>DEFINITION:
The measurement of a lesion in the 'Y' (second or width) dimension.
EXAMPLE(S):
OTHER NAME(S):
NOTE(S):</v>
          </cell>
          <cell r="I951" t="str">
            <v>Map:CDMHv1.0=PerformedLesionDescription.yDimension; Map:CTOM=LesionDescription.yaDimension; Map:CTRv1.0=PerformedLesionDescription.yDimension; Map:LSDAMv2.2.3Plus=PerformedLesionDescription.yDimension; Map:SDTM IGv3.1.3=TR.TRORRES; Map:SDTM IGv3.1.3=TR.TRORRESU; Map:SDTM IGv3.1.3=TR.TRSTRESN; Map:SDTM IGv3.1.3=TR.TRSTRESU; Map:SDTM IGv3.2=TR.TRSTRESN; Map:SDTM IGv3.2=TR.TRSTRESU; Map:SDTM IGv3.2=TR.TRORRES; Map:SDTM IGv3.2=TR.TRORRESU</v>
          </cell>
        </row>
        <row r="952">
          <cell r="A952" t="str">
            <v>PerformedLesionDescription.2zDimension</v>
          </cell>
          <cell r="B952" t="str">
            <v>PerformedLesionDescription</v>
          </cell>
          <cell r="C952" t="str">
            <v>zDimension</v>
          </cell>
          <cell r="D952" t="str">
            <v>Attrib</v>
          </cell>
          <cell r="E952" t="str">
            <v>PQ</v>
          </cell>
          <cell r="F952" t="str">
            <v>0..1</v>
          </cell>
          <cell r="G952" t="str">
            <v>DEFINITION:
The measurement of a lesion in the 'Z' (third) dimension.
EXAMPLE(S):
OTHER NAME(S):
NOTE(S):</v>
          </cell>
          <cell r="I952" t="str">
            <v>Map:CDMHv1.0=PerformedLesionDescription.zDimension; Map:CTOM=LesionDescription.zaDimension; Map:CTRv1.0=PerformedLesionDescription.zDimension; Map:LSDAMv2.2.3Plus=PerformedLesionDescription.zDimension; Map:SDTM IGv3.1.3=TR.TRORRES; Map:SDTM IGv3.1.3=TR.TRORRESU; Map:SDTM IGv3.1.3=TR.TRSTRESN; Map:SDTM IGv3.1.3=TR.TRSTRESU; Map:SDTM IGv3.2=TR.TRSTRESN; Map:SDTM IGv3.2=TR.TRSTRENU; Map:SDTM IGv3.2=TR.TRORRES; Map:SDTM IGv3.2=TR.TRORRESU</v>
          </cell>
        </row>
        <row r="953">
          <cell r="A953" t="str">
            <v>PerformedLesionDescription.3Is a(n):PerformedObservationResult</v>
          </cell>
          <cell r="B953" t="str">
            <v>PerformedLesionDescription</v>
          </cell>
          <cell r="C953" t="str">
            <v>Is a(n):PerformedObservationResult</v>
          </cell>
          <cell r="D953" t="str">
            <v>Gen</v>
          </cell>
          <cell r="G953" t="str">
            <v xml:space="preserve">DESCRIPTION:
Each PerformedLesionDescription always specializes one PerformedObservationResult. Each PerformedObservationResult might be specialized by one PerformedLesionDescription.
DEFINITION:
EXAMPLE(S):
OTHER NAME(S):
NOTE(S):
</v>
          </cell>
          <cell r="I953" t="str">
            <v>Map:CDMHv1.0=PerformedLesionDescription.Is a(n):PerformedObservationResult; Map:LSDAMv2.2.3Plus=PerformedLesionDescription.Is a(n):PerformedObservationResult</v>
          </cell>
          <cell r="J953" t="str">
            <v>specializes</v>
          </cell>
          <cell r="K953" t="str">
            <v>be specialized by</v>
          </cell>
          <cell r="L953" t="str">
            <v>PerformedObservationResult</v>
          </cell>
        </row>
        <row r="954">
          <cell r="A954" t="str">
            <v>PerformedLesionDescription.4originalPerformedLesionDescription(PerformedLesionDescription)</v>
          </cell>
          <cell r="B954" t="str">
            <v>PerformedLesionDescription</v>
          </cell>
          <cell r="C954" t="str">
            <v>originalPerformedLesionDescription(PerformedLesionDescription)</v>
          </cell>
          <cell r="D954" t="str">
            <v>Assoc</v>
          </cell>
          <cell r="F954" t="str">
            <v>0..1</v>
          </cell>
          <cell r="G954" t="str">
            <v>PerformedLesionDescription [convertedPerformedLesionDescription] (0..*) be converted from / be converted into (0..1) [originalPerformedLesionDescription] PerformedLesionDescription
DESCRIPTION:
Each [converted] PerformedLesionDescription might be converted from one [original] PerformedLesionDescription.  Each [original] PerformedLesionDescription might be converted into one or more [converted] PerformedLesionDescription.
DEFINITION:
EXAMPLE(S):
OTHER NAME(S):
NOTE(S):</v>
          </cell>
          <cell r="I954" t="str">
            <v>Map:CDMHv1.0=PerformedLesionDescription.originalPerformedLesionDescription(PerformedLesionDescription); Map:SDTM IGv3.1.3=TR.TRSTRESU; Map:SDTM IGv3.1.3=TR.TRSTRESC; Map:SDTM IGv3.1.3=TR.TRSTRESN</v>
          </cell>
          <cell r="J954" t="str">
            <v>be converted from</v>
          </cell>
          <cell r="K954" t="str">
            <v>be converted into</v>
          </cell>
          <cell r="L954" t="str">
            <v>PerformedLesionDescription</v>
          </cell>
          <cell r="M954" t="str">
            <v>0..*</v>
          </cell>
        </row>
        <row r="955">
          <cell r="A955" t="str">
            <v>PerformedMaterialProcessStep.1</v>
          </cell>
          <cell r="B955" t="str">
            <v>PerformedMaterialProcessStep</v>
          </cell>
          <cell r="D955" t="str">
            <v>Class</v>
          </cell>
          <cell r="G955" t="str">
            <v>DEFINITION:
The completed act of processing a material.
EXAMPLE(S):
freezing, thawing, spinning, embedding, dividing, aliquot, adding additives or growth factors
OTHER NAME(S):
product manipulation
NOTE(S):
Material process may be performed on any kind of material, such as a specimen, nanomaterial, or biologic. The result of the process may a similar or different kind of material, for instance a specimen may be the result of a specimen processing step (e.g., aliquot or division of a specimen), or alternatively a blood product has anticoagulants added to it to preserve the product. Other processing steps, such as adding growth factor to induce cell growth, may be performed on the blood product.
Note that PerformedMaterialProcessStep inherits two associations that perhaps should be mutually exclusive - 1) the association between a PerformedProcedure and a Product that it uses, and 2) the association between an Activity and an ExperimentalActivityItem that it uses.  
Question for SMEs:  Should this be made a constraint on this class, or even on a higher level superclass?</v>
          </cell>
          <cell r="H955" t="str">
            <v xml:space="preserve">Invariant - be participated in by Qualifier: Associations from Subject (including StudySubject) and ExperimentalUnit are valid for Specimen, Product and ProductGroup, not for BiologicEntity, BiologicEntityPart, BiologicEntityGroup, HealthcareFacility or Organization.
</v>
          </cell>
          <cell r="I955" t="str">
            <v>Map:APSRv2.1=SB: Procedure Steps Section - hl7:ClinicalDocument &gt; hl7:component &gt; hl7:structuredBody &gt; hl7:component [Proc Steps] &gt; hl7:section &gt; hl7:entry &gt; hl7:procedure &gt; hl7:entryRelationship [Spec Proc Step] &gt; hl7:procedure [see previous hl7:procedure]; Map:LSDAMv2.2.3Plus=PerformedSpecimenSpun; Map:LSDAMv2.2.3Plus=PerformedMaterialProcessStep; Map:LSDAMv2.2.3Plus=PerformedSpecimenEmbedded; Map:LSDAMv2.2.3Plus=PerformedSpecimenFixed; Map:LSDAMv2.2.3Plus=PerformedSpecimenEmbedded.embeddingMediumType; Map:LSDAMv2.2.3Plus=PerformedSpecimenThaw; Map:LSDAMv2.2.3Plus=PerformedSpecimenFrozen</v>
          </cell>
        </row>
        <row r="956">
          <cell r="A956" t="str">
            <v>PerformedMaterialProcessStep.2standardTimeIndicator</v>
          </cell>
          <cell r="B956" t="str">
            <v>PerformedMaterialProcessStep</v>
          </cell>
          <cell r="C956" t="str">
            <v>standardTimeIndicator</v>
          </cell>
          <cell r="D956" t="str">
            <v>Attrib</v>
          </cell>
          <cell r="E956" t="str">
            <v>BL</v>
          </cell>
          <cell r="F956" t="str">
            <v>0..1</v>
          </cell>
          <cell r="G956" t="str">
            <v>DEFINITION:
Specifies whether the time of the process step is specified using standard (as opposed to daylight savings) time.
EXAMPLE(S):
OTHER NAME(S):
NOTE(S):
If the location and date are known, this data is derivable.</v>
          </cell>
          <cell r="I956" t="str">
            <v>Map:HCTv1.0=CDE 2786665:Occurrences.Is the thawing end time standard time or daylight savings time?; Map:HCTv1.0=CDE 2786645:Occurrences.Is the thawing begin time standard time or daylight savings time?</v>
          </cell>
        </row>
        <row r="957">
          <cell r="A957" t="str">
            <v>PerformedMaterialProcessStep.3Is a(n):PerformedProcedure</v>
          </cell>
          <cell r="B957" t="str">
            <v>PerformedMaterialProcessStep</v>
          </cell>
          <cell r="C957" t="str">
            <v>Is a(n):PerformedProcedure</v>
          </cell>
          <cell r="D957" t="str">
            <v>Gen</v>
          </cell>
          <cell r="G957" t="str">
            <v xml:space="preserve">DESCRIPTION:
Each PerformedMaterialProcessStep always specializes one PerformedProcedure. Each PerformedProcedure might be specialized by one PerformedMaterialProcessStep.
DEFINITION:
EXAMPLE(S):
OTHER NAME(S):
NOTE(S):
</v>
          </cell>
          <cell r="I957" t="str">
            <v>Map:LSDAMv2.2.3Plus=PerformedMaterialProcessStep.Is a(n):PerformedProcedure</v>
          </cell>
          <cell r="J957" t="str">
            <v>specializes</v>
          </cell>
          <cell r="K957" t="str">
            <v>be specialized by</v>
          </cell>
          <cell r="L957" t="str">
            <v>PerformedProcedure</v>
          </cell>
        </row>
        <row r="958">
          <cell r="A958" t="str">
            <v>PerformedMaterialStorage.1</v>
          </cell>
          <cell r="B958" t="str">
            <v>PerformedMaterialStorage</v>
          </cell>
          <cell r="D958" t="str">
            <v>Class</v>
          </cell>
          <cell r="G958" t="str">
            <v>DEFINITION:
The completed action of safekeeping harvested material in a depository.  
EXAMPLE(S):
refrigeration, cryopreservation, dehydration
OTHER NAME(S):
NOTE(S):
There is a difference between the act of changing the state of material, which is represented by PerformedMaterialProcessStep, and the act of maintaining state of the material by storing it, which is represented by PerformedMaterialStorage.</v>
          </cell>
          <cell r="H958" t="str">
            <v xml:space="preserve">Invariant - be participated in by Qualifier: Associations from Subject (including StudySubject) and ExperimentalUnit are valid for Specimen and Product, not for BiologicEntity, BIologicEntityPart, BiologicEntityGroup, ProductGroup, HealthcareFacility or Organization.
</v>
          </cell>
        </row>
        <row r="959">
          <cell r="A959" t="str">
            <v>PerformedMaterialStorage.2methodCode</v>
          </cell>
          <cell r="B959" t="str">
            <v>PerformedMaterialStorage</v>
          </cell>
          <cell r="C959" t="str">
            <v>methodCode</v>
          </cell>
          <cell r="D959" t="str">
            <v>Attrib</v>
          </cell>
          <cell r="E959" t="str">
            <v>CD</v>
          </cell>
          <cell r="F959" t="str">
            <v>0..1</v>
          </cell>
          <cell r="G959" t="str">
            <v>DEFINITION:
A coded value specifying the technique that is used to store the material.
EXAMPLE(S):
liquid nitrogen
vapor phase
electric freezer
OTHER NAME(S):
NOTE(S):</v>
          </cell>
          <cell r="I959" t="str">
            <v>Map:HCTv1.0=CDE 2786006:Activity.Specify the storage method used for the cord blood unit:</v>
          </cell>
        </row>
        <row r="960">
          <cell r="A960" t="str">
            <v>PerformedMaterialStorage.2temperatureRange</v>
          </cell>
          <cell r="B960" t="str">
            <v>PerformedMaterialStorage</v>
          </cell>
          <cell r="C960" t="str">
            <v>temperatureRange</v>
          </cell>
          <cell r="D960" t="str">
            <v>Attrib</v>
          </cell>
          <cell r="E960" t="str">
            <v>URG&lt;PQ&gt;</v>
          </cell>
          <cell r="F960" t="str">
            <v>0..1</v>
          </cell>
          <cell r="G960" t="str">
            <v>DEFINITION:
The thermal reading at which the storage unit was set.
EXAMPLE(S):
&amp;gt;= -80 degrees celsius
-135 to -80 degrees celsius
-150 to -135 degrees celsius
&amp;lt; -150 degrees celsius
OTHER NAME(S):
NOTE(S):</v>
          </cell>
          <cell r="I960" t="str">
            <v>Map:HCTv1.0=CDE:2786019:Activity.What is the temperature in celsius during storage?</v>
          </cell>
        </row>
        <row r="961">
          <cell r="A961" t="str">
            <v>PerformedMaterialStorage.3Is a(n):PerformedAdministrativeActivity</v>
          </cell>
          <cell r="B961" t="str">
            <v>PerformedMaterialStorage</v>
          </cell>
          <cell r="C961" t="str">
            <v>Is a(n):PerformedAdministrativeActivity</v>
          </cell>
          <cell r="D961" t="str">
            <v>Gen</v>
          </cell>
          <cell r="G961" t="str">
            <v xml:space="preserve">DESCRIPTION:
Each PerformedMaterialStorage always specializes one PerformedAdministrativeActivity.  Each PerformedAdministrativeActivity might be specialized by one PerformedMaterialStorage.
DEFINITION:
EXAMPLE(S):
OTHER NAME(S):
NOTE(S):
</v>
          </cell>
          <cell r="J961" t="str">
            <v>specializes</v>
          </cell>
          <cell r="K961" t="str">
            <v>be specialized by</v>
          </cell>
          <cell r="L961" t="str">
            <v>PerformedAdministrativeActivity</v>
          </cell>
        </row>
        <row r="962">
          <cell r="A962" t="str">
            <v>PerformedMaterialStorage.4usedProduct(Product)</v>
          </cell>
          <cell r="B962" t="str">
            <v>PerformedMaterialStorage</v>
          </cell>
          <cell r="C962" t="str">
            <v>usedProduct(Product)</v>
          </cell>
          <cell r="D962" t="str">
            <v>Assoc</v>
          </cell>
          <cell r="F962" t="str">
            <v>0..*</v>
          </cell>
          <cell r="G962" t="str">
            <v>PerformedMaterialStorage [usingPerformedMaterialStorage] (0..*) use / be used during (0..*) [usedProduct] Product
DESCRIPTION:
Each PerformedMaterialStorage might use one or more Product. Each Product might be used during one or more PerformedMaterialStorage.
DEFINITION:
EXAMPLE(S):
OTHER NAME(S):
NOTE(S):</v>
          </cell>
          <cell r="I962" t="str">
            <v>Map:PGx v1.0=BE.SPDEVID</v>
          </cell>
          <cell r="J962" t="str">
            <v>use</v>
          </cell>
          <cell r="K962" t="str">
            <v>be used during</v>
          </cell>
          <cell r="L962" t="str">
            <v>Product</v>
          </cell>
          <cell r="M962" t="str">
            <v>0..*</v>
          </cell>
        </row>
        <row r="963">
          <cell r="A963" t="str">
            <v>PerformedMedicalConditionResult.1</v>
          </cell>
          <cell r="B963" t="str">
            <v>PerformedMedicalConditionResult</v>
          </cell>
          <cell r="D963" t="str">
            <v>Class</v>
          </cell>
          <cell r="G963" t="str">
            <v>DEFINITION: 
Any sign, symptom, disease, or other medical occurrence.
EXAMPLE(S):
death, back pain, headache, pulmonary embolism, heart attack, pregnancy, flu, broken bone, menstrual period, depression
OTHER NAME(S):
Clinical Events
Medical History
NOTE(S):
This condition may have been recalled by the subject or a caregiver or provided in their medical record.</v>
          </cell>
          <cell r="I963" t="str">
            <v>Map:caAERSv2.2=StudyParticipantPreExistingCondition; Map:CDMHv1.0=PerformedMedicalConditionResult; Map:CTRv1.0=PerformedMedicalConditionResult; Map:NCI CRF Standard=MedicalHistory; Map:OMOPv5.2=CONDITION_OCCURRENCE; Map:PCORNetv3.1=Condition; Map:PCORNetv4.0=Condition; Map:SDTM IGv3.1.3=CE; Map:SDTM IGv3.2=CE</v>
          </cell>
        </row>
        <row r="964">
          <cell r="A964" t="str">
            <v>PerformedMedicalConditionResult.2clinicallySignificantIndicator</v>
          </cell>
          <cell r="B964" t="str">
            <v>PerformedMedicalConditionResult</v>
          </cell>
          <cell r="C964" t="str">
            <v>clinicallySignificantIndicator</v>
          </cell>
          <cell r="D964" t="str">
            <v>Attrib</v>
          </cell>
          <cell r="E964" t="str">
            <v>BL</v>
          </cell>
          <cell r="F964" t="str">
            <v>0..1</v>
          </cell>
          <cell r="G964" t="str">
            <v>(derived)
DEFINITION:
Specifies whether a subject's clinical condition is important based on judgment.
EXAMPLE(S):
OTHER NAME(S):
NOTE(S):
Derived from PerformedClinicalInterpretation.value(ANY=&amp;gt; BL) WHERE PerformedClinicalInterpretation &amp;gt; PerformedObservation &amp;gt; DefinedObservation.nameCode = "assess clinical significance".</v>
          </cell>
          <cell r="I964" t="str">
            <v>Map:HCTv1.0=CDE 2759600:Diagnosis.Was there a coexisting significant hemorrhage?</v>
          </cell>
        </row>
        <row r="965">
          <cell r="A965" t="str">
            <v>PerformedMedicalConditionResult.2conditionStatusChangeReason</v>
          </cell>
          <cell r="B965" t="str">
            <v>PerformedMedicalConditionResult</v>
          </cell>
          <cell r="C965" t="str">
            <v>conditionStatusChangeReason</v>
          </cell>
          <cell r="D965" t="str">
            <v>Attrib</v>
          </cell>
          <cell r="E965" t="str">
            <v>ST</v>
          </cell>
          <cell r="F965" t="str">
            <v>0..1</v>
          </cell>
          <cell r="G965" t="str">
            <v>DEFINITION:
The text and/or code that describes why a condition was no longer present.
EXAMPLE(S):   
Discharged
Resolved
OTHER NAME(S):
Condition Occurrence Stop Reason
NOTE(S):
Note that a value in this attribute does not
necessarily imply that the condition is no longer occurring.</v>
          </cell>
          <cell r="I965" t="str">
            <v>Map:CDMHv1.0=PerformedMedicalConditionResult.conditionStatusChangeReason; Map:OMOPv5.2=CONDITION_OCCURRENCE.stop_reason</v>
          </cell>
        </row>
        <row r="966">
          <cell r="A966" t="str">
            <v>PerformedMedicalConditionResult.2conditionStatusCode</v>
          </cell>
          <cell r="B966" t="str">
            <v>PerformedMedicalConditionResult</v>
          </cell>
          <cell r="C966" t="str">
            <v>conditionStatusCode</v>
          </cell>
          <cell r="D966" t="str">
            <v>Attrib</v>
          </cell>
          <cell r="E966" t="str">
            <v>CD</v>
          </cell>
          <cell r="F966" t="str">
            <v>0..1</v>
          </cell>
          <cell r="G966" t="str">
            <v>DEFINITION:
A coded value specifying the state of the condition.
EXAMPLE(S):   
AC = Active
RS = Resolved
IN = Inactive
NI = No information
UN = Unknown
OT = Other
OTHER NAME(S):
NOTE(S):</v>
          </cell>
          <cell r="I966" t="str">
            <v>Map:CDMHv1.0=PerformedMedicalConditionResult.conditionStatusCode; Map:OMOPv5.2=CONDITION_OCCURRENCE.condition_status_concept_id; Map:PCORNetv3.1=Condition.condition_status; Map:PCORNetv4.0=Condition.condition_status</v>
          </cell>
        </row>
        <row r="967">
          <cell r="A967" t="str">
            <v>PerformedMedicalConditionResult.2endRelativeToReferenceCode</v>
          </cell>
          <cell r="B967" t="str">
            <v>PerformedMedicalConditionResult</v>
          </cell>
          <cell r="C967" t="str">
            <v>endRelativeToReferenceCode</v>
          </cell>
          <cell r="D967" t="str">
            <v>Attrib</v>
          </cell>
          <cell r="E967" t="str">
            <v>CD</v>
          </cell>
          <cell r="F967" t="str">
            <v>0..1</v>
          </cell>
          <cell r="G967" t="str">
            <v xml:space="preserve">DEFINITION:
A coded value specifying the end of the medical condition event with respect to the sponsor-defined reference period. 
EXAMPLE(S):
before, during, during/after, after
OTHER NAME(S):
NOTE(S):
Derived from comparing PerformedSubstanceAdministration.dateRange(IVL&amp;lt;TS.DATETIME&amp;gt;).high and PerformedStudySubjectMilestone.studyReferenceDateRange.
Sponsors should define the reference period in the study metadata.
This may be populated when a start date is not collected. </v>
          </cell>
          <cell r="I967" t="str">
            <v>Map:CTRv1.0=PerformedMedicalConditionResult.endRelativeToReferenceCode; Map:LSDAMv2.2.3Plus=PerformedMedicalHistoryResult.endRelativeToReferenceCode; Map:SDTM IGv3.1.1=MH.MHENRF</v>
          </cell>
        </row>
        <row r="968">
          <cell r="A968" t="str">
            <v>PerformedMedicalConditionResult.2medicalHistoryIndicator</v>
          </cell>
          <cell r="B968" t="str">
            <v>PerformedMedicalConditionResult</v>
          </cell>
          <cell r="C968" t="str">
            <v>medicalHistoryIndicator</v>
          </cell>
          <cell r="D968" t="str">
            <v>Attrib</v>
          </cell>
          <cell r="E968" t="str">
            <v>BL</v>
          </cell>
          <cell r="F968" t="str">
            <v>0..1</v>
          </cell>
          <cell r="G968" t="str">
            <v>(derived)
DEFINITION: 
Specifies whether the condition is considered part of the historical record of a subject, that is, it did not occur within the bounds of the study.
EXAMPLE(S):
OTHER NAME(S):
NOTE(S):
Derived from the medical history indicator on the activity (PerformedActivity.medicalHistoryIndicator) which produced this result.</v>
          </cell>
          <cell r="I968" t="str">
            <v>Map:CTRv1.0=PerformedMedicalConditionResult.medicalHistoryIndicator; Map:SDTM IGv3.1.2=MH.DOMAIN</v>
          </cell>
        </row>
        <row r="969">
          <cell r="A969" t="str">
            <v>PerformedMedicalConditionResult.2occurrenceDateRange</v>
          </cell>
          <cell r="B969" t="str">
            <v>PerformedMedicalConditionResult</v>
          </cell>
          <cell r="C969" t="str">
            <v>occurrenceDateRange</v>
          </cell>
          <cell r="D969" t="str">
            <v>Attrib</v>
          </cell>
          <cell r="E969" t="str">
            <v>IVL&lt;TS.DATETIME&gt;</v>
          </cell>
          <cell r="F969" t="str">
            <v>0..1</v>
          </cell>
          <cell r="G969" t="str">
            <v>DEFINITION:
The date and time span in which the medical condition began and ended. 
EXAMPLE(S):
OTHER NAME(S):
Onset date, resolution date, duration.
NOTE(S):
These may be partial dates or durations (duration is the width property of the 
IVL&amp;lt;TS&amp;gt; datatype).
A condition may be considered to have ended when a subject returns to their 
baseline state.</v>
          </cell>
          <cell r="I969" t="str">
            <v>Map:CDASHv1.1=MH.MHENDAT; Map:CDASHv1.1=MH.MHSTDAT; Map:CDMHv1.0=PerformedMedicalConditionResult.occurrenceDateRange; Map:CTRv1.0=PerformedMedicalConditionResult.occurrenceDateRange; Map:HCTv1.0=CDE 2871898:Occurrences.Date fungal infection occurred; Map:HCTv1.0=CDE 2787854:Adverse Events.Date engraftment syndrome occurred:; Map:HCTv1.0=CDE 2960491:Adverse Events.Date of graft failure:; Map:LSDAMv2.2.3Plus=PerformedMedicalHistoryResult.occurrenceDateRange; Map:NCI CRF Standard=CDE 2736881v1.0: Personal Medical History Ongoing Indicator; Map:OMOPv5.2=CONDITION_OCCURRENCE.condition_start_date; Map:OMOPv5.2=CONDITION_OCCURRENCE.condition_start_datetime; Map:OMOPv5.2=CONDITION_OCCURRENCE.condition_end_date; Map:OMOPv5.2=CONDITION_OCCURRENCE.condition_end_datetime; Map:PCORNetv3.1=Condition.resolve_date; Map:PCORNetv3.1=Condition.onset_date; Map:PCORNetv4.0=Condition.resolve_date; Map:PCORNetv4.0=Condition.onset_date; Map:SDTM IGv3.1.1=MH.MHSTDTC; Map:SDTM IGv3.1.1=MH.MHENDTC; Map:SDTM IGv3.1.2=MH.MHENRF; Map:SDTM IGv3.1.2=CE.CESTDTC; Map:SDTM IGv3.1.2=MH.MHENDTC; Map:SDTM IGv3.1.2=CE.CEENDTC; Map:SDTM IGv3.1.2=MH.MHSTDTC; Map:SDTM IGv3.1.2=MH.MHENRTPT; Map:SDTM IGv3.2=MH.MHSTDTC; Map:SDTM IGv3.2=MH.MHENDTC; Map:SDTM IGv3.2=CE.CESTDTC; Map:SDTM IGv3.2=CE.CEENDTC</v>
          </cell>
        </row>
        <row r="970">
          <cell r="A970" t="str">
            <v>PerformedMedicalConditionResult.2occurrenceDateRangeValidationCode</v>
          </cell>
          <cell r="B970" t="str">
            <v>PerformedMedicalConditionResult</v>
          </cell>
          <cell r="C970" t="str">
            <v>occurrenceDateRangeValidationCode</v>
          </cell>
          <cell r="D970" t="str">
            <v>Attrib</v>
          </cell>
          <cell r="E970" t="str">
            <v>CD</v>
          </cell>
          <cell r="F970" t="str">
            <v>0..1</v>
          </cell>
          <cell r="G970" t="str">
            <v xml:space="preserve">DEFINITION:
A coded value specifying the degree of authoritativeness or certitude of the occurrence date. 
EXAMPLE(S):
"date estimated"
"date &amp;gt; 100 days, date is correct"
"date &amp;lt; 100 days, date is correct"
OTHER NAME(S):
NOTE(S):
The concept of "date unknown" is captured by a nullFlavor of "UNK" on the dateRange attribute, rather than a code in this attribute.
A patient might have recovered from neutrophil in the past, but isn't sure of the exact date and state "I think it was in January of 2005".  This would be recorded with an occuranceDateRange of "January 2005" and an uncertainOccuranceDateCode of "estimated". </v>
          </cell>
          <cell r="I970" t="str">
            <v>Map:HCTv1.0=CDE 2795658:Lab Results.If necessary, please validate the neutrophil recovery date response.</v>
          </cell>
        </row>
        <row r="971">
          <cell r="A971" t="str">
            <v>PerformedMedicalConditionResult.2occurrenceStudyDayRange</v>
          </cell>
          <cell r="B971" t="str">
            <v>PerformedMedicalConditionResult</v>
          </cell>
          <cell r="C971" t="str">
            <v>occurrenceStudyDayRange</v>
          </cell>
          <cell r="D971" t="str">
            <v>Attrib</v>
          </cell>
          <cell r="E971" t="str">
            <v>IVL&lt;INT&gt;</v>
          </cell>
          <cell r="F971" t="str">
            <v>0..1</v>
          </cell>
          <cell r="G971" t="str">
            <v>DEFINITION:
The relative timing for a medical condition expressed as the number of days offset from the study-defined reference activity (e.g., date of registration, start of treatment) for this particular experimental unit.
EXAMPLE(S):
Day 1, Days 10-20
OTHER NAME(S):
Study Day
NOTE(S):
Derived from the occurrenceDateRange of this medical condition result  minus the dateRange of the reference activity + 1.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971" t="str">
            <v>Map:SDTM IGv3.1.3=MH.MHDY</v>
          </cell>
        </row>
        <row r="972">
          <cell r="A972" t="str">
            <v>PerformedMedicalConditionResult.2severityCode</v>
          </cell>
          <cell r="B972" t="str">
            <v>PerformedMedicalConditionResult</v>
          </cell>
          <cell r="C972" t="str">
            <v>severityCode</v>
          </cell>
          <cell r="D972" t="str">
            <v>Attrib</v>
          </cell>
          <cell r="E972" t="str">
            <v>CD</v>
          </cell>
          <cell r="F972" t="str">
            <v>0..1</v>
          </cell>
          <cell r="G972" t="str">
            <v>DEFINITION:
A coded value specifying the intensity of the condition.
EXAMPLE(S):
Moderate could be used to describe acne. 
Values of: none,mild or trivial,moderate or severe,valve replacement,unknown could be used for a aorta valvular insufficiency
OTHER NAME(S):
NOTE(S):
Derived from PerformedClinicalInterpretation.value(ANY=&amp;gt;CD) WHERE PerformedClinicalInterpretation  &amp;gt; PerformedObservation [severity assessment] &amp;gt; DefinedObservation.nameCode = "assess severity" AND PerformedObservation [severity assessment] &amp;gt; AssessedResultRelationship &amp;gt; PerformedMedicalConditionResult</v>
          </cell>
          <cell r="I972" t="str">
            <v>Map:HCTv1.0=CDE 3021198:Diagnosis.Specify the severity of the valvular insufficiency:</v>
          </cell>
        </row>
        <row r="973">
          <cell r="A973" t="str">
            <v>PerformedMedicalConditionResult.3Is a(n):PerformedObservationResult</v>
          </cell>
          <cell r="B973" t="str">
            <v>PerformedMedicalConditionResult</v>
          </cell>
          <cell r="C973" t="str">
            <v>Is a(n):PerformedObservationResult</v>
          </cell>
          <cell r="D973" t="str">
            <v>Gen</v>
          </cell>
          <cell r="G973" t="str">
            <v xml:space="preserve">DESCRIPTION:
Each PerformedMedicalConditionResult always specializes one PerformedObservationResult. Each PerformedObservationResult might be specialized by one PerformedMedicalConditionResult.
DEFINITION:
EXAMPLE(S):
OTHER NAME(S):
NOTE(S):
</v>
          </cell>
          <cell r="I973" t="str">
            <v>Map:CDMHv1.0=PerformedMedicalConditionResult.Is a(n):PerformedObservationResult; Map:LSDAMv2.2.3Plus=PerformedMedicalHistoryResult.Is a(n):PerformedObservationResult</v>
          </cell>
          <cell r="J973" t="str">
            <v>specializes</v>
          </cell>
          <cell r="K973" t="str">
            <v>be specialized by</v>
          </cell>
          <cell r="L973" t="str">
            <v>PerformedObservationResult</v>
          </cell>
        </row>
        <row r="974">
          <cell r="A974" t="str">
            <v>PerformedMedicalRecordAbstraction.1</v>
          </cell>
          <cell r="B974" t="str">
            <v>PerformedMedicalRecordAbstraction</v>
          </cell>
          <cell r="D974" t="str">
            <v>Class</v>
          </cell>
          <cell r="G974" t="str">
            <v>DEFINITION:
The completed action of extracting relevant healthcare information for a given patient from the document(s) provided by healthcare professionals.
EXAMPLE(S):
The collection of data for patient #7034 from a participating registry contributing data to the Surveillance, Epidemiology, and End Results (SEER) Program at the U.S. National Cancer Institute (NCI) 
OTHER NAME(S):
NOTE(S):</v>
          </cell>
          <cell r="I974" t="str">
            <v>Map:SEER 2015=SECTION II INFORMATION SOURCE</v>
          </cell>
        </row>
        <row r="975">
          <cell r="A975" t="str">
            <v>PerformedMedicalRecordAbstraction.2lastFollowUpDate</v>
          </cell>
          <cell r="B975" t="str">
            <v>PerformedMedicalRecordAbstraction</v>
          </cell>
          <cell r="C975" t="str">
            <v>lastFollowUpDate</v>
          </cell>
          <cell r="D975" t="str">
            <v>Attrib</v>
          </cell>
          <cell r="E975" t="str">
            <v>TS.DATETIME</v>
          </cell>
          <cell r="F975" t="str">
            <v>0..1</v>
          </cell>
          <cell r="G975" t="str">
            <v>DEFINITION:
The date (and time) on which the records for this subject were last updated.
EXAMPLE(S):
OTHER NAME(S):
NOTE(S):</v>
          </cell>
          <cell r="I975" t="str">
            <v>Map:SEER 2015=SECTION VIII FOLLOW UP INFORMATION - DATE OF LAST FOLLOW UP OR OF DEATH; Map:SEER 2015=SECTION VIII FOLLOW UP INFORMATION - DATE OF LAST FOLLOW UP OR DEATH FLAG</v>
          </cell>
        </row>
        <row r="976">
          <cell r="A976" t="str">
            <v>PerformedMedicalRecordAbstraction.2lastFollowUpSourceTypeCode</v>
          </cell>
          <cell r="B976" t="str">
            <v>PerformedMedicalRecordAbstraction</v>
          </cell>
          <cell r="C976" t="str">
            <v>lastFollowUpSourceTypeCode</v>
          </cell>
          <cell r="D976" t="str">
            <v>Attrib</v>
          </cell>
          <cell r="E976" t="str">
            <v>CD</v>
          </cell>
          <cell r="F976" t="str">
            <v>0..1</v>
          </cell>
          <cell r="G976" t="str">
            <v>DEFINITION:
A coded value specifying the kind of medical record that provided the latest vital status information about this person.
EXAMPLE(S):
For the U.S. National Cancer Institute (NCI) Surveillance, Epidemiology, and End Results (SEER) program:
1 = “Autopsy Only” or “Death Certificate Only” case
2 = Active follow up case
3 = In situ cancer of the cervix uteri only
4 = San Francisco-Oakland only: Case not originally in active follow up, but in active follow up now"
OTHER NAME(S):
NOTE(S):</v>
          </cell>
          <cell r="I976" t="str">
            <v>Map:SEER 2015=SECTION VIII FOLLOW UP INFORMATION - TYPE OF FOLLOW UP</v>
          </cell>
        </row>
        <row r="977">
          <cell r="A977" t="str">
            <v>PerformedMedicalRecordAbstraction.2reportingSourceTypeCode</v>
          </cell>
          <cell r="B977" t="str">
            <v>PerformedMedicalRecordAbstraction</v>
          </cell>
          <cell r="C977" t="str">
            <v>reportingSourceTypeCode</v>
          </cell>
          <cell r="D977" t="str">
            <v>Attrib</v>
          </cell>
          <cell r="E977" t="str">
            <v>CD</v>
          </cell>
          <cell r="F977" t="str">
            <v>0..1</v>
          </cell>
          <cell r="G977" t="str">
            <v>DEFINIITION:
A coded value specifying the kind of medical record that provided the best information when abstracting the relevant healthcare data. 
EXAMPLE(S):
1 = Hospital inpatient; Managed health plans with comprehensive, unified medical records (new code definition effective with diagnosis on or after 1/1/2006)
2 = Radiation Treatment Centers or Medical Oncology Centers (hospital affiliated or independent) (effective with diagnosis on or after 1/1/2006)
3 = Laboratory Only (hospital affiliated or independent)
4 = Physician’s Office/Private Medical Practitioner (LMD)
5 = Nursing/Convalescent Home / Hospice
6 = Autopsy Only
7 = Death Certificate Only
8 = Other hospital outpatient units/surgery centers (effective with diagnosis on or after 1/1/2006)
OTHER NAME(S):
Type of Reporting Source (NCI SEER)
NOTE(S):
This is not necessarily the original document that identified the case; rather, it is the source that provided the best information.</v>
          </cell>
          <cell r="I977" t="str">
            <v>Map:SEER 2015=SECTION II INFORMATION SOURCE - TYPE OF REPORTING SOURCE</v>
          </cell>
        </row>
        <row r="978">
          <cell r="A978" t="str">
            <v>PerformedMedicalRecordAbstraction.3Is a(n):PerformedActivity</v>
          </cell>
          <cell r="B978" t="str">
            <v>PerformedMedicalRecordAbstraction</v>
          </cell>
          <cell r="C978" t="str">
            <v>Is a(n):PerformedActivity</v>
          </cell>
          <cell r="D978" t="str">
            <v>Gen</v>
          </cell>
          <cell r="G978" t="str">
            <v>DESCRIPTION:
Each PerformedMedicalRecordAbstraction always specializes one PerformedActivity. Each PerformedActivity might be specialized by one PerformedMedicalRecordAbstraction.
DEFINITION:
EXAMPLE(S):
OTHER NAME(S):
NOTE(S):</v>
          </cell>
          <cell r="I978" t="str">
            <v>Map:SEER 2015=SECTION II INFORMATION SOURCE</v>
          </cell>
          <cell r="J978" t="str">
            <v>specializes</v>
          </cell>
          <cell r="K978" t="str">
            <v>be specialized by</v>
          </cell>
          <cell r="L978" t="str">
            <v>PerformedActivity</v>
          </cell>
        </row>
        <row r="979">
          <cell r="A979" t="str">
            <v>PerformedNotification.1</v>
          </cell>
          <cell r="B979" t="str">
            <v>PerformedNotification</v>
          </cell>
          <cell r="D979" t="str">
            <v>Class</v>
          </cell>
          <cell r="G979" t="str">
            <v>DEFINITION:
The completed action within the context of a given study that represents the communication of a message to a recipient.
EXAMPLE(S):
OTHER NAME(S):
NOTE(S):</v>
          </cell>
          <cell r="H979" t="str">
            <v xml:space="preserve">Invariant - be participated in by Qualifier: Associations from Subject (including StudySubject) are valid. Associations from ExperimentalUnit are not valid.
Invariant - be received by actualIndicator Qualifier: Only Person or Organization (via NotificationReceiver) with actualIndicator = "true" is valid.
</v>
          </cell>
          <cell r="I979" t="str">
            <v>Map:C3PRv2.9=ScheduledNotification</v>
          </cell>
        </row>
        <row r="980">
          <cell r="A980" t="str">
            <v>PerformedNotification.2message</v>
          </cell>
          <cell r="B980" t="str">
            <v>PerformedNotification</v>
          </cell>
          <cell r="C980" t="str">
            <v>message</v>
          </cell>
          <cell r="D980" t="str">
            <v>Attrib</v>
          </cell>
          <cell r="E980" t="str">
            <v>ST</v>
          </cell>
          <cell r="F980" t="str">
            <v>0..1</v>
          </cell>
          <cell r="G980" t="str">
            <v>DEFINITION:
The actual text that was included in the notification.
EXAMPLE(S):
OTHER NAME(S):
NOTE(S):</v>
          </cell>
          <cell r="I980" t="str">
            <v>Map:C3PRv2.9=ScheduledNotification.message; Map:caAERSv2.2=NotificationBodyContent.content</v>
          </cell>
        </row>
        <row r="981">
          <cell r="A981" t="str">
            <v>PerformedNotification.2messageTitle</v>
          </cell>
          <cell r="B981" t="str">
            <v>PerformedNotification</v>
          </cell>
          <cell r="C981" t="str">
            <v>messageTitle</v>
          </cell>
          <cell r="D981" t="str">
            <v>Attrib</v>
          </cell>
          <cell r="E981" t="str">
            <v>ST</v>
          </cell>
          <cell r="F981" t="str">
            <v>0..1</v>
          </cell>
          <cell r="G981" t="str">
            <v>DEFINITION:
The subject of the notification.
EXAMPLE(S):
OTHER NAME(S):
NOTE(S):</v>
          </cell>
          <cell r="I981" t="str">
            <v>Map:C3PRv2.9=ScheduledNotification.title</v>
          </cell>
        </row>
        <row r="982">
          <cell r="A982" t="str">
            <v>PerformedNotification.3Is a(n):PerformedAdministrativeActivity</v>
          </cell>
          <cell r="B982" t="str">
            <v>PerformedNotification</v>
          </cell>
          <cell r="C982" t="str">
            <v>Is a(n):PerformedAdministrativeActivity</v>
          </cell>
          <cell r="D982" t="str">
            <v>Gen</v>
          </cell>
          <cell r="G982" t="str">
            <v xml:space="preserve">DESCRIPTION:
Each PerformedNotification always specializes one PerformedAdministrativeActivity. Each PerformedAdministrativeActivity might be specialized by one PerformedNotification.
DEFINITION:
EXAMPLE(S):
OTHER NAME(S):
NOTE(S):
</v>
          </cell>
          <cell r="J982" t="str">
            <v>specializes</v>
          </cell>
          <cell r="K982" t="str">
            <v>be specialized by</v>
          </cell>
          <cell r="L982" t="str">
            <v>PerformedAdministrativeActivity</v>
          </cell>
        </row>
        <row r="983">
          <cell r="A983" t="str">
            <v>PerformedObservation.1</v>
          </cell>
          <cell r="B983" t="str">
            <v>PerformedObservation</v>
          </cell>
          <cell r="D983" t="str">
            <v>Class</v>
          </cell>
          <cell r="G983" t="str">
            <v>DEFINITION:
The completed action of observing, monitoring, measuring or otherwise qualitatively or quantitatively gathering data or information about one or more aspects of a subject.
EXAMPLE(S):
lab test, taking vital signs, physical exam, specimen quality review, obtaining DNA sequence, genotyping a genetic variant, measuring the pH of a solution
OTHER NAME(S):
NOTE(S):</v>
          </cell>
          <cell r="H983" t="str">
            <v xml:space="preserve">Invariant - be performed by (lab) actualIndicator Qualifier: Only Organization (via PerformingLaboratory) with actualIndicator = "true" is valid.
Invariant - be reported by actualIndicator Qualifier: Only Person, Device or Organization (via Assessor) with actualIndicator = "true" is valid.
</v>
          </cell>
          <cell r="I983" t="str">
            <v>Map:AIM v4 rv48=CalculationEntity; Map:AIM v4 rv48=ImageAnnotation; Map:AIM v4 rv48=ImageAnnotationCollection; Map:AIM v4 rv48=InferenceEntity; Map:AIM v4 rv48=ImagingObservationEntity; Map:AIM v4 rv48=ImagingObservationCharacteristic; Map:APSRv2.1=[Problem] hl7:organizer - [Problem] hl7:organizer &gt; hl7:component [Gen Cmt on Part Prob] &gt; hl7:act; Map:APSRv2.1=[Problem] hl7:organizer - [Problem] hl7:organizer &gt; hl7:component [Lab Obs] &gt; hl7:observation; Map:APSRv2.1=[Problem] hl7:organizer - [Problem] hl7:organizer &gt; hl7:component [Any kind of AP observation] &gt; hl7:observation &gt; hl7:reference &gt; [CHOICE OF EXTERNAL ACT/OBS/PROC/DOC] &gt; hl7:externalObservation; Map:APSRv2.1=[Problem] hl7:organizer - [Problem] hl7:organizer &gt; hl7:component [Any kind of AP observation] &gt; hl7:observation &gt; hl7:entryRelationship &gt; hl7:observation; Map:APSRv2.1=[Problem] hl7:organizer - [Problem] hl7:organizer &gt; hl7:component [Problem reported] &gt; hl7:observation; Map:APSRv2.1=[Problem] hl7:organizer - [Problem] hl7:organizer &gt; hl7:component [Any kind of AP observation] &gt; hl7:observation; Map:APSRv2.1=SB: Procedure Steps Section - hl7:ClinicalDocument &gt; hl7:component &gt; hl7:structuredBody &gt; hl7:component [Proc Steps] &gt; hl7:section &gt; hl7:entry &gt; hl7:procedure &gt; hl7:reference &gt; [CHOICE OF EXTERNAL ACT/OBS/PROC/DOC] &gt; hl7:externalObservation; Map:APSRv2.1=[IHE Prob Conc Entry] hl7:act - [IHE Prob Conc Entry] hl7:act &gt; hl7:entryRelationship [problems of concern] &gt; hl7:observation; Map:APSRv2.1=[Problem] hl7:organizer - [Problem] hl7:organizer &gt; hl7:component [Region of Interest] &gt; hl7:regionOfInterest; Map:APSRv2.1=[Problem] hl7:organizer - [Problem] hl7:organizer &gt; hl7:component [Embedded Image] &gt; hl7:observationMedia &gt; hl7:entryRelationship &gt; hl7:act; Map:APSRv2.1=[Problem] hl7:organizer - [Problem] hl7:organizer &gt; hl7:component [Lab Obs] &gt; hl7:observation &gt; hl7:entryRelationship [Reference] &gt; hl7:observation; Map:APSRv2.1=[Upd Info] hl7:organizer - [Upd Info] hl7:organizer &gt; hl7:component &gt; hl7:observation; Map:caAERSv2.2=Lab; Map:CDISCLabv1.0.1=Base Test; Map:CDMHv1.0=PerformedObservation; Map:CTRPv3.8=PerformedObservation; Map:CTRv1.0=PerformedObservation; Map:CTRv1.0=PerformedStudyObservation; Map:DICOM=TID 1419 ROIMeasurements; Map:DICOM=TID 1410 PlanarROIMeasurements &gt; Measurement Group; Map:DICOM=TID 1410 PlanarROIMeasurements &gt; Measurement Group &gt; Include TID 1419 ROIMeasurements; Map:DICOM=TID 1411 VolumetricROIMeasurements &gt; Measurement Group &gt; Include TID 1419 ROIMeasurements; Map:DICOM=TID 1500 MeasurementReport &gt; Imaging Measurements &gt; Include TID 1411 VolumetricROIMeasurements; Map:DICOM=TID 1501 MeasurementGroup &gt; Measurement Group; Map:DICOM=TID 1500 MeasurementReport; Map:DICOM=TID 300 Measurement; Map:DICOM=TID 1411 VolumetricROIMeasurements &gt; Measurement Group; Map:DICOM=TID 1501 MeasurementGroup &gt; Measurement Group &gt; Include TID 300 Measurement; Map:DICOM=TID 1500 MeasurementReport &gt; Qualitative Evaluations; Map:DICOM=TID 1500 MeasurementReport &gt; Imaging Measurements &gt; Include TID 1410 PlanarROIMeasurements; Map:DICOM=TID 1500 MeasurementReport &gt; Imaging Measurements &gt; Include TID 1501 MeasurementGroup; Map:ICSRr2=RelatedInvestigation (in IndividualCaseSafetyReport); Map:ICSRr2=Subject7 (in IndividualCaseSafetyReport); Map:ICSRr2=InvestigativeEvent (in IndividualCaseSafetyReport); Map:ICSRr2=ObservationEvent (in IndividualCaseSafetyReport); Map:LabViewer2.2=LaboratoryTest; Map:LSDAMv2.2.3Plus=PerformedObservation; Map:LSDAMv2.2.3Plus=PerformedSpecimenQualityReview; Map:PGx v1.0=BS; Map:SDTM IGv3.1.2=FA.DOMAIN; Map:SDTM IGv3.1.2=MS.DOMAIN; Map:SDTM IGv3.1.2=LB.DOMAIN; Map:SDTM IGv3.1.2=QS.DOMAIN; Map:SDTM IGv3.1.2=CE.DOMAIN; Map:SDTM IGv3.1.2=CO.DOMAIN; Map:SDTM IGv3.1.2=MB.DOMAIN; Map:SDTM IGv3.1.2=PP.DOMAIN; Map:SDTM IGv3.1.2=EG.DOMAIN; Map:SDTM IGv3.1.2=PE.DOMAIN; Map:SDTM IGv3.1.2=VS.DOMAIN; Map:SDTM IGv3.1.2=PC.DOMAIN; Map:SDTM IGv3.1.2=MH.DOMAIN; Map:SDTM IGv3.1.2=SC.DOMAIN; Map:SDTM IGv3.1.3=MS; Map:SDTM IGv3.1.3=MB; Map:SDTM IGv3.1.3=VS; Map:SDTM IGv3.1.3=CO; Map:SDTM IGv3.1.3=EG; Map:SDTM IGv3.1.3=FA; Map:SDTM IGv3.1.3=LB; Map:SDTM IGv3.1.3=PC; Map:SDTM IGv3.1.3=PE; Map:SDTM IGv3.1.3=QS; Map:SDTM IGv3.1.3=RS; Map:SDTM IGv3.1.3=SC; Map:SDTM IGv3.1.3=TU; Map:SDTM IGv3.1.3=TR; Map:SDTM IGv3.2=CO; Map:SDTM IGv3.2=VS; Map:SDTM IGv3.2=PC; Map:SDTM IGv3.2=PC; Map:SDTM IGv3.2=DD; Map:SDTM IGv3.2=EG; Map:SDTM IGv3.2=TR; Map:SDTM IGv3.2=TU; Map:SDTM IGv3.2=FA; Map:SDTM IGv3.2=PC; Map:SDTM IGv3.2=SR; Map:SDTM IGv3.2=PP; Map:SDTM IGv3.2=PE; Map:SDTM IGv3.2=SC; Map:SDTM IGv3.2=LB; Map:SDTM IGv3.2=MB; Map:SDTM IGv3.2=RP; Map:SDTM IGv3.2=MO; Map:SDTM IGv3.2=MS; Map:SDTM IGv3.2=MI; Map:SDTM IGv3.2=QS; Map:SDTM IGv3.2=IS; Map:SDTM IGv3.2=RS; Map:SDTM IGv3.2=SR</v>
          </cell>
        </row>
        <row r="984">
          <cell r="A984" t="str">
            <v>PerformedObservation.2additionalQualifier</v>
          </cell>
          <cell r="B984" t="str">
            <v>PerformedObservation</v>
          </cell>
          <cell r="C984" t="str">
            <v>additionalQualifier</v>
          </cell>
          <cell r="D984" t="str">
            <v>Attrib</v>
          </cell>
          <cell r="E984" t="str">
            <v>ANY</v>
          </cell>
          <cell r="F984" t="str">
            <v>0..*</v>
          </cell>
          <cell r="G984" t="str">
            <v>DEFINITION:
A value specifying a supplemental characterization of the observation
EXAMPLE(S):
For SDTM MI domain, this could be an intensity score or a percentage of cells displaying the presence of the biomarker or compound
OTHER NAME(S):
NOTE(S):
This attribute ought not to be used if there are dedicated attributes for that purpose in this class.</v>
          </cell>
          <cell r="I984" t="str">
            <v>Map:SDTM IGv3.1.2=MI.MISTDTL</v>
          </cell>
        </row>
        <row r="985">
          <cell r="A985" t="str">
            <v>PerformedObservation.2analysisMethodCode</v>
          </cell>
          <cell r="B985" t="str">
            <v>PerformedObservation</v>
          </cell>
          <cell r="C985" t="str">
            <v>analysisMethodCode</v>
          </cell>
          <cell r="D985" t="str">
            <v>Attrib</v>
          </cell>
          <cell r="E985" t="str">
            <v>CD</v>
          </cell>
          <cell r="F985" t="str">
            <v>0..1</v>
          </cell>
          <cell r="G985" t="str">
            <v>DEFINITION:
A coded value specifying the technique used for secondary processing applied to a complex observation result (e.g. an image or a genetic sequence) to obtain a summarized result.
EXAMPLE(S):
Lowess, Paired-end mapping, Probe Signal Intensity, SNP Genotyping
OTHER NAME(S):
NOTE(S):
There are often a range of analysis method codes that are appropriate for a given method code.</v>
          </cell>
          <cell r="I985" t="str">
            <v>Map:PGx v1.0=PF.PFANMETH; Map:SDTM IGv3.1.2=MO.MOANMETH</v>
          </cell>
        </row>
        <row r="986">
          <cell r="A986" t="str">
            <v>PerformedObservation.2approachAnatomicSiteCode</v>
          </cell>
          <cell r="B986" t="str">
            <v>PerformedObservation</v>
          </cell>
          <cell r="C986" t="str">
            <v>approachAnatomicSiteCode</v>
          </cell>
          <cell r="D986" t="str">
            <v>Attrib</v>
          </cell>
          <cell r="E986" t="str">
            <v>CD</v>
          </cell>
          <cell r="F986" t="str">
            <v>0..1</v>
          </cell>
          <cell r="G986" t="str">
            <v>DEFINITION:
A coded value specifying the anatomic location or access point  for an observation.
EXAMPLE(S):
Anus for a colonoscopy observation
OTHER NAME(S):
NOTE(S):
Neither target anatomic site nor approach anatomic site is necessarily required or relevant for certain observations, however if either or both are present then the distinction between them is that the approach site is the acces point for the measurement or observation and the target site is what is ultimately being evaluated.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986" t="str">
            <v>Map:CDASHv1.1=VS.VSLOC; Map:CTRv1.0=PerformedObservation.approachAnatomicSiteCode; Map:SDTM IGv3.1.2=VS.VSLOC; Map:SDTM IGv3.1.2=EG.EGLOC; Map:SDTM IGv3.1.2=FA.FALOC; Map:SDTM IGv3.1.3=EG.EGLOC; Map:SDTM IGv3.1.3=FA.FALOC; Map:SDTM IGv3.1.3=VS.VSLOC; Map:SDTM IGv3.2=EG.EGLEAD; Map:SDTM IGv3.2=VS.VSLOC; Map:SDTM IGv3.2=FA.FALOC</v>
          </cell>
        </row>
        <row r="987">
          <cell r="A987" t="str">
            <v>PerformedObservation.2approachAnatomicSiteLateralityCode</v>
          </cell>
          <cell r="B987" t="str">
            <v>PerformedObservation</v>
          </cell>
          <cell r="C987" t="str">
            <v>approachAnatomicSiteLateralityCode</v>
          </cell>
          <cell r="D987" t="str">
            <v>Attrib</v>
          </cell>
          <cell r="E987" t="str">
            <v>CD</v>
          </cell>
          <cell r="F987" t="str">
            <v>0..1</v>
          </cell>
          <cell r="G987" t="str">
            <v>DEFINITION:
A coded value specifying the side of the body (or a paired organ) that is an access point for a observation.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987" t="str">
            <v>Map:CDASHv1.1=VS.VSLOC; Map:CTRv1.0=PerformedObservation.approachAnatomicSiteLateralityCode; Map:SDTM IGv3.1.2=FA.FALOC; Map:SDTM IGv3.1.2=VS.VSLOC; Map:SDTM IGv3.1.2=EG.EGLOC; Map:SDTM IGv3.1.3=FA.FALOC; Map:SDTM IGv3.1.3=VS.VSLOC; Map:SDTM IGv3.2=VS.VSLOC; Map:SDTM IGv3.2=VS.VSLAT; Map:SDTM IGv3.2=FA.FALAT</v>
          </cell>
        </row>
        <row r="988">
          <cell r="A988" t="str">
            <v>PerformedObservation.2bodyPositionCode</v>
          </cell>
          <cell r="B988" t="str">
            <v>PerformedObservation</v>
          </cell>
          <cell r="C988" t="str">
            <v>bodyPositionCode</v>
          </cell>
          <cell r="D988" t="str">
            <v>Attrib</v>
          </cell>
          <cell r="E988" t="str">
            <v>CD</v>
          </cell>
          <cell r="F988" t="str">
            <v>0..1</v>
          </cell>
          <cell r="G988" t="str">
            <v>DEFINITION:
A coded value specifying the 3-dimensional spatial orientation of a subject during a particular observation.
EXAMPLE(S):
supine, trendelenburg, standing
OTHER NAME(S):
NOTE(S):</v>
          </cell>
          <cell r="I988" t="str">
            <v>AE:Exclude=True; Map:CDASHv1.1=EG.EGPOS; Map:CDASHv1.1=VS.VSPOS; Map:CDMHv1.0=PerformedObservation.bodyPositionCode; Map:CTOM=ClinicalResult.bodyPositionCode; Map:CTRv1.0=PerformedObservation.bodyPositionCode; Map:DICOM=General Series Module - Patient Position (0018,5100); Map:LSDAMv2.2.3Plus=PerformedObservation.bodyPositionCode; Map:NBIAv6.4=General_Image.patient_position; Map:PCORNetv3.1=Vital.bp_position; Map:PCORNetv4.0=Vital.bp_position; Map:SDTM IGv3.1.1=VS.VSPOS; Map:SDTM IGv3.1.1=EG.EGPOS; Map:SDTM IGv3.1.2=EG.EGPOS; Map:SDTM IGv3.1.2=VS.VSPOS; Map:SDTM IGv3.1.3=EG.EGPOS; Map:SDTM IGv3.1.3=VS.VSPOS; Map:SDTM IGv3.2=MO.MOPOS; Map:SDTM IGv3.2=EG.EGPOS; Map:SDTM IGv3.2=VS.VSPOS; Map:Sentinelv6.0.2=Vital Signs.Position</v>
          </cell>
        </row>
        <row r="989">
          <cell r="A989" t="str">
            <v>PerformedObservation.2bodySystemCode</v>
          </cell>
          <cell r="B989" t="str">
            <v>PerformedObservation</v>
          </cell>
          <cell r="C989" t="str">
            <v>bodySystemCode</v>
          </cell>
          <cell r="D989" t="str">
            <v>Attrib</v>
          </cell>
          <cell r="E989" t="str">
            <v>CD</v>
          </cell>
          <cell r="F989" t="str">
            <v>0..1</v>
          </cell>
          <cell r="G989" t="str">
            <v>DEFINITION:
A coded value specifying the anatomical structure that consists of organs and organ subclasses responsible for certain body functions. 
EXAMPLE(S):
gastrointestinal system, urinary system, hematopoietic system
OTHER NAME(S):
NOTE(S):</v>
          </cell>
          <cell r="I989" t="str">
            <v>Map:CTRv1.0=PerformedObservationResult.bodySystemCode; Map:LSDAMv2.2.3Plus=PerformedObservationResult.bodySystemCode; Map:NCI CRF Standard=CDE 3192540v1.0: Medical History Review of Systems Criteria Category; Map:NCI CRF Standard=CDE 2182671v1.0:  Other Body System/Site Text; Map:NCI CRF Standard=CDE 3192450v1.0: Physical Examination Criteria Category; Map:SDTM IGv3.1.1=PE.PEBODSYS; Map:SDTM IGv3.1.2=PE.PEBODSYS; Map:SDTM IGv3.1.3=PE.PEBODSYS; Map:SDTM IGv3.2=PE.PEBODSYS</v>
          </cell>
        </row>
        <row r="990">
          <cell r="A990" t="str">
            <v>PerformedObservation.2derivationMethodCode</v>
          </cell>
          <cell r="B990" t="str">
            <v>PerformedObservation</v>
          </cell>
          <cell r="C990" t="str">
            <v>derivationMethodCode</v>
          </cell>
          <cell r="D990" t="str">
            <v>Attrib</v>
          </cell>
          <cell r="E990" t="str">
            <v>CD</v>
          </cell>
          <cell r="F990" t="str">
            <v>1..1</v>
          </cell>
          <cell r="G990" t="str">
            <v>DEFINITION:
A coded value specifying the technique used to calculate a measured value.
EXAMPLE(S):
mean, maximum of set
OTHER NAME(S):
NOTE(S):</v>
          </cell>
          <cell r="I990" t="str">
            <v>Map:DICOM=TID 300 Measurement &gt; $Measurement parameter &gt; Derivation</v>
          </cell>
        </row>
        <row r="991">
          <cell r="A991" t="str">
            <v>PerformedObservation.2focalDateRange</v>
          </cell>
          <cell r="B991" t="str">
            <v>PerformedObservation</v>
          </cell>
          <cell r="C991" t="str">
            <v>focalDateRange</v>
          </cell>
          <cell r="D991" t="str">
            <v>Attrib</v>
          </cell>
          <cell r="E991" t="str">
            <v>IVL&lt;TS.DATETIME&gt;</v>
          </cell>
          <cell r="F991" t="str">
            <v>0..1</v>
          </cell>
          <cell r="G991" t="str">
            <v>(derived)
DEFINITION:
The time period in which the observation result is held to be true.
EXAMPLE(S):
OTHER NAME(S):
NOTE(S):
Derived from DefinedObservation.focalDateRange alone (i.e., directly from simple date ranges like 1990-1999) or from evaluating the expression in DefinedObservation.focalDateRange (which references a date that is now known).</v>
          </cell>
          <cell r="I991" t="str">
            <v>Map:CTOM=Diagnosis.confirmationDate; Map:CTOM=DiseaseResponse.progressionDate; Map:CTRv1.0=PerformedObservation.focalDateRange; Map:ICSRr2=CausalityAssessment.effectiveTime (in IndividualCaseSafetyReport); Map:LSDAMv2.2.3Plus=PerformedObservation.focalDateRange; Map:NCI CRF Standard=CDE 2744943v1.0:  Adverse Event Begin Assessment Date; Map:NCI CRF Standard=CDE 2006851v4.0: Adverse Event Final Assessment Date; Map:SDTM IGv3.1.2=PC.PCEVLINT</v>
          </cell>
        </row>
        <row r="992">
          <cell r="A992" t="str">
            <v>PerformedObservation.2focalDuration</v>
          </cell>
          <cell r="B992" t="str">
            <v>PerformedObservation</v>
          </cell>
          <cell r="C992" t="str">
            <v>focalDuration</v>
          </cell>
          <cell r="D992" t="str">
            <v>Attrib</v>
          </cell>
          <cell r="E992" t="str">
            <v>PQ.TIME</v>
          </cell>
          <cell r="F992" t="str">
            <v>0..1</v>
          </cell>
          <cell r="G992" t="str">
            <v>(derived)
DEFINITION:
The quantity of time in which the observation result is held to be true.
EXAMPLE(S):
2 months is the focalDuration for a question such as "Have you smoked in the last 2 months?".
OTHER NAME(S):
NOTE(S):
Derived from PerformedObservation.focalDateRange.</v>
          </cell>
          <cell r="I992" t="str">
            <v>AE:Exclude=True; Map:CTOM=DiseaseResponse.progressionPeriodUnitOfMeasureCode; Map:CTOM=DiseaseResponse.progressionPeriod; Map:CTRv1.0=PerformedObservation.focalDuration; Map:LSDAMv2.2.3Plus=PerformedObservation.focalDuration; Map:SDTM IGv3.1.1=QS.QSEVLINT</v>
          </cell>
        </row>
        <row r="993">
          <cell r="A993" t="str">
            <v>PerformedObservation.2methodCode</v>
          </cell>
          <cell r="B993" t="str">
            <v>PerformedObservation</v>
          </cell>
          <cell r="C993" t="str">
            <v>methodCode</v>
          </cell>
          <cell r="D993" t="str">
            <v>Attrib</v>
          </cell>
          <cell r="E993" t="str">
            <v>CD</v>
          </cell>
          <cell r="F993" t="str">
            <v>0..1</v>
          </cell>
          <cell r="G993" t="str">
            <v>DEFINITION:
A coded value specifying the technique used to perform the observation.
EXAMPLE(S):
Arterial puncture, sphygmomanometry (for blood pressure measurement)
Global introspection, algorithm, bayesian (for Adverse Event causality)
Estrogen Receptor Assay, Progesterone Receptor Assay, p53 Assay (for clinical result assay)
OTHER NAME(S):
NOTE(S):</v>
          </cell>
          <cell r="I993" t="str">
            <v>Map:AE=PerformedProductInvestigation.evaluationMethodCode; Map:AE=CausalAssessment.methodCode; Map:APSRv2.1=[Problem] hl7:organizer [Problem] hl7:organizer &gt; hl7:component [Any kind of AP observation] &gt; hl7:observation &gt; hl7:methodCode; Map:APSRv2.1=[Problem] hl7:organizer [Problem] hl7:organizer &gt; hl7:component [Lab Obs] &gt; hl7:observation &gt; hl7:methodCode; Map:CDASHv1.1=EG.EGMETHOD; Map:CDMHv1.0=PerformedObservation.methodCode; Map:CTOM=ClinicalResult.meansVitalStatusObtainedCode; Map:CTOM=ClinicalResult.assayMethodCode; Map:CTOM=ClinicalResult.labTechniqueCode; Map:CTOM=LesionDescription.methodCode; Map:CTRPv3.8=PerformedObservation.methodCode; Map:CTRv1.0=PerformedObservation.methodCode; Map:DICOM=TID 1419 ROIMeasurements &gt; Measurement Group &gt; Measurement Method; Map:DICOM=TID 1419 ROIMeasurements &gt; $Measurement parameter &gt; Measurement Method; Map:DICOM=TID 1501 MeasurementGroup &gt; Measurement Group &gt; Measurement Method; Map:DICOM=TID 300 Measurement &gt; $Measurement parameter &gt; Measurement Method; Map:HCTv1.0=CDE 3057363:Lab Results.Specify the method used to assess left ventricle performance:; Map:HCTv1.0=CDE 2974160:Lab Results.Specify other paroxysmal nocturnal hemoglobinuria test:; Map:HCTv1.0=CDE 2749589:Involvement and Extent of Disease.What was the systemic lupus erythematosus (SLE) biopsy type?; Map:HCTv1.0=CDE 3179410:Lab Results.Second fungal infection confirmed laboratory procedure name:; Map:HCTv1.0=CDE 2760530:Specimen Characteristics.Which method of testing cell viability was used?; Map:HCTv1.0=CDE 3009669:Lab Results.Specify the index used to report the value:; Map:HCTv1.0=CDE 2767307:Techniques.Specify the other tumor cells detection method; Map:HCTv1.0=CDE 2861233:Procedures.What method was used to assess the disease?; Map:HCTv1.0=CDE 2963400:Lab Results.What type of neoplastic cell detection method was performed?; Map:HCTv1.0=CDE 3057325:Procedures.What clinical assessment test tool was used to determine mental development:; Map:HCTv1.0=CDE 3179414:Lab Results.Third fungal infection confirmed laboratory procedure name:; Map:HCTv1.0=CDE 3179398:Lab Results.First fungal infection confirmed laboratory procedure name:; Map:HCTv1.0=CDE 2861466:Procedures.What type of cytogenetic analysis was the disease assessed by?; Map:HCTv1.0=CDE 2630451:Procedures.Specify test and method for test performed on other infectious disease marker:; Map:HCTv1.0=CDE 2775544:Techniques.What tumor cell detection method was used ?; Map:HCTv1.0=CDE 2985297:Lab Results.Specify the chimerism laboratory procedure method type:; Map:HCTv1.0=CDE 3020053:Procedures.Specify other mental process development testing clinical assessment tool:; Map:HCTv1.0=CDE 2778231:Techniques.Specify other tumor cell detection method used prior to HCST; Map:HCTv1.0=CDE 2780165:Lab Results.Chimerism study method type:; Map:HCTv1.0=CDE 2974158:Lab Results.What paroxysmal nocturnal hemoglobinuria test was used?; Map:HCTv1.0=CDE 3031335:Procedures.Specify disease or disorder assessment method:; Map:HCTv1.0=CDE 2974019:Procedures.Which method(s) were used to evaluate the status?; Map:HCTv1.0=CDE 2978298:Tumor Measurements.What was the primary neoplasm size assessment method?; Map:HCTv1.0=CDE 2749395:Involvement and Extent of Disease.What was the systemic sclerosis biopsy type?; Map:HCTv1.0=CDE 2785787:Specimen Characteristics.Specify cell specimen viable laboratory procedure:; Map:HCTv1.0=CDE 2778929:Techniques.What kind of method was used to detect tumor cells after purging?; Map:ICSRr2=CausalityAssessment.methodCode (in IndividualCaseSafetyReport); Map:LSDAMv2.2.3Plus=PerformedObservation.methodCode; Map:PCORNetv3.1=Vital.vital_source; Map:PCORNetv3.1=Pro_CM.pro_method; Map:PCORNetv3.1=Pro_CM.pro_cat; Map:PCORNetv4.0=Vital.vital_source; Map:PCORNetv4.0=Pro_CM.pro_method; Map:PCORNetv4.0=Pro_CM.pro_cat; Map:PGx v1.0=BS.BSMETHOD; Map:PGx v1.0=PG.PGMETHOD; Map:PGx v1.0=PF.PFMETHOD; Map:SDTM IGv3.1.2=CE.CEPRESP; Map:SDTM IGv3.1.2=EG.EGMETHOD; Map:SDTM IGv3.1.2=MB.MBMETHOD; Map:SDTM IGv3.1.2=MH.MHPRESP; Map:SDTM IGv3.1.2=PE.PEMETHOD; Map:SDTM IGv3.1.2=CM.CMPRESP; Map:SDTM IGv3.1.2=LB.LBMETHOD; Map:SDTM IGv3.1.2=MS.MSMETHOD; Map:SDTM IGv3.1.2=PC.PCMETHOD; Map:SDTM IGv3.1.3=EG.EGMETHOD; Map:SDTM IGv3.1.3=LB.LBMETHOD; Map:SDTM IGv3.1.3=MB.MBMETHOD; Map:SDTM IGv3.1.3=MS.MSMETHOD; Map:SDTM IGv3.1.3=PC.PCMETHOD; Map:SDTM IGv3.1.3=PE.PEMETHOD; Map:SDTM IGv3.1.3=TR.TRMETHOD; Map:SDTM IGv3.1.3=TU.TUMETHOD; Map:SDTM IGv3.2=IS.ISMETHOD; Map:SDTM IGv3.2=MI.MIMETHOD; Map:SDTM IGv3.2=MO.MOMETHOD; Map:SDTM IGv3.2=SR.SRMETHOD; Map:SDTM IGv3.2=EG.EGMETHOD; Map:SDTM IGv3.2=MBMETHOD; Map:SDTM IGv3.2=PC.PCMETHOD; Map:SDTM IGv3.2=TR.TRMETHOD; Map:SDTM IGv3.2=TU.TUMETHOD; Map:SDTM IGv3.2=LB.LBMETHOD; Map:SDTM IGv3.2=MS.MSMETHOD; Map:SDTM IGv3.2=PE.PEMETHOD; Map:SEER 2015=SECTION IV DESCRIPTION OF THIS NEOPLASM - DIAGNOSTIC CONFIRMATION; Map:SEER 2015=SECTION VI COLLABORATIVE STAGE DATA COLLECTION SYSTEM - CS TUMOR SIZE/EXT EVAL; Map:SEER 2015=SECTION VI COLLABORATIVE STAGE DATA COLLECTION SYSTEM - CS LYMPH NODES EVAL; Map:SEER 2015=SECTION VI COLLABORATIVE STAGE DATA COLLECTION SYSTEM - CS METS EVAL</v>
          </cell>
        </row>
        <row r="994">
          <cell r="A994" t="str">
            <v>PerformedObservation.2targetAnatomicSiteCode</v>
          </cell>
          <cell r="B994" t="str">
            <v>PerformedObservation</v>
          </cell>
          <cell r="C994" t="str">
            <v>targetAnatomicSiteCode</v>
          </cell>
          <cell r="D994" t="str">
            <v>Attrib</v>
          </cell>
          <cell r="E994" t="str">
            <v>CD</v>
          </cell>
          <cell r="F994" t="str">
            <v>0..1</v>
          </cell>
          <cell r="G994" t="str">
            <v>DEFINITION:
A coded value specifying the anatomic location that is the focus of the observation.
EXAMPLE(S):
Lower intestine for a colonoscopy observation
OTHER NAME(S):
NOTE(S):
The target site of the result may be different than the target site of the activity (PerformedObservation) that generated it.  For example, a chest x-ray (observation) has the target site of chest while the result might show an infiltration in the left lower lobe of the lung (target site of result), or a dermatological exam may check the skin across the whole body (target site of observation) while the result might identify a rash on the right leg (target site of result).
Neither target anatomic site nor approach anatomic site is necessarily required or relevant for certain observations, however if either or both are present then the distinction between them is that the approach site is where the measurement or observation is performed and the target site is what is ultimately being evaluated. The target site is often implicit in the definition of the observation itself.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994" t="str">
            <v>Map:CTOM=Imaging.anatomicSiteCode; Map:CTOM=Imaging.anatomicSiteCodeSystem; Map:CTRPv3.8=PerformedObservation.targetSiteCode; Map:CTRv1.0=PerformedObservation.targetAnatomicSiteCode; Map:DICOM=General Series Module - Body Part Examined (0018,0015); Map:LSDAMv2.2.3Plus=PerformedObservation.targetAnatomicSiteCode; Map:NBIAv6.4=General_Series.body_part_examined; Map:SDTM IGv3.1.2=PE.PELOC; Map:SDTM IGv3.1.2=FA.FALOC; Map:SDTM IGv3.1.3=FA.FALOC; Map:SDTM IGv3.1.3=PE.PELOC; Map:SDTM IGv3.1.3=VS.VSLOC; Map:SDTM IGv3.2=MI.MILOC; Map:SDTM IGv3.2=MO.MOLOC; Map:SDTM IGv3.2=SR.SRLOC; Map:SDTM IGv3.2=VS.VSLOC; Map:SDTM IGv3.2=FA.FALOC; Map:SDTM IGv3.2=PE.PELOC</v>
          </cell>
        </row>
        <row r="995">
          <cell r="A995" t="str">
            <v>PerformedObservation.2targetAnatomicSiteLateralityCode</v>
          </cell>
          <cell r="B995" t="str">
            <v>PerformedObservation</v>
          </cell>
          <cell r="C995" t="str">
            <v>targetAnatomicSiteLateralityCode</v>
          </cell>
          <cell r="D995" t="str">
            <v>Attrib</v>
          </cell>
          <cell r="E995" t="str">
            <v>CD</v>
          </cell>
          <cell r="F995" t="str">
            <v>0..1</v>
          </cell>
          <cell r="G995" t="str">
            <v>DEFINITION:
A coded value specifying the side of the body (or a paired organ) that is a target site for an observation.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995" t="str">
            <v>Map:CTRv1.0=PerformedObservation.targetAnatomicSiteLateralityCode; Map:LSDAMv2.2.3Plus=PerformedObservation.targetAnatomicSiteLateralityCode; Map:SDTM IGv3.1.3=FA.FALOC; Map:SDTM IGv3.1.3=VS.VSLOC; Map:SDTM IGv3.2=VS.VSLOC; Map:SDTM IGv3.2=VS.VSLAT; Map:SDTM IGv3.2=FA.FALAT</v>
          </cell>
        </row>
        <row r="996">
          <cell r="A996" t="str">
            <v>PerformedObservation.2timePointCode</v>
          </cell>
          <cell r="B996" t="str">
            <v>PerformedObservation</v>
          </cell>
          <cell r="C996" t="str">
            <v>timePointCode</v>
          </cell>
          <cell r="D996" t="str">
            <v>Attrib</v>
          </cell>
          <cell r="E996" t="str">
            <v>CD</v>
          </cell>
          <cell r="F996" t="str">
            <v>0..1</v>
          </cell>
          <cell r="G996" t="str">
            <v>DEFINITION:
A coded value specifying the occasion when the observation was performed.
EXAMPLE(S):   
AD = Admitting
DI = Discharge
FI = Final
IN = Interim
NI = No information
UN = Unknown
OT = Other
OTHER NAME(S):
Diagnosis Source
NOTE(S):
Theoretically this information should be derivable from the visit or encounter of which the observation is a component.</v>
          </cell>
          <cell r="I996" t="str">
            <v>Map:CDMHv1.0=PerformedObservation..timePointCode; Map:i2b2/ACTv1.4=Diagnosis.DIAGNOSIS_SOURCE; Map:PCORNetv3.1=Diagnosis.dx_source; Map:PCORNetv4.0=Diagnosis.dx_source</v>
          </cell>
        </row>
        <row r="997">
          <cell r="A997" t="str">
            <v>PerformedObservation.3Is a(n):PerformedActivity</v>
          </cell>
          <cell r="B997" t="str">
            <v>PerformedObservation</v>
          </cell>
          <cell r="C997" t="str">
            <v>Is a(n):PerformedActivity</v>
          </cell>
          <cell r="D997" t="str">
            <v>Gen</v>
          </cell>
          <cell r="G997" t="str">
            <v xml:space="preserve">DESCRIPTION:
Each PerformedObservation always specializes one PerformedActivity. Each PerformedActivity might be specialized by one PerformedObservation.
DEFINITION:
EXAMPLE(S):
OTHER NAME(S):
NOTE(S):
</v>
          </cell>
          <cell r="I997" t="str">
            <v>Map:CDMHv1.0=PerformedObservation.Is a(n):PerformedActivity; Map:LSDAMv2.2.3Plus=PerformedObservation.Is a(n):PerformedActivity</v>
          </cell>
          <cell r="J997" t="str">
            <v>specializes</v>
          </cell>
          <cell r="K997" t="str">
            <v>be specialized by</v>
          </cell>
          <cell r="L997" t="str">
            <v>PerformedActivity</v>
          </cell>
        </row>
        <row r="998">
          <cell r="A998" t="str">
            <v>PerformedObservation.4commentedPerformedActivity(PerformedActivity)</v>
          </cell>
          <cell r="B998" t="str">
            <v>PerformedObservation</v>
          </cell>
          <cell r="C998" t="str">
            <v>commentedPerformedActivity(PerformedActivity)</v>
          </cell>
          <cell r="D998" t="str">
            <v>Assoc</v>
          </cell>
          <cell r="F998" t="str">
            <v>0..1</v>
          </cell>
          <cell r="G998" t="str">
            <v>PerformedObservation [commentingPerformedObservation] (0..*) be commenting on / be commented on by (0..1) [commentedPerformedActivity] PerformedActivity
DESCRIPTION:
Each PerformedObservation might be commenting on one PerformedActivity. Each PerformedActivity might be commented on by one or more PerformedObservation.
DEFINITION:
EXAMPLE(S):
OTHER NAME(S):
NOTE(S):</v>
          </cell>
          <cell r="I998" t="str">
            <v>Map:AIM v4 rv48=ImagingObservationEntity.imagingObservationCharacteristicCollection(ImagingObservationCharacteristic); Map:CTRv1.0=PerformedObservation.commented(PerformedActivity)</v>
          </cell>
          <cell r="J998" t="str">
            <v>be commenting on</v>
          </cell>
          <cell r="K998" t="str">
            <v>be commented on by</v>
          </cell>
          <cell r="L998" t="str">
            <v>PerformedActivity</v>
          </cell>
          <cell r="M998" t="str">
            <v>0..*</v>
          </cell>
        </row>
        <row r="999">
          <cell r="A999" t="str">
            <v>PerformedObservation.4commentedSafetyReportVersion(SafetyReportVersion)</v>
          </cell>
          <cell r="B999" t="str">
            <v>PerformedObservation</v>
          </cell>
          <cell r="C999" t="str">
            <v>commentedSafetyReportVersion(SafetyReportVersion)</v>
          </cell>
          <cell r="D999" t="str">
            <v>Assoc</v>
          </cell>
          <cell r="F999" t="str">
            <v>0..1</v>
          </cell>
          <cell r="G999" t="str">
            <v xml:space="preserve">PerformedObservation [commentingPerformedObservation] (0..*) be commenting on / be commented on by (0..1) [commentedSafetyReportVersion] SafetyReportVersion
DESCRIPTION:
Each PerformedObservation might be commenting on one SafetyReportVersion. Each SafetyReportVersion might be commented on by one or more PerformedObservation.
DEFINITION:
EXAMPLE(S):
OTHER NAME(S):
NOTE(S):
</v>
          </cell>
          <cell r="I999" t="str">
            <v>Map:CTRv1.0=PerformedObservation.commented(SafetyReportVersion)</v>
          </cell>
          <cell r="J999" t="str">
            <v>be commenting on</v>
          </cell>
          <cell r="K999" t="str">
            <v>be commented on by</v>
          </cell>
          <cell r="L999" t="str">
            <v>SafetyReportVersion</v>
          </cell>
          <cell r="M999" t="str">
            <v>0..*</v>
          </cell>
        </row>
        <row r="1000">
          <cell r="A1000" t="str">
            <v>PerformedObservation.4triggeringPerformedObservationResult(PerformedObservationResult)</v>
          </cell>
          <cell r="B1000" t="str">
            <v>PerformedObservation</v>
          </cell>
          <cell r="C1000" t="str">
            <v>triggeringPerformedObservationResult(PerformedObservationResult)</v>
          </cell>
          <cell r="D1000" t="str">
            <v>Assoc</v>
          </cell>
          <cell r="F1000" t="str">
            <v>0..1</v>
          </cell>
          <cell r="G1000" t="str">
            <v>PerformedObservation [recordedPerformedObservation] (0..*) be recorded as a result of / result in recording (0..1) [triggeringPerformedObservationResult] PerformedObservationResult
DESCRIPTION:
Each PerformedObservation might be recorded as a result of one PerformedObservationResult. Each PerformedObservationResult might result in recording one or more PerformedObservation.
DEFINITION:
EXAMPLE(S):
OTHER NAME(S):
NOTE(S):</v>
          </cell>
          <cell r="I1000" t="str">
            <v>Map:CDMHv1.0=PerformedObservation.triggeringPerformedObservationResult(PerformedObservationResult); Map:SDTM IGv3.1.3=MH.MHOCCUR; Map:SDTM IGv3.1.3=CE.CEPRESP; Map:SDTM IGv3.1.3=CE.CEOCCUR; Map:SDTM IGv3.1.3=MH.MHPRESP; Map:SDTM IGv3.1.3=MH.MHSTAT; Map:SDTM IGv3.1.3=CE.CESTAT; Map:SDTM IGv3.2=CE.CESTAT; Map:SDTM IGv3.2=CE.CEOCCUR</v>
          </cell>
          <cell r="J1000" t="str">
            <v>be recorded as a result of</v>
          </cell>
          <cell r="K1000" t="str">
            <v>result in recording</v>
          </cell>
          <cell r="L1000" t="str">
            <v>PerformedObservationResult</v>
          </cell>
          <cell r="M1000" t="str">
            <v>0..*</v>
          </cell>
        </row>
        <row r="1001">
          <cell r="A1001" t="str">
            <v>PerformedObservationResult.1</v>
          </cell>
          <cell r="B1001" t="str">
            <v>PerformedObservationResult</v>
          </cell>
          <cell r="D1001" t="str">
            <v>Class</v>
          </cell>
          <cell r="G1001" t="str">
            <v>DEFINITION:
The data or finding obtained by observing, monitoring, measuring or otherwise qualitatively or quantitatively recording one or more aspects of a subject, experimental unit, system, or process. 
EXAMPLE(S):
A blood chemistry result
A diagnosis of breast cancer
A pregnancy test result
A blood pressure measurement
Identification of nausea as an adverse event
The conclusion of an adverse event outcome assessment
The finding from an experiment
The data used as input to an experiment
Data produced by computation
An image annotation
The reformatting, transformation, semantic/syntactic normalization or downloading of data from public resources
A cell count
Neoplastic cellularity
OTHER NAME(S):
Data
Data Acquisition Result
Finding
NOTE(S):</v>
          </cell>
          <cell r="I1001" t="str">
            <v>Map:AIM v4 rv48=CalculationResult; Map:APSRv2.1=[Problem] hl7:organizer - [Problem] hl7:organizer &gt; hl7:component [Region of Interest] &gt; hl7:regionOfInterest &gt; hl7:precondition &gt; hl7:criterion; Map:C3PRv2.9=SubjectEligibilityAnswer; Map:CDISCLabv1.0.1=Base Result; Map:CDMHv1.0=PerformedObservationResult; Map:CTRPv3.8=ObservationResult; Map:CTRPv3.8=PerformedObservationResult; Map:CTRv1.0=PerformedObservationResult; Map:HCTv1.0=CDE 2769634:Adverse Events.Specify other most likely cause of the adverse event:; Map:ICSRr2=InvestigationCharacteristic (in IndividualCaseSafetyReport); Map:ICSRr2=Characteristics (in R_Product); Map:LSDAMv2.2.3Plus=PerformedSpecimenReviewResult; Map:LSDAMv2.2.3Plus=Data; Map:LSDAMv2.2.3Plus=ImageAnnotation; Map:LSDAMv2.2.3Plus=PerformedPathologicalStaging; Map:LSDAMv2.2.3Plus=Finding; Map:LSDAMv2.2.3Plus=PerformedObservationResult; Map:PCORNetv3.1=Pro_CM; Map:PCORNetv3.1=Death_Cause; Map:PCORNetv4.0=Death_Cause; Map:PCORNetv4.0=Pro_CM; Map:Sentinelv6.0.2=Cause of Death</v>
          </cell>
        </row>
        <row r="1002">
          <cell r="A1002" t="str">
            <v>PerformedObservationResult.2baselineIndicator</v>
          </cell>
          <cell r="B1002" t="str">
            <v>PerformedObservationResult</v>
          </cell>
          <cell r="C1002" t="str">
            <v>baselineIndicator</v>
          </cell>
          <cell r="D1002" t="str">
            <v>Attrib</v>
          </cell>
          <cell r="E1002" t="str">
            <v>BL</v>
          </cell>
          <cell r="F1002" t="str">
            <v>0..1</v>
          </cell>
          <cell r="G1002" t="str">
            <v>DEFINITION:
Specifies whether the result is a starting point to which other results may be compared.
EXAMPLE(S):
OTHER NAME(S):
NOTE(S):</v>
          </cell>
          <cell r="I1002" t="str">
            <v>Map:caAERSv2.2=AdverseEventReportingPeriod.isBaseline; Map:CTRv1.0=PerformedObservationResult.baselineIndicator; Map:LSDAMv2.2.3Plus=PerformedObservationResult.baselineIndicator; Map:PGx v1.0=BS.BSBLFL; Map:PGx v1.0=PF.PFBLFL; Map:SDTM IGv3.1.2=QS.QSBLFL; Map:SDTM IGv3.1.2=MS.MSBLFL; Map:SDTM IGv3.1.2=LB.LBBLFL; Map:SDTM IGv3.1.2=FA.FABLFL; Map:SDTM IGv3.1.2=VS.VSBLFL; Map:SDTM IGv3.1.2=EG.EGBLFL; Map:SDTM IGv3.1.2=MB.MBBLFL; Map:SDTM IGv3.1.3=EG.EGBLFL; Map:SDTM IGv3.1.3=FA.FABLFL; Map:SDTM IGv3.1.3=LB.LBBLFL; Map:SDTM IGv3.1.3=MB.MBBLFL; Map:SDTM IGv3.1.3=MS.MSBLFL; Map:SDTM IGv3.1.3=QS.QSBLFL; Map:SDTM IGv3.1.3=VS.VSBLFL; Map:SDTM IGv3.2=IS.ISBLFL; Map:SDTM IGv3.2=MI.MIBLFL; Map:SDTM IGv3.2=MO.MOBLFL; Map:SDTM IGv3.2=RP.RPBLFL; Map:SDTM IGv3.2=EG.EGBLFL; Map:SDTM IGv3.2=MB.MBBLFL; Map:SDTM IGv3.2=VS.VSBLFL; Map:SDTM IGv3.2=FA.FABLFL; Map:SDTM IGv3.2=LB.LBBLFL; Map:SDTM IGv3.2=MS.MSBLFL; Map:SDTM IGv3.2=QS.QSBLFL</v>
          </cell>
        </row>
        <row r="1003">
          <cell r="A1003" t="str">
            <v>PerformedObservationResult.2comment</v>
          </cell>
          <cell r="B1003" t="str">
            <v>PerformedObservationResult</v>
          </cell>
          <cell r="C1003" t="str">
            <v>comment</v>
          </cell>
          <cell r="D1003" t="str">
            <v>Attrib</v>
          </cell>
          <cell r="E1003" t="str">
            <v>ST</v>
          </cell>
          <cell r="F1003" t="str">
            <v>0..1</v>
          </cell>
          <cell r="G1003" t="str">
            <v>DEFINITION:
Additional description of the observation result.
EXAMPLE(S):
Comments from the investigator regarding the condition of the specimen or any other observation.
Comments in addition to the specimen condition from the central or performing laboratory describing the specimen.
OTHER NAME(S):
NOTE(S):</v>
          </cell>
          <cell r="I1003" t="str">
            <v>Map:APSRv2.1=[Problem] hl7:organizer - [Problem] hl7:organizer &gt; hl7:component [Any kind of AP observation] &gt; hl7:observation &gt; hl7:text; Map:APSRv2.1=[Problem] hl7:organizer - [Problem] hl7:organizer &gt; hl7:component [Embedded Image] &gt; hl7:observationMedia &gt; hl7:entryRelationship &gt; hl7:act &gt; hl7:text; Map:caAERSv2.2=ReportReviewComment; Map:caAERSv2.2=AdverseEvent.comments; Map:caAERSv2.2=ReportingPeriodReviewComment; Map:CTOM=HistopathologyGrade.commentText; Map:CTOM=DiseaseResponse.commentText; Map:CTRv1.0=PerformedObservationResult.comment; Map:ICSRr2=Characteristics.text (in R_Product); Map:Lab=LabResult.referenceRangeComments; Map:LSDAMv2.2.3Plus=PerformedObservationResult.comment; Map:NCI CRF Standard=CDE 797v5.0: Research Comments Text; Map:SDTM IGv3.1.1=CO.COVAL; Map:SDTM IGv3.1.2=CO.COVAL; Map:SDTM IGv3.1.3=CO.COVAL; Map:SDTM IGv3.2=CO.COVAL</v>
          </cell>
        </row>
        <row r="1004">
          <cell r="A1004" t="str">
            <v>PerformedObservationResult.2confidentialityCode</v>
          </cell>
          <cell r="B1004" t="str">
            <v>PerformedObservationResult</v>
          </cell>
          <cell r="C1004" t="str">
            <v>confidentialityCode</v>
          </cell>
          <cell r="D1004" t="str">
            <v>Attrib</v>
          </cell>
          <cell r="E1004" t="str">
            <v>CD</v>
          </cell>
          <cell r="F1004" t="str">
            <v>0..1</v>
          </cell>
          <cell r="G1004" t="str">
            <v>DEFINITION:
A coded value specifying the degree of privacy applicable for the observation result. 
EXAMPLE(S):
Do not reveal to study sponsor.
OTHER NAME(S):
NOTE(S):</v>
          </cell>
          <cell r="I1004" t="str">
            <v>Map:CDISCLabv1.0.1=Base Result.Blinding Flag; Map:CTOM=Observation.confidentialityCode; Map:CTOM=Histopathology.confidentialityCode; Map:CTOM=LesionDescription.confidentialityCode; Map:CTOM=ClinicalResult.confidentialityCode; Map:CTRv1.0=PerformedObservationResult.confidentialityCode; Map:ICSRr2=RelatedInvestigation.confidentialityCode (in IndividualCaseSafetyReport); Map:ICSRr2=InvestigativeEvent.confidentialityCode (in IndividualCaseSafetyReport); Map:LSDAMv2.2.3Plus=PerformedObservationResult.confidentialityCode</v>
          </cell>
        </row>
        <row r="1005">
          <cell r="A1005" t="str">
            <v>PerformedObservationResult.2createdDate</v>
          </cell>
          <cell r="B1005" t="str">
            <v>PerformedObservationResult</v>
          </cell>
          <cell r="C1005" t="str">
            <v>createdDate</v>
          </cell>
          <cell r="D1005" t="str">
            <v>Attrib</v>
          </cell>
          <cell r="E1005" t="str">
            <v>TS.DATETIME</v>
          </cell>
          <cell r="F1005" t="str">
            <v>0..1</v>
          </cell>
          <cell r="G1005" t="str">
            <v>DEFINITION:
The date (and time) on which the result is created.
EXAMPLE(S):
A computational process runs for 3 days and generates data periodically in output files (resulting in a one-to-many relationship between the processing activity and the multiple resulting files).
OTHER NAME(S):
NOTE(S):
The createdDate of results is distinct from reportedDate which represents the date on which results were reported to the requestor (usually a physician or similar entity) and distinct from the dateRange of the PerformedObservation which represents the time period during which the activity occurred.</v>
          </cell>
          <cell r="I1005" t="str">
            <v>Map:caAERSv2.2=Outcome.date; Map:CDMHv1.0=PerformedObservationResult.createdDate; Map:CTRv1.0=AdverseEventSeriousness.date; Map:LSDAMv2.2.3Plus=Data.creationDate; Map:LSDAMv2.2.3Plus=MolecularSequenceAnnotation.date; Map:PCORNetv3.1=Pro_CM.pro_date; Map:PCORNetv3.1=Pro_CM.pro_time; Map:PCORNetv4.0=Pro_CM.pro_date; Map:PCORNetv4.0=Pro_CM.pro_time</v>
          </cell>
        </row>
        <row r="1006">
          <cell r="A1006" t="str">
            <v>PerformedObservationResult.2derivedIndicator</v>
          </cell>
          <cell r="B1006" t="str">
            <v>PerformedObservationResult</v>
          </cell>
          <cell r="C1006" t="str">
            <v>derivedIndicator</v>
          </cell>
          <cell r="D1006" t="str">
            <v>Attrib</v>
          </cell>
          <cell r="E1006" t="str">
            <v>BL</v>
          </cell>
          <cell r="F1006" t="str">
            <v>0..1</v>
          </cell>
          <cell r="G1006" t="str">
            <v>DEFINITION:
Specifies whether a result represents a calculation performed on other results.
EXAMPLE(S):
For CDISC PGx domains, a lab may report a codon (consists of 3 nucleotides) as a result, e.g. TTT, and the sponsor can derive the fact that this codon codes for an amino acid, Phenylalanine in this case;  the sponsor is using the codon to derive the amino acid. Therefore for the record reporting the amino acid, the derivedIndicator = "true".
OTHER NAME(S):
Derived Flag
NOTE(S):</v>
          </cell>
          <cell r="I1006" t="str">
            <v>Map:PGx v1.0=PF.PFDRVFL; Map:SDTM IGv3.1.2=MO.MODRVFL; Map:SDTM IGv3.1.2=RP.RPDRVFL; Map:SDTM IGv3.2=PC.PCDRVFL; Map:SDTM IGv3.2=VS.VSDRVFL</v>
          </cell>
        </row>
        <row r="1007">
          <cell r="A1007" t="str">
            <v>PerformedObservationResult.2identifier</v>
          </cell>
          <cell r="B1007" t="str">
            <v>PerformedObservationResult</v>
          </cell>
          <cell r="C1007" t="str">
            <v>identifier</v>
          </cell>
          <cell r="D1007" t="str">
            <v>Attrib</v>
          </cell>
          <cell r="E1007" t="str">
            <v>ID</v>
          </cell>
          <cell r="F1007" t="str">
            <v>0..1</v>
          </cell>
          <cell r="G1007" t="str">
            <v>DEFINITION:
The unique symbol that establishes identity of the observation result.
EXAMPLE(S):
OTHER NAME(S):
NOTE(S):</v>
          </cell>
          <cell r="I1007" t="str">
            <v>Map:AIM v4 rv48=Entity.uniqueIdentifier; Map:CDASHv1.1=EX.EXTRTCMP; Map:CDASHv1.1=EX.EXYN; Map:CDASHv1.1=EX.EXDOSADJ; Map:CDASHv1.1=CM.CMAENO ; Map:CDASHv1.1=EG.EGREFID; Map:CDASHv1.1=CM.CMMHNO; Map:CDASHv1.1=SU.SUNCF; Map:CTOM=Imaging.imageIdentifier; Map:CTOM=Imaging.identifier; Map:CTRv1.0=PerformedObservationResult.identifier; Map:DICOM=TID 1410 PlanarROIMeasurements &gt; Measurement Group &gt; Tracking Unique Identifier; Map:DICOM=TID 1411 VolumetricROIMeasurements &gt; Measurement Group &gt; Tracking Unique Identifier; Map:DICOM=TID 1501 MeasurementGroup &gt; Measurement Group &gt; Tracking Unique Identifier; Map:ICSRr2=ProductDefectAssessment.id (in IndividualCaseSafetyReport); Map:ICSRr2=ObservationEvent.id (in IndividualCaseSafetyReport); Map:ICSRr2=DefectReference.id (in IndividualCaseSafetyReport); Map:ICSRr2=AdverseEventAssessment.id (in IndividualCaseSafetyReport); Map:LSDAMv2.2.3Plus=ImageAnnotation.uniqueIdentifier; Map:LSDAMv2.2.3Plus=PerformedImaging.imageIdentifier; Map:LSDAMv2.2.3Plus=PerformedObservationResult.identifier; Map:SDTM IGv3.1.2=DV.DVREFID; Map:SDTM IGv3.1.2=CE.CEREFID; Map:SDTM IGv3.1.2=EG.EGREFID; Map:SDTM IGv3.1.2=MH.MHREFID; Map:SDTM IGv3.1.3=CE.CEREFID; Map:SDTM IGv3.1.3=DV.DVREFID; Map:SDTM IGv3.1.3=EG.EGREFID; Map:SDTM IGv3.1.3=MH.MHREFID; Map:SDTM IGv3.1.3=TU.TUREFID; Map:SDTM IGv3.2=MO.MOREFID; Map:SDTM IGv3.2=CE.CEREFID; Map:SDTM IGv3.2=TU.TUREFID; Map:SDTM IGv3.2=DV.DVREFID</v>
          </cell>
        </row>
        <row r="1008">
          <cell r="A1008" t="str">
            <v>PerformedObservationResult.2reportedDate</v>
          </cell>
          <cell r="B1008" t="str">
            <v>PerformedObservationResult</v>
          </cell>
          <cell r="C1008" t="str">
            <v>reportedDate</v>
          </cell>
          <cell r="D1008" t="str">
            <v>Attrib</v>
          </cell>
          <cell r="E1008" t="str">
            <v>TS.DATETIME</v>
          </cell>
          <cell r="F1008" t="str">
            <v>0..1</v>
          </cell>
          <cell r="G1008" t="str">
            <v>DEFINITION:
The date (and time) on which the result is reported.
EXAMPLE(S):
OTHER NAME(S):
NOTE(S):</v>
          </cell>
          <cell r="I1008" t="str">
            <v>Map:AE=Reporter.initialReporterIndicator; Map:CDISCLabv1.0.1=Base Result.Reported Date and Time; Map:CDMHv1.0=PerformedObservationResult.reportedDate; Map:CTOM=Histopathology.reportingDate; Map:CTOM=Observation.reportingDate; Map:CTOM=ClinicalResult.reportingDate; Map:CTOM=LesionDescription.reportingDate; Map:CTRv1.0=PerformedObservationResult.reportedDate; Map:i2b2/ACTv1.4=Diagnosis.DIAGNOSIS_DATE; Map:LSDAMv2.2.3Plus=PerformedObservationResult.reportedDate; Map:NCI CRF Standard=CDE 2435009v1.1: Protocol Deviation Notification Date; Map:PCORNetv3.1=Condition.report_date; Map:PCORNetv4.0=Condition.report_date</v>
          </cell>
        </row>
        <row r="1009">
          <cell r="A1009" t="str">
            <v>PerformedObservationResult.2typeCode</v>
          </cell>
          <cell r="B1009" t="str">
            <v>PerformedObservationResult</v>
          </cell>
          <cell r="C1009" t="str">
            <v>typeCode</v>
          </cell>
          <cell r="D1009" t="str">
            <v>Attrib</v>
          </cell>
          <cell r="E1009" t="str">
            <v>CD</v>
          </cell>
          <cell r="F1009" t="str">
            <v>0..1</v>
          </cell>
          <cell r="G1009" t="str">
            <v>DEFINITION:
A coded value specifying the kind of observation result.
EXAMPLE(S):
A single blood pressure observation has two results, typeCode = "systolic" and typeCode = "diastolic".
OTHER NAME(S):
NOTE(S):</v>
          </cell>
          <cell r="I1009" t="str">
            <v>Map:CTOM=ClinicalResult.value; Map:CTRPv3.8=ObservationResult.typeCode; Map:CTRv1.0=PerformedObservationResult.typeCode; Map:ICSRr2=AdverseEventAssessment.code (in IndividualCaseSafetyReport); Map:ICSRr2=Characteristics.code (in R_Product); Map:ICSRr2=InvestigationCharacteristic.code (in IndividualCaseSafetyReport); Map:ICSRr2=ObservationEvent.code (in IndividualCaseSafetyReport); Map:LSDAMv2.2.3Plus=ImageAnnotation.type; Map:LSDAMv2.2.3Plus=PerformedObservationResult.typeCode; Map:PCORNetv3.1=Vital.tobacco_type; Map:PCORNetv4.0=Vital.tobacco_type; Map:Sentinelv6.0.2=Vital Signs.Tobacco_Type</v>
          </cell>
        </row>
        <row r="1010">
          <cell r="A1010" t="str">
            <v>PerformedObservationResult.2uncertaintyCode</v>
          </cell>
          <cell r="B1010" t="str">
            <v>PerformedObservationResult</v>
          </cell>
          <cell r="C1010" t="str">
            <v>uncertaintyCode</v>
          </cell>
          <cell r="D1010" t="str">
            <v>Attrib</v>
          </cell>
          <cell r="E1010" t="str">
            <v>CD</v>
          </cell>
          <cell r="F1010" t="str">
            <v>0..1</v>
          </cell>
          <cell r="G1010" t="str">
            <v>DEFINITION:
A coded value specifying whether and to what degree this evaluation or observation has been asserted to be in doubt in any way. 
EXAMPLE(S):
A patient might have had a cholecystectomy procedure in the past, but isn't sure what the outcome was. 
OTHER NAME(S):
NOTE(S):</v>
          </cell>
          <cell r="I1010" t="str">
            <v>AE:Exclude=True; Map:CDMHv1.0=PerformedObservationResult.uncertaintyCode; Map:CTOM=Histopathology.uncertaintyCode; Map:CTOM=LesionDescription.uncertaintyCode; Map:CTOM=ClinicalResult.uncertaintyCode; Map:CTOM=Observation.uncertaintyCode; Map:CTRv1.0=PerformedObservationResult.uncertaintyCode; Map:HCTv1.0=CDE 2695060:Lab Results.If FDA licensed nucleic acid amplification test (NAT) for human immunodeficiency virus(HIV)-1 performed; specify results; Map:LSDAMv2.2.3Plus=PerformedObservationResult.uncertaintyCode; Map:PCORNetv3.1=Death.death_match_confidence; Map:PCORNetv3.1=Death_Cause.death_cause_confidence; Map:PCORNetv4.0=Death.death_match_confidence; Map:PCORNetv4.0=Death_Cause.death_cause_confidence; Map:Sentinelv6.0.2=Death.Confidence; Map:Sentinelv6.0.2=Cause of Death.Confidence</v>
          </cell>
        </row>
        <row r="1011">
          <cell r="A1011" t="str">
            <v>PerformedObservationResult.2value</v>
          </cell>
          <cell r="B1011" t="str">
            <v>PerformedObservationResult</v>
          </cell>
          <cell r="C1011" t="str">
            <v>value</v>
          </cell>
          <cell r="D1011" t="str">
            <v>Attrib</v>
          </cell>
          <cell r="E1011" t="str">
            <v>ANY</v>
          </cell>
          <cell r="F1011" t="str">
            <v>1...1</v>
          </cell>
          <cell r="G1011" t="str">
            <v>DEFINITION:
Data or information that is determined by an act of observation.
EXAMPLE(S):
The result of a lab test, physical finding, self-reported symptom.
The adverse event term code.
OTHER NAME(S):
NOTE(S):</v>
          </cell>
          <cell r="I1011" t="str">
            <v>Map:AE=InvestigativeSubject.gestationPeriod; Map:AE=Assessment.textInterpretation; Map:AE=ProductObservation.value; Map:AE=Assessment.codedInterpretation; Map:AE=ProductInvestigation.evaluationResultCode; Map:AE=Animal.overallStateOfHealthCode; Map:AE=Person.numberOfSiblings; Map:AE=AdverseEvent.reactionText; Map:AE=AdverseEvent.adverseEventTermCode; Map:AIM v4 rv48=CalculationData.value; Map:AIM v4 rv48=CalculationResult.unitOfMeasure; Map:AIM v4 rv48=ImagingObservationCharacteristic.typeCode; Map:AIM v4 rv48=ImagingObservationEntity.typeCode; Map:AIM v4 rv48=InferenceEntity.typeCode; Map:APSRv2.1=[Problem] hl7:organizer - [Problem] hl7:organizer &gt; hl7:component [Region of Interest] &gt; hl7:regionOfInterest &gt; hl7:precondition &gt; hl7:criterion &gt; hl7:value; Map:APSRv2.1=[Upd Info] hl7:organizer - [Upd Info] hl7:organizer &gt; hl7:component &gt; hl7:observation &gt; hl7:value; Map:APSRv2.1=Hdr: Encompassing Encounter - hl7:ClinicalDocument &gt; hl7:componentOf &gt; hl7:encompassingEncounter &gt; hl7:discharge?Disposition?Code; Map:APSRv2.1=[Problem] hl7:organizer - [Problem] hl7:organizer &gt; hl7:component [Problem reported] &gt; hl7:observation &gt; hl7:value; Map:APSRv2.1=[Problem] hl7:organizer - [Problem] hl7:organizer &gt; hl7:component [Any kind of AP observation] &gt; hl7:observation &gt; hl7:value; Map:APSRv2.1=[Problem] hl7:organizer - [Problem] hl7:organizer &gt; hl7:component [Any kind of AP observation] &gt; hl7:observation &gt; hl7:interpretationCode; Map:APSRv2.1=[Problem] hl7:organizer - [Problem] hl7:organizer &gt; hl7:component [Lab Obs] &gt; hl7:observation &gt; hl7:value; Map:APSRv2.1=[Problem] hl7:organizer - [Problem] hl7:organizer &gt; hl7:component [Lab Obs] &gt; hl7:observation &gt; hl7:interpretationCode; Map:APSRv2.1=[Problem] hl7:organizer - [Problem] hl7:organizer &gt; hl7:component [Lab Obs] &gt; hl7:observation &gt; hl7:entryRelationship [Reference] &gt; hl7:observation &gt; hl7:value; Map:APSRv2.1=[Problem] hl7:organizer - [Problem] hl7:organizer &gt; hl7:component [Lab Obs] &gt; hl7:observation &gt; hl7:referenceRange &gt; hl7:observationRange &gt; hl7:interpretationCode; Map:APSRv2.1=[Problem] hl7:organizer - [Problem] hl7:organizer &gt; hl7:component [Lab Obs] &gt; hl7:observation &gt; hl7:referenceRange &gt; hl7:observationRange &gt; hl7:interpretationCode &gt; @code; Map:APSRv2.1=[Problem] hl7:organizer - [Problem] hl7:organizer &gt; hl7:component [Lab Obs] &gt; hl7:observation &gt; hl7:referenceRange &gt; hl7:observationRange &gt; hl7:interpretationCode &gt; @codeSystem; Map:APSRv2.1=[Problem] hl7:organizer - [Problem] hl7:organizer &gt; hl7:component [Embedded Image] &gt; hl7:observationMedia &gt; hl7:value; Map:APSRv2.1=[Problem] hl7:organizer - [Problem] hl7:organizer &gt; hl7:component [Embedded Image] &gt; hl7:observationMedia &gt; hl7:value &gt; @representation; Map:APSRv2.1=[Problem] hl7:organizer - [Problem] hl7:organizer &gt; hl7:component [Embedded Image] &gt; hl7:observationMedia &gt; hl7:value &gt; @mediaType; Map:APSRv2.1=hl7:organizer &gt; hl7:component [Region of Interest] &gt; hl7:regionOfInterest &gt; hl7:value; Map:C3PR=StratificationCriterionPermissbleAnswer.permissibleAnswer; Map:C3PRv2.9=AdverseEvent.verbatim; Map:C3PRv2.9=DiseaseHistory.otherPrimaryDiseaseCode; Map:C3PRv2.9=SubjectStratificationAnswer; Map:C3PRv2.9=SubjectEligibilityAnswer.answerText; Map:caAERSv2.2=DiseaseHistory &gt; AbstractStudyDisease; Map:caAERSv2.2=AbstractMeddraDomain.jartCode; Map:caAERSv2.2=CtcTerm.term &gt; AdverseEventCtcTerm; Map:caAERSv2.2=AbstractMeddraDomain.meddraCode &gt; AdverseEventMeddraLowLevelTerm; Map:caAERSv2.2=MeddraVersion.name &gt; AdverseEventMeddraLowLevelTerm; Map:caAERSv2.2=PreExistingCondition.meddraLowLevelTerm &gt; SAEReportPreExistingCondition; Map:caAERSv2.2=CtcTerm.ctepCode &gt; AdverseEvent; Map:caAERSv2.2=CtcTerm.select &gt; AdverseEventCtcTerm; Map:caAERSv2.2=SAEReportPreExistingCondition.other; Map:caAERSv2.2=Lab.units; Map:caAERSv2.2=AbstractMeddraDomain.meddraCode &gt; AdverseEvent; Map:caAERSv2.2=AdverseEventResponseDescription.presentStatus; Map:caAERSv2.2=PreExistingCondition.meddraLowLevelTerm &gt; StudyParticipantPreExistingCondition; Map:caAERSv2.2=AdverseEventResponseDescription.eventAbate; Map:caAERSv2.2=AbstractMeddraDomain.costartSymbol; Map:caAERSv2.2=AdverseEventResponseDescription.causeOfDeath; Map:caAERSv2.2=AbstractMeddraDomain.version_id; Map:caAERSv2.2=PreExistingCondition.text &gt; SAEReportPreExistingCondition; Map:caAERSv2.2=ParticipantHistory.height; Map:caAERSv2.2=AdverseEvent &gt; AbstractAdverseEventTerm; Map:caAERSv2.2=ParticipantHistory.weight; Map:caAERSv2.2=AdverseEventResponseDescription.studyDrugInterrupted; Map:caAERSv2.2=AbstractMeddraDomain.icd9Code; Map:caAERSv2.2=LabValue.value; Map:caAERSv2.2=DiseaseHistory.otherPrimaryDisease; Map:caAERSv2.2=PreExistingCondition.meddraLowLevelTermCode &gt; SAEReportPreExistingCondition; Map:caAERSv2.2=AbstractMeddraDomain.icd9CmCode; Map:caAERSv2.2=StudyParticipantPreExistingCondition.other; Map:caAERSv2.2=PreExistingCondition.text &gt; StudyParticipantPreExistingCondition; Map:caAERSv2.2=Ctc.name &gt; AdverseEventCtcTerm; Map:caAERSv2.2=AbstractMeddraDomain.whoArtCode; Map:caAERSv2.2=PreExistingCondition.meddraLowLevelTermCode &gt; StudyParticipantPreExistingCondition; Map:caAERSv2.2=ParticipantHistory.baselinePerformanceStatus; Map:caAERSv2.2=AdverseEventResponseDescription.eventDescription; Map:caAERSv2.2=AbstractMeddraDomain.meddraTerm; Map:caAERSv2.2=MeddraVersion.name &gt; AdverseEvent; Map:caAERSv2.2=StudyParticipantAssignment.baselinePerformance; Map:caAERSv2.2=AbstractMeddraDomain.hartsCode; Map:caAERSv2.2=AbstractMeddraDomain.icd10Code; Map:caAERSv2.2=StudyParticipantDiseaseHistory.otherPrimaryDisease; Map:CDASHv1.1=EG.EGPERF; Map:CDASHv1.1=AE.AEOCCUR; Map:CDASHv1.1=VS.VSORRES; Map:CDASHv1.1=MH.MHCTRL; Map:CDASHv1.1=CM.CMYN; Map:CDASHv1.1=DV.DVTERM; Map:CDASHv1.1=MH.MHOCCUR; Map:CDASHv1.1=DS.DSDECOD; Map:CDASHv1.1=LB.LBORRES; Map:CDASHv1.1=AE.AETERM; Map:CDASHv1.1=MH.MHYN; Map:CDASHv1.1=SC.SCORRES; Map:CDASHv1.1=PE.PEPERF; Map:CDASHv1.1=DV.DVDECOD; Map:CDASHv1.1=LB.LBORRESU; Map:CDASHv1.1=PE.PEDESC; Map:CDASHv1.1=AE.AEOUT; Map:CDASHv1.1=PE.PERES; Map:CDASHv1.1=EG.EGORRES; Map:CDASHv1.1=DV.DVYN; Map:CDASHv1.1=SC.SCPERF; Map:CDASHv1.1=DS.DSTERM; Map:CDASHv1.1=AE.AEYN; Map:CDASHv1.1=MH.MHTERM; Map:CDASHv1.1=CM.CMOCCUR; Map:CDASHv1.1=VS.VSORRESU; Map:CDISCLabv1.0.1=Base Result.Conventional Numeric Result; Map:CDISCLabv1.0.1=Base Result.Conventional Numeric Result Precision; Map:CDISCLabv1.0.1=Base Result.Conventional Text Result; Map:CDISCLabv1.0.1=Base Result.Conventional Text Result Code List ID; Map:CDISCLabv1.0.1=Base Result.Conventional Units; Map:CDISCLabv1.0.1=Base Result.Conventional Units Code List ID; Map:CDISCLabv1.0.1=Base Result.Reported Numeric Result; Map:CDISCLabv1.0.1=Base Result.Reported Numeric Result Precision; Map:CDISCLabv1.0.1=Base Result.Reported Text Result Code List ID; Map:CDISCLabv1.0.1=Base Result.Reported Units; Map:CDISCLabv1.0.1=Base Result.Reported Units Code List ID; Map:CDISCLabv1.0.1=Base Result.SI Numeric Result; Map:CDISCLabv1.0.1=Base Result.SI Numeric Result Precision; Map:CDISCLabv1.0.1=Base Result.SI Text Result; Map:CDISCLabv1.0.1=Base Result.SI Text Result Code List ID; Map:CDISCLabv1.0.1=Base Result.SI Units; Map:CDISCLabv1.0.1=Base Results.SI Units Code List ID; Map:CDISCLabv1.0.1=Base Result.Reported Text Result; Map:CDISCLabv1.0.1=Base Specimen.Investigator - Specimen Comments; Map:CDISCLabv1.0.1=Base Specimen.Lab - Specimen Comments; Map:CDMHv1.0=PerformedObservationResult.value (subject status at activity end); Map:CDMHv1.0=PerformedObservationResult.value; Map:CTOM=QualitativeEvaluation.survivalStatusCode; Map:CTOM=DeathSummary.deathCauseText; Map:CTOM=QualitativeEvaluation.performanceStatusCode; Map:CTOM=DiseaseResponse.courseDispositionCode; Map:CTOM=DiseaseResponse.responseCodeSystem; Map:CTOM=ParticipantEligibilityAnswer.answerText; Map:CTOM=FemaleReproductiveCharacteristic.stillBirthCount; Map:CTOM=DeathSummary.deathCauseCode; Map:CTOM=CancerStage.stageCodeSystem; Map:CTOM=Specimen.volume; Map:CTOM=Participant.employmentStatusCode; Map:CTOM=Diagnosis.diseaseDiagnosisCode; Map:CTOM=Neoplasm.cellTypeCode; Map:CTOM=QualitativeEvaluation.painIndexCode; Map:CTOM=LesionEvaluation.evaluationCode; Map:CTOM=CancerStage.stageCode; Map:CTOM=AdverseEvent.outcomeCode; Map:CTOM=FemaleReproductiveCharacteristic.abortionIndicator; Map:CTOM=QualitativeEvaluation.menstrualPatternTypeCode; Map:CTOM=ClinicalResult.value; Map:CTOM=QualitativeEvaluation.performanceStatusCodeSystem; Map:CTOM=Histopathology.grossExamResultCode; Map:CTOM=ClinicalResult.valueUnitOfMeasureCode; Map:CTOM=Specimen.volumeUnitOfMeasureCode; Map:CTOM=FemaleReproductiveCharacteristic.menopauseAge; Map:CTOM=Participant.employmentStatusOtherText; Map:CTOM=QualitativeEvaluation.menstrualIndicator; Map:CTOM=DiseaseResponse.responseCode; Map:CTOM=FemaleReproductiveCharacteristic.liveBirthCount; Map:CTOM=AdverseEvent.descriptionText; Map:CTOM=Participant.householdIncomeCode; Map:CTOM=FemaleReproductiveCharacteristic.firstLiveBirthAge; Map:CTOM=QualitativeEvaluation.anamResultAccuracyPercent; Map:CTOM=Person.employmentStatusCode; Map:CTOM=Diagnosis.diseaseDiagnosisCodeSystem; Map:CTOM=QualitativeEvaluation.survivalStatusDescriptionText; Map:CTOM=Person.householdIncomeCode; Map:CTOM=QualitativeEvaluation.painIndexCodeSystem; Map:CTRPv3.8=ObservationResult.resultCode; Map:CTRPv3.8=ObservationResult.resultText; Map:CTRPv3.8=ObservationResult.resultQuantity; Map:CTRPv3.8=ObservationResult.resultIndicator; Map:CTRv1.0=PerformedObservationResult.value; Map:CTRv1.0=PerformedObservationResult.categoryCode; Map:DICOM=TID 1410 PlanarROIMeasurements &gt; Measurement Group &gt; $QualitativeEvaluation; Map:DICOM=TID 1411 VolumetricROIMeasurements &gt; Measurement Group &gt; $QualitativeEvaluation; Map:DICOM=TID 1419 ROIMeasurements &gt; $Measurement parameter; Map:DICOM=TID 1500 MeasurementReport &gt; Qualitative Evaluations &gt; (unconstrained name/value pair); Map:DICOM=TID 1501 MeasurementGroup &gt; Measurement Group &gt; $QualitativeEvaluation; Map:DICOM=TID 300 Measurement &gt; $Measurement parameter; Map:HCTv1.0=CDE 2952877:Lab Results.Urinary monoclonal light chains:; Map:HCTv1.0=CDE 2769598:Adverse Events.What is the most likely cause of the adverse event?; Map:HCTv1.0=CDE 2677067:Disease Response.Specify the type of complete remission of the breast cancer at the time of transplantation:; Map:HCTv1.0=CDE 2782608:Lab Results.What is the unit of measure for AST (SGOT)?; Map:HCTv1.0=CDE 2969090:Lab Results.What is the value of vanillylmandelic acid measurement?; Map:HCTv1.0=CDE 2693547:Lab Results.Second B* allele designations:; Map:HCTv1.0=CDE 2756925:Lab Results.What is the unit of measure for the Ig test?; Map:HCTv1.0=CDE 3117210:Lab Results.Specify the testicular cancer stage:; Map:HCTv1.0=CDE 2815530:Individuals.What is the combined househould gross annual income?; Map:HCTv1.0=CDE 2795420:Lab Results.Did the recipient recover and maintain ANC greater than or equal to 500/mmE3 following the decline?; Map:HCTv1.0=CDE 2676557:Diagnosis.Was the breast cancer inflammatory or non-inflammatory?; Map:HCTv1.0=CDE 2952899:Lab Results.What is the unit of measure for serum immunoglobulin light chain, Kappa?; Map:HCTv1.0=CDE 2760129:Lab Results.Mononucleated cells exponent value:; Map:HCTv1.0=CDE 2760860:Diagnosis.What is the liver diagnosis type?; Map:HCTv1.0=CDE 2694901:Lab Results.Second DPB1* allele designations:; Map:HCTv1.0=CDE 2749839:Lab Results.Were tumor cells detected in collected cells, before purging prior to HSCT?; Map:HCTv1.0=CDE 3073220:Lab Results.What is the reason for the B alleles missing value?; Map:HCTv1.0=CDE 3009207:Disease, Disorder or Finding.Specify the hematologic status:; Map:HCTv1.0=CDE 2689272:Diagnosis.What was the classification of the immune deficiency?; Map:HCTv1.0=CDE 2770702:Biological Process.Specify the etiology of the other organism:; Map:HCTv1.0=CDE 2677074:Disease, Disorder or Finding.If the breast cancer was in the state of relapse at the time of transplantation, what was the sensitivity to chemotherapy?; Map:HCTv1.0=CDE 2784431:Lab Results.For the bacterial or fungal infection cultures performed prior to infusion, specify the 2nd organism with name(s):; Map:HCTv1.0=CDE 2772026:Disease, Disorder or Finding.Specify genetic disease:; Map:HCTv1.0=CDE 3028423:Lab Results.Indicate the enzyme that was evaluated for activity level:; Map:HCTv1.0=CDE 2691376:Lab Results.For the polymyositis-dermatomyositis, were the EMG results typical of the disease?; Map:HCTv1.0=CDE 3010917:Diagnosis.What is the type of Batten disease?; Map:HCTv1.0=CDE 2704139:Lab Results.First DRB5 * allele designations:; Map:HCTv1.0=CDE 2784437:Lab Results.For the bacterial or fungal infection cultures performed prior to infusion, specify the 5th organism with name(s):; Map:HCTv1.0=CDE 2983177:Lab Results.Specify the proliferative index value:; Map:HCTv1.0=CDE 2964425:Diagnosis.Specify the histological diagnosis of resected tissue; Map:HCTv1.0=MD Anderson Specific Content: Product.CD19%; Map:HCTv1.0=CDE 3104029:Lab Results.ER % cells stained positive:; Map:HCTv1.0=CDE 3179295:Lab Results.Does the recipient have clinical significant zygomycota fungal infection history?; Map:HCTv1.0=CDE 2689329:Lab Results.For systemic lupus, erythematosus, what was the total complement test result?; Map:HCTv1.0=CDE 2771987:Lab Results.Mesenchymal cells exponent value:; Map:HCTv1.0=CDE 2816459:Behavior.What is the average number of packs of cigarettes smoked per day?; Map:HCTv1.0=CDE 2782511:Symptoms.Specify the symptoms of engraftment syndrome:; Map:HCTv1.0=CDE 2682913:Lab Results.For the systemic lupus erythematosus, what was the test results at diagnosis for the other antibody?; Map:HCTv1.0=CDE 2875701:Physical Description of Individuals.What is the dosing body weight unit of measure?; Map:HCTv1.0=CDE 3179231:Lab Results.Does the recipient have clinical significant rhizopus fungal infection history?; Map:HCTv1.0=CDE 2780171:Lab Results.Chimerism study cell type:; Map:HCTv1.0=CDE 2685380:Diagnosis.Specify the other type of leukemia:; Map:HCTv1.0=CDE 2979356:Diagnosis.Specify the ratio of HER2 signals to 17 centromere signals:; Map:HCTv1.0=CDE 2784433:Lab Results.For the bacterial or fungal infection cultures performed prior to infusion, specify the 3rd organism with name(s):; Map:HCTv1.0=CDE 2969591:Involvement and Extent of Disease.What was the stage of breast cancer at diagnosis?; Map:HCTv1.0=CDE 2693524:Lab Results.First A* allele designations:; Map:HCTv1.0=CDE 64516//:Lab Results.Provide DNA Index of Leukemic Cells; Map:HCTv1.0=CDE 2738465:Disease, Disorder or Finding.What was the cause of the therapy-related MDS/MPS?; Map:HCTv1.0=CDE 2963549:Lab Results.Did hypercalcemia occur?; Map:HCTv1.0=CDE 2789977:Personal attributes.Donor's blood type and Rh factor:; Map:HCTv1.0=CDE 2875642:Individuals.Weight; Map:HCTv1.0=CDE 2965922:Lab Results.What is the IgE level?; Map:HCTv1.0=CDE 2695256:Lab Results.1st A antigen specificity:; Map:HCTv1.0=CDE 2953022:Specimen Characteristics.Specify the size of the largest neoplasm mass:; Map:HCTv1.0=CDE 2964752:Lab Results.What is the status of T-cell engraftment?; Map:HCTv1.0=CDE 2991013:Lab Results.What is the unit of measure for leukocyte enzyme activity level?; Map:HCTv1.0=CDE 2780721:Lab Results.Chimerism study total cells examined:; Map:HCTv1.0=CDE 2950700:Lab Results.Specify the lymphoma histology:; Map:HCTv1.0=CDE 2798679:Property or Attribute.Have you smoked cigarettes within the past year?; Map:HCTv1.0=CDE 3061152:Lab Results.What is the percentage of hematocrit?; Map:HCTv1.0=CDE 2801066:Diagnosis.Specify the diagnosis of liver toxicity by the type of clinical signs, symptoms or evaluation:; Map:HCTv1.0=CDE 2953262:Individuals.Specify the type of health insurance:; Map:HCTv1.0=CDE 2760382:Lab Results.When the colony-forming units (CFU) were assessed, what was the total number of CFU-GM counted?; Map:HCTv1.0=CDE 2679802:Diagnosis.Specify the type of autoimmune disease:; Map:HCTv1.0=CDE 2952925:Lab Results.What is the unit of measure for serum immunoglobulin light chain lambda?; Map:HCTv1.0=CDE 2953285:Affiliation Type.Is the person enrolled in school?; Map:HCTv1.0=CDE 3136597:Biological Process.What was the sensitivity of the disease to chemotherapy?; Map:HCTv1.0=CDE 2760372:Lab Results.Total value of CD4+ cells:; Map:HCTv1.0=CDE 2951780:Lab Results.Heavy chain; Map:HCTv1.0=CDE 2986435:Disease, Disorder or Finding.What was the prognosis type of seminoma?; Map:HCTv1.0=CDE 2784429:Lab Results.For the bacterial or fungal infection cultures performed prior to infusion, specify the 1st organism with name(s):; Map:HCTv1.0=CDE 2689280:Involvement and Extent of Disease.What was the International Staging System for Myeloma Stage?; Map:HCTv1.0=CDE 2967294:Anatomic Sites.Number of tumors present:; Map:HCTv1.0=CDE 2760303:Lab Results.Total value of CD3+ cells:; Map:HCTv1.0=CDE 2769602:Adverse Events.Specify other illness cause of the adverse event:; Map:HCTv1.0=CDE 2957553:Lab Results.Specify abnormality:; Map:HCTv1.0=CDE 2181363:Diagnosis.Durie-Salmon Stage; Map:HCTv1.0=CDE 2704135:Lab Results.DR51 specificity present?; Map:HCTv1.0=CDE 2974120:Disease, Disorder or Finding.Specify viral hepatitis type:; Map:HCTv1.0=CDE 3179200:Lab Results.Does the recipient have clinical significant aspergillus fungal infection history?; Map:HCTv1.0=CDE 2986478:Disease, Disorder or Finding.Specify testicular non-seminomatous germ cell tumor prognosis:; Map:HCTv1.0=CDE 3123936:Disease, Disorder or Finding.What is the result of the audiometric test assessed at the speech threshold for 2000 hertz?; Map:HCTv1.0=CDE 2180456:Lab Results.Hepatitis B surface antibody Status; Map:HCTv1.0=CDE 2860221:Lab Results.Absolute number of plasma cells in blood value:; Map:HCTv1.0=MD Anderson Specific Content: Product.Transgene %; Map:HCTv1.0=CDE 2686163:Diagnosis.Specify the other autoimmune neurological disorder:; Map:HCTv1.0=CDE 2002710:Chronic or Associated Diseases and Exposures.Specify other; Map:HCTv1.0=CDE 3086802:Units of Measure.What is the unit of measure for serum IgG?; Map:HCTv1.0=CDE 2695284:Lab Results.Second B antigen specificity:; Map:HCTv1.0=CDE 2695323:Lab Results.Second DR antigen specificity:; Map:HCTv1.0=CDE 3128032:Symptoms.What were the chronic lymphocytic leukemia symptoms?; Map:HCTv1.0=CDE 2704143:Lab Results.Second DRB5 * allele designations:; Map:HCTv1.0=CDE 2859803:Lab Results.Plasma cells in blood percentage value:; Map:HCTv1.0=CDE 2798745:Occurrences.Specify the other malignancy(ies):; Map:HCTv1.0=CDE 2950614:Lab Results.What was the status of the serum immunofixation finding?; Map:HCTv1.0=CDE 2679527:Diagnosis.Specify the type of other solid tumor:; Map:HCTv1.0=CDE 2705046:Lab Results.First DRB3* allele designations:; Map:HCTv1.0=CDE 2963361:Lab Results.Was the diagnositic image positive for CNS tumor?; Map:HCTv1.0=CDE 2691365:Lab Results.For the polymyositis-dermatomyositis, were the biopsy results typical of the disease?; Map:HCTv1.0=CDE 2737648:Disease, Disorder or Finding.What was the cause of the therapy related AML?; Map:HCTv1.0=CDE 2815190:Personal attributes.What is the person's retirement income status?; Map:HCTv1.0=CDE 2737638:Disease, Disorder or Finding.Specify the other type of clinically significant comorbidity:; Map:HCTv1.0=CDE 2935457:Disease Response.Specify the degree of disease response to treatment(s):; Map:HCTv1.0=CDE 2594609:Lab Results.Was the lymphoma or lymphoproliferative disease EBV positive?; Map:HCTv1.0=CDE 2688790:Diagnosis.What was the classification of the chronic myelogenous leukemia (Philadelphia chromosome+, Ph+, t(9;22)(q34;q11), or variant OR bcr/abl+)?; Map:HCTv1.0=CDE 2685158:Diagnosis.What was the classification of the histiocytic disorder?; Map:HCTv1.0=CDE 2760804:Diagnosis.What is the genitourinary diagnosis type?; Map:HCTv1.0=MD Anderson Specific Content: Product.CD3%; Map:HCTv1.0=CDE 2986133:Lab Results.What is the value of leukocyte enzyme activity level?; Map:HCTv1.0=CDE 2685168:Diagnosis.What was the classification of the inherited disorders of metabolism / osteopetrosis?; Map:HCTv1.0=CDE 2002838:Procedures.Total number of axillary lymph nodes examined; Map:HCTv1.0=CDE 2603692:Outcome of Therapy.What was the maximum Grade of acute graft versus host disease; Map:HCTv1.0=CDE 3009223:Disease, Disorder or Finding.Specify the renal status:; Map:HCTv1.0=CDE 2688882:Diagnosis.What is the classification of the other leukemia?; Map:HCTv1.0=CDE 3181117:Lab Results.Specify paroxysmal nocturnal hemoglobinuria results:; Map:HCTv1.0=CDE 3126069:Procedures.What was the visual eye acuity snellen fraction numerator?; Map:HCTv1.0=CDE 2760821:Diagnosis.What is the hematologic diagnostic type?; Map:HCTv1.0=CDE 2775874:Lab Results.What is the unit of measure for WBC?; Map:HCTv1.0=CDE 2939877:Diagnosis.Specify the number of phases experienced:; Map:HCTv1.0=CDE 2974122:Disease, Disorder or Finding.Specify other aplastic anemia etiology:; Map:HCTv1.0=CDE 2815058:Personal attributes.Is the person an adult or emancipated minor?; Map:HCTv1.0=CDE 2679800:Diagnosis.Specify the other inherited disorder of metabolism:; Map:HCTv1.0=CDE 2795147:Lab Results.What is the percentage of neutrophils?; Map:HCTv1.0=CDE 2760451:Diagnosis.What is the chromosome abnormality diagnosis type?; Map:HCTv1.0=CDE 2798766:Lab Results.What is the LDH lab value?; Map:HCTv1.0=CDE 3141318:Lab Results.Specify test sensitivity to cross-linking agents test results:; Map:HCTv1.0=CDE 2729172:Lab Results.What was the unit of measure for the total volume of the product being analyzed?; Map:HCTv1.0=CDE 2677061:Disease, Disorder or Finding.If the breast cancer was in the state of relapse at the time of transplantation, what was the number of the relapse?; Map:HCTv1.0=CDE 2675089:Diagnosis.What was the W.H.O. classification of the other acute leukemia?; Map:HCTv1.0=CDE 2939337:Lab Results.Specify which type of cytogenetic and or molecular abnormalities showed a positive result:; Map:HCTv1.0=CDE 2760281:Diagnosis.What is the cardiovascular diagnosis type?; Map:HCTv1.0=CDE 3212384:Lab Results.Were donor cells present as determined by non-quantitative means?; Map:HCTv1.0=CDE 3124170:Lab Results.Did any cytogenetic or molecular testing for BCR/ABL or Ph+ show a positive result?; Map:HCTv1.0=CDE 3021261:Quality of Life.What is the value of the mental process development assessment score?; Map:HCTv1.0=CDE 2798645:Personal attributes.What is the blood type and Rh factor?; Map:HCTv1.0=CDE 2686194:Lab Results.For the systemic lupus erythematosus, what was the C3 test result?; Map:HCTv1.0=CDE 2911999:Diagnosis.What was the classification of the aplastic anemia?; Map:HCTv1.0=CDE 2939856:Disease, Disorder or Finding.How many blast phases occurred?; Map:HCTv1.0=CDE 2977753:Lab Results.Specify the histologic findings by Shimada classification:; Map:HCTv1.0=CDE 2685046:Disease Response.If there was a relapse of hodgkin lymphoma at the time of transplantation, what was the sensitivity to chemotherapy?; Map:HCTv1.0=CDE 2769129:Involvement and Extent of Disease.Specify contributing cause of death:; Map:HCTv1.0=CDE 2965306:Disease, Disorder or Finding.What is the cause of disease type ?; Map:HCTv1.0=CDE 3050012:Techniques.Specify portion of cells cryopreserved prior to infusion; Map:HCTv1.0=CDE 2693568:Lab Results.Test results of infectious disease marker for hepatitis B virus (HBV) surface antigen(HBsAg); Map:HCTv1.0=CDE 2538920:Units of Measure.Height Unit of Measure UCUM Code; Map:HCTv1.0=CDE 2685390:Diagnosis.Specify the other constitutional anemia:; Map:HCTv1.0=CDE 2895871:Disease, Disorder or Finding.What type of the cell origin of the new malignancy is it?; Map:HCTv1.0=CDE 2760905:Diagnosis.Specify the other diagnosis:; Map:HCTv1.0=CDE 2749826:Lab Results.Were tumor cells detected in circulating blood cells prior to HSCT?; Map:HCTv1.0=CDE 2695304:Lab Results.Number of DR antigens provided; Map:HCTv1.0=CDE 2962097:Disease, Disorder or Finding.Was there a family history of cancer in first degree relatives under 40 years of age?; Map:HCTv1.0=CDE 3030987:Lab Results.What is the value of serum free light chains lambda?; Map:HCTv1.0=CDE 2695096:Lab Results.Test results of infectious disease marker for west nile virus (WNV) using nucleic acid amplification test (NAT); Map:HCTv1.0=CDE 2986573:Outcome of Therapy.Indicate the sensitivity of the testicular carcinoma to any platinum-containing chemotherapeutic agent administered:; Map:HCTv1.0=CDE 2760378:Specimen Characteristics.Was the cell viability tested?; Map:HCTv1.0=CDE 2693560:Lab Results.Second C* allele designations:; Map:HCTv1.0=CDE 2705050:Lab Results.Second DRB3* allele designations:; Map:HCTv1.0=CDE 2704223:Lab Results.Second DPA1* allele designations:; Map:HCTv1.0=CDE 2749870:Lab Results.For the antiphospholipid syndrome, what was the result of the laboratory procedure?; Map:HCTv1.0=CDE 2954716:Outcome of Therapy.Specify the sensitivity of myeloma to chemotherapy:; Map:HCTv1.0=MD Anderson Specific Content: Product.Mesenchymal cells; Map:HCTv1.0=CDE 2695308:Lab Results.First DR antigen specificity:; Map:HCTv1.0=CDE 2182896:Chronic or Associated Diseases and Exposures.Have you smoked at least 100 cigarettes in your entire life?; Map:HCTv1.0=CDE 2804619:Data Source.Is the data reported on this form based on contact with the physician?; Map:HCTv1.0=CDE 2866117:Lab Results.Cerebrospinal fluid(CSF) total protein value:; Map:HCTv1.0=CDE 2769017:Involvement and Extent of Disease.Primary cause of death:; Map:HCTv1.0=CDE 2760290:Lab Results.CD34+ cells exponent value:; Map:HCTv1.0=MD Anderson Specific Content: Product.Regulatory T cells; Map:HCTv1.0=CDE 2978596:Lab Results.Specify estrogen receptor assay results:; Map:HCTv1.0=CDE 2693528:Lab Results.Second A* allele designations:; Map:HCTv1.0=CDE 2860225:Lab Results.Absolute number of plasma cells in blood unit of measure:; Map:HCTv1.0=CDE 2180578:Disease, Disorder or Finding.Left Ventricular Ejection Fraction at Rest; Map:HCTv1.0=CDE 2749801:Lab Results.Were tumor cells detected in bone marrow, in the interval between last systemic therapy and collection prior to HSCT?; Map:HCTv1.0=CDE 3031295:Lab Results.What is the value of urinary monoclonal light chains?; Map:HCTv1.0=MD Anderson Specific Content: Product.Hematopoietic stem cells; Map:HCTv1.0=CDE 2695078:Lab Results.Test results of infectious disease marker for Anti-HIV 1 and anti-HIV 2 (antibodies to Human Immunodeficiency Viruses):; Map:HCTv1.0=CDE 2677079:Diagnosis.What was the classification of the other malignancy?; Map:HCTv1.0=CDE 3061554:Lab Results.Serum beta-human chorionic gonadotropin value:; Map:HCTv1.0=CDE 2704125:Lab Results.Second DRB4* allele designations:; Map:HCTv1.0=CDE 2695074:Procedures.Was FDA licensed nucleic acid amplification test (NAT) for hepatitis C virus performed; specify results; Map:HCTv1.0=CDE 2739683:Therapy Results.Was a complete remission (CR) ever achieved in response to the HSCT?; Map:HCTv1.0=CDE 2986513:Outcome of Therapy.What was the sensitivity of the testicular carcinoma to chemotherapy?; Map:HCTv1.0=CDE 2676358:Therapies.Did graft failure occur?; Map:HCTv1.0=CDE 2685162:Diagnosis.Specify the other histiocytic disorder:; Map:HCTv1.0=CDE 2704098:Lab Results.Bw4 specificity present?; Map:HCTv1.0=CDE 2514317:Diagnosis.CML Lineage; Map:HCTv1.0=CDE 2802822:Lab Results.What is the unit of measure for the cluster of differentiation?; Map:HCTv1.0=CDE 3073237:Lab Results.What is the reason for the DPB1 allelles missing value?; Map:HCTv1.0=MD Anderson Specific Content: Transplant.Total number of cells infused; Map:HCTv1.0=CDE 2749841:Lab Results.For the systemic sclerosis, what was the laboratory procedure type?; Map:HCTv1.0=CDE 2630453:Lab Results.Specify test results for test performed on other infectious disease marker; Map:HCTv1.0=CDE 2769114:Involvement and Extent of Disease.Contributing cause of death:; Map:HCTv1.0=CDE 2784435:Lab Results.For the bacterial or fungal infection cultures performed prior to infusion, specify the 4th organism with name(s):; Map:HCTv1.0=CDE 2737130:Disease, Disorder or Finding.What was the clinically significant co-existing disease or organ impairment?; Map:HCTv1.0=CDE 2434914:Eligibility.Menopausal status; Map:HCTv1.0=CDE 3188446:Diagnosis.Specify the enzyme deficiency:; Map:HCTv1.0=CDE 2797508:Involvement and Extent of Disease.Specify any other non-infectious pulmonary abnormalities that developed:; Map:HCTv1.0=CDE 2986315:Lab Results.Specify malignant testicular germ cell tumor histology:; Map:HCTv1.0=CDE 3073228:Lab Results.What is the reason for the DRB4 alleles missing value?; Map:HCTv1.0=CDE 2704262:Therapy Doses.Was the entire volume of product infused?; Map:HCTv1.0=CDE 2939332:Organ Measurements.What was the spleen size?; Map:HCTv1.0=CDE 2760760:Diagnosis.What is the gastrointestinal diagnosis type?; Map:HCTv1.0=CDE 2704184:Lab Results.Second DQA1* allele designations:; Map:HCTv1.0=CDE 2815349:Disease, Disorder or Finding.How many prior HSCTs have been done?; Map:HCTv1.0=CDE 2729902:Lab Results.For the bacterial or fungal infection cultures performed prior to infusion, specify the results:; Map:HCTv1.0=CDE 2695025:Lab Results.Test results of infectious disease marker for human T-Lymphotropic virus antibody (Anti-HTLV I / II):; Map:HCTv1.0=CDE 3008133:Disease, Disorder or Finding.Specify the cardiac status:; Map:HCTv1.0=CDE 2861069:Lab Results.What is the unit of measure for serum albumin?; Map:HCTv1.0=CDE 2936204:Abnormal Cell.Were cytogenetic abnormalities present at diagnosis?; Map:HCTv1.0=CDE 2760790:Diagnosis.Specify the other gastrointestinal diagnosis:; Map:HCTv1.0=CDE 2692300:Diagnosis.Specify the other juvenile idiopathic arthritis:; Map:HCTv1.0=CDE 2964762:Lab Results.What is the status of myeloid engraftment?; Map:HCTv1.0=CDE 2871885:Procedures.What is the cm H2O value of the cerebrospinal fluid closing pressure:; Map:HCTv1.0=CDE 3086814:Lab Results.What is the oxygen saturation level percentage?; Map:HCTv1.0=CDE 2749843:Lab Results.For the systemic sclerosis, what was the result of the laboratory procedure?; Map:HCTv1.0=CDE 2797618:Outcome of Therapy.List the maximum severity of acute graft versus host disease skin involvement:; Map:HCTv1.0=CDE 2695275:Lab Results.First B antigen specificity:; Map:HCTv1.0=CDE 2676555:Involvement and Extent of Disease.What was the stage of the breast cancer at diagnosis?; Map:HCTv1.0=CDE 2955919:Lab Results.Specify cell line:; Map:HCTv1.0=CDE 2760306:Lab Results.CD3+ cells exponent value:; Map:HCTv1.0=CDE 2950698:Lab Results.What is the lymphoma histology type?; Map:HCTv1.0=CDE 2760374:Lab Results.CD4+ cells exponent value:; Map:HCTv1.0=CDE 2950619:Lab Results.Specify monoclonal immunoglobulin result:; Map:HCTv1.0=CDE 2760831:Diagnosis.Specify the other hematologic diagnosis:; Map:HCTv1.0=CDE 2685348:Diagnosis.Specify the other type of plasma cell disorder:; Map:HCTv1.0=CDE 2760286:Lab Results.Total value of CD34+ cells:; Map:HCTv1.0=CDE 2771985:Lab Results.Total value of mesenchymal cells:; Map:HCTv1.0=CDE 3158590:Medical Records and Forms.What is the indication for CIBMTR recipient ID (CRID) assignment?; Map:HCTv1.0=CDE 2738971:Disease, Disorder or Finding.Specify other predisposing condition:; Map:HCTv1.0=CDE 2953097:Lab Results.Serum Calcium Unit of Measure; Map:HCTv1.0=CDE 2693507:Lab Results.Number of B antigens provided:; Map:HCTv1.0=CDE 3103994:Biological Process.What was the sensitivity of the lymphoma to chemotherapy?; Map:HCTv1.0=CDE 3128020:Disease, Disorder or Finding.What was the chronic lymphocytic leukemia histology type?; Map:HCTv1.0=CDE 2649435:Diagnosis.What was the subtype of the non-hodgkin lymphoma diffuse, large B-cell lymphoma?; Map:HCTv1.0=CDE 2967344:Individuals.Number affected:; Map:HCTv1.0=CDE 3128022:Diagnosis.Specify other autoimmune disease:; Map:HCTv1.0=CDE 2787461:Diagnosis.What is the primary disease for which the HSCT was performed?; Map:HCTv1.0=CDE 2953026:Lab Results.What is the serum M protein unit of measure?; Map:HCTv1.0=CDE 3024868:Disease, Disorder or Finding.Were the exam results normal or abnormal?; Map:HCTv1.0=CDE 2785810:Involvement and Extent of Disease.What was the maximum extent of chronic GVHD during this period?; Map:HCTv1.0=CDE 2936025:Lab Results.Results of cytogenetic testing:; Map:HCTv1.0=CDE 2974108:Lab Results.What was the gamma-enolase value ?; Map:HCTv1.0=CDE 2739534:Adverse Events.What type of Adverse Events were associated with the stem cell infusion?; Map:HCTv1.0=CDE 2802820:Lab Results.What is the value of the cluster of differentiation?; Map:HCTv1.0=CDE 2965920:Lab Results.What is the IgA level?; Map:HCTv1.0=CDE 2799091:Lab Results.What is the value of platelets? 0; Map:HCTv1.0=CDE 2797534:Diagnosis.Specify the clinical sign, symptom or evaluation used to diagnose liver toxicity:; Map:HCTv1.0=CDE 2798687:Chronic or Associated Diseases and Exp</v>
          </cell>
        </row>
        <row r="1012">
          <cell r="A1012" t="str">
            <v>PerformedObservationResult.2valueCodeModifiedText</v>
          </cell>
          <cell r="B1012" t="str">
            <v>PerformedObservationResult</v>
          </cell>
          <cell r="C1012" t="str">
            <v>valueCodeModifiedText</v>
          </cell>
          <cell r="D1012" t="str">
            <v>Attrib</v>
          </cell>
          <cell r="E1012" t="str">
            <v>ST</v>
          </cell>
          <cell r="F1012" t="str">
            <v>0..1</v>
          </cell>
          <cell r="G1012" t="str">
            <v xml:space="preserve">DEFINITION:
A character string that is a revision of the original text observation result to enable the coding of the text. 
EXAMPLE(S):
If the originalText is "hedache", the valueCodeModifiedText could be changed to "headache", so that the text can be successfully coded.
OTHER NAME(S):
NOTE(S):
In the context of BRIDG, text modification occurs a single time for a given instance of originalText. </v>
          </cell>
          <cell r="I1012" t="str">
            <v>Map:CTRPv3.8=ObservationResult.resultCodeModifiedText; Map:CTRv1.0=PerformedObservationResult.valueCodeModifiedText; Map:LSDAMv2.2.3Plus=PerformedObservationResult.resultCodeModifiedText; Map:SDTM IGv3.1.1=AE.AEMODIFY; Map:SDTM IGv3.1.1=PE.PEMODIFY; Map:SDTM IGv3.1.1=MH.MHMODIFY; Map:SDTM IGv3.1.2=MH.MHMODIFY; Map:SDTM IGv3.1.2=PE.PEMODIFY; Map:SDTM IGv3.1.2=AE.AEMODIFY; Map:SDTM IGv3.1.3=AE.AEMODIFY; Map:SDTM IGv3.1.3=MH.MHMODIFY; Map:SDTM IGv3.1.3=PE.PEMODIFY; Map:SDTM IGv3.2=AE.AEMODIFY; Map:SDTM IGv3.2=MH.MHMODIFY; Map:SDTM IGv3.2=PE.PEMODIFY</v>
          </cell>
        </row>
        <row r="1013">
          <cell r="A1013" t="str">
            <v>PerformedObservationResult.2valueNullFlavorReason</v>
          </cell>
          <cell r="B1013" t="str">
            <v>PerformedObservationResult</v>
          </cell>
          <cell r="C1013" t="str">
            <v>valueNullFlavorReason</v>
          </cell>
          <cell r="D1013" t="str">
            <v>Attrib</v>
          </cell>
          <cell r="E1013" t="str">
            <v>ST</v>
          </cell>
          <cell r="F1013" t="str">
            <v>0..1</v>
          </cell>
          <cell r="G1013" t="str">
            <v>DEFINITION:
The text and/or code that describes why no result was provided.
EXAMPLE(S):
Subject refused to answer question.
Error message returned by equipment to explain why the device was unable to produce a result.
OTHER NAME(S):
NOTE(S):
This value should only be populated if PerformedObservationResult.value is null.</v>
          </cell>
          <cell r="I1013" t="str">
            <v>Map:BRIDGSCC=Model Integrity; Map:CTRv1.0=PerformedObservationResult.valueNullFlavorReason; Map:HCTv1.0=CDE 3030971:Lab Results.What was the reason for the laboratory procedure specimen source missing value?; Map:HCTv1.0=CDE 2771977:Lab Results.What is the reason for the NK cells missing value?; Map:HCTv1.0=CDE 2974126:Disease, Disorder or Finding.What is the reason for the viral hepatitis type missing value?; Map:HCTv1.0=CDE 2775889:Lab Results.What is the reason for the lymphocytes missing value?; Map:HCTv1.0=CDE 3057314:Data Source.If necessary, specify the reason for the missing visual acuity value:; Map:HCTv1.0=CDE 3181147:Lab Results.What is the reason for the drug level missing value?; Map:HCTv1.0=CDE 2978413:Tumor Measurements.What is the reason for the primary neoplasm size missing value?; Map:HCTv1.0=CDE 2799095:Lab Results.What is the reason for the platelets missing value?; Map:HCTv1.0=CDE 2953093:Lab Results.What was the status of the serum calcium finding?; Map:HCTv1.0=CDE 3085846:Quality of Life.What is the Vineland Adaptive Behavior Scales performance type?; Map:HCTv1.0=CDE 2730853:Lab Results.When the colony-forming units were assessed, was the total number of colonies unknown?; Map:HCTv1.0=CDE 2775883:Lab Results.What is the reason for the neutrophils missing value?; Map:HCTv1.0=CDE 3024912:Data Source.What is the reason for the ejection fraction missing value?; Map:HCTv1.0=CDE 2773885:Lab Results.Did laboratory procedure test for CD8+cells?; Map:HCTv1.0=CDE 2816461:Behavior.What is the reason for the cigarette average daily pack use missing value?; Map:HCTv1.0=CDE 2974128:Disease, Disorder or Finding.What is the reason for the aplastic anemia etiology missing value?; Map:HCTv1.0=CDE 2798802:Lab Results.What is the reason for the serum creatinine missing value?; Map:HCTv1.0=CDE 3024914:Data Source.What is the reason for the shortening fraction result missing value?; Map:HCTv1.0=CDE 3020350:Quality of Life.What is the reason for the mental process development assessment score missing value?; Map:HCTv1.0=CDE 3024947:Quality of Life.What is the mental development testing score type?; Map:HCTv1.0=CDE 2775876:Lab Results.What is the reason for the WBC missing value?; Map:HCTv1.0=CDE 2798689:Chronic or Associated Diseases and Exposures.What is the reason for the smoking duration missing value?; Map:HCTv1.0=CDE 3057305:Quality of Life.What is the reason for the Vineland adaptive behavior scales score missing value?; Map:HCTv1.0=CDE 2775911:Lab Results.What is the reason for the hemoglobin missing value?; Map:HCTv1.0=CDE 2782618:Lab Results.What is the reason for the Serum Glutamic Oxaloacetic Transferase missing value?; Map:HCTv1.0=CDE 2756923:Lab Results.What is the reason for the immunoglobulin missing value?; Map:HCTv1.0=CDE 2780740:Lab Results.What is the reason for the chimerism study percent of donor cells missing value?; Map:HCTv1.0=CDE 2775920:Lab Results.What is the reason for the hematocrit missing value?; Map:HCTv1.0=CDE 2802830:Lab Results.What is the reason for the cluster of differentiation missing value?; Map:HCTv1.0=CDE 2771989:Lab Results.What is the reason for the mesenchymal cells missing value?; Map:HCTv1.0=CDE 2760398:Lab Results.When the colony-forming units were assessed, was the total number of CFU-GM unknown?; Map:HCTv1.0=CDE 2782628:Lab Results.What is the reason for the total serum bilirubin missing value?; Map:HCTv1.0=CDE 2798786:Lab Results.What is the reason for the lactate dehydrogenase missing value?; Map:HCTv1.0=CDE 2965152:Disease Response.What was the reason the best response to disease not assessed?; Map:HCTv1.0=CDE 2780747:Lab Results.What is the reason for the chimerism study percent of host cells missing value?; Map:HCTv1.0=CDE 3024908:Lab Results.What is the reason for the oxygen saturation percentage level missing value?; Map:SDTM IGv3.1.3=CE.CEREASND; Map:SDTM IGv3.1.3=CM.CMREASND; Map:SDTM IGv3.1.3=MH.MHREASND; Map:SDTM IGv3.1.3=SU.SUREASND; Map:SDTM IGv3.2=MH.MHREASND; Map:SDTM IGv3.2=SU.SUREASND; Map:SDTM IGv3.2=CE.CEREASND; Map:SDTM IGv3.2=CM.CMREASND</v>
          </cell>
        </row>
        <row r="1014">
          <cell r="A1014" t="str">
            <v>PerformedObservationResult.4endRelatedPerformedActivity(PerformedActivity)</v>
          </cell>
          <cell r="B1014" t="str">
            <v>PerformedObservationResult</v>
          </cell>
          <cell r="C1014" t="str">
            <v>endRelatedPerformedActivity(PerformedActivity)</v>
          </cell>
          <cell r="D1014" t="str">
            <v>Assoc</v>
          </cell>
          <cell r="F1014" t="str">
            <v>0..1</v>
          </cell>
          <cell r="G1014" t="str">
            <v xml:space="preserve">PerformedObservationResult [endEvaluatedPerformedObservationResult] (0..*) have end evaluated in relation to / be the timpoint for evaluating end of (0..1) [endRelatedPerformedActivity] PerformedActivity
DESCRIPTION:
Each PerformedObservationResult might have end evaluated in relation to one PerformedActivity. Each PerformedActivity might be the timpoint for evaluating end of one or more PerformedObservationResult.
DEFINITION:
EXAMPLE(S):
In CDISC SDTM, AEENTPT indicates a study event that may be a reference event for the end of an adverse event, CEENTPT indicates a study event that may be a reference event for the end of a clinical event (PerformedObservationResult) and MHENTPT indicates a study event that may be a reference event for the end of a medical condition (PerformedMedicalConditionResult).
OTHER NAME(S):
NOTE(S):
As per CDISC, any given observation result can have its start evaluated in relation to a performed activities. Likewise it can also have its end evaluated in relation to a performed activity.  The two performed activities need not necessarily be the same in both cases, thus there are two distinct associations between PerformeObservationResult and PerformedActivity for evaluating start and end of the result.
</v>
          </cell>
          <cell r="I1014" t="str">
            <v>Map:SDTM IGv3.1.3=MH.MHENTPT; Map:SDTM IGv3.1.3=AE.AEENTPT; Map:SDTM IGv3.1.3=CE.CEENTPT; Map:SDTM IGv3.2=CE.CEENTPT</v>
          </cell>
          <cell r="J1014" t="str">
            <v>have end evaluated in relation to</v>
          </cell>
          <cell r="K1014" t="str">
            <v>be the timpoint for evaluating end of</v>
          </cell>
          <cell r="L1014" t="str">
            <v>PerformedActivity</v>
          </cell>
          <cell r="M1014" t="str">
            <v>0..*</v>
          </cell>
        </row>
        <row r="1015">
          <cell r="A1015" t="str">
            <v>PerformedObservationResult.4establishedBiomarker(Biomarker)</v>
          </cell>
          <cell r="B1015" t="str">
            <v>PerformedObservationResult</v>
          </cell>
          <cell r="C1015" t="str">
            <v>establishedBiomarker(Biomarker)</v>
          </cell>
          <cell r="D1015" t="str">
            <v>Assoc</v>
          </cell>
          <cell r="F1015" t="str">
            <v>0..*</v>
          </cell>
          <cell r="G1015" t="str">
            <v>PerformedObservationResult [establishingPerformedObservationResult] (0..*) establish / be established by (0..*) [establishedBiomarker] Biomarker
DESCRIPTION:
Each PerformedObservationResult might establish one or more Biomarker.  Each Biomarker might be established by one or more PerformedObservationResult.
DEFINITION:
Identifies the finding that results in the identification of a biomarker.
EXAMPLE(S):
OTHER NAME(S):
NOTE(S):</v>
          </cell>
          <cell r="I1015" t="str">
            <v>Map:LSDAMv2.2.3Plus=Finding.(Biomarker)</v>
          </cell>
          <cell r="J1015" t="str">
            <v>establish</v>
          </cell>
          <cell r="K1015" t="str">
            <v>be established by</v>
          </cell>
          <cell r="L1015" t="str">
            <v>Biomarker</v>
          </cell>
          <cell r="M1015" t="str">
            <v>0..*</v>
          </cell>
        </row>
        <row r="1016">
          <cell r="A1016" t="str">
            <v>PerformedObservationResult.4infersPerformedObservationResult(PerformedObservationResult)</v>
          </cell>
          <cell r="B1016" t="str">
            <v>PerformedObservationResult</v>
          </cell>
          <cell r="C1016" t="str">
            <v>infersPerformedObservationResult(PerformedObservationResult)</v>
          </cell>
          <cell r="D1016" t="str">
            <v>Assoc</v>
          </cell>
          <cell r="F1016" t="str">
            <v>0..1</v>
          </cell>
          <cell r="G1016" t="str">
            <v xml:space="preserve">PerformedObservationResult [inferredPerformedObservationResult] (0..*) be inferred from / infer (0..1) [infersPerformedObservationResult] PerformedObservationResult
DESCRIPTION:
Each PerformedObservationResult might be inferred from one PerformedObservationResult. Each PerformedObservationResult might infer one or more PerformedObservationResult.
DEFINITION:
EXAMPLE(S):
OTHER NAME(S):
NOTE(S):
</v>
          </cell>
          <cell r="I1016" t="str">
            <v>Map:CDMHv1.0=PerformedObservationResult.infersPerformedObservationResult(PerformedObservationResult); Map:CTRv1.0=PerformedObservationResult.infers(PerformedObservationResult)</v>
          </cell>
          <cell r="J1016" t="str">
            <v>be inferred from</v>
          </cell>
          <cell r="K1016" t="str">
            <v>infer</v>
          </cell>
          <cell r="L1016" t="str">
            <v>PerformedObservationResult</v>
          </cell>
          <cell r="M1016" t="str">
            <v>0..*</v>
          </cell>
        </row>
        <row r="1017">
          <cell r="A1017" t="str">
            <v>PerformedObservationResult.4producingPerformedObservation(PerformedObservation)</v>
          </cell>
          <cell r="B1017" t="str">
            <v>PerformedObservationResult</v>
          </cell>
          <cell r="C1017" t="str">
            <v>producingPerformedObservation(PerformedObservation)</v>
          </cell>
          <cell r="D1017" t="str">
            <v>Assoc</v>
          </cell>
          <cell r="F1017" t="str">
            <v>1..1</v>
          </cell>
          <cell r="G1017" t="str">
            <v xml:space="preserve">PerformedObservationResult [resultedPerformedObservationResult] (0..*) is a result of / result in (1) [producingPerformedObservation] PerformedObservation
DESCRIPTION:
Each PerformedObservationResult always is a result of one PerformedObservation.  Each PerformedObservation might result in one or more PerformedObservationResult.
DEFINITION:
EXAMPLE(S):
OTHER NAME(S):
NOTE(S):
</v>
          </cell>
          <cell r="I1017" t="str">
            <v>Map:AIM v4 rv48=CalculationEntity.calculationResultCollection(CalculationResult); Map:CTRPv3.8=PerformedObservation.(PerformedObservationResult); Map:CTRv1.0=PerformedObservationResult.producing(PerformedObservation); Map:LSDAMv2.2.3Plus=Activity.(Data); Map:LSDAMv2.2.3Plus=PerformedObservationResult.(PerformedObservation)</v>
          </cell>
          <cell r="J1017" t="str">
            <v>is a result of</v>
          </cell>
          <cell r="K1017" t="str">
            <v>result in</v>
          </cell>
          <cell r="L1017" t="str">
            <v>PerformedObservation</v>
          </cell>
          <cell r="M1017" t="str">
            <v>0..*</v>
          </cell>
        </row>
        <row r="1018">
          <cell r="A1018" t="str">
            <v>PerformedObservationResult.4startRelatedPerformedActivity(PerformedActivity)</v>
          </cell>
          <cell r="B1018" t="str">
            <v>PerformedObservationResult</v>
          </cell>
          <cell r="C1018" t="str">
            <v>startRelatedPerformedActivity(PerformedActivity)</v>
          </cell>
          <cell r="D1018" t="str">
            <v>Assoc</v>
          </cell>
          <cell r="F1018" t="str">
            <v>0..1</v>
          </cell>
          <cell r="G1018" t="str">
            <v>PerformedObservationResult [startEvaluatedPerformedObservationResult] (0..*) have start evaluated in relation to / be the timepoint for evaluating start of (0..1) [startRelatedPerformedActivity] PerformedActivity
DESCRIPTION:
Each PerformedObservationResult might have start evaluated in relation to one PerformedActivity. Each PerformedActivity might be the timepoint for evaluating start of one or more PerformedObservationResult.
DEFINITION:
EXAMPLE(S):
In CDISC SDTM, CESTTPT indicates a study event that may be a reference event for the start of a clinical event (PerformedObservationResult).
OTHER NAME(S):
NOTE(S):
As per CDISC, any given observation result can have its start evaluated in relation to a performed activity. Likewise it can also have its end evaluated in relation to a performed activity.  The two performed activities need not necessarily be the same in both cases, thus there are two distinct associations between PerformeObservationResult and PerformedActivity for evaluating start and end of the result.</v>
          </cell>
          <cell r="I1018" t="str">
            <v>Map:SDTM IGv3.1.3=CE.CESTTPT</v>
          </cell>
          <cell r="J1018" t="str">
            <v>have start evaluated in relation to</v>
          </cell>
          <cell r="K1018" t="str">
            <v>be the timepoint for evaluating start of</v>
          </cell>
          <cell r="L1018" t="str">
            <v>PerformedActivity</v>
          </cell>
          <cell r="M1018" t="str">
            <v>0..*</v>
          </cell>
        </row>
        <row r="1019">
          <cell r="A1019" t="str">
            <v>PerformedPatientNote.1</v>
          </cell>
          <cell r="B1019" t="str">
            <v>PerformedPatientNote</v>
          </cell>
          <cell r="D1019" t="str">
            <v>Class</v>
          </cell>
          <cell r="G1019" t="str">
            <v>DEFINITION:
Unstructured Information that was recorded by a provider about a patient in free text notes on a given date.
EXAMPLE(S):
OTHER NAME(S):
NOTE(S):</v>
          </cell>
          <cell r="I1019" t="str">
            <v>Map:CDMHv1.0=PerformedPatientNote; Map:OMOPv5.2=NOTE</v>
          </cell>
        </row>
        <row r="1020">
          <cell r="A1020" t="str">
            <v>PerformedPatientNote.2title</v>
          </cell>
          <cell r="B1020" t="str">
            <v>PerformedPatientNote</v>
          </cell>
          <cell r="C1020" t="str">
            <v>title</v>
          </cell>
          <cell r="D1020" t="str">
            <v>Attrib</v>
          </cell>
          <cell r="E1020" t="str">
            <v>ST</v>
          </cell>
          <cell r="F1020" t="str">
            <v>0..1</v>
          </cell>
          <cell r="G1020" t="str">
            <v>DEFINITION:
The descriptive name, heading or other appellation for this note.
EXAMPLE(S):   
OTHER NAME(S):
NOTE(S):</v>
          </cell>
          <cell r="I1020" t="str">
            <v>Map:CDMHv1.0=PerformedPatientNote.title; Map:OMOPv5.2=NOTE.note_title</v>
          </cell>
        </row>
        <row r="1021">
          <cell r="A1021" t="str">
            <v>PerformedPatientNote.3Is a(n):PerformedObservationResult</v>
          </cell>
          <cell r="B1021" t="str">
            <v>PerformedPatientNote</v>
          </cell>
          <cell r="C1021" t="str">
            <v>Is a(n):PerformedObservationResult</v>
          </cell>
          <cell r="D1021" t="str">
            <v>Gen</v>
          </cell>
          <cell r="G1021" t="str">
            <v>DESCRIPTION:
Each PerformedPatientNote always specializes one PerformedObservationResult. Each PerformedObservationResult might be specialized by one PerformedPatientNote.
DEFINITION:
EXAMPLE(S):
OTHER NAME(S):
NOTE(S):</v>
          </cell>
          <cell r="I1021" t="str">
            <v>Map:CDMHv1.0=PerformedPatientNote.Is a(n):PerformedObservationResult</v>
          </cell>
          <cell r="J1021" t="str">
            <v>specializes</v>
          </cell>
          <cell r="K1021" t="str">
            <v>be specialized by</v>
          </cell>
          <cell r="L1021" t="str">
            <v>PerformedObservationResult</v>
          </cell>
        </row>
        <row r="1022">
          <cell r="A1022" t="str">
            <v>PerformedProcedure.1</v>
          </cell>
          <cell r="B1022" t="str">
            <v>PerformedProcedure</v>
          </cell>
          <cell r="D1022" t="str">
            <v>Class</v>
          </cell>
          <cell r="G1022" t="str">
            <v xml:space="preserve">DEFINITION:
The completed action whose immediate and primary intention is the alteration of the physical or mental condition of the subject, study subject or experimental unit.
EXAMPLE(S):
Procedures may involve the disruption of some body surface (e.g. an incision in a surgical procedure) conservative procedures such as reduction of a luxated joint, including physiotherapy such as chiropractic treatment, massage, balneotherapy, acupuncture, shiatsu, counseling, etc.
OTHER NAME(S):
NOTE(S):
The documented use cases from life sciences are limited to procedure and observations.  Use cases for other kinds of activities in life sciences are needed to support this relationship at the Activity level.  In the next release, this relationship will have to be re-assessed. </v>
          </cell>
          <cell r="H1022" t="str">
            <v xml:space="preserve">Invariant - use Association Set Qualifier: The association from ExperimentalActivityItem is only valid if the PerformedProcedure is occurring in the context of an Experiment or a SpecimenProcessing project, and in such case the association to Product is not valid.
Invariant - uses actualIndicator Qualifier: Only Product with actualIndicator = "true" is valid.
</v>
          </cell>
          <cell r="I1022" t="str">
            <v>Map:AE=Intervention; Map:APSRv2.1=[Problem] hl7:organizer - [Problem] hl7:organizer &gt; hl7:component [Any kind of AP observation] &gt; hl7:observation &gt; hl7:reference &gt; [CHOICE OF EXTERNAL ACT/OBS/PROC/DOC] &gt; hl7:externalProcedure; Map:APSRv2.1=SB: Procedure Steps Section - hl7:ClinicalDocument &gt; hl7:component &gt; hl7:structuredBody &gt; hl7:component [Proc Steps] &gt; hl7:section &gt; hl7:entry &gt; hl7:procedure &gt; hl7:reference &gt; [CHOICE OF EXTERNAL ACT/OBS/PROC/DOC] &gt; hl7:externalProcedure; Map:APSRv2.1=SB: Procedure Steps Section - hl7:ClinicalDocument &gt; hl7:component &gt; hl7:structuredBody &gt; hl7:component [Proc Steps] &gt; hl7:section &gt; hl7:entry &gt; hl7:procedure; Map:caAERSv2.2=RadiationIntervention; Map:caAERSv2.2=TreatmentAssignment; Map:caAERSv2.2=SurgeryIntervention; Map:caAERSv2.2=StudyParticipantPriorTherapy; Map:CDMHv1.0=PerformedProcedure; Map:CTRv1.0=PerformedProcedure; Map:i2b2/ACTv1.4=Procedure; Map:ICSRr2=ProductUseReference (in IndividualCaseSafetyReport); Map:ICSRr2=Procedure (in A_ProductReportingRelevantInformation); Map:LSDAMv2.2.3Plus=PerformedProcedure; Map:OMOPv5.2=PROCEDURE_OCCURRENCE; Map:PCORNetv3.1=Procedures; Map:PCORNetv4.0=Procedures; Map:SDTM IGv3.2=PR; Map:Sentinelv6.0.2=Procedure</v>
          </cell>
        </row>
        <row r="1023">
          <cell r="A1023" t="str">
            <v>PerformedProcedure.2approachAnatomicSiteCode</v>
          </cell>
          <cell r="B1023" t="str">
            <v>PerformedProcedure</v>
          </cell>
          <cell r="C1023" t="str">
            <v>approachAnatomicSiteCode</v>
          </cell>
          <cell r="D1023" t="str">
            <v>Attrib</v>
          </cell>
          <cell r="E1023" t="str">
            <v>CD</v>
          </cell>
          <cell r="F1023" t="str">
            <v>0..1</v>
          </cell>
          <cell r="G1023" t="str">
            <v>DEFINITION:
A coded value specifying the anatomic location or access point for a procedure.
EXAMPLE(S):
Arm for an injection, trans-abdominal for a nephrectomy.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023" t="str">
            <v>Map:AE=Intervention.approachSite; Map:APSRv2.1=SB: Procedure Steps Section - hl7:ClinicalDocument &gt; hl7:component &gt; hl7:structuredBody &gt; hl7:component [Proc Steps] &gt; hl7:section &gt; hl7:entry &gt; hl7:procedure &gt; hl7:approachSiteCode; Map:APSRv2.1=SB: Procedure Steps Section - hl7:ClinicalDocument &gt; hl7:component &gt; hl7:structuredBody &gt; hl7:component [Proc Steps] &gt; hl7:section &gt; hl7:entry &gt; hl7:procedure &gt; hl7:approachSiteCode &gt; @code; Map:APSRv2.1=SB: Procedure Steps Section - hl7:ClinicalDocument &gt; hl7:component &gt; hl7:structuredBody &gt; hl7:component [Proc Steps] &gt; hl7:section &gt; hl7:entry &gt; hl7:procedure &gt; hl7:approachSiteCode &gt; @codeSystem; Map:APSRv2.1=SB: Procedure Steps Section - hl7:ClinicalDocument &gt; hl7:component &gt; hl7:structuredBody &gt; hl7:component [Proc Steps] &gt; hl7:section &gt; hl7:entry &gt; hl7:procedure &gt; hl7:approachSiteCode &gt; @codeSystemName; Map:APSRv2.1=SB: Procedure Steps Section - hl7:ClinicalDocument &gt; hl7:component &gt; hl7:structuredBody &gt; hl7:component [Proc Steps] &gt; hl7:section &gt; hl7:entry &gt; hl7:procedure &gt; hl7:approachSiteCode &gt; @displayName; Map:CDASHv1.1=EX.EXLOC; Map:CTRv1.0=PerformedProcedure.approachAnatomicSiteCode; Map:HCTv1.0=CDE 2769666:Anatomic Sites.What is the anatomic site of the central venous access catheter?; Map:HCTv1.0=CDE 2769668:Anatomic Sites.Specify the other site of the central line placement:; Map:HCTv1.0=CDE 2416537:Therapy Doses.Radiation Field; Map:LSDAMv2.2.3Plus=PerformedProcedure.approachAnatomicSiteCode; Map:SDTM IGv3.1.1=AE.AELOC; Map:SDTM IGv3.1.1=PE.PELOC; Map:SDTM IGv3.1.1=EX.EXLOC; Map:SDTM IGv3.1.1=VS.VSLOC; Map:SDTM IGv3.1.2=EX.EXLOC; Map:SDTM IGv3.1.3=EX.EXLOC; Map:SDTM IGv3.2=EX.EXLOC</v>
          </cell>
        </row>
        <row r="1024">
          <cell r="A1024" t="str">
            <v>PerformedProcedure.2approachAnatomicSiteLateralityCode</v>
          </cell>
          <cell r="B1024" t="str">
            <v>PerformedProcedure</v>
          </cell>
          <cell r="C1024" t="str">
            <v>approachAnatomicSiteLateralityCode</v>
          </cell>
          <cell r="D1024" t="str">
            <v>Attrib</v>
          </cell>
          <cell r="E1024" t="str">
            <v>CD</v>
          </cell>
          <cell r="F1024" t="str">
            <v>0..1</v>
          </cell>
          <cell r="G1024" t="str">
            <v>DEFINITION:
A coded value specifying the side of the body (or a paired organ) that is an access point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1024" t="str">
            <v>Map:CDASHv1.1=EX.EXLOC; Map:CTRv1.0=PerformedProcedure.approachAnatomicSiteLateralityCode; Map:LSDAMv2.2.3Plus=PerformedProcedure.approachAnatomicSiteLateralityCode; Map:PGx v1.0=BE.BELOC; Map:SDTM IGv3.1.1=VS.VSLOC; Map:SDTM IGv3.1.1=AE.AELOC; Map:SDTM IGv3.1.1=EX.EXLOC; Map:SDTM IGv3.1.1=PE.PELOC; Map:SDTM IGv3.1.2=EX.EXLOC; Map:SDTM IGv3.2=EX.EXLAT</v>
          </cell>
        </row>
        <row r="1025">
          <cell r="A1025" t="str">
            <v>PerformedProcedure.2methodCode</v>
          </cell>
          <cell r="B1025" t="str">
            <v>PerformedProcedure</v>
          </cell>
          <cell r="C1025" t="str">
            <v>methodCode</v>
          </cell>
          <cell r="D1025" t="str">
            <v>Attrib</v>
          </cell>
          <cell r="E1025" t="str">
            <v>CD</v>
          </cell>
          <cell r="F1025" t="str">
            <v>0..1</v>
          </cell>
          <cell r="G1025" t="str">
            <v>DEFINITION:
A coded value specifying the technique that is used to perform the procedure.
EXAMPLE(S):
Finger stick, veni puncture, Abdominal/ ascites effusion, Biopsy, Bronchial alveolar lavage (BAL) (for specimen collection)
Capillary electrophoresis and HPLC (for In Vitro Characterization)
Cell counting, flow cytometry (for In Vivo Characterization)
Open, laparoscopic (for cholecystectomy)
OTHER NAME(S):
NOTE(S):</v>
          </cell>
          <cell r="I1025" t="str">
            <v>Map:APSRv2.1=SB: Procedure Steps Section - hl7:ClinicalDocument &gt; hl7:component &gt; hl7:structuredBody &gt; hl7:component [Proc Steps] &gt; hl7:section &gt; hl7:entry &gt; hl7:procedure &gt; hl7:methodCode; Map:APSRv2.1=SB: Procedure Steps Section - hl7:ClinicalDocument &gt; hl7:component &gt; hl7:structuredBody &gt; hl7:component [Proc Steps] &gt; hl7:section &gt; hl7:entry &gt; hl7:procedure &gt; hl7:methodCode &gt; @codeSystem; Map:caAERSv2.2=RadiationIntervention.administration; Map:CDMHv1.0=PerformedProcedure.methodCode; Map:CTOM=SpecimenAcquisition.methodCode; Map:CTRv1.0=PerformedProcedure.methodCode; Map:HCTv1.0=CDE 2748813:Therapies.Specify the other malignant cell removal method:; Map:HCTv1.0=CDE 2789998:Tissue Banking.What method was used to thaw the product?; Map:HCTv1.0=CDE 2790003:Tissue Banking.Specify other thaw method:; Map:Lab=SpecimenCollection.method; Map:LabViewer2.2=SpecimenCollection.type; Map:LabViewer2.2=SpecimenCollection.method; Map:LSDAMv2.2.3Plus=InvitroCharacterization.assayType; Map:LSDAMv2.2.3Plus=PerformedProcedure.methodCode; Map:LSDAMv2.2.3Plus=PerformedSpecimenFixed.fixationType; Map:PCORNetv3.1=Lab_Result_CM.specimen_source; Map:PCORNetv4.0=Lab_Result_CM.specimen_source; Map:SDTM IGv3.1.1=EG.EGMETHOD; Map:SDTM IGv3.1.1=LB.LBMETHOD; Map:Sentinelv6.0.2=Laboratory Result.Specimen_Source</v>
          </cell>
        </row>
        <row r="1026">
          <cell r="A1026" t="str">
            <v>PerformedProcedure.2nonReasonCode</v>
          </cell>
          <cell r="B1026" t="str">
            <v>PerformedProcedure</v>
          </cell>
          <cell r="C1026" t="str">
            <v>nonReasonCode</v>
          </cell>
          <cell r="D1026" t="str">
            <v>Attrib</v>
          </cell>
          <cell r="E1026" t="str">
            <v>DSET&lt;CD&gt;</v>
          </cell>
          <cell r="F1026" t="str">
            <v>0..*</v>
          </cell>
          <cell r="G1026" t="str">
            <v>DEFINITION:
A coded value specifying the motivation, cause or rationale that is explicitly NOT why an activity occurred.
EXAMPLE(S):
OTHER NAME(S):
NOTE(S):</v>
          </cell>
          <cell r="I1026" t="str">
            <v>Map:HCTv1.0=CDE 2750712:Therapies.Did a particular reason for the non-myeloablative / reduced intensity preparative regimen occur?</v>
          </cell>
        </row>
        <row r="1027">
          <cell r="A1027" t="str">
            <v>PerformedProcedure.2principalIndicator</v>
          </cell>
          <cell r="B1027" t="str">
            <v>PerformedProcedure</v>
          </cell>
          <cell r="C1027" t="str">
            <v>principalIndicator</v>
          </cell>
          <cell r="D1027" t="str">
            <v>Attrib</v>
          </cell>
          <cell r="E1027" t="str">
            <v>BL</v>
          </cell>
          <cell r="F1027" t="str">
            <v>0..1</v>
          </cell>
          <cell r="G1027" t="str">
            <v>DEFINITION:
Specifies whether this procedure was the primary procedure performed during the encounter.
EXAMPLE(S):   
OTHER NAME(S):
Principal Procedure Flag
NOTE(S):</v>
          </cell>
          <cell r="I1027" t="str">
            <v>Map:CDMHv1.0=PerformedProcedure.priorityCode; Map:PCORNetv4.0=Procedures.ppx</v>
          </cell>
        </row>
        <row r="1028">
          <cell r="A1028" t="str">
            <v>PerformedProcedure.2quantity</v>
          </cell>
          <cell r="B1028" t="str">
            <v>PerformedProcedure</v>
          </cell>
          <cell r="C1028" t="str">
            <v>quantity</v>
          </cell>
          <cell r="D1028" t="str">
            <v>Attrib</v>
          </cell>
          <cell r="E1028" t="str">
            <v>INT.NONNEG</v>
          </cell>
          <cell r="F1028" t="str">
            <v>1..1</v>
          </cell>
          <cell r="G1028" t="str">
            <v>(derived)
DEFINITION:
An integer representing the number of times this procedure was performed.
EXAMPLE(S):   
OTHER NAME(S):
NOTE(S):
Theoretically the quantity may be derived by counting the individual occurrences of the procedure being performed, each with its own distinct date &amp;amp; time.</v>
          </cell>
          <cell r="I1028" t="str">
            <v>Map:CDMHv1.0=CDMH_PerformedProcedure.quantity; Map:OMOPv5.2=PROCEDURE_OCCURRENCE.quantity; Map:OMOPv5.2=SPECIMEN.quantity; Map:OMOPv5.2=SPECIMEN.unit_concept_id</v>
          </cell>
        </row>
        <row r="1029">
          <cell r="A1029" t="str">
            <v>PerformedProcedure.2targetAnatomicSiteCode</v>
          </cell>
          <cell r="B1029" t="str">
            <v>PerformedProcedure</v>
          </cell>
          <cell r="C1029" t="str">
            <v>targetAnatomicSiteCode</v>
          </cell>
          <cell r="D1029" t="str">
            <v>Attrib</v>
          </cell>
          <cell r="E1029" t="str">
            <v>CD</v>
          </cell>
          <cell r="F1029" t="str">
            <v>0..1</v>
          </cell>
          <cell r="G1029" t="str">
            <v>DEFINITION:
A coded value specifying the anatomic location that is the focus of a procedure.
EXAMPLE(S):
Kidney (or a nephrectomy)  
OTHER NAME(S):
NOTE(S):
Multiple contiguous sites within the same organ system may be referenced.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029" t="str">
            <v>Map:AE=Intervention.targetSite; Map:APSRv2.1=SB: Procedure Steps Section - hl7:ClinicalDocument &gt; hl7:component &gt; hl7:structuredBody &gt; hl7:component [Proc Steps] &gt; hl7:section &gt; hl7:entry &gt; hl7:procedure &gt; hl7:targetSiteCode; Map:APSRv2.1=SB: Procedure Steps Section - hl7:ClinicalDocument &gt; hl7:component &gt; hl7:structuredBody &gt; hl7:component [Proc Steps] &gt; hl7:section &gt; hl7:entry &gt; hl7:procedure &gt; hl7:targetSiteCode &gt; hl7:qualifier; Map:APSRv2.1=SB: Procedure Steps Section - hl7:ClinicalDocument &gt; hl7:component &gt; hl7:structuredBody &gt; hl7:component [Proc Steps] &gt; hl7:section &gt; hl7:entry &gt; hl7:procedure &gt; hl7:targetSiteCode &gt; hl7:qualifier &gt; hl7:name; Map:APSRv2.1=SB: Procedure Steps Section - hl7:ClinicalDocument &gt; hl7:component &gt; hl7:structuredBody &gt; hl7:component [Proc Steps] &gt; hl7:section &gt; hl7:entry &gt; hl7:procedure &gt; hl7:targetSiteCode &gt; hl7:qualifier &gt; hl7:name &gt; @displayName; Map:APSRv2.1=SB: Procedure Steps Section - hl7:ClinicalDocument &gt; hl7:component &gt; hl7:structuredBody &gt; hl7:component [Proc Steps] &gt; hl7:section &gt; hl7:entry &gt; hl7:procedure &gt; hl7:targetSiteCode &gt; hl7:qualifier &gt; hl7:name &gt; @codeSystem; Map:APSRv2.1=SB: Procedure Steps Section - hl7:ClinicalDocument &gt; hl7:component &gt; hl7:structuredBody &gt; hl7:component [Proc Steps] &gt; hl7:section &gt; hl7:entry &gt; hl7:procedure &gt; hl7:targetSiteCode &gt; hl7:qualifier &gt; hl7:name &gt; @code; Map:APSRv2.1=SB: Procedure Steps Section - hl7:ClinicalDocument &gt; hl7:component &gt; hl7:structuredBody &gt; hl7:component [Proc Steps] &gt; hl7:section &gt; hl7:entry &gt; hl7:procedure &gt; hl7:targetSiteCode &gt; hl7:qualifier &gt; hl7:value; Map:APSRv2.1=SB: Procedure Steps Section - hl7:ClinicalDocument &gt; hl7:component &gt; hl7:structuredBody &gt; hl7:component [Proc Steps] &gt; hl7:section &gt; hl7:entry &gt; hl7:procedure &gt; hl7:targetSiteCode &gt; hl7:qualifier &gt; hl7:value &gt; @code; Map:APSRv2.1=SB: Procedure Steps Section - hl7:ClinicalDocument &gt; hl7:component &gt; hl7:structuredBody &gt; hl7:component [Proc Steps] &gt; hl7:section &gt; hl7:entry &gt; hl7:procedure &gt; hl7:targetSiteCode &gt; hl7:qualifier &gt; hl7:value &gt; @codeSystem; Map:APSRv2.1=SB: Procedure Steps Section - hl7:ClinicalDocument &gt; hl7:component &gt; hl7:structuredBody &gt; hl7:component [Proc Steps] &gt; hl7:section &gt; hl7:entry &gt; hl7:procedure &gt; hl7:targetSiteCode &gt; hl7:qualifier &gt; hl7:value &gt; @codeSystemName; Map:APSRv2.1=SB: Procedure Steps Section - hl7:ClinicalDocument &gt; hl7:component &gt; hl7:structuredBody &gt; hl7:component [Proc Steps] &gt; hl7:section &gt; hl7:entry &gt; hl7:procedure &gt; hl7:targetSiteCode &gt; hl7:qualifier &gt; hl7:value &gt; @displayName; Map:APSRv2.1=SB: Procedure Steps Section - hl7:ClinicalDocument &gt; hl7:component &gt; hl7:structuredBody &gt; hl7:component [Proc Steps] &gt; hl7:section &gt; hl7:entry &gt; hl7:procedure &gt; hl7:targetSiteCode &gt; hl7:qualifier &gt; hl7:value &gt; @displayName; Map:APSRv2.1=[Problem] hl7:organizer - [Problem] hl7:organizer &gt; hl7:component [Lab Obs] &gt; hl7:observation &gt; hl7:entryRelationship [Specimen Collection] &gt; hl7:procedure &gt; hl7:targetSiteCode &gt; @codeSystem; Map:caAERSv2.2=Lab.site; Map:CTOM=Procedure.anatomicSiteCodeSystem; Map:CTOM=Surgery.anatomicSiteCode; Map:CTOM=SpecimenAcquisition.anatomicSiteCodeSystem; Map:CTOM=Radiation.anatomicSiteCode; Map:CTOM=Surgery.anatomicSiteCodeSystem; Map:CTOM=Radiation.anatomicSiteCodeSystem; Map:CTOM=SpecimenAcquisition.anatomicSiteCode; Map:CTOM=Procedure.anatomicSiteCode; Map:CTRv1.0=PerformedProcedure.targetAnatomicSiteCode; Map:HCTv1.0=CDE 2954787:Therapies.Specify other surgery site(s); Map:HCTv1.0=CDE 64160//:Anatomic Sites.Site of Biopsy; Map:HCTv1.0=CDE 2957282:Therapies.What is the site of radiation therapy?; Map:HCTv1.0=CDE 2952974:Therapies.What was the radiation field?; Map:HCTv1.0=CDE 2980936:Anatomic Sites.Specify the other site of orthopedic surgery; Map:HCTv1.0=CDE 2980893:Anatomic Sites.Site of orthopedic surgery; Map:LSDAMv2.2.3Plus=PerformedProcedure.targetAnatomicSiteCode; Map:OMOPv5.2=SPECIMEN.anatomic_site_concept_id; Map:PGx v1.0=BS.BSANTREG; Map:PGx v1.0=BE.BELOC; Map:SDTM IGv3.1.1=AE.AELOC; Map:SDTM IGv3.1.1=VS.VSLOC; Map:SDTM IGv3.1.1=PE.PELOC; Map:SDTM IGv3.1.1=EX.EXLOC; Map:SDTM IGv3.1.2=MB.MBLOC; Map:SDTM IGv3.1.3=MB.MBLOC; Map:SDTM IGv3.2=EC.ECLOC; Map:SDTM IGv3.2=PR.PRLOC; Map:SDTM IGv3.2=MB.MBLOC</v>
          </cell>
        </row>
        <row r="1030">
          <cell r="A1030" t="str">
            <v>PerformedProcedure.2targetAnatomicSiteConditionCode</v>
          </cell>
          <cell r="B1030" t="str">
            <v>PerformedProcedure</v>
          </cell>
          <cell r="C1030" t="str">
            <v>targetAnatomicSiteConditionCode</v>
          </cell>
          <cell r="D1030" t="str">
            <v>Attrib</v>
          </cell>
          <cell r="E1030" t="str">
            <v>CD</v>
          </cell>
          <cell r="F1030" t="str">
            <v>0..1</v>
          </cell>
          <cell r="G1030" t="str">
            <v>DEFINITION:
A coded value specifying the state of the target anatomic site.
EXAMPLE(S):
The subject's left arm was bruised where the IV was inserted.
OTHER NAME(S):
NOTE(S):</v>
          </cell>
          <cell r="I1030" t="str">
            <v>Map:CTOM=SpecimenAcquisition.siteConditionCode; Map:CTRv1.0=PerformedProcedure.targetAnatomicSiteConditionCode; Map:LSDAMv2.2.3Plus=PerformedProcedure.targetAnatomicSiteConditionCode</v>
          </cell>
        </row>
        <row r="1031">
          <cell r="A1031" t="str">
            <v>PerformedProcedure.2targetAnatomicSiteDirectionalityCode</v>
          </cell>
          <cell r="B1031" t="str">
            <v>PerformedProcedure</v>
          </cell>
          <cell r="C1031" t="str">
            <v>targetAnatomicSiteDirectionalityCode</v>
          </cell>
          <cell r="D1031" t="str">
            <v>Attrib</v>
          </cell>
          <cell r="E1031" t="str">
            <v>CD</v>
          </cell>
          <cell r="F1031" t="str">
            <v>0..1</v>
          </cell>
          <cell r="G1031" t="str">
            <v>DEFINITION:
A coded value specifying the directional portion of the anatomic site that is a target site for a procedure. 
EXAMPLE(S):
upper, interior
OTHER NAME(S):
NOTE(S):
This attribute complements the target anatomic site code and target anatomic site laterality code.</v>
          </cell>
          <cell r="I1031" t="str">
            <v>Map:SDTM IGv3.1.3=TU.TUDIR; Map:SDTM IGv3.2=EC.ECDIR; Map:SDTM IGv3.2=MI.MIDIR; Map:SDTM IGv3.2=MO.MODIR; Map:SDTM IGv3.2=PR.PRDIR; Map:SDTM IGv3.2=TU.TUDIR</v>
          </cell>
        </row>
        <row r="1032">
          <cell r="A1032" t="str">
            <v>PerformedProcedure.2targetAnatomicSiteLateralityCode</v>
          </cell>
          <cell r="B1032" t="str">
            <v>PerformedProcedure</v>
          </cell>
          <cell r="C1032" t="str">
            <v>targetAnatomicSiteLateralityCode</v>
          </cell>
          <cell r="D1032" t="str">
            <v>Attrib</v>
          </cell>
          <cell r="E1032" t="str">
            <v>CD</v>
          </cell>
          <cell r="F1032" t="str">
            <v>0..1</v>
          </cell>
          <cell r="G1032" t="str">
            <v>DEFINITION:
A coded value specifying the side of the body (or a paired organ) that is a target site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1032" t="str">
            <v>Map:CTRv1.0=PerformedProcedure.targetAnatomicSiteLateralityCode; Map:LSDAMv2.2.3Plus=PerformedProcedure.targetAnatomicSiteLateralityCode; Map:PGx v1.0=BE.BELOC; Map:SDTM IGv3.1.1=EX.EXLOC; Map:SDTM IGv3.1.1=AE.AELOC; Map:SDTM IGv3.1.1=VS.VSLOC; Map:SDTM IGv3.1.1=PE.PELOC; Map:SDTM IGv3.1.2=MB.MBLOC; Map:SDTM IGv3.1.3=TU.TULAT; Map:SDTM IGv3.2=EC.ECLAT; Map:SDTM IGv3.2=Mi.MILAT; Map:SDTM IGv3.2=MO.MOLAT; Map:SDTM IGv3.2=PR.PRLAT; Map:SDTM IGv3.2=TU.TULAT</v>
          </cell>
        </row>
        <row r="1033">
          <cell r="A1033" t="str">
            <v>PerformedProcedure.2targetAnatomicSitePortionCode</v>
          </cell>
          <cell r="B1033" t="str">
            <v>PerformedProcedure</v>
          </cell>
          <cell r="C1033" t="str">
            <v>targetAnatomicSitePortionCode</v>
          </cell>
          <cell r="D1033" t="str">
            <v>Attrib</v>
          </cell>
          <cell r="E1033" t="str">
            <v>CD</v>
          </cell>
          <cell r="F1033" t="str">
            <v>0..1</v>
          </cell>
          <cell r="G1033" t="str">
            <v>DEFINITION:
A coded value specifying the arrangement or apportionment of the body (or a paired organ) that is a target site for a procedure.
EXAMPLE(S):
entire, single, segment, many
OTHER NAME(S):
NOTE(S):</v>
          </cell>
          <cell r="I1033" t="str">
            <v>Map:SDTM IGv3.1.2=EC.ECPORTOT; Map:SDTM IGv3.1.3=TU.TUPORTOT; Map:SDTM IGv3.2=MO.MOPORTOT; Map:SDTM IGv3.2=TU.TUPPORTOT</v>
          </cell>
        </row>
        <row r="1034">
          <cell r="A1034" t="str">
            <v>PerformedProcedure.3Is a(n):PerformedActivity</v>
          </cell>
          <cell r="B1034" t="str">
            <v>PerformedProcedure</v>
          </cell>
          <cell r="C1034" t="str">
            <v>Is a(n):PerformedActivity</v>
          </cell>
          <cell r="D1034" t="str">
            <v>Gen</v>
          </cell>
          <cell r="G1034" t="str">
            <v xml:space="preserve">DESCRIPTION:
Each PerformedProcedure always specializes one PerformedActivity. Each PerformedActivity might be specialized by one PerformedProcedure.
DEFINITION:
EXAMPLE(S):
OTHER NAME(S):
NOTE(S):
</v>
          </cell>
          <cell r="I1034" t="str">
            <v>Map:CDMHv1.0=PerformedProcedure.Is a(n):PerformedActivity; Map:LSDAMv2.2.3Plus=PerformedProcedure.Is a(n):PerformedActivity</v>
          </cell>
          <cell r="J1034" t="str">
            <v>specializes</v>
          </cell>
          <cell r="K1034" t="str">
            <v>be specialized by</v>
          </cell>
          <cell r="L1034" t="str">
            <v>PerformedActivity</v>
          </cell>
        </row>
        <row r="1035">
          <cell r="A1035" t="str">
            <v>PerformedProcedure.4triggeringPerformedObservationResult(PerformedObservationResult)</v>
          </cell>
          <cell r="B1035" t="str">
            <v>PerformedProcedure</v>
          </cell>
          <cell r="C1035" t="str">
            <v>triggeringPerformedObservationResult(PerformedObservationResult)</v>
          </cell>
          <cell r="D1035" t="str">
            <v>Assoc</v>
          </cell>
          <cell r="F1035" t="str">
            <v>0..1</v>
          </cell>
          <cell r="G1035" t="str">
            <v xml:space="preserve">PerformedProcedure [recordedPerformedProcedure] (0..*) be recorded as a result of / result in recording (0..1) [triggeringPerformedObservationResult] PerformedObservationResult
DESCRIPTION:
Each PerformedProcedure might be recorded as a result of one PerformedObservationResult. Each PerformedObservationResult might result in recording one or more PerformedProcedure.
DEFINITION:
EXAMPLE(S):
OTHER NAME(S):
NOTE(S):
</v>
          </cell>
          <cell r="I1035" t="str">
            <v>Map:CTRv1.0=PerformedProcedure.triggering(PerformedObservationResult)</v>
          </cell>
          <cell r="J1035" t="str">
            <v>be recorded as a result of</v>
          </cell>
          <cell r="K1035" t="str">
            <v>result in recording</v>
          </cell>
          <cell r="L1035" t="str">
            <v>PerformedObservationResult</v>
          </cell>
          <cell r="M1035" t="str">
            <v>0..*</v>
          </cell>
        </row>
        <row r="1036">
          <cell r="A1036" t="str">
            <v>PerformedProcedure.4usedProduct(Product)</v>
          </cell>
          <cell r="B1036" t="str">
            <v>PerformedProcedure</v>
          </cell>
          <cell r="C1036" t="str">
            <v>usedProduct(Product)</v>
          </cell>
          <cell r="D1036" t="str">
            <v>Assoc</v>
          </cell>
          <cell r="F1036" t="str">
            <v>0..*</v>
          </cell>
          <cell r="G1036" t="str">
            <v xml:space="preserve">PerformedProcedure [usingPerformedProcedure] (0..*) use / be used during (0..*) [usedProduct] Product
DESCRIPTION:
Each PerformedProcedure might use one or more Product. Each Product might be used during one or more PerformedProcedure.
DEFINITION:
EXAMPLE(S):
OTHER NAME(S):
NOTE(S):
</v>
          </cell>
          <cell r="I1036" t="str">
            <v>Map:APSRv2.1=hl7:entryRelationship [CDA Supply Container] - hl7:entryRelationship [CDA Supply Container] &gt; hl7:supply &gt; hl7:product; Map:CDMHv1.0=PerformedProcedure.usedProduct(Product); Map:CTRv1.0=PerformedProcedure.used(StudyAgent); Map:CTRv1.0=ConcomitantAgent</v>
          </cell>
          <cell r="J1036" t="str">
            <v>use</v>
          </cell>
          <cell r="K1036" t="str">
            <v>be used during</v>
          </cell>
          <cell r="L1036" t="str">
            <v>Product</v>
          </cell>
          <cell r="M1036" t="str">
            <v>0..*</v>
          </cell>
        </row>
        <row r="1037">
          <cell r="A1037" t="str">
            <v>PerformedProductInvestigation.1</v>
          </cell>
          <cell r="B1037" t="str">
            <v>PerformedProductInvestigation</v>
          </cell>
          <cell r="D1037" t="str">
            <v>Class</v>
          </cell>
          <cell r="G1037" t="str">
            <v>DEFINITION:
The completed process of evaluating a product.
EXAMPLE(S):
OTHER NAME(S):
NOTE(S):
The evaluation process may occur either before or after the product is returned to the manufacturer or reprocessor.</v>
          </cell>
          <cell r="H1037" t="str">
            <v xml:space="preserve">Invariant - be participated in by Qualifier: Associations from Subject (including StudySubject) are valid only for Product, not for BiologicEntity, BiologicEntityGroup, Specimen, HealthcareFacility or Organization. Associations from ExperimentalUnit are not valid. 
Invariant - is triggered by Exclusive Or: A PerformedProductInvestigation is triggered by one and only one of the following: AdverseEvent, PerformedProductProblemDiscovery.
</v>
          </cell>
          <cell r="I1037" t="str">
            <v>Map:AE=ProductInvestigation; Map:CTRv1.0=PerformedProductInvestigation; Map:ICSRr2=ProductDefectAssessment (in IndividualCaseSafetyReport); Map:ICSRr2=Subject6 (in IndividualCaseSafetyReport); Map:ICSRr2=Subject5 (in IndividualCaseSafetyReport)</v>
          </cell>
        </row>
        <row r="1038">
          <cell r="A1038" t="str">
            <v>PerformedProductInvestigation.3Is a(n):PerformedObservation</v>
          </cell>
          <cell r="B1038" t="str">
            <v>PerformedProductInvestigation</v>
          </cell>
          <cell r="C1038" t="str">
            <v>Is a(n):PerformedObservation</v>
          </cell>
          <cell r="D1038" t="str">
            <v>Gen</v>
          </cell>
          <cell r="G1038" t="str">
            <v xml:space="preserve">DESCRIPTION:
Each PerformedProductInvestigation always specializes one PerformedObservation. Each PerformedObservation might be specialized by one PerformedProductInvestigation.
DEFINITION:
EXAMPLE(S):
OTHER NAME(S):
NOTE(S):
</v>
          </cell>
          <cell r="J1038" t="str">
            <v>specializes</v>
          </cell>
          <cell r="K1038" t="str">
            <v>be specialized by</v>
          </cell>
          <cell r="L1038" t="str">
            <v>PerformedObservation</v>
          </cell>
        </row>
        <row r="1039">
          <cell r="A1039" t="str">
            <v>PerformedProductInvestigation.4triggeringAdverseEvent(AdverseEvent)</v>
          </cell>
          <cell r="B1039" t="str">
            <v>PerformedProductInvestigation</v>
          </cell>
          <cell r="C1039" t="str">
            <v>triggeringAdverseEvent(AdverseEvent)</v>
          </cell>
          <cell r="D1039" t="str">
            <v>Assoc</v>
          </cell>
          <cell r="F1039" t="str">
            <v>1..1</v>
          </cell>
          <cell r="G1039" t="str">
            <v xml:space="preserve">PerformedProductInvestigation [triggeredPerformedProductInvestigation] (0..*) is triggered by / trigger (1) [triggeringAdverseEvent] AdverseEvent
DESCRIPTION:
Each PerformedProductInvestigation always is triggered by one AdverseEvent.  Each AdverseEvent might trigger one or more PerformedProductInvestigation. 
DEFINITION:
EXAMPLE(S):
OTHER NAME(S):
NOTE(S):
</v>
          </cell>
          <cell r="I1039" t="str">
            <v>Map:CTRv1.0=PerformedProductInvestigation.triggering(AdverseEvent)</v>
          </cell>
          <cell r="J1039" t="str">
            <v>is triggered by</v>
          </cell>
          <cell r="K1039" t="str">
            <v>trigger</v>
          </cell>
          <cell r="L1039" t="str">
            <v>AdverseEvent</v>
          </cell>
          <cell r="M1039" t="str">
            <v>0..*</v>
          </cell>
        </row>
        <row r="1040">
          <cell r="A1040" t="str">
            <v>PerformedProductInvestigation.4triggeringPerformedProductProblemDiscovery(PerformedProductProblemDiscovery)</v>
          </cell>
          <cell r="B1040" t="str">
            <v>PerformedProductInvestigation</v>
          </cell>
          <cell r="C1040" t="str">
            <v>triggeringPerformedProductProblemDiscovery(PerformedProductProblemDiscovery)</v>
          </cell>
          <cell r="D1040" t="str">
            <v>Assoc</v>
          </cell>
          <cell r="F1040" t="str">
            <v>1..*</v>
          </cell>
          <cell r="G1040" t="str">
            <v xml:space="preserve">PerformedProductInvestigation [triggeredPerformedProductInvestigation] (0..*) is triggered by / trigger (1..*) [triggeringPerformedProductProblemDiscovery] PerformedProductProblemDiscovery
DESCRIPTION:
Each PerformedProductInvestigation always is triggered by one or more PerformedProductProblemDiscovery. Each PerformedProductProblemDiscovery might trigger one or more PerformedProductInvestigation.
DEFINITION:
EXAMPLE(S):
OTHER NAME(S):
NOTE(S):
</v>
          </cell>
          <cell r="I1040" t="str">
            <v>Map:CTRv1.0=PerformedProductInvestigation.triggering(PerformedProductProblemDiscovery)</v>
          </cell>
          <cell r="J1040" t="str">
            <v>is triggered by</v>
          </cell>
          <cell r="K1040" t="str">
            <v>trigger</v>
          </cell>
          <cell r="L1040" t="str">
            <v>PerformedProductProblemDiscovery</v>
          </cell>
          <cell r="M1040" t="str">
            <v>0..*</v>
          </cell>
        </row>
        <row r="1041">
          <cell r="A1041" t="str">
            <v>PerformedProductInvestigationResult.1</v>
          </cell>
          <cell r="B1041" t="str">
            <v>PerformedProductInvestigationResult</v>
          </cell>
          <cell r="D1041" t="str">
            <v>Class</v>
          </cell>
          <cell r="G1041" t="str">
            <v>DEFINITION:
Information captured while conducting research on a product.
EXAMPLE(S):
An electrical problem in a device. 
OTHER NAME(S):
NOTE(S):</v>
          </cell>
          <cell r="I1041" t="str">
            <v>Map:CTRv1.0=PerformedProductInvestigationResult</v>
          </cell>
        </row>
        <row r="1042">
          <cell r="A1042" t="str">
            <v>PerformedProductInvestigationResult.2conclusion</v>
          </cell>
          <cell r="B1042" t="str">
            <v>PerformedProductInvestigationResult</v>
          </cell>
          <cell r="C1042" t="str">
            <v>conclusion</v>
          </cell>
          <cell r="D1042" t="str">
            <v>Attrib</v>
          </cell>
          <cell r="E1042" t="str">
            <v>ST</v>
          </cell>
          <cell r="F1042" t="str">
            <v>0..1</v>
          </cell>
          <cell r="G1042" t="str">
            <v>DEFINITION:
A text or otherwise formatted description of the final results drawn from the investigation. 
EXAMPLE(S):
OTHER NAME(S):
NOTE(S):</v>
          </cell>
          <cell r="I1042" t="str">
            <v>Map:AE=ProductInvestigation.conclusionsText; Map:CTRv1.0=PerformedProductInvestigationResult.conclusion; Map:ICSRr2=ProductDefectAssessment.text (in IndividualCaseSafetyReport)</v>
          </cell>
        </row>
        <row r="1043">
          <cell r="A1043" t="str">
            <v>PerformedProductInvestigationResult.2defectTypeCode</v>
          </cell>
          <cell r="B1043" t="str">
            <v>PerformedProductInvestigationResult</v>
          </cell>
          <cell r="C1043" t="str">
            <v>defectTypeCode</v>
          </cell>
          <cell r="D1043" t="str">
            <v>Attrib</v>
          </cell>
          <cell r="E1043" t="str">
            <v>CD</v>
          </cell>
          <cell r="F1043" t="str">
            <v>0..1</v>
          </cell>
          <cell r="G1043" t="str">
            <v>DEFINITION:
A coded value specifying the kind of device-related events that characterize the reported event/problem.
EXAMPLE(S):
malfunction
OTHER NAME(S):
NOTE(S):</v>
          </cell>
          <cell r="I1043" t="str">
            <v>Map:AE=ProductInvestigation.defectType; Map:CTRv1.0=PerformedProductInvestigationResult.defectTypeCode</v>
          </cell>
        </row>
        <row r="1044">
          <cell r="A1044" t="str">
            <v>PerformedProductInvestigationResult.2deviceMalfunctionCode</v>
          </cell>
          <cell r="B1044" t="str">
            <v>PerformedProductInvestigationResult</v>
          </cell>
          <cell r="C1044" t="str">
            <v>deviceMalfunctionCode</v>
          </cell>
          <cell r="D1044" t="str">
            <v>Attrib</v>
          </cell>
          <cell r="E1044" t="str">
            <v>CD</v>
          </cell>
          <cell r="F1044" t="str">
            <v>0..1</v>
          </cell>
          <cell r="G1044" t="str">
            <v>DEFINITION:
A coded value specifying the defect or malfunction that occurred during use of the suspect device whether or not the problem is associated with an adverse event. 
EXAMPLE(S):
OTHER NAME(S):
NOTE(S):
Codes are FDA CDRH device codes.</v>
          </cell>
          <cell r="I1044" t="str">
            <v>Map:AE=ProductInvestigation.deviceMalfunctionCode; Map:CTRv1.0=PerformedProductInvestigationResult.deviceMalfunctionCode</v>
          </cell>
        </row>
        <row r="1045">
          <cell r="A1045" t="str">
            <v>PerformedProductInvestigationResult.2evaluationConclusionCode</v>
          </cell>
          <cell r="B1045" t="str">
            <v>PerformedProductInvestigationResult</v>
          </cell>
          <cell r="C1045" t="str">
            <v>evaluationConclusionCode</v>
          </cell>
          <cell r="D1045" t="str">
            <v>Attrib</v>
          </cell>
          <cell r="E1045" t="str">
            <v>CD</v>
          </cell>
          <cell r="F1045" t="str">
            <v>0..1</v>
          </cell>
          <cell r="G1045" t="str">
            <v xml:space="preserve">DEFINITION:
A coded value specifying the relevant fact within the context of the evaluation final results for a reported suspect medical device. 
EXAMPLE(S):
OTHER NAME(S):
NOTE(S):
Based on FDA CDRH Conclusion Codes. </v>
          </cell>
          <cell r="I1045" t="str">
            <v>Map:AE=ProductInvestigation.evaluationConclusionCode; Map:CTRv1.0=PerformedProductInvestigationResult.evaluationConclusionCode</v>
          </cell>
        </row>
        <row r="1046">
          <cell r="A1046" t="str">
            <v>PerformedProductInvestigationResult.3Is a(n):PerformedObservationResult</v>
          </cell>
          <cell r="B1046" t="str">
            <v>PerformedProductInvestigationResult</v>
          </cell>
          <cell r="C1046" t="str">
            <v>Is a(n):PerformedObservationResult</v>
          </cell>
          <cell r="D1046" t="str">
            <v>Gen</v>
          </cell>
          <cell r="G1046" t="str">
            <v xml:space="preserve">DESCRIPTION:
Each PerformedProductInvestigationResult always specializes one PerformedObservationResult. Each PerformedObservationResult might be specialized by one PerformedProductInvestigationResult.
DEFINITION:
EXAMPLE(S):
OTHER NAME(S):
NOTE(S):
</v>
          </cell>
          <cell r="J1046" t="str">
            <v>specializes</v>
          </cell>
          <cell r="K1046" t="str">
            <v>be specialized by</v>
          </cell>
          <cell r="L1046" t="str">
            <v>PerformedObservationResult</v>
          </cell>
        </row>
        <row r="1047">
          <cell r="A1047" t="str">
            <v>PerformedProductProblemDiscovery.1</v>
          </cell>
          <cell r="B1047" t="str">
            <v>PerformedProductProblemDiscovery</v>
          </cell>
          <cell r="D1047" t="str">
            <v>Class</v>
          </cell>
          <cell r="G1047" t="str">
            <v>DEFINITION:
The recognition of a product defect that needs to be reported.
EXAMPLE(S):
An imaging device is discovered to be leaking radiation. This was discovered on Jan. 10th, but it suspected to have been leaking for a week.  This element maps to the ProductDefectDiscovery class in ICSR and maps to the MedWatch Form 3500A section B1 (Product problem checkbox).
OTHER NAME(S):
NOTE(S):
The BRIDG SCC has a GForge Tracker Issue (#31893) indicating a need to validate the requirement that every PerformedProductProblemDiscovery be described by a SafetyReportVersion.</v>
          </cell>
          <cell r="I1047" t="str">
            <v>Map:AE=ProductProblemDiscovery; Map:CTRv1.0=PerformedProductProblemDiscovery; Map:ICSRr2=DefectReference (in IndividualCaseSafetyReport)</v>
          </cell>
        </row>
        <row r="1048">
          <cell r="A1048" t="str">
            <v>PerformedProductProblemDiscovery.3Is a(n):PerformedObservationResult</v>
          </cell>
          <cell r="B1048" t="str">
            <v>PerformedProductProblemDiscovery</v>
          </cell>
          <cell r="C1048" t="str">
            <v>Is a(n):PerformedObservationResult</v>
          </cell>
          <cell r="D1048" t="str">
            <v>Gen</v>
          </cell>
          <cell r="G1048" t="str">
            <v xml:space="preserve">DESCRIPTION:
Each PerformedProductProblemDiscovery always specializes one PerformedObservationResult. Each PerformedObservationResult might be specialized by one PerformedProductProblemDiscovery.
DEFINITION:
EXAMPLE(S):
OTHER NAME(S):
NOTE(S):
</v>
          </cell>
          <cell r="J1048" t="str">
            <v>specializes</v>
          </cell>
          <cell r="K1048" t="str">
            <v>be specialized by</v>
          </cell>
          <cell r="L1048" t="str">
            <v>PerformedObservationResult</v>
          </cell>
        </row>
        <row r="1049">
          <cell r="A1049" t="str">
            <v>PerformedProductProblemDiscovery.4involvedProduct(Product)</v>
          </cell>
          <cell r="B1049" t="str">
            <v>PerformedProductProblemDiscovery</v>
          </cell>
          <cell r="C1049" t="str">
            <v>involvedProduct(Product)</v>
          </cell>
          <cell r="D1049" t="str">
            <v>Assoc</v>
          </cell>
          <cell r="F1049" t="str">
            <v>1..1</v>
          </cell>
          <cell r="G1049" t="str">
            <v xml:space="preserve">PerformedProductProblemDiscovery [involvingPerformedProductProblemDiscovery] (0..*) focuses on / be the focus of (1) [involvedProduct] Product
DESCRIPTION:
Each PerformedProductProblemDiscovery always focuses on one Product. Each Product might be the focus of one or more PerformedProductProblemDiscovery.
DEFINITION:
EXAMPLE(S):
OTHER NAME(S):
NOTE(S):
</v>
          </cell>
          <cell r="I1049" t="str">
            <v>Map:CTRv1.0=PerformedProductProblemDiscovery.involved(Product)</v>
          </cell>
          <cell r="J1049" t="str">
            <v>focuses on</v>
          </cell>
          <cell r="K1049" t="str">
            <v>be the focus of</v>
          </cell>
          <cell r="L1049" t="str">
            <v>Product</v>
          </cell>
          <cell r="M1049" t="str">
            <v>0..*</v>
          </cell>
        </row>
        <row r="1050">
          <cell r="A1050" t="str">
            <v>PerformedProductTransport.1</v>
          </cell>
          <cell r="B1050" t="str">
            <v>PerformedProductTransport</v>
          </cell>
          <cell r="D1050" t="str">
            <v>Class</v>
          </cell>
          <cell r="G1050" t="str">
            <v>DEFINITION:
A completed action of transporting a product between a point of origin and a point of destination.
EXAMPLE(S):
Delivery of drugs from the manufacturer to a medical facility.
OTHER NAME(S):
NOTE(S):</v>
          </cell>
          <cell r="H1050" t="str">
            <v xml:space="preserve">Invariant - be participated in by Qualifier: Associations from Subject (including StudySubject) are valid for Product, not for BiologicEntity, BiologicEntityGroup, Specimen, HealthcareFacility or Organization. Associations from ExperimentalUnit are not valid.
Invariant - have destination actualIndicator Qualifier: Only Organization (via ServiceDeliveryLocation) with actualIndicator = "true" is valid.
Invariant - originates at actualIndicator Qualifier: Only Organization (via ServiceDeliveryLocation) with actualIndicator = "true" is valid.
Invariant - ServiceDeliveryLocation Qualifier: At least the origin or destination ServiceDeliveryLocation must be known for a PerformedProductTransport.
</v>
          </cell>
          <cell r="I1050" t="str">
            <v>Map:CTRv1.0=PerformedProductTransport; Map:ICSRr2=Origin (in R_Product); Map:ICSRr2=TransportationEvent (in R_Product); Map:ICSRr2=Destination (in R_Product)</v>
          </cell>
        </row>
        <row r="1051">
          <cell r="A1051" t="str">
            <v>PerformedProductTransport.2methodCode</v>
          </cell>
          <cell r="B1051" t="str">
            <v>PerformedProductTransport</v>
          </cell>
          <cell r="C1051" t="str">
            <v>methodCode</v>
          </cell>
          <cell r="D1051" t="str">
            <v>Attrib</v>
          </cell>
          <cell r="E1051" t="str">
            <v>CD</v>
          </cell>
          <cell r="F1051" t="str">
            <v>0..1</v>
          </cell>
          <cell r="G1051" t="str">
            <v>DEFINITION:
A coded value specifying the technique that is used to transport the product.
EXAMPLE(S):
frozen gel pack
room temperature per transplant center request
OTHER NAME(S):
NOTE(S):</v>
          </cell>
          <cell r="I1051" t="str">
            <v>Map:HCTv1.0=CDE 2785777:Activity.Specify shipping environment:; Map:HCTv1.0=CDE 2785775:Activity.Specify the shipping environment of the product(s):</v>
          </cell>
        </row>
        <row r="1052">
          <cell r="A1052" t="str">
            <v>PerformedProductTransport.2standardTimeIndicator</v>
          </cell>
          <cell r="B1052" t="str">
            <v>PerformedProductTransport</v>
          </cell>
          <cell r="C1052" t="str">
            <v>standardTimeIndicator</v>
          </cell>
          <cell r="D1052" t="str">
            <v>Attrib</v>
          </cell>
          <cell r="E1052" t="str">
            <v>BL</v>
          </cell>
          <cell r="F1052" t="str">
            <v>0..1</v>
          </cell>
          <cell r="G1052" t="str">
            <v>DEFINITION:
Specifies whether the time of the product transport is specified using standard (as opposed to daylight savings) time.
EXAMPLE(S):
OTHER NAME(S):
NOTE(S):
If the location and date are known, this data is derivable.</v>
          </cell>
          <cell r="I1052" t="str">
            <v>Map:HCTv1.0=CDE 2774729:Therapies.Is time of receipt of product standard time or daylight savings time?</v>
          </cell>
        </row>
        <row r="1053">
          <cell r="A1053" t="str">
            <v>PerformedProductTransport.3Is a(n):PerformedActivity</v>
          </cell>
          <cell r="B1053" t="str">
            <v>PerformedProductTransport</v>
          </cell>
          <cell r="C1053" t="str">
            <v>Is a(n):PerformedActivity</v>
          </cell>
          <cell r="D1053" t="str">
            <v>Gen</v>
          </cell>
          <cell r="G1053" t="str">
            <v xml:space="preserve">DESCRIPTION:
Each PerformedProductTransport always specializes one PerformedActivity. Each PerformedActivity might be specialized by one PerformedProductTransport.
DEFINITION:
EXAMPLE(S):
OTHER NAME(S):
NOTE(S):
</v>
          </cell>
          <cell r="J1053" t="str">
            <v>specializes</v>
          </cell>
          <cell r="K1053" t="str">
            <v>be specialized by</v>
          </cell>
          <cell r="L1053" t="str">
            <v>PerformedActivity</v>
          </cell>
        </row>
        <row r="1054">
          <cell r="A1054" t="str">
            <v>PerformedProductTransport.4destinationServiceDeliveryLocation(ServiceDeliveryLocation)</v>
          </cell>
          <cell r="B1054" t="str">
            <v>PerformedProductTransport</v>
          </cell>
          <cell r="C1054" t="str">
            <v>destinationServiceDeliveryLocation(ServiceDeliveryLocation)</v>
          </cell>
          <cell r="D1054" t="str">
            <v>Assoc</v>
          </cell>
          <cell r="F1054" t="str">
            <v>0..1</v>
          </cell>
          <cell r="G1054" t="str">
            <v xml:space="preserve">PerformedProductTransport [destinedPerformedProductTransport] (0..*) have destination / be the destination for (0..1) [destinationServiceDeliveryLocation] ServiceDeliveryLocation
DESCRIPTION:
Each PerformedProductTransport might have destination one ServiceDeliveryLocation. Each ServiceDeliveryLocation might be the destination for one or more PerformedProductTransport.
DEFINITION:
EXAMPLE(S):
OTHER NAME(S):
NOTE(S):
</v>
          </cell>
          <cell r="I1054" t="str">
            <v>Map:CTRv1.0=PerformedProductTransport.destination(ServiceDeliveryLocation)</v>
          </cell>
          <cell r="J1054" t="str">
            <v>have destination</v>
          </cell>
          <cell r="K1054" t="str">
            <v>be the destination for</v>
          </cell>
          <cell r="L1054" t="str">
            <v>ServiceDeliveryLocation</v>
          </cell>
          <cell r="M1054" t="str">
            <v>0..*</v>
          </cell>
        </row>
        <row r="1055">
          <cell r="A1055" t="str">
            <v>PerformedProductTransport.4originServiceDeliveryLocation(ServiceDeliveryLocation)</v>
          </cell>
          <cell r="B1055" t="str">
            <v>PerformedProductTransport</v>
          </cell>
          <cell r="C1055" t="str">
            <v>originServiceDeliveryLocation(ServiceDeliveryLocation)</v>
          </cell>
          <cell r="D1055" t="str">
            <v>Assoc</v>
          </cell>
          <cell r="F1055" t="str">
            <v>0..1</v>
          </cell>
          <cell r="G1055" t="str">
            <v xml:space="preserve">PerformedProductTransport [originatedPerformedProductTransport] (0..*) originate at / be the origin of (0..1) [originServiceDeliveryLocation] ServiceDeliveryLocation
DESCRIPTION:
Each PerformedProductTransport might originate at one ServiceDeliveryLocation. Each ServiceDeliveryLocation might be the origin of one or more PerformedProductTransport.
DEFINITION:
EXAMPLE(S):
OTHER NAME(S):
NOTE(S):
</v>
          </cell>
          <cell r="I1055" t="str">
            <v>Map:CTRv1.0=PerformedProductTransport.origin(ServiceDeliveryLocation)</v>
          </cell>
          <cell r="J1055" t="str">
            <v>originate at</v>
          </cell>
          <cell r="K1055" t="str">
            <v>be the origin of</v>
          </cell>
          <cell r="L1055" t="str">
            <v>ServiceDeliveryLocation</v>
          </cell>
          <cell r="M1055" t="str">
            <v>0..*</v>
          </cell>
        </row>
        <row r="1056">
          <cell r="A1056" t="str">
            <v>PerformedProductTransport.4responsibleLaboratory(Laboratory)</v>
          </cell>
          <cell r="B1056" t="str">
            <v>PerformedProductTransport</v>
          </cell>
          <cell r="C1056" t="str">
            <v>responsibleLaboratory(Laboratory)</v>
          </cell>
          <cell r="D1056" t="str">
            <v>Assoc</v>
          </cell>
          <cell r="F1056" t="str">
            <v>0..1</v>
          </cell>
          <cell r="G1056" t="str">
            <v>PerformedProductTransport [assigningPerformedProductTransport] (0..*) assign responsibility to / be assigned responsibility by (0..1) [responsibleLaboratory] Laboratory
DESCRIPTION:
Each PerformedProductTransport might assign responsibility to one Laboratory. Each Laboratory might be assigned responsibility by one or more PerformedProductTransport.
DEFINITION:
EXAMPLE(S):
OTHER NAME(S):
NOTE(S):</v>
          </cell>
          <cell r="I1056" t="str">
            <v>Map:PGx v1.0=BE.BEPARTY</v>
          </cell>
          <cell r="J1056" t="str">
            <v>assign responsibility to</v>
          </cell>
          <cell r="K1056" t="str">
            <v>be assigned responsibility by</v>
          </cell>
          <cell r="L1056" t="str">
            <v>Laboratory</v>
          </cell>
          <cell r="M1056" t="str">
            <v>0..*</v>
          </cell>
        </row>
        <row r="1057">
          <cell r="A1057" t="str">
            <v>PerformedProductTransport.4usedProduct(Product)</v>
          </cell>
          <cell r="B1057" t="str">
            <v>PerformedProductTransport</v>
          </cell>
          <cell r="C1057" t="str">
            <v>usedProduct(Product)</v>
          </cell>
          <cell r="D1057" t="str">
            <v>Assoc</v>
          </cell>
          <cell r="F1057" t="str">
            <v>0..*</v>
          </cell>
          <cell r="G1057" t="str">
            <v>PerformedProductTransport [usingPerformedProductTransport] (0..*) use / be used during (0..*) [usedProduct] Product
DESCRIPTION:
Each PerformedProductTransport might use one or more Product. Each Product might be used during one or more PerformedProductTransport.
DEFINITION:
EXAMPLE(S):
OTHER NAME(S):
NOTE(S):</v>
          </cell>
          <cell r="I1057" t="str">
            <v>Map:PGx v1.0=BE.SPDEVID</v>
          </cell>
          <cell r="J1057" t="str">
            <v>use</v>
          </cell>
          <cell r="K1057" t="str">
            <v>be used during</v>
          </cell>
          <cell r="L1057" t="str">
            <v>Product</v>
          </cell>
          <cell r="M1057" t="str">
            <v>0..*</v>
          </cell>
        </row>
        <row r="1058">
          <cell r="A1058" t="str">
            <v>PerformedProgressCount.1</v>
          </cell>
          <cell r="B1058" t="str">
            <v>PerformedProgressCount</v>
          </cell>
          <cell r="D1058" t="str">
            <v>Class</v>
          </cell>
          <cell r="G1058" t="str">
            <v>DEFINITION:
The completed action of determining the total number of an item in a project.
EXAMPLE(S):
The number of subjects that have completed the screening process in a study; the number of study sites that have received their site initiation visit.
OTHER NAME(S):
NOTE(S):</v>
          </cell>
          <cell r="I1058" t="str">
            <v>Map:Vendor1v1.1=ProgressCount</v>
          </cell>
        </row>
        <row r="1059">
          <cell r="A1059" t="str">
            <v>PerformedProgressCount.2count</v>
          </cell>
          <cell r="B1059" t="str">
            <v>PerformedProgressCount</v>
          </cell>
          <cell r="C1059" t="str">
            <v>count</v>
          </cell>
          <cell r="D1059" t="str">
            <v>Attrib</v>
          </cell>
          <cell r="E1059" t="str">
            <v>INT.NONNEG</v>
          </cell>
          <cell r="F1059" t="str">
            <v>0..1</v>
          </cell>
          <cell r="G1059" t="str">
            <v>DEFINITION:
The number of items being counted.
EXAMPLE(S):
OTHER NAME(S):
NOTE(S):</v>
          </cell>
          <cell r="I1059" t="str">
            <v>Map:Vendor1v1.1=ProgressCount.count; Map:Vendor1v1.1=StudyOverallStatus.sitesActual; Map:Vendor1v1.1=StudyOverallStatus.countriesActual; Map:Vendor1v1.1=StudyOverallStatus.sitesConfirmed</v>
          </cell>
        </row>
        <row r="1060">
          <cell r="A1060" t="str">
            <v>PerformedProgressCount.3Is a(n):PerformedAdministrativeActivity</v>
          </cell>
          <cell r="B1060" t="str">
            <v>PerformedProgressCount</v>
          </cell>
          <cell r="C1060" t="str">
            <v>Is a(n):PerformedAdministrativeActivity</v>
          </cell>
          <cell r="D1060" t="str">
            <v>Gen</v>
          </cell>
          <cell r="G1060" t="str">
            <v xml:space="preserve">DESCRIPTION:
Each PerformedProgressCount always specializes one PerformedAdministrativeActivity. Each PerformedAdministrativeActivity might be specialized by one PerformedProgressCount.
DEFINITION:
EXAMPLE(S):
OTHER NAME(S):
NOTE(S):
</v>
          </cell>
          <cell r="J1060" t="str">
            <v>specializes</v>
          </cell>
          <cell r="K1060" t="str">
            <v>be specialized by</v>
          </cell>
          <cell r="L1060" t="str">
            <v>PerformedAdministrativeActivity</v>
          </cell>
        </row>
        <row r="1061">
          <cell r="A1061" t="str">
            <v>PerformedProtocolDeviation.1</v>
          </cell>
          <cell r="B1061" t="str">
            <v>PerformedProtocolDeviation</v>
          </cell>
          <cell r="D1061" t="str">
            <v>Class</v>
          </cell>
          <cell r="G1061" t="str">
            <v>DEFINITION:
A designation of an event as a variation from process or procedures defined in a study protocol.
EXAMPLE(S):
Study subject not withdrawn as per protocol, excluded concomitant medication, treatment deviation.
OTHER NAME(S):
NOTE(S):
Deviations usually do not preclude the overall evaluability of subject data for either efficacy or safety.</v>
          </cell>
          <cell r="H1061" t="str">
            <v xml:space="preserve">Invariant - be addressed by actualIndicator Qualifier: Only Person (via StudySitePersonnel) with actualIndicator = "true" is valid.
Invariant - be authorized by actualIndicator Qualifier: Only Person or Organization (via StudyLegalSponsor) with actualIndicator = "true" is valid.
Invariant - be managed by actualIndicator Qualifier: Only Person (via StudyResearchCoordinator) with actualIndicator = "true" is valid.
</v>
          </cell>
          <cell r="I1061" t="str">
            <v>Map:CTRv1.0=PerformedProtocolDeviation; Map:NCI CRF Standard=ProtocolDeviation; Map:SDTM IGv3.1.2=DV.DOMAIN; Map:SDTM IGv3.1.3=DV; Map:SDTM IGv3.2=DV</v>
          </cell>
        </row>
        <row r="1062">
          <cell r="A1062" t="str">
            <v>PerformedProtocolDeviation.2categoryCode</v>
          </cell>
          <cell r="B1062" t="str">
            <v>PerformedProtocolDeviation</v>
          </cell>
          <cell r="C1062" t="str">
            <v>categoryCode</v>
          </cell>
          <cell r="D1062" t="str">
            <v>Attrib</v>
          </cell>
          <cell r="E1062" t="str">
            <v>CD</v>
          </cell>
          <cell r="F1062" t="str">
            <v>0..1</v>
          </cell>
          <cell r="G1062" t="str">
            <v>DEFINITION:
A coded value specifying a classification of protocol deviation.
EXAMPLE(S):
Concomitant Medications, Data Integrity Compromised, Eligibility not checked, Eligibility waiver, Informed Consent, Other specify, Study Procedures, Treatment [NCI CRF Standard examples]
OTHER NAME(S):
NOTE(S):</v>
          </cell>
          <cell r="I1062" t="str">
            <v>Map:CTRv1.0=PerformedProtocolDeviation.categoryCode; Map:NCI CRF Standard=CDE 2740412v1.0: Protocol Deviation Category; Map:NCI CRF Standard=CDE 2740419v1.0:  Protocol Deviation Other Category Descriptive Text; Map:SDTM IGv3.1.1=DV.DVCAT; Map:SDTM IGv3.1.2=DV.DVCAT; Map:SDTM IGv3.1.3=DV.DVCAT; Map:SDTM IGv3.2=DV.DVCAT</v>
          </cell>
        </row>
        <row r="1063">
          <cell r="A1063" t="str">
            <v>PerformedProtocolDeviation.2occurrenceDateRange</v>
          </cell>
          <cell r="B1063" t="str">
            <v>PerformedProtocolDeviation</v>
          </cell>
          <cell r="C1063" t="str">
            <v>occurrenceDateRange</v>
          </cell>
          <cell r="D1063" t="str">
            <v>Attrib</v>
          </cell>
          <cell r="E1063" t="str">
            <v>IVL&lt;TS.DATETIME&gt;</v>
          </cell>
          <cell r="F1063" t="str">
            <v>0..1</v>
          </cell>
          <cell r="G1063" t="str">
            <v>DEFINITION:
The date and time span specifying when the protocol deviation began and ended.
EXAMPLE(S):
OTHER NAME(S):
NOTE(S):</v>
          </cell>
          <cell r="I1063" t="str">
            <v>Map:CDASHv1.1=DV.DVENDAT; Map:CDASHv1.1=DV.DVSTTIM; Map:CDASHv1.1=DV.DVSTDAT; Map:CDASHv1.1=DV.DVENTIM; Map:CTRv1.0=PerformedProtocolDeviation.occurrenceDateRange; Map:NCI CRF Standard=CDE 2434998v1.0:  Protocol Deviation Occurrence Date; Map:SDTM IGv3.1.1=DV.DVENDTC; Map:SDTM IGv3.1.1=DV.DVSTDTC; Map:SDTM IGv3.1.2=DV.DVSTDTC; Map:SDTM IGv3.1.2=DV.DVENDTC; Map:SDTM IGv3.1.3=DV.DVENDTC; Map:SDTM IGv3.1.3=DV.DVSTDTC; Map:SDTM IGv3.2=DV.EPOCH; Map:SDTM IGv3.2=DV.DVSTDTC; Map:SDTM IGv3.2=DV.DVENDTC</v>
          </cell>
        </row>
        <row r="1064">
          <cell r="A1064" t="str">
            <v>PerformedProtocolDeviation.2severityCode</v>
          </cell>
          <cell r="B1064" t="str">
            <v>PerformedProtocolDeviation</v>
          </cell>
          <cell r="C1064" t="str">
            <v>severityCode</v>
          </cell>
          <cell r="D1064" t="str">
            <v>Attrib</v>
          </cell>
          <cell r="E1064" t="str">
            <v>CD</v>
          </cell>
          <cell r="F1064" t="str">
            <v>0..1</v>
          </cell>
          <cell r="G1064" t="str">
            <v>DEFINITION:
A coded value specifying the intensity of a protocol deviation.
EXAMPLE(S):
major, moderate, minor
OTHER NAME(S):
NOTE(S):</v>
          </cell>
          <cell r="I1064" t="str">
            <v>Map:NCI CRF Standard=CDE 2740401v1.0: Protocol Deviation Severity Type</v>
          </cell>
        </row>
        <row r="1065">
          <cell r="A1065" t="str">
            <v>PerformedProtocolDeviation.2subcategoryCode</v>
          </cell>
          <cell r="B1065" t="str">
            <v>PerformedProtocolDeviation</v>
          </cell>
          <cell r="C1065" t="str">
            <v>subcategoryCode</v>
          </cell>
          <cell r="D1065" t="str">
            <v>Attrib</v>
          </cell>
          <cell r="E1065" t="str">
            <v>CD</v>
          </cell>
          <cell r="F1065" t="str">
            <v>0..1</v>
          </cell>
          <cell r="G1065" t="str">
            <v>DEFINITION:
A coded value specifying a subdivision within a larger category of a protocol deviation.
EXAMPLE(S):
OTHER NAME(S):
NOTE(S):</v>
          </cell>
          <cell r="I1065" t="str">
            <v>Map:CTRv1.0=PerformedProtocolDeviation.subcategoryCode; Map:SDTM IGv3.1.2=DV.DVSCAT; Map:SDTM IGv3.1.3=DV.DVSCAT; Map:SDTM IGv3.2=DV.DVSCAT</v>
          </cell>
        </row>
        <row r="1066">
          <cell r="A1066" t="str">
            <v>PerformedProtocolDeviation.3Is a(n):PerformedObservationResult</v>
          </cell>
          <cell r="B1066" t="str">
            <v>PerformedProtocolDeviation</v>
          </cell>
          <cell r="C1066" t="str">
            <v>Is a(n):PerformedObservationResult</v>
          </cell>
          <cell r="D1066" t="str">
            <v>Gen</v>
          </cell>
          <cell r="G1066" t="str">
            <v xml:space="preserve">DESCRIPTION:
Each PerformedProtocolDeviation always specializes one PerformedObservationResult. Each PerformedObservationResult might be specialized by one PerformedProtocolDeviation.
DEFINITION:
EXAMPLE(S):
OTHER NAME(S):
NOTE(S):
</v>
          </cell>
          <cell r="J1066" t="str">
            <v>specializes</v>
          </cell>
          <cell r="K1066" t="str">
            <v>be specialized by</v>
          </cell>
          <cell r="L1066" t="str">
            <v>PerformedObservationResult</v>
          </cell>
        </row>
        <row r="1067">
          <cell r="A1067" t="str">
            <v>PerformedProtocolDeviation.4authorizingStudyLegalSponsor(StudyLegalSponsor)</v>
          </cell>
          <cell r="B1067" t="str">
            <v>PerformedProtocolDeviation</v>
          </cell>
          <cell r="C1067" t="str">
            <v>authorizingStudyLegalSponsor(StudyLegalSponsor)</v>
          </cell>
          <cell r="D1067" t="str">
            <v>Assoc</v>
          </cell>
          <cell r="F1067" t="str">
            <v>0..1</v>
          </cell>
          <cell r="G1067" t="str">
            <v xml:space="preserve">PerformedProtocolDeviation [authorizedPerformedProtocolDeviation] (0..*) be authorized by / authorize (0..1) [authorizingStudyLegalSponsor] StudyLegalSponsor
DESCRIPTION:
Each PerformedProtocolDeviation might be authorized by one StudyLegalSponsor.  Each StudyLegalSponsor might authorize one or more PerformedProtocolDeviation.
DEFINITION:
EXAMPLE(S):
OTHER NAME(S):
NOTE(S):
</v>
          </cell>
          <cell r="I1067" t="str">
            <v>Map:CTRv1.0=PerformedProtocolDeviation.authorizing(StudyLegalSponsor)</v>
          </cell>
          <cell r="J1067" t="str">
            <v>be authorized by</v>
          </cell>
          <cell r="K1067" t="str">
            <v>authorize</v>
          </cell>
          <cell r="L1067" t="str">
            <v>StudyLegalSponsor</v>
          </cell>
          <cell r="M1067" t="str">
            <v>0..*</v>
          </cell>
        </row>
        <row r="1068">
          <cell r="A1068" t="str">
            <v>PerformedProtocolDeviation.4implementingStudySitePersonnel(StudySitePersonnel)</v>
          </cell>
          <cell r="B1068" t="str">
            <v>PerformedProtocolDeviation</v>
          </cell>
          <cell r="C1068" t="str">
            <v>implementingStudySitePersonnel(StudySitePersonnel)</v>
          </cell>
          <cell r="D1068" t="str">
            <v>Assoc</v>
          </cell>
          <cell r="F1068" t="str">
            <v>0..1</v>
          </cell>
          <cell r="G1068" t="str">
            <v>PerformedProtocolDeviation [implementedPerformedProtocolDeviation] (0..*) have management action implemented by / implement the management action for (0..1) [implementingStudySitePersonnel] StudySitePersonnel
DESCRIPTION:
Each PerformedProtocolDeviation might have management action implemented by one StudySitePersonnel. Each StudySitePersonnel might implement the management action for one or more PerformedProtocolDeviation.
DEFINITION:
EXAMPLE(S):
OTHER NAME(S):
NOTE(S):</v>
          </cell>
          <cell r="J1068" t="str">
            <v>have management action implemented by</v>
          </cell>
          <cell r="K1068" t="str">
            <v>implement the management action for</v>
          </cell>
          <cell r="L1068" t="str">
            <v>StudySitePersonnel</v>
          </cell>
          <cell r="M1068" t="str">
            <v>0..*</v>
          </cell>
        </row>
        <row r="1069">
          <cell r="A1069" t="str">
            <v>PerformedProtocolDeviation.4managingStudyResearchCoordinator(StudyResearchCoordinator)</v>
          </cell>
          <cell r="B1069" t="str">
            <v>PerformedProtocolDeviation</v>
          </cell>
          <cell r="C1069" t="str">
            <v>managingStudyResearchCoordinator(StudyResearchCoordinator)</v>
          </cell>
          <cell r="D1069" t="str">
            <v>Assoc</v>
          </cell>
          <cell r="F1069" t="str">
            <v>0..1</v>
          </cell>
          <cell r="G1069" t="str">
            <v xml:space="preserve">PerformedProtocolDeviation [managedPerformedProtocolDeviation] (0..*) have management action determined by / determine the management action for (0..1) [managingStudyResearchCoordinator] StudyResearchCoordinator
DESCRIPTION:
Each PerformedProtocolDeviation might have management action determined by one StudyResearchCoordinator. Each StudyResearchCoordinator might determine the management action for one or more PerformedProtocolDeviation.
DEFINITION:
EXAMPLE(S):
OTHER NAME(S):
NOTE(S):
</v>
          </cell>
          <cell r="J1069" t="str">
            <v>have management action determined by</v>
          </cell>
          <cell r="K1069" t="str">
            <v>determine the management action for</v>
          </cell>
          <cell r="L1069" t="str">
            <v>StudyResearchCoordinator</v>
          </cell>
          <cell r="M1069" t="str">
            <v>0..*</v>
          </cell>
        </row>
        <row r="1070">
          <cell r="A1070" t="str">
            <v>PerformedReportGeneration.1</v>
          </cell>
          <cell r="B1070" t="str">
            <v>PerformedReportGeneration</v>
          </cell>
          <cell r="D1070" t="str">
            <v>Class</v>
          </cell>
          <cell r="G1070" t="str">
            <v>DEFINITION:
The completed action of producing an organized collection of information in an official format.
EXAMPLE(S):
generating an Anatomic Pathology Structured Report
OTHER NAME(S):
NOTE(S):</v>
          </cell>
          <cell r="I1070" t="str">
            <v>Map:APSRv2.1=Hdr: Service Event - hl7:ClinicalDocument &gt; hl7:documentationOf</v>
          </cell>
        </row>
        <row r="1071">
          <cell r="A1071" t="str">
            <v>PerformedReportGeneration.2orderIdentifier</v>
          </cell>
          <cell r="B1071" t="str">
            <v>PerformedReportGeneration</v>
          </cell>
          <cell r="C1071" t="str">
            <v>orderIdentifier</v>
          </cell>
          <cell r="D1071" t="str">
            <v>Attrib</v>
          </cell>
          <cell r="E1071" t="str">
            <v>DSET&lt;ID&gt;</v>
          </cell>
          <cell r="F1071" t="str">
            <v>0..*</v>
          </cell>
          <cell r="G1071" t="str">
            <v>DEFINITION:
A unique symbol that establishes the identity of a request for a service whose outcome is the current report.
EXAMPLE(S):
OTHER NAME(S):
NOTE(S):</v>
          </cell>
          <cell r="I1071" t="str">
            <v>Map:APSRv2.1=Hdr: In Fulfillment Of Order - hl7:ClinicalDocument &gt; hl7:inFulfillmentOf &gt; hl7:order &gt; hl7:id</v>
          </cell>
        </row>
        <row r="1072">
          <cell r="A1072" t="str">
            <v>PerformedReportGeneration.3Is a(n):PerformedActivity</v>
          </cell>
          <cell r="B1072" t="str">
            <v>PerformedReportGeneration</v>
          </cell>
          <cell r="C1072" t="str">
            <v>Is a(n):PerformedActivity</v>
          </cell>
          <cell r="D1072" t="str">
            <v>Gen</v>
          </cell>
          <cell r="G1072" t="str">
            <v xml:space="preserve">DESCRIPTION:
Each PerformedReportGeneration always specializes one PerformedActivity. Each PerformedActivity might be specialized by one PerformedReportGeneration.
DEFINITION:
EXAMPLE(S):
OTHER NAME(S):
NOTE(S):
</v>
          </cell>
          <cell r="I1072" t="str">
            <v>Map:APSRv2.1=Hdr: Service Event - hl7:ClinicalDocument &gt; hl7:documentationOf</v>
          </cell>
          <cell r="J1072" t="str">
            <v>specializes</v>
          </cell>
          <cell r="K1072" t="str">
            <v>be specialized by</v>
          </cell>
          <cell r="L1072" t="str">
            <v>PerformedActivity</v>
          </cell>
        </row>
        <row r="1073">
          <cell r="A1073" t="str">
            <v>PerformedReportGeneration.4documentedPerformedActivity(PerformedActivity)</v>
          </cell>
          <cell r="B1073" t="str">
            <v>PerformedReportGeneration</v>
          </cell>
          <cell r="C1073" t="str">
            <v>documentedPerformedActivity(PerformedActivity)</v>
          </cell>
          <cell r="D1073" t="str">
            <v>Assoc</v>
          </cell>
          <cell r="F1073" t="str">
            <v>1..*</v>
          </cell>
          <cell r="G1073" t="str">
            <v xml:space="preserve">PerformedReportGeneration [documentingPerformedReportGeneration] (0..*) is documenting / be documented by (1..*) [documentedPerformedActivity] PerformedActivity
DESCRIPTION:
Each PerformedReportGeneration always is documenting one or more PerformedActivity. Each PerformedActivity might be documented by one or more PerformedReportGeneration.
DEFINITION:
EXAMPLE(S):
OTHER NAME(S):
NOTE(S):
</v>
          </cell>
          <cell r="I1073" t="str">
            <v>Map:APSRv2.1=Hdr: Service Event - hl7:ClinicalDocument &gt; hl7:documentationOf</v>
          </cell>
          <cell r="J1073" t="str">
            <v>is documenting</v>
          </cell>
          <cell r="K1073" t="str">
            <v>be documented by</v>
          </cell>
          <cell r="L1073" t="str">
            <v>PerformedActivity</v>
          </cell>
          <cell r="M1073" t="str">
            <v>0..*</v>
          </cell>
        </row>
        <row r="1074">
          <cell r="A1074" t="str">
            <v>PerformedSpecimenCollection.1</v>
          </cell>
          <cell r="B1074" t="str">
            <v>PerformedSpecimenCollection</v>
          </cell>
          <cell r="D1074" t="str">
            <v>Class</v>
          </cell>
          <cell r="G1074" t="str">
            <v>DEFINITION:
The completed action of gathering samples that may be used for subsequent analysis.  
EXAMPLE(S):
blood draw
OTHER NAME(S):
NOTE(S):</v>
          </cell>
          <cell r="H1074" t="str">
            <v xml:space="preserve">Invariant - be performed by (lab) actualIndicator Qualifier: Only Organization (via CollectingLaboratory) with actualIndicator = "true" is valid.
Invariant - results in actualIndicator Qualifier: Only Material (via Specimen) with actualIndicator = “true” is valid.
Invariant - results in Exclusive Or: A PerformedSpecimenColleciton might result in Specimen or SpecimenCollectionGroup, but not both.
</v>
          </cell>
          <cell r="I1074" t="str">
            <v>Map:APSRv2.1=[Problem] hl7:organizer - [Problem] hl7:organizer &gt; hl7:component [Lab Obs] &gt; hl7:observation &gt; hl7:entryRelationship [Specimen Collection] &gt; hl7:procedure; Map:CDMHv1.0=PerformedSpecimenCollection; Map:CTRv1.0=PerformedSpecimenCollection; Map:ICSRr2=SpecimenCollectionProcess (in R_Specimen universal); Map:LabViewer2.2=SpecimenCollection; Map:LSDAMv2.2.3Plus=PerformedSpecimenCollection</v>
          </cell>
        </row>
        <row r="1075">
          <cell r="A1075" t="str">
            <v>PerformedSpecimenCollection.3Is a(n):PerformedProcedure</v>
          </cell>
          <cell r="B1075" t="str">
            <v>PerformedSpecimenCollection</v>
          </cell>
          <cell r="C1075" t="str">
            <v>Is a(n):PerformedProcedure</v>
          </cell>
          <cell r="D1075" t="str">
            <v>Gen</v>
          </cell>
          <cell r="G1075" t="str">
            <v xml:space="preserve">DESCRIPTION:
Each PerformedSpecimenCollection always specializes one PerformedProcedure. Each PerformedProcedure might be specialized by one PerformedSpecimenCollection.
DEFINITION:
EXAMPLE(S):
OTHER NAME(S):
NOTE(S):
</v>
          </cell>
          <cell r="I1075" t="str">
            <v>Map:CDMHv1.0=PerformedSpecimenCollection.Is a(n):PerformedProcedure; Map:LSDAMv2.2.3Plus=PerformedSpecimenCollection.Is a(n):PerformedProcedure</v>
          </cell>
          <cell r="J1075" t="str">
            <v>specializes</v>
          </cell>
          <cell r="K1075" t="str">
            <v>be specialized by</v>
          </cell>
          <cell r="L1075" t="str">
            <v>PerformedProcedure</v>
          </cell>
        </row>
        <row r="1076">
          <cell r="A1076" t="str">
            <v>PerformedSpecimenMove.1</v>
          </cell>
          <cell r="B1076" t="str">
            <v>PerformedSpecimenMove</v>
          </cell>
          <cell r="D1076" t="str">
            <v>Class</v>
          </cell>
          <cell r="G1076" t="str">
            <v>DEFINITION:
The completed action of locating or relocating a specimen or specimen collection group from and/or to its storage location.
EXAMPLE(S):
Check-in, check-out, transfer from one location to another
OTHER NAME(S):
Specimen Check-in/Check-out
Specimen Return
Specimen Placement
NOTE(S):
Note that attributes in this class are optional and can be used as needed for the type of transaction being recorded, e.g. check-in can represent the intake of a new specimen using the “to position” attributes only, likewise check-out can represent a specimen being taken out of a container using only the "from position" attributes.</v>
          </cell>
          <cell r="I1076" t="str">
            <v>Map:LSDAMv2.2.3Plus=PerformedSpecimenReturn; Map:LSDAMv2.2.3Plus=PerformedSpecimenPlacement; Map:LSDAMv2.2.3Plus=PerformedSpecimenCheckInCheckOut</v>
          </cell>
        </row>
        <row r="1077">
          <cell r="A1077" t="str">
            <v>PerformedSpecimenMove.2expectedHandlingConditionCode</v>
          </cell>
          <cell r="B1077" t="str">
            <v>PerformedSpecimenMove</v>
          </cell>
          <cell r="C1077" t="str">
            <v>expectedHandlingConditionCode</v>
          </cell>
          <cell r="D1077" t="str">
            <v>Attrib</v>
          </cell>
          <cell r="E1077" t="str">
            <v>DSET&lt;CD&gt;</v>
          </cell>
          <cell r="F1077" t="str">
            <v>0..*</v>
          </cell>
          <cell r="G1077" t="str">
            <v>DEFINITION:
A coded value specifying a recommended handling condition for specimen.
EXAMPLE(S):
OTHER NAME(S):
NOTE(S):</v>
          </cell>
          <cell r="I1077" t="str">
            <v>Map:HL7SpecimenDAMr1=SpecimenMoveActivity.expectedHandlingCondition</v>
          </cell>
        </row>
        <row r="1078">
          <cell r="A1078" t="str">
            <v>PerformedSpecimenMove.2fromPositionDimensionOne</v>
          </cell>
          <cell r="B1078" t="str">
            <v>PerformedSpecimenMove</v>
          </cell>
          <cell r="C1078" t="str">
            <v>fromPositionDimensionOne</v>
          </cell>
          <cell r="D1078" t="str">
            <v>Attrib</v>
          </cell>
          <cell r="E1078" t="str">
            <v>INT.NONNEG</v>
          </cell>
          <cell r="F1078" t="str">
            <v>0..1</v>
          </cell>
          <cell r="G1078" t="str">
            <v>DEFINITION:
A reference to the first directional coordinate that describes the location of the specimen in the previous storage container before transfer.
EXAMPLE(S):
OTHER NAME(S):
NOTE(S):</v>
          </cell>
          <cell r="I1078" t="str">
            <v>Map:LSDAMv2.2.3Plus=PerformedSpecimenPlacement.fromPositionDimensionOne</v>
          </cell>
        </row>
        <row r="1079">
          <cell r="A1079" t="str">
            <v>PerformedSpecimenMove.2fromPositionDimensionThree</v>
          </cell>
          <cell r="B1079" t="str">
            <v>PerformedSpecimenMove</v>
          </cell>
          <cell r="C1079" t="str">
            <v>fromPositionDimensionThree</v>
          </cell>
          <cell r="D1079" t="str">
            <v>Attrib</v>
          </cell>
          <cell r="E1079" t="str">
            <v>INT.NONNEG</v>
          </cell>
          <cell r="F1079" t="str">
            <v>0..1</v>
          </cell>
          <cell r="G1079" t="str">
            <v>DEFINITION:
A reference to the third directional coordinate that describes the location of the specimen in the previous storage container before transfer.
EXAMPLE(S):
OTHER NAME(S):
NOTE(S):</v>
          </cell>
          <cell r="I1079" t="str">
            <v>Map:LSDAMv2.2.3Plus=PerformedSpecimenPlacement.fromPositionDimensionThree</v>
          </cell>
        </row>
        <row r="1080">
          <cell r="A1080" t="str">
            <v>PerformedSpecimenMove.2fromPositionDimensionTwo</v>
          </cell>
          <cell r="B1080" t="str">
            <v>PerformedSpecimenMove</v>
          </cell>
          <cell r="C1080" t="str">
            <v>fromPositionDimensionTwo</v>
          </cell>
          <cell r="D1080" t="str">
            <v>Attrib</v>
          </cell>
          <cell r="E1080" t="str">
            <v>INT.NONNEG</v>
          </cell>
          <cell r="F1080" t="str">
            <v>0..1</v>
          </cell>
          <cell r="G1080" t="str">
            <v>DEFINITION:
A reference to the second directional coordinate that describes the location of the specimen in the previous storage container before transfer.
EXAMPLE(S):
OTHER NAME(S):
NOTE(S):</v>
          </cell>
          <cell r="I1080" t="str">
            <v>Map:LSDAMv2.2.3Plus=PerformedSpecimenPlacement.fromPositionDimensionTwo</v>
          </cell>
        </row>
        <row r="1081">
          <cell r="A1081" t="str">
            <v>PerformedSpecimenMove.2temperature</v>
          </cell>
          <cell r="B1081" t="str">
            <v>PerformedSpecimenMove</v>
          </cell>
          <cell r="C1081" t="str">
            <v>temperature</v>
          </cell>
          <cell r="D1081" t="str">
            <v>Attrib</v>
          </cell>
          <cell r="E1081" t="str">
            <v>IVL&lt;PQ&gt;</v>
          </cell>
          <cell r="F1081" t="str">
            <v>0..1</v>
          </cell>
          <cell r="G1081" t="str">
            <v>DEFINITION:
The temperature at which the move occurred.
EXAMPLE(S):
OTHER NAME(S):
NOTE(S):</v>
          </cell>
          <cell r="I1081" t="str">
            <v>Map:HL7SpecimenDAMr1=SpecimenMoveActivity.temperaturetemperature</v>
          </cell>
        </row>
        <row r="1082">
          <cell r="A1082" t="str">
            <v>PerformedSpecimenMove.2toPositionDimensionOne</v>
          </cell>
          <cell r="B1082" t="str">
            <v>PerformedSpecimenMove</v>
          </cell>
          <cell r="C1082" t="str">
            <v>toPositionDimensionOne</v>
          </cell>
          <cell r="D1082" t="str">
            <v>Attrib</v>
          </cell>
          <cell r="E1082" t="str">
            <v>INT.NONNEG</v>
          </cell>
          <cell r="F1082" t="str">
            <v>0..1</v>
          </cell>
          <cell r="G1082" t="str">
            <v>DEFINITION:
A reference to the first directional coordinate that describes the location of the specimen in the new storage container after transfer.
EXAMPLE(S):
OTHER NAME(S):
NOTE(S):</v>
          </cell>
          <cell r="I1082" t="str">
            <v>Map:LSDAMv2.2.3Plus=PerformedSpecimenPlacement.toPositionDimensionOne</v>
          </cell>
        </row>
        <row r="1083">
          <cell r="A1083" t="str">
            <v>PerformedSpecimenMove.2toPositionDimensionThree</v>
          </cell>
          <cell r="B1083" t="str">
            <v>PerformedSpecimenMove</v>
          </cell>
          <cell r="C1083" t="str">
            <v>toPositionDimensionThree</v>
          </cell>
          <cell r="D1083" t="str">
            <v>Attrib</v>
          </cell>
          <cell r="E1083" t="str">
            <v>INT.NONNEG</v>
          </cell>
          <cell r="F1083" t="str">
            <v>0..1</v>
          </cell>
          <cell r="G1083" t="str">
            <v>DEFINITION:
A reference to the third directional coordinate that describes the location 
of the specimen in the new storage container after transfer.
EXAMPLE(S):
OTHER NAME(S):
NOTE(S):</v>
          </cell>
          <cell r="I1083" t="str">
            <v>Map:LSDAMv2.2.3Plus=PerformedSpecimenPlacement.toPositionDimensionThree</v>
          </cell>
        </row>
        <row r="1084">
          <cell r="A1084" t="str">
            <v>PerformedSpecimenMove.2toPositionDimensionTwo</v>
          </cell>
          <cell r="B1084" t="str">
            <v>PerformedSpecimenMove</v>
          </cell>
          <cell r="C1084" t="str">
            <v>toPositionDimensionTwo</v>
          </cell>
          <cell r="D1084" t="str">
            <v>Attrib</v>
          </cell>
          <cell r="E1084" t="str">
            <v>INT.NONNEG</v>
          </cell>
          <cell r="F1084" t="str">
            <v>0..1</v>
          </cell>
          <cell r="G1084" t="str">
            <v>DEFINITION:
A reference to the second directional coordinate that describes the location of the specimen in the new storage container after transfer.
EXAMPLE(S):
OTHER NAME(S):
NOTE(S):</v>
          </cell>
          <cell r="I1084" t="str">
            <v>Map:LSDAMv2.2.3Plus=PerformedSpecimenPlacement.toPositionDimensionTwo</v>
          </cell>
        </row>
        <row r="1085">
          <cell r="A1085" t="str">
            <v>PerformedSpecimenMove.3Is a(n):PerformedAdministrativeActivity</v>
          </cell>
          <cell r="B1085" t="str">
            <v>PerformedSpecimenMove</v>
          </cell>
          <cell r="C1085" t="str">
            <v>Is a(n):PerformedAdministrativeActivity</v>
          </cell>
          <cell r="D1085" t="str">
            <v>Gen</v>
          </cell>
          <cell r="G1085" t="str">
            <v>DESCRIPTION:
Each PerformedSpecimenMove always specializes one PerformedAdministrativeActivity. Each PerformedAdminisrativeActivity might be specialized by one PerformedSpecimenMove.
DEFINITION:
EXAMPLE(S):
OTHER NAME(S):
NOTE(S):</v>
          </cell>
          <cell r="I1085" t="str">
            <v>Map:LSDAMv2.2.3Plus=PerformedSpecimenCheckInCheckOut.Is a(n):PerformedMaterialProcessStep; Map:LSDAMv2.2.3Plus=PerformedSpecimenPlacement.Is a(n):PerformedMaterialProcessStep; Map:LSDAMv2.2.3Plus=PerformedSpecimenReturn.Is a(n):PerformedMaterialProcessStep</v>
          </cell>
          <cell r="J1085" t="str">
            <v>specializes</v>
          </cell>
          <cell r="K1085" t="str">
            <v>be specialized by</v>
          </cell>
          <cell r="L1085" t="str">
            <v>PerformedAdministrativeActivity</v>
          </cell>
        </row>
        <row r="1086">
          <cell r="A1086" t="str">
            <v>PerformedSpecimenMove.4placedInContainer(Container)</v>
          </cell>
          <cell r="B1086" t="str">
            <v>PerformedSpecimenMove</v>
          </cell>
          <cell r="C1086" t="str">
            <v>placedInContainer(Container)</v>
          </cell>
          <cell r="D1086" t="str">
            <v>Assoc</v>
          </cell>
          <cell r="F1086" t="str">
            <v>0..1</v>
          </cell>
          <cell r="G1086" t="str">
            <v>PerformedSpecimenMove [placingPerformedSpecimenMove] (0..*) place a specimen in / have a specimen placed by (0..1) [placedInContainer] Container
DESCRIPTION:
Each PerformedSpecimenMove might place a specimen in one Container.  Each Container might have a specimen placed by one or more PerformedSpecimenMove.
DEFINITION:
EXAMPLE(S):
OTHER NAME(S):
NOTE(S):</v>
          </cell>
          <cell r="I1086" t="str">
            <v>Map:LSDAMv2.2.3Plus=Container.placingPerformedSpecimenPlacement(PerformedSpecimenPlacement)</v>
          </cell>
          <cell r="J1086" t="str">
            <v>place a specimen in</v>
          </cell>
          <cell r="K1086" t="str">
            <v>have a specimen placed by</v>
          </cell>
          <cell r="L1086" t="str">
            <v>Container</v>
          </cell>
          <cell r="M1086" t="str">
            <v>0..*</v>
          </cell>
        </row>
        <row r="1087">
          <cell r="A1087" t="str">
            <v>PerformedSpecimenMove.4placedInStorageEquipment(StorageEquipment)</v>
          </cell>
          <cell r="B1087" t="str">
            <v>PerformedSpecimenMove</v>
          </cell>
          <cell r="C1087" t="str">
            <v>placedInStorageEquipment(StorageEquipment)</v>
          </cell>
          <cell r="D1087" t="str">
            <v>Assoc</v>
          </cell>
          <cell r="F1087" t="str">
            <v>0..1</v>
          </cell>
          <cell r="G1087" t="str">
            <v>PerformedSpecimenMove [placingPerformedSpecimenMove] (0..*) place a specimen in / have a specimen placed by (0..1) [placedInStorageEquipment] StorageEquipment
DESCRIPTION:
Each PerformedSpecimenMove might place a specimen in one StorageEquipment.  Each StorageEquipment might have a specimen placed by one or more PerformedSpecimenMove.
DEFINITION:
EXAMPLE(S):
OTHER NAME(S):
NOTE(S):</v>
          </cell>
          <cell r="I1087" t="str">
            <v>Map:HL7SpecimenDAMr1=SpecimenMoveActivity.PlacedIntoElementIdentifier</v>
          </cell>
          <cell r="J1087" t="str">
            <v>place a specimen in</v>
          </cell>
          <cell r="K1087" t="str">
            <v>have a specimen placed by</v>
          </cell>
          <cell r="L1087" t="str">
            <v>StorageEquipment</v>
          </cell>
          <cell r="M1087" t="str">
            <v>0..*</v>
          </cell>
        </row>
        <row r="1088">
          <cell r="A1088" t="str">
            <v>PerformedSpecimenMove.4takenFromContainer(Container)</v>
          </cell>
          <cell r="B1088" t="str">
            <v>PerformedSpecimenMove</v>
          </cell>
          <cell r="C1088" t="str">
            <v>takenFromContainer(Container)</v>
          </cell>
          <cell r="D1088" t="str">
            <v>Assoc</v>
          </cell>
          <cell r="F1088" t="str">
            <v>0..1</v>
          </cell>
          <cell r="G1088" t="str">
            <v>PerformedSpecimenMove [takingPerformedSpecimenMove] (0..*) take a specimen from / have a specimen taken by (0..1) [takenFromContainer] Container
DESCRIPTION:
Each PerformedSpecimenMove might take a specimen from one Container.  Each Container might have a specimen taken by one or more PerformedSpecimenMove.
DEFINITION:
EXAMPLE(S):
OTHER NAME(S):
NOTE(S):</v>
          </cell>
          <cell r="I1088" t="str">
            <v>Map:LSDAMv2.2.3Plus=Container.takingPerformedSpecimenPlacement(PerformedSpecimenPlacement)</v>
          </cell>
          <cell r="J1088" t="str">
            <v>take a specimen from</v>
          </cell>
          <cell r="K1088" t="str">
            <v>have a specimen taken by</v>
          </cell>
          <cell r="L1088" t="str">
            <v>Container</v>
          </cell>
          <cell r="M1088" t="str">
            <v>0..*</v>
          </cell>
        </row>
        <row r="1089">
          <cell r="A1089" t="str">
            <v>PerformedSpecimenMove.4takenFromStorageEquipment(StorageEquipment)</v>
          </cell>
          <cell r="B1089" t="str">
            <v>PerformedSpecimenMove</v>
          </cell>
          <cell r="C1089" t="str">
            <v>takenFromStorageEquipment(StorageEquipment)</v>
          </cell>
          <cell r="D1089" t="str">
            <v>Assoc</v>
          </cell>
          <cell r="F1089" t="str">
            <v>0..1</v>
          </cell>
          <cell r="G1089" t="str">
            <v>PerformedSpecimenMove [takingPerformedSpecimenMove] (0..*) take a specimen from / have a specimen taken by (0..1) [takenFromStorageEquipment] StorageEquipment
DESCRIPTION:
Each PerformedSpecimenMove might take a specimen from one StorageEquipment.  Each StorageEquipment might have a specimen taken by one or more PerformedSpecimenMove.
DEFINITION:
EXAMPLE(S):
OTHER NAME(S):
NOTE(S):</v>
          </cell>
          <cell r="I1089" t="str">
            <v>Map:HL7SpecimenDAMr1=SpecimenMoveActivity.TakenFromElementIdentifier</v>
          </cell>
          <cell r="J1089" t="str">
            <v>take a specimen from</v>
          </cell>
          <cell r="K1089" t="str">
            <v>have a specimen taken by</v>
          </cell>
          <cell r="L1089" t="str">
            <v>StorageEquipment</v>
          </cell>
          <cell r="M1089" t="str">
            <v>0..*</v>
          </cell>
        </row>
        <row r="1090">
          <cell r="A1090" t="str">
            <v>PerformedStudyAdministrativeActivity.1</v>
          </cell>
          <cell r="B1090" t="str">
            <v>PerformedStudyAdministrativeActivity</v>
          </cell>
          <cell r="D1090" t="str">
            <v>Class</v>
          </cell>
          <cell r="G1090" t="str">
            <v>DEFINITION:
The completed study level administrative activity that is independent of a study subject.
EXAMPLE(S):
IRB Approval, site enrollment, FDA audit
OTHER NAME(S):
NOTE(S):</v>
          </cell>
          <cell r="H1090" t="str">
            <v xml:space="preserve">Invariant - be participated in by Not Applicable: Associations from Subject (including StudySubject) and ExperimentalUnit are not valid.
</v>
          </cell>
          <cell r="I1090" t="str">
            <v>Map:CTRv1.0=PerformedStudyAdministrativeActivity; Map:HL7SP=Study.evaluation</v>
          </cell>
        </row>
        <row r="1091">
          <cell r="A1091" t="str">
            <v>PerformedStudyAdministrativeActivity.3Is a(n):PerformedAdministrativeActivity</v>
          </cell>
          <cell r="B1091" t="str">
            <v>PerformedStudyAdministrativeActivity</v>
          </cell>
          <cell r="C1091" t="str">
            <v>Is a(n):PerformedAdministrativeActivity</v>
          </cell>
          <cell r="D1091" t="str">
            <v>Gen</v>
          </cell>
          <cell r="G1091" t="str">
            <v xml:space="preserve">DESCRIPTION:
Each PerformedStudyAdministrativeActivity always specializes one PerformedAdministrativeActivity. Each PerformedAdministrativeActivity might be specialized by one PerformedStudyAdministrativeActivity.
DEFINITION:
EXAMPLE(S):
OTHER NAME(S):
NOTE(S):
</v>
          </cell>
          <cell r="I1091" t="str">
            <v>Map:HL7SP=Study.evaluation</v>
          </cell>
          <cell r="J1091" t="str">
            <v>specializes</v>
          </cell>
          <cell r="K1091" t="str">
            <v>be specialized by</v>
          </cell>
          <cell r="L1091" t="str">
            <v>PerformedAdministrativeActivity</v>
          </cell>
        </row>
        <row r="1092">
          <cell r="A1092" t="str">
            <v>PerformedStudyAgentTransfer.1</v>
          </cell>
          <cell r="B1092" t="str">
            <v>PerformedStudyAgentTransfer</v>
          </cell>
          <cell r="D1092" t="str">
            <v>Class</v>
          </cell>
          <cell r="G1092" t="str">
            <v>DEFINITION:
The completed action in which an authorized party at a designated study site dispenses or receives a study agent to/from a study subject.
EXAMPLE(S):
StudySubject receives a bottle of pills.
OTHER NAME(S):
NOTE(S):
Original units can be derived from the translation attribute of the PQ data type on PerformedStudyAgentTransfer.quantity.
The term "study agent" only pertains within the context of a given study.  To make this explicit in BRIDG it was determined that the StudyAgent class would only be used to connect Product to StudyProtocolVersion.  All activity-related classes would be associated directly to Product to avoid the issues of activities that may cross study boundaries.  To determine if a given activity uses a study agent one need only compare the product used in the activity with the list of products associated to StudyAgent for a given StudyProtocolVersion.  It should be noted that this determination could be different for different studies and could evolve over the course of a given study.</v>
          </cell>
          <cell r="H1092" t="str">
            <v xml:space="preserve">Invariant - be authorized by actualIndicator Qualifier: Only Person (via StudySiteResearchCoordinator) with actualIndicator = "true" is valid.
Invariant - be participated in by Qualifier: Associations from Subject are valid only for StudySubject. Associations from ExperimentalUnit are not valid.
Invariant - is a transfer of actualIndicator Qualifier: Only Product with actualIndicator = "true" is valid.
Invariant - is a transfer of Qualifier: Associations from Product are valid only for Products that are associated to StudyAgent with the same StudyProtocolVersion as the StudyProtocolVersion associated to the PerformedStudyAgentTransfer.
</v>
          </cell>
          <cell r="I1092" t="str">
            <v>Map:CDMHv1.0=PerformedStudyAgentTransfer; Map:CTRv1.0=PerformedStudyAgentTransfer; Map:PCORNetv3.1=Dispensing; Map:PCORNetv4.0=Dispensing; Map:SDTM IGv3.1.2=DA.DOMAIN; Map:SDTM IGv3.1.3=DA; Map:SDTM IGv3.2=DA; Map:Sentinelv6.0.2=Dispensing</v>
          </cell>
        </row>
        <row r="1093">
          <cell r="A1093" t="str">
            <v>PerformedStudyAgentTransfer.2daysSupply</v>
          </cell>
          <cell r="B1093" t="str">
            <v>PerformedStudyAgentTransfer</v>
          </cell>
          <cell r="C1093" t="str">
            <v>daysSupply</v>
          </cell>
          <cell r="D1093" t="str">
            <v>Attrib</v>
          </cell>
          <cell r="E1093" t="str">
            <v>PQ.TIME</v>
          </cell>
          <cell r="F1093" t="str">
            <v>0..1</v>
          </cell>
          <cell r="G1093" t="str">
            <v>DEFINITION:
The number of days that the transferred agent supports based on the number of doses.
EXAMPLE(S):   
OTHER NAME(S):
RxSup
NOTE(S):</v>
          </cell>
          <cell r="I1093" t="str">
            <v>Map:CDMHv1.0=PerformedStudyAgentTransfer.daysSupply; Map:OMOPv5.2=DRUG_EXPOSURE.days_supply; Map:PCORNetv3.1=Dispensing.dispense_sup; Map:PCORNetv3.1=Prescribing.rx_days_supply; Map:PCORNetv4.0=Dispensing.dispense_sup; Map:PCORNetv4.0=Prescribing.rx_days_supply; Map:Sentinelv6.0.2=Dispensing.RxSup</v>
          </cell>
        </row>
        <row r="1094">
          <cell r="A1094" t="str">
            <v>PerformedStudyAgentTransfer.2originalQuantity</v>
          </cell>
          <cell r="B1094" t="str">
            <v>PerformedStudyAgentTransfer</v>
          </cell>
          <cell r="C1094" t="str">
            <v>originalQuantity</v>
          </cell>
          <cell r="D1094" t="str">
            <v>Attrib</v>
          </cell>
          <cell r="E1094" t="str">
            <v>PQ</v>
          </cell>
          <cell r="F1094" t="str">
            <v>0..1</v>
          </cell>
          <cell r="G1094" t="str">
            <v>(derived)
DEFINITION:
The amount and unit of study agent transferred in original units.
EXAMPLE(S):
OTHER NAME(S):
NOTE(S):
Original units can be derived from the translation attribute of the PQ data type PerformedStudyAgentTransfer.quantity.</v>
          </cell>
          <cell r="I1094" t="str">
            <v>Map:CDASHv1.1=DA.DAORRES; Map:CDASHv1.1=DA.DAORRESU; Map:CTRv1.0=PerformedStudyAgentTransfer.originalQuantity; Map:SDTM IGv3.1.1=DA.DAORRES; Map:SDTM IGv3.1.1=DA.DAORRESU; Map:SDTM IGv3.1.2=DA.DAORRES; Map:SDTM IGv3.1.2=DA.DAORRESU; Map:SDTM IGv3.1.3=DA.DAORRES; Map:SDTM IGv3.1.3=DA.DAORRESU; Map:SDTM IGv3.2=DA.DAORRES; Map:SDTM IGv3.2=DA.DAORRESU</v>
          </cell>
        </row>
        <row r="1095">
          <cell r="A1095" t="str">
            <v>PerformedStudyAgentTransfer.2quantity</v>
          </cell>
          <cell r="B1095" t="str">
            <v>PerformedStudyAgentTransfer</v>
          </cell>
          <cell r="C1095" t="str">
            <v>quantity</v>
          </cell>
          <cell r="D1095" t="str">
            <v>Attrib</v>
          </cell>
          <cell r="E1095" t="str">
            <v>PQ</v>
          </cell>
          <cell r="F1095" t="str">
            <v>0..1</v>
          </cell>
          <cell r="G1095" t="str">
            <v>DEFINITION:
The amount and unit of study agent transferred in standard or canonical units.
EXAMPLE(S):
OTHER NAME(S):
NOTE(S):</v>
          </cell>
          <cell r="I1095" t="str">
            <v>Map:CDMHv1.0=PerformedStudyAgentTransfer.quantity; Map:CTRv1.0=PerformedStudyAgentTransfer.quantity; Map:PCORNetv3.1=Dispensing.dispense_amt; Map:PCORNetv3.1=Prescribing.rx_quantity; Map:PCORNetv3.1=Prescribing.rx_quantity_unit; Map:PCORNetv4.0=Dispensing.dispense_amt; Map:PCORNetv4.0=Prescribing.rx_quantity; Map:PCORNetv4.0=Prescribing.rx_dose_form; Map:SDTM IGv3.1.1=DA.DAORRES; Map:SDTM IGv3.1.1=DA.DAORRESU; Map:SDTM IGv3.1.1=DA.DASTRESC; Map:SDTM IGv3.1.2=DA.DASTRESN; Map:SDTM IGv3.1.2=DA.DASTRESU; Map:SDTM IGv3.1.3=DA.DASTRESN; Map:SDTM IGv3.1.3=DA.DASTRESU; Map:SDTM IGv3.2=DA.DASTRESN; Map:SDTM IGv3.2=DA.DASTRESU; Map:Sentinelv6.0.2=Dispensing.RxAmt</v>
          </cell>
        </row>
        <row r="1096">
          <cell r="A1096" t="str">
            <v>PerformedStudyAgentTransfer.3Is a(n):PerformedAdministrativeActivity</v>
          </cell>
          <cell r="B1096" t="str">
            <v>PerformedStudyAgentTransfer</v>
          </cell>
          <cell r="C1096" t="str">
            <v>Is a(n):PerformedAdministrativeActivity</v>
          </cell>
          <cell r="D1096" t="str">
            <v>Gen</v>
          </cell>
          <cell r="G1096" t="str">
            <v xml:space="preserve">DESCRIPTION:
Each PerformedStudyAgentTransfer always specializes one PerformedAdministrativeActivity. Each PerformedAdministrativeActivity might be specialized by one PerformedStudyAgentTransfer.
DEFINITION:
EXAMPLE(S):
OTHER NAME(S):
NOTE(S):
</v>
          </cell>
          <cell r="I1096" t="str">
            <v>Map:CDMHv1.0=PerformedStudyAgentTransfer.Is a(n):PerformedAdministrativeActivity</v>
          </cell>
          <cell r="J1096" t="str">
            <v>specializes</v>
          </cell>
          <cell r="K1096" t="str">
            <v>be specialized by</v>
          </cell>
          <cell r="L1096" t="str">
            <v>PerformedAdministrativeActivity</v>
          </cell>
        </row>
        <row r="1097">
          <cell r="A1097" t="str">
            <v>PerformedStudyAgentTransfer.4authorizingStudySiteResearchCoordinator(StudySiteResearchCoordinator)</v>
          </cell>
          <cell r="B1097" t="str">
            <v>PerformedStudyAgentTransfer</v>
          </cell>
          <cell r="C1097" t="str">
            <v>authorizingStudySiteResearchCoordinator(StudySiteResearchCoordinator)</v>
          </cell>
          <cell r="D1097" t="str">
            <v>Assoc</v>
          </cell>
          <cell r="F1097" t="str">
            <v>0..1</v>
          </cell>
          <cell r="G1097" t="str">
            <v xml:space="preserve">PerformedStudyAgentTransfer [authorizedPerformedStudyAgentTransfer] (0..*) be authorized by / authorize (0..1) [authorizingStudySiteResearchCoordinator] StudySiteResearchCoordinator
DESCRIPTION:
Each PerformedStudyAgentTransfer might be authorized by one StudySiteResearchCoordinator. Each StudySiteResearchCoordinator might authorize one or more PerformedStudyAgentTransfer.
DEFINITION:
EXAMPLE(S):
OTHER NAME(S):
NOTE(S):
</v>
          </cell>
          <cell r="J1097" t="str">
            <v>be authorized by</v>
          </cell>
          <cell r="K1097" t="str">
            <v>authorize</v>
          </cell>
          <cell r="L1097" t="str">
            <v>StudySiteResearchCoordinator</v>
          </cell>
          <cell r="M1097" t="str">
            <v>0..*</v>
          </cell>
        </row>
        <row r="1098">
          <cell r="A1098" t="str">
            <v>PerformedStudyAgentTransfer.4transferredProduct(Product)</v>
          </cell>
          <cell r="B1098" t="str">
            <v>PerformedStudyAgentTransfer</v>
          </cell>
          <cell r="C1098" t="str">
            <v>transferredProduct(Product)</v>
          </cell>
          <cell r="D1098" t="str">
            <v>Assoc</v>
          </cell>
          <cell r="F1098" t="str">
            <v>1..1</v>
          </cell>
          <cell r="G1098" t="str">
            <v xml:space="preserve">PerformedStudyAgentTransfer [transferringPerformedStudyAgentTransfer] (0..*) is a transfer of / be transferred during (1) [transferredProduct] Product
DESCRIPTION:
Each PerformedStudyAgentTransfer always is a transfer of one Product. Each Product might be transferred during one or more PerformedStudyAgentTransfer.
DEFINITION:
EXAMPLE(S):
OTHER NAME(S):
NOTE(S):
</v>
          </cell>
          <cell r="I1098" t="str">
            <v>Map:CDMHv1.0=PerformedStudyAgentTransfer.transferredProduct(Product); Map:CTRv1.0=PerformedStudyAgentTransfer.transferred(StudyAgent)</v>
          </cell>
          <cell r="J1098" t="str">
            <v>is a transfer of</v>
          </cell>
          <cell r="K1098" t="str">
            <v>be transferred during</v>
          </cell>
          <cell r="L1098" t="str">
            <v>Product</v>
          </cell>
          <cell r="M1098" t="str">
            <v>0..*</v>
          </cell>
        </row>
        <row r="1099">
          <cell r="A1099" t="str">
            <v>PerformedStudySubjectMilestone.1</v>
          </cell>
          <cell r="B1099" t="str">
            <v>PerformedStudySubjectMilestone</v>
          </cell>
          <cell r="D1099" t="str">
            <v>Class</v>
          </cell>
          <cell r="G1099" t="str">
            <v>DEFINITION:
The completed action which marks a common administrative landmark for a study subject in the course of a study.
EXAMPLE(S):
obtain informed consent, verify eligibility criteria, enroll, registration to a study, randomize, assignment to a treatment arm, start of on-study period, complete study visits, end of on-study period, exit study, break treatment blind, premature withdrawal
OTHER NAME(S):
NOTE(S):</v>
          </cell>
          <cell r="H1099" t="str">
            <v xml:space="preserve">Invariant - be participated in by Qualifier: Associations from Subject are valid only for StudySubject. Associations from ExperimentalUnit are not valid.
Invariant - Date Exclusive Or: Only one of the date attributes will be populated in any given instance.
</v>
          </cell>
          <cell r="I1099" t="str">
            <v>Map:C3PRv2.9=ScheduledEpoch; Map:CTRPv3.8=PerformedSubjectMilestone; Map:CTRv1.0=PerformedStudySubjectMilestone; Map:LabViewer2.2=SubjectAssignment; Map:NCI CRF Standard=Enrollment; Map:NCI CRF Standard=Registration; Map:SDTM IGv3.1.2=DS.DOMAIN; Map:SDTM IGv3.1.3=DS; Map:SDTM IGv3.2=DS</v>
          </cell>
        </row>
        <row r="1100">
          <cell r="A1100" t="str">
            <v>PerformedStudySubjectMilestone.2informedConsentIndicator</v>
          </cell>
          <cell r="B1100" t="str">
            <v>PerformedStudySubjectMilestone</v>
          </cell>
          <cell r="C1100" t="str">
            <v>informedConsentIndicator</v>
          </cell>
          <cell r="D1100" t="str">
            <v>Attrib</v>
          </cell>
          <cell r="E1100" t="str">
            <v>BL</v>
          </cell>
          <cell r="F1100" t="str">
            <v>0..1</v>
          </cell>
          <cell r="G1100" t="str">
            <v>(derived)
DEFINITION:
Specifies whether the study subject gave official consent by signing the official consent form.
EXAMPLE(S):
OTHER NAME(S):
NOTE(S):
Derived from the existence of PerformedStudySubjectMilestone.dateRange WHERE PerformedActivity &amp;gt; DefinedActivity.nameCode = "obtain informed consent".</v>
          </cell>
          <cell r="I1100" t="str">
            <v>Map:HCTv1.0=CDE 2630147:Recipient Identification.Consent for CIBMTR related specimen repository; Map:HCTv1.0=CDE 2532667:Recipient Identification.Consented for Research?</v>
          </cell>
        </row>
        <row r="1101">
          <cell r="A1101" t="str">
            <v>PerformedStudySubjectMilestone.2offStudyDate</v>
          </cell>
          <cell r="B1101" t="str">
            <v>PerformedStudySubjectMilestone</v>
          </cell>
          <cell r="C1101" t="str">
            <v>offStudyDate</v>
          </cell>
          <cell r="D1101" t="str">
            <v>Attrib</v>
          </cell>
          <cell r="E1101" t="str">
            <v>TS.DATETIME</v>
          </cell>
          <cell r="F1101" t="str">
            <v>0..1</v>
          </cell>
          <cell r="G1101" t="str">
            <v>(derived)
DEFINITION:
The date (and time) when the study subject is removed from the study.
EXAMPLE(S):
The subject is not being followed and will not be retreated. 
OTHER NAME(S):
NOTE(S):
Derived from PerformedStudySubjectMilestone.dateRange WHERE PerformedActivity &amp;gt; DefinedActivity.nameCode = "remove subject from study".</v>
          </cell>
          <cell r="I1101" t="str">
            <v>Map:C3PR=StudySubject.offStudyDate; Map:C3PRv2.9=StudySubject.offStudyDate; Map:CTOM=StudyParticipantAssignment.offStudyDate; Map:CTRv1.0=PerformedStudySubjectMilestone.offStudyDate; Map:LSDAMv2.2.3Plus=PerformedStudySubjectMilestone.offStudyDate</v>
          </cell>
        </row>
        <row r="1102">
          <cell r="A1102" t="str">
            <v>PerformedStudySubjectMilestone.2offStudyReasonCode</v>
          </cell>
          <cell r="B1102" t="str">
            <v>PerformedStudySubjectMilestone</v>
          </cell>
          <cell r="C1102" t="str">
            <v>offStudyReasonCode</v>
          </cell>
          <cell r="D1102" t="str">
            <v>Attrib</v>
          </cell>
          <cell r="E1102" t="str">
            <v>DSET&lt;CD&gt;</v>
          </cell>
          <cell r="F1102" t="str">
            <v>0..*</v>
          </cell>
          <cell r="G1102" t="str">
            <v>(derived)
DEFINITION:
A coded value specifying why the subject is removed from a study.
EXAMPLE(S):
patient died
OTHER NAME(S):
NOTE(S):
Derived from PerformedStudySubjectMilestone.reasonCode WHERE PerformedActivity &amp;gt; DefinedActivity.nameCode = "remove subject from study".</v>
          </cell>
          <cell r="I1102" t="str">
            <v>Map:C3PR=StudySubject.offStudyReasonText; Map:C3PRv2.9=StudySubject.offStudyReasonText; Map:CTOM=StudyParticipantAssignment.offStudyReasonCode; Map:CTOM=StudyParticipantAssignment.offStudyReasonOtherText; Map:CTRv1.0=PerformedStudySubjectMilestone.offStudyReasonCode; Map:LSDAMv2.2.3Plus=PerformedStudySubjectMilestone.offStudyReasonCode</v>
          </cell>
        </row>
        <row r="1103">
          <cell r="A1103" t="str">
            <v>PerformedStudySubjectMilestone.2registrationDate</v>
          </cell>
          <cell r="B1103" t="str">
            <v>PerformedStudySubjectMilestone</v>
          </cell>
          <cell r="C1103" t="str">
            <v>registrationDate</v>
          </cell>
          <cell r="D1103" t="str">
            <v>Attrib</v>
          </cell>
          <cell r="E1103" t="str">
            <v>TS.DATETIME</v>
          </cell>
          <cell r="F1103" t="str">
            <v>0..1</v>
          </cell>
          <cell r="G1103" t="str">
            <v>(derived)
DEFINITION:
The date (and time) the subject has been registered to the study assuming they have finished screening and have been found eligible.
EXAMPLE(S):
OTHER NAME(S):
NOTE(S):
Derived from PerformedStudySubjectMilestone.dateRange WHERE PerformedActivity &amp;gt; DefinedActivity.nameCode = "register subject".</v>
          </cell>
          <cell r="I1103" t="str">
            <v>Map:C3PRv2.9=StudySubject.startDate; Map:caAERSv2.2=StudyParticipantAssignment.startDate; Map:CTRPv1.0=PerformedStudySubjectMilestone.registrationDate; Map:CTRPv3.8=PerformedSubjectMilestone.registrationDate; Map:CTRv1.0=PerformedStudySubjectMilestone.registrationDate; Map:LabViewer2.2=SubjectAssignment.onStudyDate; Map:LSDAMv2.2.3Plus=PerformedStudySubjectMilestone.registrationDate</v>
          </cell>
        </row>
        <row r="1104">
          <cell r="A1104" t="str">
            <v>PerformedStudySubjectMilestone.2studyReferenceDateRange</v>
          </cell>
          <cell r="B1104" t="str">
            <v>PerformedStudySubjectMilestone</v>
          </cell>
          <cell r="C1104" t="str">
            <v>studyReferenceDateRange</v>
          </cell>
          <cell r="D1104" t="str">
            <v>Attrib</v>
          </cell>
          <cell r="E1104" t="str">
            <v>IVL&lt;TS.DATETIME&gt;</v>
          </cell>
          <cell r="F1104" t="str">
            <v>0..1</v>
          </cell>
          <cell r="G1104" t="str">
            <v>(derived)
DEFINITION:
The date and time span used to indicate the start and end of the study for a subject.
EXAMPLE(S):
OTHER NAME(S):
NOTE(S):
Derived in two parts: The start date is derived from PerformedStudySubjectMilestone.dateRange WHERE PerformedActivity &amp;gt; DefinedActivity.nameCode = "first intake of agent" (or other study-specific milestone). The end date is derived from PerformedStudySubjectMilestone.dateRange WHERE PerformedActivity &amp;gt; DefinedActivity.nameCode  = "last intake of agent" (or other study-specific milestone).
These dates are required for all randomized subjects; null for screen failures (if screen failures are submitted).</v>
          </cell>
          <cell r="I1104" t="str">
            <v>Map:C3PR=StudySubject.startDate; Map:CTRv1.0=PerformedStudySubjectMilestone.studyReferenceDateRange; Map:LSDAMv2.2.3Plus=PerformedStudySubjectMilestone.studyReferenceDateRange; Map:SDTM IGv3.1.1=DM.RFENDTC; Map:SDTM IGv3.1.1=DM.RFSTDTC; Map:SDTM IGv3.1.2=DM.RFENDTC; Map:SDTM IGv3.1.2=DM.RFSTDTC; Map:SDTM IGv3.1.2=AE.AEENTPT; Map:SDTM IGv3.1.2=MH.MHENTPT; Map:SDTM IGv3.1.3=DM.RFENDTC; Map:SDTM IGv3.1.3=DM.RFSTDTC; Map:SDTM IGv3.2=DM.RFSTDTC; Map:SDTM IGv3.2=DM.RFENDTC</v>
          </cell>
        </row>
        <row r="1105">
          <cell r="A1105" t="str">
            <v>PerformedStudySubjectMilestone.3Is a(n):PerformedSubjectMilestone</v>
          </cell>
          <cell r="B1105" t="str">
            <v>PerformedStudySubjectMilestone</v>
          </cell>
          <cell r="C1105" t="str">
            <v>Is a(n):PerformedSubjectMilestone</v>
          </cell>
          <cell r="D1105" t="str">
            <v>Gen</v>
          </cell>
          <cell r="G1105" t="str">
            <v>DESCRIPTION:
Each PerformedStudySubjectMilestone always specializes one PerformedSubjectMilestone. Each PerformedSubjectMilestone might be specialized by one PerformedStudySubjectMilestone.
DEFINITION:
EXAMPLE(S):
OTHER NAME(S):
NOTE(S):</v>
          </cell>
          <cell r="I1105" t="str">
            <v>Map:LSDAMv2.2.3Plus=PerformedStudySubjectMilestone.Is a(n):PerformedAdministrativeActivity</v>
          </cell>
          <cell r="J1105" t="str">
            <v>specializes</v>
          </cell>
          <cell r="K1105" t="str">
            <v>be specialized by</v>
          </cell>
          <cell r="L1105" t="str">
            <v>PerformedSubjectMilestone</v>
          </cell>
        </row>
        <row r="1106">
          <cell r="A1106" t="str">
            <v>PerformedSubjectMilestone.1</v>
          </cell>
          <cell r="B1106" t="str">
            <v>PerformedSubjectMilestone</v>
          </cell>
          <cell r="D1106" t="str">
            <v>Class</v>
          </cell>
          <cell r="G1106" t="str">
            <v>DEFINITION:
The completed action which marks a common administrative landmark for a subject in the course of a study.
EXAMPLE(S):
obtain informed consent, verify eligibility criteria, enroll, registration to a study, randomize, assignment to a treatment arm, start of on-study period, complete study visits, end of on-study period, exit study, break treatment blind, premature withdrawal, assignment to a specimen collection protocol at a collection laboratory
OTHER NAME(S):
NOTE(S):</v>
          </cell>
          <cell r="I1106" t="str">
            <v>Map:LSDAMv2.2.3Plus=PerformedStudySubjectMilestone</v>
          </cell>
        </row>
        <row r="1107">
          <cell r="A1107" t="str">
            <v>PerformedSubjectMilestone.2informedConsentDate</v>
          </cell>
          <cell r="B1107" t="str">
            <v>PerformedSubjectMilestone</v>
          </cell>
          <cell r="C1107" t="str">
            <v>informedConsentDate</v>
          </cell>
          <cell r="D1107" t="str">
            <v>Attrib</v>
          </cell>
          <cell r="E1107" t="str">
            <v>TS.DATETIME</v>
          </cell>
          <cell r="F1107" t="str">
            <v>0..1</v>
          </cell>
          <cell r="G1107" t="str">
            <v>(derived)
DEFINITION:
The date (and time) the study subject gives official consent by signing the official consent form.
EXAMPLE(S):
OTHER NAME(S):
NOTE(S):
Derived from PerformedStudySubjectMilestone.dateRange WHERE PerformedActivity &amp;gt; DefinedActivity.nameCode = "obtain informed consent".</v>
          </cell>
          <cell r="I1107" t="str">
            <v>Map:C3PR=StudySubject.informedConsentSignedDate; Map:CTOM=StudyParticipantAssignment.informedConsentFormSignedDate; Map:CTRPv3.8=PerformedSubjectMilestone.informedConsentDate; Map:CTRv1.0=PerformedStudySubjectMilestone.informedConsentDate; Map:LabViewer2.2=SubjectAssignment.informedConsentFormSignedDate; Map:LSDAMv2.2.3Plus=PerformedStudySubjectMilestone.informedConsentDate; Map:SDTM IGv3.1.3=DM.RFICDTC; Map:SDTM IGv3.2=DM.RFICDTC</v>
          </cell>
        </row>
        <row r="1108">
          <cell r="A1108" t="str">
            <v>PerformedSubjectMilestone.3Is a(n):PerformedAdministrativeActivity</v>
          </cell>
          <cell r="B1108" t="str">
            <v>PerformedSubjectMilestone</v>
          </cell>
          <cell r="C1108" t="str">
            <v>Is a(n):PerformedAdministrativeActivity</v>
          </cell>
          <cell r="D1108" t="str">
            <v>Gen</v>
          </cell>
          <cell r="G1108" t="str">
            <v>DESCRIPTION:
Each PerformedSubjectMilestone always specializes one PerformedAdministrativeActivity. Each PerformedAdministrativeActivity might be specialized by one PerformedSubjectMilestone.
DEFINITION:
EXAMPLE(S):
OTHER NAME(S):
NOTE(S):</v>
          </cell>
          <cell r="J1108" t="str">
            <v>specializes</v>
          </cell>
          <cell r="K1108" t="str">
            <v>be specialized by</v>
          </cell>
          <cell r="L1108" t="str">
            <v>PerformedAdministrativeActivity</v>
          </cell>
        </row>
        <row r="1109">
          <cell r="A1109" t="str">
            <v>PerformedSubjectMilestone.4usedDocumentVersion(DocumentVersion)</v>
          </cell>
          <cell r="B1109" t="str">
            <v>PerformedSubjectMilestone</v>
          </cell>
          <cell r="C1109" t="str">
            <v>usedDocumentVersion(DocumentVersion)</v>
          </cell>
          <cell r="D1109" t="str">
            <v>Assoc</v>
          </cell>
          <cell r="F1109" t="str">
            <v>0..1</v>
          </cell>
          <cell r="G1109" t="str">
            <v>PerformedSubjectMilestone [usingPerformedStudySubjectMilestone] (0..*) use / be used for (0..1) [usedDocumentVersion] DocumentVersion
DESCRIPTION:
Each PerformedSubjectMilestone might use one DocumentVersion. Each DocumentVersion might be used for one or more PerformedSubjectMilestone.
DEFINITION:
EXAMPLE(S):
OTHER NAME(S):
NOTE(S):</v>
          </cell>
          <cell r="I1109" t="str">
            <v>Map:CTRv1.0=PerformedStudySubjectMilestone.used(DocumentVersion); Map:LSDAMv2.2.3Plus=PerformedStudySubjectMilestone.(DocumentVersion)</v>
          </cell>
          <cell r="J1109" t="str">
            <v>use</v>
          </cell>
          <cell r="K1109" t="str">
            <v>be used for</v>
          </cell>
          <cell r="L1109" t="str">
            <v>DocumentVersion</v>
          </cell>
          <cell r="M1109" t="str">
            <v>0..*</v>
          </cell>
        </row>
        <row r="1110">
          <cell r="A1110" t="str">
            <v>PerformedSubstanceAdministration.1</v>
          </cell>
          <cell r="B1110" t="str">
            <v>PerformedSubstanceAdministration</v>
          </cell>
          <cell r="D1110" t="str">
            <v>Class</v>
          </cell>
          <cell r="G1110" t="str">
            <v>DEFINITION:
The completed action of applying, introducing or otherwise giving medications or other substances to the subject or experimental unit.
EXAMPLE(S):
An experimental unit who receives methotrexate as part of chemotherapy, radiation therapy.
For a SubstanceAdministration, targetAnatomicSiteCode = coronary artery, approachAnatomicSiteCode = groin, routeOfAdministrationCode = intra-arterial.
OTHER NAME(S):
NOTE(S):</v>
          </cell>
          <cell r="H1110" t="str">
            <v xml:space="preserve">Invariant - Active Ingredient Qualifier: activeIngredientDose, periodActiveIngredientDoseTotal must only be used when the PerformedSubstanceAdministration is associated to a StudyAgent that has only one active ingredient. Otherwise, it would be ambiguous to which active ingredient the amounts indicated in these attributes apply.
Invariant - be participated in by Qualifier: Associations from Subject (including StudySubject) are valid only for BiologicEntity, BiologicEntityGroup and Specimen, not for Product, HealthcareFacility or Organization. Associations from ExperimentalUnit are valid for BiologicEntity, BiologicEntityGroup, BiologicEntityPart and Specimen, but not for Product or ProductGroup.
Invariant - Dose Qualifier: productDose, periodProductDoseTotal, treatmentVehicleAmount, activeIngredientDose, periodActiveIngredientDoseTotal must only be used when the PerformedSubstanceAdministration is associated to a single StudyAgent. Otherwise, it would be ambiguous to which agent the amounts indicated in these attributes apply.
Invariant - relativeToReference Qualifier: endRelativeToReference must not logically precede the startRelativeToReference. For example, if startRelativeToReference is "during", endRelativeToReference must not be "before".
Invariant - substanceUnknownIndicator Qualifier: PerformedSubstanceAdministration.substanceUnknownIndicator must = "false" if an association from this procedure to a product exists.
</v>
          </cell>
          <cell r="I1110" t="str">
            <v>Map:AE=Intervention; Map:caAERSv2.2=StudyParticipantPriorTherapy; Map:caAERSv2.2=StudyParticipantConcomitantMedication; Map:CDMHv1.0=PerformedSubstanceAdministration; Map:CTRv1.0=PerformedSubstanceAdministration; Map:HCTv1.0=CDE 2934704:Therapies.Were tyrosine kinase inhibitors administered?; Map:HCTv1.0=CDE 3040303:Therapies.Was another radioisotope administered?; Map:i2b2/ACTv1.4=Medication; Map:LSDAMv2.2.3Plus=PerformedSubstanceAdministration; Map:OMOPv5.2=DEVICE_EXPOSURE; Map:OMOPv5.2=DRUG_EXPOSURE; Map:PCORNetv3.1=Prescribing; Map:PCORNetv4.0=Med_Admin; Map:PCORNetv4.0=Prescribing; Map:SDTM IGv3.1.2=SU.DOMAIN; Map:SDTM IGv3.1.2=EX.DOMAIN; Map:SDTM IGv3.1.2=CM.DOMAIN; Map:SDTM IGv3.1.3=SU; Map:SDTM IGv3.1.3=CM; Map:SDTM IGv3.1.3=EX; Map:SDTM IGv3.2=PR; Map:SDTM IGv3.2=EX; Map:SDTM IGv3.2=EC.ECMOOD; Map:SDTM IGv3.2=SU; Map:SDTM IGv3.2=EC</v>
          </cell>
        </row>
        <row r="1111">
          <cell r="A1111" t="str">
            <v>PerformedSubstanceAdministration.2activeIngredientDose</v>
          </cell>
          <cell r="B1111" t="str">
            <v>PerformedSubstanceAdministration</v>
          </cell>
          <cell r="C1111" t="str">
            <v>activeIngredientDose</v>
          </cell>
          <cell r="D1111" t="str">
            <v>Attrib</v>
          </cell>
          <cell r="E1111" t="str">
            <v>PQ</v>
          </cell>
          <cell r="F1111" t="str">
            <v>0..1</v>
          </cell>
          <cell r="G1111" t="str">
            <v>(derived)
DEFINITION:
The quantity of active ingredients used in a substance administration.
EXAMPLE(S):
5 mg
OTHER NAME(S):
NOTE(S):
Derived by multiplying the PerformedSubstanceAdministration.productDose (the composite product that was administered) with the ProductRelationship.quantity (a ratio) for the component product that is the active ingredient (where ProductRelationship.activeIngredientIndicator = "true").</v>
          </cell>
          <cell r="I1111" t="str">
            <v>Map:caAERSv2.2=RadiationIntervention.dosageUnit; Map:caAERSv2.2=AdverseEventResponseDescription.reducedDose; Map:caAERSv2.2=Dose.amount; Map:caAERSv2.2=RadiationIntervention.dosage; Map:caAERSv2.2=Dose.unit; Map:CDASHv1.1=EX.EXDOSU; Map:CDASHv1.1=CM.CMDOSU; Map:CDASHv1.1=SU.SUDOSU; Map:CDASHv1.1=EX.EXDSTXT; Map:CTOM=SubstanceAdministration.singleDoseUnitOfMeasureCode; Map:CTOM=StudyParticipantAssignment.studyAgentDoseLevel; Map:CTOM=SubstanceAdministration.singleDose; Map:CTOM=StudyParticipantAssignment.studyAgentDoseLevelUnitOfMeasureCode; Map:CTRv1.0=PerformedSubstanceAdministration.activeIngredientDose; Map:SDTM IGv3.1.1=CM.CMDOSE; Map:SDTM IGv3.1.1=EX.EXDOSU; Map:SDTM IGv3.1.1=EX.EXDOSE; Map:SDTM IGv3.1.1=CM.CMDOSU; Map:SDTM IGv3.1.1=SU.SUDOSU; Map:SDTM IGv3.1.1=SU.SUDOSE; Map:SDTM IGv3.1.2=CM.CMDOSU; Map:SDTM IGv3.1.2=SU.SUDOSE; Map:SDTM IGv3.1.2=EX.EXDOSE; Map:SDTM IGv3.1.2=SU.SUDOSU; Map:SDTM IGv3.1.2=EX.EXDOSU; Map:SDTM IGv3.1.2=CM.CMDOSE; Map:SDTM IGv3.1.3=CM.CMDOSE; Map:SDTM IGv3.1.3=CM.CMDOSU; Map:SDTM IGv3.1.3=EX.EXDOSE; Map:SDTM IGv3.1.3=EX.EXDOSU; Map:SDTM IGv3.1.3=SU.SUDOSE; Map:SDTM IGv3.1.3=SU.SUDOSU; Map:SDTM IGv3.2=EX.EXDOSU; Map:SDTM IGv3.2=SU.SUDOSE; Map:SDTM IGv3.2=SU.SUDOSU; Map:SDTM IGv3.2=CM.CMDOSE; Map:SDTM IGv3.2=CM.CMDOSU; Map:SDTM IGv3.2=EX.EXDOSE</v>
          </cell>
        </row>
        <row r="1112">
          <cell r="A1112" t="str">
            <v>PerformedSubstanceAdministration.2activeIngredientDoseDescription</v>
          </cell>
          <cell r="B1112" t="str">
            <v>PerformedSubstanceAdministration</v>
          </cell>
          <cell r="C1112" t="str">
            <v>activeIngredientDoseDescription</v>
          </cell>
          <cell r="D1112" t="str">
            <v>Attrib</v>
          </cell>
          <cell r="E1112" t="str">
            <v>ST</v>
          </cell>
          <cell r="F1112" t="str">
            <v>0..1</v>
          </cell>
          <cell r="G1112" t="str">
            <v>DEFINITION:
The textual representation of active ingredients in the dosing amounts or a range of dosing information used in a substance administration.
EXAMPLE(S):
200-400
OTHER NAME(S):
NOTE(S):
This is used for more complex dosages such as scaling and tapering doses, uncertain dosage ranges, differing morning and evening doses and other instructions that can't be expressed with a simple PQ.</v>
          </cell>
          <cell r="I1112" t="str">
            <v>Map:CDASHv1.1=CM.CMDSTXT; Map:CDASHv1.1=EX.EXDSTXT; Map:CDASHv1.1=SU.SUDSTXT; Map:CTOM=SubstanceAdministration.descriptionText; Map:CTRv1.0=PerformedSubstanceAdministration.activeIngredientDoseDescription; Map:SDTM IGv3.1.1=EX.EXDOSTXT; Map:SDTM IGv3.1.1=CM.CMDOSTXT; Map:SDTM IGv3.1.1=SU.SUDOSTXT; Map:SDTM IGv3.1.2=EX.EXDOSTXT; Map:SDTM IGv3.1.2=SU.SUDOSTXT; Map:SDTM IGv3.1.2=CM.CMDOSTXT; Map:SDTM IGv3.1.3=CM.CMDOSTXT; Map:SDTM IGv3.1.3=SU.SUDOSTXT; Map:SDTM IGv3.2=SU.SUDOSTXT; Map:SDTM IGv3.2=CM.CMDOSTXT</v>
          </cell>
        </row>
        <row r="1113">
          <cell r="A1113" t="str">
            <v>PerformedSubstanceAdministration.2approachAnatomicSiteDirectionalityCode</v>
          </cell>
          <cell r="B1113" t="str">
            <v>PerformedSubstanceAdministration</v>
          </cell>
          <cell r="C1113" t="str">
            <v>approachAnatomicSiteDirectionalityCode</v>
          </cell>
          <cell r="D1113" t="str">
            <v>Attrib</v>
          </cell>
          <cell r="E1113" t="str">
            <v>CD</v>
          </cell>
          <cell r="F1113" t="str">
            <v>0..1</v>
          </cell>
          <cell r="G1113" t="str">
            <v>DEFINITION:
A coded value specifying the directional portion of the anatomic site that is an approach site for a substance administration 
EXAMPLE(S):
ANTERIOR, LOWER, PROXIMAL, UPPER
OTHER NAME(S):
NOTE(S):
This attribute complements the approach anatomic site code and approach anatomic site laterality code.</v>
          </cell>
          <cell r="I1113" t="str">
            <v>Map:SDTM IGv3.1.2=EX.EXDIR</v>
          </cell>
        </row>
        <row r="1114">
          <cell r="A1114" t="str">
            <v>PerformedSubstanceAdministration.2changeReason</v>
          </cell>
          <cell r="B1114" t="str">
            <v>PerformedSubstanceAdministration</v>
          </cell>
          <cell r="C1114" t="str">
            <v>changeReason</v>
          </cell>
          <cell r="D1114" t="str">
            <v>Attrib</v>
          </cell>
          <cell r="E1114" t="str">
            <v>ST</v>
          </cell>
          <cell r="F1114" t="str">
            <v>0..1</v>
          </cell>
          <cell r="G1114" t="str">
            <v>DEFINITION:
The rationale for changing the substance administration in relation to the previous substance administration.
EXAMPLE(S):
Dose reduced due to hematologic toxicity
OTHER NAME(S):
NOTE(S):</v>
          </cell>
          <cell r="I1114" t="str">
            <v>Map:CDASHv1.1=EX.EXADJ; Map:CDMHv1.0=PerformedSubstanceAdministration.changeReason; Map:CTRv1.0=PerformedSubstanceAdministration.changeReason; Map:LSDAMv2.2.3Plus=PerformedSubstanceAdministration.changeReason; Map:OMOPv5.2=DRUG_EXPOSURE.stop_reason; Map:SDTM IGv3.1.1=EX.EXADJ; Map:SDTM IGv3.1.2=EX.EXADJ; Map:SDTM IGv3.1.3=EX.EXADJ; Map:SDTM IGv3.2=EC.ECADJ; Map:SDTM IGv3.2=EX.EXADJ</v>
          </cell>
        </row>
        <row r="1115">
          <cell r="A1115" t="str">
            <v>PerformedSubstanceAdministration.2changeTypeCode</v>
          </cell>
          <cell r="B1115" t="str">
            <v>PerformedSubstanceAdministration</v>
          </cell>
          <cell r="C1115" t="str">
            <v>changeTypeCode</v>
          </cell>
          <cell r="D1115" t="str">
            <v>Attrib</v>
          </cell>
          <cell r="E1115" t="str">
            <v>CD</v>
          </cell>
          <cell r="F1115" t="str">
            <v>0..1</v>
          </cell>
          <cell r="G1115" t="str">
            <v>DEFINITION:
A coded value specifying the modification of the substance administration in relation to the previous substance administration. 
EXAMPLE(S):
Agent Added, Agent Dose Decreased, Agent Dose Increased
OTHER NAME(S):
NOTE(S):</v>
          </cell>
          <cell r="I1115" t="str">
            <v>Map:caAERSv2.2=CourseAgent.agentAdjustment; Map:CTOM=SubstanceAdministration.doseChangeCode; Map:CTRv1.0=PerformedSubstanceAdministration.changeTypeCode; Map:LSDAMv2.2.3Plus=PerformedSubstanceAdministration.changeTypeCode</v>
          </cell>
        </row>
        <row r="1116">
          <cell r="A1116" t="str">
            <v>PerformedSubstanceAdministration.2distinctProductCount</v>
          </cell>
          <cell r="B1116" t="str">
            <v>PerformedSubstanceAdministration</v>
          </cell>
          <cell r="C1116" t="str">
            <v>distinctProductCount</v>
          </cell>
          <cell r="D1116" t="str">
            <v>Attrib</v>
          </cell>
          <cell r="E1116" t="str">
            <v>INT.POS</v>
          </cell>
          <cell r="F1116" t="str">
            <v>0..1</v>
          </cell>
          <cell r="G1116" t="str">
            <v>DEFINITION:
The number of products (resulting from different collections) used for this substance administration. 
EXAMPLE(S):
If blood is taken from 2 people (two donations from one of them), this would be counted as 3 different collections.
OTHER NAME(S):
NOTE(S):
This is a count of distinct donations, typically used for stem cell transplants.</v>
          </cell>
          <cell r="I1116" t="str">
            <v>Map:HCTv1.0=CDE 2693395:Procedures.Were multiple products infused?; Map:HCTv1.0=CDE 3010760:DONOR'.What is the number of hematopoietic stem cell products that resulted from different collection methods or episodes and or mobilization techniques?</v>
          </cell>
        </row>
        <row r="1117">
          <cell r="A1117" t="str">
            <v>PerformedSubstanceAdministration.2doseFrequencyCode</v>
          </cell>
          <cell r="B1117" t="str">
            <v>PerformedSubstanceAdministration</v>
          </cell>
          <cell r="C1117" t="str">
            <v>doseFrequencyCode</v>
          </cell>
          <cell r="D1117" t="str">
            <v>Attrib</v>
          </cell>
          <cell r="E1117" t="str">
            <v>CD</v>
          </cell>
          <cell r="F1117" t="str">
            <v>0..1</v>
          </cell>
          <cell r="G1117" t="str">
            <v xml:space="preserve">DEFINITION:
A coded value specifying how often doses are administered. 
EXAMPLE(S):
BID, TID, QID
OTHER NAME(S):
NOTE(S):
This attribute is needed in order to capture multiple substance administrations in one act, rather than each time a patient swallows a pill, for example "The patient took med X 3 times a day for 10 days starting on June 9th". </v>
          </cell>
          <cell r="I1117" t="str">
            <v>Map:caAERSv2.2=CourseAgent.durationAndSchedule; Map:CDASHv1.1=SU.SUDOSFRQ; Map:CDASHv1.1=CM.CMDOSFRQ; Map:CDASHv1.1=EX.EXDOSFRQ; Map:CDMHv1.0=PerformedSubstanceAdministration.doseFrequencyCode; Map:CTOM=SubstanceAdministration.doseFrequencyText; Map:CTOM=SubstanceAdministration.doseFrequencyCode; Map:CTRv1.0=PerformedSubstanceAdministration.doseFrequencyCode; Map:LSDAMv2.2.3Plus=PerformedSubstanceAdministration.doseFrequencyCode; Map:NCI CRF Standard=CDE 2003322v4.0: Administration Schedule Term Name; Map:PCORNetv3.1=Prescribing.rx_frequency; Map:PCORNetv4.0=Prescribing.rx_frequency; Map:SDTM IGv3.1.1=SU.SUDOSFRQ; Map:SDTM IGv3.1.1=CM.CMDOSFRQ; Map:SDTM IGv3.1.1=EX.EXDOSFRQ; Map:SDTM IGv3.1.2=SU.SUDOSFRQ; Map:SDTM IGv3.1.2=EX.EXDOSFRQ; Map:SDTM IGv3.1.2=CM.CMDOSFRQ; Map:SDTM IGv3.1.3=CM.CMDOSFRQ; Map:SDTM IGv3.1.3=EX.EXDOSFRQ; Map:SDTM IGv3.1.3=SU.SUDOSFRQ; Map:SDTM IGv3.2=EC.ECDOSFRQ; Map:SDTM IGv3.2=PR.PRDOSFRQ; Map:SDTM IGv3.2=EX.EXDOSFRQ; Map:SDTM IGv3.2=SU.SUDOSFRQ; Map:SDTM IGv3.2=CM.CMDOSFRQ</v>
          </cell>
        </row>
        <row r="1118">
          <cell r="A1118" t="str">
            <v>PerformedSubstanceAdministration.2dosePeriodCode</v>
          </cell>
          <cell r="B1118" t="str">
            <v>PerformedSubstanceAdministration</v>
          </cell>
          <cell r="C1118" t="str">
            <v>dosePeriodCode</v>
          </cell>
          <cell r="D1118" t="str">
            <v>Attrib</v>
          </cell>
          <cell r="E1118" t="str">
            <v>CD</v>
          </cell>
          <cell r="F1118" t="str">
            <v>0..1</v>
          </cell>
          <cell r="G1118" t="str">
            <v>DEFINITION: 
A coded value specifying the period during which the dose total is administered. 
EXAMPLE(S):
daily, course
OTHER NAME(S):
NOTE(S):
The dose total is defined in periodProductDoseTotal and/or periodActiveIngredientDoseTotal.</v>
          </cell>
          <cell r="I1118" t="str">
            <v>Map:caAERSv2.2=CourseAgent&gt;totalDoseAdministeredThisCourse&gt;Dose; Map:CTRv1.0=PerformedSubstanceAdministration.dosePeriodCode; Map:HCTv1.0=CDE 2635420:Therapy Doses.Was the radiation therapy fractionated; Map:LSDAMv2.2.3Plus=PerformedSubstanceAdministration.dosePeriodCode</v>
          </cell>
        </row>
        <row r="1119">
          <cell r="A1119" t="str">
            <v>PerformedSubstanceAdministration.2endRelativeToReferenceCode</v>
          </cell>
          <cell r="B1119" t="str">
            <v>PerformedSubstanceAdministration</v>
          </cell>
          <cell r="C1119" t="str">
            <v>endRelativeToReferenceCode</v>
          </cell>
          <cell r="D1119" t="str">
            <v>Attrib</v>
          </cell>
          <cell r="E1119" t="str">
            <v>CD</v>
          </cell>
          <cell r="F1119" t="str">
            <v>0..1</v>
          </cell>
          <cell r="G1119" t="str">
            <v>(derived)
DEFINITION:
A coded value specifying when this event ended with respect to the sponsor-defined reference period.
EXAMPLE(S):
before, during, during/after, after
OTHER NAME(S):
NOTE(S):
Derived from comparing PerformedSubstanceAdministration.dateRange(IVL&amp;lt;TS.DATETIME&amp;gt;).high and PerformedStudySubjectMilestone.studyReferenceDateRange.
Sponsors should define the reference period in the study metadata.
This may be populated when a start date is not collected.</v>
          </cell>
          <cell r="I1119" t="str">
            <v>Map:CTRv1.0=PerformedSubstanceAdministration.endRelativeToReferenceCode; Map:LSDAMv2.2.3Plus=PerformedSubstanceAdministration.endRelativeToReferenceCode; Map:SDTM IGv3.1.1=CM.CMENRF; Map:SDTM IGv3.1.1=SU.SUENRF; Map:SDTM IGv3.1.3=CM.CMENRF; Map:SDTM IGv3.1.3=SU.SUENRF; Map:SDTM IGv3.2=SU.SUENRF; Map:SDTM IGv3.2=CM.CMENRF</v>
          </cell>
        </row>
        <row r="1120">
          <cell r="A1120" t="str">
            <v>PerformedSubstanceAdministration.2flowRate</v>
          </cell>
          <cell r="B1120" t="str">
            <v>PerformedSubstanceAdministration</v>
          </cell>
          <cell r="C1120" t="str">
            <v>flowRate</v>
          </cell>
          <cell r="D1120" t="str">
            <v>Attrib</v>
          </cell>
          <cell r="E1120" t="str">
            <v>RTO&lt;PQ,PQ.TIME&gt;</v>
          </cell>
          <cell r="F1120" t="str">
            <v>0..1</v>
          </cell>
          <cell r="G1120" t="str">
            <v>DEFINITION: 
A ratio specifying the speed with which the substance is introduced into the subject. 
EXAMPLE(S):
100 mL/h
1 g/d
40 mmol/h
OTHER NAME(S):
NOTE(S):</v>
          </cell>
          <cell r="I1120" t="str">
            <v>Map:CDASHv1.1=EX.EXFLRT; Map:CDASHv1.1=EX.EXFLRTU; Map:CTRv1.0=PerformedSubstanceAdministration.flowRate; Map:FDA HL7 SD SD DSTU2012=PlannedSubjectActivity/SubstanceAdministration.rateQuantity; Map:NCI CRF Standard=CDE 2475888v1.0: Infusion Flow Rate Number</v>
          </cell>
        </row>
        <row r="1121">
          <cell r="A1121" t="str">
            <v>PerformedSubstanceAdministration.2interruptionDuration</v>
          </cell>
          <cell r="B1121" t="str">
            <v>PerformedSubstanceAdministration</v>
          </cell>
          <cell r="C1121" t="str">
            <v>interruptionDuration</v>
          </cell>
          <cell r="D1121" t="str">
            <v>Attrib</v>
          </cell>
          <cell r="E1121" t="str">
            <v>PQ.TIME</v>
          </cell>
          <cell r="F1121" t="str">
            <v>0..1</v>
          </cell>
          <cell r="G1121" t="str">
            <v>DEFINITION:
The period of time during which a substance administration is interrupted. 
EXAMPLE(S):
An infusion started at 12:15pm and ended at 2:37pm, but there was an interruption of 17 minutes.
OTHER NAME(S):
NOTE(S):</v>
          </cell>
          <cell r="I1121" t="str">
            <v>Map:CDASHv1.1=EX.EXINTRPU; Map:CDASHv1.1=EX.EXINTRP; Map:CTRv1.0=PerformedSubstanceAdministration.interruptionDuration</v>
          </cell>
        </row>
        <row r="1122">
          <cell r="A1122" t="str">
            <v>PerformedSubstanceAdministration.2periodActiveIngredientDoseTotal</v>
          </cell>
          <cell r="B1122" t="str">
            <v>PerformedSubstanceAdministration</v>
          </cell>
          <cell r="C1122" t="str">
            <v>periodActiveIngredientDoseTotal</v>
          </cell>
          <cell r="D1122" t="str">
            <v>Attrib</v>
          </cell>
          <cell r="E1122" t="str">
            <v>PQ</v>
          </cell>
          <cell r="F1122" t="str">
            <v>0..1</v>
          </cell>
          <cell r="G1122" t="str">
            <v>(derived)
DEFINITION:
The total amount of active ingredient in all doses of treatment in a given period of time.
EXAMPLE(S):
OTHER NAME(S):
NOTE(S):
The given period of time is defined in dosePeriodCode.
Derived by multiplying PerformedSubstanceAdministration.periodProductDoseTotal (the composite product that was administered) with the ProductRelationship.quantity (a ratio) for the component product that is the active ingredient (where ProductRelationship.activeIngredientIndicator = "true").</v>
          </cell>
          <cell r="I1122" t="str">
            <v>Map:caAERSv2.2=Dose.amount; Map:caAERSv2.2=Dose.units; Map:caAERSv2.2=RadiationIntervention.fractionNumber; Map:CDASHv1.1=CM.CMDOSTOT; Map:CTOM=SubstanceAdministration.totalDose; Map:CTOM=SubstanceAdministration.totalDoseUnitOfMeasureCode; Map:CTRv1.0=PerformedSubstanceAdministration.periodActiveIngredientDoseTotal; Map:SDTM IGv3.1.1=CM.CMDOSTOT; Map:SDTM IGv3.1.1=SU.SUDOSTOT; Map:SDTM IGv3.1.1=EX.EXDOSTOT; Map:SDTM IGv3.1.2=EX.EXDOSTOT; Map:SDTM IGv3.1.2=SU.SUDOSTOT; Map:SDTM IGv3.1.2=CM.CMDOSTOT; Map:SDTM IGv3.1.3=CM.CMDOSTOT; Map:SDTM IGv3.1.3=EX.EXDOSTOT; Map:SDTM IGv3.1.3=EX.EXDOSTXT; Map:SDTM IGv3.1.3=EX.EXDOSU; Map:SDTM IGv3.1.3=SU.SUDOSTOT; Map:SDTM IGv3.2=EX.EXDOSTXT; Map:SDTM IGv3.2=EX.EXDOSU; Map:SDTM IGv3.2=SU.SUDOSTOT; Map:SDTM IGv3.2=CM.CMDOSTOT</v>
          </cell>
        </row>
        <row r="1123">
          <cell r="A1123" t="str">
            <v>PerformedSubstanceAdministration.2periodProductDoseTotal</v>
          </cell>
          <cell r="B1123" t="str">
            <v>PerformedSubstanceAdministration</v>
          </cell>
          <cell r="C1123" t="str">
            <v>periodProductDoseTotal</v>
          </cell>
          <cell r="D1123" t="str">
            <v>Attrib</v>
          </cell>
          <cell r="E1123" t="str">
            <v>PQ</v>
          </cell>
          <cell r="F1123" t="str">
            <v>0..1</v>
          </cell>
          <cell r="G1123" t="str">
            <v>DEFINITION:
The total of all doses of treatment in a given period of time.
EXAMPLE(S):
OTHER NAME(S):
NOTE(S):
The given period of time is defined in dosePeriodCode.
This attribute, periodProductDoseTotal, is not necessarily derivable since the dose may be provided as a string (in productDoseDescription).</v>
          </cell>
          <cell r="I1123" t="str">
            <v>Map:caAERSv2.2=Dose.units; Map:caAERSv2.2=RadiationIntervention.fractionNumber; Map:caAERSv2.2=Dose.amount; Map:CTOM=SubstanceAdministration.totalDoseUnitOfMeasureCode; Map:CTOM=SubstanceAdministration.totalDose; Map:CTRv1.0=PerformedSubstanceAdministration.periodProductDoseTotal; Map:HCTv1.0=CDE 2960649:Therapies.Specify gamma knife and/or radiosurgery radiation total dose:; Map:HCTv1.0=CDE 2953815:Therapies.Total dose unit of measure:; Map:HCTv1.0=CDE 3181110:Therapies.Therapeutic procedure administered milligram daily dose:; Map:HCTv1.0=CDE 2721441:Therapies.Total Dose; Map:HCTv1.0=CDE 2960635:Therapies.Specify local cranial radiation total dose:; Map:HCTv1.0=CDE 2964435:Therapies.Radiation therapy field radioactive instillation total dose; Map:HCTv1.0=CDE 2980940:Therapies.What was the radiation total dose?; Map:HCTv1.0=CDE 2979333:Therapies.Local-regional radiation therapy total dose:; Map:HCTv1.0=CDE 2960642:Therapies.Specify craniospinal radiation total dose:; Map:HCTv1.0=CDE 2962200:Therapies.Specify interstitial irradiation/brachytherapy total dose:; Map:HCTv1.0=CDE 3086792:Therapies.Specify total dose:; Map:HCTv1.0=CDE 2960770:Therapies.Specify the total radiation dose administered to another site:; Map:HCTv1.0=CDE 2960298:Therapies.What was the preparative regimen total milligram dose?; Map:HCTv1.0=CDE 2960618:Therapies.Specify whole brain radiation total dose:; Map:HCTv1.0=CDE 2960768:Therapies.Specify local spinal radiation total dose:; Map:LSDAMv2.2.3Plus=PerformedSubstanceAdministration.periodDoseTotal; Map:SDTM IGv3.2=EC.ECDOSTOT</v>
          </cell>
        </row>
        <row r="1124">
          <cell r="A1124" t="str">
            <v>PerformedSubstanceAdministration.2plannedChangeIndicator</v>
          </cell>
          <cell r="B1124" t="str">
            <v>PerformedSubstanceAdministration</v>
          </cell>
          <cell r="C1124" t="str">
            <v>plannedChangeIndicator</v>
          </cell>
          <cell r="D1124" t="str">
            <v>Attrib</v>
          </cell>
          <cell r="E1124" t="str">
            <v>BL</v>
          </cell>
          <cell r="F1124" t="str">
            <v>0..1</v>
          </cell>
          <cell r="G1124" t="str">
            <v>DEFINITION:
Specifies whether a change in the substance administration in relation to the previous substance administration is planned or not.
EXAMPLE(S):
True = planned, False = unplanned
OTHER NAME(S):
NOTE(S):</v>
          </cell>
          <cell r="I1124" t="str">
            <v>Map:CTOM=DiseaseResponse.doseChangeIndicatorCode; Map:CTOM=SubstanceAdministration.doseChangeIndicatorCode; Map:CTRv1.0=PerformedSubstanceAdministration.plannedChangeIndicator; Map:LSDAMv2.2.3Plus=PerformedSubstanceAdministration.plannedChangeIndicator</v>
          </cell>
        </row>
        <row r="1125">
          <cell r="A1125" t="str">
            <v>PerformedSubstanceAdministration.2productDose</v>
          </cell>
          <cell r="B1125" t="str">
            <v>PerformedSubstanceAdministration</v>
          </cell>
          <cell r="C1125" t="str">
            <v>productDose</v>
          </cell>
          <cell r="D1125" t="str">
            <v>Attrib</v>
          </cell>
          <cell r="E1125" t="str">
            <v>PQ</v>
          </cell>
          <cell r="F1125" t="str">
            <v>0..1</v>
          </cell>
          <cell r="G1125" t="str">
            <v>DEFINITION:
The quantity of a substance or medication used in a substance administration.
EXAMPLE(S):
5 mg
OTHER NAME(S):
NOTE(S):
DefinedSubstanceAdministration.productDose can contain a dose expressed in absolute or relative terms (e.g., mg or mg/kg). ScheduledSubstanceAdministration.activeIngredientDose and PerformedSubstanceAdministration.productDose must contain a dose expressed in absolute terms (e.g., mg). If the DefinedSubstanceAdministration.productDose was expressed in relative terms (e.g., mg/kg), then the absolute dose must have been calculated using one or more observed factors as identified by the DefinedExpressionVariableRelationship.</v>
          </cell>
          <cell r="I1125" t="str">
            <v>Map:caAERSv2.2=RadiationIntervention.dosage; Map:caAERSv2.2=Dose.unit; Map:caAERSv2.2=RadiationIntervention.dosageUnit; Map:caAERSv2.2=Dose.amount; Map:caAERSv2.2=AdverseEventResponseDescription.reducedDose; Map:CDASHv1.1=EX.EXVOLT; Map:CDASHv1.1=EX.EXVOLTU; Map:CDMHv1.0=PerformedSubstanceAdministration.productDose; Map:CTOM=Radiation.doseUnitOfMeasureCode; Map:CTOM=StudyParticipantAssignment.studyAgentDoseLevelUnitOfMeasureCode; Map:CTOM=SubstanceAdministration.singleDoseUnitOfMeasureCode; Map:CTOM=Radiation.dose; Map:CTOM=StudyParticipantAssignment.studyAgentDoseLevel; Map:CTOM=SubstanceAdministration.singleDose; Map:CTRv1.0=PerformedSubstanceAdministration.productDose; Map:HCTv1.0=CDE 2729014:Therapies.For the allogeneic blood transfusion, specify the number of units:; Map:HCTv1.0=CDE 3108427:Therapies.What is the dose value of the preparative regimen medication?; Map:HCTv1.0=CDE 2738560:Therapy Doses.Total volume of product plus additives infused:; Map:HCTv1.0=CDE 2180757:Therapies.RT Dose per Fraction; Map:HCTv1.0=CDE 2954034:Therapy Doses.Dose per fraction unit of measure:; Map:HCTv1.0=CDE 2729000:Therapies.For the autologous blood transfusion, specify the number of units:; Map:HCTv1.0=CDE 2954032:Therapy Doses.Dose per fraction:; Map:LSDAMv2.2.3Plus=PerformedSubstanceAdministration.dose; Map:NCI CRF Standard=CDE 2182728v2.0: Agent Dose; Map:NCI CRF Standard=CDE 3028750v1.0: Intervention Potency Unit of Measure for Unified Code for Units of Measure Code; Map:OMOPv5.2=DRUG_EXPOSURE.quantity; Map:OMOPv5.2=DEVICE_EXPOSURE.quantity; Map:PCORNetv4.0=Dispensing.dispense_dose_disp; Map:PCORNetv4.0=Dispensing.dispense_dose_disp_unit; Map:PCORNetv4.0=Med_Admin.medadmin_dose_admin; Map:PCORNetv4.0=Med_Admin.medadmin_dose_admin_unit; Map:PCORNetv4.0=Prescribing.rx_dose_ordered; Map:PCORNetv4.0=Prescribing.rx_dose_ordered_unit; Map:SDTM IGv3.2=EC.ECDOSE; Map:SDTM IGv3.2=EC.ECDOSU; Map:SDTM IGv3.2=PR.PRDOSE; Map:SDTM IGv3.2=PR.PRDOSU</v>
          </cell>
        </row>
        <row r="1126">
          <cell r="A1126" t="str">
            <v>PerformedSubstanceAdministration.2productDoseDescription</v>
          </cell>
          <cell r="B1126" t="str">
            <v>PerformedSubstanceAdministration</v>
          </cell>
          <cell r="C1126" t="str">
            <v>productDoseDescription</v>
          </cell>
          <cell r="D1126" t="str">
            <v>Attrib</v>
          </cell>
          <cell r="E1126" t="str">
            <v>ST</v>
          </cell>
          <cell r="F1126" t="str">
            <v>0..1</v>
          </cell>
          <cell r="G1126" t="str">
            <v>DEFINITION:
The textual representation of dosing amounts or a range of dosing information used in a substance administration.
EXAMPLE(S):
200-400
OTHER NAME(S):
NOTE(S):
This is used for more complex dosages such as scaling and tapering doses, uncertain dosage ranges, differing morning and evening doses and other instructions that can't be expressed with a simple PQ.</v>
          </cell>
          <cell r="I1126" t="str">
            <v>Map:CDMHv1.0=PerformedSubstanceAdministration.productDoseDescription; Map:CTOM=SubstanceAdministration.descriptionText; Map:CTRv1.0=PerformedSubstanceAdministration.productDoseDescription; Map:LSDAMv2.2.3Plus=PerformedSubstanceAdministration.doseDescription; Map:OMOPv5.2=DRUG_EXPOSURE.sig; Map:SDTM IGv3.2=EC.ECDOSTXT; Map:SDTM IGv3.2=PR.PRDOSTXT</v>
          </cell>
        </row>
        <row r="1127">
          <cell r="A1127" t="str">
            <v>PerformedSubstanceAdministration.2routeOfAdministrationCode</v>
          </cell>
          <cell r="B1127" t="str">
            <v>PerformedSubstanceAdministration</v>
          </cell>
          <cell r="C1127" t="str">
            <v>routeOfAdministrationCode</v>
          </cell>
          <cell r="D1127" t="str">
            <v>Attrib</v>
          </cell>
          <cell r="E1127" t="str">
            <v>CD</v>
          </cell>
          <cell r="F1127" t="str">
            <v>0..1</v>
          </cell>
          <cell r="G1127" t="str">
            <v>DEFINITION:
A coded value specifying the physiological path or method of introducing the substance into or onto the subject. 
EXAMPLE(S):
oral, intravenous, swallow, oral rinse, oral topical application, chew, oral dissolve, oral inhalation
OTHER NAME(S):
NOTE(S):
Route is more than just approach site.  It deals with how the body will actually absorb/receive the drug.  The approach site might be "mouth", but from a route code perspective, this could include: swallow, oral rinse, oral topical application, chew, oral dissolve, oral inhalation (via intermittent flow or rebreather mask).  The effect of the drug could vary depending on the route even if the body site happens to be the same.</v>
          </cell>
          <cell r="I1127" t="str">
            <v>Map:caAERSv2.2=Dose.route; Map:CDASHv1.1=EX.EXROUTE; Map:CDASHv1.1=CM.CMROUTE; Map:CDMHv1.0=PerformedSubstanceAdministration.routeOfAdministrationCode; Map:CTOM=SubstanceAdministration.routeCode; Map:CTRv1.0=PerformedSubstanceAdministration.routeOfAdministrationCode; Map:HCTv1.0=MD Anderson Specific Content: Transplant.Intravenous administration; Map:HCTv1.0=CDE 2780200:Therapy Doses.Specify route of infusion:; Map:HCTv1.0=CDE 2698088:Therapy Doses.Specify the route of product infusion:; Map:HCTv1.0=CDE 2960396:Therapies.What was the route of administration for the preparative regimen drugs?; Map:LSDAMv2.2.3Plus=PerformedSubstanceAdministration.routeOfAdministrationCode; Map:NCI CRF Standard=CDE 2003586v6.0: Access Route of Administration Text Code; Map:OMOPv5.2=DRUG_EXPOSURE.route_concept_id; Map:PCORNetv4.0=Dispensing.dispense_route; Map:PCORNetv4.0=Med_Admin.medadmin_route; Map:PCORNetv4.0=Prescribing.rx_route; Map:SDTM IGv3.1.1=CM.CMROUTE; Map:SDTM IGv3.1.1=EX.EXROUTE; Map:SDTM IGv3.1.1=SU.SUROUTE; Map:SDTM IGv3.1.2=CM.CMROUTE; Map:SDTM IGv3.1.2=SU.SUROUTE; Map:SDTM IGv3.1.2=EX.EXROUTE; Map:SDTM IGv3.1.3=CM.CMROUTE; Map:SDTM IGv3.1.3=EX.EXROUTE; Map:SDTM IGv3.1.3=SU.SUROUTE; Map:SDTM IGv3.2=EC.ECROUTE; Map:SDTM IGv3.2=PR.PRROUTE; Map:SDTM IGv3.2=EX.EXROUTE; Map:SDTM IGv3.2=SU.SUROUTE; Map:SDTM IGv3.2=CM.CMROUTE</v>
          </cell>
        </row>
        <row r="1128">
          <cell r="A1128" t="str">
            <v>PerformedSubstanceAdministration.2standardTimeIndicator</v>
          </cell>
          <cell r="B1128" t="str">
            <v>PerformedSubstanceAdministration</v>
          </cell>
          <cell r="C1128" t="str">
            <v>standardTimeIndicator</v>
          </cell>
          <cell r="D1128" t="str">
            <v>Attrib</v>
          </cell>
          <cell r="E1128" t="str">
            <v>BL</v>
          </cell>
          <cell r="F1128" t="str">
            <v>0..1</v>
          </cell>
          <cell r="G1128" t="str">
            <v>DEFINITION:
Specifies whether the time of the substance administration is specified using standard (as opposed to daylight savings) time.
EXAMPLE(S):
OTHER NAME(S):
NOTE(S):
If the location and date are known, this data is derivable.</v>
          </cell>
          <cell r="I1128" t="str">
            <v>Map:HCTv1.0=CDE 2713223:Occurrences.Is it the standard time or daylight savings time?; Map:HCTv1.0=CDE 2713225:Occurrences.Is it the standard time or daylight savings time?</v>
          </cell>
        </row>
        <row r="1129">
          <cell r="A1129" t="str">
            <v>PerformedSubstanceAdministration.2startRelativeToReferenceCode</v>
          </cell>
          <cell r="B1129" t="str">
            <v>PerformedSubstanceAdministration</v>
          </cell>
          <cell r="C1129" t="str">
            <v>startRelativeToReferenceCode</v>
          </cell>
          <cell r="D1129" t="str">
            <v>Attrib</v>
          </cell>
          <cell r="E1129" t="str">
            <v>CD</v>
          </cell>
          <cell r="F1129" t="str">
            <v>0..1</v>
          </cell>
          <cell r="G1129" t="str">
            <v>(derived)
DEFINITION:
A coded value specifying when this event started with respect to the sponsor-defined reference period.
EXAMPLE(S):
Medications that are ongoing at the end of the reference period should have a value of "during/after" for this variable.
Before, during, during/after, after
OTHER NAME(S):
NOTE(S):
Derived from comparing PerformedSubstanceAdministration.dateRange(IVL&amp;lt;TS.DATETIME).low and PerformedStudySubjectMilestone.studyReferenceDateRange.
Sponsors should define the reference period in the study metadata.
This may be populated when a start date is not collected.</v>
          </cell>
          <cell r="I1129" t="str">
            <v>Map:CTRv1.0=PerformedSubstanceAdministration.startRelativeToReferenceCode; Map:LSDAMv2.2.3Plus=PerformedSubstanceAdministration.startRelativeToReferenceCode; Map:SDTM IGv3.1.1=SU.SUSTRF; Map:SDTM IGv3.1.1=CM.CMSTRF; Map:SDTM IGv3.1.3=CM.CMSTRF; Map:SDTM IGv3.1.3=SU.SUSTRF; Map:SDTM IGv3.2=CM.CMSTRF; Map:SDTM IGv3.2=SU.SUSTRF</v>
          </cell>
        </row>
        <row r="1130">
          <cell r="A1130" t="str">
            <v>PerformedSubstanceAdministration.2substanceUnknownIndicator</v>
          </cell>
          <cell r="B1130" t="str">
            <v>PerformedSubstanceAdministration</v>
          </cell>
          <cell r="C1130" t="str">
            <v>substanceUnknownIndicator</v>
          </cell>
          <cell r="D1130" t="str">
            <v>Attrib</v>
          </cell>
          <cell r="E1130" t="str">
            <v>BL</v>
          </cell>
          <cell r="F1130" t="str">
            <v>0..1</v>
          </cell>
          <cell r="G1130" t="str">
            <v>DEFINITION:
Specifies whether the substance administered was not known.
EXAMPLE(S):
OTHER NAME(S):
NOTE(S):</v>
          </cell>
          <cell r="I1130" t="str">
            <v>Map:HCTv1.0=CDE 2974124:Therapies.What is the reason for the drug induced drug missing value?</v>
          </cell>
        </row>
        <row r="1131">
          <cell r="A1131" t="str">
            <v>PerformedSubstanceAdministration.2treatmentVehicleQuantity</v>
          </cell>
          <cell r="B1131" t="str">
            <v>PerformedSubstanceAdministration</v>
          </cell>
          <cell r="C1131" t="str">
            <v>treatmentVehicleQuantity</v>
          </cell>
          <cell r="D1131" t="str">
            <v>Attrib</v>
          </cell>
          <cell r="E1131" t="str">
            <v>PQ</v>
          </cell>
          <cell r="F1131" t="str">
            <v>0..1</v>
          </cell>
          <cell r="G1131" t="str">
            <v>(derived)
DEFINITION:
The quantity and units of treatment vehicle used.
EXAMPLE(S):
10 milligrams, 2 milliliters
OTHER NAME(S):
NOTE(S):
Derived by multiplying the
PerformedSubstancedAdministration.productDose (the composite product that was administered) with the ProductRelationship.quantity
(a ratio) for the component product that is the active ingredient (where ProductRelationship.activeIngredientIndicator = "false").</v>
          </cell>
          <cell r="I1131" t="str">
            <v>Map:CTRPv1.0=SubstanceAdministration.treatmentVehicleVolume; Map:LSDAMv2.2.3Plus=PerformedSubstanceAdministration.treatmentVehicleVolume; Map:NCI CRF Standard=CDE 2871633v1.0: Agent Administration Drug Vehicle Total Volume Number; Map:SDTM IGv3.1.2=EX.EXVAMTU; Map:SDTM IGv3.1.2=EX.EXVAMT; Map:SDTM IGv3.1.3=EX.EXVAMT; Map:SDTM IGv3.1.3=EX.EXVAMTU</v>
          </cell>
        </row>
        <row r="1132">
          <cell r="A1132" t="str">
            <v>PerformedSubstanceAdministration.3Is a(n):PerformedProcedure</v>
          </cell>
          <cell r="B1132" t="str">
            <v>PerformedSubstanceAdministration</v>
          </cell>
          <cell r="C1132" t="str">
            <v>Is a(n):PerformedProcedure</v>
          </cell>
          <cell r="D1132" t="str">
            <v>Gen</v>
          </cell>
          <cell r="G1132" t="str">
            <v xml:space="preserve">DESCRIPTION:
Each PerformedSubstanceAdministration always specializes one PerformedProcedure. Each PerformedProcedure might be specialized by one PerformedSubstanceAdministration.
DEFINITION:
EXAMPLE(S):
OTHER NAME(S):
NOTE(S):
</v>
          </cell>
          <cell r="I1132" t="str">
            <v>Map:CDMHv1.0=PerformedSubstanceAdministration.Is a(n):PerformedProcedure; Map:LSDAMv2.2.3Plus=PerformedSubstanceAdministration.Is a(n):PerformedProcedure</v>
          </cell>
          <cell r="J1132" t="str">
            <v>specializes</v>
          </cell>
          <cell r="K1132" t="str">
            <v>be specialized by</v>
          </cell>
          <cell r="L1132" t="str">
            <v>PerformedProcedure</v>
          </cell>
        </row>
        <row r="1133">
          <cell r="A1133" t="str">
            <v>PerformedSubstanceAdministration.4addressedPerformedMedicalConditionResult(PerformedMedicalConditionResult)</v>
          </cell>
          <cell r="B1133" t="str">
            <v>PerformedSubstanceAdministration</v>
          </cell>
          <cell r="C1133" t="str">
            <v>addressedPerformedMedicalConditionResult(PerformedMedicalConditionResult)</v>
          </cell>
          <cell r="D1133" t="str">
            <v>Assoc</v>
          </cell>
          <cell r="F1133" t="str">
            <v>0..*</v>
          </cell>
          <cell r="G1133" t="str">
            <v xml:space="preserve">PerformedSubstanceAdministration [addressingPerformedSubstanceAdministration] (0..*) address / be addressed by (0..*) [addressedPerformedMedicalConditionResult] PerformedMedicalConditionResult
DESCRIPTION:
Each PerformedSubstanceAdministration might address one or more PerformedMedicalConditionResult. Each PerformedMedicalConditionResult might be addressed by one or more PerformedSubstanceAdministration.
DEFINITION:
EXAMPLE(S):
OTHER NAME(S):
NOTE(S):
</v>
          </cell>
          <cell r="I1133" t="str">
            <v>Map:CTRv1.0=PerformedSubstanceAdministration.addressed(PerformedMedicalConditionResult)</v>
          </cell>
          <cell r="J1133" t="str">
            <v>address</v>
          </cell>
          <cell r="K1133" t="str">
            <v>be addressed by</v>
          </cell>
          <cell r="L1133" t="str">
            <v>PerformedMedicalConditionResult</v>
          </cell>
          <cell r="M1133" t="str">
            <v>0..*</v>
          </cell>
        </row>
        <row r="1134">
          <cell r="A1134" t="str">
            <v>PerformedSubstanceExtraction.1</v>
          </cell>
          <cell r="B1134" t="str">
            <v>PerformedSubstanceExtraction</v>
          </cell>
          <cell r="D1134" t="str">
            <v>Class</v>
          </cell>
          <cell r="G1134" t="str">
            <v>DEFINITION:
The completed action of extracting something from an associated study subject for the purpose of the extracted product to be administered to a subject.  
EXAMPLE(S):
A donor giving Bone Marrow Stem Cells for a Stem Cell Transplant
OTHER NAME(S):
NOTE(S):
The study subject could be the same for the extraction and the intended administration.
This is different than a PerformedSpecimenCollection, in that the intent is different: This is a donation.</v>
          </cell>
          <cell r="H1134" t="str">
            <v xml:space="preserve">Invariant - produces actualIndicator Qualifier: Only Biologic with actualIndicator = "true" is valid.
</v>
          </cell>
        </row>
        <row r="1135">
          <cell r="A1135" t="str">
            <v>PerformedSubstanceExtraction.3Is a(n):PerformedProcedure</v>
          </cell>
          <cell r="B1135" t="str">
            <v>PerformedSubstanceExtraction</v>
          </cell>
          <cell r="C1135" t="str">
            <v>Is a(n):PerformedProcedure</v>
          </cell>
          <cell r="D1135" t="str">
            <v>Gen</v>
          </cell>
          <cell r="G1135" t="str">
            <v xml:space="preserve">DESCRIPTION:
Each PerformedSubstanceExtraction always specializes one PerformedProcedure. Each PerformedProcedure might be specialized by one PerformedSubstanceExtraction.
DEFINITION:
EXAMPLE(S):
OTHER NAME(S):
NOTE(S):
</v>
          </cell>
          <cell r="J1135" t="str">
            <v>specializes</v>
          </cell>
          <cell r="K1135" t="str">
            <v>be specialized by</v>
          </cell>
          <cell r="L1135" t="str">
            <v>PerformedProcedure</v>
          </cell>
        </row>
        <row r="1136">
          <cell r="A1136" t="str">
            <v>PerformedSubstanceExtraction.4producedBiologic(Biologic)</v>
          </cell>
          <cell r="B1136" t="str">
            <v>PerformedSubstanceExtraction</v>
          </cell>
          <cell r="C1136" t="str">
            <v>producedBiologic(Biologic)</v>
          </cell>
          <cell r="D1136" t="str">
            <v>Assoc</v>
          </cell>
          <cell r="F1136" t="str">
            <v>1..1</v>
          </cell>
          <cell r="G1136" t="str">
            <v xml:space="preserve">PerformedSubstanceExtraction [producingPerformedSubstanceExtraction] (0..*) produces / be produced by (1) [producedBiologic] Biologic
DESCRIPTION:
Each PerformedSubstanceExtraction always produces one Biologic.  Each Biologic might be produced by one or more PerformedSubstanceExtraction.
DEFINITION:
EXAMPLE(S):
OTHER NAME(S):
NOTE(S):
</v>
          </cell>
          <cell r="J1136" t="str">
            <v>produces</v>
          </cell>
          <cell r="K1136" t="str">
            <v>be produced by</v>
          </cell>
          <cell r="L1136" t="str">
            <v>Biologic</v>
          </cell>
          <cell r="M1136" t="str">
            <v>0..*</v>
          </cell>
        </row>
        <row r="1137">
          <cell r="A1137" t="str">
            <v>PerformedSupply.1</v>
          </cell>
          <cell r="B1137" t="str">
            <v>PerformedSupply</v>
          </cell>
          <cell r="D1137" t="str">
            <v>Class</v>
          </cell>
          <cell r="G1137" t="str">
            <v>DEFINITION:  
The completed act of providing a product for use in a clinical setting.
EXAMPLE(S):  
Providing a specific, identified specimen container which will be used in specimen processing.
OTHER NAME(S):
NOTE(S):</v>
          </cell>
          <cell r="I1137" t="str">
            <v>Map:APSRv2.1=hl7:entryRelationship [CDA Supply Container] - hl7:entryRelationship [CDA Supply Container] &gt; hl7:supply</v>
          </cell>
        </row>
        <row r="1138">
          <cell r="A1138" t="str">
            <v>PerformedSupply.2expectedUseDateRange</v>
          </cell>
          <cell r="B1138" t="str">
            <v>PerformedSupply</v>
          </cell>
          <cell r="C1138" t="str">
            <v>expectedUseDateRange</v>
          </cell>
          <cell r="D1138" t="str">
            <v>Attrib</v>
          </cell>
          <cell r="E1138" t="str">
            <v>IVL&lt;TS.DATETIME&gt;</v>
          </cell>
          <cell r="F1138" t="str">
            <v>0..1</v>
          </cell>
          <cell r="G1138" t="str">
            <v>DEFINITION:
The date and time span when this product is anticipated to be used.
EXAMPLE(S):
OTHER NAME(S):
NOTE(S):</v>
          </cell>
          <cell r="I1138" t="str">
            <v>Map:APSRv2.1=hl7:entryRelationship [CDA Supply Container] - hl7:entryRelationship [CDA Supply Container] &gt; hl7:supply &gt; hl7:expectedUseTime</v>
          </cell>
        </row>
        <row r="1139">
          <cell r="A1139" t="str">
            <v>PerformedSupply.2quantity</v>
          </cell>
          <cell r="B1139" t="str">
            <v>PerformedSupply</v>
          </cell>
          <cell r="C1139" t="str">
            <v>quantity</v>
          </cell>
          <cell r="D1139" t="str">
            <v>Attrib</v>
          </cell>
          <cell r="E1139" t="str">
            <v>PQ</v>
          </cell>
          <cell r="F1139" t="str">
            <v>0..1</v>
          </cell>
          <cell r="G1139" t="str">
            <v>DEFINITION:
The number of products provided during this supply activity.
EXAMPLE(S):
OTHER NAME(S):
NOTE(S):
Note that this value might be a value and unit, but also the data type might be constrained to a INT.NONNEG, REAL, etc. as needed.</v>
          </cell>
          <cell r="I1139" t="str">
            <v>Map:APSRv2.1=hl7:entryRelationship [CDA Supply Container] - hl7:entryRelationship [CDA Supply Container] &gt; hl7:supply &gt; hl7:quantity</v>
          </cell>
        </row>
        <row r="1140">
          <cell r="A1140" t="str">
            <v>PerformedSupply.3Is a(n):PerformedProcedure</v>
          </cell>
          <cell r="B1140" t="str">
            <v>PerformedSupply</v>
          </cell>
          <cell r="C1140" t="str">
            <v>Is a(n):PerformedProcedure</v>
          </cell>
          <cell r="D1140" t="str">
            <v>Gen</v>
          </cell>
          <cell r="G1140" t="str">
            <v>DESCRIPTION:
Each PerformedSupply always specializes one PerformedProcedure. Each PerformedProcedure might be specialized by one PerformedSupply.
DEFINITION:
EXAMPLE(S):
OTHER NAME(S):
NOTE(S):</v>
          </cell>
          <cell r="I1140" t="str">
            <v>Map:APSRv2.1=hl7:entryRelationship [CDA Supply Container] - hl7:entryRelationship [CDA Supply Container] &gt; hl7:supply</v>
          </cell>
          <cell r="J1140" t="str">
            <v>specializes</v>
          </cell>
          <cell r="K1140" t="str">
            <v>be specialized by</v>
          </cell>
          <cell r="L1140" t="str">
            <v>PerformedProcedure</v>
          </cell>
        </row>
        <row r="1141">
          <cell r="A1141" t="str">
            <v>Performer.1</v>
          </cell>
          <cell r="B1141" t="str">
            <v>Performer</v>
          </cell>
          <cell r="D1141" t="str">
            <v>Class</v>
          </cell>
          <cell r="G1141" t="str">
            <v>DEFINITION:
The person, organization, or device that executes or accomplishes an activity.
EXAMPLE(S):
surgeon, performing laboratory, monitoring device, healthcare provider, adjudication committee, family member, radiologist, vendor (may provide a uniform assessment for all sites participating in a study), heart rate monitor, pace maker.
OTHER NAME(S):Assessor
NOTE(S):A Performer may be simply a person, organization or device or it may be a person, organization or device in a particular role that is important for understanding or interpreting the significance of the activity or its results, such as with observations.</v>
          </cell>
          <cell r="H1141" t="str">
            <v xml:space="preserve">Invariant - be a function performed by Exclusive Or: A Performer might be a function performed by one and only one of the following: Person, Organization, Device, HealthcareProvider, ResearchStaff, AssociatedBiologicEntity, Subject, OversightCommittee, Laboratory.
</v>
          </cell>
          <cell r="I1141" t="str">
            <v>Map:AE=PerformingParty; Map:AIM v4 rv48=User; Map:APSRv2.1=SB: Procedure Steps Section - hl7:ClinicalDocument &gt; hl7:component &gt; hl7:structuredBody &gt; hl7:component [Proc Steps] &gt; hl7:section &gt; hl7:entry &gt; hl7:procedure &gt; hl7:performer; Map:APSRv2.1=[Problem] hl7:organizer - [Problem] hl7:organizer &gt; hl7:component [Any kind of AP observation] &gt; hl7:observation &gt; hl7:participant; Map:APSRv2.1=[Problem] hl7:organizer - [Problem] hl7:organizer &gt; hl7:component [Lab Obs] &gt; hl7:observation &gt; hl7:performer; Map:APSRv2.1=[Problem] hl7:organizer - [Problem] hl7:organizer &gt; hl7:component [Lab Obs] &gt; hl7:observation &gt; hl7:author [see group]; Map:APSRv2.1=[Problem] hl7:organizer - [Problem] hl7:organizer &gt; hl7:component [Lab Obs] &gt; hl7:observation &gt; hl7:entryRelationship [Specimen Collection] &gt; hl7:procedure &gt; hl7:performer; Map:APSRv2.1=Hdr: Encompassing Encounter - hl7:ClinicalDocument &gt; hl7:componentOf &gt; hl7:encompassingEncounter &gt; hl7:responsibleParty; Map:APSRv2.1=[Problem] hl7:organizer - [Problem] hl7:organizer &gt; hl7:component [Embedded Image] &gt; hl7:observationMedia &gt; hl7:performer; Map:APSRv2.1=Hdr: Participant - Pertinent Insurance Information - hl7:ClinicalDocument &gt; hl7:participant (Pertinent Insurance Information); Map:APSRv2.1=[Problem] hl7:organizer - [Problem] hl7:organizer &gt; hl7:component [Region of Interest] &gt; hl7:regionOfInterest &gt; hl7:participant; Map:APSRv2.1=[Problem] hl7:organizer - [Problem] hl7:organizer &gt; hl7:component [Embedded Image] &gt; hl7:observationMedia &gt; hl7:author; Map:APSRv2.1=[Problem] hl7:organizer - [Problem] hl7:organizer &gt; hl7:component [Any kind of AP observation] &gt; hl7:observation &gt; hl7:informant; Map:APSRv2.1=[Problem] hl7:organizer - [Problem] hl7:organizer &gt; hl7:component [Lab Obs] &gt; hl7:observation &gt; hl7:participant; Map:APSRv2.1=[Problem] hl7:organizer - [Problem] hl7:organizer &gt; hl7:component [Embedded Image] &gt; hl7:observationMedia &gt; hl7:informant; Map:APSRv2.1=Hdr: Participant - Specimen Collector - hl7:ClinicalDocument &gt; hl7:participant (Specimen Collector); Map:APSRv2.1=[Problem] hl7:organizer - [Problem] hl7:organizer &gt; hl7:component [Region of Interest] &gt; hl7:regionOfInterest &gt; hl7:informant; Map:APSRv2.1=Hdr: Participant - Referral Ordering Physician - hl7:ClinicalDocument &gt; hl7:participant (Referral Ordering Physician); Map:APSRv2.1=Hdr: Legal Authenticator - hl7:ClinicalDocument &gt; hl7:legalAuthenticator; Map:APSRv2.1=Hdr: Informant - hl7:ClinicalDocument &gt; hl7:informant; Map:APSRv2.1=Hdr: Service Event - hl7:ClinicalDocument &gt; hl7:documentationOf &gt; hl7:serviceEvent &gt; hl7:performer; Map:APSRv2.1=hl7:entryRelationship [CDA Supply Container] - hl7:entryRelationship [CDA Supply Container] &gt; hl7:supply &gt; hl7:performer; Map:APSRv2.1=[Problem] hl7:organizer - [Problem] hl7:organizer &gt; hl7:component [Any kind of AP observation] &gt; hl7:observation &gt; hl7:author [see group]; Map:APSRv2.1=[Upd Info] hl7:organizer - [Upd Info] hl7:organizer &gt; hl7:author [see group]; Map:APSRv2.1=Hdr: Authenticator - hl7:ClinicalDocument &gt; hl7:authenticator; Map:APSRv2.1=Hdr: Custodian - hl7:ClinicalDocument &gt; hl7:custodian; Map:APSRv2.1=[Problem] hl7:organizer - [Problem] hl7:organizer &gt; hl7:component [Any kind of AP observation] &gt; hl7:observation &gt; hl7:performer; Map:APSRv2.1=Hdr: Data Enterer - hl7:ClinicalDocument &gt; hl7:dataEnterer; Map:APSRv2.1=hl7:entryRelationship [CDA Supply Container] - hl7:entryRelationship [CDA Supply Container] &gt; hl7:supply &gt; hl7:author [see group]; Map:APSRv2.1=hl7:entryRelationship [CDA Supply Container] - hl7:entryRelationship [CDA Supply Container] &gt; hl7:supply &gt; hl7:informant; Map:APSRv2.1=[Problem] hl7:organizer - [Problem] hl7:organizer &gt; hl7:component [Region of Interest] &gt; hl7:regionOfInterest &gt; hl7:author; Map:APSRv2.1=Hdr: Encompassing Encounter - hl7:ClinicalDocument &gt; hl7:componentOf &gt; hl7:encompassingEncounter &gt; hl7:encounterParticipant; Map:APSRv2.1=[Problem] hl7:organizer - [Problem] hl7:organizer &gt; hl7:component [Embedded Image] &gt; hl7:observationMedia &gt; hl7:entryRelationship &gt; hl7:act &gt; hl7:author; Map:APSRv2.1=[Problem] hl7:organizer - [Problem] hl7:organizer &gt; hl7:performer; Map:APSRv2.1=[Problem] hl7:organizer - [Problem] hl7:organizer &gt; hl7:participant; Map:APSRv2.1=[Problem] hl7:organizer - [Problem] hl7:organizer &gt; hl7:informant; Map:APSRv2.1=[Problem] hl7:organizer - [Problem] hl7:organizer &gt; hl7:author [see group]; Map:APSRv2.1=SB: Procedure Steps Section - hl7:ClinicalDocument &gt; hl7:component &gt; hl7:structuredBody &gt; hl7:component [Proc Steps] &gt; hl7:section &gt; hl7:entry &gt; hl7:procedure &gt; hl7:author [see group]; Map:APSRv2.1=[Problem] hl7:organizer - [Problem] hl7:organizer &gt; hl7:component [Region of Interest] &gt; hl7:regionOfInterest &gt; hl7:performer; Map:caAERSv2.2=MedicalDevice.otherDeviceOperator; Map:CDMHv1.0=Performer; Map:CTRRr3=Performer; Map:CTRv1.0=Performer; Map:CTRv1.0=Assessor; Map:DICOM=TID 1002 ObserverContext &gt; Include TID 1003 PersonObserverIdentifyingAttributes; Map:DICOM=TID 1002 ObserverContext &gt; Include TID 1004 DeviceObserverIdentifyingAttributes; Map:DICOM=TID 1003 PersonObserverIdentifyingAttributes; Map:DICOM=TID 1002 ObserverContext; Map:HL7SD=R_AssignedEntity(Universal); Map:ICSRr2=Author2 (in IndividualCaseSafetyReport); Map:ICSRr2=Author1 (in IndividualCaseSafetyReport); Map:ICSRr2=AssignedEntity.Code (in IndividualCaseSafetyReport); Map:ICSRr2=author (in R_Product); Map:ICSRr2=participant3 (in IndividualCaseSafetyReport); Map:ICSRr2=performer (in R_Product); Map:ICSRr2=AssignedEntity (in IndividualCaseSafetyReport); Map:LSDAMv2.2.3Plus=Performer; Map:SDTM IGv3.1.1=CO.EVAL; Map:SDTM IGv3.1.1=EG.EVAL; Map:SDTM IGv3.1.1=PE.EVAL; Map:TDM=PlannedSubjectActivity.whoPerforms</v>
          </cell>
        </row>
        <row r="1142">
          <cell r="A1142" t="str">
            <v>Performer.2effectiveDateRange</v>
          </cell>
          <cell r="B1142" t="str">
            <v>Performer</v>
          </cell>
          <cell r="C1142" t="str">
            <v>effectiveDateRange</v>
          </cell>
          <cell r="D1142" t="str">
            <v>Attrib</v>
          </cell>
          <cell r="E1142" t="str">
            <v>IVL&lt;TS.DATETIME&gt;</v>
          </cell>
          <cell r="F1142" t="str">
            <v>0..1</v>
          </cell>
          <cell r="G1142" t="str">
            <v>DEFINITION:
The date (and time) span for when the performer is active.
EXAMPLE(S):
OTHER NAME(S):
NOTE(S):</v>
          </cell>
          <cell r="I1142" t="str">
            <v>Map:APSRv2.1=Hdr: Encompassing Encounter - hl7:ClinicalDocument &gt; hl7:componentOf &gt; hl7:encompassingEncounter &gt; hl7:encounterParticipant &gt; hl7:time; Map:APSRv2.1=Hdr: Participant - Pertinent Insurance Information - hl7:ClinicalDocument &gt; hl7:participant (Pertinent Insurance Information) &gt; hl7:time; Map:APSRv2.1=Hdr: Participant - Referral Ordering Physician - hl7:ClinicalDocument &gt; hl7:participant (Referral Ordering Physician) &gt; hl7:time; Map:APSRv2.1=Hdr: Participant - Specimen Collector - hl7:ClinicalDocument &gt; hl7:participant (Specimen Collector) &gt; @time; Map:APSRv2.1=Hdr: Service Event - hl7:ClinicalDocument &gt; hl7:documentationOf &gt; hl7:serviceEvent &gt; hl7:performer &gt; hl7:time; Map:APSRv2.1=hl7:entryRelationship [CDA Supply Container] - hl7:entryRelationship [CDA Supply Container] &gt; hl7:supply &gt; hl7:performer &gt; hl7:time; Map:APSRv2.1=SB: Procedure Steps Section - hl7:ClinicalDocument &gt; hl7:component &gt; hl7:structuredBody &gt; hl7:component [Proc Steps] &gt; hl7:section &gt; hl7:entry &gt; hl7:procedure &gt; hl7:performer &gt; hl7:time; Map:APSRv2.1=[Problem] hl7:organizer - [Problem] hl7:organizer &gt; hl7:participant &gt; hl7:time; Map:APSRv2.1=[Problem] hl7:organizer - [Problem] hl7:organizer &gt; hl7:performer &gt; hl7:time; Map:APSRv2.1=Hdr: Authenticator - hl7:ClinicalDocument &gt; hl7:authenticator &gt; hl7:time; Map:APSRv2.1=Hdr: Data Enterer - hl7:ClinicalDocument &gt; hl7:dataEnterer &gt; hl7:time; Map:APSRv2.1=[Problem] hl7:organizer - [Problem] hl7:organizer &gt; hl7:component [Any kind of AP observation] &gt; hl7:observation &gt; hl7:performer &gt; hl7:time; Map:APSRv2.1=[Problem] hl7:organizer - [Problem] hl7:organizer &gt; hl7:component [Any kind of AP observation] &gt; hl7:observation &gt; hl7:participant &gt; hl7:time; Map:APSRv2.1=Hdr: Legal Authenticator - hl7:ClinicalDocument &gt; hl7:legalAuthenticator &gt; hl7:time; Map:CTRv1.0=Performer.effectiveDateRange; Map:HL7SD=R_AssignedEntity(Universal); Map:LSDAMv2.2.3Plus=Performer.effectiveDateRange</v>
          </cell>
        </row>
        <row r="1143">
          <cell r="A1143" t="str">
            <v>Performer.2evaluatorAlias</v>
          </cell>
          <cell r="B1143" t="str">
            <v>Performer</v>
          </cell>
          <cell r="C1143" t="str">
            <v>evaluatorAlias</v>
          </cell>
          <cell r="D1143" t="str">
            <v>Attrib</v>
          </cell>
          <cell r="E1143" t="str">
            <v>ST</v>
          </cell>
          <cell r="F1143" t="str">
            <v>0..1</v>
          </cell>
          <cell r="G1143" t="str">
            <v>DEFINITION:
A non-unique textual identifier for the performer.
EXAMPLE(S):
OTHER NAME(S):
NOTE(S):
When multiple performers assess the same activity or result, the value of Performer.evaluatorAlias will attribute an assessment result to a particular performer.</v>
          </cell>
          <cell r="I1143" t="str">
            <v>Map:AIM v4 rv48=User.numberWithinRoleOfClinicalTrial; Map:AIM v4 rv48=User.roleInTrial; Map:DICOM=TID 1001 ObservationContext &gt; Include TID 1002 ObserverContext; Map:SDTM IGv3.1.3=RS.RSEVALID; Map:SDTM IGv3.1.3=TR.TREVALID; Map:SDTM IGv3.1.3=TU.TUEVALID; Map:SDTM IGv3.2=TR.TREVALID; Map:SDTM IGv3.2=TU.TUEVALID; Map:SDTM IGv3.2=RS.RSEVALID</v>
          </cell>
        </row>
        <row r="1144">
          <cell r="A1144" t="str">
            <v>Performer.2identifier</v>
          </cell>
          <cell r="B1144" t="str">
            <v>Performer</v>
          </cell>
          <cell r="C1144" t="str">
            <v>identifier</v>
          </cell>
          <cell r="D1144" t="str">
            <v>Attrib</v>
          </cell>
          <cell r="E1144" t="str">
            <v>DSET&lt;ID&gt;</v>
          </cell>
          <cell r="F1144" t="str">
            <v>0..*</v>
          </cell>
          <cell r="G1144" t="str">
            <v>DEFINITION:
A unique symbol that establishes identity of the performer.
EXAMPLE(S):
OTHER NAME(S):
NOTE(S):</v>
          </cell>
          <cell r="I1144" t="str">
            <v>Map:CTRv1.0=Performer.identifier; Map:HL7SD=R_AssignedEntity(Universal); Map:LSDAMv2.2.3Plus=Performer.identifier</v>
          </cell>
        </row>
        <row r="1145">
          <cell r="A1145" t="str">
            <v>Performer.2postalAddress</v>
          </cell>
          <cell r="B1145" t="str">
            <v>Performer</v>
          </cell>
          <cell r="C1145" t="str">
            <v>postalAddress</v>
          </cell>
          <cell r="D1145" t="str">
            <v>Attrib</v>
          </cell>
          <cell r="E1145" t="str">
            <v>AD</v>
          </cell>
          <cell r="F1145" t="str">
            <v>0..1</v>
          </cell>
          <cell r="G1145" t="str">
            <v>DEFINITION:
A contact point used to send physical forms of communication to the performer.
EXAMPLE(S):
OTHER NAME(S):
NOTE(S):</v>
          </cell>
          <cell r="I1145" t="str">
            <v>Map:CTRv1.0=Performer.postalAddress; Map:HL7SD=R_AssignedEntity(Universal); Map:ICSRr2=AssignedEntity.addr (in IndividualCaseSafetyReport); Map:LSDAMv2.2.3Plus=Performer.postalAddress</v>
          </cell>
        </row>
        <row r="1146">
          <cell r="A1146" t="str">
            <v>Performer.2telecomAddress</v>
          </cell>
          <cell r="B1146" t="str">
            <v>Performer</v>
          </cell>
          <cell r="C1146" t="str">
            <v>telecomAddress</v>
          </cell>
          <cell r="D1146" t="str">
            <v>Attrib</v>
          </cell>
          <cell r="E1146" t="str">
            <v>BAG&lt;TEL&gt;</v>
          </cell>
          <cell r="F1146" t="str">
            <v>0..*</v>
          </cell>
          <cell r="G1146" t="str">
            <v>DEFINITION:
A sequence of digits or characters used to identify a particular telephone, fax, or email of the performer.
EXAMPLE(S):
OTHER NAME(S):
NOTE(S):
The set of digits that serves as the address for a telephone device. Included in the phone number are country, city, and area codes needed to uniquely address the telephone. A URL or e-mail would be similarly described.</v>
          </cell>
          <cell r="I1146" t="str">
            <v>Map:caAERSv2.2=PlannedEmailNotification.from; Map:CTRv1.0=Performer.telecomAddress; Map:HCTv1.0=CDE 2518194:Individuals.Outside Contact Phone Number; Map:HL7SD=R_AssignedEntity(Universal); Map:ICSRr2=AssignedEntity.telecom (in IndividualCaseSafetyReport); Map:LSDAMv2.2.3Plus=Performer.telecomAddress</v>
          </cell>
        </row>
        <row r="1147">
          <cell r="A1147" t="str">
            <v>Performer.2typeCode</v>
          </cell>
          <cell r="B1147" t="str">
            <v>Performer</v>
          </cell>
          <cell r="C1147" t="str">
            <v>typeCode</v>
          </cell>
          <cell r="D1147" t="str">
            <v>Attrib</v>
          </cell>
          <cell r="E1147" t="str">
            <v>CD</v>
          </cell>
          <cell r="F1147" t="str">
            <v>0..1</v>
          </cell>
          <cell r="G1147" t="str">
            <v>DEFINITION:
A coded value specifying the kind of performer.
EXAMPLE(S):
surgeon, monitoring device, performing laboratory
OTHER NAME(S):
NOTE(S):</v>
          </cell>
          <cell r="I1147" t="str">
            <v>Map:AE=PerformingParty.roleType; Map:APSRv2.1=Hdr: Service Event - hl7:ClinicalDocument &gt; hl7:documentationOf &gt; hl7:serviceEvent &gt; hl7:performer &gt; @typeCode; Map:APSRv2.1=hl7:entryRelationship [CDA Supply Container] - hl7:entryRelationship [CDA Supply Container] &gt; hl7:supply &gt; hl7:informant &gt; @typeCode; Map:APSRv2.1=[Problem] hl7:organizer - [Problem] hl7:organizer &gt; hl7:informant &gt; @typeCode; Map:APSRv2.1=[Problem] hl7:organizer - [Problem] hl7:organizer &gt; hl7:participant &gt; @typeCode; Map:APSRv2.1=[Problem] hl7:organizer - [Problem] hl7:organizer &gt; hl7:performer &gt; @typeCode; Map:APSRv2.1=[Problem] hl7:organizer - [Problem] hl7:organizer &gt; hl7:component [Any kind of AP observation] &gt; hl7:observation &gt; hl7:performer &gt; @typeCode; Map:APSRv2.1=[Problem] hl7:organizer - [Problem] hl7:organizer &gt; hl7:component [Any kind of AP observation] &gt; hl7:observation &gt; hl7:informant &gt; @typeCode; Map:APSRv2.1=[Problem] hl7:organizer - [Problem] hl7:organizer &gt; hl7:component [Any kind of AP observation] &gt; hl7:observation &gt; hl7:participant &gt; @typeCode; Map:APSRv2.1=[Problem] hl7:organizer - [Problem] hl7:organizer &gt; hl7:component [Lab Obs] &gt; hl7:observation &gt; hl7:performer &gt; @typeCode; Map:APSRv2.1=Hdr: Authenticator - hl7:ClinicalDocument &gt; hl7:authenticator &gt; @typeCode; Map:APSRv2.1=Hdr: Custodian - hl7:ClinicalDocument &gt; hl7:custodian &gt; @typeCode; Map:APSRv2.1=Hdr: Data Enterer - hl7:ClinicalDocument &gt; hl7:dataEnterer &gt; @typeCode; Map:APSRv2.1=Hdr: Encompassing Encounter - hl7:ClinicalDocument &gt; hl7:componentOf &gt; hl7:encompassingEncounter &gt; hl7:responsibleParty &gt; @typeCode; Map:APSRv2.1=Hdr: Encompassing Encounter - hl7:ClinicalDocument &gt; hl7:componentOf &gt; hl7:encompassingEncounter &gt; hl7:encounterParticipant &gt; @typeCode; Map:APSRv2.1=Hdr: Informant - hl7:ClinicalDocument &gt; hl7:informant &gt; @typeCode; Map:APSRv2.1=Hdr: Participant - Pertinent Insurance Information - hl7:ClinicalDocument &gt; hl7:participant (Pertinent Insurance Information) &gt; @typeCode; Map:APSRv2.1=Hdr: Participant - Referral Ordering Physician - hl7:ClinicalDocument &gt; hl7:participant (Referral Ordering Physician) &gt; @typeCode; Map:APSRv2.1=Hdr: Participant - Specimen Collector - hl7:ClinicalDocument &gt; hl7:participant (Specimen Collector) &gt; @typeCode; Map:CDASHv1.1=PE.PEEVAL; Map:CDMHv1.0=Performer.typeCode; Map:CTR&amp;Rr2=Responsible Site Role; Map:CTRRr3=Performer.typeCode; Map:CTRv1.0=Performer.typeCode; Map:DICOM=TID 1003 PersonObserverIdentifyingAttributes &gt; Person Observer's Role in this Procedure; Map:ICSRr2=author.typeCode (in R_Product); Map:ICSRr2=AssignedEntity.code (in IndividualCaseSafetyReport); Map:ICSRr2=performer.typeCode (in R_Product); Map:LSDAMv2.2.3Plus=Performer.typeCode; Map:SDTM IGv3.1.1=EG.EGEVAL; Map:SDTM IGv3.1.1=PE.PEEVAL; Map:SDTM IGv3.1.1=CO.COEVAL; Map:SDTM IGv3.1.2=CO.COEVAL; Map:SDTM IGv3.1.2=EG.EGEVAL; Map:SDTM IGv3.1.2=FA.FAEVAL; Map:SDTM IGv3.1.2=PE.PEEVAL; Map:SDTM IGv3.1.3=CO.COEVAL; Map:SDTM IGv3.2=MI.MIEVAL; Map:SDTM IGv3.2=MO.MOEVAL; Map:SDTM IGv3.2=SR.SREVAL; Map:SDTM IGv3.2=SS.SSEVAL; Map:SDTM IGv3.2=CO.COEVAL; Map:SEER 2015=SECTION V STAGE OF DISEASE AT DIAGNOSIS - STAGED BY (CLINICAL STAGE); Map:SEER 2015=SECTION V STAGE OF DISEASE AT DIAGNOSIS - STAGED BY (PATHOLOGIC STAGE)</v>
          </cell>
        </row>
        <row r="1148">
          <cell r="A1148" t="str">
            <v>Performer.4performedActivity(Activity)</v>
          </cell>
          <cell r="B1148" t="str">
            <v>Performer</v>
          </cell>
          <cell r="C1148" t="str">
            <v>performedActivity(Activity)</v>
          </cell>
          <cell r="D1148" t="str">
            <v>Assoc</v>
          </cell>
          <cell r="F1148" t="str">
            <v>1..1</v>
          </cell>
          <cell r="G1148" t="str">
            <v>Performer [performingPerformer] (0..*) performs / be performed by (1) [performedActivity] Activity
DESCRIPTION:
Each Performer always performs one Activity.  Each Activity might be performed by one or more Performer.
DEFINITION:
EXAMPLE(S):
OTHER NAME(S):
NOTE(S):</v>
          </cell>
          <cell r="I1148" t="str">
            <v>Map:CDMHv1.0=Performer.performedActivity(Activity); Map:CTRRr3=Performer.performed(Activity); Map:CTRv1.0=Performer.performed(Activity); Map:CTRv1.0=PerformedObservation.reporting(Assessor); Map:LSDAMv2.2.3Plus=Performer.performed(Activity)</v>
          </cell>
          <cell r="J1148" t="str">
            <v>performs</v>
          </cell>
          <cell r="K1148" t="str">
            <v>be performed by</v>
          </cell>
          <cell r="L1148" t="str">
            <v>Activity</v>
          </cell>
          <cell r="M1148" t="str">
            <v>0..*</v>
          </cell>
        </row>
        <row r="1149">
          <cell r="A1149" t="str">
            <v>Performer.4performingAssociatedBiologicEntity(AssociatedBiologicEntity)</v>
          </cell>
          <cell r="B1149" t="str">
            <v>Performer</v>
          </cell>
          <cell r="C1149" t="str">
            <v>performingAssociatedBiologicEntity(AssociatedBiologicEntity)</v>
          </cell>
          <cell r="D1149" t="str">
            <v>Assoc</v>
          </cell>
          <cell r="F1149" t="str">
            <v>0..1</v>
          </cell>
          <cell r="G1149" t="str">
            <v>Performer [performedPerformer] (0..*) be a function performed by / function as (0..1) [performingAssociatedBiologicEntity] AssociatedBiologicEntity
DESCRIPTION:
Each Performer might be a function performed by one AssociatedBiologicEntity. Each AssociatedBiologicEntity might function as one or more Performer.
DEFINITION:
EXAMPLE(S):
OTHER NAME(S):
NOTE(S):</v>
          </cell>
          <cell r="I1149" t="str">
            <v>Map:CTRv1.0=Assessor.performing(AssociatedBiologicEntity)</v>
          </cell>
          <cell r="J1149" t="str">
            <v>be a function performed by</v>
          </cell>
          <cell r="K1149" t="str">
            <v>function as</v>
          </cell>
          <cell r="L1149" t="str">
            <v>AssociatedBiologicEntity</v>
          </cell>
          <cell r="M1149" t="str">
            <v>0..*</v>
          </cell>
        </row>
        <row r="1150">
          <cell r="A1150" t="str">
            <v>Performer.4performingDevice(Device)</v>
          </cell>
          <cell r="B1150" t="str">
            <v>Performer</v>
          </cell>
          <cell r="C1150" t="str">
            <v>performingDevice(Device)</v>
          </cell>
          <cell r="D1150" t="str">
            <v>Assoc</v>
          </cell>
          <cell r="F1150" t="str">
            <v>0..1</v>
          </cell>
          <cell r="G1150" t="str">
            <v xml:space="preserve">Performer [performedPerformer] (0..*) be a function performed by / function as (0..1) [performingDevice] Device
DESCRIPTION:
Each Performer might be a function performed by one Device. Each Device might function as one or more Performer.
DEFINITION:
EXAMPLE(S):
OTHER NAME(S):
NOTE(S):
</v>
          </cell>
          <cell r="I1150" t="str">
            <v>Map:AIM v4 rv48=AnnotationCollection.equipment(Equipment); Map:CTRRr3=Performer.(Device); Map:CTRv1.0=Performer.performing(Device)</v>
          </cell>
          <cell r="J1150" t="str">
            <v>be a function performed by</v>
          </cell>
          <cell r="K1150" t="str">
            <v>function as</v>
          </cell>
          <cell r="L1150" t="str">
            <v>Device</v>
          </cell>
          <cell r="M1150" t="str">
            <v>0..*</v>
          </cell>
        </row>
        <row r="1151">
          <cell r="A1151" t="str">
            <v>Performer.4performingHealthcareProvider(HealthcareProvider)</v>
          </cell>
          <cell r="B1151" t="str">
            <v>Performer</v>
          </cell>
          <cell r="C1151" t="str">
            <v>performingHealthcareProvider(HealthcareProvider)</v>
          </cell>
          <cell r="D1151" t="str">
            <v>Assoc</v>
          </cell>
          <cell r="F1151" t="str">
            <v>0..1</v>
          </cell>
          <cell r="G1151" t="str">
            <v>Performer [performedPerformer] (0..*) be a function performed by / function as (0..1) [performingHealthcareProvider] HealthcareProvider
DESCRIPTION:
Each Performer might be a function performed by one HealthcareProvider. Each HealthcareProvider might function as one or more Performer. 
DEFINITION:
EXAMPLE(S):
OTHER NAME(S):
NOTE(S):</v>
          </cell>
          <cell r="I1151" t="str">
            <v>Map:CDMHv1.0=Performer.performingHealthcareProvider(HealthcareProvider); Map:CTRv1.0=Assessor.performing(HealthcareProvider)</v>
          </cell>
          <cell r="J1151" t="str">
            <v>be a function performed by</v>
          </cell>
          <cell r="K1151" t="str">
            <v>function as</v>
          </cell>
          <cell r="L1151" t="str">
            <v>HealthcareProvider</v>
          </cell>
          <cell r="M1151" t="str">
            <v>0..*</v>
          </cell>
        </row>
        <row r="1152">
          <cell r="A1152" t="str">
            <v>Performer.4performingLaboratory(Laboratory)</v>
          </cell>
          <cell r="B1152" t="str">
            <v>Performer</v>
          </cell>
          <cell r="C1152" t="str">
            <v>performingLaboratory(Laboratory)</v>
          </cell>
          <cell r="D1152" t="str">
            <v>Assoc</v>
          </cell>
          <cell r="F1152" t="str">
            <v>0..1</v>
          </cell>
          <cell r="G1152" t="str">
            <v>Performer [performedPerformer] (0..*) be a function performed by / function as (0..1) [performingLaboratory] Laboratory
DESCRIPTION:
Each Performer might be a function performed by one Laboratory. Each Laboratory might function as one or more Performer. 
DEFINITION:
EXAMPLE(S):
OTHER NAME(S):
NOTE(S):</v>
          </cell>
          <cell r="I1152" t="str">
            <v>Map:CTRv1.0=PerformingLaboratory.performing(Laboratory); Map:CTRv1.0=PerformedObservation.performing(PerformingLaboratory); Map:CTRv1.0=CollectingLaboratory.performing(Laboratory); Map:LSDAMv2.2.3Plus=CollectingLaboratory.(PerformedSpecimenCollection); Map:LSDAMv2.2.3Plus=CollectingLaboratory.performing(Laboratory)</v>
          </cell>
          <cell r="J1152" t="str">
            <v>be a function performed by</v>
          </cell>
          <cell r="K1152" t="str">
            <v>function as</v>
          </cell>
          <cell r="L1152" t="str">
            <v>Laboratory</v>
          </cell>
          <cell r="M1152" t="str">
            <v>0..*</v>
          </cell>
        </row>
        <row r="1153">
          <cell r="A1153" t="str">
            <v>Performer.4performingOrganization(Organization)</v>
          </cell>
          <cell r="B1153" t="str">
            <v>Performer</v>
          </cell>
          <cell r="C1153" t="str">
            <v>performingOrganization(Organization)</v>
          </cell>
          <cell r="D1153" t="str">
            <v>Assoc</v>
          </cell>
          <cell r="F1153" t="str">
            <v>0..1</v>
          </cell>
          <cell r="G1153" t="str">
            <v xml:space="preserve">Performer [performedPerformer] (0..*) be a function performed by / function as (0..1) [performingOrganization] Organization
DESCRIPTION:
Each Performer might be a function performed by one Organization. Each Organization might function as one or more Performer.
DEFINITION:
EXAMPLE(S):
OTHER NAME(S):
NOTE(S):
</v>
          </cell>
          <cell r="I1153" t="str">
            <v>Map:CTRRr3=Performer.performing(Organization); Map:CTRv1.0=Performer.performing(Organization)</v>
          </cell>
          <cell r="J1153" t="str">
            <v>be a function performed by</v>
          </cell>
          <cell r="K1153" t="str">
            <v>function as</v>
          </cell>
          <cell r="L1153" t="str">
            <v>Organization</v>
          </cell>
          <cell r="M1153" t="str">
            <v>0..*</v>
          </cell>
        </row>
        <row r="1154">
          <cell r="A1154" t="str">
            <v>Performer.4performingOrganizationStaffRole(OrganizationStaffRole)</v>
          </cell>
          <cell r="B1154" t="str">
            <v>Performer</v>
          </cell>
          <cell r="C1154" t="str">
            <v>performingOrganizationStaffRole(OrganizationStaffRole)</v>
          </cell>
          <cell r="D1154" t="str">
            <v>Assoc</v>
          </cell>
          <cell r="F1154" t="str">
            <v>0..1</v>
          </cell>
          <cell r="G1154" t="str">
            <v>Performer [performedPerformer] (0..*) be a function performed by / function as (0..1) [performingOrganizationStaffRole] OrganizationStaffRole
DESCRIPTION:
Each Performer might be a function performed by one OrganizationStaffRole. Each OrganizationStaffRole might function as one or more Performer. 
DEFINITION:
EXAMPLE(S):
OTHER NAME(S):
NOTE(S):</v>
          </cell>
          <cell r="I1154" t="str">
            <v>Map:CTRv1.0=Assessor.performing(ResearchStaff)</v>
          </cell>
          <cell r="J1154" t="str">
            <v>be a function performed by</v>
          </cell>
          <cell r="K1154" t="str">
            <v>function as</v>
          </cell>
          <cell r="L1154" t="str">
            <v>OrganizationStaffRole</v>
          </cell>
          <cell r="M1154" t="str">
            <v>0..*</v>
          </cell>
        </row>
        <row r="1155">
          <cell r="A1155" t="str">
            <v>Performer.4performingOversightCommittee(OversightCommittee)</v>
          </cell>
          <cell r="B1155" t="str">
            <v>Performer</v>
          </cell>
          <cell r="C1155" t="str">
            <v>performingOversightCommittee(OversightCommittee)</v>
          </cell>
          <cell r="D1155" t="str">
            <v>Assoc</v>
          </cell>
          <cell r="F1155" t="str">
            <v>0..1</v>
          </cell>
          <cell r="G1155" t="str">
            <v>Performer [performedPerformer] (0..*) be a function performed by / function as (0..1) [performingOversightCommittee] OversightCommittee
DESCRIPTION:
Each Performer might be a function performed by one OversightCommittee.  Each OversightCommittee might function as one or more Performer.
DEFINITION:
EXAMPLE(S):
OTHER NAME(S):
NOTE(S):</v>
          </cell>
          <cell r="I1155" t="str">
            <v>Map:CTRv1.0=Assessor.performing(OversightCommittee)</v>
          </cell>
          <cell r="J1155" t="str">
            <v>be a function performed by</v>
          </cell>
          <cell r="K1155" t="str">
            <v>function as</v>
          </cell>
          <cell r="L1155" t="str">
            <v>OversightCommittee</v>
          </cell>
          <cell r="M1155" t="str">
            <v>0..*</v>
          </cell>
        </row>
        <row r="1156">
          <cell r="A1156" t="str">
            <v>Performer.4performingPerson(Person)</v>
          </cell>
          <cell r="B1156" t="str">
            <v>Performer</v>
          </cell>
          <cell r="C1156" t="str">
            <v>performingPerson(Person)</v>
          </cell>
          <cell r="D1156" t="str">
            <v>Assoc</v>
          </cell>
          <cell r="F1156" t="str">
            <v>0..1</v>
          </cell>
          <cell r="G1156" t="str">
            <v xml:space="preserve">Performer [performedPerformer] (0..*) be a function performed by / function as (0..1) [performingPerson] Person
DESCRIPTION:
Each Performer might be a function performed by one Person. Each Person might function as one or more Performer.
DEFINITION:
EXAMPLE(S):
OTHER NAME(S):
NOTE(S):
</v>
          </cell>
          <cell r="I1156" t="str">
            <v>Map:AIM v4 rv48=AnnotationCollection.user(User); Map:CTRRr3=Performer.performing(Person); Map:CTRv1.0=Performer.performing(Person); Map:LSDAMv2.2.3Plus=Performer.performing(Person)</v>
          </cell>
          <cell r="J1156" t="str">
            <v>be a function performed by</v>
          </cell>
          <cell r="K1156" t="str">
            <v>function as</v>
          </cell>
          <cell r="L1156" t="str">
            <v>Person</v>
          </cell>
          <cell r="M1156" t="str">
            <v>0..*</v>
          </cell>
        </row>
        <row r="1157">
          <cell r="A1157" t="str">
            <v>Performer.4performingSubject(Subject)</v>
          </cell>
          <cell r="B1157" t="str">
            <v>Performer</v>
          </cell>
          <cell r="C1157" t="str">
            <v>performingSubject(Subject)</v>
          </cell>
          <cell r="D1157" t="str">
            <v>Assoc</v>
          </cell>
          <cell r="F1157" t="str">
            <v>0..1</v>
          </cell>
          <cell r="G1157" t="str">
            <v>Performer [performedPerformer] (0..*) be a function performed by / function as (0..1) [performingSubject] Subject
DESCRIPTION:
Each Performer might be a function performed by one Subject. Each Subject might function as one or more Performer.
DEFINITION:
EXAMPLE(S):
OTHER NAME(S):
NOTE(S):</v>
          </cell>
          <cell r="I1157" t="str">
            <v>Map:CTRv1.0=Assessor.performing(Subject)</v>
          </cell>
          <cell r="J1157" t="str">
            <v>be a function performed by</v>
          </cell>
          <cell r="K1157" t="str">
            <v>function as</v>
          </cell>
          <cell r="L1157" t="str">
            <v>Subject</v>
          </cell>
          <cell r="M1157" t="str">
            <v>0..*</v>
          </cell>
        </row>
        <row r="1158">
          <cell r="A1158" t="str">
            <v>Person.1</v>
          </cell>
          <cell r="B1158" t="str">
            <v>Person</v>
          </cell>
          <cell r="D1158" t="str">
            <v>Class</v>
          </cell>
          <cell r="G1158" t="str">
            <v>DEFINITION:
A human being.
EXAMPLE(S):
OTHER NAME(S):
NOTE(S):</v>
          </cell>
          <cell r="H1158" t="str">
            <v xml:space="preserve">Invariant - Attribute Set actualIndicator Qualifier: name, birthDate, deathDate, initials, postalAddress, telecomAddress are valid only when actualIndicator = "true".
</v>
          </cell>
          <cell r="I1158" t="str">
            <v>Map:AE=Person; Map:APSRv2.1=Hdr: Participant - Pertinent Insurance Information - hl7:ClinicalDocument &gt; hl7:participant (Pertinent Insurance Information) &gt; hl7:associatedEntity &gt; hl7:associatedPerson; Map:APSRv2.1=Hdr: Patient - hl7:ClinicalDocument &gt; hl7:recordTarget &gt; hl7:patientRole &gt; hl7:patient; Map:APSRv2.1=Hdr: Information Recipient - hl7:ClinicalDocument &gt; hl7:informationRecipient &gt; hl7:intendedRecipient &gt; hl7:informationRecipient (Person); Map:APSRv2.1=Hdr: Participant - Specimen Collector - hl7:ClinicalDocument &gt; hl7:participant (Specimen Collector) &gt; hl7:associatedEntity &gt; hl7:associatedPerson; Map:APSRv2.1=Hdr: Participant - Referral Ordering Physician - hl7:ClinicalDocument &gt; hl7:participant (Referral Ordering Physician) &gt; hl7:associatedEntity &gt; hl7:associatedPerson; Map:APSRv2.1=hl7:assignedEntity - hl7:assignedEntity &gt; hl7:assignedPerson; Map:APSRv2.1=[Problem] hl7:organizer - [Problem] hl7:organizer &gt; hl7:participant &gt; CHOICE OF PLAYING DEVICE OR PLAYING ENTITY &gt; hl7:playingEntity; Map:APSRv2.1=[Problem] hl7:organizer - [Problem] hl7:organizer &gt; hl7:component [Any kind of AP observation] &gt; hl7:observation &gt; hl7:participant &gt; CHOICE OF PLAYING DEVICE OR PLAYING ENTITY &gt; hl7:playingEntity; Map:APSRv2.1=hl7:author - hl7:author &gt; hl7:assignedAuthor &gt; CHOICE OF ASSIGNED PERSON OR DEVICE &gt; hl7:assignedPerson; Map:C3PRv2.9=Person; Map:caAERSv2.2=Person; Map:CDMHv1.0=Person; Map:CTRPv1.0=Person; Map:CTRPv3.8=Person; Map:CTRRr3=Person; Map:CTRv1.0=Person; Map:HL7SD=Person; Map:HL7SP=InvestigativePerson; Map:HL7SP=Person; Map:i2b2/ACTv1.4=Demographics; Map:ICSRr2=ContactPerson (in E_Organization informational); Map:ICSRr2=Person2 (in IndividualCaseSafetyReport); Map:ICSRr2=Person (in IndividualCaseSafetyReport); Map:ICSRr2=AssignedEntity2 (in R_Product); Map:ICSRr2=contactPerson (in R_Product); Map:LabViewer2.2=Person; Map:LSDAMv2.2.3Plus=Person; Map:NCI CRF Standard=Demography; Map:OMOPv5.2=PERSON; Map:PCORNetv3.1=Demographics; Map:PCORNetv4.0=Demographics; Map:SEER 2015=SECTION III DEMOGRAPHIC INFORMATION; Map:Sentinelv6.0.2=Demographic</v>
          </cell>
        </row>
        <row r="1159">
          <cell r="A1159" t="str">
            <v>Person.2birthSexCode</v>
          </cell>
          <cell r="B1159" t="str">
            <v>Person</v>
          </cell>
          <cell r="C1159" t="str">
            <v>birthSexCode</v>
          </cell>
          <cell r="D1159" t="str">
            <v>Attrib</v>
          </cell>
          <cell r="E1159" t="str">
            <v>CD</v>
          </cell>
          <cell r="F1159" t="str">
            <v>1..1</v>
          </cell>
          <cell r="G1159" t="str">
            <v>DEFINITION:
The sex that was assigned and recorded on the birth certificate at the time of an individual's birth. (adopted from LOINC, https://s.details.loinc.org/LOINC/76689-9.html?sections=Comprehensive)
EXAMPLE(S):
From LOINC (https://s.details.loinc.org/LOINC/76689-9.html?sections=Comprehensive):
Male - LA2-8
Female - LA3-6
Unknown - LA4489-6
Alternatively, ONC’s 2015 Edition certification requirements reference the following value set for birth sex that use a combination of HL7 Version 3 (V3) Standard value set for Administrative Gender and NullFlavor:
(1) M (“Male”)
(2) F (“Female”)
(3) UNK (“Unknown”) (HL7 V3 NullFlavor code)
OTHER NAME(S):
Sex assigned at birth
NOTE(S):
Apparently, this term was created for the U.S. Department of Health and Human Services (HHS) 2015 Edition Health Information Technology (Health IT) Certification Criteria final rule.</v>
          </cell>
          <cell r="I1159" t="str">
            <v>Map:BallotComment=BRIDG v5.3 ballot comment #10 resolution</v>
          </cell>
        </row>
        <row r="1160">
          <cell r="A1160" t="str">
            <v>Person.2birthStateCode</v>
          </cell>
          <cell r="B1160" t="str">
            <v>Person</v>
          </cell>
          <cell r="C1160" t="str">
            <v>birthStateCode</v>
          </cell>
          <cell r="D1160" t="str">
            <v>Attrib</v>
          </cell>
          <cell r="E1160" t="str">
            <v>CD</v>
          </cell>
          <cell r="F1160" t="str">
            <v>0..1</v>
          </cell>
          <cell r="G1160" t="str">
            <v>DEFINITION:
A coded value specifying the name of the state in which the person is born.
EXAMPLE(S):
OTHER NAME(S):
NOTE(S):</v>
          </cell>
          <cell r="I1160" t="str">
            <v>Map:SEER 2015=SECTION III DEMOGRAPHIC INFORMATION - BIRTHPLACE – STATE</v>
          </cell>
        </row>
        <row r="1161">
          <cell r="A1161" t="str">
            <v>Person.2computedEthnicityCode</v>
          </cell>
          <cell r="B1161" t="str">
            <v>Person</v>
          </cell>
          <cell r="C1161" t="str">
            <v>computedEthnicityCode</v>
          </cell>
          <cell r="D1161" t="str">
            <v>Attrib</v>
          </cell>
          <cell r="E1161" t="str">
            <v>CD</v>
          </cell>
          <cell r="F1161" t="str">
            <v>0..1</v>
          </cell>
          <cell r="G1161" t="str">
            <v>DEFINITION:
A coded value specifying the ethnicity determined by a computer algorithm based on last name and/or maiden name. [adapted from NCI SEER Program Coding and Staging Manual 2015]
EXAMPLE(S):
For the U.S. National Cancer Institute (NCI) Surveillance, Epidemiology, and End Results (SEER) program:
0 = No match [linkage] was run (for 1994 and later cases)
1 = Non-Hispanic last name and non-Hispanic maiden name
2 = Non-Hispanic last name, did not check maiden name, or patient was male
3 = Non-Hispanic last name, missing maiden name
4 = Hispanic last name, non-Hispanic maiden name
5 = Hispanic last name, did not check maiden name or patient was male
6 = Hispanic last name, missing maiden name
7 = Hispanic maiden name (females only) (regardless of last name)
Blank = 1993 and earlier cases; no match [linkage] was run
OTHER NAME(S):
NOTE(S):
For SEER, Computed Ethnicity records the ethnicity based on last name and/or maiden name using a computer algorithm. The computer algorithm compares a list of names with the patient’s surname and/or maiden name to test for Hispanic ethnicity. A computer algorithm must be used to compute ethnicity for all cases diagnosed January 1, 1994 and later. This data item is used in conjunction with the data item Computed Ethnicity Source.</v>
          </cell>
          <cell r="I1161" t="str">
            <v>Map:SEER 2015=SECTION III DEMOGRAPHIC INFORMATION - COMPUTED ETHNICITY</v>
          </cell>
        </row>
        <row r="1162">
          <cell r="A1162" t="str">
            <v>Person.2computedEthnicitySourceCode</v>
          </cell>
          <cell r="B1162" t="str">
            <v>Person</v>
          </cell>
          <cell r="C1162" t="str">
            <v>computedEthnicitySourceCode</v>
          </cell>
          <cell r="D1162" t="str">
            <v>Attrib</v>
          </cell>
          <cell r="E1162" t="str">
            <v>CD</v>
          </cell>
          <cell r="F1162" t="str">
            <v>0..1</v>
          </cell>
          <cell r="G1162" t="str">
            <v>DEFINITION:
A coded value specifying the database, method, or computer algorithm that was used to determine ethnicity as recorded in the Computed Ethnicity Code. [adapted from NCI SEER Program Coding and Staging Manual 2015]
EXAMPLE(S):
For the U.S. National Cancer Institute (NCI) Surveillance, Epidemiology, and End Results (SEER) program:
0 = No match [linkage] was run for 1994 and later cases
1 = Census Bureau list of Spanish surnames, NOS
2 = 1980 Census Bureau list of Spanish surnames
3 = 1990 Census Bureau list of Spanish surnames
4 = GUESS program
5 = Combination list including South Florida names
6 = Combination of Census and other locally generated list
7 = Combination of Census and GUESS, with or without other lists
8 = Other type of match (Do not record results of NHIA in this field)
9 = Unknown type of match
Blank = 1993 and earlier cases, no match [linkage] was run
OTHER NAME(S):
NOTE(S):
For SEER, blank is allowed only for tumors diagnosed in 1993 and earlier.</v>
          </cell>
          <cell r="I1162" t="str">
            <v>Map:SEER 2015=SECTION III DEMOGRAPHIC INFORMATION - COMPUTED ETHNICITY SOURCE</v>
          </cell>
        </row>
        <row r="1163">
          <cell r="A1163" t="str">
            <v>Person.2derivedEthnicityOriginCode</v>
          </cell>
          <cell r="B1163" t="str">
            <v>Person</v>
          </cell>
          <cell r="C1163" t="str">
            <v>derivedEthnicityOriginCode</v>
          </cell>
          <cell r="D1163" t="str">
            <v>Attrib</v>
          </cell>
          <cell r="E1163" t="str">
            <v>CD</v>
          </cell>
          <cell r="F1163" t="str">
            <v>0..1</v>
          </cell>
          <cell r="G1163" t="str">
            <v>DEFINITION:
A coded value specifying the result of a computerized algorithm that uses a combination of variables to directly or indirectly classify cases as a particular ethnicity or origin for analytic purposes.  
EXAMPLE(S):
For the U.S. National Cancer Institute (NCI) Surveillance, Epidemiology, and End Results (SEER) program:
0 = Non-Hispanic
1 = Mexican, by birthplace or other specific identifier
2 = Puerto Rican, by birthplace or other specific identifier
3 = Cuban, by birthplace or other specific identifier
4 = South or Central American (except Brazil), by birthplace or other specific identifier
5 = Other specified Spanish/Hispanic origin (includes European; excludes Dominican Republic), by birthplace or other specific identifier
6 = Spanish, NOS; Hispanic, NOS; Latino, NOS
7 = NHIA surname match only
8 = Dominican Republic
Blank = Algorithm has not been run
OTHER NAME(S):
NAACCR Hispanic Identification Algorithm (NHIA) Derived Hispanic Origin
NOTE(S):</v>
          </cell>
          <cell r="I1163" t="str">
            <v>Map:SEER 2015=SECTION III DEMOGRAPHIC INFORMATION - NHIA DERIVED HISPANIC ORIGIN</v>
          </cell>
        </row>
        <row r="1164">
          <cell r="A1164" t="str">
            <v>Person.2educationLevelCode</v>
          </cell>
          <cell r="B1164" t="str">
            <v>Person</v>
          </cell>
          <cell r="C1164" t="str">
            <v>educationLevelCode</v>
          </cell>
          <cell r="D1164" t="str">
            <v>Attrib</v>
          </cell>
          <cell r="E1164" t="str">
            <v>CD</v>
          </cell>
          <cell r="F1164" t="str">
            <v>0..1</v>
          </cell>
          <cell r="G1164" t="str">
            <v>DEFINITION:
A coded value specifying the highest level of education completed.
EXAMPLE(S):
Less than High School Diploma, High School Diploma, Some College
OTHER NAME(S):
NOTE(S):</v>
          </cell>
          <cell r="I1164" t="str">
            <v>Map:CDASHv1.1=SC.SCORRES; Map:CTOM=Investigator.educationLevelCode; Map:CTOM=Participant.educationLevelCode; Map:CTOM=Person.educationLevelCode; Map:CTRv1.0=Person.educationLevelCode; Map:HCTv1.0=CDE 2815244:Property or Attribute.Education level; Map:LSDAMv2.2.3Plus=Person.educationLevelCode; Map:NCI CRF Standard=CDE 2681552v1.0:  Person Education Level Summary Type; Map:NCI CRF Standard=CDE 2674076v2.0: Person Education Level Type; Map:SDTM IGv3.1.2=SC.SCSTRESC; Map:SDTM IGv3.1.2=SC.SCORRES; Map:SDTM IGv3.1.3=SC.SCORRES; Map:SDTM IGv3.2=SC.SCORRES</v>
          </cell>
        </row>
        <row r="1165">
          <cell r="A1165" t="str">
            <v>Person.2ethnicGroupCode</v>
          </cell>
          <cell r="B1165" t="str">
            <v>Person</v>
          </cell>
          <cell r="C1165" t="str">
            <v>ethnicGroupCode</v>
          </cell>
          <cell r="D1165" t="str">
            <v>Attrib</v>
          </cell>
          <cell r="E1165" t="str">
            <v>DSET&lt;CD&gt;</v>
          </cell>
          <cell r="F1165" t="str">
            <v>0..*</v>
          </cell>
          <cell r="G1165" t="str">
            <v>DEFINITION:
A coded value specifying the self-declared ethnic origination, independent of racial origination. 
EXAMPLE(S):
Office of Management and Budget (OMB) approved categories [example from National Cancer Institute]
OTHER NAME(S):
NOTE(S):</v>
          </cell>
          <cell r="I1165" t="str">
            <v>Map:C3PR=Participant.ethnicGroup; Map:C3PRv2.9=Participant.ethnicGroupCode; Map:caAERSv2.2=Participant.ethnicity; Map:CDASHv1.1=DM.ETHNIC; Map:CDMHv1.0=Person.ethnicGroupCode; Map:CTOM=Investigator.ethnicGroupCode; Map:CTOM=Person.ethnicGroupCode; Map:CTOM=Participant.ethnicGroupCode; Map:CTRPv3.8=Person.ethnicGroupCode; Map:CTRv1.0=Person.ethnicGroupCode; Map:DICOM=Patient Module - Ethnic Group (0010,2160); Map:DICOM=Patient Level Attributes for the Patient Root Query/Retrieve Information Model - Ethnic Group (0010,2160); Map:HCTv1.0=CDE 3186998:Physical Description of Individuals.What is the patient's ethnic group?; Map:HCTv1.0=CDE 2769672:Individuals.Donor's ethnicity:; Map:HCTv1.0=CDE 2002440:Recipient Identification.Ethnicity; Map:i2b2/ACTv1.4=Demographics.Hispanic; Map:ICSRr2=Person2.ethnicGroupCode (in IndividualCaseSafetyReport); Map:LSDAMv2.2.3Plus=Person.ethnicGroupCode; Map:NBIAv6.4=Patient.ethnic_group; Map:NCI CRF Standard=CDE 2192217v2.0: Ethnic Group Category Text; Map:NCI CRF Standard=CDE 2200284v2.0:  Centers for Disease Control and Prevention Ethnicity Unique Identifier Codes; Map:OMOPv5.2=PERSON.ethnicity_concept_id; Map:PCORNetv3.1=Demographics.hispanic; Map:PCORNetv4.0=Demographics.hispanic; Map:SDTM IGv3.1.1=DM.ETHNIC; Map:SDTM IGv3.1.2=DM.ETHNIC; Map:SDTM IGv3.1.3=DM.ETHNIC; Map:SDTM IGv3.2=DM.ETHNIC; Map:Sentinelv6.0.2=Demographic.Hispanic</v>
          </cell>
        </row>
        <row r="1166">
          <cell r="A1166" t="str">
            <v>Person.2ethnicSurnameOrOriginCode</v>
          </cell>
          <cell r="B1166" t="str">
            <v>Person</v>
          </cell>
          <cell r="C1166" t="str">
            <v>ethnicSurnameOrOriginCode</v>
          </cell>
          <cell r="D1166" t="str">
            <v>Attrib</v>
          </cell>
          <cell r="E1166" t="str">
            <v>CD</v>
          </cell>
          <cell r="F1166" t="str">
            <v>0..1</v>
          </cell>
          <cell r="G1166" t="str">
            <v>DEFINITION:
A coded value specifying patients with a surname or origin of a particular ethnicity.   
EXAMPLE(S):
For the U.S. National Cancer Institute (NCI) Surveillance, Epidemiology, and End Results (SEER) program, patients of Hispanic origin are sometimes of particular interest:
0 = Non-Spanish/Non-Hispanic
1 = Mexican (includes Chicano)
2 = Puerto Rican
3 = Cuban
4 = South or Central American (except Brazil)
5 = Other specified Spanish/Hispanic origin (includes European; excludes Dominican Republic)
6 = Spanish, NOS; Hispanic, NOS; Latino, NOS
There is evidence, other than surname or maiden name, that the person is Hispanic but he/she cannot be assigned to any of the categories 1-5.
7 = Spanish surname only (effective with diagnosis on or after 1/1/1994)
The only evidence of the person’s Hispanic origin is the surname or maiden name and there is no evidence that he/she is not Hispanic.
8 = Dominican Republic (effective with diagnosis on or after 1/1/2005)
9 = Unknown whether Spanish/Hispanic or not
OTHER NAME(S):
NOTE(S):
Surname and/or origin may or may not correspond to any particular race.</v>
          </cell>
          <cell r="I1166" t="str">
            <v>Map:SEER 2015=SECTION III DEMOGRAPHIC INFORMATION - SPANISH SURNAME OR ORIGIN</v>
          </cell>
        </row>
        <row r="1167">
          <cell r="A1167" t="str">
            <v>Person.2genderIdentityCode</v>
          </cell>
          <cell r="B1167" t="str">
            <v>Person</v>
          </cell>
          <cell r="C1167" t="str">
            <v>genderIdentityCode</v>
          </cell>
          <cell r="D1167" t="str">
            <v>Attrib</v>
          </cell>
          <cell r="E1167" t="str">
            <v>CD</v>
          </cell>
          <cell r="F1167" t="str">
            <v>0..1</v>
          </cell>
          <cell r="G1167" t="str">
            <v>DEFINITION:
A coded value specifying what gender the person considers themselves to be.  
EXAMPLE(S):
The value set found at https://www.healthit.gov/isa/representing-patient-gender-identity includes:
Gender identity - LOINC® code: 76691-5
Male - SNOMED CT code: 446151000124109
Female - SNOMED CT code: 446141000124107
Female-to-Male (FTM)/Transgender Male/Trans Man - SNOMED CT code: 407377005
Male-to-Female (MTF)/Transgender Female/Trans Woman - SNOMED CT code: 407376001
Genderqueer, neither exclusively male nor female - SNOMED CT code: 446131000124102
Additional gender category or other, please specify - HL7 Version 3 code: OTH
Choose not to disclose -  HL7 Version 3 code: ASKU 
Other known value sets include:
http://www.jointcommission.org/assets/1/18/LGBTFieldGuide.pdf
https://vsac.nlm.nih.gov/valueset/2.16.840.1.113762.1.4.1021.32/expansion
OTHER NAME(S):
NOTE(S):</v>
          </cell>
          <cell r="I1167" t="str">
            <v>Map:CDMHv1.0=Person.genderIdentityCode; Map:PCORNetv3.1=Demographics.gender_identity; Map:PCORNetv4.0=Demographics.gender_identity</v>
          </cell>
        </row>
        <row r="1168">
          <cell r="A1168" t="str">
            <v>Person.2initials</v>
          </cell>
          <cell r="B1168" t="str">
            <v>Person</v>
          </cell>
          <cell r="C1168" t="str">
            <v>initials</v>
          </cell>
          <cell r="D1168" t="str">
            <v>Attrib</v>
          </cell>
          <cell r="E1168" t="str">
            <v>ST</v>
          </cell>
          <cell r="F1168" t="str">
            <v>0..1</v>
          </cell>
          <cell r="G1168" t="str">
            <v>DEFINITION:
The first letters of the person's first name, middle name, and last name. 
EXAMPLE(S):
OTHER NAME(S):
NOTE(S):
If the person does not have a middle name or initial, the initials will only be two characters.</v>
          </cell>
          <cell r="I1168" t="str">
            <v>Map:CDISCLabv1.0.1=Subject.Subject Initials; Map:CTOM=Participant.initials; Map:CTRv1.0=Person.initials; Map:Lab=Person.initials; Map:Lab=Participant.initials; Map:Lab=Investigator.initials; Map:LabViewer2.2=Person.initials; Map:LabViewer2.2=Participant.initials; Map:LabViewer2.2=Investigator.initials; Map:LSDAMv2.2.3Plus=Person.initials; Map:NCI CRF Standard=CDE 2001039v4.0:  Patient Initials Name</v>
          </cell>
        </row>
        <row r="1169">
          <cell r="A1169" t="str">
            <v>Person.2occupationDateRange</v>
          </cell>
          <cell r="B1169" t="str">
            <v>Person</v>
          </cell>
          <cell r="C1169" t="str">
            <v>occupationDateRange</v>
          </cell>
          <cell r="D1169" t="str">
            <v>Attrib</v>
          </cell>
          <cell r="E1169" t="str">
            <v>IVL&lt;TS.DATE&gt;</v>
          </cell>
          <cell r="F1169" t="str">
            <v>0..1</v>
          </cell>
          <cell r="G1169" t="str">
            <v>DEFINITION:
The date (and time) span specifying the start and end of a person's occupation.
EXAMPLE(S):
OTHER NAME(S):
NOTE(S):
The occupation is determined by the Person.primaryOccupationCode.</v>
          </cell>
          <cell r="I1169" t="str">
            <v>Map:CTOM=PersonOccupation.startDate; Map:CTOM=PersonOccupation.stopDate; Map:CTRv1.0=Person.occupationDateRange; Map:LSDAMv2.2.3Plus=Person.occupationDateRange</v>
          </cell>
        </row>
        <row r="1170">
          <cell r="A1170" t="str">
            <v>Person.2postalAddress</v>
          </cell>
          <cell r="B1170" t="str">
            <v>Person</v>
          </cell>
          <cell r="C1170" t="str">
            <v>postalAddress</v>
          </cell>
          <cell r="D1170" t="str">
            <v>Attrib</v>
          </cell>
          <cell r="E1170" t="str">
            <v>BAG&lt;AD&gt;</v>
          </cell>
          <cell r="F1170" t="str">
            <v>0..*</v>
          </cell>
          <cell r="G1170" t="str">
            <v>DEFINITION:
A contact point used to send physical forms of communication to the person.
EXAMPLE(S):
OTHER NAME(S):
NOTE(S):</v>
          </cell>
          <cell r="I1170" t="str">
            <v>Map:APSRv2.1=Hdr: Patient - hl7:ClinicalDocument &gt; hl7:recordTarget &gt; hl7:patientRole &gt; hl7:addr; Map:C3PR=Address.countryCode; Map:C3PR=Address.cityCode; Map:C3PR=Address.stateCode; Map:C3PR=Address.postalCode; Map:C3PR=ContactMechanism.type; Map:C3PR=Address.streetAddress; Map:C3PR=ContactMechanism.value; Map:C3PRv2.9=Address; Map:caAERSv2.2=Address.country &gt; PersonContact; Map:caAERSv2.2=Address.street &gt; PersonContact; Map:caAERSv2.2=Address.state &gt; ResearchStaff; Map:caAERSv2.2=Address.city &gt; PersonContact; Map:caAERSv2.2=Address.zip &gt;PersonContact; Map:CDMHv1.0=Person.postalAddress; Map:CTOM=Participant.state; Map:CTOM=Investigator.streetAddress; Map:CTOM=Investigator.zipCode; Map:CTOM=Person.state; Map:CTOM=Investigator.state; Map:CTOM=Person.streetAddress; Map:CTOM=Person.city; Map:CTOM=Participant.zipCode; Map:CTOM=Participant.countryCode; Map:CTOM=Investigator.countryCode; Map:CTOM=Participant.streetAddress; Map:CTOM=Person.zipCode; Map:CTOM=Person.countryCode; Map:CTOM=Investigator.city; Map:CTOM=Participant.city; Map:CTRPv1.0=Person.postalAddress; Map:CTRPv3.8=Person.postalAddress; Map:CTRRr3=Person.postalAddress; Map:CTRv1.0=Person.postalAddress; Map:HCTv1.0=CDE 2797876:Geographic Locations.Country of residence:; Map:HCTv1.0=CDE 3119139:Geographic Locations.City; Map:HCTv1.0=CDE 2816450:Geographic Locations.Specify other country:; Map:HCTv1.0=CDE 2797862:Geographic Locations.US state of residence:; Map:HCTv1.0=CDE 2179603:Geographic Locations.State; Map:ICSRr2=AssignedEntity.addr (in IndividualCaseSafetyReport); Map:ICSRr2=AssignedEntity2.addr (in R_Product); Map:ICSRr2=Person2.addr (in IndividualCaseSafetyReport); Map:ICSRr2=ContactParty2.addr (in IndividualCaseSafetyReport); Map:LSDAMv2.2.3Plus=Person.postalAddress; Map:NCI CRF Standard=CDE 62587v3.0: Street Address ; Map:NCI CRF Standard=CDE 2179606v2.0:  Address Postal Code Identifier; Map:NCI CRF Standard=CDE 2179603v2.0: Address State/Province Name; Map:NCI CRF Standard=CDE 315v4.0: Person Address Country Name; Map:NCI CRF Standard=CDE 2943243v1.0:  Person Enrollment Address United States Integer::2000 Census Tract Code; Map:NCI CRF Standard=CDE 2179606v2.0: Address Postal Code Identifier; Map:NCI CRF Standard=CDE 2179601v1.0:  Address City Name; Map:OMOPv5.2=PERSON.location_id; Map:SEER 2015=SECTION III DEMOGRAPHIC INFORMATION - PLACE OF RESIDENCE AT DIAGNOSIS; Map:SEER 2015=SECTION III DEMOGRAPHIC INFORMATION - COUNTY; Map:SEER 2015=SECTION III DEMOGRAPHIC INFORMATION - CENSUS TRACT CERTAINTY 2010; Map:SEER 2015=SECTION III DEMOGRAPHIC INFORMATION - CENSUS TRACT 2010</v>
          </cell>
        </row>
        <row r="1171">
          <cell r="A1171" t="str">
            <v>Person.2primaryOccupationCode</v>
          </cell>
          <cell r="B1171" t="str">
            <v>Person</v>
          </cell>
          <cell r="C1171" t="str">
            <v>primaryOccupationCode</v>
          </cell>
          <cell r="D1171" t="str">
            <v>Attrib</v>
          </cell>
          <cell r="E1171" t="str">
            <v>CD</v>
          </cell>
          <cell r="F1171" t="str">
            <v>0..1</v>
          </cell>
          <cell r="G1171" t="str">
            <v>DEFINITION:
A coded value specifying the principal activity that a person does to earn money.
EXAMPLE(S):
Adult Education Teachers have an occupation code of 25-3011 in the Bureau of Labor Statistics Standard Occupational Classification system.
OTHER NAME(S):
NOTE(S):</v>
          </cell>
          <cell r="I1171" t="str">
            <v>Map:CDASHv1.1=SC.SCORRES; Map:CTOM=PersonOccupation.primaryTypeCodeSystem; Map:CTOM=PersonOccupation.primaryTypeCode; Map:CTRv1.0=Person.primaryOccupationCode; Map:DICOM=Patient Study Module - Occupation (0010,2180); Map:DICOM=Study Level Keys for the Patient Root Query/Retrieve Information Model -  Occupation (0010,2180); Map:HCTv1.0=CDE 2222677:Jobs.Other; Map:HCTv1.0=CDE 2815112:Jobs.What category best describes the occupation of the person?; Map:HCTv1.0=CDE 2798174:Personal attributes.What is the current or most recent work status?; Map:LSDAMv2.2.3Plus=Person.primaryOccupationCode; Map:NBIAv6.4=Study.occupation; Map:SDTM IGv3.1.2=SC.SCORRES; Map:SDTM IGv3.1.2=SC.SCSTRESC; Map:SDTM IGv3.1.3=SC.SCORRES; Map:SDTM IGv3.2=SC.SCORRES</v>
          </cell>
        </row>
        <row r="1172">
          <cell r="A1172" t="str">
            <v>Person.2raceCode</v>
          </cell>
          <cell r="B1172" t="str">
            <v>Person</v>
          </cell>
          <cell r="C1172" t="str">
            <v>raceCode</v>
          </cell>
          <cell r="D1172" t="str">
            <v>Attrib</v>
          </cell>
          <cell r="E1172" t="str">
            <v>DSET&lt;CD&gt;</v>
          </cell>
          <cell r="F1172" t="str">
            <v>0..*</v>
          </cell>
          <cell r="G1172" t="str">
            <v>DEFINITION:
A coded value specifying a self-declared racial origination, independent of ethnic origination.
EXAMPLE(S):
Office of Management and Budget (OMB) approved categories [example from National Cancer Institute] 
OTHER NAME(S):
NOTE(S):</v>
          </cell>
          <cell r="I1172" t="str">
            <v>Map:C3PR=Participant.raceCode; Map:C3PRv2.9=Participant.raceCode; Map:caAERSv2.2=Participant.race; Map:CDASHv1.1=DM.RACE; Map:CDASHv1.1=DM.RACEOTH; Map:CDISCLabv1.0.1=Subject.Subject Race; Map:CDISCLabv1.0.1=Subject.Subject Race Code List ID; Map:CDMHv1.0=Person.raceCode; Map:CTOM=Person.raceCode; Map:CTOM=Participant.raceCode; Map:CTOM=Investigator.raceCode; Map:CTRPv1.0=Person.raceCode; Map:CTRPv3.8=Person.raceCode; Map:CTRv1.0=Person.raceCode; Map:HCTv1.0=CDE 2786681:Personal attributes.Donor's race; Map:HCTv1.0=CDE 106 // :Recipient Identification.Race; Map:HCTv1.0=CDE 2798213:UML DEFAULT CD.Race group the person belongs to:; Map:i2b2/ACTv1.4=Demographics.Race; Map:ICSRr2=Person2.raceCode (in IndividualCaseSafetyReport); Map:LabViewer2.2=ParticipantRace.codeSystemVersion; Map:LabViewer2.2=ParticipantRace.codeSystem; Map:LabViewer2.2=ParticipantRace.code; Map:LabViewer2.2=ParticipantRace.codeSystemName; Map:LabViewer2.2=ParticipantRace.displayName; Map:LSDAMv2.2.3Plus=Person.raceCode; Map:NCI CRF Standard=CDE 2192199v1.0: Race Category Text; Map:NCI CRF Standard=CDE 2200286v1.0: Centers for Disease Control and Prevention Race Unique Identifier Code; Map:OMOPv5.2=PERSON.race_concept_id; Map:PCORNetv3.1=Demographics.race; Map:PCORNetv4.0=Demographics.race; Map:SDTM IGv3.1.1=DM.RACE; Map:SDTM IGv3.1.2=DM.RACE; Map:SDTM IGv3.1.3=DM.RACE; Map:SDTM IGv3.2=DM.RACE; Map:SEER 2015=SECTION III DEMOGRAPHIC INFORMATION - RACE 1, 2, 3, 4, 5; Map:SEER 2015=SECTION III DEMOGRAPHIC INFORMATION - RACE-NAPIIA; Map:Sentinelv6.0.2=Demographic.Race</v>
          </cell>
        </row>
        <row r="1173">
          <cell r="A1173" t="str">
            <v>Person.2sexualOrientationCode</v>
          </cell>
          <cell r="B1173" t="str">
            <v>Person</v>
          </cell>
          <cell r="C1173" t="str">
            <v>sexualOrientationCode</v>
          </cell>
          <cell r="D1173" t="str">
            <v>Attrib</v>
          </cell>
          <cell r="E1173" t="str">
            <v>CD</v>
          </cell>
          <cell r="F1173" t="str">
            <v>0..1</v>
          </cell>
          <cell r="G1173" t="str">
            <v>DEFINITION:
A coded value specifying the inclination of an individual with respect to heterosexual, homosexual, and bisexual behavior.  (adapted from Merriam-Webster Medical Dictionary)
EXAMPLE(S):   
AS = Asexual
BI = Bisexual
GA = Gay
LE = Lesbian
QU = Queer
QS = Questioning
ST = Straight
SE = Something else
MU = Multiple sexual orientations
DC = Decline to answer
NI = No information
UN = Unknown
OT = Other
OTHER NAME(S):
NOTE(S):</v>
          </cell>
          <cell r="I1173" t="str">
            <v>Map:CDMHv1.0=Person.sexualOrientationCode; Map:PCORNetv3.1=Demographics.sexual_orientation; Map:PCORNetv4.0=Demographics.sexual_orientation</v>
          </cell>
        </row>
        <row r="1174">
          <cell r="A1174" t="str">
            <v>Person.2telecomAddress</v>
          </cell>
          <cell r="B1174" t="str">
            <v>Person</v>
          </cell>
          <cell r="C1174" t="str">
            <v>telecomAddress</v>
          </cell>
          <cell r="D1174" t="str">
            <v>Attrib</v>
          </cell>
          <cell r="E1174" t="str">
            <v>BAG&lt;TEL&gt;</v>
          </cell>
          <cell r="F1174" t="str">
            <v>0..*</v>
          </cell>
          <cell r="G1174" t="str">
            <v xml:space="preserve">DEFINITION:
A sequence of digits or characters used to identify a particular telephone, fax, or email of the person.
EXAMPLE(S):
OTHER NAME(S):
NOTE(S):
The set of digits that serves as the address for a telephone device.  Included in the phone number are country, city, and area codes needed to uniquely address the telephone.  A URL or e-mail would be similarly described. </v>
          </cell>
          <cell r="I1174" t="str">
            <v>Map:APSRv2.1=Hdr: Patient - hl7:ClinicalDocument &gt; hl7:recordTarget &gt; hl7:patientRole &gt; hl7:telecom; Map:C3PR=ContactMechanism.value; Map:C3PR=ContactMechanism.type; Map:C3PRv2.9=ContactMechanism.value; Map:C3PRv2.9=ContactMechanism.type; Map:C3PRv2.9=ContactMechanismBasedRecipient; Map:C3PRv2.9=ReportVersion.email; Map:caAERSv2.2=ScheduledEmailNotification.to; Map:caAERSv2.2=ContactMechanismBasedRecipient.address; Map:caAERSv2.2=PersonContact.ReportPerson.Reporter.contactMechanisms; Map:caAERSv2.2=User.emailAddress; Map:caAERSv2.2=ReportDelivery.address; Map:CTOM=Investigator.telecomAddress; Map:CTOM=Person.telecomAddress; Map:CTOM=Person.phone; Map:CTOM=Investigator.phone; Map:CTOM=Participant.telecomAddress; Map:CTOM=Participant.phone; Map:CTRPv1.0=Person.telecomAddress; Map:CTRPv3.8=Person.telecomAddress; Map:CTRRr3=Person.telecomAddress; Map:CTRv1.0=Person.telecomAddress; Map:HCTv1.0=CDE 2828513:Individuals.Telephone number:; Map:HCTv1.0=CDE 2828511:Individuals.Fax number:; Map:HCTv1.0=CDE 58319//:Telecommunications.Fax Number; Map:ICSRr2=AssignedEntity.telecom (in IndividualCaseSafetyReport); Map:ICSRr2=Person2.telecom (in IndividualCaseSafetyReport); Map:ICSRr2=ContactParty2.telecom (in IndividualCaseSafetyReport); Map:ICSRr2=AssignedEntity2.telecom (in R_Product); Map:LSDAMv2.2.3Plus=Person.telecomAddress; Map:NCI CRF Standard=CDE 2179593v3.0: Telephone Number; Map:NCI CRF Standard=CDE 2179594v4.0:  Telephone Number Type</v>
          </cell>
        </row>
        <row r="1175">
          <cell r="A1175" t="str">
            <v>Person.3Is a(n):BiologicEntity</v>
          </cell>
          <cell r="B1175" t="str">
            <v>Person</v>
          </cell>
          <cell r="C1175" t="str">
            <v>Is a(n):BiologicEntity</v>
          </cell>
          <cell r="D1175" t="str">
            <v>Gen</v>
          </cell>
          <cell r="G1175" t="str">
            <v xml:space="preserve">DESCRIPTION:
Each Person always specializes one BiologicEntity. Each BiologicEntity might be specialized by one Person.:
DEFINITION:
EXAMPLE(S):
OTHER NAME(S):
NOTE(S):
</v>
          </cell>
          <cell r="I1175" t="str">
            <v>Map:CDMHv1.0=Person.Is a(n):BiologicEntity; Map:LSDAMv2.2.3Plus=Person.Is a(n):BiologicEntity</v>
          </cell>
          <cell r="J1175" t="str">
            <v>specializes</v>
          </cell>
          <cell r="K1175" t="str">
            <v>be specialized by</v>
          </cell>
          <cell r="L1175" t="str">
            <v>BiologicEntity</v>
          </cell>
        </row>
        <row r="1176">
          <cell r="A1176" t="str">
            <v>PETImagingAcquisitionProtocolElement.1</v>
          </cell>
          <cell r="B1176" t="str">
            <v>PETImagingAcquisitionProtocolElement</v>
          </cell>
          <cell r="D1176" t="str">
            <v>Class</v>
          </cell>
          <cell r="G1176" t="str">
            <v>DEFINITION:
A set of scanning parameter values necessary to perform a single PET scan in the acquisition protocol. [adapted from NEMA XR 25-2010, https://www.nema.org/Standards/Pages/Computed-Tomography-Dose-Check.aspx]
EXAMPLE(S):
OTHER NAME(S):
NOTE(S):
Given that this sub-subclass of  ImagingProcessProtocolElement actually names the process as Acquisition and includes that word in the name of the class, the word Process is omitted from the class name.</v>
          </cell>
          <cell r="I1176" t="str">
            <v>Map:DICOM=PET Frame Acquisition Macro - PET Frame Acquisition Sequence (0018,9732)</v>
          </cell>
        </row>
        <row r="1177">
          <cell r="A1177" t="str">
            <v>PETImagingAcquisitionProtocolElement.2gantryDetectorTilt</v>
          </cell>
          <cell r="B1177" t="str">
            <v>PETImagingAcquisitionProtocolElement</v>
          </cell>
          <cell r="C1177" t="str">
            <v>gantryDetectorTilt</v>
          </cell>
          <cell r="D1177" t="str">
            <v>Attrib</v>
          </cell>
          <cell r="E1177" t="str">
            <v>IVL&lt;PQ&gt;</v>
          </cell>
          <cell r="F1177" t="str">
            <v>1..1</v>
          </cell>
          <cell r="G1177" t="str">
            <v>DEFINITION:
Nominal angle of tilt in degrees of the scanning gantry. 
EXAMPLE(S):
OTHER NAME(S):
NOTE(S):
The units are of plane angle , e.g. degrees.  Zero degrees means the gantry is not tilted, negative degrees are when the top of the gantry is tilted away from where the table enters the gantry.</v>
          </cell>
          <cell r="I1177" t="str">
            <v>Map:DICOM=PET Frame Acquisition Macro - PET Frame Acquisition Sequence &gt; Gantry/Detector Tilt (0018,1120)</v>
          </cell>
        </row>
        <row r="1178">
          <cell r="A1178" t="str">
            <v>PETImagingAcquisitionProtocolElement.3Is a(n):ImagingAcquisitionProtocolElement</v>
          </cell>
          <cell r="B1178" t="str">
            <v>PETImagingAcquisitionProtocolElement</v>
          </cell>
          <cell r="C1178" t="str">
            <v>Is a(n):ImagingAcquisitionProtocolElement</v>
          </cell>
          <cell r="D1178" t="str">
            <v>Gen</v>
          </cell>
          <cell r="G1178" t="str">
            <v>DESCRIPTION:
Each PETImagingAcquisitionProtocolElement always specializes one ImagingAcquisitionProtocolElement. Each ImagingAcquisitionProtocolElement might be specialized by one PETImagingAcquisitionProtocolElement.
DEFINITION:
EXAMPLE(S):
OTHER NAME(S):
NOTE(S):</v>
          </cell>
          <cell r="I1178" t="str">
            <v>Map:DICOM=PET Frame Acquisition Macro - PET Frame Acquisition Sequence (0018,9732)</v>
          </cell>
          <cell r="J1178" t="str">
            <v>specializes</v>
          </cell>
          <cell r="K1178" t="str">
            <v>be specialized by</v>
          </cell>
          <cell r="L1178" t="str">
            <v>ImagingAcquisitionProtocolElement</v>
          </cell>
        </row>
        <row r="1179">
          <cell r="A1179" t="str">
            <v>PETImagingReconstructionProtocolElement.1</v>
          </cell>
          <cell r="B1179" t="str">
            <v>PETImagingReconstructionProtocolElement</v>
          </cell>
          <cell r="D1179" t="str">
            <v>Class</v>
          </cell>
          <cell r="G1179" t="str">
            <v>DEFINITION:
A set of image generation parameter values necessary to create a single set of images from a single PET scan.
EXAMPLE(S):
OTHER NAME(S):
NOTE(S):</v>
          </cell>
          <cell r="I1179" t="str">
            <v>Map:DICOM=PET Reconstruction Macro - PET Reconstruction Sequence (0018,9749)</v>
          </cell>
        </row>
        <row r="1180">
          <cell r="A1180" t="str">
            <v>PETImagingReconstructionProtocolElement.3Is a(n):ImagingReconstructionProtocolElement</v>
          </cell>
          <cell r="B1180" t="str">
            <v>PETImagingReconstructionProtocolElement</v>
          </cell>
          <cell r="C1180" t="str">
            <v>Is a(n):ImagingReconstructionProtocolElement</v>
          </cell>
          <cell r="D1180" t="str">
            <v>Gen</v>
          </cell>
          <cell r="G1180" t="str">
            <v>DESCRIPTION:
Each PETImagingReconstructionProtocolElement always specializes one ImagingReconstructionProtocolElement. Each ImagingReconstructionProtocolElement might be specialized by one PETImagingReconstructionProtocolElement.
DEFINITION:
EXAMPLE(S):
OTHER NAME(S):
NOTE(S):</v>
          </cell>
          <cell r="I1180" t="str">
            <v>Map:DICOM=PET Reconstruction Macro - PET Reconstruction Sequence (0018,9749)</v>
          </cell>
          <cell r="J1180" t="str">
            <v>specializes</v>
          </cell>
          <cell r="K1180" t="str">
            <v>be specialized by</v>
          </cell>
          <cell r="L1180" t="str">
            <v>ImagingReconstructionProtocolElement</v>
          </cell>
        </row>
        <row r="1181">
          <cell r="A1181" t="str">
            <v>PhysicoChemicalCharacterization.1</v>
          </cell>
          <cell r="B1181" t="str">
            <v>PhysicoChemicalCharacterization</v>
          </cell>
          <cell r="D1181" t="str">
            <v>Class</v>
          </cell>
          <cell r="G1181" t="str">
            <v>DEFINITION:
&lt;font color="#333333"&gt;An Experiment whose objective is to determine the material, structural and chemical properties of a substance.&lt;/font&gt;
EXAMPLE(S):
OTHER NAME(S):
NOTE(S):</v>
          </cell>
          <cell r="I1181" t="str">
            <v>Map:LSDAMv2.2.3Plus=PhysicoChemicalCharacterization</v>
          </cell>
        </row>
        <row r="1182">
          <cell r="A1182" t="str">
            <v>PhysicoChemicalCharacterization.3Is a(n):Experiment</v>
          </cell>
          <cell r="B1182" t="str">
            <v>PhysicoChemicalCharacterization</v>
          </cell>
          <cell r="C1182" t="str">
            <v>Is a(n):Experiment</v>
          </cell>
          <cell r="D1182" t="str">
            <v>Gen</v>
          </cell>
          <cell r="G1182" t="str">
            <v>DESCRIPTION:
Each PhysicoChemicalCharacterization always specializes one Experiment. Each Experiment might be specialized by one PhysicoChemicalCharacterization .
DEFINITION:
EXAMPLE(S):
OTHER NAME(S):
NOTE(S):</v>
          </cell>
          <cell r="I1182" t="str">
            <v>Map:LSDAMv2.2.3Plus=PhysicoChemicalCharacterization</v>
          </cell>
          <cell r="J1182" t="str">
            <v>specializes</v>
          </cell>
          <cell r="K1182" t="str">
            <v>be specialized by</v>
          </cell>
          <cell r="L1182" t="str">
            <v>Experiment</v>
          </cell>
        </row>
        <row r="1183">
          <cell r="A1183" t="str">
            <v>Place.1</v>
          </cell>
          <cell r="B1183" t="str">
            <v>Place</v>
          </cell>
          <cell r="D1183" t="str">
            <v>Class</v>
          </cell>
          <cell r="G1183" t="str">
            <v xml:space="preserve">DEFINITION:
A bounded physical location which may contain structures. 
EXAMPLE(S):
ambulance, helicopter, manufacturing site, service delivery location, home, emergency department, surgical suite, patient room
OTHER NAME(S): 
NOTE(S):
Constraints: Place may be natural or man-made. The geographic position of a place may or may not be constant. 
Discussion: Places may be work facilities (where relevant acts occur), homes (where people live) or offices (where people work). Places may contain sub-places (floor, room, booth, bed). Places may also be sites that are investigated in the context of health care, social work, public health administration (e.g., buildings, picnic grounds, day care centers, prisons, counties, states, and other focuses of epidemiological events). </v>
          </cell>
          <cell r="H1183" t="str">
            <v xml:space="preserve">Invariant - physicalAddress Qualifier: physicalAddress should not contain PO Box address parts.
</v>
          </cell>
          <cell r="I1183" t="str">
            <v>Map:AE=ServiceDeliveryLocation; Map:APSRv2.1=Hdr: Encompassing Encounter - hl7:ClinicalDocument &gt; hl7:componentOf &gt; hl7:encompassingEncounter &gt; hl7:location &gt; hl7:healthcareFacility &gt; hl7:location; Map:CDMHv1.0=Place; Map:CTRv1.0=Place; Map:ICSRr2=Place (in IndividualCaseSafetyReport); Map:ICSRr2=Location (in A_ProductReportingRelevantInformation); Map:ICSRr2=territory (in R_Product); Map:ICSRr2=Place (in E_Place universal); Map:ICSRr2=LocatedEntity (in A_ProductReportingRelevantInformation); Map:LSDAMv2.2.3Plus=Place</v>
          </cell>
        </row>
        <row r="1184">
          <cell r="A1184" t="str">
            <v>Place.2actualIndicator</v>
          </cell>
          <cell r="B1184" t="str">
            <v>Place</v>
          </cell>
          <cell r="C1184" t="str">
            <v>actualIndicator</v>
          </cell>
          <cell r="D1184" t="str">
            <v>Attrib</v>
          </cell>
          <cell r="E1184" t="str">
            <v>BL</v>
          </cell>
          <cell r="F1184" t="str">
            <v>0..1</v>
          </cell>
          <cell r="G1184" t="str">
            <v>DEFINITION:
Specifies whether the place is a particular instance (actual) vs. a universal kind.
EXAMPLE(S):
To indicate a particular Place, actualIndicator = "true". To indicate a kind of Place, actualIndicator = "false".
OTHER NAME(S):
NOTE(S):</v>
          </cell>
          <cell r="I1184" t="str">
            <v>Map:APSRv2.1=Hdr: Encompassing Encounter - hl7:ClinicalDocument &gt; hl7:componentOf &gt; hl7:encompassingEncounter &gt; hl7:location &gt; hl7:healthcareFacility &gt; hl7:location &gt; @determinerCode</v>
          </cell>
        </row>
        <row r="1185">
          <cell r="A1185" t="str">
            <v>Place.2identifier</v>
          </cell>
          <cell r="B1185" t="str">
            <v>Place</v>
          </cell>
          <cell r="C1185" t="str">
            <v>identifier</v>
          </cell>
          <cell r="D1185" t="str">
            <v>Attrib</v>
          </cell>
          <cell r="E1185" t="str">
            <v>DSET&lt;ID&gt;</v>
          </cell>
          <cell r="F1185" t="str">
            <v>0..*</v>
          </cell>
          <cell r="G1185" t="str">
            <v>DEFINITION:
A unique symbol that establishes identity of the place.
EXAMPLE(S):
The license plate number of an ambulance, an identifier for a bed in a hospital ward
OTHER NAME(S):
NOTE(S):</v>
          </cell>
          <cell r="I1185" t="str">
            <v>Map:BRIDGSCC=Model Integrity; Map:CTRv1.0=Place.identifier; Map:LSDAMv2.2.3Plus=Place.identifier</v>
          </cell>
        </row>
        <row r="1186">
          <cell r="A1186" t="str">
            <v>Place.2identifierCode</v>
          </cell>
          <cell r="B1186" t="str">
            <v>Place</v>
          </cell>
          <cell r="C1186" t="str">
            <v>identifierCode</v>
          </cell>
          <cell r="D1186" t="str">
            <v>Attrib</v>
          </cell>
          <cell r="E1186" t="str">
            <v>CD</v>
          </cell>
          <cell r="F1186" t="str">
            <v>0..1</v>
          </cell>
          <cell r="G1186" t="str">
            <v>DEFINITION:
A coded value uniquely specifying the place.
EXAMPLE(S):
United States (US), European Union (EU)
OTHER NAME(S):
jurisdiction territory code
NOTE(S):
The only current use case for this attribute is to specify the geographical area an authority has to make laws and enforce them. For example, the Food and Drug Administration (FDA) exercises responsibility for pharmacovigilance (RegulatoryAuthority.jurisdictionAuthorityCode) in the United States (Place.identifierCode).</v>
          </cell>
          <cell r="I1186" t="str">
            <v>Map:AE=Receiver.jurisdiction; Map:AE=Reporter.jurisdiction; Map:CTR&amp;Rr2=SUSAR Reporting to EVCTM; Map:CTR&amp;Rr2=Country granting MA; Map:CTR&amp;Rr2=SUSAR Reporting to NCAs ; Map:CTRPv1.0=RegulatoryAuthority.jurisdictionCode; Map:CTRPv3.8=RegulatoryAuthority.countryCode; Map:CTRv1.0=Place.code; Map:ICSRr2=territory.code (in R_Product)</v>
          </cell>
        </row>
        <row r="1187">
          <cell r="A1187" t="str">
            <v>Place.2name</v>
          </cell>
          <cell r="B1187" t="str">
            <v>Place</v>
          </cell>
          <cell r="C1187" t="str">
            <v>name</v>
          </cell>
          <cell r="D1187" t="str">
            <v>Attrib</v>
          </cell>
          <cell r="E1187" t="str">
            <v>TN</v>
          </cell>
          <cell r="F1187" t="str">
            <v>0..1</v>
          </cell>
          <cell r="G1187" t="str">
            <v>DEFINITION:
A non-unique textual identifier for the place  
EXAMPLE(S):
"European Union" might be the name of the territory comprised by the EU member states.
OTHER NAME(S):
NOTE(S):</v>
          </cell>
          <cell r="I1187" t="str">
            <v>Map:APSRv2.1=Hdr: Encompassing Encounter - hl7:ClinicalDocument &gt; hl7:componentOf &gt; hl7:encompassingEncounter &gt; hl7:location &gt; hl7:healthcareFacility &gt; hl7:location &gt; hl7:name; Map:CTRv1.0=Place.name; Map:HCTv1.0=MD Anderson Specific Content: Product.Manufacturing site; Map:ICSRr2=Place.name (in E_Place universal); Map:ICSRr2=Territory.name (in R_Product); Map:ICSRr2=Place.name (in IndividualCaseSafetyReport)</v>
          </cell>
        </row>
        <row r="1188">
          <cell r="A1188" t="str">
            <v>Place.2physicalAddress</v>
          </cell>
          <cell r="B1188" t="str">
            <v>Place</v>
          </cell>
          <cell r="C1188" t="str">
            <v>physicalAddress</v>
          </cell>
          <cell r="D1188" t="str">
            <v>Attrib</v>
          </cell>
          <cell r="E1188" t="str">
            <v>AD</v>
          </cell>
          <cell r="F1188" t="str">
            <v>0..1</v>
          </cell>
          <cell r="G1188" t="str">
            <v>DEFINITION:
A representation of the location of the place.
EXAMPLE(S):
OTHER NAME(S):
NOTE(S):
The physicalAddress attribute is meant to provide sufficient information to allow someone to visit a place; it is not intended to provide geographic categorization, a postal address, or a simple name by which a country/state/city is referenced (for a simple name use Place.name).</v>
          </cell>
          <cell r="I1188" t="str">
            <v>Map:APSRv2.1=Hdr: Encompassing Encounter - hl7:ClinicalDocument &gt; hl7:componentOf &gt; hl7:encompassingEncounter &gt; hl7:location &gt; hl7:healthcareFacility &gt; hl7:location &gt; hl7:addr; Map:caAERSv2.2=MedicalDevice.reprocessorAddress; Map:caAERSv2.2=MedicalDevice.manufacturerState; Map:caAERSv2.2=MedicalDevice.manufacturerCity; Map:CDMHv1.0=Place.physicalAddress; Map:CTRv1.0=Place.physicalAddress; Map:ICSRr2=Place.addr (in E_Place universal); Map:LSDAMv2.2.3Plus=Place.physicalAddress; Map:PCORNetv3.1=Encounter.facility_location; Map:PCORNetv4.0=Encounter.facility_location; Map:Sentinelv6.0.2=Encounter.Facility_Location</v>
          </cell>
        </row>
        <row r="1189">
          <cell r="A1189" t="str">
            <v>Place.2typeCode</v>
          </cell>
          <cell r="B1189" t="str">
            <v>Place</v>
          </cell>
          <cell r="C1189" t="str">
            <v>typeCode</v>
          </cell>
          <cell r="D1189" t="str">
            <v>Attrib</v>
          </cell>
          <cell r="E1189" t="str">
            <v>CD</v>
          </cell>
          <cell r="F1189" t="str">
            <v>0..1</v>
          </cell>
          <cell r="G1189" t="str">
            <v>DEFINITION:
A coded value specifying the kind of place.
EXAMPLE(S):
emergency department, surgical suite, patient room
OTHER NAME(S):
NOTE(S):</v>
          </cell>
          <cell r="I1189" t="str">
            <v>Map:AE=ServiceDeliveryLocation.locationTypeCode; Map:CDMHv1.0=Place.typeCode; Map:CTRv1.0=Place.typeCode; Map:HCTv1.0=MD Anderson Specific Content: Product.Product thawed at bedside; Map:i2b2/ACTv1.4=Laboratory Test.RESULT_LOCATION; Map:ICSRr2=Place.code (in IndividualCaseSafetyReport); Map:LSDAMv2.2.3Plus=Place.typeCode; Map:OMOPv5.2=VISIT_OCCURRENCE.discharge_to_concept_id; Map:OMOPv5.2=VISIT_OCCURRENCE.admitting_source_concept_id; Map:PCORNetv3.1=Encounter.discharge_disposition; Map:PCORNetv3.1=Encounter.admitting_source; Map:PCORNetv3.1=Lab_Result_CM.result_loc; Map:PCORNetv4.0=Encounter.facility_type; Map:PCORNetv4.0=Encounter.discharge_disposition; Map:PCORNetv4.0=Encounter.admitting_source; Map:PCORNetv4.0=Lab_Result_CM.result_loc; Map:Sentinelv6.0.2=Encounter.Discharge_ Disposition; Map:Sentinelv6.0.2=Encounter.Admitting_Source; Map:Sentinelv6.0.2=Laboratory Result.Result_Loc</v>
          </cell>
        </row>
        <row r="1190">
          <cell r="A1190" t="str">
            <v>Place.4containingPlace(Place)</v>
          </cell>
          <cell r="B1190" t="str">
            <v>Place</v>
          </cell>
          <cell r="C1190" t="str">
            <v>containingPlace(Place)</v>
          </cell>
          <cell r="D1190" t="str">
            <v>Assoc</v>
          </cell>
          <cell r="F1190" t="str">
            <v>0..1</v>
          </cell>
          <cell r="G1190" t="str">
            <v xml:space="preserve">Place [containedPlace] (0..*) be contained in / contain (0..1) [containingPlace] Place
DESCRIPTION:
Each Place might be contained in one Place. Each Place might contain one or more Place.
DEFINITION:
EXAMPLE(S):
OTHER NAME(S):
NOTE(S):
</v>
          </cell>
          <cell r="I1190" t="str">
            <v>Map:CTRv1.0=Place.containing(Place); Map:LSDAMv2.2.3Plus=Place.(Place)</v>
          </cell>
          <cell r="J1190" t="str">
            <v>be contained in</v>
          </cell>
          <cell r="K1190" t="str">
            <v>contain</v>
          </cell>
          <cell r="L1190" t="str">
            <v>Place</v>
          </cell>
          <cell r="M1190" t="str">
            <v>0..*</v>
          </cell>
        </row>
        <row r="1191">
          <cell r="A1191" t="str">
            <v>Place.4locatedRegulatoryAuthority(RegulatoryAuthority)</v>
          </cell>
          <cell r="B1191" t="str">
            <v>Place</v>
          </cell>
          <cell r="C1191" t="str">
            <v>locatedRegulatoryAuthority(RegulatoryAuthority)</v>
          </cell>
          <cell r="D1191" t="str">
            <v>Assoc</v>
          </cell>
          <cell r="F1191" t="str">
            <v>0..1</v>
          </cell>
          <cell r="G1191" t="str">
            <v xml:space="preserve">Place [locatingPlace] (0..*) be the location for / have jurisdiction over (0..1) [locatedRegulatoryAuthority] RegulatoryAuthority
DESCRIPTION:
Each Place might be the location for one RegulatoryAuthority. Each RegulatoryAuthority might have jurisdiction over one or more Place.
DEFINITION:
EXAMPLE(S):
OTHER NAME(S):
NOTE(S):
</v>
          </cell>
          <cell r="I1191" t="str">
            <v>Map:CTRv1.0=Place.located(RegulatoryAuthority)</v>
          </cell>
          <cell r="J1191" t="str">
            <v>be the location for</v>
          </cell>
          <cell r="K1191" t="str">
            <v>have jurisdiction over</v>
          </cell>
          <cell r="L1191" t="str">
            <v>RegulatoryAuthority</v>
          </cell>
          <cell r="M1191" t="str">
            <v>0..*</v>
          </cell>
        </row>
        <row r="1192">
          <cell r="A1192" t="str">
            <v>PlannedActivity.1</v>
          </cell>
          <cell r="B1192" t="str">
            <v>PlannedActivity</v>
          </cell>
          <cell r="D1192" t="str">
            <v>Class</v>
          </cell>
          <cell r="G1192" t="str">
            <v xml:space="preserve">DEFINITION: 
An activity that is intended to occur or start at some point in the context of a particular study or experiment.
EXAMPLE(S): 
Pregnancy tests are planned for study subjects who are females of childbearing potential.   
OTHER NAME(S):  
NOTE(S): 
A PlannedActivity may be a container of other activities and have a complex structure involving components, options and contingencies using the associated relationship classes. This structure allows the representation of concepts in previous versions of BRIDG such as StudyCells, StudySegments and StudySubjectEncounters.  A PlannedActivity could also be thought of as an activity at a particular stage in the business process in which the activities occur, i.e., in the "planned" stage rather than the "scheduled" stage or the "performed" stage. An instance of a PlannedActivity is not assigned to a particular Subject, StudySubject, or ExperimentalUnit, but to a "kind of" Subject, StudySubject, or ExperimentalUnit. </v>
          </cell>
          <cell r="H1192" t="str">
            <v xml:space="preserve">Invariant - be a use of Exclusive Or: A PlannedActivity may be a use of one and only one of the following:  StudyActivity and DefinedActivity.
Invariant - be participated in by actualIndicator Qualifier: Only BiologicEntity, BiologicEntityGroup, Material, ProductGroup or Organization (via Subject or ExperimentalUnit) with actualIndicator = "false" are valid.
Invariant - Repeat Duration or Quantity Exclusive Or: A PlannedActivity may have a value for one and only one of the following: repeatDuration or repeatQuantity.
Invariant - Repeat Frequency Exclusive Or: A PlannedActivity may have a value for one and only one of the following: repeatFrequencyCode or repeatFrequencyRatio.
</v>
          </cell>
          <cell r="I1192" t="str">
            <v>Map:C3PRv2.9=Arm; Map:C3PRv2.9=PhoneCallRandomization; Map:C3PRv2.9=InclusionEligibilityCriteria; Map:C3PRv2.9=Randomization; Map:C3PRv2.9=ExclusionEligibilityCriteria; Map:C3PRv2.9=EligibilityCriteria; Map:CTRPv3.8=PlannedActivity; Map:CTRPv3.8=Intervention; Map:CTRRr3=PlannedIntervention; Map:CTRRr3=PlannedActivity; Map:CTRv1.0=PlannedActivity; Map:LabViewer2.2=SpecimenCollection.plannedIndicator; Map:LabViewer2.2=Activity.plannedIndicator; Map:LSDAMv2.2.3Plus=PlannedActivity; Map:PSCv2.6=PlannedActivity; Map:PSCv2.6=Period; Map:PSCv2.6=StudySegment; Map:SDTM IGv3.1.2=TI.DOMAIN; Map:SDTM IGv3.2=TD</v>
          </cell>
        </row>
        <row r="1193">
          <cell r="A1193" t="str">
            <v>PlannedActivity.2agentAdministrationCareSettingTypeCode</v>
          </cell>
          <cell r="B1193" t="str">
            <v>PlannedActivity</v>
          </cell>
          <cell r="C1193" t="str">
            <v>agentAdministrationCareSettingTypeCode</v>
          </cell>
          <cell r="D1193" t="str">
            <v>Attrib</v>
          </cell>
          <cell r="E1193" t="str">
            <v>CD</v>
          </cell>
          <cell r="F1193" t="str">
            <v>0..1</v>
          </cell>
          <cell r="G1193" t="str">
            <v>DEFINITION:
A coded value specifying the level of healthcare (care setting) required by the subject based on the nature of the procedure.
EXAMPLE(S):   
Some, but not all, agents given as inpatient 
All agents given as inpatient 
All agents given as outpatient
OTHER NAME(S):
NOTE(S):</v>
          </cell>
          <cell r="I1193" t="str">
            <v>Map:HCTv1.0=CDE 2956638:Therapies.What was the protocol requirement type:</v>
          </cell>
        </row>
        <row r="1194">
          <cell r="A1194" t="str">
            <v>PlannedActivity.2blindedDescription</v>
          </cell>
          <cell r="B1194" t="str">
            <v>PlannedActivity</v>
          </cell>
          <cell r="C1194" t="str">
            <v>blindedDescription</v>
          </cell>
          <cell r="D1194" t="str">
            <v>Attrib</v>
          </cell>
          <cell r="E1194" t="str">
            <v>ST</v>
          </cell>
          <cell r="F1194" t="str">
            <v>0..1</v>
          </cell>
          <cell r="G1194" t="str">
            <v>DEFINITION:
The textual representation of the planned activity from the point of view of a blinded participant (study subject or study investigator). 
EXAMPLE(S):
During the second treatment epoch of a study, Arms A and B are still blinded and Arm C is no longer blinded. So, Arm A and B must have identical blindedDescriptions.
In a study with 3 arms, Arm 1: standard vaccine given in three shots at 2 months, 5 months, and 12 months of age; Arm 2: new vaccine given in three shots at 2 months, 5 months, and 12 months of age; Arm 3: new vaccine given in two shots at 2 months and 5 months of age.  Subjects assigned to the third arm are unblinded at some point during 5 months and 12 months. By the time of the Third Shot Epoch, the "Arm 3/Third Shot" activity can be called by this, its unblinded name. However, the "Arm 1/Third Shot" and "Arm2/Third Shot" activities still need blinded names. Both these activities would have the blinded name (something like) "3-shot Arm/Third Shot". 
OTHER NAME(S):
NOTE(S):</v>
          </cell>
          <cell r="I1194" t="str">
            <v>Map:C3PR=PlannedStudyCell.blindedDescription; Map:CTRRr3=PlannedActivity.blindedDescription; Map:CTRv1.0=PlannedActivity.blindedDescription; Map:TDM=TrialCell.blindedDescription</v>
          </cell>
        </row>
        <row r="1195">
          <cell r="A1195" t="str">
            <v>PlannedActivity.2description</v>
          </cell>
          <cell r="B1195" t="str">
            <v>PlannedActivity</v>
          </cell>
          <cell r="C1195" t="str">
            <v>description</v>
          </cell>
          <cell r="D1195" t="str">
            <v>Attrib</v>
          </cell>
          <cell r="E1195" t="str">
            <v>ST</v>
          </cell>
          <cell r="F1195" t="str">
            <v>0..1</v>
          </cell>
          <cell r="G1195" t="str">
            <v>DEFINITION:
The textual representation of the planned activity.
EXAMPLE(S):
In a migraine study, the Wait activity may have a description of "Wait until first grade 2 or 3 migraine".
OTHER NAME(S):
NOTE(S):</v>
          </cell>
          <cell r="I1195" t="str">
            <v>Map:C3PRv2.9=Arm.descriptionText; Map:caAERSv2.2=TreatmentAssignment.doseLevelOrder; Map:CTRPv3.8=PlannedSubstanceAdministration.doseDescription; Map:CTRPv3.8=Activity.textDescription; Map:CTRRr3=PlannedActivity.description; Map:CTRRr3=PlannedIntervention.description; Map:CTRv1.0=PlannedActivity.description; Map:LSDAMv2.2.3Plus=PlannedActivity.description; Map:PSCv2.6=PlannedActivity.details; Map:SDTM IGv3.1.1=TE.ELEMENT; Map:SDTM IGv3.1.1=TA.ELEMENT; Map:TDM=StudyDesignElement.description</v>
          </cell>
        </row>
        <row r="1196">
          <cell r="A1196" t="str">
            <v>PlannedActivity.2duration</v>
          </cell>
          <cell r="B1196" t="str">
            <v>PlannedActivity</v>
          </cell>
          <cell r="C1196" t="str">
            <v>duration</v>
          </cell>
          <cell r="D1196" t="str">
            <v>Attrib</v>
          </cell>
          <cell r="E1196" t="str">
            <v>PQ.TIME</v>
          </cell>
          <cell r="F1196" t="str">
            <v>0..1</v>
          </cell>
          <cell r="G1196" t="str">
            <v>DEFINITION:
The intended period of time for the planned activity as defined by the study or experiment.
EXAMPLE(S):
6 weeks may be the planned duration for a composite activity that represents the activities occurring during an epoch on arm A. 
OTHER NAME(S):
NOTE(S):</v>
          </cell>
          <cell r="I1196" t="str">
            <v>Map:CTR&amp;Rr2=Maximum duration of treatment; Map:CTRRr3=PlannedActivity.plannedDuration; Map:CTRv1.0=DefinedActivity.duration; Map:CTRv1.0=PlannedActivity.duration; Map:FDA HL7 SD SD DSTU2012=plannedStudy/component4/timePointEventDefinition.effectiveTime; Map:LabViewer2.2=Activity.plannedTimeElapsed; Map:LabViewer2.2=SpecimenCollection.plannedTimeElapsedDescription; Map:LabViewer2.2=plannedTimeElapsedDescription; Map:LabViewer2.2=SpecimenCollection.plannedTimeElapsed; Map:LSDAMv2.2.3Plus=PlannedActivity.plannedDuration; Map:PSC=Duration.quantity; Map:PSC=Duration.units; Map:PSCv2.6=Duration.units; Map:PSCv2.6=StudySegment.cycleLength; Map:PSCv2.6=Duration.quantity; Map:SDTM IGv3.1.1=TE.TEDUR; Map:SDTM IGv3.1.2=TE.TEDUR; Map:SDTM IGv3.2=EC.ECDUR</v>
          </cell>
        </row>
        <row r="1197">
          <cell r="A1197" t="str">
            <v>PlannedActivity.2interruptibleIndicator</v>
          </cell>
          <cell r="B1197" t="str">
            <v>PlannedActivity</v>
          </cell>
          <cell r="C1197" t="str">
            <v>interruptibleIndicator</v>
          </cell>
          <cell r="D1197" t="str">
            <v>Attrib</v>
          </cell>
          <cell r="E1197" t="str">
            <v>BL</v>
          </cell>
          <cell r="F1197" t="str">
            <v>0..1</v>
          </cell>
          <cell r="G1197" t="str">
            <v>DEFINITION:
Specifies whether the planned activity is interruptable by asynchronous events.
EXAMPLE(S):
OTHER NAME(S):
NOTE(S):
This may only be useful for PlannedSubjectActivityGroups or administrative activities.</v>
          </cell>
          <cell r="I1197" t="str">
            <v>Map:HL7SDr1=TimePointEventDefinition.interruptibleInd</v>
          </cell>
        </row>
        <row r="1198">
          <cell r="A1198" t="str">
            <v>PlannedActivity.2name</v>
          </cell>
          <cell r="B1198" t="str">
            <v>PlannedActivity</v>
          </cell>
          <cell r="C1198" t="str">
            <v>name</v>
          </cell>
          <cell r="D1198" t="str">
            <v>Attrib</v>
          </cell>
          <cell r="E1198" t="str">
            <v>ST</v>
          </cell>
          <cell r="F1198" t="str">
            <v>0..1</v>
          </cell>
          <cell r="G1198" t="str">
            <v>DEFINITION:
A non-unique textual identifier for the planned activity.
EXAMPLE(S):
OTHER NAME(S):
NOTE(S):</v>
          </cell>
          <cell r="I1198" t="str">
            <v>Map:C3PR=PlannedStudyCell.name; Map:C3PRv2.9=PlannedNotification.eventName; Map:C3PRv2.9=Arm.name; Map:CDASHv1.1=PE.VISIT; Map:CDASHv1.1=EG.VISIT; Map:CDASHv1.1=VS.VISIT; Map:CDASHv1.1=LB.LBTPT; Map:CDASHv1.1=IE.VISIT; Map:CDASHv1.1=EG.EGTPT; Map:CDASHv1.1=EX.EXTPT; Map:CDASHv1.1=LB.VISIT; Map:CDASHv1.1=DA.VISIT; Map:CDASHv1.1=VS.VSTPT; Map:CDISCLabv1.0.1=Visit.Visit Name; Map:CTOM=StudyTimePoint.courseNumber; Map:CTOM=StudyTimePoint.visitName; Map:CTRPv1.0=PlannedObservation.name; Map:CTRPv1.0=PlannedActivity.name; Map:CTRPv1.0=SubstanceAdministration.name; Map:CTRPv3.8=Intervention.name; Map:CTRPv3.8=PlannedActivity.alternateName; Map:CTRPv3.8=PerformedActivity.name; Map:CTRPv3.8=PlannedEligibilityCriterion.criterionName; Map:CTRRr3=PlannedIntervention.name; Map:CTRv1.0=PlannedActivity.name; Map:DICOM=Clinical Trial Study Module - Clinical Trial Time Point Description (0012,0051); Map:FDA HL7 SD SD DSTU2012=plannedStudy/component4/timePointEventDefinition.title; Map:LSDAMv2.2.3Plus=PlannedActivity.name; Map:NBIAv6.4=Study.trial_time_point_desc; Map:PGx v1.0=BE.VISIT; Map:PGx v1.0=BS.VISIT; Map:PGx v1.0=PG.VISIT; Map:PGx v1.0=SB.VISIT; Map:PGx v1.0=PF.VISIT; Map:PGx v1.0=PF.PFTPTREF; Map:PSC=Arm.name; Map:PSCv2.6=Period.name; Map:PSCv2.6=StudySegment.name; Map:SDTM IGv3.1.1=DA.VISIT; Map:SDTM IGv3.1.1=SU.VISIT; Map:SDTM IGv3.1.1=TA.ETCD; Map:SDTM IGv3.1.1=TE.ETCD; Map:SDTM IGv3.1.1=EG.VISIT; Map:SDTM IGv3.1.1=EG.EGTPTNUM; Map:SDTM IGv3.1.1=LB.LBTPTNUM; Map:SDTM IGv3.1.1=TV.VISIT; Map:SDTM IGv3.1.1=VS.VSTPTNUM; Map:SDTM IGv3.1.1=VS.VISIT; Map:SDTM IGv3.1.1=LB.VISIT; Map:SDTM IGv3.1.1=QS.QSTPTNUM; Map:SDTM IGv3.1.1=PE.VISIT; Map:SDTM IGv3.1.1=QS.VISIT; Map:SDTM IGv3.1.1=MH.VISIT; Map:SDTM IGv3.1.1=SV.VISIT; Map:SDTM IGv3.1.1=IE.VISIT; Map:SDTM IGv3.1.2=MS.MSTPT; Map:SDTM IGv3.1.2=DA.VISIT; Map:SDTM IGv3.1.2=MS.VISIT; Map:SDTM IGv3.1.2=FA.VISIT; Map:SDTM IGv3.1.2=PC.PCTPT; Map:SDTM IGv3.1.2=IE.VISIT; Map:SDTM IGv3.1.2=MB.MBTPT; Map:SDTM IGv3.1.2=QS.QSTPT; Map:SDTM IGv3.1.2=EG.EGTPT; Map:SDTM IGv3.1.2=PC.VISIT; Map:SDTM IGv3.1.2=QS.VISIT; Map:SDTM IGv3.1.2=PE.VISIT; Map:SDTM IGv3.1.2=EG.VISIT; Map:SDTM IGv3.1.2=MB.VISIT; Map:SDTM IGv3.1.2=VS.VSTPT; Map:SDTM IGv3.1.2=EX.EXTPT; Map:SDTM IGv3.1.2=LB.VISIT; Map:SDTM IGv3.1.2=TV.VISIT; Map:SDTM IGv3.1.2=LB.LBTPT; Map:SDTM IGv3.1.2=VS.VISIT; Map:SDTM IGv3.1.2=SV.VISIT; Map:SDTM IGv3.1.3=DA.VISIT; Map:SDTM IGv3.1.3=EG.EGTPTREF; Map:SDTM IGv3.1.3=EG.VISIT; Map:SDTM IGv3.1.3=EX.EXTPTREF; Map:SDTM IGv3.1.3=FA.VISIT; Map:SDTM IGv3.1.3=IE.VISIT; Map:SDTM IGv3.1.3=LB.LBTPTREF; Map:SDTM IGv3.1.3=LB.VISIT; Map:SDTM IGv3.1.3=MB.MBTPTREF; Map:SDTM IGv3.1.3=MB.VISIT; Map:SDTM IGv3.1.3=MS.VISIT; Map:SDTM IGv3.1.3=PC.PCTRTREF; Map:SDTM IGv3.1.3=PC.VISIT; Map:SDTM IGv3.1.3=PE.VISIT; Map:SDTM IGv3.1.3=QS.QSTPTREF; Map:SDTM IGv3.1.3=QS.VISIT; Map:SDTM IGv3.1.3=RS.VISIT; Map:SDTM IGv3.1.3=SE.ELEMENT.; Map:SDTM IGv3.1.3=SV.VISIT; Map:SDTM IGv3.1.3=TR.VISIT; Map:SDTM IGv3.1.3=TU.VISIT; Map:SDTM IGv3.1.3=TV.VISIT; Map:SDTM IGv3.1.3=VS.VISIT; Map:SDTM IGv3.1.3=VS.VSTPTREF; Map:SDTM IGv3.2=EC.ECTPTREF; Map:SDTM IGv3.2=SV.VISIT; Map:SDTM IGv3.2=IS.VISIT; Map:SDTM IGv3.2=LB.LBTPTREF; Map:SDTM IGv3.2=MS.VISIT; Map:SDTM IGv3.2=MS.MSTPTREF; Map:SDTM IGv3.2=PE.VISIT; Map:SDTM IGv3.2=QS.VISIT; Map:SDTM IGv3.2=QS.QSTPTREF; Map:SDTM IGv3.2=RS.VISIT; Map:SDTM IGv3.2=MI.VISIT; Map:SDTM IGv3.2=MO.VISIT; Map:SDTM IGv3.2=MO.MOTPTREF; Map:SDTM IGv3.2=PR.VISIT; Map:SDTM IGv3.2=PR.PRTPTREF; Map:SDTM IGv3.2=RP.VISIT; Map:SDTM IGv3.2=SR.VISIT; Map:SDTM IGv3.2=SR.SRTPTREF; Map:SDTM IGv3.2=SS.VISIT; Map:SDTM IGv3.2=EG.VISIT; Map:SDTM IGv3.2=EX.EXTPTREF; Map:SDTM IGv3.2=EG.EGTPTREF; Map:SDTM IGv3.2=MB.VISIT; Map:SDTM IGv3.2=MB.MBTPTREF; Map:SDTM IGv3.2=PC.VISIT; Map:SDTM IGv3.2=PC.PCTPTREF; Map:SDTM IGv3.2=TV.VISIT; Map:SDTM IGv3.2=VS.VISIT; Map:SDTM IGv3.2=VS.VSTPTREF; Map:SDTM IGv3.2=DA.VISIT; Map:SDTM IGv3.2=TR.VISIT; Map:SDTM IGv3.2=TU.VISIT; Map:SDTM IGv3.2=FA.VISIT; Map:SDTM IGv3.2=IE.VISIT; Map:SDTM IGv3.2=LB.VISIT; Map:TDM=StudyDesignElement.name; Map:TDM=SubjectTrialContact.eventAlias</v>
          </cell>
        </row>
        <row r="1199">
          <cell r="A1199" t="str">
            <v>PlannedActivity.2repeatDuration</v>
          </cell>
          <cell r="B1199" t="str">
            <v>PlannedActivity</v>
          </cell>
          <cell r="C1199" t="str">
            <v>repeatDuration</v>
          </cell>
          <cell r="D1199" t="str">
            <v>Attrib</v>
          </cell>
          <cell r="E1199" t="str">
            <v>PQ.TIME</v>
          </cell>
          <cell r="F1199" t="str">
            <v>0..1</v>
          </cell>
          <cell r="G1199" t="str">
            <v>(derived)
DEFINITION:
The period of time over which the planned activity is repeated.
EXAMPLE(S):
OTHER NAME(S):
NOTE(S):
Derived from repeatQuantity and repeatFrequencyCode or repeatFrequencyRatio (constraint allows only one).  In any given implementation, if quantity is not provided, duration may be provided instead, however the BRIDG team determined that quantity is considered more fundamental for a domain analysis model.</v>
          </cell>
          <cell r="I1199" t="str">
            <v>Map:CTRPv1.0=SubstanceAdministration.plannedRangeOfRepetitions; Map:CTRPv1.0=PlannedObservation.plannedRangeOfRepetitions; Map:CTRPv1.0=PlannedActivity.plannedRangeOfRepetitions; Map:CTRPv1.0=PlannedEligibilityCriterion.plannedRangeOfRepetitions; Map:CTRv1.0=PlannedActivity.repeatDuration; Map:TDM=CyclingRule</v>
          </cell>
        </row>
        <row r="1200">
          <cell r="A1200" t="str">
            <v>PlannedActivity.2repeatFrequencyCode</v>
          </cell>
          <cell r="B1200" t="str">
            <v>PlannedActivity</v>
          </cell>
          <cell r="C1200" t="str">
            <v>repeatFrequencyCode</v>
          </cell>
          <cell r="D1200" t="str">
            <v>Attrib</v>
          </cell>
          <cell r="E1200" t="str">
            <v>CD</v>
          </cell>
          <cell r="F1200" t="str">
            <v>0..1</v>
          </cell>
          <cell r="G1200" t="str">
            <v>DEFINITION:
A coded value specifying the number of occurrences of a planned activity within a given time period.
EXAMPLE(S):
BID = Two times per day, at unspecified times (does not necessarily imply that these are 12 hours apart)
Q12H = Every twelve hours
OTHER NAME(S):
NOTE(S):</v>
          </cell>
          <cell r="I1200" t="str">
            <v>Map:CTRPv1.0=PlannedEligibilityCriterion.plannedRangeOfRepetitions; Map:CTRPv1.0=SubstanceAdministration.plannedRangeOfRepetitions; Map:CTRPv1.0=PlannedActivity.plannedRangeOfRepetitions; Map:CTRPv1.0=PlannedObservation.plannedRangeOfRepetitions; Map:CTRv1.0=PlannedActivity.repeatFrequencyCode; Map:SDTM IGv3.2=TD.TDTGTPAI; Map:TDM=CyclingRule</v>
          </cell>
        </row>
        <row r="1201">
          <cell r="A1201" t="str">
            <v>PlannedActivity.2repeatFrequencyRangeMaxCode</v>
          </cell>
          <cell r="B1201" t="str">
            <v>PlannedActivity</v>
          </cell>
          <cell r="C1201" t="str">
            <v>repeatFrequencyRangeMaxCode</v>
          </cell>
          <cell r="D1201" t="str">
            <v>Attrib</v>
          </cell>
          <cell r="E1201" t="str">
            <v>CD</v>
          </cell>
          <cell r="F1201" t="str">
            <v>0..1</v>
          </cell>
          <cell r="G1201" t="str">
            <v>DEFINITION:
A coded value specifying the number of occurrences of a planned activity within a maximum time period.
EXAMPLE(S):
If ideal or target frequency is once every 8 weeks, the repeat frequency range maximum might be once every 9 weeks.
OTHER NAME(S):
Planned Assessment Interval Maximum
NOTE(S):</v>
          </cell>
          <cell r="I1201" t="str">
            <v>Map:SDTM IGv3.1.2=TD.TDMAXPAI</v>
          </cell>
        </row>
        <row r="1202">
          <cell r="A1202" t="str">
            <v>PlannedActivity.2repeatFrequencyRangeMinCode</v>
          </cell>
          <cell r="B1202" t="str">
            <v>PlannedActivity</v>
          </cell>
          <cell r="C1202" t="str">
            <v>repeatFrequencyRangeMinCode</v>
          </cell>
          <cell r="D1202" t="str">
            <v>Attrib</v>
          </cell>
          <cell r="E1202" t="str">
            <v>CD</v>
          </cell>
          <cell r="F1202" t="str">
            <v>0..1</v>
          </cell>
          <cell r="G1202" t="str">
            <v>DEFINITION:
A coded value specifying the number of occurrences of a planned activity within a minimum time period.
EXAMPLE(S):
If ideal or target frequency is once every 8 weeks, the repeat frequency range minimum might be once every 7 weeks.
OTHER NAME(S):
Planned Assessment Interval Minimum
NOTE(S):</v>
          </cell>
          <cell r="I1202" t="str">
            <v>Map:SDTM IGv3.1.2=TD.TDMINPAI</v>
          </cell>
        </row>
        <row r="1203">
          <cell r="A1203" t="str">
            <v>PlannedActivity.2repeatFrequencyRatio</v>
          </cell>
          <cell r="B1203" t="str">
            <v>PlannedActivity</v>
          </cell>
          <cell r="C1203" t="str">
            <v>repeatFrequencyRatio</v>
          </cell>
          <cell r="D1203" t="str">
            <v>Attrib</v>
          </cell>
          <cell r="E1203" t="str">
            <v>RTO&lt;INT.NONNEG,PQ.TIME&gt;</v>
          </cell>
          <cell r="F1203" t="str">
            <v>0..1</v>
          </cell>
          <cell r="G1203" t="str">
            <v>DEFINITION:
A ratio representing the number of occurrences of a planned activity within a given time period.
EXAMPLE(S):
Once per 12 hours
2 times per day
OTHER NAME(S):
NOTE(S):</v>
          </cell>
          <cell r="I1203" t="str">
            <v>Map:CTRPv1.0=SubstanceAdministration.plannedRangeOfRepetitions; Map:CTRPv1.0=PlannedObservation.plannedRangeOfRepetitions; Map:CTRPv1.0=PlannedEligibilityCriterion.plannedRangeOfRepetitions; Map:CTRPv1.0=PlannedActivity.plannedRangeOfRepetitions; Map:CTRv1.0=PlannedActivity.repeatFrequencyRatio; Map:TDM=CyclingRule</v>
          </cell>
        </row>
        <row r="1204">
          <cell r="A1204" t="str">
            <v>PlannedActivity.2repeatQuantityRange</v>
          </cell>
          <cell r="B1204" t="str">
            <v>PlannedActivity</v>
          </cell>
          <cell r="C1204" t="str">
            <v>repeatQuantityRange</v>
          </cell>
          <cell r="D1204" t="str">
            <v>Attrib</v>
          </cell>
          <cell r="E1204" t="str">
            <v>URG&lt;INT.NONNEG&gt;</v>
          </cell>
          <cell r="F1204" t="str">
            <v>0..1</v>
          </cell>
          <cell r="G1204" t="str">
            <v>DEFINITION:
An integer falling within minimum and maximum bounds that specifies how many times the planned activity occurs.
EXAMPLE(S):
OTHER NAME(S):
NOTE(S):
If the frequency is more than once a day, this is still interpreted per time, e.g. BID for 5 days is 10 repeats.</v>
          </cell>
          <cell r="I1204" t="str">
            <v>Map:CTRPv1.0=PlannedActivity.plannedRangeOfRepetitions; Map:CTRPv1.0=PlannedEligibilityCriterion.plannedRangeOfRepetitions; Map:CTRPv1.0=PlannedObservation.plannedRangeOfRepetitions; Map:CTRPv1.0=SubstanceAdministration.plannedRangeOfRepetitions; Map:PSC=Period.repetitions; Map:PSCv2.6=Period.repetitions; Map:SDTM IGv3.2=TD.TDNUMRPT; Map:TDM=CyclingRule</v>
          </cell>
        </row>
        <row r="1205">
          <cell r="A1205" t="str">
            <v>PlannedActivity.2studyDayRange</v>
          </cell>
          <cell r="B1205" t="str">
            <v>PlannedActivity</v>
          </cell>
          <cell r="C1205" t="str">
            <v>studyDayRange</v>
          </cell>
          <cell r="D1205" t="str">
            <v>Attrib</v>
          </cell>
          <cell r="E1205" t="str">
            <v>IVL&lt;INT&gt;</v>
          </cell>
          <cell r="F1205" t="str">
            <v>0..1</v>
          </cell>
          <cell r="G1205" t="str">
            <v>(derived)
DEFINITION:
The relative timing for a planned activity expressed as the number of days offset from the study-defined reference activity (e.g., date of registration, start of treatment) for a particular subject, study subject or experimental unit.
EXAMPLE(S):
Day 1, Days 10-20
OTHER NAME(S):
Visit Day
NOTE(S):
Derived from all the pauseQuantity values of the composite activity structures that this activity is a part of minus the offset of the reference activity.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1205" t="str">
            <v>Map:CTRv1.0=PlannedActivity.studyDayRange; Map:PGx v1.0=BE.VISITDY; Map:PGx v1.0=BS.VISITDY; Map:PGx v1.0=PG.VISITDY; Map:PGx v1.0=SB.VISITDY; Map:PGx v1.0=PF.VISITDY; Map:SDTM IGv3.1.2=TV.VISITDY; Map:SDTM IGv3.1.2=QS.VISITDY; Map:SDTM IGv3.1.2=PC.VISITDY; Map:SDTM IGv3.1.2=FA.VISITDY; Map:SDTM IGv3.1.2=SV.VISITDY; Map:SDTM IGv3.1.2=EG.VISITDY; Map:SDTM IGv3.1.2=DA.VISITDY; Map:SDTM IGv3.1.2=PE.VISITDY; Map:SDTM IGv3.1.2=MS.VISITDY; Map:SDTM IGv3.1.2=VS.VISITDY; Map:SDTM IGv3.1.2=IE.VISITDY; Map:SDTM IGv3.1.2=MB.VISITDY; Map:SDTM IGv3.1.2=LB.VISITDY; Map:SDTM IGv3.1.3=DA.VISITDY; Map:SDTM IGv3.1.3=FA.VISITDY; Map:SDTM IGv3.1.3=IE.VISITDY; Map:SDTM IGv3.1.3=LB.VISITDY; Map:SDTM IGv3.1.3=MB.VISITDY; Map:SDTM IGv3.1.3=MS.VISITDY; Map:SDTM IGv3.1.3=PC.VISITDY; Map:SDTM IGv3.1.3=PE.VISITDY; Map:SDTM IGv3.1.3=QS.VISITDY; Map:SDTM IGv3.1.3=RS.VISITDY; Map:SDTM IGv3.1.3=SV.VISITDY; Map:SDTM IGv3.1.3=TR.VISITDY; Map:SDTM IGv3.1.3=TU.VISITDY; Map:SDTM IGv3.1.3=TV.VISITDY; Map:SDTM IGv3.1.3=VS.VISITDY; Map:SDTM IGv3.2=IS.VISITDY; Map:SDTM IGv3.2=MI.VISITDY; Map:SDTM IGv3.2=MO.VISITDY; Map:SDTM IGv3.2=PR.VISITDY; Map:SDTM IGv3.2=RP.VISITDY; Map:SDTM IGv3.2=SR.VISITDY; Map:SDTM IGv3.2=SS.VISITDY; Map:SDTM IGv3.2=MB.VISITDY; Map:SDTM IGv3.2=PC.VISITDY; Map:SDTM IGv3.2=TV.VISITDY; Map:SDTM IGv3.2=VS.VISITDY; Map:SDTM IGv3.2=DA.VISITDY; Map:SDTM IGv3.2=TR.VISITDY; Map:SDTM IGv3.2=TU.VISITDY; Map:SDTM IGv3.2=FA.VISITDY; Map:SDTM IGv3.2=IE.VISITDY; Map:SDTM IGv3.2=LB.VISITDY; Map:SDTM IGv3.2=MS.VISITDY; Map:SDTM IGv3.2=PE.VISITDY; Map:SDTM IGv3.2=QS.VISITDY; Map:SDTM IGv3.2=RS.VISITDY; Map:SDTM IGv3.2=SV.VISITDY</v>
          </cell>
        </row>
        <row r="1206">
          <cell r="A1206" t="str">
            <v>PlannedActivity.2transitionDescription</v>
          </cell>
          <cell r="B1206" t="str">
            <v>PlannedActivity</v>
          </cell>
          <cell r="C1206" t="str">
            <v>transitionDescription</v>
          </cell>
          <cell r="D1206" t="str">
            <v>Attrib</v>
          </cell>
          <cell r="E1206" t="str">
            <v>ST</v>
          </cell>
          <cell r="F1206" t="str">
            <v>0..1</v>
          </cell>
          <cell r="G1206" t="str">
            <v xml:space="preserve">DEFINITION:
The textual representation of the possible alternative paths or sequences of elements with associated conditions through which the subject may traverse.
EXAMPLE(S):
“If disease progression, go to Follow-up Epoch.”
“If progression, skip to Follow-up.  If no progression, but subject is ineligible for or does not consent to surgery, skip to Addl Chemo.”
"Responders go to washout."
OTHER NAME(S):
NOTE(S):
 </v>
          </cell>
          <cell r="I1206" t="str">
            <v>Map:SDTM IGv3.1.3=TA.TATRANS; Map:SDTM IGv3.2=TA.TATRANS</v>
          </cell>
        </row>
        <row r="1207">
          <cell r="A1207" t="str">
            <v>PlannedActivity.3Is a(n):Activity</v>
          </cell>
          <cell r="B1207" t="str">
            <v>PlannedActivity</v>
          </cell>
          <cell r="C1207" t="str">
            <v>Is a(n):Activity</v>
          </cell>
          <cell r="D1207" t="str">
            <v>Gen</v>
          </cell>
          <cell r="G1207" t="str">
            <v xml:space="preserve">DESCRIPTION:
Each PlannedActivity always specializes one Activity. Each Activity might be specialized by one PlannedActivity.
DEFINITION:
EXAMPLE(S):
OTHER NAME(S):
NOTE(S):
</v>
          </cell>
          <cell r="I1207" t="str">
            <v>Map:LSDAMv2.2.3Plus=PlannedActivity.Is a(n):Activity</v>
          </cell>
          <cell r="J1207" t="str">
            <v>specializes</v>
          </cell>
          <cell r="K1207" t="str">
            <v>be specialized by</v>
          </cell>
          <cell r="L1207" t="str">
            <v>Activity</v>
          </cell>
        </row>
        <row r="1208">
          <cell r="A1208" t="str">
            <v>PlannedActivity.4containingEpoch(Epoch)</v>
          </cell>
          <cell r="B1208" t="str">
            <v>PlannedActivity</v>
          </cell>
          <cell r="C1208" t="str">
            <v>containingEpoch(Epoch)</v>
          </cell>
          <cell r="D1208" t="str">
            <v>Assoc</v>
          </cell>
          <cell r="F1208" t="str">
            <v>0..1</v>
          </cell>
          <cell r="G1208" t="str">
            <v xml:space="preserve">PlannedActivity [containedPlannedActivity] (0..*) occur in / contain (0..1) [containingEpoch] Epoch
DESCRIPTION:
Each PlannedActivity might occur in one Epoch. Each Epoch might contain one or more PlannedActivity.
DEFINITION:
EXAMPLE(S):
OTHER NAME(S):
NOTE(S):
</v>
          </cell>
          <cell r="I1208" t="str">
            <v>Map:CTRPv3.8=Epoch.(PerformedActivity); Map:CTRv1.0=PlannedActivity.containing(Epoch)</v>
          </cell>
          <cell r="J1208" t="str">
            <v>occur in</v>
          </cell>
          <cell r="K1208" t="str">
            <v>contain</v>
          </cell>
          <cell r="L1208" t="str">
            <v>Epoch</v>
          </cell>
          <cell r="M1208" t="str">
            <v>0..*</v>
          </cell>
        </row>
        <row r="1209">
          <cell r="A1209" t="str">
            <v>PlannedActivity.4locatingServiceDeliveryLocation(ServiceDeliveryLocation)</v>
          </cell>
          <cell r="B1209" t="str">
            <v>PlannedActivity</v>
          </cell>
          <cell r="C1209" t="str">
            <v>locatingServiceDeliveryLocation(ServiceDeliveryLocation)</v>
          </cell>
          <cell r="D1209" t="str">
            <v>Assoc</v>
          </cell>
          <cell r="F1209" t="str">
            <v>0..1</v>
          </cell>
          <cell r="G1209" t="str">
            <v xml:space="preserve">PlannedActivity [locatedPlannedActivity] (0..*) take place in / be the location for (0..1) [locatingServiceDeliveryLocation] ServiceDeliveryLocation
DESCRIPTION:
Each PlannedActivity might take place in one ServiceDeliveryLocation. Each ServiceDeliveryLocation might be the location for one or more PlannedActivity.
DEFINITION:
EXAMPLE(S):
OTHER NAME(S):
NOTE(S):
</v>
          </cell>
          <cell r="J1209" t="str">
            <v>take place in</v>
          </cell>
          <cell r="K1209" t="str">
            <v>be the location for</v>
          </cell>
          <cell r="L1209" t="str">
            <v>ServiceDeliveryLocation</v>
          </cell>
          <cell r="M1209" t="str">
            <v>0..*</v>
          </cell>
        </row>
        <row r="1210">
          <cell r="A1210" t="str">
            <v>PlannedActivity.4usedDefinedActivity(DefinedActivity)</v>
          </cell>
          <cell r="B1210" t="str">
            <v>PlannedActivity</v>
          </cell>
          <cell r="C1210" t="str">
            <v>usedDefinedActivity(DefinedActivity)</v>
          </cell>
          <cell r="D1210" t="str">
            <v>Assoc</v>
          </cell>
          <cell r="F1210" t="str">
            <v>0..1</v>
          </cell>
          <cell r="G1210" t="str">
            <v>PlannedActivity [usingPlannedActivity] (0..*) be a use of / be used by (0..1) [usedDefinedActivity] DefinedActivity
DESCRIPTION:
Each PlannedActivity might be a use of one DefinedActivity. Each DefinedActivity might be used by one or more PlannedActivity.
DEFINITION:
EXAMPLE(S):
OTHER NAME(S):
NOTE(S):</v>
          </cell>
          <cell r="I1210" t="str">
            <v>Map:LSDAMv2.2.3Plus=ActivityCollection.(Protocol)</v>
          </cell>
          <cell r="J1210" t="str">
            <v>be a use of</v>
          </cell>
          <cell r="K1210" t="str">
            <v>be used by</v>
          </cell>
          <cell r="L1210" t="str">
            <v>DefinedActivity</v>
          </cell>
          <cell r="M1210" t="str">
            <v>0..*</v>
          </cell>
        </row>
        <row r="1211">
          <cell r="A1211" t="str">
            <v>PlannedActivity.4usedStudyActivity(StudyActivity)</v>
          </cell>
          <cell r="B1211" t="str">
            <v>PlannedActivity</v>
          </cell>
          <cell r="C1211" t="str">
            <v>usedStudyActivity(StudyActivity)</v>
          </cell>
          <cell r="D1211" t="str">
            <v>Assoc</v>
          </cell>
          <cell r="F1211" t="str">
            <v>0..1</v>
          </cell>
          <cell r="G1211" t="str">
            <v>PlannedActivity [usingPlannedActivity] (0..*) be a use of / be used as (0..1) [usedStudyActivity] StudyActivity
DESCRIPTION:
Each PlannedActivity might be a use of one StudyActivity. Each StudyActivity might be used as one or more PlannedActivity.
DEFINITION:
EXAMPLE(S):
OTHER NAME(S):
NOTE(S):</v>
          </cell>
          <cell r="I1211" t="str">
            <v>Map:CTRv1.0=PlannedActivity.used(StudyActivity); Map:HL7SD=PlannedStudy.Precondition1</v>
          </cell>
          <cell r="J1211" t="str">
            <v>be a use of</v>
          </cell>
          <cell r="K1211" t="str">
            <v>be used as</v>
          </cell>
          <cell r="L1211" t="str">
            <v>StudyActivity</v>
          </cell>
          <cell r="M1211" t="str">
            <v>0..*</v>
          </cell>
        </row>
        <row r="1212">
          <cell r="A1212" t="str">
            <v>PlannedCompositionRelationship.1</v>
          </cell>
          <cell r="B1212" t="str">
            <v>PlannedCompositionRelationship</v>
          </cell>
          <cell r="D1212" t="str">
            <v>Class</v>
          </cell>
          <cell r="G1212" t="str">
            <v>DEFINITION:
A relationship between a composite activity and a component activity that comprises it, i.e. parent and child activities where all activities are intended to occur at some point in the context of a particular study or experiment.
EXAMPLE(S):
A battery of tests may be composed of multiple routine labs that are always ordered together as a group. 
A glucose tolerance test which is comprised of administering glucose and taking multiple timed blood samples which are then tested for glucose.
OTHER NAME(S):
NOTE(S):
This class helps represent an AND relationship between siblings with the same parent activity.</v>
          </cell>
          <cell r="I1212" t="str">
            <v>Map:CTOM=ActivityRelationship.typeCode; Map:CTRPv3.8=ActivityRelationship.typeCode; Map:CTRv1.0=PlannedCompositionRelationship; Map:HL7SD=EligibilityCriterion.Precondition2.conjunctionCode; Map:HL7SD=PlannedActivity.precondition1.conjunctionCode; Map:LSDAMv2.2.3Plus=PlannedCompositionRelationship; Map:TDM=TriggeringRule; Map:TDM=AbstractRule.evaluableExpression</v>
          </cell>
        </row>
        <row r="1213">
          <cell r="A1213" t="str">
            <v>PlannedCompositionRelationship.2joinCode</v>
          </cell>
          <cell r="B1213" t="str">
            <v>PlannedCompositionRelationship</v>
          </cell>
          <cell r="C1213" t="str">
            <v>joinCode</v>
          </cell>
          <cell r="D1213" t="str">
            <v>Attrib</v>
          </cell>
          <cell r="E1213" t="str">
            <v>CD</v>
          </cell>
          <cell r="F1213" t="str">
            <v>0..1</v>
          </cell>
          <cell r="G1213" t="str">
            <v>DEFINITION:
A coded value specifying whether, and how, a specific activity in a set of parallel activities should come together before subsequent activities can begin.
EXAMPLE(S):
Wait for this activity to complete before the subsequent activity; Terminate this activity as soon as all parallel "wait" activities are completed (and if this activity hasn't started yet, don't start it at all); Continue this activity after all "wait" activities complete, but don't wait for it to complete before beginning subsequent activities.
OTHER NAME(S):
NOTE(S):</v>
          </cell>
          <cell r="I1213" t="str">
            <v>Map:CTRv1.0=PlannedCompositionRelationship.joinCode</v>
          </cell>
        </row>
        <row r="1214">
          <cell r="A1214" t="str">
            <v>PlannedCompositionRelationship.2pauseQuantityRange</v>
          </cell>
          <cell r="B1214" t="str">
            <v>PlannedCompositionRelationship</v>
          </cell>
          <cell r="C1214" t="str">
            <v>pauseQuantityRange</v>
          </cell>
          <cell r="D1214" t="str">
            <v>Attrib</v>
          </cell>
          <cell r="E1214" t="str">
            <v>URG&lt;PQ.TIME&gt;</v>
          </cell>
          <cell r="F1214" t="str">
            <v>0..1</v>
          </cell>
          <cell r="G1214" t="str">
            <v>DEFINITION:
A quantity of time falling within minimum and maximum bounds that specifies the elapsed time between when an activity is ready for execution and the actual beginning of the execution.
EXAMPLE(S):
A visit is composed of a physical exam at the beginning &lt;u&gt;of the visit&lt;/u&gt;, a drug administration 30 minutes &lt;u&gt;into the visit&lt;/u&gt;, and a blood test 2 hours &lt;u&gt;into the visit&lt;/u&gt; – the pauseQuantityRange for the physical exam is 0 minutes, 30 minutes for the drug administration and 2 hours for the blood test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14" t="str">
            <v>Map:CDISCLabv1.0.1=Base Specimen.Planned Collection Time Elapsed; Map:CDISCLabv1.0.1=Base Specimen.Planned Collection Time Elapsed Description; Map:HL7SD=PlannedStudy.Component2.pauseQuantity; Map:Lab=Activity.plannedTimeElapsed; Map:LSDAMv2.2.3Plus=PlannedCompositionRelationship.pauseQuantity; Map:PSC=PlannedEvent.day; Map:PSC=PlannedEvent.units; Map:PSC=PlannedEvent.startDay; Map:PSCv2.6=PlannedActivity.day; Map:PSCv2.6=Period.startDay; Map:SDTM IGv3.1.1=EX.EXELTM; Map:SDTM IGv3.1.2=PC.PCELTM; Map:SDTM IGv3.1.2=EX.EXELTM; Map:SDTM IGv3.1.2=MB.MBELTM; Map:SDTM IGv3.1.2=LB.LBELTM; Map:SDTM IGv3.1.2=QS.QSELTM; Map:SDTM IGv3.1.2=MS.MSELTM; Map:SDTM IGv3.1.2=EG.EGELTM; Map:SDTM IGv3.1.2=VS.VSELTM; Map:SDTM IGv3.2=TD.TDSTOFF</v>
          </cell>
        </row>
        <row r="1215">
          <cell r="A1215" t="str">
            <v>PlannedCompositionRelationship.2sequenceNumber</v>
          </cell>
          <cell r="B1215" t="str">
            <v>PlannedCompositionRelationship</v>
          </cell>
          <cell r="C1215" t="str">
            <v>sequenceNumber</v>
          </cell>
          <cell r="D1215" t="str">
            <v>Attrib</v>
          </cell>
          <cell r="E1215" t="str">
            <v>INT.NONNEG</v>
          </cell>
          <cell r="F1215" t="str">
            <v>0..1</v>
          </cell>
          <cell r="G1215" t="str">
            <v>DEFINITION:
An integer specifying the relative sequential or temporal ordering of this relationship among other similar relationships having the same source.
EXAMPLE(S): 
OTHER NAME(S): 
NOTE(S):
In a course of treatment (a composite activity) that is composed of a chemotherapy activity and a radiotherapy activity, the sequence number indicates which component activity precedes the other.</v>
          </cell>
          <cell r="I1215" t="str">
            <v>Map:C3PR=EligibilityCriterion.questionNumber; Map:C3PRv2.9=EligibilityCriteria.questionNumber; Map:C3PRv2.9=StratificationCriterion.questionNumber; Map:CTOM=ActivityRelationship.sequenceNumber; Map:CTRv1.0=PerformedEligibilityCriterion.displayOrder; Map:CTRv1.0=PlannedCompositionRelationship.sequenceNumber; Map:HL7SD=PlannedStudy.Component2.sequenceNumber; Map:LSDAMv2.2.3Plus=PlannedCompositionRelationship.sequenceNumber; Map:PSCv2.6=PlannedActivity.weight; Map:SDTM IGv3.1.3=EX.TAETORD; Map:SDTM IGv3.1.3=SE.TAETORD; Map:SDTM IGv3.1.3=TA.TAETORD; Map:SDTM IGv3.2=TD.TDORDER; Map:SDTM IGv3.2=TA.TAETORD; Map:SDTM IGv3.2=SE.TAETORD</v>
          </cell>
        </row>
        <row r="1216">
          <cell r="A1216" t="str">
            <v>PlannedCompositionRelationship.4componentPlannedActivity(PlannedActivity)</v>
          </cell>
          <cell r="B1216" t="str">
            <v>PlannedCompositionRelationship</v>
          </cell>
          <cell r="C1216" t="str">
            <v>componentPlannedActivity(PlannedActivity)</v>
          </cell>
          <cell r="D1216" t="str">
            <v>Assoc</v>
          </cell>
          <cell r="F1216" t="str">
            <v>1..1</v>
          </cell>
          <cell r="G1216" t="str">
            <v xml:space="preserve">PlannedCompositionRelationship [compositePlannedCompositionRelationship] (0..*) is the parent of / be the component of (1) [componentPlannedActivity] PlannedActivity
DESCRIPTION:
Each PlannedCompositionRelationship always is the parent of one PlannedActivity. Each PlannedActivity might be the component of one or more PlannedCompositionRelationship.
DEFINITION:
EXAMPLE(S):
OTHER NAME(S):
NOTE(S):
</v>
          </cell>
          <cell r="I1216" t="str">
            <v>Map:CTRv1.0=PlannedCompositionRelationship.component(PlannedActivity); Map:LSDAMv2.2.3Plus=PlannedCompositionRelationship.componentPlannedActivity(PlannedActivity)</v>
          </cell>
          <cell r="J1216" t="str">
            <v>is the parent of</v>
          </cell>
          <cell r="K1216" t="str">
            <v>be the component of</v>
          </cell>
          <cell r="L1216" t="str">
            <v>PlannedActivity</v>
          </cell>
          <cell r="M1216" t="str">
            <v>0..*</v>
          </cell>
        </row>
        <row r="1217">
          <cell r="A1217" t="str">
            <v>PlannedCompositionRelationship.4compositePlannedActivity(PlannedActivity)</v>
          </cell>
          <cell r="B1217" t="str">
            <v>PlannedCompositionRelationship</v>
          </cell>
          <cell r="C1217" t="str">
            <v>compositePlannedActivity(PlannedActivity)</v>
          </cell>
          <cell r="D1217" t="str">
            <v>Assoc</v>
          </cell>
          <cell r="F1217" t="str">
            <v>1..1</v>
          </cell>
          <cell r="G1217" t="str">
            <v xml:space="preserve">PlannedCompositionRelationship [componentPlannedCompositionRelationship] (0..*) is the component of / be the parent of (1) [compositePlannedActivity] PlannedActivity
DESCRIPTION:
Each PlannedCompositionRelationship always is the component of one PlannedActivity. Each PlannedActivity might be the parent of one or more PlannedCompositionRelationship.
DEFINITION:
EXAMPLE(S):
OTHER NAME(S):
NOTE(S):
</v>
          </cell>
          <cell r="I1217" t="str">
            <v>Map:CTRv1.0=PlannedCompositionRelationship.composite(PlannedActivity); Map:LSDAMv2.2.3Plus=PlannedCompositionRelationship.compositePlannedActivity(PlannedActivity)</v>
          </cell>
          <cell r="J1217" t="str">
            <v>is the component of</v>
          </cell>
          <cell r="K1217" t="str">
            <v>be the parent of</v>
          </cell>
          <cell r="L1217" t="str">
            <v>PlannedActivity</v>
          </cell>
          <cell r="M1217" t="str">
            <v>0..*</v>
          </cell>
        </row>
        <row r="1218">
          <cell r="A1218" t="str">
            <v>PlannedContingentOnRelationship.1</v>
          </cell>
          <cell r="B1218" t="str">
            <v>PlannedContingentOnRelationship</v>
          </cell>
          <cell r="D1218" t="str">
            <v>Class</v>
          </cell>
          <cell r="G1218" t="str">
            <v>DEFINITION: 
A relationship between a planned activity and some criteria to determine if the activity should occur where all activities are intended to occur at some point in the context of a particular study or experiment.
EXAMPLE(S): 
Only perform a certain lab test if drug X was administered. (target = another activity)
Only perform a substance administration of drug X if the blood pressure was over some threshold number. (target = observation result from another activity that is an observation)  
Only perform a substance administration of drug Y if the blood pressure was over some threshold number and either the result of a certain lab test was positive or the subject's temperature was elevated, i.e. "(A and (B or C))".  
OTHER NAME(S):  
NOTE(S): 
The criteria may be one of the following:
- another planned activity where the source activity does not occur unless the target activity has occurred
- the defined outcome of another planned activity where the source activity does not occur unless the target activity outcome has occurred
- a planned group of other criteria that may be composed of a mix of other activities, observation results and/or other groups
To evaluate whether the contingency was satisfied, the simple existence of a PerformedActivity (or subclass) related to the DefinedActivity (or subclass) is not enough by itself.  The PerformedActivity.statusCode and PerformedActivity.negationIndicator must also be checked to ensure that the activity was actually performed. PerformedActivity.statusCode must be "Completed" and PerformedActivity.negationIndicator must not be "true".</v>
          </cell>
          <cell r="H1218" t="str">
            <v xml:space="preserve">Invariant - be contingent upon Exclusive Or: A PlannedContingentOnRelationship must be associated to one and only one of the following: PlannedActivity, DefinedObservationResult, PlannedCriterionGroup.
Invariant - completionRequiredIndicator Qualifier: completionRequiredBeforeStartingIndicator may only be used if the target of this relationship is an activity, not if the target is an observation result or a criterion group.
</v>
          </cell>
          <cell r="I1218" t="str">
            <v>Map:CTOM=ActivityRelationship.typeCode; Map:CTRPv3.8=ActivityRelationship.typeCode; Map:CTRv1.0=PlannedContingentOnRelationship; Map:TDM=AbstractRule.evaluableExpression; Map:TDM=TriggeringRule</v>
          </cell>
        </row>
        <row r="1219">
          <cell r="A1219" t="str">
            <v>PlannedContingentOnRelationship.2checkpointCode</v>
          </cell>
          <cell r="B1219" t="str">
            <v>PlannedContingentOnRelationship</v>
          </cell>
          <cell r="C1219" t="str">
            <v>checkpointCode</v>
          </cell>
          <cell r="D1219" t="str">
            <v>Attrib</v>
          </cell>
          <cell r="E1219" t="str">
            <v>CD</v>
          </cell>
          <cell r="F1219" t="str">
            <v>0..1</v>
          </cell>
          <cell r="G1219" t="str">
            <v xml:space="preserve">DEFINITION:
A coded value specifying the points in the course of an activity when a precondition for the activity is evaluated.
EXAMPLE(S)
When the checkpointCode for a criterion of a repeatable activity is "end," the criterion is tested only at the end of each repetition of that activity. When the condition holds true, the next repetition is ready for execution.
When the checkpointCode is "entry," the criterion is checked at the beginning of each repetition, if any, whereas "beginning" means the criterion is checked only once before the repetition "loop" starts.
The checkpointCode "through" is special in that it requires the condition to hold throughout the execution of the activity, even throughout a single execution. As soon as the condition turns false, the activity should receive an interrupt event (see PlannedActivity.interruptibleIndicator) and will eventually terminate.
NOTE(S):
The checkpointCode specifies when the precondition is to be checked; it is analogous to the various conditional statements and loop constructs in programming languages "while-do" vs. "do-while" or "repeat-until" vs. "loop-exit." </v>
          </cell>
          <cell r="I1219" t="str">
            <v>Map:HL7SDr1=Precondition3.checkpointCode</v>
          </cell>
        </row>
        <row r="1220">
          <cell r="A1220" t="str">
            <v>PlannedContingentOnRelationship.2completionRequiredBeforeStartingIndicator</v>
          </cell>
          <cell r="B1220" t="str">
            <v>PlannedContingentOnRelationship</v>
          </cell>
          <cell r="C1220" t="str">
            <v>completionRequiredBeforeStartingIndicator</v>
          </cell>
          <cell r="D1220" t="str">
            <v>Attrib</v>
          </cell>
          <cell r="E1220" t="str">
            <v>BL</v>
          </cell>
          <cell r="F1220" t="str">
            <v>0..1</v>
          </cell>
          <cell r="G1220" t="str">
            <v>DEFINITION:
Specifies whether the target activity must have completed prior to starting the source activity.
EXAMPLE(S):
OTHER NAME(S):
NOTE(S):
This attribute may only be used if the target is an activity, not if the target is an observation result or a criterion group.</v>
          </cell>
          <cell r="I1220" t="str">
            <v>Map:CTRv1.0=PlannedContingentOnRelationship.completionRequiredBeforeStartingIndicator; Map:TDMv2=PlannedContingentOnRelationship.completionRequiredBeforeStartingIndicator</v>
          </cell>
        </row>
        <row r="1221">
          <cell r="A1221" t="str">
            <v>PlannedContingentOnRelationship.2pauseQuantityRange</v>
          </cell>
          <cell r="B1221" t="str">
            <v>PlannedContingentOnRelationship</v>
          </cell>
          <cell r="C1221" t="str">
            <v>pauseQuantityRange</v>
          </cell>
          <cell r="D1221" t="str">
            <v>Attrib</v>
          </cell>
          <cell r="E1221" t="str">
            <v>URG&lt;PQ.TIME&gt;</v>
          </cell>
          <cell r="F1221" t="str">
            <v>0..1</v>
          </cell>
          <cell r="G1221" t="str">
            <v>DEFINITION:
A quantity of time falling within minimum and maximum bounds that specifies the elapsed time between when an activity is ready for execution and the actual beginning of the execution.
EXAMPLE(S):
&lt;font color="#0f0f0f"&gt;If drug X was administered, perform lab test Y 1 hour afterwards (contingency target = another activity) – the pauseQuantityRange is&lt;/font&gt; 1 hour (minimum and maximum bounds of the range are the same)
Only perform a substance administration of drug X within 10 minutes if the blood pressure was over some threshold number (target = observation result from another activity that is an observation) – the pauseQuantityRange is 0-10 minutes
Only perform a substance administration of drug Y within 10 minutes if the blood pressure was over some threshold number AND either the result of a certain lab test was positive or the subject's temperature was elevated (target = group of criteria, i.e. "(A and (B or C))" – the pauseQuantityRange is 0-10 minutes  
For the more complex examples of doing activity A 5 minutes after the start of B or 5 minutes after the end of B, use pauseQuantity in combination with completionRequiredBeforeStartingIndicator where the pauseQuantity in both cases would be 5 minutes and "after the start of" would be completionRequiredBeforeStartingIndicator = "false" and "after the end of" = "true".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21" t="str">
            <v>Map:caAERSv2.2=PlannedNotification.interval; Map:Lab=Activity.plannedTimeElapsed; Map:PGx v1.0=BS.BSTPT; Map:PGx v1.0=BS.BSELTM; Map:PGx v1.0=PG.PGTPT; Map:PGx v1.0=PF.PFTPT; Map:PGx v1.0=PF.PFELTM; Map:PSC=PlannedEvent.startDay; Map:PSC=PlannedEvent.units; Map:PSC=PlannedEvent.day; Map:SDTM IGv3.1.1=EX.EXELTM; Map:SDTM IGv3.1.2=EG.EGELTM; Map:SDTM IGv3.1.2=PC.PCELTM; Map:SDTM IGv3.1.2=MS.MSELTM; Map:SDTM IGv3.1.2=MB.MBELTM; Map:SDTM IGv3.1.2=EX.EXELTM; Map:SDTM IGv3.1.2=LB.LBELTM; Map:SDTM IGv3.1.2=QS.QSELTM; Map:SDTM IGv3.1.2=VS.VSELTM; Map:SDTM IGv3.1.3=EG.EGELTM; Map:SDTM IGv3.1.3=EG.EGTPT; Map:SDTM IGv3.1.3=EX.EXELTM; Map:SDTM IGv3.1.3=EX.EXTPT; Map:SDTM IGv3.1.3=LB.LBELTM; Map:SDTM IGv3.1.3=LB.LBTPT; Map:SDTM IGv3.1.3=MB.MBELTM; Map:SDTM IGv3.1.3=MB.MBTPT; Map:SDTM IGv3.1.3=MS.MSELTM; Map:SDTM IGv3.1.3=MS.MSTPT; Map:SDTM IGv3.1.3=PC.PCELTM; Map:SDTM IGv3.1.3=PC.PCTPT; Map:SDTM IGv3.1.3=QS.QSELTM; Map:SDTM IGv3.1.3=QS.QSTPT; Map:SDTM IGv3.1.3=VS.VSELTM; Map:SDTM IGv3.1.3=VS.VSTPT; Map:SDTM IGv3.2=MB.MBELTM; Map:SDTM IGv3.2=PC.PCTPT; Map:SDTM IGv3.2=PC.PCELTM; Map:SDTM IGv3.2=VS.VSTPT; Map:SDTM IGv3.2=VS.VSELTM; Map:SDTM IGv3.2=LB.LBTPT; Map:SDTM IGv3.2=LB.LBELTM; Map:SDTM IGv3.2=MS.MSTPT; Map:SDTM IGv3.2=MS.MSELTM; Map:SDTM IGv3.2=QS.QSTPT; Map:SDTM IGv3.2=QS.QSELTM; Map:SDTM IGv3.2=EC.ECTPT; Map:SDTM IGv3.2=EC.ECELTM; Map:SDTM IGv3.2=MO.MOTPT; Map:SDTM IGv3.2=MO.MOELTM; Map:SDTM IGv3.2=PR.PRTPT; Map:SDTM IGv3.2=PR.PRELTM; Map:SDTM IGv3.2=SR.SRTPT; Map:SDTM IGv3.2=SR.SRELTM; Map:SDTM IGv3.2=EG.EGTPT; Map:SDTM IGv3.2=EG.EGELTM; Map:SDTM IGv3.2=EX.EXTPT; Map:SDTM IGv3.2=EX.EXELTM; Map:SDTM IGv3.2=MB.MBTPT; Map:SDTM IGv3.2=MB.MBDY</v>
          </cell>
        </row>
        <row r="1222">
          <cell r="A1222" t="str">
            <v>PlannedContingentOnRelationship.2priorityNumber</v>
          </cell>
          <cell r="B1222" t="str">
            <v>PlannedContingentOnRelationship</v>
          </cell>
          <cell r="C1222" t="str">
            <v>priorityNumber</v>
          </cell>
          <cell r="D1222" t="str">
            <v>Attrib</v>
          </cell>
          <cell r="E1222" t="str">
            <v>REAL</v>
          </cell>
          <cell r="F1222" t="str">
            <v>0..1</v>
          </cell>
          <cell r="G1222"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1222" t="str">
            <v>Map:HL7SDr1=Precondition3.priorityNumber</v>
          </cell>
        </row>
        <row r="1223">
          <cell r="A1223" t="str">
            <v>PlannedContingentOnRelationship.4contingentPlannedActivity(PlannedActivity)</v>
          </cell>
          <cell r="B1223" t="str">
            <v>PlannedContingentOnRelationship</v>
          </cell>
          <cell r="C1223" t="str">
            <v>contingentPlannedActivity(PlannedActivity)</v>
          </cell>
          <cell r="D1223" t="str">
            <v>Assoc</v>
          </cell>
          <cell r="F1223" t="str">
            <v>1..1</v>
          </cell>
          <cell r="G1223" t="str">
            <v xml:space="preserve">PlannedContingentOnRelationship [prerequisitePlannedContingentOnRelationship] (0..*) is a condition for / be contingent upon (1) [contingentPlannedActivity] PlannedActivity
DESCRIPTION:
Each PlannedContingentOnRelationship always is a condition for one PlannedActivity. Each PlannedActivity might be contingent upon one or more PlannedContingentOnRelationship.
DEFINITION:
EXAMPLE(S):
OTHER NAME(S):
NOTE(S):
</v>
          </cell>
          <cell r="I1223" t="str">
            <v>Map:CTRv1.0=PlannedContingentOnRelationship.contingent(PlannedActivity)</v>
          </cell>
          <cell r="J1223" t="str">
            <v>is a condition for</v>
          </cell>
          <cell r="K1223" t="str">
            <v>be contingent upon</v>
          </cell>
          <cell r="L1223" t="str">
            <v>PlannedActivity</v>
          </cell>
          <cell r="M1223" t="str">
            <v>0..*</v>
          </cell>
        </row>
        <row r="1224">
          <cell r="A1224" t="str">
            <v>PlannedContingentOnRelationship.4prerequisiteDefinedObservationResult(DefinedObservationResult)</v>
          </cell>
          <cell r="B1224" t="str">
            <v>PlannedContingentOnRelationship</v>
          </cell>
          <cell r="C1224" t="str">
            <v>prerequisiteDefinedObservationResult(DefinedObservationResult)</v>
          </cell>
          <cell r="D1224" t="str">
            <v>Assoc</v>
          </cell>
          <cell r="F1224" t="str">
            <v>0..1</v>
          </cell>
          <cell r="G1224" t="str">
            <v xml:space="preserve">PlannedContingentOnRelationship [contingentPlannedContingentOnRelationship] (0..*) be contingent upon / be a condition for (0..1) [prerequisiteDefinedObservationResult] DefinedObservationResult
DESCRIPTION:
Each PlannedContingentOnRelationship might be contingent upon one DefinedObservationResult. Each DefinedObservationResult might be a condition for one or more PlannedContingentOnRelationship.
DEFINITION:
EXAMPLE(S):
OTHER NAME(S):
NOTE(S):
</v>
          </cell>
          <cell r="I1224" t="str">
            <v>Map:CTRv1.0=PlannedContingentOnRelationship.prerequisite(DefinedObservationResult)</v>
          </cell>
          <cell r="J1224" t="str">
            <v>be contingent upon</v>
          </cell>
          <cell r="K1224" t="str">
            <v>be a condition for</v>
          </cell>
          <cell r="L1224" t="str">
            <v>DefinedObservationResult</v>
          </cell>
          <cell r="M1224" t="str">
            <v>0..*</v>
          </cell>
        </row>
        <row r="1225">
          <cell r="A1225" t="str">
            <v>PlannedContingentOnRelationship.4prerequisitePlannedActivity(PlannedActivity)</v>
          </cell>
          <cell r="B1225" t="str">
            <v>PlannedContingentOnRelationship</v>
          </cell>
          <cell r="C1225" t="str">
            <v>prerequisitePlannedActivity(PlannedActivity)</v>
          </cell>
          <cell r="D1225" t="str">
            <v>Assoc</v>
          </cell>
          <cell r="F1225" t="str">
            <v>0..1</v>
          </cell>
          <cell r="G1225" t="str">
            <v xml:space="preserve">PlannedContingentOnRelationship [contingentPlannedContingentOnRelationship] (0..*) be contingent upon / be a condition for (0..1) [prerequisitePlannedActivity] PlannedActivity
DESCRIPTION:
Each PlannedContingentOnRelationship might be contingent upon one PlannedActivity. Each PlannedActivity might be a condition for one or more PlannedContingentOnRelationship.
DEFINITION:
EXAMPLE(S):
OTHER NAME(S):
NOTE(S):
</v>
          </cell>
          <cell r="I1225" t="str">
            <v>Map:CTRv1.0=PlannedContingentOnRelationship.prerequisite(PlannedActivity)</v>
          </cell>
          <cell r="J1225" t="str">
            <v>be contingent upon</v>
          </cell>
          <cell r="K1225" t="str">
            <v>be a condition for</v>
          </cell>
          <cell r="L1225" t="str">
            <v>PlannedActivity</v>
          </cell>
          <cell r="M1225" t="str">
            <v>0..*</v>
          </cell>
        </row>
        <row r="1226">
          <cell r="A1226" t="str">
            <v>PlannedContingentOnRelationship.4prerequisitePlannedCriterionGroup(PlannedCriterionGroup)</v>
          </cell>
          <cell r="B1226" t="str">
            <v>PlannedContingentOnRelationship</v>
          </cell>
          <cell r="C1226" t="str">
            <v>prerequisitePlannedCriterionGroup(PlannedCriterionGroup)</v>
          </cell>
          <cell r="D1226" t="str">
            <v>Assoc</v>
          </cell>
          <cell r="F1226" t="str">
            <v>0..1</v>
          </cell>
          <cell r="G1226" t="str">
            <v xml:space="preserve">PlannedContingentOnRelationship [contingentPlannedContingentOnRelationship] (0..*) be contingent upon / be a condition for (0..1) [prerequisitePlannedCriterionGroup] PlannedCriterionGroup
DESCRIPTION:
Each PlannedContingentOnRelationship might be contingent upon one PlannedCriterionGroup. Each PlannedCriterionGroup might be a condition for one or more PlannedContingentOnRelationship.
DEFINITION:
EXAMPLE(S):
OTHER NAME(S):
NOTE(S):
</v>
          </cell>
          <cell r="I1226" t="str">
            <v>Map:CTRv1.0=PlannedContingentOnRelationship.prerequisite(PlannedCriterionGroup)</v>
          </cell>
          <cell r="J1226" t="str">
            <v>be contingent upon</v>
          </cell>
          <cell r="K1226" t="str">
            <v>be a condition for</v>
          </cell>
          <cell r="L1226" t="str">
            <v>PlannedCriterionGroup</v>
          </cell>
          <cell r="M1226" t="str">
            <v>0..*</v>
          </cell>
        </row>
        <row r="1227">
          <cell r="A1227" t="str">
            <v>PlannedCriterionGroup.1</v>
          </cell>
          <cell r="B1227" t="str">
            <v>PlannedCriterionGroup</v>
          </cell>
          <cell r="D1227" t="str">
            <v>Class</v>
          </cell>
          <cell r="G1227" t="str">
            <v>DEFINITION:
A collection of conditions joined together via composition (ANDed) and/or optionality (ORed) to form a logical expression upon which the execution of an activity is based or upon which the cessation of a repeated activity is based, where components of the group may include other activities, observation results and/or other criterion groups, and where both the criterion group and its components are planned to be used at a particular point in a particular study or experiment.
EXAMPLE(S):
(A and (B or C)), where A might be an activity, B and C might be 2 different observation results, and the two sets of parentheses are 2 criterion groups, one inside (a component of) the other. 
OTHER NAME(S):
NOTE(S):
A criterion group represents the parentheses around a set of criteria in a logical expression.</v>
          </cell>
          <cell r="I1227" t="str">
            <v>Map:CTRv1.0=PlannedCriterionGroup; Map:TDMv2=PlannedCriterionGroup</v>
          </cell>
        </row>
        <row r="1228">
          <cell r="A1228" t="str">
            <v>PlannedCriterionGroupCompositionRelationship.1</v>
          </cell>
          <cell r="B1228" t="str">
            <v>PlannedCriterionGroupCompositionRelationship</v>
          </cell>
          <cell r="D1228" t="str">
            <v>Class</v>
          </cell>
          <cell r="G1228" t="str">
            <v>DEFINITION:
A relationship between a planned criterion group and a planned activity, planned observation result or other planned criterion group that is a component, i.e. a relationship between a logical set of parenthesis and one of the items inside the parentheses.
EXAMPLE(S):
A battery of tests may be composed of multiple routine labs that are always ordered together as a group. 
A glucose tolerance test which is comprised of administering glucose and taking multiple timed blood samples which are then tested for glucose.
OTHER NAME(S):
NOTE(S):
This class helps represent an AND relationship between siblings in the same criterion group.</v>
          </cell>
          <cell r="H1228" t="str">
            <v xml:space="preserve">Invariant - be the parent of Exclusive Or: A PlannedCriterionGroupCompositionRelationship must be associated to one and only one of the following targets: PlannedActivity, DefinedObservationResult, PlannedCriterionGroup.
</v>
          </cell>
          <cell r="I1228" t="str">
            <v>Map:CTRPv3.8=ActivityRelationship.typeCode; Map:CTRv1.0=PlannedCriterionGroupCompositionRelationship; Map:TDM=TriggeringRule; Map:TDM=AbstractRule.evaluableExpression</v>
          </cell>
        </row>
        <row r="1229">
          <cell r="A1229" t="str">
            <v>PlannedCriterionGroupCompositionRelationship.2joinCode</v>
          </cell>
          <cell r="B1229" t="str">
            <v>PlannedCriterionGroupCompositionRelationship</v>
          </cell>
          <cell r="C1229" t="str">
            <v>joinCode</v>
          </cell>
          <cell r="D1229" t="str">
            <v>Attrib</v>
          </cell>
          <cell r="E1229" t="str">
            <v>CD</v>
          </cell>
          <cell r="F1229" t="str">
            <v>0..1</v>
          </cell>
          <cell r="G1229" t="str">
            <v>DEFINITION:
A coded value specifying whether, and how, a specific activity in a set of parallel activities should come together before subsequent activities can begin.
EXAMPLE(S):
Wait for this activity to complete before the subsequent activity; Terminate this activity as soon as all parallel "wait" activities are completed (and if this activity hasn't started yet, don't start it at all); Continue this activity after all "wait" activities complete, but don't wait for it to complete before beginning subsequent activities.
OTHER NAME(S):
NOTE(S):</v>
          </cell>
          <cell r="I1229" t="str">
            <v>Map:CTRv1.0=PlannedCriterionGroupCompositionRelationship.joinCode</v>
          </cell>
        </row>
        <row r="1230">
          <cell r="A1230" t="str">
            <v>PlannedCriterionGroupCompositionRelationship.2pauseQuantityRange</v>
          </cell>
          <cell r="B1230" t="str">
            <v>PlannedCriterionGroupCompositionRelationship</v>
          </cell>
          <cell r="C1230" t="str">
            <v>pauseQuantityRange</v>
          </cell>
          <cell r="D1230" t="str">
            <v>Attrib</v>
          </cell>
          <cell r="E1230" t="str">
            <v>URG&lt;PQ.TIME&gt;</v>
          </cell>
          <cell r="F1230" t="str">
            <v>0..1</v>
          </cell>
          <cell r="G1230" t="str">
            <v>DEFINITION:
A quantity of time falling within minimum and maximum bounds that specifies the elapsed time between when an activity is ready for execution and the actual beginning of the execution.
EXAMPLE(S):
A battery of tests, composed of multiple routine labs that are always ordered together as a group, may be the criterion group for another activity.  The tests in the battery may be staggered in time such that test 1 starts &lt;u&gt;right away&lt;/u&gt; (i.e. 0 minutes after the start of the battery), test 2 starts &lt;u&gt;10 minutes later&lt;/u&gt;, test 3 starts 20 minutes &lt;u&gt;into the battery&lt;/u&gt;, etc. – the pauseQuantityRanges would be 0 minutes, 10 minutes and 20 minutes respectively (with minimum and maximum bounds being the same)
A glucose tolerance test which is comprised of administering glucose and taking multiple timed blood samples which are then tested for glucose – the timing of each blood sample is the pauseQuantityRange on the relationship between that blood sample collection activity and the composite glucose tolerance test (DefinedCriterionGroup).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30" t="str">
            <v>Map:Lab=Activity.plannedTimeElapsed; Map:PSC=PlannedEvent.units; Map:PSC=PlannedEvent.day; Map:PSC=PlannedEvent.startDay</v>
          </cell>
        </row>
        <row r="1231">
          <cell r="A1231" t="str">
            <v>PlannedCriterionGroupCompositionRelationship.2sequenceNumber</v>
          </cell>
          <cell r="B1231" t="str">
            <v>PlannedCriterionGroupCompositionRelationship</v>
          </cell>
          <cell r="C1231" t="str">
            <v>sequenceNumber</v>
          </cell>
          <cell r="D1231" t="str">
            <v>Attrib</v>
          </cell>
          <cell r="E1231" t="str">
            <v>INT.NONNEG</v>
          </cell>
          <cell r="F1231" t="str">
            <v>0..1</v>
          </cell>
          <cell r="G1231" t="str">
            <v>DEFINITION:
An integer specifying the relative sequential or temporal ordering of this relationship among other similar relationships having the same source.
EXAMPLE(S):
In a criterion group that is composed of a substance administration activity and a lab test activity, the sequence number indicates which activity precedes the other.
OTHER NAME(S):
NOTE(S):</v>
          </cell>
          <cell r="I1231" t="str">
            <v>Map:CTOM=ActivityRelationship.sequenceNumber; Map:CTRv1.0=PlannedCriterionGroupCompositionRelationship.sequenceNumber</v>
          </cell>
        </row>
        <row r="1232">
          <cell r="A1232" t="str">
            <v>PlannedCriterionGroupCompositionRelationship.4componentDefinedObservationResult(DefinedObservationResult)</v>
          </cell>
          <cell r="B1232" t="str">
            <v>PlannedCriterionGroupCompositionRelationship</v>
          </cell>
          <cell r="C1232" t="str">
            <v>componentDefinedObservationResult(DefinedObservationResult)</v>
          </cell>
          <cell r="D1232" t="str">
            <v>Assoc</v>
          </cell>
          <cell r="F1232" t="str">
            <v>0..1</v>
          </cell>
          <cell r="G1232" t="str">
            <v xml:space="preserve">PlannedCriterionGroupCompositionRelationship [compositePlannedCriterionGroupCompositionRelationship] (0..*) be the parent of / be the component of (0..1) [componentDefinedObservationResult] DefinedObservationResult
DESCRIPTION:
Each PlannedCriterionGroupCompositionRelationship might be the parent of one DefinedObservationResult. Each DefinedObservationResult might be the component of one or more PlannedCriterionGroupCompositionRelationship.
DEFINITION:
EXAMPLE(S):
OTHER NAME(S):
NOTE(S):
</v>
          </cell>
          <cell r="I1232" t="str">
            <v>Map:CTRv1.0=PlannedCriterionGroupCompositionRelationship.component(DefinedObservationResult)</v>
          </cell>
          <cell r="J1232" t="str">
            <v>be the parent of</v>
          </cell>
          <cell r="K1232" t="str">
            <v>be the component of</v>
          </cell>
          <cell r="L1232" t="str">
            <v>DefinedObservationResult</v>
          </cell>
          <cell r="M1232" t="str">
            <v>0..*</v>
          </cell>
        </row>
        <row r="1233">
          <cell r="A1233" t="str">
            <v>PlannedCriterionGroupCompositionRelationship.4componentPlannedActivity(PlannedActivity)</v>
          </cell>
          <cell r="B1233" t="str">
            <v>PlannedCriterionGroupCompositionRelationship</v>
          </cell>
          <cell r="C1233" t="str">
            <v>componentPlannedActivity(PlannedActivity)</v>
          </cell>
          <cell r="D1233" t="str">
            <v>Assoc</v>
          </cell>
          <cell r="F1233" t="str">
            <v>0..1</v>
          </cell>
          <cell r="G1233" t="str">
            <v xml:space="preserve">PlannedCriterionGroupCompositionRelationship [compositePlannedCriterionGroupCompositionRelationship] (0..*) be the parent of / be the component of (0..1) [componentPlannedActivity] PlannedActivity
DESCRIPTION:
Each PlannedCriterionGroupCompositionRelationship might be the parent of one PlannedActivity. Each PlannedActivity might be the component of one or more PlannedCriterionGroupCompositionRelationship.
DEFINITION:
EXAMPLE(S):
OTHER NAME(S):
NOTE(S):
</v>
          </cell>
          <cell r="I1233" t="str">
            <v>Map:CTRv1.0=PlannedCriterionGroupCompositionRelationship.component(PlannedActivity)</v>
          </cell>
          <cell r="J1233" t="str">
            <v>be the parent of</v>
          </cell>
          <cell r="K1233" t="str">
            <v>be the component of</v>
          </cell>
          <cell r="L1233" t="str">
            <v>PlannedActivity</v>
          </cell>
          <cell r="M1233" t="str">
            <v>0..*</v>
          </cell>
        </row>
        <row r="1234">
          <cell r="A1234" t="str">
            <v>PlannedCriterionGroupCompositionRelationship.4componentPlannedCriterionGroup(PlannedCriterionGroup)</v>
          </cell>
          <cell r="B1234" t="str">
            <v>PlannedCriterionGroupCompositionRelationship</v>
          </cell>
          <cell r="C1234" t="str">
            <v>componentPlannedCriterionGroup(PlannedCriterionGroup)</v>
          </cell>
          <cell r="D1234" t="str">
            <v>Assoc</v>
          </cell>
          <cell r="F1234" t="str">
            <v>0..1</v>
          </cell>
          <cell r="G1234" t="str">
            <v xml:space="preserve">PlannedCriterionGroupCompositionRelationship [compositePlannedCriterionGroupCompositionRelationship] (0..*) be the parent of / be the component of (0..1) [componentPlannedCriterionGroup] PlannedCriterionGroup
DESCRIPTION:
Each PlannedCriterionGroupCompositionRelationship might be the parent of one PlannedCriterionGroup. Each PlannedCriterionGroup might be the component of one or more PlannedCriterionGroupCompositionRelationship.
DEFINITION:
EXAMPLE(S):
OTHER NAME(S):
NOTE(S):
</v>
          </cell>
          <cell r="I1234" t="str">
            <v>Map:CTRv1.0=PlannedCriterionGroupCompositionRelationship.component(PlannedCriterionGroup)</v>
          </cell>
          <cell r="J1234" t="str">
            <v>be the parent of</v>
          </cell>
          <cell r="K1234" t="str">
            <v>be the component of</v>
          </cell>
          <cell r="L1234" t="str">
            <v>PlannedCriterionGroup</v>
          </cell>
          <cell r="M1234" t="str">
            <v>0..*</v>
          </cell>
        </row>
        <row r="1235">
          <cell r="A1235" t="str">
            <v>PlannedCriterionGroupCompositionRelationship.4compositePlannedCriterionGroup(PlannedCriterionGroup)</v>
          </cell>
          <cell r="B1235" t="str">
            <v>PlannedCriterionGroupCompositionRelationship</v>
          </cell>
          <cell r="C1235" t="str">
            <v>compositePlannedCriterionGroup(PlannedCriterionGroup)</v>
          </cell>
          <cell r="D1235" t="str">
            <v>Assoc</v>
          </cell>
          <cell r="F1235" t="str">
            <v>1..1</v>
          </cell>
          <cell r="G1235" t="str">
            <v xml:space="preserve">PlannedCriterionGroupCompositionRelationship [componentPlannedCriterionGroupCompositionRelationship] (0..*) is the component of / be the parent of (1) [compositePlannedCriterionGroup] PlannedCriterionGroup
DESCRIPTION:
Each PlannedCriterionGroupCompositionRelationship always is the component of one PlannedCriterionGroup. Each PlannedCriterionGroup might be the parent of one or more PlannedCriterionGroupCompositionRelationship.
DEFINITION:
EXAMPLE(S):
OTHER NAME(S):
NOTE(S):
</v>
          </cell>
          <cell r="I1235" t="str">
            <v>Map:CTRv1.0=PlannedCriterionGroupCompositionRelationship.composite(PlannedCriterionGroup)</v>
          </cell>
          <cell r="J1235" t="str">
            <v>is the component of</v>
          </cell>
          <cell r="K1235" t="str">
            <v>be the parent of</v>
          </cell>
          <cell r="L1235" t="str">
            <v>PlannedCriterionGroup</v>
          </cell>
          <cell r="M1235" t="str">
            <v>0..*</v>
          </cell>
        </row>
        <row r="1236">
          <cell r="A1236" t="str">
            <v>PlannedCriterionGroupOptionRelationship.1</v>
          </cell>
          <cell r="B1236" t="str">
            <v>PlannedCriterionGroupOptionRelationship</v>
          </cell>
          <cell r="D1236" t="str">
            <v>Class</v>
          </cell>
          <cell r="G1236" t="str">
            <v>DEFINITION:
A relationship between a planned criterion group and an option that can satisfy it, either a planned activity, a planned observation result or another planned criterion group, i.e. a relationship between a logical set of parenthesis and one of the options inside the parentheses.
EXAMPLE(S):
A pain management criterion group may be comprised of three options, one for substance administration of Tylenol, another for substance administration of aspirin, and a third for substance administration of ibuprofen.  The pain management criterion would be satisfied/accomplished with any one of these activities and would be associated to each of the three via a different DefinedCriterionGroupOptionRelationship.
OTHER NAME(S):
NOTE(S):
This class helps represent an OR relationship between siblings in the same criterion group.</v>
          </cell>
          <cell r="H1236" t="str">
            <v xml:space="preserve">Invariant - is a choice that has as option Exclusive Or: A PlannedCriterionGroupOptionRelationship must be associated to one and only one of the following targets: PlannedActivity, DefinedObservationResult, PlannedCriterionGroup.
</v>
          </cell>
          <cell r="I1236" t="str">
            <v>Map:CTOM=ActivityRelationship.typeCode; Map:CTRPv3.8=ActivityRelationship.typeCode; Map:CTRv1.0=PlannedCriterionGroupOptionRelationship; Map:TDM=AbstractRule.evaluableExpression; Map:TDM=TriggeringRule</v>
          </cell>
        </row>
        <row r="1237">
          <cell r="A1237" t="str">
            <v>PlannedCriterionGroupOptionRelationship.2pauseQuantityRange</v>
          </cell>
          <cell r="B1237" t="str">
            <v>PlannedCriterionGroupOptionRelationship</v>
          </cell>
          <cell r="C1237" t="str">
            <v>pauseQuantityRange</v>
          </cell>
          <cell r="D1237" t="str">
            <v>Attrib</v>
          </cell>
          <cell r="E1237" t="str">
            <v>URG&lt;PQ.TIME&gt;</v>
          </cell>
          <cell r="F1237" t="str">
            <v>0..1</v>
          </cell>
          <cell r="G1237" t="str">
            <v>DEFINITION:
A quantity of time falling within minimum and maximum bounds that specifies the elapsed time between when an activity is ready for execution and the actual beginning of the execution.
EXAMPLE(S):
A pain management criterion group may be comprised of two options, one for substance administration of drug X after waiting 24 hours and one for substance administration of drug Y after waiting 48 hours– the pauseQuantityRange on the 2 option relationships are 24 hours and 48 hours respectively.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37" t="str">
            <v>Map:Lab=Activity.plannedTimeElapsed; Map:PSC=PlannedEvent.startDay; Map:PSC=PlannedEvent.day; Map:PSC=PlannedEvent.units</v>
          </cell>
        </row>
        <row r="1238">
          <cell r="A1238" t="str">
            <v>PlannedCriterionGroupOptionRelationship.2priorityNumber</v>
          </cell>
          <cell r="B1238" t="str">
            <v>PlannedCriterionGroupOptionRelationship</v>
          </cell>
          <cell r="C1238" t="str">
            <v>priorityNumber</v>
          </cell>
          <cell r="D1238" t="str">
            <v>Attrib</v>
          </cell>
          <cell r="E1238" t="str">
            <v>REAL</v>
          </cell>
          <cell r="F1238" t="str">
            <v>0..1</v>
          </cell>
          <cell r="G1238"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1238" t="str">
            <v>Map:CTRv1.0=PlannedCriterionGroupOptionRelationship.priorityNumber; Map:TDM=AbstractRule.isExclusive</v>
          </cell>
        </row>
        <row r="1239">
          <cell r="A1239" t="str">
            <v>PlannedCriterionGroupOptionRelationship.4choicePlannedCriterionGroup(PlannedCriterionGroup)</v>
          </cell>
          <cell r="B1239" t="str">
            <v>PlannedCriterionGroupOptionRelationship</v>
          </cell>
          <cell r="C1239" t="str">
            <v>choicePlannedCriterionGroup(PlannedCriterionGroup)</v>
          </cell>
          <cell r="D1239" t="str">
            <v>Assoc</v>
          </cell>
          <cell r="F1239" t="str">
            <v>1..1</v>
          </cell>
          <cell r="G1239" t="str">
            <v xml:space="preserve">PlannedCriterionGroupOptionRelationship [optionPlannedCriterionGroupOptionRelationship] (0..*) is an option that can satisfy / be a choice that has as option (1) [choicePlannedCriterionGroup] PlannedCriterionGroup
DESCRIPTION:
Each PlannedCriterionGroupOptionRelationship always is an option that can satisfy one PlannedCriterionGroup. Each PlannedCriterionGroup might be a choice that has as option one or more PlannedCriterionGroupOptionRelationship.
DEFINITION:
EXAMPLE(S):
OTHER NAME(S):
NOTE(S):
</v>
          </cell>
          <cell r="I1239" t="str">
            <v>Map:CTRv1.0=PlannedCriterionGroupOptionRelationship.choice(PlannedCriterionGroup)</v>
          </cell>
          <cell r="J1239" t="str">
            <v>is an option that can satisfy</v>
          </cell>
          <cell r="K1239" t="str">
            <v>be a choice that has as option</v>
          </cell>
          <cell r="L1239" t="str">
            <v>PlannedCriterionGroup</v>
          </cell>
          <cell r="M1239" t="str">
            <v>0..*</v>
          </cell>
        </row>
        <row r="1240">
          <cell r="A1240" t="str">
            <v>PlannedCriterionGroupOptionRelationship.4optionDefinedObservationResult(DefinedObservationResult)</v>
          </cell>
          <cell r="B1240" t="str">
            <v>PlannedCriterionGroupOptionRelationship</v>
          </cell>
          <cell r="C1240" t="str">
            <v>optionDefinedObservationResult(DefinedObservationResult)</v>
          </cell>
          <cell r="D1240" t="str">
            <v>Assoc</v>
          </cell>
          <cell r="F1240" t="str">
            <v>0..1</v>
          </cell>
          <cell r="G1240" t="str">
            <v xml:space="preserve">PlannedCriterionGroupOptionRelationship [choicePlannedCriterionGroupOptionRelationship] (0..*) be a choice that has as option / be an option that can satisfy (0..1) [optionDefinedObservationResult] DefinedObservationResult
DESCRIPTION:
Each PlannedCriterionGroupOptionRelationship might be a choice that has as option one DefinedObservationResult. Each DefinedObservationResult might be an option that can satisfy one or more PlannedCriterionGroupOptionRelationship.
DEFINITION:
EXAMPLE(S):
OTHER NAME(S):
NOTE(S):
</v>
          </cell>
          <cell r="I1240" t="str">
            <v>Map:CTRv1.0=PlannedCriterionGroupOptionRelationship.option(DefinedObservationResult)</v>
          </cell>
          <cell r="J1240" t="str">
            <v>be a choice that has as option</v>
          </cell>
          <cell r="K1240" t="str">
            <v>be an option that can satisfy</v>
          </cell>
          <cell r="L1240" t="str">
            <v>DefinedObservationResult</v>
          </cell>
          <cell r="M1240" t="str">
            <v>0..*</v>
          </cell>
        </row>
        <row r="1241">
          <cell r="A1241" t="str">
            <v>PlannedCriterionGroupOptionRelationship.4optionPlannedActivity(PlannedActivity)</v>
          </cell>
          <cell r="B1241" t="str">
            <v>PlannedCriterionGroupOptionRelationship</v>
          </cell>
          <cell r="C1241" t="str">
            <v>optionPlannedActivity(PlannedActivity)</v>
          </cell>
          <cell r="D1241" t="str">
            <v>Assoc</v>
          </cell>
          <cell r="F1241" t="str">
            <v>0..1</v>
          </cell>
          <cell r="G1241" t="str">
            <v xml:space="preserve">PlannedCriterionGroupOptionRelationship [choicePlannedCriterionGroupOptionRelationship] (0..*) be a choice that has as option / be an option that can satisfy (0..1) [optionPlannedActivity] PlannedActivity
DESCRIPTION:
Each PlannedCriterionGroupOptionRelationship might be a choice that has as option one PlannedActivity. Each PlannedActivity might be an option that can satisfy one or more PlannedCriterionGroupOptionRelationship.
DEFINITION:
EXAMPLE(S):
OTHER NAME(S):
NOTE(S):
</v>
          </cell>
          <cell r="I1241" t="str">
            <v>Map:CTRv1.0=PlannedCriterionGroupOptionRelationship.option(PlannedActivity)</v>
          </cell>
          <cell r="J1241" t="str">
            <v>be a choice that has as option</v>
          </cell>
          <cell r="K1241" t="str">
            <v>be an option that can satisfy</v>
          </cell>
          <cell r="L1241" t="str">
            <v>PlannedActivity</v>
          </cell>
          <cell r="M1241" t="str">
            <v>0..*</v>
          </cell>
        </row>
        <row r="1242">
          <cell r="A1242" t="str">
            <v>PlannedCriterionGroupOptionRelationship.4optionPlannedCriterionGroup(PlannedCriterionGroup)</v>
          </cell>
          <cell r="B1242" t="str">
            <v>PlannedCriterionGroupOptionRelationship</v>
          </cell>
          <cell r="C1242" t="str">
            <v>optionPlannedCriterionGroup(PlannedCriterionGroup)</v>
          </cell>
          <cell r="D1242" t="str">
            <v>Assoc</v>
          </cell>
          <cell r="F1242" t="str">
            <v>0..1</v>
          </cell>
          <cell r="G1242" t="str">
            <v xml:space="preserve">PlannedCriterionGroupOptionRelationship [choicePlannedCriterionGroupOptionRelationship] (0..*) be a choice that has as option / be an option that can satisfy (0..1) [optionPlannedCriterionGroup] PlannedCriterionGroup
DESCRIPTION:
Each PlannedCriterionGroupOptionRelationship might be a choice that has as option one PlannedCriterionGroup. Each PlannedCriterionGroup might be an option that can satisfy one or more PlannedCriterionGroupOptionRelationship.
DEFINITION:
EXAMPLE(S):
OTHER NAME(S):
NOTE(S):
</v>
          </cell>
          <cell r="I1242" t="str">
            <v>Map:CTRv1.0=PlannedCriterionGroupOptionRelationship.option(PlannedCriterionGroup)</v>
          </cell>
          <cell r="J1242" t="str">
            <v>be a choice that has as option</v>
          </cell>
          <cell r="K1242" t="str">
            <v>be an option that can satisfy</v>
          </cell>
          <cell r="L1242" t="str">
            <v>PlannedCriterionGroup</v>
          </cell>
          <cell r="M1242" t="str">
            <v>0..*</v>
          </cell>
        </row>
        <row r="1243">
          <cell r="A1243" t="str">
            <v>PlannedEligibilityCriterion.1</v>
          </cell>
          <cell r="B1243" t="str">
            <v>PlannedEligibilityCriterion</v>
          </cell>
          <cell r="D1243" t="str">
            <v>Class</v>
          </cell>
          <cell r="G1243" t="str">
            <v>DEFINITION:
An activity that is intended to occur at some point in the context of a particular study that represents a characteristic or requirement intended to be applied to a potential study subject to determine whether or not they may participate in a study.
EXAMPLE(S):
OTHER NAME(S):
NOTE(S):  
The reason for the PlannedEligibilityCriterion structure is to allow questions defined as agnostic criteria in DefinedEligibilityCriterion, that is, they could be used either as inclusion or exclusion criteria, to be referenced in specific study protocols and allow the inclusion/exclusion distinction to be determined for that study specifically.</v>
          </cell>
          <cell r="I1243" t="str">
            <v>Map:CTRPv3.8=PlannedEligibilityCriterion; Map:SDTM IGv3.1.3=TI; Map:SDTM IGv3.2=TI</v>
          </cell>
        </row>
        <row r="1244">
          <cell r="A1244" t="str">
            <v>PlannedEligibilityCriterion.3Is a(n):PlannedActivity</v>
          </cell>
          <cell r="B1244" t="str">
            <v>PlannedEligibilityCriterion</v>
          </cell>
          <cell r="C1244" t="str">
            <v>Is a(n):PlannedActivity</v>
          </cell>
          <cell r="D1244" t="str">
            <v>Gen</v>
          </cell>
          <cell r="G1244" t="str">
            <v xml:space="preserve">DESCRIPTION:
Each PlannedEligibilityCriterion always specializes one PlannedActivity. Each PlannedActivity might be specialized by one PlannedEligibilityCriterion.
DEFINITION:
EXAMPLE(S):
OTHER NAME(S):
NOTE(S):
</v>
          </cell>
          <cell r="J1244" t="str">
            <v>specializes</v>
          </cell>
          <cell r="K1244" t="str">
            <v>be specialized by</v>
          </cell>
          <cell r="L1244" t="str">
            <v>PlannedActivity</v>
          </cell>
        </row>
        <row r="1245">
          <cell r="A1245" t="str">
            <v>PlannedEligibilityCriterion.4requiredDefinedEligibilityCriterionAnswer(DefinedEligibilityCriterionAnswer)</v>
          </cell>
          <cell r="B1245" t="str">
            <v>PlannedEligibilityCriterion</v>
          </cell>
          <cell r="C1245" t="str">
            <v>requiredDefinedEligibilityCriterionAnswer(DefinedEligibilityCriterionAnswer)</v>
          </cell>
          <cell r="D1245" t="str">
            <v>Assoc</v>
          </cell>
          <cell r="F1245" t="str">
            <v>1..1</v>
          </cell>
          <cell r="G1245" t="str">
            <v xml:space="preserve">PlannedEligibilityCriterion [requiringPlannedEligibilityCriterion] (0..*) requires for eligibility / be required for eligibility for (1) [requiredDefinedEligibilityCriterionAnswer] DefinedEligibilityCriterionAnswer
DESCRIPTION:
Each PlannedEligibilityCriterion always requires for eligibility one DefinedEligibilityCriterionAnswer.  Each DefinedEligibilityCriterionAnswer might be required for eligibility for one or more PlannedEligibilityCriterion.
DEFINITION:
EXAMPLE(S):
OTHER NAME(S):
NOTE(S):
</v>
          </cell>
          <cell r="J1245" t="str">
            <v>requires for eligibility</v>
          </cell>
          <cell r="K1245" t="str">
            <v>be required for eligibility for</v>
          </cell>
          <cell r="L1245" t="str">
            <v>DefinedEligibilityCriterionAnswer</v>
          </cell>
          <cell r="M1245" t="str">
            <v>0..*</v>
          </cell>
        </row>
        <row r="1246">
          <cell r="A1246" t="str">
            <v>PlannedExclusionCriterion.1</v>
          </cell>
          <cell r="B1246" t="str">
            <v>PlannedExclusionCriterion</v>
          </cell>
          <cell r="D1246" t="str">
            <v>Class</v>
          </cell>
          <cell r="G1246" t="str">
            <v>DEFINITION:
An activity that is intended to occur at some point in the context of a particular study that represents a characteristic or requirement intended to be applied to a potential study subject to determine whether they may not participate in a study.
EXAMPLE(S):
OTHER NAME(S):
NOTE(S):
The reason for the PlannedEligibilityCriterion structure is to allow questions defined as agnostic criteria in DefinedEligibilityCriterion, that is, they could be used either as inclusion or exclusion criteria, to be referenced in specific study protocols and allow the inclusion/exclusion distinction to be determined for that study specifically.</v>
          </cell>
        </row>
        <row r="1247">
          <cell r="A1247" t="str">
            <v>PlannedExclusionCriterion.3Is a(n):PlannedEligibilityCriterion</v>
          </cell>
          <cell r="B1247" t="str">
            <v>PlannedExclusionCriterion</v>
          </cell>
          <cell r="C1247" t="str">
            <v>Is a(n):PlannedEligibilityCriterion</v>
          </cell>
          <cell r="D1247" t="str">
            <v>Gen</v>
          </cell>
          <cell r="G1247" t="str">
            <v xml:space="preserve">DESCRIPTION:
Each PlannedExclusionCriterion always specializes one PlannedEligibilityCriterion. Each PlannedEligibilityCriterion might be specialized by one PlannedExclusionCriterion.
DEFINITION:
EXAMPLE(S):
OTHER NAME(S):
NOTE(S):
</v>
          </cell>
          <cell r="J1247" t="str">
            <v>specializes</v>
          </cell>
          <cell r="K1247" t="str">
            <v>be specialized by</v>
          </cell>
          <cell r="L1247" t="str">
            <v>PlannedEligibilityCriterion</v>
          </cell>
        </row>
        <row r="1248">
          <cell r="A1248" t="str">
            <v>PlannedExperimentalUnitAllocation.1</v>
          </cell>
          <cell r="B1248" t="str">
            <v>PlannedExperimentalUnitAllocation</v>
          </cell>
          <cell r="D1248" t="str">
            <v>Class</v>
          </cell>
          <cell r="G1248" t="str">
            <v xml:space="preserve">DEFINITION:
An activity that is intended to occur at some point in the context of a particular study and that is the assignment of an experimental unit to a portion of the study, such as an arm or a portion of an arm (when secondary allocations may occur).
EXAMPLE(S):
randomization, direct assignment based on eligibility criteria, etc.
"Escalating dose cohort studies" enroll subjects in successive arms, i.e., one arm is completely filled before any subjects are enrolled in the next arm.  In such a study, allocation depends on which arms have been fully enrolled and which are currently open for enrollment.  Note that this example assumes that the experimental unit is the subject (rather than a part of a subject or a group of subjects).
OTHER NAME(S):
NOTE(S):
</v>
          </cell>
          <cell r="I1248" t="str">
            <v>Map:SDTM IGv3.1.3=TA.TABRANCH</v>
          </cell>
        </row>
        <row r="1249">
          <cell r="A1249" t="str">
            <v>PlannedExperimentalUnitAllocation.3Is a(n):PlannedActivity</v>
          </cell>
          <cell r="B1249" t="str">
            <v>PlannedExperimentalUnitAllocation</v>
          </cell>
          <cell r="C1249" t="str">
            <v>Is a(n):PlannedActivity</v>
          </cell>
          <cell r="D1249" t="str">
            <v>Gen</v>
          </cell>
          <cell r="G1249" t="str">
            <v>DESCRIPTION:
Each PlannedExperimentalUnitAllocation always specializes one PlannedActivity. Each PlannedActivity might be specialized by one PlannedExperimentalUnitAllocation.
DEFINITION:
EXAMPLE(S):
OTHER NAME(S):
NOTE(S):</v>
          </cell>
          <cell r="I1249" t="str">
            <v>Map:SDTM IGv3.1.3=TA.TABRANCH</v>
          </cell>
          <cell r="J1249" t="str">
            <v>specializes</v>
          </cell>
          <cell r="K1249" t="str">
            <v>be specialized by</v>
          </cell>
          <cell r="L1249" t="str">
            <v>PlannedActivity</v>
          </cell>
        </row>
        <row r="1250">
          <cell r="A1250" t="str">
            <v>PlannedExperimentalUnitAllocationResult.1</v>
          </cell>
          <cell r="B1250" t="str">
            <v>PlannedExperimentalUnitAllocationResult</v>
          </cell>
          <cell r="D1250" t="str">
            <v>Class</v>
          </cell>
          <cell r="G1250" t="str">
            <v>DEFINITION:
A possible outcome, of a planned experimental unit allocation activity, which indicates a path to which an experimental unit may be assigned.
EXAMPLE(S):
A randomization activity may assign subjects to one of several drug treatments, a direct assignment may assign subjects to surgery based on a positive response to a preparatory regimen
OTHER NAME(S):
Branch
NOTE(S):
Any evaluation criteria associated with this allocation result is represented by a PlannedContingentOnRelationship related to the PlannedActivity that is linked to this result.</v>
          </cell>
          <cell r="I1250" t="str">
            <v>Map:SDTM IGv3.1.3=TA.TABRANCH</v>
          </cell>
        </row>
        <row r="1251">
          <cell r="A1251" t="str">
            <v>PlannedExperimentalUnitAllocationResult.2description</v>
          </cell>
          <cell r="B1251" t="str">
            <v>PlannedExperimentalUnitAllocationResult</v>
          </cell>
          <cell r="C1251" t="str">
            <v>description</v>
          </cell>
          <cell r="D1251" t="str">
            <v>Attrib</v>
          </cell>
          <cell r="E1251" t="str">
            <v>ST</v>
          </cell>
          <cell r="F1251" t="str">
            <v>0..1</v>
          </cell>
          <cell r="G1251" t="str">
            <v xml:space="preserve">DEFINITION:
The textual representation of the experimental unit allocation result.
EXAMPLE(S):
In SDTM, the TABRANCH variable may contain a description such as "Randomized to Placebo - 5 mg - 10 mg “, “Randomized to Drug A“, “Assigned to Rescue on basis of response evaluation”.
OTHER NAME(S):
NOTE(S):
</v>
          </cell>
          <cell r="I1251" t="str">
            <v>Map:SDTM IGv3.1.3=TA.TABRANCH; Map:SDTM IGv3.2=TA.TABRANCH</v>
          </cell>
        </row>
        <row r="1252">
          <cell r="A1252" t="str">
            <v>PlannedExperimentalUnitAllocationResult.4assignedPlannedActivity(PlannedActivity)</v>
          </cell>
          <cell r="B1252" t="str">
            <v>PlannedExperimentalUnitAllocationResult</v>
          </cell>
          <cell r="C1252" t="str">
            <v>assignedPlannedActivity(PlannedActivity)</v>
          </cell>
          <cell r="D1252" t="str">
            <v>Assoc</v>
          </cell>
          <cell r="F1252" t="str">
            <v>1..1</v>
          </cell>
          <cell r="G1252" t="str">
            <v>PlannedExperimentalUnitAllocationResult [assigningPlannedExperimentalUnitAllocationResult] (0..*) is an option through which experimental units are  / be the activity executed for (1) [assignedPlannedActivity] PlannedActivity
DESCRIPTION: 
Each PlannedExperimentalUnitAllocationResult always is an option through which experimental units are assigned to one PlannedActivity. Each PlannedActivity might be the activity executed for one or more PlannedExperimentalUnitAllocationResult.
DEFINITION: 
This association identifies a relationship between an allocation option and the path through which an experimental unit will go if assigned to this option.
EXAMPLE(S):
OTHER NAME(S):
NOTE(S):</v>
          </cell>
          <cell r="I1252" t="str">
            <v>Map:SDTM IGv3.1.3=TA.TABRANCH</v>
          </cell>
          <cell r="J1252" t="str">
            <v xml:space="preserve">is an option through which experimental units are </v>
          </cell>
          <cell r="K1252" t="str">
            <v>be the activity executed for</v>
          </cell>
          <cell r="L1252" t="str">
            <v>PlannedActivity</v>
          </cell>
          <cell r="M1252" t="str">
            <v>0..*</v>
          </cell>
        </row>
        <row r="1253">
          <cell r="A1253" t="str">
            <v>PlannedExperimentalUnitAllocationResult.4assigningPlannedExperimentalUnitAllocation(PlannedExperimentalUnitAllocation)</v>
          </cell>
          <cell r="B1253" t="str">
            <v>PlannedExperimentalUnitAllocationResult</v>
          </cell>
          <cell r="C1253" t="str">
            <v>assigningPlannedExperimentalUnitAllocation(PlannedExperimentalUnitAllocation)</v>
          </cell>
          <cell r="D1253" t="str">
            <v>Assoc</v>
          </cell>
          <cell r="F1253" t="str">
            <v>1..1</v>
          </cell>
          <cell r="G1253" t="str">
            <v xml:space="preserve">PlannedExperimentalUnitAllocationResult [assignedExperimentalUnitAllocationResult] (0..*) is an option for / assign experimental units to (1) [assigningPlannedExperimentalUnitAllocation] PlannedExperimentalUnitAllocation
DESCRIPTION: Each PlannedExperimentalUnitAllocationResult always is an option for one PlannedExperimentalUnitAllocation. Each PlannedExperimentalUnitAllocation might assign experimental units to one or more PlannedExperimentalUnitAllocationResult.
DEFINITION: This association identifies a relationship between an allocation activity and an option to which experimental units will be assigned.
EXAMPLE(S):
OTHER NAME(S):
NOTE(S):
</v>
          </cell>
          <cell r="I1253" t="str">
            <v>Map:SDTM IGv3.1.3=TA.TABRANCH</v>
          </cell>
          <cell r="J1253" t="str">
            <v>is an option for</v>
          </cell>
          <cell r="K1253" t="str">
            <v>assign experimental units to</v>
          </cell>
          <cell r="L1253" t="str">
            <v>PlannedExperimentalUnitAllocation</v>
          </cell>
          <cell r="M1253" t="str">
            <v>0..*</v>
          </cell>
        </row>
        <row r="1254">
          <cell r="A1254" t="str">
            <v>PlannedInclusionCriterion.1</v>
          </cell>
          <cell r="B1254" t="str">
            <v>PlannedInclusionCriterion</v>
          </cell>
          <cell r="D1254" t="str">
            <v>Class</v>
          </cell>
          <cell r="G1254" t="str">
            <v>DEFINITION:
An activity that is intended to occur at some point in the context of a particular study that represents a characteristic or requirement intended to be applied to a potential study subject to determine whether they may participate in a study. 
EXAMPLE(S):
OTHER NAME(S):
NOTE(S):  
The reason for the PlannedEligibilityCriterion structure is to allow questions defined as agnostic criteria in DefinedEligibilityCriterion, that is, they could be used either as inclusion or exclusion criteria, to be referenced in specific study protocols and allow the inclusion/exclusion distinction to be determined for that study specifically.</v>
          </cell>
          <cell r="I1254" t="str">
            <v>Map:CTRPv3.8=PlannedEligibilityCriterion.inclusionIndicator</v>
          </cell>
        </row>
        <row r="1255">
          <cell r="A1255" t="str">
            <v>PlannedInclusionCriterion.3Is a(n):PlannedEligibilityCriterion</v>
          </cell>
          <cell r="B1255" t="str">
            <v>PlannedInclusionCriterion</v>
          </cell>
          <cell r="C1255" t="str">
            <v>Is a(n):PlannedEligibilityCriterion</v>
          </cell>
          <cell r="D1255" t="str">
            <v>Gen</v>
          </cell>
          <cell r="G1255" t="str">
            <v xml:space="preserve">DESCRIPTION:
Each PlannedInclusionCriterion always specializes one PlannedEligibilityCriterion. Each PlannedEligibilityCriterion might be specialized by one PlannedInclusionCriterion.
DEFINITION:
EXAMPLE(S):
OTHER NAME(S):
NOTE(S):
</v>
          </cell>
          <cell r="J1255" t="str">
            <v>specializes</v>
          </cell>
          <cell r="K1255" t="str">
            <v>be specialized by</v>
          </cell>
          <cell r="L1255" t="str">
            <v>PlannedEligibilityCriterion</v>
          </cell>
        </row>
        <row r="1256">
          <cell r="A1256" t="str">
            <v>PlannedNotification.1</v>
          </cell>
          <cell r="B1256" t="str">
            <v>PlannedNotification</v>
          </cell>
          <cell r="D1256" t="str">
            <v>Class</v>
          </cell>
          <cell r="G1256" t="str">
            <v>DEFINITION:
An activity that is intended to occur at some point in the context of a particular study or experiment that represents the communication of a message to a recipient.
EXAMPLE(S):
OTHER NAME(S):
NOTE(S):</v>
          </cell>
          <cell r="H1256" t="str">
            <v xml:space="preserve">Invariant - Accrual Threshold Percent Exclusive Or: A PlannedNotification may have a value for one and only one for the following:  studyAccrualThresholdPercent or studySiteAccrualThresholdPercent.
Invariant - be participated in by Qualifier: Associations from Subject (including StudySubject) are valid. Associations from ExperimentalUnit are not valid.
Invariant - be received by actualIndicator Qualifier: Only Organization or Person (via NotificationReceiver) with actualIndicator = "false" is valid.
</v>
          </cell>
          <cell r="I1256" t="str">
            <v>Map:C3PRv2.9=PlannedNotification</v>
          </cell>
        </row>
        <row r="1257">
          <cell r="A1257" t="str">
            <v>PlannedNotification.2studyAccrualThresholdPercent</v>
          </cell>
          <cell r="B1257" t="str">
            <v>PlannedNotification</v>
          </cell>
          <cell r="C1257" t="str">
            <v>studyAccrualThresholdPercent</v>
          </cell>
          <cell r="D1257" t="str">
            <v>Attrib</v>
          </cell>
          <cell r="E1257" t="str">
            <v>INT.POS</v>
          </cell>
          <cell r="F1257" t="str">
            <v>0..1</v>
          </cell>
          <cell r="G1257" t="str">
            <v>DEFINITION: 
An integer specifying a percentage of target accrual for a study, which when reached triggers a notification. 
EXAMPLE(S): 
75% or 90% of the target accrual number.
OTHER NAME(S):
NOTE(S):</v>
          </cell>
          <cell r="I1257" t="str">
            <v>Map:C3PRv2.9=PlannedNotification.studyThreshold</v>
          </cell>
        </row>
        <row r="1258">
          <cell r="A1258" t="str">
            <v>PlannedNotification.2studySiteAccrualThresholdPercent</v>
          </cell>
          <cell r="B1258" t="str">
            <v>PlannedNotification</v>
          </cell>
          <cell r="C1258" t="str">
            <v>studySiteAccrualThresholdPercent</v>
          </cell>
          <cell r="D1258" t="str">
            <v>Attrib</v>
          </cell>
          <cell r="E1258" t="str">
            <v>INT.POS</v>
          </cell>
          <cell r="F1258" t="str">
            <v>0..1</v>
          </cell>
          <cell r="G1258" t="str">
            <v>DEFINITION: 
An integer specifying a percentage of target accrual at a particular study site, which when reached triggers a notification. 
EXAMPLE(S): 
75% or 90% of the target accrual number.
OTHER NAME(S):
NOTE(S):</v>
          </cell>
          <cell r="I1258" t="str">
            <v>Map:C3PRv2.9=PlannedNotification.studySiteThreshold</v>
          </cell>
        </row>
        <row r="1259">
          <cell r="A1259" t="str">
            <v>PlannedNotification.3Is a(n):PlannedActivity</v>
          </cell>
          <cell r="B1259" t="str">
            <v>PlannedNotification</v>
          </cell>
          <cell r="C1259" t="str">
            <v>Is a(n):PlannedActivity</v>
          </cell>
          <cell r="D1259" t="str">
            <v>Gen</v>
          </cell>
          <cell r="G1259" t="str">
            <v xml:space="preserve">DESCRIPTION:
Each PlannedNotification always specializes one PlannedActivity. Each PlannedActivity might be specialized by one PlannedNotification.
DEFINITION:
EXAMPLE(S):
OTHER NAME(S):
NOTE(S):
</v>
          </cell>
          <cell r="J1259" t="str">
            <v>specializes</v>
          </cell>
          <cell r="K1259" t="str">
            <v>be specialized by</v>
          </cell>
          <cell r="L1259" t="str">
            <v>PlannedActivity</v>
          </cell>
        </row>
        <row r="1260">
          <cell r="A1260" t="str">
            <v>PlannedOptionRelationship.1</v>
          </cell>
          <cell r="B1260" t="str">
            <v>PlannedOptionRelationship</v>
          </cell>
          <cell r="D1260" t="str">
            <v>Class</v>
          </cell>
          <cell r="G1260" t="str">
            <v>DEFINITION:
A relationship between a composite activity and an option that can satisfy it, i.e. choice and option activities, where all the activities are intended to occur at some point in the context of a particular study or experiment.
EXAMPLE(S):
A pain management activity may be comprised of three options, one for substance administration of Tylenol, another for substance administration of aspirin, and a third for substance administration of ibuprofen.  The pain management activity would be satisfied/accomplished with any one of these activities and would be associated to each of the three via a different DefinedOptionRelationship.
OTHER NAME(S):
NOTE(S):
This class helps represent an OR relationship between siblings with the same parent activity.</v>
          </cell>
          <cell r="I1260" t="str">
            <v>Map:CTOM=ActivityRelationship.typeCode; Map:CTRPv3.8=ActivityRelationship.typeCode; Map:CTRv1.0=PlannedOptionRelationship; Map:HL7SD=EligibilityCriterion.Precondition2.conjunctionCode; Map:HL7SD=PlannedActivity.precondition1.conjunctionCode; Map:TDM=AbstractRule.evaluableExpression; Map:TDM=TriggeringRule</v>
          </cell>
        </row>
        <row r="1261">
          <cell r="A1261" t="str">
            <v>PlannedOptionRelationship.2pauseQuantityRange</v>
          </cell>
          <cell r="B1261" t="str">
            <v>PlannedOptionRelationship</v>
          </cell>
          <cell r="C1261" t="str">
            <v>pauseQuantityRange</v>
          </cell>
          <cell r="D1261" t="str">
            <v>Attrib</v>
          </cell>
          <cell r="E1261" t="str">
            <v>URG&lt;PQ.TIME&gt;</v>
          </cell>
          <cell r="F1261" t="str">
            <v>0..1</v>
          </cell>
          <cell r="G1261" t="str">
            <v>DEFINITION:
A quantity of time falling within minimum and maximum bounds that specifies the elapsed time between when an activity is ready for execution and the actual beginning of the execution.
EXAMPLE(S):
A pain management activity consists of either administering drug A after waiting 30 minutes or drug B after waiting 60 minutes – the pauseQuantityRanges are 30 minutes and 60 minutes respectively.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61" t="str">
            <v>Map:Lab=Activity.plannedTimeElapsed; Map:PSC=PlannedEvent.day; Map:PSC=PlannedEvent.startDay; Map:PSC=PlannedEvent.units; Map:SDTM IGv3.1.1=EX.EXELTM</v>
          </cell>
        </row>
        <row r="1262">
          <cell r="A1262" t="str">
            <v>PlannedOptionRelationship.2priorityNumber</v>
          </cell>
          <cell r="B1262" t="str">
            <v>PlannedOptionRelationship</v>
          </cell>
          <cell r="C1262" t="str">
            <v>priorityNumber</v>
          </cell>
          <cell r="D1262" t="str">
            <v>Attrib</v>
          </cell>
          <cell r="E1262" t="str">
            <v>REAL</v>
          </cell>
          <cell r="F1262" t="str">
            <v>0..1</v>
          </cell>
          <cell r="G1262"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1262" t="str">
            <v>Map:CTRv1.0=PlannedOptionRelationship.priorityNumber; Map:TDM=AbstractRule.isExclusive</v>
          </cell>
        </row>
        <row r="1263">
          <cell r="A1263" t="str">
            <v>PlannedOptionRelationship.4choicePlannedActivity(PlannedActivity)</v>
          </cell>
          <cell r="B1263" t="str">
            <v>PlannedOptionRelationship</v>
          </cell>
          <cell r="C1263" t="str">
            <v>choicePlannedActivity(PlannedActivity)</v>
          </cell>
          <cell r="D1263" t="str">
            <v>Assoc</v>
          </cell>
          <cell r="F1263" t="str">
            <v>1..1</v>
          </cell>
          <cell r="G1263" t="str">
            <v xml:space="preserve">PlannedOptionRelationship [optionPlannedOptionRelationship] (0..*) is an option that can satisfy / be a choice that has as option (1) [choicePlannedActivity] PlannedActivity
DESCRIPTION:
Each PlannedOptionRelationship always is an option that can satisfy one PlannedActivity.  Each PlannedActivity might be a choice that has as option one or more PlannedOptionRelationship.
DEFINITION:
EXAMPLE(S):
OTHER NAME(S):
NOTE(S):
</v>
          </cell>
          <cell r="I1263" t="str">
            <v>Map:CTRv1.0=PlannedOptionRelationship.choice(PlannedActivity)</v>
          </cell>
          <cell r="J1263" t="str">
            <v>is an option that can satisfy</v>
          </cell>
          <cell r="K1263" t="str">
            <v>be a choice that has as option</v>
          </cell>
          <cell r="L1263" t="str">
            <v>PlannedActivity</v>
          </cell>
          <cell r="M1263" t="str">
            <v>0..*</v>
          </cell>
        </row>
        <row r="1264">
          <cell r="A1264" t="str">
            <v>PlannedOptionRelationship.4optionPlannedActivity(PlannedActivity)</v>
          </cell>
          <cell r="B1264" t="str">
            <v>PlannedOptionRelationship</v>
          </cell>
          <cell r="C1264" t="str">
            <v>optionPlannedActivity(PlannedActivity)</v>
          </cell>
          <cell r="D1264" t="str">
            <v>Assoc</v>
          </cell>
          <cell r="F1264" t="str">
            <v>1..1</v>
          </cell>
          <cell r="G1264" t="str">
            <v xml:space="preserve">PlannedOptionRelationship [choicePlannedOptionRelationship] (0..*) is a choice that has as option / be an option that can satisfy (1) [optionPlannedActivity] PlannedActivity
DESCRIPTION:
Each PlannedOptionRelationship always is a choice that has as option one PlannedActivity.  Each PlannedActivity might be an option that can satisfy one or more PlannedOptionRelationship.
DEFINITION:
EXAMPLE(S):
OTHER NAME(S):
NOTE(S):
</v>
          </cell>
          <cell r="I1264" t="str">
            <v>Map:CTRv1.0=PlannedOptionRelationship.option(PlannedActivity)</v>
          </cell>
          <cell r="J1264" t="str">
            <v>is a choice that has as option</v>
          </cell>
          <cell r="K1264" t="str">
            <v>be an option that can satisfy</v>
          </cell>
          <cell r="L1264" t="str">
            <v>PlannedActivity</v>
          </cell>
          <cell r="M1264" t="str">
            <v>0..*</v>
          </cell>
        </row>
        <row r="1265">
          <cell r="A1265" t="str">
            <v>PlannedRandomizationBookAllocation.1</v>
          </cell>
          <cell r="B1265" t="str">
            <v>PlannedRandomizationBookAllocation</v>
          </cell>
          <cell r="D1265" t="str">
            <v>Class</v>
          </cell>
          <cell r="G1265" t="str">
            <v>DEFINITION:
An activity that is intended to occur at some point in the context of a particular study and that is the assignment of an experimental unit to a portion of the study, such as an arm or a portion of an arm (when secondary allocations may occur) based on a randomization book.
EXAMPLE(S):
A study has two treatment arms, A and B, to which study subjects will be evenly distributed.  The first study subject to be randomized received treatment Arm A and that was documented as part of the Randomization Book, the next study subject to be randomized will receive the next open treatment, which is Arm B.
OTHER NAME(S):
NOTE(S):
A randomization book is a predefined set of assignments to portions of a study based on criteria, such as stratum group for example, that ensures a desired distribution of experimental units across those portions of the study. For example, the book entries indicate which arm a given experimental unit, Joe, is assigned to based on the fact that he's the 5th person in stratum group #2.</v>
          </cell>
          <cell r="H1265" t="str">
            <v xml:space="preserve">Invariant - be participated in by Qualifier: Associations from ExperimentalUnit are valid. Associations from Subject (including StudySubject) are not valid.
Invariant - DefinedActivity Qualifier: A PlannedRandomizationBookAllocation can only reference a StudyActivity that points to DefinedExperimentalUnitAllocation, not any other DefinedActivity subclass.
Invariant - Repeat Not Applicable: The Repeat attributes should not be used for a PlannedRandomizationBookAllocation.
</v>
          </cell>
          <cell r="I1265" t="str">
            <v>Map:C3PR=BookRandomization; Map:C3PRv2.9=BookRandomization; Map:CTRRr3=PlannedRandomizationBookAllocation</v>
          </cell>
        </row>
        <row r="1266">
          <cell r="A1266" t="str">
            <v>PlannedRandomizationBookAllocation.3Is a(n):PlannedExperimentalUnitAllocation</v>
          </cell>
          <cell r="B1266" t="str">
            <v>PlannedRandomizationBookAllocation</v>
          </cell>
          <cell r="C1266" t="str">
            <v>Is a(n):PlannedExperimentalUnitAllocation</v>
          </cell>
          <cell r="D1266" t="str">
            <v>Gen</v>
          </cell>
          <cell r="G1266" t="str">
            <v>DESCRIPTION:
Each PlannedRandomizationBookAllocation always specializes one PlannedExperimentalUnitAllocation. Each PlannedExperimentalUnitAllocation might be specialized by one PlannedRandomizationBookAllocation.
DEFINITION:
EXAMPLE(S):
OTHER NAME(S):
NOTE(S):</v>
          </cell>
          <cell r="I1266" t="str">
            <v>Map:SDTM IGv3.1.3=TA.TABRANCH</v>
          </cell>
          <cell r="J1266" t="str">
            <v>specializes</v>
          </cell>
          <cell r="K1266" t="str">
            <v>be specialized by</v>
          </cell>
          <cell r="L1266" t="str">
            <v>PlannedExperimentalUnitAllocation</v>
          </cell>
        </row>
        <row r="1267">
          <cell r="A1267" t="str">
            <v>PlannedRepeatActivityUntilRule.1</v>
          </cell>
          <cell r="B1267" t="str">
            <v>PlannedRepeatActivityUntilRule</v>
          </cell>
          <cell r="D1267" t="str">
            <v>Class</v>
          </cell>
          <cell r="G1267" t="str">
            <v>DEFINITION: 
A relationship between a planned repeating activity and the criteria that may trigger the repeating activity to stop, where all items are intended to occur at some point in the context of a particular study or experiment.
EXAMPLE(S): 
Continue repeating kidney dialysis until kidney transplant surgery.  
OTHER NAME(S):  
NOTE(S):
The criteria may be one of the following:
- another planned activity where the repeating activity stops if this other activity occurs
- a defined observation result where the repeating activity stops if this observation result occurs as a result of a planned observation
- a planned criteria group where the repeating activity stops if this group logically evaluates to true based on its components</v>
          </cell>
          <cell r="H1267" t="str">
            <v xml:space="preserve">Invariant - be repeated until Exclusive Or: A PlannedRepeatActivityUntilRule must be associated to one and only one of the following: PlannedActivity, DefinedObservationResult, PlannedCriterionGroup.
</v>
          </cell>
          <cell r="I1267" t="str">
            <v>Map:CTOM=ActivityRelationship.typeCode; Map:CTRPv3.8=ActivityRelationship.typeCode; Map:CTRv1.0=PlannedRepeatActivityUntilRule; Map:TDM=TriggeringRule; Map:TDM=AbstractRule.evaluableExpression</v>
          </cell>
        </row>
        <row r="1268">
          <cell r="A1268" t="str">
            <v>PlannedRepeatActivityUntilRule.2cessationPauseQuantityRange</v>
          </cell>
          <cell r="B1268" t="str">
            <v>PlannedRepeatActivityUntilRule</v>
          </cell>
          <cell r="C1268" t="str">
            <v>cessationPauseQuantityRange</v>
          </cell>
          <cell r="D1268" t="str">
            <v>Attrib</v>
          </cell>
          <cell r="E1268" t="str">
            <v>URG&lt;PQ.TIME&gt;</v>
          </cell>
          <cell r="F1268" t="str">
            <v>0..1</v>
          </cell>
          <cell r="G1268" t="str">
            <v>DEFINITION:
A quantity of time falling within minimum and maximum bounds that specifies the elapsed time after the observed result occurs and before the cessation of repeating the activity.
EXAMPLE(S):
Stop 20 days after the observed event occurs.
OTHER NAME(S):
NOTE(S):</v>
          </cell>
          <cell r="I1268" t="str">
            <v>Map:Lab=Activity.plannedTimeElapsed</v>
          </cell>
        </row>
        <row r="1269">
          <cell r="A1269" t="str">
            <v>PlannedRepeatActivityUntilRule.2checkpointCode</v>
          </cell>
          <cell r="B1269" t="str">
            <v>PlannedRepeatActivityUntilRule</v>
          </cell>
          <cell r="C1269" t="str">
            <v>checkpointCode</v>
          </cell>
          <cell r="D1269" t="str">
            <v>Attrib</v>
          </cell>
          <cell r="E1269" t="str">
            <v>CD</v>
          </cell>
          <cell r="F1269" t="str">
            <v>0..1</v>
          </cell>
          <cell r="G1269" t="str">
            <v xml:space="preserve">DEFINITION:
A coded value specifying the points in the course of an activity when a precondition for the activity is evaluated.
EXAMPLE(S)
When the checkpointCode for a criterion of a repeatable activity is "end," the criterion is tested only at the end of each repetition of that activity. When the condition holds true, the next repetition is ready for execution.
When the checkpointCode is "entry," the criterion is checked at the beginning of each repetition, if any, whereas "beginning" means the criterion is checked only once before the repetition "loop" starts.
The checkpointCode "through" is special in that it requires the condition to hold throughout the execution of the activity, even throughout a single execution. As soon as the condition turns false, the activity should receive an interrupt event (see PlannedActivity.interruptibleIndicator) and will eventually terminate.
NOTE(S):
The checkpointCode specifies when the precondition is to be checked; it is analogous to the various conditional statements and loop constructs in programming languages "while-do" vs. "do-while" or "repeat-until" vs. "loop-exit." </v>
          </cell>
          <cell r="I1269" t="str">
            <v>Map:HL7SDr1=Precondition3.checkpointCode</v>
          </cell>
        </row>
        <row r="1270">
          <cell r="A1270" t="str">
            <v>PlannedRepeatActivityUntilRule.2priorityNumber</v>
          </cell>
          <cell r="B1270" t="str">
            <v>PlannedRepeatActivityUntilRule</v>
          </cell>
          <cell r="C1270" t="str">
            <v>priorityNumber</v>
          </cell>
          <cell r="D1270" t="str">
            <v>Attrib</v>
          </cell>
          <cell r="E1270" t="str">
            <v>REAL</v>
          </cell>
          <cell r="F1270" t="str">
            <v>0..1</v>
          </cell>
          <cell r="G1270"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1270" t="str">
            <v>Map:HL7SDr1=Precondition3.priorityNumber</v>
          </cell>
        </row>
        <row r="1271">
          <cell r="A1271" t="str">
            <v>PlannedRepeatActivityUntilRule.4repeatedPlannedActivity(PlannedActivity)</v>
          </cell>
          <cell r="B1271" t="str">
            <v>PlannedRepeatActivityUntilRule</v>
          </cell>
          <cell r="C1271" t="str">
            <v>repeatedPlannedActivity(PlannedActivity)</v>
          </cell>
          <cell r="D1271" t="str">
            <v>Assoc</v>
          </cell>
          <cell r="F1271" t="str">
            <v>1..1</v>
          </cell>
          <cell r="G1271" t="str">
            <v xml:space="preserve">PlannedRepeatActivityUntilRule [triggeringPlannedRepeatActivityUntilRule] (0..*) triggers the cessation of / be repeated until (1) [repeatedPlannedActivity] PlannedActivity
DESCRIPTION:
Each PlannedRepeatActivityUntilRule always triggers the cessation of one PlannedActivity.  Each PlannedActivity might be repeated until one or more PlannedRepeatActivityUntilRule.
DEFINITION:
EXAMPLE(S):
OTHER NAME(S):
NOTE(S):
</v>
          </cell>
          <cell r="I1271" t="str">
            <v>Map:CTRv1.0=PlannedRepeatActivityUntilRule.repeated(PlannedActivity)</v>
          </cell>
          <cell r="J1271" t="str">
            <v>triggers the cessation of</v>
          </cell>
          <cell r="K1271" t="str">
            <v>be repeated until</v>
          </cell>
          <cell r="L1271" t="str">
            <v>PlannedActivity</v>
          </cell>
          <cell r="M1271" t="str">
            <v>0..*</v>
          </cell>
        </row>
        <row r="1272">
          <cell r="A1272" t="str">
            <v>PlannedRepeatActivityUntilRule.4triggeringDefinedObservationResult(DefinedObservationResult)</v>
          </cell>
          <cell r="B1272" t="str">
            <v>PlannedRepeatActivityUntilRule</v>
          </cell>
          <cell r="C1272" t="str">
            <v>triggeringDefinedObservationResult(DefinedObservationResult)</v>
          </cell>
          <cell r="D1272" t="str">
            <v>Assoc</v>
          </cell>
          <cell r="F1272" t="str">
            <v>0..1</v>
          </cell>
          <cell r="G1272" t="str">
            <v xml:space="preserve">PlannedRepeatActivityUntilRule [repeatedPlannedRepeatActivityUntilRule] (0..*) be repeated until / trigger the cessation of (0..1) [triggeringDefinedObservationResult] DefinedObservationResult
DESCRIPTION:
Each PlannedRepeatActivityUntilRule might be repeated until one DefinedObservationResult. Each DefinedObservationResult might trigger the cessation of one or more PlannedRepeatActivityUntilRule.
DEFINITION:
EXAMPLE(S):
OTHER NAME(S):
NOTE(S):
</v>
          </cell>
          <cell r="I1272" t="str">
            <v>Map:CTRv1.0=PlannedRepeatActivityUntilRule.triggering(DefinedObservationResult)</v>
          </cell>
          <cell r="J1272" t="str">
            <v>be repeated until</v>
          </cell>
          <cell r="K1272" t="str">
            <v>trigger the cessation of</v>
          </cell>
          <cell r="L1272" t="str">
            <v>DefinedObservationResult</v>
          </cell>
          <cell r="M1272" t="str">
            <v>0..*</v>
          </cell>
        </row>
        <row r="1273">
          <cell r="A1273" t="str">
            <v>PlannedRepeatActivityUntilRule.4triggeringPlannedActivity(PlannedActivity)</v>
          </cell>
          <cell r="B1273" t="str">
            <v>PlannedRepeatActivityUntilRule</v>
          </cell>
          <cell r="C1273" t="str">
            <v>triggeringPlannedActivity(PlannedActivity)</v>
          </cell>
          <cell r="D1273" t="str">
            <v>Assoc</v>
          </cell>
          <cell r="F1273" t="str">
            <v>0..1</v>
          </cell>
          <cell r="G1273" t="str">
            <v xml:space="preserve">PlannedRepeatActivityUntilRule [repeatedPlannedRepeatActivityUntilRule] (0..*) be repeated until / trigger  the cessation of (0..1) [triggeringPlannedActivity] PlannedActivity
DESCRIPTION:
Each PlannedRepeatActivityUntilRule might be repeated until one PlannedActivity.  Each PlannedActivity might trigger the cessation of one or more PlannedRepeatActivityUntilRule.
DEFINITION:
EXAMPLE(S):
OTHER NAME(S):
NOTE(S):
</v>
          </cell>
          <cell r="I1273" t="str">
            <v>Map:CTRv1.0=PlannedRepeatActivityUntilRule.triggering(PlannedActivity)</v>
          </cell>
          <cell r="J1273" t="str">
            <v>be repeated until</v>
          </cell>
          <cell r="K1273" t="str">
            <v>trigger  the cessation of</v>
          </cell>
          <cell r="L1273" t="str">
            <v>PlannedActivity</v>
          </cell>
          <cell r="M1273" t="str">
            <v>0..*</v>
          </cell>
        </row>
        <row r="1274">
          <cell r="A1274" t="str">
            <v>PlannedRepeatActivityUntilRule.4triggeringPlannedCriterionGroup(PlannedCriterionGroup)</v>
          </cell>
          <cell r="B1274" t="str">
            <v>PlannedRepeatActivityUntilRule</v>
          </cell>
          <cell r="C1274" t="str">
            <v>triggeringPlannedCriterionGroup(PlannedCriterionGroup)</v>
          </cell>
          <cell r="D1274" t="str">
            <v>Assoc</v>
          </cell>
          <cell r="F1274" t="str">
            <v>0..1</v>
          </cell>
          <cell r="G1274" t="str">
            <v xml:space="preserve">PlannedRepeatActivityUntilRule [repeatedPlannedRepeatActivityUntilRule] (0..*) be repeated until / trigger the cessation of (0..1) [triggeringPlannedCriterionGroup] PlannedCriterionGroup
DESCRIPTION:
Each PlannedRepeatActivityUntilRule might be repeated until one PlannedCriterionGroup. Each PlannedCriterionGroup might trigger the cessation of one or more PlannedRepeatActivityUntilRule.
DEFINITION:
EXAMPLE(S):
OTHER NAME(S):
NOTE(S):
</v>
          </cell>
          <cell r="I1274" t="str">
            <v>Map:CTRv1.0=PlannedRepeatActivityUntilRule.triggering(PlannedCriterionGroup)</v>
          </cell>
          <cell r="J1274" t="str">
            <v>be repeated until</v>
          </cell>
          <cell r="K1274" t="str">
            <v>trigger the cessation of</v>
          </cell>
          <cell r="L1274" t="str">
            <v>PlannedCriterionGroup</v>
          </cell>
          <cell r="M1274" t="str">
            <v>0..*</v>
          </cell>
        </row>
        <row r="1275">
          <cell r="A1275" t="str">
            <v>PlannedStudySite.1</v>
          </cell>
          <cell r="B1275" t="str">
            <v>PlannedStudySite</v>
          </cell>
          <cell r="D1275" t="str">
            <v>Class</v>
          </cell>
          <cell r="G1275" t="str">
            <v>DEFINITION:
A facility in which study activities are intended to be conducted. 
EXAMPLE(S):
The site where the study subject encounter is intended to occur, or the site of the Investigator.
OTHER NAME(S):
NOTE(S):</v>
          </cell>
          <cell r="H1275" t="str">
            <v xml:space="preserve">Invariant - be a function planned to be performed by Exclusive Or: A PlannedStudySite is a function planned to be performed by one and only one of the following: HealthcareFacility, Organization (serving as a PlannedStudySite but is not a HealthcareFacility).
</v>
          </cell>
          <cell r="I1275" t="str">
            <v>Map:BRIDGSCC=Model Integrity - Study Versioning; Map:CTRv1.0=PlannedStudySite</v>
          </cell>
        </row>
        <row r="1276">
          <cell r="A1276" t="str">
            <v>PlannedStudySite.2duration</v>
          </cell>
          <cell r="B1276" t="str">
            <v>PlannedStudySite</v>
          </cell>
          <cell r="C1276" t="str">
            <v>duration</v>
          </cell>
          <cell r="D1276" t="str">
            <v>Attrib</v>
          </cell>
          <cell r="E1276" t="str">
            <v>PQ.TIME</v>
          </cell>
          <cell r="F1276" t="str">
            <v>0..1</v>
          </cell>
          <cell r="G1276" t="str">
            <v>DEFINITION:
The intended period of time for the planned study site's participation in the study.
EXAMPLE(S):
OTHER NAME(S):
NOTE(S):</v>
          </cell>
          <cell r="I1276" t="str">
            <v>Map:BRIDGSCC=Model Integrity - Study Versioning; Map:CTRv1.0=PlannedStudySite.duration</v>
          </cell>
        </row>
        <row r="1277">
          <cell r="A1277" t="str">
            <v>PlannedStudySite.2leadIndicator</v>
          </cell>
          <cell r="B1277" t="str">
            <v>PlannedStudySite</v>
          </cell>
          <cell r="C1277" t="str">
            <v>leadIndicator</v>
          </cell>
          <cell r="D1277" t="str">
            <v>Attrib</v>
          </cell>
          <cell r="E1277" t="str">
            <v>BL</v>
          </cell>
          <cell r="F1277" t="str">
            <v>0..1</v>
          </cell>
          <cell r="G1277" t="str">
            <v>DEFINITION:
Specifies whether this is the principal administrative organization intended to be responsible for the study. 
EXAMPLE(S):
OTHER NAME(S):
NOTE(S):
Exception: A multi-site study with no single assigned coordination center; in this case, every participating organization can be named as lead organization.</v>
          </cell>
          <cell r="I1277" t="str">
            <v>Map:C3PR=StudySite.roleCode; Map:CTOM=StudySite.roleCode; Map:CTRv1.0=PlannedStudySite.leadIndicator</v>
          </cell>
        </row>
        <row r="1278">
          <cell r="A1278" t="str">
            <v>PlannedStudySite.4executesStudyProtocolVersion(StudyProtocolVersion)</v>
          </cell>
          <cell r="B1278" t="str">
            <v>PlannedStudySite</v>
          </cell>
          <cell r="C1278" t="str">
            <v>executesStudyProtocolVersion(StudyProtocolVersion)</v>
          </cell>
          <cell r="D1278" t="str">
            <v>Assoc</v>
          </cell>
          <cell r="F1278" t="str">
            <v>1..1</v>
          </cell>
          <cell r="G1278" t="str">
            <v xml:space="preserve">PlannedStudySite [executingPlannedStudySite] (0..*) plans to execute / be planned to be executed at (1) [executesStudyProtocolVersion] StudyProtocolVersion
DESCRIPTION:
Each PlannedStudySite always plans to execute one StudyProtocolVersion.  Each StudyProtocolVersion might be planned to be executed at one or more PlannedStudySite.
DEFINITION:
EXAMPLE(S):
OTHER NAME(S):
NOTE(S):
</v>
          </cell>
          <cell r="I1278" t="str">
            <v>Map:CTRv1.0=PlannedStudySite.executes(StudyProtocolVersion)</v>
          </cell>
          <cell r="J1278" t="str">
            <v>plans to execute</v>
          </cell>
          <cell r="K1278" t="str">
            <v>be planned to be executed at</v>
          </cell>
          <cell r="L1278" t="str">
            <v>StudyProtocolVersion</v>
          </cell>
          <cell r="M1278" t="str">
            <v>0..*</v>
          </cell>
        </row>
        <row r="1279">
          <cell r="A1279" t="str">
            <v>PlannedStudySite.4performingHealthcareFacility(HealthcareFacility)</v>
          </cell>
          <cell r="B1279" t="str">
            <v>PlannedStudySite</v>
          </cell>
          <cell r="C1279" t="str">
            <v>performingHealthcareFacility(HealthcareFacility)</v>
          </cell>
          <cell r="D1279" t="str">
            <v>Assoc</v>
          </cell>
          <cell r="F1279" t="str">
            <v>0..1</v>
          </cell>
          <cell r="G1279" t="str">
            <v xml:space="preserve">PlannedStudySite [performedPlannedStudySite] (0..*) be a function planned to be performed by / plan to function as (0..1) [performingHealthcareFacility] HealthcareFacility
DESCRIPTION:
Each PlannedStudySite might be a function planned to be performed by one HealthcareFacility.  Each HealthcareFacility might plan to function as one or more PlannedStudySite.
DEFINITION:
EXAMPLE(S):
OTHER NAME(S):
NOTE(S):
</v>
          </cell>
          <cell r="I1279" t="str">
            <v>Map:CTRv1.0=PlannedStudySite.performing(HealthcareFacility)</v>
          </cell>
          <cell r="J1279" t="str">
            <v>be a function planned to be performed by</v>
          </cell>
          <cell r="K1279" t="str">
            <v>plan to function as</v>
          </cell>
          <cell r="L1279" t="str">
            <v>HealthcareFacility</v>
          </cell>
          <cell r="M1279" t="str">
            <v>0..*</v>
          </cell>
        </row>
        <row r="1280">
          <cell r="A1280" t="str">
            <v>PlannedStudySite.4performingOrganization(Organization)</v>
          </cell>
          <cell r="B1280" t="str">
            <v>PlannedStudySite</v>
          </cell>
          <cell r="C1280" t="str">
            <v>performingOrganization(Organization)</v>
          </cell>
          <cell r="D1280" t="str">
            <v>Assoc</v>
          </cell>
          <cell r="F1280" t="str">
            <v>0..1</v>
          </cell>
          <cell r="G1280" t="str">
            <v xml:space="preserve">PlannedStudySite [performedPlannedStudySite] (0..*) be a function planned to be performed by / plan to function as (0..1) [performingOrganization] Organization
DESCRIPTION:
Each PlannedStudySite might be a function planned to be performed by one Organization.  Each Organization might plan to function as one or more PlannedStudySite.
DEFINITION:
EXAMPLE(S):
OTHER NAME(S):
NOTE(S):
</v>
          </cell>
          <cell r="I1280" t="str">
            <v>Map:CTRv1.0=PlannedStudySite.performing(Organization)</v>
          </cell>
          <cell r="J1280" t="str">
            <v>be a function planned to be performed by</v>
          </cell>
          <cell r="K1280" t="str">
            <v>plan to function as</v>
          </cell>
          <cell r="L1280" t="str">
            <v>Organization</v>
          </cell>
          <cell r="M1280" t="str">
            <v>0..*</v>
          </cell>
        </row>
        <row r="1281">
          <cell r="A1281" t="str">
            <v>PlannedStudySubject.1</v>
          </cell>
          <cell r="B1281" t="str">
            <v>PlannedStudySubject</v>
          </cell>
          <cell r="D1281" t="str">
            <v>Class</v>
          </cell>
          <cell r="G1281" t="str">
            <v>DEFINITION:
A kind of physical entity which is intended to be the primary unit of operational and/or administrative interest in a study.
EXAMPLE(S): 
10 Adult males, 20 female 6-month old chickens
OTHER NAME(S):
NOTE(S): 
Some studies may specify multiple kinds of subjects, each with their own quantity.</v>
          </cell>
          <cell r="H1281" t="str">
            <v xml:space="preserve">Invariant - be a function performed by actualIndicator Qualifier: Only BiologicEntity, Material (via Subject) with actualIndicator = "false" is valid.
</v>
          </cell>
          <cell r="I1281" t="str">
            <v>Map:CTRv1.0=PlannedSubject</v>
          </cell>
        </row>
        <row r="1282">
          <cell r="A1282" t="str">
            <v>PlannedStudySubject.2quantityRange</v>
          </cell>
          <cell r="B1282" t="str">
            <v>PlannedStudySubject</v>
          </cell>
          <cell r="C1282" t="str">
            <v>quantityRange</v>
          </cell>
          <cell r="D1282" t="str">
            <v>Attrib</v>
          </cell>
          <cell r="E1282" t="str">
            <v>URG&lt;INT.POS&gt;</v>
          </cell>
          <cell r="F1282" t="str">
            <v>0..1</v>
          </cell>
          <cell r="G1282" t="str">
            <v>DEFINITION:
An integer falling within minimum and maximum bounds that specifies how many of a particular type of subject are planned to be included in the study.
EXAMPLE(S):
OTHER NAME(S):
NOTE(S):</v>
          </cell>
          <cell r="I1282" t="str">
            <v>Map:FDA HL7 SD SD DSTU2012=personKind.quantity</v>
          </cell>
        </row>
        <row r="1283">
          <cell r="A1283" t="str">
            <v>PlannedStudySubject.3Is a(n):Subject</v>
          </cell>
          <cell r="B1283" t="str">
            <v>PlannedStudySubject</v>
          </cell>
          <cell r="C1283" t="str">
            <v>Is a(n):Subject</v>
          </cell>
          <cell r="D1283" t="str">
            <v>Gen</v>
          </cell>
          <cell r="G1283" t="str">
            <v xml:space="preserve">DESCRIPTION:
Each PlannedStudySubject always specializes one Subject. Each Subject might be specialized by one PlannedStudySubject.
DEFINITION:
EXAMPLE(S):
OTHER NAME(S):
NOTE(S):
</v>
          </cell>
          <cell r="J1283" t="str">
            <v>specializes</v>
          </cell>
          <cell r="K1283" t="str">
            <v>be specialized by</v>
          </cell>
          <cell r="L1283" t="str">
            <v>Subject</v>
          </cell>
        </row>
        <row r="1284">
          <cell r="A1284" t="str">
            <v>PlannedStudySubject.4constrainingDefinedEligibilityCriterion(DefinedEligibilityCriterionAnswer)</v>
          </cell>
          <cell r="B1284" t="str">
            <v>PlannedStudySubject</v>
          </cell>
          <cell r="C1284" t="str">
            <v>constrainingDefinedEligibilityCriterion(DefinedEligibilityCriterionAnswer)</v>
          </cell>
          <cell r="D1284" t="str">
            <v>Assoc</v>
          </cell>
          <cell r="F1284" t="str">
            <v>0..*</v>
          </cell>
          <cell r="G1284" t="str">
            <v>PlannedStudySubject [constrainedPlannedStudySubject] (0..*) be constrained by / constrain (0..*) [constrainingDefinedEligibilityCriterion] DefinedEligibilityCriterionAnswer
DESCRIPTION:
Each PlannedStudySubject might be constrained by one or more DefinedEligibilityCriterionAnswer. Each DefinedEligibilityCriterionAnswer might constrain one or more PlannedStudySubject.
DEFINITION:
Indicates the specific criteria a particular PlannedStudySubject is expected to adhere to.
EXAMPLE(S):
OTHER NAME(S):
NOTE(S):</v>
          </cell>
          <cell r="J1284" t="str">
            <v>be constrained by</v>
          </cell>
          <cell r="K1284" t="str">
            <v>constrain</v>
          </cell>
          <cell r="L1284" t="str">
            <v>DefinedEligibilityCriterionAnswer</v>
          </cell>
          <cell r="M1284" t="str">
            <v>0..*</v>
          </cell>
        </row>
        <row r="1285">
          <cell r="A1285" t="str">
            <v>PlannedStudySubject.4plannedForStudyProtocolVersion(StudyProtocolVersion)</v>
          </cell>
          <cell r="B1285" t="str">
            <v>PlannedStudySubject</v>
          </cell>
          <cell r="C1285" t="str">
            <v>plannedForStudyProtocolVersion(StudyProtocolVersion)</v>
          </cell>
          <cell r="D1285" t="str">
            <v>Assoc</v>
          </cell>
          <cell r="F1285" t="str">
            <v>1..1</v>
          </cell>
          <cell r="G1285" t="str">
            <v>PlannedStudySubject [intendedPlannedStudySubject] (1..*) participates in / is participated in by (1) [plannedForStudyProtocolVersion] StudyProtocolVersion
DESCRIPTION:
Each PlannedStudySubject always participates in one StudyProtocolVersion. Each StudyProtocolVersion always is participated in by one or more PlannedStudySubject.
DEFINITION:
Indicates the types of StudySubjects intended to participate in the StudyProtocolVersion.
EXAMPLE(S):
OTHER NAME(S):
NOTE(S):
ActualIndicator should be set to 'false' for the Entity that is the subject</v>
          </cell>
          <cell r="J1285" t="str">
            <v>participates in</v>
          </cell>
          <cell r="K1285" t="str">
            <v>is participated in by</v>
          </cell>
          <cell r="L1285" t="str">
            <v>StudyProtocolVersion</v>
          </cell>
          <cell r="M1285" t="str">
            <v>1..*</v>
          </cell>
        </row>
        <row r="1286">
          <cell r="A1286" t="str">
            <v>PlannedSubjectActivityGroup.1</v>
          </cell>
          <cell r="B1286" t="str">
            <v>PlannedSubjectActivityGroup</v>
          </cell>
          <cell r="D1286" t="str">
            <v>Class</v>
          </cell>
          <cell r="G1286" t="str">
            <v>DEFINITION:
A collection of activities that are intended to occur or start for the same study or experiment subject at a specific point in the context of a particular study or experiment.
EXAMPLE(S):
Clinic visit during which a physical exam, a blood test, and a substance administration occur
Telephone contact during which temperature, blood pressure and adverse events are reported
Recording multiple observation results in a diary
A treatment strategy that consists of drug administrations with rules for modifying doses
OTHER NAME(S):
visit, time point, study segment, course, treatment strategy, period, cycle
NOTE(S):</v>
          </cell>
          <cell r="H1286" t="str">
            <v xml:space="preserve">Invariant - be participated in by Qualifier: Associations from Subject are valid only for StudySubject. Associations from ExperimentalUnit are not valid.
</v>
          </cell>
          <cell r="I1286" t="str">
            <v>Map:CTRv1.0=PlannedSubjectActivityGroup; Map:SDTM IGv3.1.2=TE.DOMAIN; Map:SDTM IGv3.1.2=TV.DOMAIN; Map:SDTM IGv3.1.3=TV; Map:SDTM IGv3.2=TV</v>
          </cell>
        </row>
        <row r="1287">
          <cell r="A1287" t="str">
            <v>PlannedSubjectActivityGroup.2sequenceNumber</v>
          </cell>
          <cell r="B1287" t="str">
            <v>PlannedSubjectActivityGroup</v>
          </cell>
          <cell r="C1287" t="str">
            <v>sequenceNumber</v>
          </cell>
          <cell r="D1287" t="str">
            <v>Attrib</v>
          </cell>
          <cell r="E1287" t="str">
            <v>INT.NONNEG</v>
          </cell>
          <cell r="F1287" t="str">
            <v>0..1</v>
          </cell>
          <cell r="G1287" t="str">
            <v xml:space="preserve">(derived)
DEFINITION:
An integer specifying the order of a visit within a study or experiment.
EXAMPLE(S):
OTHER NAME(S):
Visit Number
NOTE(S):
Derived from the sequence number that orders this activity group within a larger activity group:
PlannedSubjectActivityGroup [visit, timepoint or other kind of group] &amp;gt; PlannedCompositionRelationship.sequenceNumber &amp;gt;  PlannedSubjectActivityGroup [set of planned visits for the study or some other larger activity group] </v>
          </cell>
          <cell r="I1287" t="str">
            <v>Map:CDASHv1.1=IE.VISITNUM; Map:CDASHv1.1=LB.VISITNUM; Map:CDASHv1.1=VS.VISITNUM; Map:CDASHv1.1=EG.VISITNUM; Map:CDASHv1.1=DA.VISITNUM; Map:CDASHv1.1=PE.VISITNUM; Map:CDISCLabv1.0.1=Visit.Visit ID or Number; Map:CTRv1.0=PlannedSubjectActivityGroup.sequenceNumber; Map:PGx v1.0=BE.VISITNUM; Map:PGx v1.0=BS.VISITNUM; Map:PGx v1.0=PG.VISITNUM; Map:PGx v1.0=SB.VISITNUM; Map:PGx v1.0=PF.VISITNUM; Map:SDTM IGv3.1.2=MS.MSTPTNUM; Map:SDTM IGv3.1.2=MB.MBTPTNUM; Map:SDTM IGv3.1.2=PC.VISITNUM; Map:SDTM IGv3.1.2=MS.VISITNUM; Map:SDTM IGv3.1.2=EG.EGTPTNUM; Map:SDTM IGv3.1.2=IE.VISITNUM; Map:SDTM IGv3.1.2=TV.VISITNUM; Map:SDTM IGv3.1.2=PE.VISITNUM; Map:SDTM IGv3.1.2=SV.VISITNUM; Map:SDTM IGv3.1.2=DA.VISITNUM; Map:SDTM IGv3.1.2=MB.VISITNUM; Map:SDTM IGv3.1.2=FA.VISITNUM; Map:SDTM IGv3.1.2=LB.VISITNUM; Map:SDTM IGv3.1.2=PC.PCTPTNUM; Map:SDTM IGv3.1.2=QS.VISITNUM; Map:SDTM IGv3.1.2=EG.VISITNUM; Map:SDTM IGv3.1.2=VS.VISITNUM; Map:SDTM IGv3.1.2=EX.EXTPTNUM; Map:SDTM IGv3.1.3=DA.VISITNUM; Map:SDTM IGv3.1.3=EG.VISITNUM; Map:SDTM IGv3.1.3=FA.VISITNUM; Map:SDTM IGv3.1.3=IE.VISITNUM; Map:SDTM IGv3.1.3=LB.VISITNUM; Map:SDTM IGv3.1.3=MB.VISITNUM; Map:SDTM IGv3.1.3=MS.VISITNUM; Map:SDTM IGv3.1.3=PC.VISITNUM; Map:SDTM IGv3.1.3=PE.VISITNUM; Map:SDTM IGv3.1.3=QS.VISITNUM; Map:SDTM IGv3.1.3=RS.VISITNUM; Map:SDTM IGv3.1.3=RS.VISITNUM; Map:SDTM IGv3.1.3=SV.VISITNUM; Map:SDTM IGv3.1.3=TR.VISITNUM; Map:SDTM IGv3.1.3=TU.VISITNUM; Map:SDTM IGv3.1.3=TV.VISITNUM; Map:SDTM IGv3.1.3=VS.VISITNUM; Map:SDTM IGv3.2=IS.VISITNUM; Map:SDTM IGv3.2=RP.VISITNUM; Map:SDTM IGv3.2=SS.VISITNUM; Map:SDTM IGv3.2=EG.VISITNUM; Map:SDTM IGv3.2=MB.VISITNUM; Map:SDTM IGv3.2=PC.VISITNUM; Map:SDTM IGv3.2=TV.VISITNUM; Map:SDTM IGv3.2=VS.VISITNUM; Map:SDTM IGv3.2=DA.VISITNUM; Map:SDTM IGv3.2=TR.VISITNUM; Map:SDTM IGv3.2=TU.VISITNUM; Map:SDTM IGv3.2=FA.VISITNUM; Map:SDTM IGv3.2=IE.VISITNUM; Map:SDTM IGv3.2=LB.VISITNUM; Map:SDTM IGv3.2=MS.VISITNUM; Map:SDTM IGv3.2=PE.VISITNUM; Map:SDTM IGv3.2=RS.VISITNUM; Map:SDTM IGv3.2=SV.VISITNUM; Map:SDTM IGv3.2=QS.VISITNUM; Map:SDTM IGv3.2=SR.VISITNUM; Map:SDTM IGv3.2=Mi.VISITNUM; Map:SDTM IGv3.2=MO.VISITNUM; Map:SDTM IGv3.2=PR.VISITNUM</v>
          </cell>
        </row>
        <row r="1288">
          <cell r="A1288" t="str">
            <v>PlannedSubjectActivityGroup.2targetAccrualNumberRange</v>
          </cell>
          <cell r="B1288" t="str">
            <v>PlannedSubjectActivityGroup</v>
          </cell>
          <cell r="C1288" t="str">
            <v>targetAccrualNumberRange</v>
          </cell>
          <cell r="D1288" t="str">
            <v>Attrib</v>
          </cell>
          <cell r="E1288" t="str">
            <v>URG&lt;INT.NONNEG&gt;</v>
          </cell>
          <cell r="F1288" t="str">
            <v>0..1</v>
          </cell>
          <cell r="G1288" t="str">
            <v>DEFINITION:
An integer falling within minimum and maximum bounds that specifies how many subjects are to be accrued for the planned subject activity group. 
EXAMPLE(S):
OTHER NAME(S):
NOTE(S):</v>
          </cell>
          <cell r="I1288" t="str">
            <v>Map:BRIDGv2.2=PlannedStudyCell.targetAccrualNumber; Map:C3PRv2.9=Arm.targetAccrualNumber; Map:CTRv1.0=PlannedActivity.targetAccrualNumberRange</v>
          </cell>
        </row>
        <row r="1289">
          <cell r="A1289" t="str">
            <v>PlannedSubjectActivityGroup.3Is a(n):PlannedActivity</v>
          </cell>
          <cell r="B1289" t="str">
            <v>PlannedSubjectActivityGroup</v>
          </cell>
          <cell r="C1289" t="str">
            <v>Is a(n):PlannedActivity</v>
          </cell>
          <cell r="D1289" t="str">
            <v>Gen</v>
          </cell>
          <cell r="G1289" t="str">
            <v xml:space="preserve">DESCRIPTION:
Each PlannedSubjectActivityGroup always specializes one PlannedActivity. Each PlannedActivity might be specialized by one PlannedSubjectActivityGroup.
DEFINITION:
EXAMPLE(S):
OTHER NAME(S):
NOTE(S):
</v>
          </cell>
          <cell r="J1289" t="str">
            <v>specializes</v>
          </cell>
          <cell r="K1289" t="str">
            <v>be specialized by</v>
          </cell>
          <cell r="L1289" t="str">
            <v>PlannedActivity</v>
          </cell>
        </row>
        <row r="1290">
          <cell r="A1290" t="str">
            <v>PointOfContact.1</v>
          </cell>
          <cell r="B1290" t="str">
            <v>PointOfContact</v>
          </cell>
          <cell r="D1290" t="str">
            <v>Class</v>
          </cell>
          <cell r="G1290" t="str">
            <v>DEFINITION:
A person or organization that provides or receives information on behalf of, or regarding, an organization, material, project, or standard operating procedure.
EXAMPLE(S):
Safety Representative, Sales Representative, Financial Representative, Manufacturing Representative, Review Board Contact, Research Technician, Service Representative
OTHER NAME(S):
NOTE(S):</v>
          </cell>
          <cell r="H1290" t="str">
            <v xml:space="preserve">Invariant - be a function performed by actualIndicator Qualifier: Only Person or Organization with actualIndicator = "true" is valid.
Invariant - be a function performed by Exclusive Or: Any given instance of PointOfContact may be a function performed by either a Person or an Organization, but not both.
Invariant - handles communication for actualIndicator Qualifier: Only Organization with actualIndicator = "true" is valid.
</v>
          </cell>
          <cell r="I1290" t="str">
            <v>Map:AE=ContactPerson; Map:CTRPv1.0=OrganizationalContact; Map:CTRPv3.8=OrganizationalContact; Map:CTRRr3=OrganizationalContact; Map:CTRv1.0=OrganizationalContact; Map:ICSRr2=ContactParty  (in IndividualCaseSafetyReport); Map:ICSRr2=contactParty (in R_Product); Map:ICSRr2=ContactParty (in E_Organization informational); Map:LSDAMv2.2.3Plus=PointOfContact; Map:LSDAMv2.2.3Plus=OrganizationalContact</v>
          </cell>
        </row>
        <row r="1291">
          <cell r="A1291" t="str">
            <v>PointOfContact.2effectiveDateRange</v>
          </cell>
          <cell r="B1291" t="str">
            <v>PointOfContact</v>
          </cell>
          <cell r="C1291" t="str">
            <v>effectiveDateRange</v>
          </cell>
          <cell r="D1291" t="str">
            <v>Attrib</v>
          </cell>
          <cell r="E1291" t="str">
            <v>IVL&lt;TS.DATETIME&gt;</v>
          </cell>
          <cell r="F1291" t="str">
            <v>0..1</v>
          </cell>
          <cell r="G1291" t="str">
            <v>DEFINITION:
The date (and time) span for when the contact is active.
EXAMPLE(S):
OTHER NAME(S):
NOTE(S):</v>
          </cell>
          <cell r="I1291" t="str">
            <v>Map:CTRPv1.0=OrganizationalContact.statusDateRange; Map:CTRPv3.8=StructuralRole.statusCode; Map:CTRv1.0=OrganizationalContact.effectiveDateRange; Map:LSDAMv2.2.3Plus=OrganizationalContact.effectiveDateRange; Map:LSDAMv2.2.3Plus=PointOfContact.effectiveDateRange</v>
          </cell>
        </row>
        <row r="1292">
          <cell r="A1292" t="str">
            <v>PointOfContact.2postalAddress</v>
          </cell>
          <cell r="B1292" t="str">
            <v>PointOfContact</v>
          </cell>
          <cell r="C1292" t="str">
            <v>postalAddress</v>
          </cell>
          <cell r="D1292" t="str">
            <v>Attrib</v>
          </cell>
          <cell r="E1292" t="str">
            <v>BAG&lt;AD&gt;</v>
          </cell>
          <cell r="F1292" t="str">
            <v>0..*</v>
          </cell>
          <cell r="G1292" t="str">
            <v>DEFINITION:
A mailing designation used to send physical forms of communication to the contact.
EXAMPLE(S):
OTHER NAME(S):
NOTE(S):</v>
          </cell>
          <cell r="I1292" t="str">
            <v>Map:AE=ContactPerson.address; Map:CTGOV=Board Contact mailing address; Map:CTR&amp;Rr2=Network Street Address; Map:CTR&amp;Rr2=CTF Country; Map:CTR&amp;Rr2=CA Applicant Town/City; Map:CTR&amp;Rr2=Subcontractor Country; Map:CTR&amp;Rr2=IEC Applicant Town/City; Map:CTR&amp;Rr2=CTF Post Code; Map:CTR&amp;Rr2=IEC Applicant Post Code; Map:CTR&amp;Rr2=Network Country; Map:CTR&amp;Rr2=CA Applicant Street Address; Map:CTR&amp;Rr2=Sponsor Post Code; Map:CTR&amp;Rr2=Legal Rep Post Code; Map:CTR&amp;Rr2=Sponsor Town/City ; Map:CTR&amp;Rr2=Subcontractor Street Address; Map:CTR&amp;Rr2=CTF Street Address; Map:CTR&amp;Rr2=Legal Rep Street Address; Map:CTR&amp;Rr2=CA Applicant Country; Map:CTR&amp;Rr2=CA Applicant Post Code; Map:CTR&amp;Rr2=Network Town/City; Map:CTR&amp;Rr2=Sponsor Street Address; Map:CTR&amp;Rr2=Sponsor Country; Map:CTR&amp;Rr2=IEC Applicant Country; Map:CTR&amp;Rr2=IEC Applicant Street Address; Map:CTR&amp;Rr2=Network Post Code; Map:CTR&amp;Rr2=Legal Rep Country; Map:CTR&amp;Rr2=Subcontractor Town/City; Map:CTR&amp;Rr2=Legal Rep Town/City; Map:CTR&amp;Rr2=Subcontractor Post Code; Map:CTR&amp;Rr2=CTF Street Town/City; Map:CTRPv1.0=OrganizationalContact.postalAddress; Map:CTRPv3.8=PersonRole.postalAddress; Map:CTRRr3=OrganizationalContact.postalAddress; Map:CTRv1.0=OrganizationalContact.postalAddress; Map:FDA HL7 SD SD DSTU2012=contactParty.addr; Map:FDA HL7 SD SD DSTU2012=manufacturerOrganization/contactParty.addr; Map:HSDBv1.0=[Sponsor Contact].City; Map:HSDBv1.0=[Sponsor Contact].Zip/Postal code; Map:HSDBv1.0=[Sponsor Contact].Street Address; Map:HSDBv1.0=[Sponsor Contact].Country; Map:HSDBv1.0=[Sponsor Contact].State/Province ; Map:ICSRr2=ContactParty.addr (in E_Organization informational); Map:ICSRr2=ContactParty.addr (in IndividualCaseSafetyReport); Map:ICSRr2=contactParty.addr (in R_Product); Map:LSDAMv2.2.3Plus=OrganizationalContact.postalAddress; Map:LSDAMv2.2.3Plus=PointOfContact.postalAddress</v>
          </cell>
        </row>
        <row r="1293">
          <cell r="A1293" t="str">
            <v>PointOfContact.2primaryIndicator</v>
          </cell>
          <cell r="B1293" t="str">
            <v>PointOfContact</v>
          </cell>
          <cell r="C1293" t="str">
            <v>primaryIndicator</v>
          </cell>
          <cell r="D1293" t="str">
            <v>Attrib</v>
          </cell>
          <cell r="E1293" t="str">
            <v>BL</v>
          </cell>
          <cell r="F1293" t="str">
            <v>0..1</v>
          </cell>
          <cell r="G1293" t="str">
            <v>DEFINITION:
Specifies whether this is the main or principal contact.
EXAMPLE(S):
OTHER NAME(S):
NOTE(S):</v>
          </cell>
          <cell r="I1293" t="str">
            <v>Map:CTRPv1.0=OrganizationalContact.primaryIndicator; Map:CTRv1.0=OrganizationalContact.primaryIndicator; Map:LSDAMv2.2.3Plus=OrganizationalContact.primaryIndicator; Map:LSDAMv2.2.3Plus=PointOfContact.primaryIndicator</v>
          </cell>
        </row>
        <row r="1294">
          <cell r="A1294" t="str">
            <v>PointOfContact.2telecomAddress</v>
          </cell>
          <cell r="B1294" t="str">
            <v>PointOfContact</v>
          </cell>
          <cell r="C1294" t="str">
            <v>telecomAddress</v>
          </cell>
          <cell r="D1294" t="str">
            <v>Attrib</v>
          </cell>
          <cell r="E1294" t="str">
            <v>BAG&lt;TEL&gt;</v>
          </cell>
          <cell r="F1294" t="str">
            <v>0..*</v>
          </cell>
          <cell r="G1294" t="str">
            <v>DEFINITION:
A sequence of digits or characters used to identify a particular telephone, fax, or email of the contact.
EXAMPLE(S):
OTHER NAME(S):
NOTE(S):
The set of digits that serves as the address for a telephone device.  Included in the phone number are country, city, and area codes needed to uniquely address the telephone.  A URL or e-mail would be similarly described.</v>
          </cell>
          <cell r="I1294" t="str">
            <v>Map:AE=ContactPerson.phoneNumber; Map:C3PR=ContactMechanism.value; Map:C3PR=ContactMechanism.type; Map:CTGOV=Board Contact Email; Map:CTGOV=Board Contact Ext; Map:CTGOV=Board Contact Phone; Map:CTR&amp;Rr2=IEC Applicant Fax; Map:CTR&amp;Rr2=CA Applicant Telephone; Map:CTR&amp;Rr2=CTF Telephone; Map:CTR&amp;Rr2=IEC Applicant Telephone; Map:CTR&amp;Rr2=Network Email; Map:CTR&amp;Rr2=Sponsor Telephone; Map:CTR&amp;Rr2=IEC Applicant Email; Map:CTR&amp;Rr2=Subcontractor Fax; Map:CTR&amp;Rr2=Subcontractor Email; Map:CTR&amp;Rr2=Subcontractor Telephone; Map:CTR&amp;Rr2=Network Telephone; Map:CTR&amp;Rr2=CTF Email; Map:CTR&amp;Rr2=Sponsor Fax; Map:CTR&amp;Rr2=Legal Rep Telephone; Map:CTR&amp;Rr2=CTF Fax; Map:CTR&amp;Rr2=CA Applicant Fax; Map:CTR&amp;Rr2=Legal Rep Email; Map:CTR&amp;Rr2=Network Fax; Map:CTR&amp;Rr2=Sponsor Email; Map:CTR&amp;Rr2=Legal Rep Fax; Map:CTR&amp;Rr2=CA Applicant Email; Map:CTRPv3.8=PersonRole.telecomAddress; Map:CTRRr3=OrganizationalContact.telecomAddress; Map:CTRv1.0=OrganizationalContact.telecomAddress; Map:FDA HL7 SD SD DSTU2012=contactParty.telecom; Map:FDA HL7 SD SD DSTU2012=manufacturerOrganization/contactParty.telecom; Map:HSDBv1.0=[Sponsor Contact].URL; Map:HSDBv1.0=[Sponsor Contact].FAX; Map:HSDBv1.0=[Sponsor Contact].TTY; Map:HSDBv1.0=[Sponsor Contact].Phone ; Map:HSDBv1.0=[Sponsor Contact].Email Address; Map:ICSRr2=ContactParty.telecom  (in IndividualCaseSafetyReport); Map:ICSRr2=contactParty.telecom (in R_Product); Map:ICSRr2=ContactParty.telecom (in E_Organization informational); Map:LSDAMv2.2.3Plus=OrganizationalContact.telecomAddress; Map:LSDAMv2.2.3Plus=PointOfContact.telecomAddress</v>
          </cell>
        </row>
        <row r="1295">
          <cell r="A1295" t="str">
            <v>PointOfContact.2title</v>
          </cell>
          <cell r="B1295" t="str">
            <v>PointOfContact</v>
          </cell>
          <cell r="C1295" t="str">
            <v>title</v>
          </cell>
          <cell r="D1295" t="str">
            <v>Attrib</v>
          </cell>
          <cell r="E1295" t="str">
            <v>ST</v>
          </cell>
          <cell r="F1295" t="str">
            <v>0..1</v>
          </cell>
          <cell r="G1295" t="str">
            <v>DEFINITION:
A descriptive or distinctive appellation, especially one belonging to a person by right of rank, office, attainment, etc.
EXAMPLE(S):
OTHER NAME(S):
NOTE(S):</v>
          </cell>
          <cell r="I1295" t="str">
            <v>Map:CTRPv1.0=OraganizationalContact.title; Map:CTRPv3.8=OrganizationalContact.title; Map:CTRv1.0=OrganizationalContact.title; Map:LSDAMv2.2.3Plus=OrganizationalContact.title</v>
          </cell>
        </row>
        <row r="1296">
          <cell r="A1296" t="str">
            <v>PointOfContact.2typeCode</v>
          </cell>
          <cell r="B1296" t="str">
            <v>PointOfContact</v>
          </cell>
          <cell r="C1296" t="str">
            <v>typeCode</v>
          </cell>
          <cell r="D1296" t="str">
            <v>Attrib</v>
          </cell>
          <cell r="E1296" t="str">
            <v>DSET&lt;CD&gt;</v>
          </cell>
          <cell r="F1296" t="str">
            <v>0..*</v>
          </cell>
          <cell r="G1296" t="str">
            <v>DEFINITION:
A coded value specifying the kind of contact.
EXAMPLE(S):
safety, sales, financial, manufacturing, Review Board contact
OTHER NAME(S):
NOTE(S):</v>
          </cell>
          <cell r="I1296" t="str">
            <v>Map:CTGOV=Board Contact; Map:CTRPv1.0=OrganizationalContact.typeCode; Map:CTRPv3.8=OrganizationalContact.typeCode; Map:CTRRr3=OrganizationalContact.typeCode; Map:CTRv1.0=OrganizationalContact.typeCode; Map:LSDAMv2.2.3Plus=OrganizationalContact.typeCode; Map:LSDAMv2.2.3Plus=PointOfContact.typeCode</v>
          </cell>
        </row>
        <row r="1297">
          <cell r="A1297" t="str">
            <v>PointOfContact.4performingOrganization(Organization)</v>
          </cell>
          <cell r="B1297" t="str">
            <v>PointOfContact</v>
          </cell>
          <cell r="C1297" t="str">
            <v>performingOrganization(Organization)</v>
          </cell>
          <cell r="D1297" t="str">
            <v>Assoc</v>
          </cell>
          <cell r="F1297" t="str">
            <v>0..1</v>
          </cell>
          <cell r="G1297" t="str">
            <v>PointOfContact [performedPointOfContact] (0..*) be a function performed by / function as (0..1) [performingOrganization] Organization
DESCRIPTION:
Each PointOfContact might be a function performed by one Organization.  Each Organization might function as one or more PointOfContact.
DEFINITION:
EXAMPLE(S):
OTHER NAME(S):
NOTE(S):</v>
          </cell>
          <cell r="I1297" t="str">
            <v>Map:LSDAMv2.2.3Plus=PointOfContact.(Organization)</v>
          </cell>
          <cell r="J1297" t="str">
            <v>be a function performed by</v>
          </cell>
          <cell r="K1297" t="str">
            <v>function as</v>
          </cell>
          <cell r="L1297" t="str">
            <v>Organization</v>
          </cell>
          <cell r="M1297" t="str">
            <v>0..*</v>
          </cell>
        </row>
        <row r="1298">
          <cell r="A1298" t="str">
            <v>PointOfContact.4performingPerson(Person)</v>
          </cell>
          <cell r="B1298" t="str">
            <v>PointOfContact</v>
          </cell>
          <cell r="C1298" t="str">
            <v>performingPerson(Person)</v>
          </cell>
          <cell r="D1298" t="str">
            <v>Assoc</v>
          </cell>
          <cell r="F1298" t="str">
            <v>0..1</v>
          </cell>
          <cell r="G1298" t="str">
            <v>PointOfContact [performedPointOfContact] (0..*) be a function performed by / function as (0..1) [performingPerson] Person
DESCRIPTION:
Each PointOfContact might be a function performed by one Person. Each Person might function as one or more PointOfContact.
DEFINITION:
EXAMPLE(S):
OTHER NAME(S):
NOTE(S):</v>
          </cell>
          <cell r="I1298" t="str">
            <v>Map:CTRv1.0=OrganizationalContact.performing(Person); Map:LSDAMv2.2.3Plus=OrganizationalContact.(Person); Map:LSDAMv2.2.3Plus=PointOfContact.(Person)</v>
          </cell>
          <cell r="J1298" t="str">
            <v>be a function performed by</v>
          </cell>
          <cell r="K1298" t="str">
            <v>function as</v>
          </cell>
          <cell r="L1298" t="str">
            <v>Person</v>
          </cell>
          <cell r="M1298" t="str">
            <v>0..*</v>
          </cell>
        </row>
        <row r="1299">
          <cell r="A1299" t="str">
            <v>PointOfContact.4supportedMaterial(Material)</v>
          </cell>
          <cell r="B1299" t="str">
            <v>PointOfContact</v>
          </cell>
          <cell r="C1299" t="str">
            <v>supportedMaterial(Material)</v>
          </cell>
          <cell r="D1299" t="str">
            <v>Assoc</v>
          </cell>
          <cell r="F1299" t="str">
            <v>0..*</v>
          </cell>
          <cell r="G1299" t="str">
            <v>PointOfContact [supportingPointOfContact] (0..*) support / be supported by (0..*) [supportedMaterial] Material
DESCRIPTION:
Each PointOfContact might support one or more Material.  Each Material might be supported by one or more PointOfContact.
DEFINITION:
EXAMPLE(S):
OTHER NAME(S):
NOTE(S):</v>
          </cell>
          <cell r="I1299" t="str">
            <v>Map:LSDAMv2.2.3Plus=PointOfContact.(Software); Map:LSDAMv2.2.3Plus=PointOfContact.(Material)</v>
          </cell>
          <cell r="J1299" t="str">
            <v>support</v>
          </cell>
          <cell r="K1299" t="str">
            <v>be supported by</v>
          </cell>
          <cell r="L1299" t="str">
            <v>Material</v>
          </cell>
          <cell r="M1299" t="str">
            <v>0..*</v>
          </cell>
        </row>
        <row r="1300">
          <cell r="A1300" t="str">
            <v>PointOfContact.4supportedOrganization(Organization)</v>
          </cell>
          <cell r="B1300" t="str">
            <v>PointOfContact</v>
          </cell>
          <cell r="C1300" t="str">
            <v>supportedOrganization(Organization)</v>
          </cell>
          <cell r="D1300" t="str">
            <v>Assoc</v>
          </cell>
          <cell r="F1300" t="str">
            <v>0..1</v>
          </cell>
          <cell r="G1300" t="str">
            <v>PointOfContact [supportingPointOfContact] (0..*) handle communication for / have communications handled by (0..1) [supportedOrganization] Organization
DESCRIPTION:
Each PointOfContact might handle communication for one Organization.  Each Organization might have communications handled by one or more PointOfContact.
DEFINITION:
EXAMPLE(S):
OTHER NAME(S):
NOTE(S):</v>
          </cell>
          <cell r="I1300" t="str">
            <v>Map:CTRv1.0=OrganizationalContact.supported(Organization); Map:LSDAMv2.2.3Plus=OrganizationalContact.supported(Organization)</v>
          </cell>
          <cell r="J1300" t="str">
            <v>handle communication for</v>
          </cell>
          <cell r="K1300" t="str">
            <v>have communications handled by</v>
          </cell>
          <cell r="L1300" t="str">
            <v>Organization</v>
          </cell>
          <cell r="M1300" t="str">
            <v>0..*</v>
          </cell>
        </row>
        <row r="1301">
          <cell r="A1301" t="str">
            <v>PointOfContact.4supportedPerformedObservationResult(PerformedObservationResult)</v>
          </cell>
          <cell r="B1301" t="str">
            <v>PointOfContact</v>
          </cell>
          <cell r="C1301" t="str">
            <v>supportedPerformedObservationResult(PerformedObservationResult)</v>
          </cell>
          <cell r="D1301" t="str">
            <v>Assoc</v>
          </cell>
          <cell r="F1301" t="str">
            <v>0..*</v>
          </cell>
          <cell r="G1301" t="str">
            <v>PointOfContact [supportingPointOfContact] (0..*) support / be supported by (0..*) [supportedPerformedObservationResult] PerformedObservationResult
DESCRIPTION:
Each PointOfContact might support one or more PerformedObservationResult.  Each PerformedObservationResult might be supported by one or more PointOfContact.
DEFINITION:
EXAMPLE(S):
OTHER NAME(S):
NOTE(S):</v>
          </cell>
          <cell r="I1301" t="str">
            <v>Map:LSDAMv2.2.3Plus=PointOfContact.(Data)</v>
          </cell>
          <cell r="J1301" t="str">
            <v>support</v>
          </cell>
          <cell r="K1301" t="str">
            <v>be supported by</v>
          </cell>
          <cell r="L1301" t="str">
            <v>PerformedObservationResult</v>
          </cell>
          <cell r="M1301" t="str">
            <v>0..*</v>
          </cell>
        </row>
        <row r="1302">
          <cell r="A1302" t="str">
            <v>PointOfContact.4supportedProject(Project)</v>
          </cell>
          <cell r="B1302" t="str">
            <v>PointOfContact</v>
          </cell>
          <cell r="C1302" t="str">
            <v>supportedProject(Project)</v>
          </cell>
          <cell r="D1302" t="str">
            <v>Assoc</v>
          </cell>
          <cell r="F1302" t="str">
            <v>0..*</v>
          </cell>
          <cell r="G1302" t="str">
            <v>PointOfContact [supportingPointOfContact] (0..*) support / be supported by (0..*) [supportedProject] Project
DESCRIPTION:
Each PointOfContact might support one or more Project.  Each Project might be supported by one or more PointOfContact.
DEFINITION:
EXAMPLE(S):
OTHER NAME(S):
NOTE(S):</v>
          </cell>
          <cell r="I1302" t="str">
            <v>Map:LSDAMv2.2.3Plus=PointOfContact.(ActivityCollection); Map:LSDAMv2.2.3Plus=PointOfContact.(InvestigationalStudy)</v>
          </cell>
          <cell r="J1302" t="str">
            <v>support</v>
          </cell>
          <cell r="K1302" t="str">
            <v>be supported by</v>
          </cell>
          <cell r="L1302" t="str">
            <v>Project</v>
          </cell>
          <cell r="M1302" t="str">
            <v>0..*</v>
          </cell>
        </row>
        <row r="1303">
          <cell r="A1303" t="str">
            <v>PointOfContact.4supportedProtocol(ProcessProtocol)</v>
          </cell>
          <cell r="B1303" t="str">
            <v>PointOfContact</v>
          </cell>
          <cell r="C1303" t="str">
            <v>supportedProtocol(ProcessProtocol)</v>
          </cell>
          <cell r="D1303" t="str">
            <v>Assoc</v>
          </cell>
          <cell r="F1303" t="str">
            <v>0..*</v>
          </cell>
          <cell r="G1303" t="str">
            <v>PointOfContact [supportingPointOfContact] (0..*) support / be supported by (0..*) [supportedProtocol] ProcessProtocol
DESCRIPTION:
Each PointOfContact might support one or more ProcessProtocol.  Each ProcessProtocol might be supported by one or more PointOfContact.
DEFINITION:
EXAMPLE(S):
OTHER NAME(S):
NOTE(S):</v>
          </cell>
          <cell r="I1303" t="str">
            <v>Map:LSDAMv2.2.3Plus=PointOfContact.(Protocol)</v>
          </cell>
          <cell r="J1303" t="str">
            <v>support</v>
          </cell>
          <cell r="K1303" t="str">
            <v>be supported by</v>
          </cell>
          <cell r="L1303" t="str">
            <v>ProcessProtocol</v>
          </cell>
          <cell r="M1303" t="str">
            <v>0..*</v>
          </cell>
        </row>
        <row r="1304">
          <cell r="A1304" t="str">
            <v>PrincipalStatisticalAnalysisPlanVersion.1</v>
          </cell>
          <cell r="B1304" t="str">
            <v>PrincipalStatisticalAnalysisPlanVersion</v>
          </cell>
          <cell r="D1304" t="str">
            <v>Class</v>
          </cell>
          <cell r="G1304" t="str">
            <v>DEFINITION:
A type of statistical analysis plan that is the main, comprehensive, pre-specified collection of analyses that support the Clinical Study Report (CSR) or other similar study report.
EXAMPLE(S):
OTHER NAME(S):
NOTE(S):
Analyses that arise after PrincipalStatisticalAnalysisPlanVersion finalization but during preparation of the clinical study report are handled by SupplementalStatisticalAnalysisPlanVersion.</v>
          </cell>
          <cell r="I1304" t="str">
            <v>Map:Statistics v1.0=PrincipalStatisticalAnalysisPlanVersion</v>
          </cell>
        </row>
        <row r="1305">
          <cell r="A1305" t="str">
            <v>PrincipalStatisticalAnalysisPlanVersion.3Is a(n):StatisticalAnalysisPlanVersion</v>
          </cell>
          <cell r="B1305" t="str">
            <v>PrincipalStatisticalAnalysisPlanVersion</v>
          </cell>
          <cell r="C1305" t="str">
            <v>Is a(n):StatisticalAnalysisPlanVersion</v>
          </cell>
          <cell r="D1305" t="str">
            <v>Gen</v>
          </cell>
          <cell r="G1305" t="str">
            <v xml:space="preserve">DESCRIPTION:
Each PrincipalStatisticalAnalysisPlanVersion always specializes one StatisticalAnalysisPlanVersion. Each StatisticalAnalysisPlanVersion might be specialized by one PrincipalStatisticalAnalysisPlanVersion.
DEFINITION:
EXAMPLE(S):
OTHER NAME(S):
NOTE(S):
</v>
          </cell>
          <cell r="J1305" t="str">
            <v>specializes</v>
          </cell>
          <cell r="K1305" t="str">
            <v>be specialized by</v>
          </cell>
          <cell r="L1305" t="str">
            <v>StatisticalAnalysisPlanVersion</v>
          </cell>
        </row>
        <row r="1306">
          <cell r="A1306" t="str">
            <v>ProcessedProduct.1</v>
          </cell>
          <cell r="B1306" t="str">
            <v>ProcessedProduct</v>
          </cell>
          <cell r="D1306" t="str">
            <v>Class</v>
          </cell>
          <cell r="G1306" t="str">
            <v>DEFINITION:
Specifies the link between a processor and a product produced by that processor.
EXAMPLE(S):
OTHER NAME(S):
NOTE(S):</v>
          </cell>
          <cell r="I1306" t="str">
            <v>Map:CTRv1.0=ProcessedProduct; Map:ICSRr2=ManufacturedProduct2 (in R_Product); Map:LSDAMv2.2.3Plus=Processor.producing(Product); Map:LSDAMv2.2.3Plus=Processor.(CellCulture)</v>
          </cell>
        </row>
        <row r="1307">
          <cell r="A1307" t="str">
            <v>ProcessedProduct.2identifier</v>
          </cell>
          <cell r="B1307" t="str">
            <v>ProcessedProduct</v>
          </cell>
          <cell r="C1307" t="str">
            <v>identifier</v>
          </cell>
          <cell r="D1307" t="str">
            <v>Attrib</v>
          </cell>
          <cell r="E1307" t="str">
            <v>DSET&lt;ID&gt;</v>
          </cell>
          <cell r="F1307" t="str">
            <v>0..*</v>
          </cell>
          <cell r="G1307" t="str">
            <v xml:space="preserve">DEFINITION:
A unique symbol used by the processor to establish identify of a particular product type or line.
EXAMPLE(S):
catalog number
OTHER NAME(S):
NOTE(S):
There are multiple ways in which an identifier can be associated to a product; inherited from MaterialIdentifier.identifier, the association to ProcessedProduct.identifier, and the association to ProductRelationship.identifier.  If there is no context associated with the identifier, then MaterialIdentifier.identifier should be used.  However, if the identifier for a product would be different in a different context, one of the other identifiers should be used.   If a kind of product is produced by different processors, and each processor assigns the product a different identifier, then ProcessedProduct.identifier should be used. If the product is used in multiple assemblies, and in each assembly it would be assigned a different identifier, then ProductRelationship.identifier should be used. </v>
          </cell>
          <cell r="I1307" t="str">
            <v>Map:APSRv2.1=hl7:entryRelationship [CDA Supply Container] - hl7:entryRelationship [CDA Supply Container] &gt; hl7:supply &gt; hl7:product &gt; hl7:manufacturedProduct &gt; hl7:id; Map:CTRv1.0=ProcessedProduct.identifier; Map:ICSRr2=ManufacturedProduct2.id (in R_Product)</v>
          </cell>
        </row>
        <row r="1308">
          <cell r="A1308" t="str">
            <v>ProcessedProduct.4producedProduct(Product)</v>
          </cell>
          <cell r="B1308" t="str">
            <v>ProcessedProduct</v>
          </cell>
          <cell r="C1308" t="str">
            <v>producedProduct(Product)</v>
          </cell>
          <cell r="D1308" t="str">
            <v>Assoc</v>
          </cell>
          <cell r="F1308" t="str">
            <v>1..1</v>
          </cell>
          <cell r="G1308" t="str">
            <v xml:space="preserve">ProcessedProduct [producingProcessedProduct] (0..*) produces / be produced by (1) [producedProduct] Product
DESCRIPTION:
Each ProcessedProduct always produces one Product. Each Product might be produced by one or more ProcessedProduct.
DEFINITION:
EXAMPLE(S):
OTHER NAME(S):
NOTE(S):
</v>
          </cell>
          <cell r="I1308" t="str">
            <v>Map:CTRv1.0=ProcessedProduct.produced(Product); Map:LSDAMv2.2.3Plus=Processor.producing(Product)</v>
          </cell>
          <cell r="J1308" t="str">
            <v>produces</v>
          </cell>
          <cell r="K1308" t="str">
            <v>be produced by</v>
          </cell>
          <cell r="L1308" t="str">
            <v>Product</v>
          </cell>
          <cell r="M1308" t="str">
            <v>0..*</v>
          </cell>
        </row>
        <row r="1309">
          <cell r="A1309" t="str">
            <v>ProcessedProduct.4producingProcessor(Processor)</v>
          </cell>
          <cell r="B1309" t="str">
            <v>ProcessedProduct</v>
          </cell>
          <cell r="C1309" t="str">
            <v>producingProcessor(Processor)</v>
          </cell>
          <cell r="D1309" t="str">
            <v>Assoc</v>
          </cell>
          <cell r="F1309" t="str">
            <v>1..1</v>
          </cell>
          <cell r="G1309" t="str">
            <v xml:space="preserve">ProcessedProduct [producedProcessedProduct] (1..*) is produced by / produces (1) [producingProcessor] Processor
DESCRIPTION:
Each ProcessedProduct always is produced by one Processor. Each Processor always produces one or more ProcessedProduct.
DEFINITION:
EXAMPLE(S):
OTHER NAME(S):
NOTE(S):
</v>
          </cell>
          <cell r="I1309" t="str">
            <v>Map:CTRv1.0=ProcessedProduct.producing(Processor)</v>
          </cell>
          <cell r="J1309" t="str">
            <v>is produced by</v>
          </cell>
          <cell r="K1309" t="str">
            <v>produces</v>
          </cell>
          <cell r="L1309" t="str">
            <v>Processor</v>
          </cell>
          <cell r="M1309" t="str">
            <v>1..*</v>
          </cell>
        </row>
        <row r="1310">
          <cell r="A1310" t="str">
            <v>ProcessingSite.1</v>
          </cell>
          <cell r="B1310" t="str">
            <v>ProcessingSite</v>
          </cell>
          <cell r="D1310" t="str">
            <v>Class</v>
          </cell>
          <cell r="G1310" t="str">
            <v xml:space="preserve">DEFINITION:
The particular plant or processing location at which the product was processed
EXAMPLE(S):
GSK Zebulon, NC
OTHER NAME(S):
NOTE(S):
The site could pertain to a different corporation than the one which is the formal manufacturer.  </v>
          </cell>
          <cell r="I1310" t="str">
            <v>Map:AE=ManufacturingSite</v>
          </cell>
        </row>
        <row r="1311">
          <cell r="A1311" t="str">
            <v>ProcessingSite.4fabricatingProduct(Product)</v>
          </cell>
          <cell r="B1311" t="str">
            <v>ProcessingSite</v>
          </cell>
          <cell r="C1311" t="str">
            <v>fabricatingProduct(Product)</v>
          </cell>
          <cell r="D1311" t="str">
            <v>Assoc</v>
          </cell>
          <cell r="F1311" t="str">
            <v>1..*</v>
          </cell>
          <cell r="G1311" t="str">
            <v xml:space="preserve">ProcessingSite [fabricatedProcessingSite] (0..*) fabricates / be fabricated by (1..*) [fabricatingProduct] Product
DESCRIPTION:
Each ProcessingSite always fabricates one or more Product. Each Product might be fabricated by one or more ProcessingSite.
DEFINITION:
EXAMPLE(S):
OTHER NAME(S):
NOTE(S):
</v>
          </cell>
          <cell r="J1311" t="str">
            <v>fabricates</v>
          </cell>
          <cell r="K1311" t="str">
            <v>be fabricated by</v>
          </cell>
          <cell r="L1311" t="str">
            <v>Product</v>
          </cell>
          <cell r="M1311" t="str">
            <v>0..*</v>
          </cell>
        </row>
        <row r="1312">
          <cell r="A1312" t="str">
            <v>ProcessingSite.4operatingProcessor(Processor)</v>
          </cell>
          <cell r="B1312" t="str">
            <v>ProcessingSite</v>
          </cell>
          <cell r="C1312" t="str">
            <v>operatingProcessor(Processor)</v>
          </cell>
          <cell r="D1312" t="str">
            <v>Assoc</v>
          </cell>
          <cell r="F1312" t="str">
            <v>1..*</v>
          </cell>
          <cell r="G1312" t="str">
            <v xml:space="preserve">ProcessingSite [operatedProcessingSite] (0..*) manufactures for / manufacture at (1..*) [operatingProcessor] Processor
DESCRIPTION:
Each ProcessingSite always manufactures for one or more Processor. Each Processor might manufacture at one or more ProcessingSite.
DEFINITION:
EXAMPLE(S):
OTHER NAME(S):
NOTE(S):
</v>
          </cell>
          <cell r="J1312" t="str">
            <v>manufactures for</v>
          </cell>
          <cell r="K1312" t="str">
            <v>manufacture at</v>
          </cell>
          <cell r="L1312" t="str">
            <v>Processor</v>
          </cell>
          <cell r="M1312" t="str">
            <v>0..*</v>
          </cell>
        </row>
        <row r="1313">
          <cell r="A1313" t="str">
            <v>ProcessingSite.4performingPlace(Place)</v>
          </cell>
          <cell r="B1313" t="str">
            <v>ProcessingSite</v>
          </cell>
          <cell r="C1313" t="str">
            <v>performingPlace(Place)</v>
          </cell>
          <cell r="D1313" t="str">
            <v>Assoc</v>
          </cell>
          <cell r="F1313" t="str">
            <v>1..1</v>
          </cell>
          <cell r="G1313" t="str">
            <v xml:space="preserve">ProcessingSite [performedProcessingSite] (0..*) is a function performed by / function as (1) [performingPlace] Place
DESCRIPTION:
Each ProcessingSite always is a function performed by one Place. Each Place might function as one or more ProcessingSite.
DEFINITION:
EXAMPLE(S):
OTHER NAME(S):
NOTE(S):
</v>
          </cell>
          <cell r="J1313" t="str">
            <v>is a function performed by</v>
          </cell>
          <cell r="K1313" t="str">
            <v>function as</v>
          </cell>
          <cell r="L1313" t="str">
            <v>Place</v>
          </cell>
          <cell r="M1313" t="str">
            <v>0..*</v>
          </cell>
        </row>
        <row r="1314">
          <cell r="A1314" t="str">
            <v>Processor.1</v>
          </cell>
          <cell r="B1314" t="str">
            <v>Processor</v>
          </cell>
          <cell r="D1314" t="str">
            <v>Class</v>
          </cell>
          <cell r="G1314" t="str">
            <v>DEFINITION:
An organization defined as being responsible for making, assembling, refurbishing, packaging, etc. a product.
EXAMPLE(S):
The maker identified on the product's box.
OTHER NAME(S):
NOTE(S):
In some cases, the responsible organization will actually be listed as a reprocessor of the item.</v>
          </cell>
          <cell r="I1314" t="str">
            <v>Map:AE=Manufacturer; Map:CTRv1.0=Processor; Map:LSDAMv2.2.3Plus=Processor</v>
          </cell>
        </row>
        <row r="1315">
          <cell r="A1315" t="str">
            <v>Processor.4performingOrganization(Organization)</v>
          </cell>
          <cell r="B1315" t="str">
            <v>Processor</v>
          </cell>
          <cell r="C1315" t="str">
            <v>performingOrganization(Organization)</v>
          </cell>
          <cell r="D1315" t="str">
            <v>Assoc</v>
          </cell>
          <cell r="F1315" t="str">
            <v>1..1</v>
          </cell>
          <cell r="G1315" t="str">
            <v xml:space="preserve">Processor [performedProcessor] (0..*) is a function performed by / function as (1) [performingOrganization] Organization
DESCRIPTION:
Each Processor always is a function performed by one Organization.  Each Organization might function as one or more Processor.
DEFINITION:
EXAMPLE(S):
OTHER NAME(S):
NOTE(S):
</v>
          </cell>
          <cell r="I1315" t="str">
            <v>Map:CTRv1.0=Processor.performing(Organization); Map:LSDAMv2.2.3Plus=Processor.performing(Organization)</v>
          </cell>
          <cell r="J1315" t="str">
            <v>is a function performed by</v>
          </cell>
          <cell r="K1315" t="str">
            <v>function as</v>
          </cell>
          <cell r="L1315" t="str">
            <v>Organization</v>
          </cell>
          <cell r="M1315" t="str">
            <v>0..*</v>
          </cell>
        </row>
        <row r="1316">
          <cell r="A1316" t="str">
            <v>ProcessProtocol.1</v>
          </cell>
          <cell r="B1316" t="str">
            <v>ProcessProtocol</v>
          </cell>
          <cell r="D1316" t="str">
            <v>Class</v>
          </cell>
          <cell r="G1316" t="str">
            <v>DEFINITION:
A standard operating procedure (SOP) that is a collection of activities and the rules that describe when each activity is performed to achieve a specific purpose or objective(s).
EXAMPLE(S):  Specimen Collection Protocol; Specimen Processing Protocol; Image Acquisition Protocol
OTHER NAME(S):
NOTE(S):
In modeling, often the same term is used to mean different things and a single concept can have more than one name.  In the healthcare arena, the term "protocol" is somewhat overloaded and must be qualified to provide semantic context.  Therefore during the early years of the BRIDG project, the term "study protocol" was chosen to disambiguate the concept of the detailed plan for a clinical study (the scope of BRIDG at that time) from other kinds of protocols such as are common in life sciences. In BRIDG, the notion of a study protocol is very specific in purpose and includes (but is not limited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For a more complete discussion of the notion of the study protocol see the classes StudyProtocol, StudyProtocolVersion, StudyProtocolDocument, StudyProtocolDocumentVersion, StudyConduct and all their associations.  
With the addition of life sciences to the scope of the BRIDG model, there came along (with that scope) the need to identify the kind of protocol that represents a more simple or atomic concept, that of “a composite activity that serves as a rule that guides how activities should be performed.”  This concept, represented by the ProcessProtocol class, has a more limited size than the concept of a study protocol does and represents a standardized approach to doing tasks or activities that are not as big as the plan for a whole study.  
The BRIDG SCC acknowledges that overloaded terms are problematic. The SCC recognizes that many different users within the BRIDG community will have differing opinions on what the meaning of a term is, which term is the best to use for each concept, and how to define them most effectively. Given that the real “meat” of a concept is in the definition, the BRIDG SCC aims to choose the most unambiguous term to use as the class name, to make the class definition as explicit and clear as possible, to provide sufficient examples and other names to illustrate the range of possible instances that could be represented by the class.  So the BRIDG model is maintaining the distinction between a ProcessProtocol and a StudyProtocol because there is a distinction in the domain that we're trying to disambiguate - the concepts, attributes and relationships that describe an SOP-like, atomic, reusable ProcessProtocol are very different than those of a full-blown clinical trial StudyProtocol.  Linking the classes because they both contain the same overloaded word would create artificial complexity in the model and not serve the ultimate purpose of interoperability across systems that need to exchange biomedical research data.</v>
          </cell>
          <cell r="I1316" t="str">
            <v>Map:LSDAMv2.2.3Plus=Protocol</v>
          </cell>
        </row>
        <row r="1317">
          <cell r="A1317" t="str">
            <v>ProcessProtocol.2title</v>
          </cell>
          <cell r="B1317" t="str">
            <v>ProcessProtocol</v>
          </cell>
          <cell r="C1317" t="str">
            <v>title</v>
          </cell>
          <cell r="D1317" t="str">
            <v>Attrib</v>
          </cell>
          <cell r="E1317" t="str">
            <v>ST</v>
          </cell>
          <cell r="F1317" t="str">
            <v>0..1</v>
          </cell>
          <cell r="G1317" t="str">
            <v>DEFINITION:
The textual designation by which the protocol is referenced.
EXAMPLE(S):
OTHER NAME(S):
NOTE(S):</v>
          </cell>
          <cell r="I1317" t="str">
            <v>Map:DICOM=General Series Module - Protocol Name (0018,1030); Map:DICOM=Protocol Context Module - Protocol Name (0018,1030); Map:LSDAMv2.2.3Plus=Protocol.name; Map:NBIAv6.4=General_Series.protocol_name</v>
          </cell>
        </row>
        <row r="1318">
          <cell r="A1318" t="str">
            <v>ProcessProtocol.3Is a(n):DefinedActivity</v>
          </cell>
          <cell r="B1318" t="str">
            <v>ProcessProtocol</v>
          </cell>
          <cell r="C1318" t="str">
            <v>Is a(n):DefinedActivity</v>
          </cell>
          <cell r="D1318" t="str">
            <v>Gen</v>
          </cell>
          <cell r="G1318" t="str">
            <v>DESCRIPTION:
Each ProcessProtocol always specializes one DefinedActivity. Each DefinedActivity might be specialized by one ProcessProtocol.
DEFINITION:
EXAMPLE(S):
OTHER NAME(S):
NOTE(S):</v>
          </cell>
          <cell r="I1318" t="str">
            <v>Map:LSDAMv2.2.3Plus=Protocol.Is a(n):DefinedActivity</v>
          </cell>
          <cell r="J1318" t="str">
            <v>specializes</v>
          </cell>
          <cell r="K1318" t="str">
            <v>be specialized by</v>
          </cell>
          <cell r="L1318" t="str">
            <v>DefinedActivity</v>
          </cell>
        </row>
        <row r="1319">
          <cell r="A1319" t="str">
            <v>Product.1</v>
          </cell>
          <cell r="B1319" t="str">
            <v>Product</v>
          </cell>
          <cell r="D1319" t="str">
            <v>Class</v>
          </cell>
          <cell r="G1319" t="str">
            <v>DEFINITION:
A material produced by or resulting from a process.
EXAMPLE(S):
animal and human drugs; therapeutic biologics; allergenics; cell, tissue and gene therapy products; blood components; blood derivative products; devices; animal (pets and livestock) and human food/feed (medicated and un-medicated); cosmetics; pet treats; dietary supplements [examples from FDA's list of regulated products]
Therapeutic devices, software programs, diagnostic or storage equipment, pill bottle, tube rack
Natural or Synthesized DNA
The HeLa cell line, the HEK-293 cell line
OTHER NAME(S):
NOTE(S):
The term “Product” as a class name in BRIDG is not intended to imply commercial products only, but rather any material that is produced by a process. This includes biologics collected for testing, transplant or replication, as well as tissue that is banked.</v>
          </cell>
          <cell r="H1319" t="str">
            <v xml:space="preserve">Invariant - Attribute Set actualIndicator Qualifier: effectiveDateRange, codeModifiedText, lotNumberText, expirationDate are valid only when actualIndicator = "true".
Invariant - Distributor Qualifier: If Product.actualIndicator = "true", then the upper limit is 1 on the Distributor association.
Invariant - ProcessingSite Qualifier: If Product.actualIndicator = "true", then the upper limit is 1 on the ProcessingSite association.
Invariant - Processor Qualifier: If Product.actualIndicator = "true", then the upper limit is 1 on the Processor association.
</v>
          </cell>
          <cell r="I1319" t="str">
            <v>Map:AE=Ingredient; Map:AE=Product; Map:AE=Component; Map:APSRv2.1=hl7:entryRelationship [CDA Supply Container] - hl7:entryRelationship [CDA Supply Container] &gt; hl7:supply &gt; hl7:product &gt; hl7:manufacturedProduct; Map:APSRv2.1=hl7:entryRelationship [CDA Supply Container] - hl7:entryRelationship [CDA Supply Container] &gt; hl7:supply &gt; hl7:product &gt; hl7:manufacturedProduct &gt; hl7:manufacturedMaterial; Map:caAERSv2.2=ConcomitantMedication; Map:caAERSv2.2=CourseAgent; Map:caAERSv2.2=StudyParticipantPriorTherapyAgent; Map:caAERSv2.2=PriorTherapyAgent; Map:caAERSv2.2=Agent; Map:CDMHv1.0=Product; Map:CTRPv1.0=Product; Map:CTRRr3=Product; Map:CTRv1.0=Product; Map:HL7SD=Product; Map:HL7SP=Product; Map:ICSRr2=ProductInstance (in R_Product); Map:ICSRr2=Product (in R_Product); Map:ICSRr2=InstanceOfKind (in R_Product); Map:ICSRr2=ManufacturedProduct (in R_Product); Map:ICSRr2=Substance (in R_Product); Map:ICSRr2=product (in A_ProductReportingRelevantInformation); Map:ICSRr2=Container (in R_Product); Map:LSDAMv2.2.3Plus=Product</v>
          </cell>
        </row>
        <row r="1320">
          <cell r="A1320" t="str">
            <v>Product.2classCode</v>
          </cell>
          <cell r="B1320" t="str">
            <v>Product</v>
          </cell>
          <cell r="C1320" t="str">
            <v>classCode</v>
          </cell>
          <cell r="D1320" t="str">
            <v>Attrib</v>
          </cell>
          <cell r="E1320" t="str">
            <v>DSET&lt;CD&gt;</v>
          </cell>
          <cell r="F1320" t="str">
            <v>0..*</v>
          </cell>
          <cell r="G1320" t="str">
            <v xml:space="preserve">DEFINITION:
A coded value specifying a group of products that are homogeneous or generally considered as substitutes for each other. 
EXAMPLE(S):
stents, breakfast cereals, cox-2 inhibitors
OTHER NAME(S):
NOTE(S):
The class is considered as narrow or broad depending on how substitutable the various products are. </v>
          </cell>
          <cell r="I1320" t="str">
            <v>Map:AE=ProductClass.typeCode; Map:AE=ProductClass.name; Map:AE=ProductClass; Map:CDASHv1.1=CM.CMCLASCD; Map:CDASHv1.1=CM.CMCLAS; Map:CTR&amp;Rr2=Tissue Engineered MP; Map:CTR&amp;Rr2=IMP ATC Code ; Map:CTR&amp;Rr2=Plasma derived MP; Map:CTR&amp;Rr2=GMO (Genetically Modified Organism) MP; Map:CTR&amp;Rr2=CAT Classification; Map:CTR&amp;Rr2=Recombinant MP; Map:CTR&amp;Rr2=Gene therapy MP; Map:CTR&amp;Rr2=AS CAS (Chemical Abstract Service)  number; Map:CTR&amp;Rr2=Extractive MP; Map:CTR&amp;Rr2=Immunological MP; Map:CTR&amp;Rr2=Somatic cell therapy MP; Map:CTR&amp;Rr2=Radiopharmaceutical MP; Map:CTR&amp;Rr2=Advanced Therapy MP; Map:CTR&amp;Rr2=Combination ATIMP; Map:CTR&amp;Rr2=CAT (committee for Advanced therapies) Classification issued; Map:CTRPv1.0=Cosmetic.classCode; Map:CTRPv1.0=Biologic.classCode; Map:CTRPv1.0=FoodProduct.classCode; Map:CTRPv1.0=Device.classCode; Map:CTRPv1.0=Drug.classCode; Map:CTRPv1.0=Product.classCode; Map:CTRRr3=Product.classCode; Map:CTRv1.0=Product.classCode; Map:DICOM=Equipment Specification Module - Model Specification Sequence (0018,9912) &gt; Manufacturer's Related Model Group (0008,0222); Map:FDA HL7 SD SD DSTU2012=manufacturedProduct.classCode; Map:FDA HL7 SD SD DSTU2012=ingredient.classCode; Map:HL7SD=Product.classCode; Map:LSDAMv2.2.3Plus=DefinedSpecimenEmbedded.embeddingMediumType; Map:PGx v1.0=PB.PBDRUG; Map:SDTM IGv3.1.1=SU.SUCLASCD; Map:SDTM IGv3.1.1=CM.CMCLASCD; Map:SDTM IGv3.1.1=SU.SUCLAS; Map:SDTM IGv3.1.1=CM.CMCLAS; Map:SDTM IGv3.1.2=SU.SUCLAS; Map:SDTM IGv3.1.2=CM.CMCLASCD; Map:SDTM IGv3.1.2=CM.CMCLAS; Map:SDTM IGv3.1.2=SU.SUCLASCD; Map:SDTM IGv3.1.3=CM.CMCLAS; Map:SDTM IGv3.1.3=CM.CMCLASCD; Map:SDTM IGv3.1.3=SU.SUCLAS; Map:SDTM IGv3.1.3=SU.SUCLASCD; Map:SDTM IGv3.1.3=TS.TSVAL WHERE TSPARMCD = "PCLAS"; Map:SDTM IGv3.1.3=TS.TSVALNF WHERE TSPARMCD = "PCLAS"; Map:SDTM IGv3.1.3=TS.TSVALCD WHERE TSPARMCD = "PCLAS"; Map:SDTM IGv3.1.3=TS.TSVCDREF WHERE TSPARMCD = "PCLAS"; Map:SDTM IGv3.1.3=TS.TSVCDVER WHERE TSPARMCD = "PCLAS"; Map:SDTM IGv3.2=SU.SUCLAS; Map:SDTM IGv3.2=SU.SUCLASCD; Map:SDTM IGv3.2=CM.CMCLAS; Map:SDTM IGv3.2=CM.CMCLASCD; Map:SDTM IGv3.2=TS.(PCLAS) TSVAL WHERE TSPARMCD = "PCLAS"; Map:SDTM IGv3.2=TS.(PCLAS) TSVALNF WHERE TSPARMCD = "PCLAS"; Map:SDTM IGv3.2=TS.(PCLAS) TSVALCD WHERE TSPARMCD = "PCLAS"; Map:SDTM IGv3.2=TS.(PCLAS) TSVCDREF WHERE TSPARMCD = "PCLAS"; Map:SDTM IGv3.2=TS.(PCLAS) TSVCDVER WHERE TSPARMCD = "PCLAS"</v>
          </cell>
        </row>
        <row r="1321">
          <cell r="A1321" t="str">
            <v>Product.2codeModifiedText</v>
          </cell>
          <cell r="B1321" t="str">
            <v>Product</v>
          </cell>
          <cell r="C1321" t="str">
            <v>codeModifiedText</v>
          </cell>
          <cell r="D1321" t="str">
            <v>Attrib</v>
          </cell>
          <cell r="E1321" t="str">
            <v>ST</v>
          </cell>
          <cell r="F1321" t="str">
            <v>0..1</v>
          </cell>
          <cell r="G1321" t="str">
            <v>DEFINITION:
A character string that is a revision of the original text of the product to enable the coding of the text.
EXAMPLE(S):
If the original text is "aspriin", the CodeModifiedText could be set to "aspirin", so that the text can be successfully coded.
OTHER NAME(S):
NOTE(S):
In the context of BRIDG, text modification occurs a single time for a given instance of originalText.</v>
          </cell>
          <cell r="I1321" t="str">
            <v>Map:CTRv1.0=Product.codeModifiedText; Map:SDTM IGv3.1.1=SU.SUMODIFY; Map:SDTM IGv3.1.1=CM.CMMODIFY; Map:SDTM IGv3.1.2=SU.SUMODIFY; Map:SDTM IGv3.1.2=CM.CMMODIFY; Map:SDTM IGv3.1.3=CM.CMMODIFY; Map:SDTM IGv3.1.3=SU.SUMODIFY; Map:SDTM IGv3.2=SU.SUMODIFY; Map:SDTM IGv3.2=CM.CMMODIFY</v>
          </cell>
        </row>
        <row r="1322">
          <cell r="A1322" t="str">
            <v>Product.2expirationDate</v>
          </cell>
          <cell r="B1322" t="str">
            <v>Product</v>
          </cell>
          <cell r="C1322" t="str">
            <v>expirationDate</v>
          </cell>
          <cell r="D1322" t="str">
            <v>Attrib</v>
          </cell>
          <cell r="E1322" t="str">
            <v>TS.DATE.FULL</v>
          </cell>
          <cell r="F1322" t="str">
            <v>0..1</v>
          </cell>
          <cell r="G1322" t="str">
            <v>DEFINITION:
The date (and time), assigned by the manufacturer, on which the product should not be used.
EXAMPLE(S):
OTHER NAME(S):
NOTE(S):</v>
          </cell>
          <cell r="I1322" t="str">
            <v>Map:AE=Product.expirationDate; Map:CTOM=AgentOccurrence.expirationDate; Map:CTRPv1.0=Product.expirationDate; Map:CTRPv1.0=Cosmetic.expirationDate; Map:CTRPv1.0=Biologic.expirationDate; Map:CTRPv1.0=Device.expirationDate; Map:CTRPv1.0=FoodProduct.expirationDate; Map:CTRPv1.0=Drug.expirationDate; Map:CTRv1.0=Product.expirationDate; Map:ICSRr2=DeviceInstance.expirationTime (in R_Product); Map:ICSRr2=Product.expirationTime (in R_Product); Map:ICSRr2=ProductInstance.expirationTime (in R_Product); Map:LSDAMv2.2.3Plus=Product.expirationDate</v>
          </cell>
        </row>
        <row r="1323">
          <cell r="A1323" t="str">
            <v>Product.2lotNumberText</v>
          </cell>
          <cell r="B1323" t="str">
            <v>Product</v>
          </cell>
          <cell r="C1323" t="str">
            <v>lotNumberText</v>
          </cell>
          <cell r="D1323" t="str">
            <v>Attrib</v>
          </cell>
          <cell r="E1323" t="str">
            <v>ST.SIMPLE</v>
          </cell>
          <cell r="F1323" t="str">
            <v>0..1</v>
          </cell>
          <cell r="G1323" t="str">
            <v>DEFINITION:
An alphanumeric string used to identify a particular batch of the product.
EXAMPLE(S):
OTHER NAME(S):
NOTE(S):</v>
          </cell>
          <cell r="I1323" t="str">
            <v>Map:AE=Package.lotNumber; Map:AE=Product.lotNumber; Map:APSRv2.1=hl7:entryRelationship [CDA Supply Container] - hl7:entryRelationship [CDA Supply Container] &gt; hl7:supply &gt; hl7:product &gt; hl7:manufacturedProduct &gt; hl7:manufacturedMaterial &gt; hl7:lotNumberText; Map:caAERSv2.2=CourseAgent.lotNumber; Map:caAERSv2.2=MedicalDevice.lotNumber; Map:CDASHv1.1=EX.EXLOT; Map:CDMHv1.0=Product.lotNumberText; Map:CTOM=AgentOccurrence.lotNumber; Map:CTRPv1.0=Drug.lotNumberText; Map:CTRPv1.0=Cosmetic.lotNumberText; Map:CTRPv1.0=FoodProduct.lotNumberText; Map:CTRPv1.0=Biologic.lotNumberText; Map:CTRv1.0=Product.lotNumberText; Map:ICSRr2=ProductInstance.lotNumberText (in R_Product); Map:ICSRr2=DeviceInstance.lotNumberText (in R_Product); Map:ICSRr2=Container.lotNumberText (in R_Product); Map:LSDAMv2.2.3Plus=Product.lotNumberText; Map:NCI CRF Standard=CDE 62592v3.0: Agent Lot Identifier Number; Map:OMOPv5.2=DRUG_EXPOSURE.lot_number; Map:SDTM IGv3.1.1=EX.EXLOT; Map:SDTM IGv3.1.2=EX.EXLOT; Map:SDTM IGv3.1.3=EX.EXLOT; Map:SDTM IGv3.2=EC.ECLOT; Map:SDTM IGv3.2=EX.EXLOT</v>
          </cell>
        </row>
        <row r="1324">
          <cell r="A1324" t="str">
            <v>Product.2pre1938Indicator</v>
          </cell>
          <cell r="B1324" t="str">
            <v>Product</v>
          </cell>
          <cell r="C1324" t="str">
            <v>pre1938Indicator</v>
          </cell>
          <cell r="D1324" t="str">
            <v>Attrib</v>
          </cell>
          <cell r="E1324" t="str">
            <v>BL</v>
          </cell>
          <cell r="F1324" t="str">
            <v>0..1</v>
          </cell>
          <cell r="G1324" t="str">
            <v>DEFINITION:
Specifies whether the product qualifies under the 1938 Grandfather Clause, contained in section 20l(p)(l) of the U.S. Federal Food, Drug and Cosmetic Act.
EXAMPLE(S):
OTHER NAME(S):
NOTE(S):</v>
          </cell>
          <cell r="I1324" t="str">
            <v>Map:AE=Product.pre1938Indicator; Map:CTRPv1.0=Biologic.pre1938Indicator; Map:CTRPv1.0=FoodProduct.pre1938Indicator; Map:CTRPv1.0=Drug.pre1938Indicator; Map:CTRPv1.0=Device.pre1938Indicator; Map:CTRPv1.0=Cosmetic.pre1938Indicator; Map:CTRPv1.0=Product.pre1938Indicator; Map:CTRv1.0=Product.pre1938Indicator</v>
          </cell>
        </row>
        <row r="1325">
          <cell r="A1325" t="str">
            <v>Product.2typeCode</v>
          </cell>
          <cell r="B1325" t="str">
            <v>Product</v>
          </cell>
          <cell r="C1325" t="str">
            <v>typeCode</v>
          </cell>
          <cell r="D1325" t="str">
            <v>Attrib</v>
          </cell>
          <cell r="E1325" t="str">
            <v>CD</v>
          </cell>
          <cell r="F1325" t="str">
            <v>0..1</v>
          </cell>
          <cell r="G1325" t="str">
            <v xml:space="preserve">DEFINITION:
A coded value specifying the kind of product.  
EXAMPLE(S):
veterinary medicine, diagnostic device, tissue, fluid, cell, molecule, protein, clot tube, KEDTA, ACD, sterile specimen cup, data analysis software, instrument controlling software
OTHER NAME(S):
NOTE(S):
All members of a type share similar functions and general characteristics, especially the purpose for which they are used.  </v>
          </cell>
          <cell r="I1325" t="str">
            <v>Map:AE=Package.typeCode; Map:AE=Product.typeCode; Map:AE=Component.typeCode; Map:AE=Ingredient.typeCode; Map:caAERSv2.2=MedicalDevice.deviceType; Map:CTR&amp;Rr2=Contains Bio-materials; Map:CTR&amp;Rr2=Contains Scaffolds; Map:CTR&amp;Rr2=Device implantable; Map:CTR&amp;Rr2=Herbal MP; Map:CTR&amp;Rr2=Device Other; Map:CTR&amp;Rr2=Contains Matrices; Map:CTR&amp;Rr2=Contains medical device ; Map:CTR&amp;Rr2=Other MP; Map:CTR&amp;Rr2=Homeopathic MP; Map:CTR&amp;Rr2=Other MP Specification; Map:CTRPv1.0=Cosmetic.typeCode; Map:CTRPv1.0=Drug.typeCode; Map:CTRPv1.0=Product.typeCode; Map:CTRPv1.0=FoodProduct.typeCode; Map:CTRPv1.0=Device.typeCode; Map:CTRPv1.0=Biologic.typeCode; Map:CTRPv3.8=PlannedSubstanceAdministration.radiationMachineType; Map:CTRPv3.8=Intervention.typeCode; Map:CTRRr3=Product.typeCode; Map:CTRv1.0=Product.typeCode; Map:DICOM=General Series Module - Modality (0008,0060); Map:DICOM=Study Level Keys for the Patient Root Query/Retrieve Information Model -  Modalities in Study (0008,0061); Map:DICOM=CT Series Module - Modality (0008,0060); Map:DICOM=Enhanced PET Series Module - Modality (0008,0060); Map:DICOM=MR Series Module - Modality (0008,0060); Map:DICOM=Equipment Specification Module - Equipment Modality (0008,0221); Map:HCTv1.0=CDE 2741552:Preparative Regimen.What type of radiolabeled monoclonal antibody was used as a   preparative regimen?; Map:HCTv1.0=CDE 2705055:Lab Results.Please specify the person for whom this typing is being done:; Map:HCTv1.0=CDE 2730912:Cell Source.What type of hematopoietic stem cell transplant was used?; Map:HCTv1.0=CDE 2693219:Lab Results.Who is being tested for IDMs?; Map:HCTv1.0=CDE 2741209:Preparative Regimen.What was the type of preparative regimen monoclonal antibody (MAb)?; Map:HCTv1.0=CDE 2746489:Techniques.Specify other antibody.; Map:HCTv1.0=CDE 2527917:Cell Source.Specify the other hematopoietic stem cell transplant type:; Map:HCTv1.0=CDE 2750847:Preparative Regimen.What was the type of anthracycline preparative regimen?; Map:HL7SD=Product.code; Map:ICSRr2=Substance.code (in R_Product); Map:ICSRr2=Container.code (in R_Product); Map:ICSRr2=Product.code (in R_Product); Map:ICSRr2=PackagedProduct.code (in R_Product); Map:LSDAMv2.2.3Plus=Container.containerType; Map:LSDAMv2.2.3Plus=DefinedSpecimenEmbedded.embeddingMediumType; Map:LSDAMv2.2.3Plus=InvitroCharacterization.cellType; Map:LSDAMv2.2.3Plus=Material.typeCode; Map:LSDAMv2.2.3Plus=PerformedSpecimenEmbedded.embeddingMediumType; Map:LSDAMv2.2.3Plus=Product.typeCode; Map:LSDAMv2.2.3Plus=Software.typeCode; Map:NBIAv6.4=General_Series.modality; Map:SDTM IGv3.2=EC.ECCAT; Map:SDTM IGv3.2=EC.ECSCAT; Map:SDTM IGv3.2=PR.PRCAT; Map:SDTM IGv3.2=PR.PRSCAT</v>
          </cell>
        </row>
        <row r="1326">
          <cell r="A1326" t="str">
            <v>Product.3Is a(n):Material</v>
          </cell>
          <cell r="B1326" t="str">
            <v>Product</v>
          </cell>
          <cell r="C1326" t="str">
            <v>Is a(n):Material</v>
          </cell>
          <cell r="D1326" t="str">
            <v>Gen</v>
          </cell>
          <cell r="G1326" t="str">
            <v xml:space="preserve">DESCRIPTION:
Each Product always specializes one Material. Each Material might be specialized by one Product.
DEFINITION:
EXAMPLE(S):
OTHER NAME(S):
NOTE(S):
</v>
          </cell>
          <cell r="I1326" t="str">
            <v>Map:CDMHv1.0=Product.Is a(n):Material; Map:LSDAMv2.2.3Plus=Product.Is a(n):Material</v>
          </cell>
          <cell r="J1326" t="str">
            <v>specializes</v>
          </cell>
          <cell r="K1326" t="str">
            <v>be specialized by</v>
          </cell>
          <cell r="L1326" t="str">
            <v>Material</v>
          </cell>
        </row>
        <row r="1327">
          <cell r="A1327" t="str">
            <v>ProductGroup.1</v>
          </cell>
          <cell r="B1327" t="str">
            <v>ProductGroup</v>
          </cell>
          <cell r="D1327" t="str">
            <v>Class</v>
          </cell>
          <cell r="G1327" t="str">
            <v>DEFINITION:
A collection of instances of a product.
EXAMPLE(S):
10 pills, 5 pace makers
OTHER NAME(S):
NOTE(S):</v>
          </cell>
          <cell r="H1327" t="str">
            <v xml:space="preserve">Invariant - Attribute Set actualIndicator Qualifier: identifier is valid only when actualIndicator = "true".
</v>
          </cell>
          <cell r="I1327" t="str">
            <v>Map:HL7SD=GroupKind</v>
          </cell>
        </row>
        <row r="1328">
          <cell r="A1328" t="str">
            <v>ProductGroup.2actualIndicator</v>
          </cell>
          <cell r="B1328" t="str">
            <v>ProductGroup</v>
          </cell>
          <cell r="C1328" t="str">
            <v>actualIndicator</v>
          </cell>
          <cell r="D1328" t="str">
            <v>Attrib</v>
          </cell>
          <cell r="E1328" t="str">
            <v>BL</v>
          </cell>
          <cell r="F1328" t="str">
            <v>1...1</v>
          </cell>
          <cell r="G1328" t="str">
            <v>DEFINITION:
Specifies whether the product group is a particular instance (actual) vs. universal kind.
EXAMPLE(S):
To indicate a particular ProductGroup, actualIndicator = "true". To indicate a kind of ProductGroup, actualIndicator = "false".
OTHER NAME(S):
NOTE(S):</v>
          </cell>
          <cell r="I1328" t="str">
            <v>Map:HL7SD=ExperimentalUnit&gt;ExperimentalUnit2(choice box).determinerCode</v>
          </cell>
        </row>
        <row r="1329">
          <cell r="A1329" t="str">
            <v>ProductGroup.2identifier</v>
          </cell>
          <cell r="B1329" t="str">
            <v>ProductGroup</v>
          </cell>
          <cell r="C1329" t="str">
            <v>identifier</v>
          </cell>
          <cell r="D1329" t="str">
            <v>Attrib</v>
          </cell>
          <cell r="E1329" t="str">
            <v>DSET&lt;ID&gt;</v>
          </cell>
          <cell r="F1329" t="str">
            <v>0..*</v>
          </cell>
          <cell r="G1329" t="str">
            <v>DEFINITION:
A unique symbol that establishes identity of the product group.
EXAMPLE(S):
OTHER NAME(S):
NOTE(S):</v>
          </cell>
          <cell r="I1329" t="str">
            <v>Map:HL7SD=GroupKind.id</v>
          </cell>
        </row>
        <row r="1330">
          <cell r="A1330" t="str">
            <v>ProductGroup.2quantity</v>
          </cell>
          <cell r="B1330" t="str">
            <v>ProductGroup</v>
          </cell>
          <cell r="C1330" t="str">
            <v>quantity</v>
          </cell>
          <cell r="D1330" t="str">
            <v>Attrib</v>
          </cell>
          <cell r="E1330" t="str">
            <v>INT.NONNEG</v>
          </cell>
          <cell r="F1330" t="str">
            <v>0..1</v>
          </cell>
          <cell r="G1330" t="str">
            <v>DEFINITION:
The number of members in a product group.
EXAMPLE(S):
10 pills, 5 pace makers
OTHER NAME(S):
NOTE(S):</v>
          </cell>
          <cell r="I1330" t="str">
            <v>Map:HL7SD=GroupKind.quantity</v>
          </cell>
        </row>
        <row r="1331">
          <cell r="A1331" t="str">
            <v>ProductGroup.4groupedProduct(Product)</v>
          </cell>
          <cell r="B1331" t="str">
            <v>ProductGroup</v>
          </cell>
          <cell r="C1331" t="str">
            <v>groupedProduct(Product)</v>
          </cell>
          <cell r="D1331" t="str">
            <v>Assoc</v>
          </cell>
          <cell r="F1331" t="str">
            <v>1..*</v>
          </cell>
          <cell r="G1331" t="str">
            <v xml:space="preserve">Aggregation
ProductGroup [groupingProductGroup] (0..*) groups / be grouped by (1..*) [groupedProduct] Product
DESCRIPTION:
Each ProductGroup always groups one or more Product. Each Product might be grouped by one or more ProductGroup. 
DEFINITION:
EXAMPLE(S):
OTHER NAME(S):
NOTE(S):
</v>
          </cell>
          <cell r="J1331" t="str">
            <v>groups</v>
          </cell>
          <cell r="K1331" t="str">
            <v>be grouped by</v>
          </cell>
          <cell r="L1331" t="str">
            <v>Product</v>
          </cell>
          <cell r="M1331" t="str">
            <v>0..*</v>
          </cell>
        </row>
        <row r="1332">
          <cell r="A1332" t="str">
            <v>ProductRelationship.1</v>
          </cell>
          <cell r="B1332" t="str">
            <v>ProductRelationship</v>
          </cell>
          <cell r="D1332" t="str">
            <v>Class</v>
          </cell>
          <cell r="G1332" t="str">
            <v>DEFINITION:
Specifies the link between one product and another.
EXAMPLE(S):
lot, content, kind, part, ingredient, package, assembly, specialized, equivalent
OTHER NAME(S):
NOTE(S):</v>
          </cell>
          <cell r="H1332" t="str">
            <v xml:space="preserve">Invariant - identifier Qualifier: identifier is only valid when Product.actualIndicator = "false".
</v>
          </cell>
          <cell r="I1332" t="str">
            <v>Map:BRIDGSCC=Model Integrity; Map:CTRRr3=ProductPart; Map:CTRv1.0=ProductRelationship; Map:ICSRr2=Member (in R_Product); Map:ICSRr2=Ingredient (in R_Product); Map:ICSRr2=PartOfAssembly (in R_Product); Map:ICSRr2=InstanceOfKind2 (in R_Product); Map:ICSRr2=EquivalentSubstance (in R_Product); Map:ICSRr2=Content (in R_Product); Map:ICSRr2=Content1 (in R_Product); Map:ICSRr2=EquivalentEntity (in R_Product); Map:ICSRr2=SpecializedKind (in R_Product); Map:ICSRr2=Content2 (in R_Product); Map:ICSRr2=Member1 (in R_Product); Map:ICSRr2=Content3 (in R_Product); Map:ICSRr2=part1 (in R_Product); Map:ICSRr2=ingredient1 (in R_Product); Map:ICSRr2=part (in R_Product); Map:LSDAMv2.2.3Plus=MaterialRelationship; Map:LSDAMv2.2.3Plus=Equipment.(Software); Map:LSDAMv2.2.3Plus=Container.(Container)</v>
          </cell>
        </row>
        <row r="1333">
          <cell r="A1333" t="str">
            <v>ProductRelationship.2activeIngredientIndicator</v>
          </cell>
          <cell r="B1333" t="str">
            <v>ProductRelationship</v>
          </cell>
          <cell r="C1333" t="str">
            <v>activeIngredientIndicator</v>
          </cell>
          <cell r="D1333" t="str">
            <v>Attrib</v>
          </cell>
          <cell r="E1333" t="str">
            <v>BL</v>
          </cell>
          <cell r="F1333" t="str">
            <v>0..1</v>
          </cell>
          <cell r="G1333" t="str">
            <v>DEFINITION:
Specifies whether the ingredient is an active ingredient.
EXAMPLE(S):
OTHER NAME(S):
NOTE(S):</v>
          </cell>
          <cell r="I1333" t="str">
            <v>Map:AE=Ingredient.activeIngredientIndicator; Map:CTR&amp;Rr2=Chemical origin AS; Map:CTR&amp;Rr2=Biological origin AS; Map:CTRPv1.0=FoodProduct.activeIngredientIndicator; Map:CTRPv1.0=Cosmetic.activeIngredientIndicator; Map:CTRPv1.0=Drug.activeIngredientIndicator; Map:CTRRr3=ProductPart.activeIngredientIndicator; Map:CTRv1.0=ProductRelationship.activeIngredientIndicator</v>
          </cell>
        </row>
        <row r="1334">
          <cell r="A1334" t="str">
            <v>ProductRelationship.2confidentialityCode</v>
          </cell>
          <cell r="B1334" t="str">
            <v>ProductRelationship</v>
          </cell>
          <cell r="C1334" t="str">
            <v>confidentialityCode</v>
          </cell>
          <cell r="D1334" t="str">
            <v>Attrib</v>
          </cell>
          <cell r="E1334" t="str">
            <v>DSET&lt;CD&gt;</v>
          </cell>
          <cell r="F1334" t="str">
            <v>0..*</v>
          </cell>
          <cell r="G1334" t="str">
            <v>DEFINITION:
A coded value specifying the privacy requirements for information about this relationship.
EXAMPLE(S):
A manufacturer considers an ingredient in a product to be a trade secret.
OTHER NAME(S):
NOTE(S):</v>
          </cell>
          <cell r="I1334" t="str">
            <v>Map:CTRv1.0=ProductRelationship.confidentialityCode; Map:ICSRr2=Ingredient.confidentialityCode (in R_Product)</v>
          </cell>
        </row>
        <row r="1335">
          <cell r="A1335" t="str">
            <v>ProductRelationship.2effectiveDateRange</v>
          </cell>
          <cell r="B1335" t="str">
            <v>ProductRelationship</v>
          </cell>
          <cell r="C1335" t="str">
            <v>effectiveDateRange</v>
          </cell>
          <cell r="D1335" t="str">
            <v>Attrib</v>
          </cell>
          <cell r="E1335" t="str">
            <v>IVL&lt;TS.DATETIME&gt;</v>
          </cell>
          <cell r="F1335" t="str">
            <v>0..1</v>
          </cell>
          <cell r="G1335" t="str">
            <v>DEFINITION:
The date (and time) span for when the product relationship is active.
EXAMPLE(S):
OTHER NAME(S):
NOTE(S):</v>
          </cell>
          <cell r="I1335" t="str">
            <v>Map:CTRv1.0=ProductRelationship.effectiveDateRange; Map:ICSRr2=Ingredient.effectiveTime (in R_Product)</v>
          </cell>
        </row>
        <row r="1336">
          <cell r="A1336" t="str">
            <v>ProductRelationship.2identifier</v>
          </cell>
          <cell r="B1336" t="str">
            <v>ProductRelationship</v>
          </cell>
          <cell r="C1336" t="str">
            <v>identifier</v>
          </cell>
          <cell r="D1336" t="str">
            <v>Attrib</v>
          </cell>
          <cell r="E1336" t="str">
            <v>DSET&lt;ID&gt;</v>
          </cell>
          <cell r="F1336" t="str">
            <v>0..*</v>
          </cell>
          <cell r="G1336" t="str">
            <v>DEFINITION:
A unique symbol that establishes identity of the product within the context of another product.
EXAMPLE(S):
OTHER NAME(S):
NOTE(S):
There are multiple ways in which an identifier can be associated to a product; inherited from MaterialIdentifier.identifier, the association to ProcessedProduct.identifier, and the association to ProductRelationship.identifier.  If there is no context associated with the identifier, then MaterialIdentifier.identifier should be used.  However, if the identifier for a product would be different in different context, one of the other identifiers should be used.   If a kind of product is produced by different processors, and each processor assigns the product a different identifier, then ProcessedProduct.identifier should be used. If the product is used in multiple assemblies, and in each assembly it would be assigned a different identifier, then ProductRelationship.identifier should be used.</v>
          </cell>
          <cell r="I1336" t="str">
            <v>Map:CTRv1.0=ProductRelationship.identifier; Map:ICSRr2=Part.id (in R_Product); Map:ICSRr2=Ingredient.id (in R_Product)</v>
          </cell>
        </row>
        <row r="1337">
          <cell r="A1337" t="str">
            <v>ProductRelationship.2quantity</v>
          </cell>
          <cell r="B1337" t="str">
            <v>ProductRelationship</v>
          </cell>
          <cell r="C1337" t="str">
            <v>quantity</v>
          </cell>
          <cell r="D1337" t="str">
            <v>Attrib</v>
          </cell>
          <cell r="E1337" t="str">
            <v>RTO&lt;PQ,PQ&gt;</v>
          </cell>
          <cell r="F1337" t="str">
            <v>0..1</v>
          </cell>
          <cell r="G1337" t="str">
            <v>DEFINITION:
An indication of the amount of one product contained in another product.
EXAMPLE(S):
50 mg per tablet, 300 ml / liter
OTHER NAME(S):
NOTE(S):</v>
          </cell>
          <cell r="I1337" t="str">
            <v>Map:AE=Ingredient.strength; Map:CTRPv1.0=Drug.strength; Map:CTRPv1.0=FoodProduct.strength; Map:CTRPv1.0=Biologic.strength; Map:CTRPv1.0=Cosmetic.strength; Map:CTRRr3=ProductPart.strength; Map:CTRv1.0=ProductRelationship.quantity; Map:DICOM=Contrast/Bolus Module - Contrast/Bolus Ingredient Concentration (0018, 1049); Map:DICOM=Enhanced Contrast/Bolus Module - Contrast/Bolus Agent Sequence &gt; Contrast/Bolus Ingredient Concentration (0018,1049); Map:DICOM=Enhanced Contrast/Bolus Module - Contrast/Bolus Agent Sequence &gt; Contrast/Bolus Ingredient Percent by Volume (0052,0001); Map:FDA HL7 SD SD DSTU2012=ingredient.quantity; Map:ICSRr2=Content.quantity (in R_Product); Map:ICSRr2=Content1.quantity (in R_Product); Map:ICSRr2=Container.capacityQuantity (in R_Product); Map:ICSRr2=Ingredient1.quantity (in R_Product); Map:ICSRr2=ProductInstance.quantity (in R_Product); Map:ICSRr2=InstanceOfKind.quantity (in R_Product); Map:ICSRr2=DeviceInstance.quantity (in R_Product); Map:ICSRr2=Ingredient.quantity (in R_Product); Map:ICSRr2=part.quantity (in R_Product); Map:ICSRr2=Content2.quantity (in R_Product); Map:ICSRr2=EquivalentSubstance.quantity (in R_Product); Map:SDTM IGv3.2=EC.ECPSTRGU; Map:SDTM IGv3.2=EC.ECPSTRG</v>
          </cell>
        </row>
        <row r="1338">
          <cell r="A1338" t="str">
            <v>ProductRelationship.2typeCode</v>
          </cell>
          <cell r="B1338" t="str">
            <v>ProductRelationship</v>
          </cell>
          <cell r="C1338" t="str">
            <v>typeCode</v>
          </cell>
          <cell r="D1338" t="str">
            <v>Attrib</v>
          </cell>
          <cell r="E1338" t="str">
            <v>CD</v>
          </cell>
          <cell r="F1338" t="str">
            <v>0..1</v>
          </cell>
          <cell r="G1338" t="str">
            <v>DEFINITION:
A coded value specifying the kind of relationship a product has with another product.
EXAMPLE(S):
lot, content, kind, part, ingredient, package, assembly, specialized, equivalent
For Life Science:  linkage using entrapment, linkage using encapsulation; core part, shell part, coat part
OTHER NAME(S):
NOTE(S):</v>
          </cell>
          <cell r="I1338" t="str">
            <v>Map:CTRv1.0=ProductRelationship.typeCode; Map:ICSRr2=SpecializedKind.code (in R_Product); Map:ICSRr2=EquivalentEntity.code (in R_Product); Map:LSDAMv2.2.3Plus=MaterialRelationship.subTypeCode; Map:LSDAMv2.2.3Plus=MaterialRelationship.typeCode</v>
          </cell>
        </row>
        <row r="1339">
          <cell r="A1339" t="str">
            <v>ProductRelationship.4sourceProduct(Product)</v>
          </cell>
          <cell r="B1339" t="str">
            <v>ProductRelationship</v>
          </cell>
          <cell r="C1339" t="str">
            <v>sourceProduct(Product)</v>
          </cell>
          <cell r="D1339" t="str">
            <v>Assoc</v>
          </cell>
          <cell r="F1339" t="str">
            <v>1..1</v>
          </cell>
          <cell r="G1339" t="str">
            <v xml:space="preserve">ProductRelationship [targetProductRelationship] (0..*) has as source / be the source for (1) [sourceProduct] Product
DESCRIPTION:
Each ProductRelationship always has as source one Product.  Each Product might be the source for one or more ProductRelationship.
DEFINITION:
EXAMPLE(S):
OTHER NAME(S):
NOTE(S):
</v>
          </cell>
          <cell r="I1339" t="str">
            <v>Map:CTRRr3=ProductPart.composite(Product); Map:CTRv1.0=ProductRelationship.source(Product); Map:LSDAMv2.2.3Plus=Material.targetMaterialRelationship(MaterialRelationship)</v>
          </cell>
          <cell r="J1339" t="str">
            <v>has as source</v>
          </cell>
          <cell r="K1339" t="str">
            <v>be the source for</v>
          </cell>
          <cell r="L1339" t="str">
            <v>Product</v>
          </cell>
          <cell r="M1339" t="str">
            <v>0..*</v>
          </cell>
        </row>
        <row r="1340">
          <cell r="A1340" t="str">
            <v>ProductRelationship.4targetProduct(Product)</v>
          </cell>
          <cell r="B1340" t="str">
            <v>ProductRelationship</v>
          </cell>
          <cell r="C1340" t="str">
            <v>targetProduct(Product)</v>
          </cell>
          <cell r="D1340" t="str">
            <v>Assoc</v>
          </cell>
          <cell r="F1340" t="str">
            <v>1..1</v>
          </cell>
          <cell r="G1340" t="str">
            <v xml:space="preserve">ProductRelationship [sourceProductRelationship] (0..*) has as target / be the target for (1) [targetProduct] Product
DESCRIPTION:
Each ProductRelationship always has as target one Product.  Each Product might be the target for one or more ProductRelationship.
DEFINITION:
EXAMPLE(S):
OTHER NAME(S):
NOTE(S):
</v>
          </cell>
          <cell r="I1340" t="str">
            <v>Map:CTRRr3=ProductPart.performing(Product); Map:CTRv1.0=ProductRelationship.target(Product); Map:LSDAMv2.2.3Plus=Material.sourceMaterialRelationship(MaterialRelationship)</v>
          </cell>
          <cell r="J1340" t="str">
            <v>has as target</v>
          </cell>
          <cell r="K1340" t="str">
            <v>be the target for</v>
          </cell>
          <cell r="L1340" t="str">
            <v>Product</v>
          </cell>
          <cell r="M1340" t="str">
            <v>0..*</v>
          </cell>
        </row>
        <row r="1341">
          <cell r="A1341" t="str">
            <v>Project.1</v>
          </cell>
          <cell r="B1341" t="str">
            <v>Project</v>
          </cell>
          <cell r="D1341" t="str">
            <v>Class</v>
          </cell>
          <cell r="G1341" t="str">
            <v>DEFINITION:
A set of coordinated activities that is intended to achieve one or more objectives.
EXAMPLE(S):
The Cancer Genome Atlas (TCGA)
The Breast and Colon Cancer Family Registries
OTHER NAME(S):
NOTE(S):</v>
          </cell>
          <cell r="I1341" t="str">
            <v>Map:LSDAMv2.2.3Plus=InvestigationalStudy</v>
          </cell>
        </row>
        <row r="1342">
          <cell r="A1342" t="str">
            <v>Project.2description</v>
          </cell>
          <cell r="B1342" t="str">
            <v>Project</v>
          </cell>
          <cell r="C1342" t="str">
            <v>description</v>
          </cell>
          <cell r="D1342" t="str">
            <v>Attrib</v>
          </cell>
          <cell r="E1342" t="str">
            <v>ST</v>
          </cell>
          <cell r="F1342" t="str">
            <v>0..1</v>
          </cell>
          <cell r="G1342" t="str">
            <v>DEFINITION:
A textual explanation of the project, with components, such as objectives or goals. [source: ISA-TAB]
EXAMPLE(S):
OTHER NAME(S):
NOTE(S):</v>
          </cell>
          <cell r="I1342" t="str">
            <v>Map:LSDAMv2.2.3Plus=ActivityCollection.description; Map:LSDAMv2.2.3Plus=InvestigationalStudy.description; Map:Vendor1v1.1=Project.description</v>
          </cell>
        </row>
        <row r="1343">
          <cell r="A1343" t="str">
            <v>Project.2identifier</v>
          </cell>
          <cell r="B1343" t="str">
            <v>Project</v>
          </cell>
          <cell r="C1343" t="str">
            <v>identifier</v>
          </cell>
          <cell r="D1343" t="str">
            <v>Attrib</v>
          </cell>
          <cell r="E1343" t="str">
            <v>ID</v>
          </cell>
          <cell r="F1343" t="str">
            <v>0..1</v>
          </cell>
          <cell r="G1343" t="str">
            <v>DEFINITION:
A unique symbol that establishes the identity of the project.
EXAMPLE(S):
OTHER NAME(S):
NOTE(S):</v>
          </cell>
          <cell r="I1343" t="str">
            <v>Map:Vendor1v1.1=Project.identifier</v>
          </cell>
        </row>
        <row r="1344">
          <cell r="A1344" t="str">
            <v>Project.2name</v>
          </cell>
          <cell r="B1344" t="str">
            <v>Project</v>
          </cell>
          <cell r="C1344" t="str">
            <v>name</v>
          </cell>
          <cell r="D1344" t="str">
            <v>Attrib</v>
          </cell>
          <cell r="E1344" t="str">
            <v>ST</v>
          </cell>
          <cell r="F1344" t="str">
            <v>1...1</v>
          </cell>
          <cell r="G1344" t="str">
            <v>DEFINITION:
A non-unique identifier by which the investigational study or experiment is known or referred.
EXAMPLE(S):
The Cancer Genome Atlas (TCGA)
The Breast and Colon Cancer Family Registries
OTHER NAME(S):
NOTE(S):</v>
          </cell>
          <cell r="I1344" t="str">
            <v>Map:LSDAMv2.2.3Plus=ActivityCollection.name; Map:LSDAMv2.2.3Plus=InvestigationalStudy.name; Map:Vendor1v1.1=Project.name</v>
          </cell>
        </row>
        <row r="1345">
          <cell r="A1345" t="str">
            <v>Project.2type</v>
          </cell>
          <cell r="B1345" t="str">
            <v>Project</v>
          </cell>
          <cell r="C1345" t="str">
            <v>type</v>
          </cell>
          <cell r="D1345" t="str">
            <v>Attrib</v>
          </cell>
          <cell r="E1345" t="str">
            <v>SC</v>
          </cell>
          <cell r="F1345" t="str">
            <v>0..1</v>
          </cell>
          <cell r="G1345" t="str">
            <v xml:space="preserve">DEFINITION:
A term allowing the classification of projects into categories.
EXAMPLE(S):
WAS (genome wide association study, e.g., for colon cancer biomarkers)
Na+ Channel activity in yfg knockout mouse
Pharmacological activity of compound XYZ
microarray experiment
model organism experiment
Clinical Development Plan for compound XYZ
OTHER NAME(S):
NOTE(S):
</v>
          </cell>
          <cell r="I1345" t="str">
            <v>Map:LSDAMv2.2.3Plus=ActivityCollection.typeCode; Map:LSDAMv2.2.3Plus=InvestigationalStudy.typeCode; Map:Vendor1v1.1=Project.typeCode; Map:Vendor1v1.1=Study.typeCode</v>
          </cell>
        </row>
        <row r="1346">
          <cell r="A1346" t="str">
            <v>ProjectConduct.1</v>
          </cell>
          <cell r="B1346" t="str">
            <v>ProjectConduct</v>
          </cell>
          <cell r="D1346" t="str">
            <v>Class</v>
          </cell>
          <cell r="G1346" t="str">
            <v>DEFINITION:
An ongoing and/or past performance of a project. 
EXAMPLE(S):
OTHER NAME(S):
NOTE(S):</v>
          </cell>
          <cell r="I1346" t="str">
            <v>Map:LSDAMv2.2.3Plus=InvestigationalStudy.activeDateRange</v>
          </cell>
        </row>
        <row r="1347">
          <cell r="A1347" t="str">
            <v>ProjectConduct.2dateRange</v>
          </cell>
          <cell r="B1347" t="str">
            <v>ProjectConduct</v>
          </cell>
          <cell r="C1347" t="str">
            <v>dateRange</v>
          </cell>
          <cell r="D1347" t="str">
            <v>Attrib</v>
          </cell>
          <cell r="E1347" t="str">
            <v>IVL&lt;TS.DATE.FULL&gt;</v>
          </cell>
          <cell r="F1347" t="str">
            <v>0..1</v>
          </cell>
          <cell r="G1347" t="str">
            <v>DEFINITION:
Specifies the period of time over which the project was executed.
EXAMPLE(S):
OTHER NAME(S):
NOTE(S):
May specify the start and/or end or duration. 
For the StudyConduct subclass, this attribute can be derived from the StudyOverallStatus.date values where StudyOverallStatus.code = "Study Activated" and "Study Completed".</v>
          </cell>
          <cell r="I1347" t="str">
            <v>Map:CTRv1.0=StudyExecution.effectiveDateRange; Map:LSDAMv2.2.3Plus=ActivityCollection.activeDateRange; Map:LSDAMv2.2.3Plus=InvestigationalStudy.activeDateRange; Map:SDTM IGv3.1.3=TS.TSVAL WHERE TSPARMCD = "SENDTC"; Map:SDTM IGv3.1.3=TS.TSVALNF WHERE TSPARMCD = "SENDTC"; Map:SDTM IGv3.1.3=TS.TSVAL WHERE TSPARMCD = "SSTDTC"; Map:SDTM IGv3.1.3=TS.TSVALNF WHERE TSPARMCD = "SSTDTC"; Map:SDTM IGv3.2=TS.(SENDTC) TSVAL WHERE TSPARMCD = "SENDTC"; Map:SDTM IGv3.2=TS.(SENDTC) TSVALNF WHERE TSPARMCD = "SENDTC"; Map:SDTM IGv3.2=TS.(SSTDTC) TSVAL WHERE TSPARMCD = "SSTDTC"; Map:SDTM IGv3.2=TS.(SSTDTC) TSVALNF WHERE TSPARMCD = "SSTDTC"; Map:Vendor1v1.1=StudyExecution.effectiveDateRange</v>
          </cell>
        </row>
        <row r="1348">
          <cell r="A1348" t="str">
            <v>ProjectConduct.4instantiatingProject(Project)</v>
          </cell>
          <cell r="B1348" t="str">
            <v>ProjectConduct</v>
          </cell>
          <cell r="C1348" t="str">
            <v>instantiatingProject(Project)</v>
          </cell>
          <cell r="D1348" t="str">
            <v>Assoc</v>
          </cell>
          <cell r="F1348" t="str">
            <v>1..1</v>
          </cell>
          <cell r="G1348" t="str">
            <v>ProjectConduct [instantiatedProjectExecution] (0..1) is the execution of / have as execution (1) [instantiatingProject] Project
DESCRIPTION:
Each ProjectConduct always is the execution of one Project.  Each Project might have as execution one ProjectConduct.
DEFINITION:
EXAMPLE(S):
OTHER NAME(S):
NOTE(S):</v>
          </cell>
          <cell r="I1348" t="str">
            <v>Map:CTRv1.0=StudyExecution.instantiating(StudyProtocol)</v>
          </cell>
          <cell r="J1348" t="str">
            <v>is the execution of</v>
          </cell>
          <cell r="K1348" t="str">
            <v>have as execution</v>
          </cell>
          <cell r="L1348" t="str">
            <v>Project</v>
          </cell>
          <cell r="M1348" t="str">
            <v>0..1</v>
          </cell>
        </row>
        <row r="1349">
          <cell r="A1349" t="str">
            <v>ProjectRelationship.1</v>
          </cell>
          <cell r="B1349" t="str">
            <v>ProjectRelationship</v>
          </cell>
          <cell r="D1349" t="str">
            <v>Class</v>
          </cell>
          <cell r="G1349" t="str">
            <v>DEFINITION:
Specifies the link between one project and another.
EXAMPLE(S):
OTHER NAME(S): 
NOTE(S):</v>
          </cell>
          <cell r="I1349" t="str">
            <v>Map:LSDAMv2.2.3Plus=InvestigationalStudy.(ActivityCollection)</v>
          </cell>
        </row>
        <row r="1350">
          <cell r="A1350" t="str">
            <v>ProjectRelationship.2typeCode</v>
          </cell>
          <cell r="B1350" t="str">
            <v>ProjectRelationship</v>
          </cell>
          <cell r="C1350" t="str">
            <v>typeCode</v>
          </cell>
          <cell r="D1350" t="str">
            <v>Attrib</v>
          </cell>
          <cell r="E1350" t="str">
            <v>CD</v>
          </cell>
          <cell r="F1350" t="str">
            <v>0..1</v>
          </cell>
          <cell r="G1350" t="str">
            <v>DEFINITION:
A coded value specifying the kind of project relationship.
EXAMPLE(S):
OTHER NAME(S):
NOTE(S):</v>
          </cell>
          <cell r="I1350" t="str">
            <v>Map:LSDAMv2.2.3Plus=(model integrity)</v>
          </cell>
        </row>
        <row r="1351">
          <cell r="A1351" t="str">
            <v>ProjectRelationship.4sourceProject(Project)</v>
          </cell>
          <cell r="B1351" t="str">
            <v>ProjectRelationship</v>
          </cell>
          <cell r="C1351" t="str">
            <v>sourceProject(Project)</v>
          </cell>
          <cell r="D1351" t="str">
            <v>Assoc</v>
          </cell>
          <cell r="F1351" t="str">
            <v>1..1</v>
          </cell>
          <cell r="G1351" t="str">
            <v>ProjectRelationship [targetProjectRelationship] (0..*) has as source / be the source for (1) [sourceProject] Project
DESCRIPTION:
Each ProjectRelationship always has as source one Project.  Each Project might be the source for one or more ProjectRelationship.
DEFINITION:
EXAMPLE(S):
OTHER NAME(S):
NOTE(S):</v>
          </cell>
          <cell r="I1351" t="str">
            <v>Map:LSDAMv2.2.3Plus=InvestigationalStudy.(ActivityCollection)</v>
          </cell>
          <cell r="J1351" t="str">
            <v>has as source</v>
          </cell>
          <cell r="K1351" t="str">
            <v>be the source for</v>
          </cell>
          <cell r="L1351" t="str">
            <v>Project</v>
          </cell>
          <cell r="M1351" t="str">
            <v>0..*</v>
          </cell>
        </row>
        <row r="1352">
          <cell r="A1352" t="str">
            <v>ProjectRelationship.4targetProject(Project)</v>
          </cell>
          <cell r="B1352" t="str">
            <v>ProjectRelationship</v>
          </cell>
          <cell r="C1352" t="str">
            <v>targetProject(Project)</v>
          </cell>
          <cell r="D1352" t="str">
            <v>Assoc</v>
          </cell>
          <cell r="F1352" t="str">
            <v>1..1</v>
          </cell>
          <cell r="G1352" t="str">
            <v>ProjectRelationship [sourceProjectRelationship] (0..*) has as target / be the target for (1) [targetProject] Project
DESCRIPTION:
Each ProjectRelationship always has as target one Project.  Each Project might be the target for one or more ProjectRelationship.
DEFINITION:
EXAMPLE(S):
OTHER NAME(S):
NOTE(S):</v>
          </cell>
          <cell r="I1352" t="str">
            <v>Map:LSDAMv2.2.3Plus=InvestigationalStudy.(ActivityCollection)</v>
          </cell>
          <cell r="J1352" t="str">
            <v>has as target</v>
          </cell>
          <cell r="K1352" t="str">
            <v>be the target for</v>
          </cell>
          <cell r="L1352" t="str">
            <v>Project</v>
          </cell>
          <cell r="M1352" t="str">
            <v>0..*</v>
          </cell>
        </row>
        <row r="1353">
          <cell r="A1353" t="str">
            <v>Protein.1</v>
          </cell>
          <cell r="B1353" t="str">
            <v>Protein</v>
          </cell>
          <cell r="D1353" t="str">
            <v>Class</v>
          </cell>
          <cell r="G1353" t="str">
            <v>DEFINITION:
A representation of an organic macromolecule in public resources (e.g., UniProt or NCBI RefSeq) composed of one or more chains (linear polymers) of alpha-L-amino acids linked by peptide bonds and ranging in size from a few thousand to over 1 million Daltons.
Comment Requested:  In interest of re-using existing standards, should the above definition of Protein be replaced by the following from the NLM -- &lt;font color="#ff0000"&gt;:  A molecule made up of amino acids that are needed for the body to function properly. Proteins are the basis of body structures such as skin and hair and of substances such as enzymes, cytokines, and antibodies.&lt;/font&gt;
&lt;font color="#ff0000"&gt;[Source: http://ghr.nlm.nih.gov/glossary=protein]&lt;/font&gt;
EXAMPLE(S):
A protein record from UniProt Knowledgebase: &lt;u&gt;http://www.uniprot.org/uniprot/P38398&lt;/u&gt; 
OTHER NAME(S):
NOTE(S):</v>
          </cell>
          <cell r="I1353" t="str">
            <v>Map:LSDAMv2.2.3Plus=Protein; Map:PGx v1.0=PB.PBGENTYP</v>
          </cell>
        </row>
        <row r="1354">
          <cell r="A1354" t="str">
            <v>Protein.2identifier</v>
          </cell>
          <cell r="B1354" t="str">
            <v>Protein</v>
          </cell>
          <cell r="C1354" t="str">
            <v>identifier</v>
          </cell>
          <cell r="D1354" t="str">
            <v>Attrib</v>
          </cell>
          <cell r="E1354" t="str">
            <v>ID</v>
          </cell>
          <cell r="F1354" t="str">
            <v>1...1</v>
          </cell>
          <cell r="G1354" t="str">
            <v>DEFINITION:
A unique symbol that establishes the identity of the protein. 
EXAMPLE(S):
The identifier from the Ensembl or GenBank database
OTHER NAME(S):
NOTE(S):
The identifier needs to be fully qualified with version and source, if available as part of the standard. It is anticipated that at some point in the future a use case will arise for a type code to be added to the identifiers allowing a single database to issue more than one kind of identifier, but it is also hoped that this need may be addressed by a change in the HL7 data type definition for II.  The current pattern of pairing an II attribute with a CD attribute does not support the anticipated use case.</v>
          </cell>
          <cell r="I1354" t="str">
            <v>Map:LSDAMv2.2.3Plus=ProteinIdentifier.identifier</v>
          </cell>
        </row>
        <row r="1355">
          <cell r="A1355" t="str">
            <v>Protein.2name</v>
          </cell>
          <cell r="B1355" t="str">
            <v>Protein</v>
          </cell>
          <cell r="C1355" t="str">
            <v>name</v>
          </cell>
          <cell r="D1355" t="str">
            <v>Attrib</v>
          </cell>
          <cell r="E1355" t="str">
            <v>DSET&lt;SC&gt;</v>
          </cell>
          <cell r="F1355" t="str">
            <v>0..*</v>
          </cell>
          <cell r="G1355" t="str">
            <v>DEFINITION:
A textual identifier using human-readable language identifying a protein defined by an organization that assigns such things.
EXAMPLE(S): 
Breast cancer type 1 susceptibility protein
OTHER NAME(S):
NOTE(S):
Question for SMEs:  Question for SMEs:  Should this attribute be remodeled in a related class with an association to the Organization class to represent the organization assigning the name?</v>
          </cell>
          <cell r="I1355" t="str">
            <v>Map:LSDAMv2.2.3Plus=Protein.name; Map:PGx v1.0=PB.PBGENRI</v>
          </cell>
        </row>
        <row r="1356">
          <cell r="A1356" t="str">
            <v>Protein.2symbol</v>
          </cell>
          <cell r="B1356" t="str">
            <v>Protein</v>
          </cell>
          <cell r="C1356" t="str">
            <v>symbol</v>
          </cell>
          <cell r="D1356" t="str">
            <v>Attrib</v>
          </cell>
          <cell r="E1356" t="str">
            <v>DSET&lt;SC&gt;</v>
          </cell>
          <cell r="F1356" t="str">
            <v>0..*</v>
          </cell>
          <cell r="G1356" t="str">
            <v>DEFINITION:
An acronym, abbreviation or other short name for a protein defined by an organization that assigns such things.
EXAMPLE(S): 
BRCA1 protein
OTHER NAME(S):
NOTE(S):
Question for SMEs:  Should this attribute be remodeled in a related class with an association to the Organization class to represent the organization assigning the symbol?</v>
          </cell>
          <cell r="I1356" t="str">
            <v>Map:LSDAMv2.2.3Plus=Protein.symbol</v>
          </cell>
        </row>
        <row r="1357">
          <cell r="A1357" t="str">
            <v>Protein.4characterizedMaterial(Material)</v>
          </cell>
          <cell r="B1357" t="str">
            <v>Protein</v>
          </cell>
          <cell r="C1357" t="str">
            <v>characterizedMaterial(Material)</v>
          </cell>
          <cell r="D1357" t="str">
            <v>Assoc</v>
          </cell>
          <cell r="F1357" t="str">
            <v>0..*</v>
          </cell>
          <cell r="G1357" t="str">
            <v>Protein [characterizingProtein] (0..*) characterize / be characterized by (0..*) [characterizedMaterial] Material
DESCRIPTION:
Each Protein might characterize one or more Material. Each Material might be characterized by one or more Protein.
DEFINITION:
EXAMPLE(S):
OTHER NAME(S):
NOTE(S):</v>
          </cell>
          <cell r="I1357" t="str">
            <v>Map:LSDAMv2.2.3Plus=Material.(Protein)</v>
          </cell>
          <cell r="J1357" t="str">
            <v>characterize</v>
          </cell>
          <cell r="K1357" t="str">
            <v>be characterized by</v>
          </cell>
          <cell r="L1357" t="str">
            <v>Material</v>
          </cell>
          <cell r="M1357" t="str">
            <v>0..*</v>
          </cell>
        </row>
        <row r="1358">
          <cell r="A1358" t="str">
            <v>Protein.4representingAminoAcidSequence(AminoAcidSequence)</v>
          </cell>
          <cell r="B1358" t="str">
            <v>Protein</v>
          </cell>
          <cell r="C1358" t="str">
            <v>representingAminoAcidSequence(AminoAcidSequence)</v>
          </cell>
          <cell r="D1358" t="str">
            <v>Assoc</v>
          </cell>
          <cell r="F1358" t="str">
            <v>0..*</v>
          </cell>
          <cell r="G1358" t="str">
            <v>Protein [representedProtein] (0..*) be represented by / represent (0..*) [representingAminoAcidSequence] AminoAcidSequence
DESCRIPTION:
Each Protein might be represented by one or more AminoAcidSequence.  Each AminoAcidSequence might represent one or more Protein.
DEFINITION:
EXAMPLE(S):
OTHER NAME(S):
NOTE(S):</v>
          </cell>
          <cell r="I1358" t="str">
            <v>Map:LSDAMv2.2.3Plus=Protein.(AminoAcidSequence)</v>
          </cell>
          <cell r="J1358" t="str">
            <v>be represented by</v>
          </cell>
          <cell r="K1358" t="str">
            <v>represent</v>
          </cell>
          <cell r="L1358" t="str">
            <v>AminoAcidSequence</v>
          </cell>
          <cell r="M1358" t="str">
            <v>0..*</v>
          </cell>
        </row>
        <row r="1359">
          <cell r="A1359" t="str">
            <v>QualifiedPerson.1</v>
          </cell>
          <cell r="B1359" t="str">
            <v>QualifiedPerson</v>
          </cell>
          <cell r="D1359" t="str">
            <v>Class</v>
          </cell>
          <cell r="G1359" t="str">
            <v>DEFINITION:
A person that has been recognized as having certain training/experience or other characteristics that would make that person an appropriate performer for a certain activity.
EXAMPLE(S):
board certification, academic degree, medical license
OTHER NAME(S):
NOTE(S):</v>
          </cell>
          <cell r="H1359" t="str">
            <v xml:space="preserve">Invariant - Mandatory Attribute Qualifier: At least one of the following attributes must be mandatory for a QualifiedPerson: typeCode, certificateLicenseText.
</v>
          </cell>
          <cell r="I1359" t="str">
            <v>Map:CTGOV=Investigators - Degrees; Map:CTGOV=Central Contact - Degrees; Map:CTGOV=Facility Contact - Degree; Map:CTGOV=Overall State Officials - Degree; Map:CTRv1.0=QualifiedPerson; Map:ICSRr2=QualifiedEntity (in IndividualCaseSafetyReport)</v>
          </cell>
        </row>
        <row r="1360">
          <cell r="A1360" t="str">
            <v>QualifiedPerson.2certificateLicenseText</v>
          </cell>
          <cell r="B1360" t="str">
            <v>QualifiedPerson</v>
          </cell>
          <cell r="C1360" t="str">
            <v>certificateLicenseText</v>
          </cell>
          <cell r="D1360" t="str">
            <v>Attrib</v>
          </cell>
          <cell r="E1360" t="str">
            <v>ST</v>
          </cell>
          <cell r="F1360" t="str">
            <v>0..1</v>
          </cell>
          <cell r="G1360" t="str">
            <v>DEFINITION:
A character string that describes the specific credentials of the qualified person.
EXAMPLE(S):
MD from the John Hopkins University School of Medicine, Medical license from the state of Maryland, Certification from the American Board of Pediatrics
OTHER NAME(S):
NOTE(S):</v>
          </cell>
          <cell r="I1360" t="str">
            <v>Map:AE=Reporter.qualificationForReporting; Map:CTGOV=Overall State Officials - Degree; Map:CTGOV=Central Contact - Degrees; Map:CTGOV=Investigators - Degrees; Map:CTGOV=Facility Contact - Degree; Map:CTR&amp;Rr2=Investigator qualifications; Map:CTRPv1.0=HealthCareProvider.certificateLicenseText; Map:CTRPv3.8=HealthCareProvider.certificateLicenseText; Map:CTRv1.0=QualifiedPerson.certificateLicenseText</v>
          </cell>
        </row>
        <row r="1361">
          <cell r="A1361" t="str">
            <v>QualifiedPerson.2effectiveDateRange</v>
          </cell>
          <cell r="B1361" t="str">
            <v>QualifiedPerson</v>
          </cell>
          <cell r="C1361" t="str">
            <v>effectiveDateRange</v>
          </cell>
          <cell r="D1361" t="str">
            <v>Attrib</v>
          </cell>
          <cell r="E1361" t="str">
            <v>IVL&lt;TS.DATETIME&gt;</v>
          </cell>
          <cell r="F1361" t="str">
            <v>0..1</v>
          </cell>
          <cell r="G1361" t="str">
            <v>DEFINITION:
The date (and time) span for when the qualification of this person is active.
EXAMPLE(S):
OTHER NAME(S):
NOTE(S):</v>
          </cell>
          <cell r="I1361" t="str">
            <v>Map:CTGOV=Investigators - Degrees; Map:CTGOV=Central Contact - Degrees; Map:CTGOV=Overall State Officials - Degree; Map:CTGOV=Facility Contact - Degree; Map:CTRv1.0=QualifiedPerson.effectiveDateRange</v>
          </cell>
        </row>
        <row r="1362">
          <cell r="A1362" t="str">
            <v>QualifiedPerson.2identifier</v>
          </cell>
          <cell r="B1362" t="str">
            <v>QualifiedPerson</v>
          </cell>
          <cell r="C1362" t="str">
            <v>identifier</v>
          </cell>
          <cell r="D1362" t="str">
            <v>Attrib</v>
          </cell>
          <cell r="E1362" t="str">
            <v>DSET&lt;ID&gt;</v>
          </cell>
          <cell r="F1362" t="str">
            <v>0..*</v>
          </cell>
          <cell r="G1362" t="str">
            <v>DEFINITION:
A unique symbol that establishes identity of the qualified person.
EXAMPLE(S):
The identifier assigned in the NCI investigator registry (National Cancer Institute Principal Investigator Identifier Number) to a physician approved for conducting a clinical study.
OTHER NAME(S):
NOTE(S):</v>
          </cell>
          <cell r="I1362" t="str">
            <v>Map:C3PRv2.9=Investigator.assignedIdentifier; Map:C3PRv2.9=RemoteResearchStaff.externalId; Map:CTGOV=Overall State Officials - Degree; Map:CTGOV=Facility Contact - Degree; Map:CTGOV=Investigators - Degrees; Map:CTGOV=Central Contact - Degrees; Map:CTRv1.0=QualifiedPerson.identifier; Map:LabViewer2.2=Investigator.identifier</v>
          </cell>
        </row>
        <row r="1363">
          <cell r="A1363" t="str">
            <v>QualifiedPerson.2typeCode</v>
          </cell>
          <cell r="B1363" t="str">
            <v>QualifiedPerson</v>
          </cell>
          <cell r="C1363" t="str">
            <v>typeCode</v>
          </cell>
          <cell r="D1363" t="str">
            <v>Attrib</v>
          </cell>
          <cell r="E1363" t="str">
            <v>CD</v>
          </cell>
          <cell r="F1363" t="str">
            <v>0..1</v>
          </cell>
          <cell r="G1363" t="str">
            <v>DEFINITION:
A coded value specifying the kind of qualification a person has.
EXAMPLE(S):
license, academic degree
OTHER NAME(S):
NOTE(S):</v>
          </cell>
          <cell r="I1363" t="str">
            <v>Map:CTGOV=Overall State Officials - Degree; Map:CTGOV=Central Contact - Degrees; Map:CTGOV=Facility Contact - Degree; Map:CTGOV=Investigators - Degrees; Map:CTRv1.0=QualifiedPerson.typeCode; Map:ICSRr2=QualifiedEntity.code (in IndividualCaseSafetyReport)</v>
          </cell>
        </row>
        <row r="1364">
          <cell r="A1364" t="str">
            <v>QualifiedPerson.4credentialingOrganization(Organization)</v>
          </cell>
          <cell r="B1364" t="str">
            <v>QualifiedPerson</v>
          </cell>
          <cell r="C1364" t="str">
            <v>credentialingOrganization(Organization)</v>
          </cell>
          <cell r="D1364" t="str">
            <v>Assoc</v>
          </cell>
          <cell r="F1364" t="str">
            <v>1..1</v>
          </cell>
          <cell r="G1364" t="str">
            <v xml:space="preserve">QualifiedPerson [credentialedQualifiedPerson] (0..*) is credentialed by / credential (1) [credentialingOrganization] Organization
DESCRIPTION:
Each QualifiedPerson always is credentialed by one Organization.  Each Organization might credential one or more QualifiedPerson.
DEFINITION:
EXAMPLE(S):
OTHER NAME(S):
NOTE(S):
</v>
          </cell>
          <cell r="I1364" t="str">
            <v>Map:CTRv1.0=QualifiedPerson.credentialing(Organization)</v>
          </cell>
          <cell r="J1364" t="str">
            <v>is credentialed by</v>
          </cell>
          <cell r="K1364" t="str">
            <v>credential</v>
          </cell>
          <cell r="L1364" t="str">
            <v>Organization</v>
          </cell>
          <cell r="M1364" t="str">
            <v>0..*</v>
          </cell>
        </row>
        <row r="1365">
          <cell r="A1365" t="str">
            <v>QualifiedPerson.4locatingPlace(Place)</v>
          </cell>
          <cell r="B1365" t="str">
            <v>QualifiedPerson</v>
          </cell>
          <cell r="C1365" t="str">
            <v>locatingPlace(Place)</v>
          </cell>
          <cell r="D1365" t="str">
            <v>Assoc</v>
          </cell>
          <cell r="F1365" t="str">
            <v>0..1</v>
          </cell>
          <cell r="G1365" t="str">
            <v xml:space="preserve">QualifiedPerson [locatedQualifiedPerson] (0..*) be qualified in / be the location in which the qualification is granted for (0..1) [locatingPlace] Place
DESCRIPTION:
Each QualifiedPerson might be qualified in one Place. Each Place might be the location in which the qualification is granted for one or more QualifiedPerson.
DEFINITION:
EXAMPLE(S):
OTHER NAME(S):
NOTE(S):
</v>
          </cell>
          <cell r="I1365" t="str">
            <v>Map:CTRv1.0=QualifiedPerson.locating(Place)</v>
          </cell>
          <cell r="J1365" t="str">
            <v>be qualified in</v>
          </cell>
          <cell r="K1365" t="str">
            <v>be the location in which the qualification is granted for</v>
          </cell>
          <cell r="L1365" t="str">
            <v>Place</v>
          </cell>
          <cell r="M1365" t="str">
            <v>0..*</v>
          </cell>
        </row>
        <row r="1366">
          <cell r="A1366" t="str">
            <v>QualifiedPerson.4performingPerson(Person)</v>
          </cell>
          <cell r="B1366" t="str">
            <v>QualifiedPerson</v>
          </cell>
          <cell r="C1366" t="str">
            <v>performingPerson(Person)</v>
          </cell>
          <cell r="D1366" t="str">
            <v>Assoc</v>
          </cell>
          <cell r="F1366" t="str">
            <v>1..1</v>
          </cell>
          <cell r="G1366" t="str">
            <v xml:space="preserve">QualifiedPerson [performedQualifiedPerson] (0..*) is a function performed by / function as (1) [performingPerson] Person
DESCRIPTION:
Each QualifiedPerson always is a function performed by one Person.  Each Person might function as one or more QualifiedPerson.
DEFINITION:
EXAMPLE(S):
OTHER NAME(S):
NOTE(S):
</v>
          </cell>
          <cell r="I1366" t="str">
            <v>Map:CTRv1.0=QualifiedPerson.performing(Person)</v>
          </cell>
          <cell r="J1366" t="str">
            <v>is a function performed by</v>
          </cell>
          <cell r="K1366" t="str">
            <v>function as</v>
          </cell>
          <cell r="L1366" t="str">
            <v>Person</v>
          </cell>
          <cell r="M1366" t="str">
            <v>0..*</v>
          </cell>
        </row>
        <row r="1367">
          <cell r="A1367" t="str">
            <v>Radiopharmaceutical.1</v>
          </cell>
          <cell r="B1367" t="str">
            <v>Radiopharmaceutical</v>
          </cell>
          <cell r="D1367" t="str">
            <v>Class</v>
          </cell>
          <cell r="G1367" t="str">
            <v>DEFINITION:
A radioactive drug that is used for the diagnosis or treatment of disease.
EXAMPLE(S):
Technetium^99m DMSA
Sodium fluoride F^18^
Fluorodeoxyglucose F^18^
OTHER NAME(S):
Medicinal radiocompounds
Radioactive tracer
NOTE(S):</v>
          </cell>
          <cell r="I1367" t="str">
            <v>Map:DICOM=Enhanced PET Isotope Module - Radiopharmaceutical Information Sequence (0054,0016)</v>
          </cell>
        </row>
        <row r="1368">
          <cell r="A1368" t="str">
            <v>Radiopharmaceutical.2radionuclideCode</v>
          </cell>
          <cell r="B1368" t="str">
            <v>Radiopharmaceutical</v>
          </cell>
          <cell r="C1368" t="str">
            <v>radionuclideCode</v>
          </cell>
          <cell r="D1368" t="str">
            <v>Attrib</v>
          </cell>
          <cell r="E1368" t="str">
            <v>CD</v>
          </cell>
          <cell r="F1368" t="str">
            <v>1..1</v>
          </cell>
          <cell r="G1368" t="str">
            <v>(derived)
DEFINITION:
A coded value that specifies the radioactive isotope in the radiophamaceutical.  
EXAMPLE(S):
OTHER NAME(S):
NOTE(S):
Derived by tracing the radiopharmaceutical through its ingredients to the radionuclide, i.e.  Radiophamaceutical &amp;gt; ProductRelationship &amp;gt; Product.code WHERE Product.typeCode = "radionuclide"</v>
          </cell>
          <cell r="I1368" t="str">
            <v>Map:DICOM=Enhanced PET Isotope Module - Radiopharmaceutical Information Sequence &gt; Radionuclide Code Sequence (0054,0300)</v>
          </cell>
        </row>
        <row r="1369">
          <cell r="A1369" t="str">
            <v>Radiopharmaceutical.3Is a(n):Drug</v>
          </cell>
          <cell r="B1369" t="str">
            <v>Radiopharmaceutical</v>
          </cell>
          <cell r="C1369" t="str">
            <v>Is a(n):Drug</v>
          </cell>
          <cell r="D1369" t="str">
            <v>Gen</v>
          </cell>
          <cell r="G1369" t="str">
            <v>ESCRIPTION:
Each Radiopharmaceutical always specializes one Drug. Each Drug might be specialized by one Radiopharmaceutical.
DEFINITION:
EXAMPLE(S):
OTHER NAME(S):
NOTE(S):</v>
          </cell>
          <cell r="I1369" t="str">
            <v>Map:DICOM=Enhanced PET Isotope Module - Radiopharmaceutical Information Sequence (0054,0016)</v>
          </cell>
          <cell r="J1369" t="str">
            <v>specializes</v>
          </cell>
          <cell r="K1369" t="str">
            <v>be specialized by</v>
          </cell>
          <cell r="L1369" t="str">
            <v>Drug</v>
          </cell>
        </row>
        <row r="1370">
          <cell r="A1370" t="str">
            <v>RandomizationBookEntry.1</v>
          </cell>
          <cell r="B1370" t="str">
            <v>RandomizationBookEntry</v>
          </cell>
          <cell r="D1370" t="str">
            <v>Class</v>
          </cell>
          <cell r="G1370" t="str">
            <v>DEFINITION:
An item/element of a randomization book that can be used to assign an experimental unit to a planned arm or portion of an arm in a study. 
EXAMPLE(S):
An entry might be mapping the 5th experimental unit in a given Stratum Group to a particular treatment Arm.
OTHER NAME(S):
NOTE(S):
A randomization book is a predefined set of assignments to portions of a study based on criteria, such as stratum group for example, that ensures a desired distribution of experimental units across those portions of the study.  For example, the book entries indicate which arm a given experimental unit, Joe, is assigned to based on the fact that he's the 5th experimental unit in stratum group #2.</v>
          </cell>
          <cell r="H1370" t="str">
            <v xml:space="preserve">Invariant - positionNumber Unique Qualifier: A RandomizationBookEntry.positionNumber must be unique within the context of the StratumGroup to which it's associated if associated to a StratumGroup, otherwise it must be unique within the context of the StudyProtocolVersion to which it is associated.
</v>
          </cell>
          <cell r="I1370" t="str">
            <v>Map:C3PRv2.9=BookRandomizationEntry; Map:CTRRr3=RandomizationBookEntry</v>
          </cell>
        </row>
        <row r="1371">
          <cell r="A1371" t="str">
            <v>RandomizationBookEntry.2positionFilledIndicator</v>
          </cell>
          <cell r="B1371" t="str">
            <v>RandomizationBookEntry</v>
          </cell>
          <cell r="C1371" t="str">
            <v>positionFilledIndicator</v>
          </cell>
          <cell r="D1371" t="str">
            <v>Attrib</v>
          </cell>
          <cell r="E1371" t="str">
            <v>BL</v>
          </cell>
          <cell r="F1371" t="str">
            <v>0..1</v>
          </cell>
          <cell r="G1371" t="str">
            <v>DEFINITION:
Specifies whether the position is filled by an experimental unit assignment. 
EXAMPLE(S):
OTHER NAME(S):
NOTE(S):</v>
          </cell>
          <cell r="I1371" t="str">
            <v>Map:C3PR=StratumGroup.currentPosition</v>
          </cell>
        </row>
        <row r="1372">
          <cell r="A1372" t="str">
            <v>RandomizationBookEntry.2positionNumber</v>
          </cell>
          <cell r="B1372" t="str">
            <v>RandomizationBookEntry</v>
          </cell>
          <cell r="C1372" t="str">
            <v>positionNumber</v>
          </cell>
          <cell r="D1372" t="str">
            <v>Attrib</v>
          </cell>
          <cell r="E1372" t="str">
            <v>INT.NONNEG</v>
          </cell>
          <cell r="F1372" t="str">
            <v>1...1</v>
          </cell>
          <cell r="G1372" t="str">
            <v>DEFINITION:
An integer specifying the value of a numerical sequence for a stratum group that should be used to assign an experimental unit to an arm or a portion of an arm. 
EXAMPLE(S):
StratumGroup#: 0;  Position: 0;  Arm/Portion of Arm: A
StratumGroup#: 0;  Position: 1;  Arm/Portion of Arm: B
If 2 experimental units fall in the same Stratum Group i.e. say 0 in the above example, the first will be assigned Arm A because the current position would be 0 and the 2nd  would be assigned Arm B since the current position would be incremented by 1 each time an assignment happens.
OTHER NAME(S):
NOTE(S):</v>
          </cell>
          <cell r="I1372" t="str">
            <v>Map:C3PR=BookRandomizationEntry.position; Map:C3PRv2.9=BookRandomizationEntry.position</v>
          </cell>
        </row>
        <row r="1373">
          <cell r="A1373" t="str">
            <v>RandomizationBookEntry.4definingPlannedRandomizationBookAllocation(PlannedRandomizationBookAllocation)</v>
          </cell>
          <cell r="B1373" t="str">
            <v>RandomizationBookEntry</v>
          </cell>
          <cell r="C1373" t="str">
            <v>definingPlannedRandomizationBookAllocation(PlannedRandomizationBookAllocation)</v>
          </cell>
          <cell r="D1373" t="str">
            <v>Assoc</v>
          </cell>
          <cell r="F1373" t="str">
            <v>1..1</v>
          </cell>
          <cell r="G1373" t="str">
            <v xml:space="preserve">RandomizationBookEntry [definedRandomizationBookEntry] (1..*) is defined by / defines (1) [definingPlannedRandomizationBookAllocation] PlannedRandomizationBookAllocation
DESCRIPTION:
Each RandomizationBookEntry always is defined by one PlannedRandomizationBookAllocation. Each PlannedRandomizationBookAllocation always defines one or more RandomizationBookEntry.
DEFINITION:
EXAMPLE(S):
OTHER NAME(S):
NOTE(S):
</v>
          </cell>
          <cell r="I1373" t="str">
            <v>Map:CTRRr3=RandomizationBookEntry.defining(PlannedRandomizationBookAllocation)</v>
          </cell>
          <cell r="J1373" t="str">
            <v>is defined by</v>
          </cell>
          <cell r="K1373" t="str">
            <v>defines</v>
          </cell>
          <cell r="L1373" t="str">
            <v>PlannedRandomizationBookAllocation</v>
          </cell>
          <cell r="M1373" t="str">
            <v>1..*</v>
          </cell>
        </row>
        <row r="1374">
          <cell r="A1374" t="str">
            <v>RandomizationBookEntry.4randomizedStratumGroup(StratumGroup)</v>
          </cell>
          <cell r="B1374" t="str">
            <v>RandomizationBookEntry</v>
          </cell>
          <cell r="C1374" t="str">
            <v>randomizedStratumGroup(StratumGroup)</v>
          </cell>
          <cell r="D1374" t="str">
            <v>Assoc</v>
          </cell>
          <cell r="F1374" t="str">
            <v>0..1</v>
          </cell>
          <cell r="G1374" t="str">
            <v xml:space="preserve">RandomizationBookEntry [randomizingRandomizationBookEntry] (0..*) randomize / be randomized by (0..1) [randomizedStratumGroup] StratumGroup
DESCRIPTION:
Each RandomizationBookEntry might randomize one StratumGroup.  Each StratumGroup might be randomized by one or more RandomizationBookEntry.
DEFINITION:
EXAMPLE(S):
OTHER NAME(S):
NOTE(S):
</v>
          </cell>
          <cell r="I1374" t="str">
            <v>Map:CTRRr3=RandomizationBookEntry.randomized(StratumGroup)</v>
          </cell>
          <cell r="J1374" t="str">
            <v>randomize</v>
          </cell>
          <cell r="K1374" t="str">
            <v>be randomized by</v>
          </cell>
          <cell r="L1374" t="str">
            <v>StratumGroup</v>
          </cell>
          <cell r="M1374" t="str">
            <v>0..*</v>
          </cell>
        </row>
        <row r="1375">
          <cell r="A1375" t="str">
            <v>Rectangle1.1</v>
          </cell>
          <cell r="B1375" t="str">
            <v>Rectangle1</v>
          </cell>
          <cell r="D1375" t="str">
            <v>Class</v>
          </cell>
          <cell r="I1375" t="str">
            <v xml:space="preserve">fill=false#NOTES#Values: true,false
Default: false
; nameVisible=false#NOTES#Values: true,false
Default: false
</v>
          </cell>
        </row>
        <row r="1376">
          <cell r="A1376" t="str">
            <v>ReferenceResult.1</v>
          </cell>
          <cell r="B1376" t="str">
            <v>ReferenceResult</v>
          </cell>
          <cell r="D1376" t="str">
            <v>Class</v>
          </cell>
          <cell r="G1376" t="str">
            <v>DEFINITION:
The possible or expected results that can be obtained by observing, monitoring, measuring or otherwise qualitatively or quantitatively recording one or more aspects of physiologic or psychologic processes.
EXAMPLE(S):
The normal range for a systolic blood pressure reading is 110-130 for adult males:
ReferenceResult.referenceTypeCode = normal range
ReferenceResult.valueTypeCode = systolic blood pressure
ReferenceResult.value(ANY=&amp;gt;IVL&amp;lt;PQ&amp;gt;) = 110-130 mm[Hg]
ReferenceResult.populationScopeCode = adult males
The limit of quantitation for a PK assay, concentration of drug XYZ is 2-60 nanograms/ml for adult women as processed by Acme Labs:
ReferenceResult.referenceTypeCode = limit of quantitation
ReferenceResult.valueTypeCode = PK assay, concentration of drug XYZ
ReferenceResult.value(ANY=&amp;gt;IVL&amp;lt;PQ&amp;gt;) = 2-60 nanograms/ml
ReferenceResult &amp;gt; PerformingLaboratory &amp;gt; Laboratory &amp;gt; Organization.name = Acme Labs
The normal range for a hemoglobin concentration measurement on an adult female performed by Acme Labs is 12.1 to 15.1 g/dL:
ReferenceResult.referenceTypeCode = normal range
ReferenceResult.valueTypeCode = hemoglobin concentration measurement
ReferenceResult.value(ANY=&amp;gt;IVL&amp;lt;PQ&amp;gt;) = 12.1 to 15.1 g/dL
ReferenceResult.populationScopeCode = adult females
ReferenceResult &amp;gt; PerformingLaboratory &amp;gt; Laboratory &amp;gt; Organization.name = Acme Labs
The normal range for a fasting blood glucose measurement on an adult performed by Acme Labs is 3.6 to 5.8 mmol/L:
ReferenceResult.referenceTypeCode = normal range
ReferenceResult.valueTypeCode = blood glucose measurement
ReferenceResult.value(ANY=&amp;gt;IVL&amp;lt;PQ&amp;gt;)= 3.6 to 5.8 mmol/L 
ReferenceResult.populationScopeCode = adult
ReferenceResult.fastingStatusIndicator = true
ReferenceResult &amp;gt; PerformingLaboratory &amp;gt; Laboratory &amp;gt; Organization.name = Acme Labs
OTHER NAME(S):
Normal range, reference range, limit of quantitation, clinical concern range, data checking range, alert range
NOTE(S):
The context of a reference result may include any combination of the following:  the performing lab, the performing device, and the population to which the reference value pertains.  The context may also omit any of those aspects as well.</v>
          </cell>
          <cell r="H1376" t="str">
            <v xml:space="preserve">Invariant - apply to results produced by actualIndicator Qualifier: Only Device or Organization (via PerformingLaboratory) with actualIndicator = "true" is valid. 
</v>
          </cell>
          <cell r="I1376" t="str">
            <v>Map:APSRv2.1=[Problem] hl7:organizer - [Problem] hl7:organizer &gt; hl7:component [Lab Obs] &gt; hl7:observation &gt; hl7:referenceRange; Map:BRIDGSCC=Model Integrity; Map:CDMHv1.0=ReferenceResult; Map:CTRv1.0=ReferenceResult</v>
          </cell>
        </row>
        <row r="1377">
          <cell r="A1377" t="str">
            <v>ReferenceResult.2comment</v>
          </cell>
          <cell r="B1377" t="str">
            <v>ReferenceResult</v>
          </cell>
          <cell r="C1377" t="str">
            <v>comment</v>
          </cell>
          <cell r="D1377" t="str">
            <v>Attrib</v>
          </cell>
          <cell r="E1377" t="str">
            <v>ST</v>
          </cell>
          <cell r="F1377" t="str">
            <v>0..1</v>
          </cell>
          <cell r="G1377" t="str">
            <v>DEFINITION:
Additional description of the reference result.
EXAMPLE(S):
OTHER NAME(S):
NOTE(S):</v>
          </cell>
          <cell r="I1377" t="str">
            <v>Map:CTOM=DiseaseResponse.commentText; Map:CTRv1.0=ReferenceResult.comment; Map:Lab=LabResult.referenceRangeComments; Map:LabViewer2.2=LaboratoryResult.referenceRangeComment; Map:SDTM IGv3.1.1=CO.COVAL</v>
          </cell>
        </row>
        <row r="1378">
          <cell r="A1378" t="str">
            <v>ReferenceResult.2fastingStatusIndicator</v>
          </cell>
          <cell r="B1378" t="str">
            <v>ReferenceResult</v>
          </cell>
          <cell r="C1378" t="str">
            <v>fastingStatusIndicator</v>
          </cell>
          <cell r="D1378" t="str">
            <v>Attrib</v>
          </cell>
          <cell r="E1378" t="str">
            <v>BL</v>
          </cell>
          <cell r="F1378" t="str">
            <v>0..1</v>
          </cell>
          <cell r="G1378" t="str">
            <v>DEFINITION:
Specifies whether the result applies to when the subject had been abstaining from eating when the specimen was obtained. 
EXAMPLE(S):
OTHER NAME(S):
NOTE(S):</v>
          </cell>
          <cell r="I1378" t="str">
            <v>Map:BRIDGSCC=Model Integrity; Map:CTRv1.0=ReferenceResult.fastingStatusIndicator</v>
          </cell>
        </row>
        <row r="1379">
          <cell r="A1379" t="str">
            <v>ReferenceResult.2populationScopeCode</v>
          </cell>
          <cell r="B1379" t="str">
            <v>ReferenceResult</v>
          </cell>
          <cell r="C1379" t="str">
            <v>populationScopeCode</v>
          </cell>
          <cell r="D1379" t="str">
            <v>Attrib</v>
          </cell>
          <cell r="E1379" t="str">
            <v>CD</v>
          </cell>
          <cell r="F1379" t="str">
            <v>0..1</v>
          </cell>
          <cell r="G1379" t="str">
            <v>DEFINITION:
A coded value specifying the type of subjects to which this reference result applies.
EXAMPLE(S):
adult males
adult females
minor males
minor females
OTHER NAME(S):
NOTE(S):</v>
          </cell>
          <cell r="I1379" t="str">
            <v>Map:APSRv2.1=[Problem] hl7:organizer - [Problem] hl7:organizer &gt; hl7:component [Lab Obs] &gt; hl7:observation &gt; hl7:referenceRange &gt; hl7:observationRange &gt; hl7:precondition &gt; lab:criterion &gt; lab:code; Map:APSRv2.1=[Problem] hl7:organizer - [Problem] hl7:organizer &gt; hl7:component [Lab Obs] &gt; hl7:observation &gt; hl7:referenceRange &gt; hl7:observationRange &gt; hl7:precondition &gt; lab:criterion &gt; lab:value; Map:BRIDGSCC=Model Integrity; Map:CTRv1.0=ReferenceResult.populationScopeCode</v>
          </cell>
        </row>
        <row r="1380">
          <cell r="A1380" t="str">
            <v>ReferenceResult.2referenceTypeCode</v>
          </cell>
          <cell r="B1380" t="str">
            <v>ReferenceResult</v>
          </cell>
          <cell r="C1380" t="str">
            <v>referenceTypeCode</v>
          </cell>
          <cell r="D1380" t="str">
            <v>Attrib</v>
          </cell>
          <cell r="E1380" t="str">
            <v>CD</v>
          </cell>
          <cell r="F1380" t="str">
            <v>1...1</v>
          </cell>
          <cell r="G1380" t="str">
            <v>DEFINITION:
A coded value specifying the kind of reference, i.e. how it is to be used or what its purpose is.
EXAMPLE(S):
normal range
limit of quantitation
clinical concern range
data checking range
alert range
OTHER NAME(S):
NOTE(S):</v>
          </cell>
          <cell r="I1380" t="str">
            <v>Map:APSRv2.1=[Problem] hl7:organizer - [Problem] hl7:organizer &gt; hl7:component [Lab Obs] &gt; hl7:observation &gt; hl7:referenceRange &gt; @typeCode; Map:CTRv1.0=ReferenceResult.referenceTypeCode; Map:SDTM IGv3.1.2=LB.LBORNLO; Map:SDTM IGv3.1.2=LB.LBSTNRHI; Map:SDTM IGv3.1.2=PC.PCLLOQ; Map:SDTM IGv3.1.2=LB.LBORNHI; Map:SDTM IGv3.1.2=LB.LBSTNRC; Map:SDTM IGv3.1.2=LB.LBSTNRLO</v>
          </cell>
        </row>
        <row r="1381">
          <cell r="A1381" t="str">
            <v>ReferenceResult.2targetAnatomicSiteCode</v>
          </cell>
          <cell r="B1381" t="str">
            <v>ReferenceResult</v>
          </cell>
          <cell r="C1381" t="str">
            <v>targetAnatomicSiteCode</v>
          </cell>
          <cell r="D1381" t="str">
            <v>Attrib</v>
          </cell>
          <cell r="E1381" t="str">
            <v>CD</v>
          </cell>
          <cell r="F1381" t="str">
            <v>0..1</v>
          </cell>
          <cell r="G1381" t="str">
            <v>DEFINITION:
A coded value specifying the anatomic location that is the focus of a reference result.
EXAMPLE(S):
Arm for skin rash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381" t="str">
            <v>Map:CTOM=LesionDescription.contactAnatomicSiteCodeSystem; Map:CTOM=LesionDescription.contactAnatomicSiteCode; Map:CTRv1.0=ReferenceResult.targetAnatomicSiteCode; Map:SDTM IGv3.1.1=EX.EXLOC; Map:SDTM IGv3.1.1=PE.PELOC; Map:SDTM IGv3.1.1=VS.VSLOC; Map:SDTM IGv3.1.1=AE.AELOC</v>
          </cell>
        </row>
        <row r="1382">
          <cell r="A1382" t="str">
            <v>ReferenceResult.2targetAnatomicSiteLateralityCode</v>
          </cell>
          <cell r="B1382" t="str">
            <v>ReferenceResult</v>
          </cell>
          <cell r="C1382" t="str">
            <v>targetAnatomicSiteLateralityCode</v>
          </cell>
          <cell r="D1382" t="str">
            <v>Attrib</v>
          </cell>
          <cell r="E1382" t="str">
            <v>CD</v>
          </cell>
          <cell r="F1382" t="str">
            <v>0..1</v>
          </cell>
          <cell r="G1382" t="str">
            <v>DEFINITION:
A coded value specifying the side of the body (or a paired organ) that is a target site for a result. 
EXAMPLE(S):
bilateral, left, right
OTHER NAME(S):
NOTE(S):
This attribute is deprecated in BRIDG 3.1 since the only source use case for splitting out laterality from anatomic site comes from CTOM.  All other source models had these concepts combined in one attribute.  Therefore it was determined to combine these attributes to match the majority of use cases.</v>
          </cell>
          <cell r="I1382" t="str">
            <v>Map:CTRv1.0=ReferenceResult.targetAnatomicSiteLateralityCode; Map:SDTM IGv3.1.1=AE.AELOC; Map:SDTM IGv3.1.1=PE.PELOC; Map:SDTM IGv3.1.1=EX.EXLOC; Map:SDTM IGv3.1.1=VS.VSLOC</v>
          </cell>
        </row>
        <row r="1383">
          <cell r="A1383" t="str">
            <v>ReferenceResult.2value</v>
          </cell>
          <cell r="B1383" t="str">
            <v>ReferenceResult</v>
          </cell>
          <cell r="C1383" t="str">
            <v>value</v>
          </cell>
          <cell r="D1383" t="str">
            <v>Attrib</v>
          </cell>
          <cell r="E1383" t="str">
            <v>ANY</v>
          </cell>
          <cell r="F1383" t="str">
            <v>1...1</v>
          </cell>
          <cell r="G1383" t="str">
            <v>DEFINITION:
A reference for some measurement that a physician or other health professional can use to interpret a set of results for a particular experimental unit.
EXAMPLE(S):
For systolic blood pressure, ReferenceResult.value(ANY) would be constrained to IVL&amp;lt;PQ&amp;gt; and would = 110-130 mm[Hg]
OTHER NAME(S):
NOTE(S):</v>
          </cell>
          <cell r="I1383" t="str">
            <v>Map:APSRv2.1=[Problem] hl7:organizer - [Problem] hl7:organizer &gt; hl7:component [Lab Obs] &gt; hl7:observation &gt; hl7:referenceRange &gt; hl7:observationRange &gt; hl7:value; Map:CDASHv1.1=LB.LBORNRHI; Map:CDASHv1.1=LB.LBORNRLO; Map:CDISCLabv1.0.1=Base Result.Conventional Reference Range High; Map:CDISCLabv1.0.1=Base Result.Conventional Reference Range Low; Map:CDISCLabv1.0.1=Base Result.Reported Reference Range High; Map:CDISCLabv1.0.1=Base Result.Reported Reference Range Low; Map:CDISCLabv1.0.1=Base Result.SI Reference Range High; Map:CDISCLabv1.0.1=Base Result.SI Reference Range Low; Map:CDMHv1.0=ReferenceResult.value; Map:CTOM=ClinicalResult.labReferenceRangeCode; Map:CTRv1.0=ReferenceResult.value; Map:HCTv1.0=CDE 2953862:Lab Results.Serum Creatinine Upper Limit of Normal; Map:HCTv1.0=CDE 2953117:Lab Results.What is the upper limit of normal value of serum creatinine?; Map:HCTv1.0=CDE 2954133:Lab Results.Serum Immunoglobin Upper Limit of Normal; Map:HCTv1.0=CDE 2597015:Lab Results.Lactate Dehydrogenase ULN; Map:HCTv1.0=CDE 2953277:Lab Results.Unit of measure: lambda; Map:HCTv1.0=CDE 2953111:Lab Results.What is the upper limit of normal value of AST (SGOT)?; Map:HCTv1.0=CDE 2963544:Lab Results.What is the upper limit of normal value of beta-2-microglobulin protein?; Map:HCTv1.0=CDE 2953866:Lab Results.LDH Upper Limit of Normal Unit of Measure; Map:HCTv1.0=CDE 2953113:Lab Results.What is the upper limit of normal value of total serum bilirubin?; Map:HCTv1.0=CDE 2953268:Lab Results.Upper limit of normal for lambda free light chain:; Map:HCTv1.0=CDE 2953266:Lab Results.upper limit of normal for kappa free light chain:; Map:HCTv1.0=CDE 2953270:Lab Results.Unit of measure: kappa; Map:HCTv1.0=CDE 2954096:Lab Results.Specify the serum immunoglobin lower limit of normal value:; Map:i2b2/ACTv1.4=Laboratory Test.RAW_NORMAL_RANGE_LOW; Map:i2b2/ACTv1.4=Laboratory Test.RAW_MODIFIER_LOW; Map:i2b2/ACTv1.4=Laboratory Test.RAW_NORMAL_RANGE_HIGH; Map:i2b2/ACTv1.4=Laboratory Test.RAW_MODIFIER_HIGH; Map:Lab=LabResult.referenceRangeHigh; Map:Lab=LaboratoryResult.referenceTextList; Map:Lab=LabResult.referenceRangeLow; Map:Lab=LabResult.referenceTextList; Map:LabViewer2.2=LaboratoryResult.referenceRangeHigh; Map:LabViewer2.2=LaboratoryResult.referenceRangeLow; Map:NCI CRF Standard=CDE 2841221v1.0: Test Result Low Test Reference Range Number; Map:NCI CRF Standard=CDE 2841212v1.0: Test Result High Test Reference Range Number; Map:OMOPv5.2=MEASUREMENT.range_low; Map:OMOPv5.2=MEASUREMENT.range_high; Map:PCORNetv3.1=Lab_Result_CM.norm_range_low; Map:PCORNetv3.1=Lab_Result_CM.norm_modifier_low; Map:PCORNetv3.1=Lab_Result_CM.norm_range_high; Map:PCORNetv3.1=Lab_Result_CM.norm_modifier_high; Map:PCORNetv4.0=Lab_Result_CM.norm_range_low; Map:PCORNetv4.0=Lab_Result_CM.norm_modifier_low; Map:PCORNetv4.0=Lab_Result_CM.norm_range_high; Map:PCORNetv4.0=Lab_Result_CM.norm_modifier_high; Map:SDTM IGv3.1.1=LB.LBORNRHI; Map:SDTM IGv3.1.1=LB.LBORNRLO; Map:SDTM IGv3.1.1=LB.LBSTNRC; Map:SDTM IGv3.1.1=LB.LBSTNRLO; Map:SDTM IGv3.1.1=LB.LBSTNRHI; Map:SDTM IGv3.1.2=LB.LBORNRHI; Map:SDTM IGv3.1.2=LB.LBSTNRHI; Map:SDTM IGv3.1.2=PC.PCLLOQ; Map:SDTM IGv3.1.2=LB.LBSTNRC; Map:SDTM IGv3.1.2=LB.LBSTNRLO; Map:SDTM IGv3.1.2=LB.LBORNRLO; Map:SDTM IGv3.1.3=LB.LBORNRHI; Map:SDTM IGv3.1.3=LB.LBORNRLO; Map:SDTM IGv3.1.3=LB.LBSTNRC; Map:SDTM IGv3.1.3=LB.LBSTNRHI; Map:SDTM IGv3.1.3=LB.LBSTNRLO; Map:SDTM IGv3.1.3=PC.PCLLOQ; Map:SDTM IGv3.2=IS.ISLLOQ; Map:SDTM IGv3.2=PC.PCLLOQ; Map:SDTM IGv3.2=PC.PCULOQ; Map:SDTM IGv3.2=LB.LBORRESU; Map:SDTM IGv3.2=LB.LBORNRLO; Map:SDTM IGv3.2=LB.LBORNRHI; Map:SDTM IGv3.2=LB.LBSTNRLO; Map:SDTM IGv3.2=LB.LBSTNRHI; Map:SDTM IGv3.2=LB.LBSTNRC; Map:Sentinelv6.0.2=Laboratory Result.Norm_Range_low; Map:Sentinelv6.0.2=Laboratory Result.Modifier_low; Map:Sentinelv6.0.2=Laboratory Result.Norm_Range_high; Map:Sentinelv6.0.2=Laboratory Result.Modifier_high</v>
          </cell>
        </row>
        <row r="1384">
          <cell r="A1384" t="str">
            <v>ReferenceResult.2valueTypeCode</v>
          </cell>
          <cell r="B1384" t="str">
            <v>ReferenceResult</v>
          </cell>
          <cell r="C1384" t="str">
            <v>valueTypeCode</v>
          </cell>
          <cell r="D1384" t="str">
            <v>Attrib</v>
          </cell>
          <cell r="E1384" t="str">
            <v>CD</v>
          </cell>
          <cell r="F1384" t="str">
            <v>0..1</v>
          </cell>
          <cell r="G1384" t="str">
            <v>DEFINITION:
A coded value specifying the kind of clinical result to which this reference result must be associated.
EXAMPLE(S):
For a blood pressure measurement, the valueTypeCode may be systolic or diastolic.
OTHER NAME(S):
NOTE(S):</v>
          </cell>
          <cell r="I1384" t="str">
            <v>Map:CTOM=ClinicalResult.value; Map:CTRv1.0=ReferenceResult.valueTypeCode</v>
          </cell>
        </row>
        <row r="1385">
          <cell r="A1385" t="str">
            <v>ReferenceResult.4performingDevice(Device)</v>
          </cell>
          <cell r="B1385" t="str">
            <v>ReferenceResult</v>
          </cell>
          <cell r="C1385" t="str">
            <v>performingDevice(Device)</v>
          </cell>
          <cell r="D1385" t="str">
            <v>Assoc</v>
          </cell>
          <cell r="F1385" t="str">
            <v>0..1</v>
          </cell>
          <cell r="G1385" t="str">
            <v xml:space="preserve">ReferenceResult [performedReferenceResult] (0..*) apply to results produced by / produce (0..1) [performingDevice] Device
DESCRIPTION:
Each ReferenceResult might apply to results produced by one Device. Each Device might produce one or more ReferenceResult.
DEFINITION:
EXAMPLE(S):
OTHER NAME(S):
NOTE(S):
</v>
          </cell>
          <cell r="I1385" t="str">
            <v>Map:CTRv1.0=ReferenceResult.performing(Device)</v>
          </cell>
          <cell r="J1385" t="str">
            <v>apply to results produced by</v>
          </cell>
          <cell r="K1385" t="str">
            <v>produce</v>
          </cell>
          <cell r="L1385" t="str">
            <v>Device</v>
          </cell>
          <cell r="M1385" t="str">
            <v>0..*</v>
          </cell>
        </row>
        <row r="1386">
          <cell r="A1386" t="str">
            <v>ReferenceResult.4performingLaboratory(Laboratory)</v>
          </cell>
          <cell r="B1386" t="str">
            <v>ReferenceResult</v>
          </cell>
          <cell r="C1386" t="str">
            <v>performingLaboratory(Laboratory)</v>
          </cell>
          <cell r="D1386" t="str">
            <v>Assoc</v>
          </cell>
          <cell r="F1386" t="str">
            <v>0..1</v>
          </cell>
          <cell r="G1386" t="str">
            <v>ReferenceResult [performedReferenceResult] (0..*) apply to results produced by / produce (0..1) [performingLaboratory] Laboratory
DESCRIPTION:
Each ReferenceResult might apply to results produced by one Laboratory. Each Laboratory might produce one or more ReferenceResult.
DEFINITION:
EXAMPLE(S):
OTHER NAME(S):
NOTE(S):</v>
          </cell>
          <cell r="I1386" t="str">
            <v>Map:CTRv1.0=ReferenceResult.performing(PerformingLaboratory)</v>
          </cell>
          <cell r="J1386" t="str">
            <v>apply to results produced by</v>
          </cell>
          <cell r="K1386" t="str">
            <v>produce</v>
          </cell>
          <cell r="L1386" t="str">
            <v>Laboratory</v>
          </cell>
          <cell r="M1386" t="str">
            <v>0..*</v>
          </cell>
        </row>
        <row r="1387">
          <cell r="A1387" t="str">
            <v>ReferenceToStudyResults.1</v>
          </cell>
          <cell r="B1387" t="str">
            <v>ReferenceToStudyResults</v>
          </cell>
          <cell r="D1387" t="str">
            <v>Class</v>
          </cell>
          <cell r="G1387" t="str">
            <v>DEFINITION:
A citation in an external publication that refers to results of this study.
EXAMPLE(S):
OTHER NAME(S):
NOTE(S):
CT.gov instruction say to provide either the unique PubMed Identifier (PMID) of an article or enter the full bibliographic citation. 
"Inbound" references, could be to interim or final results, not a reference from this study to other studies.</v>
          </cell>
          <cell r="I1387" t="str">
            <v>Map:CTRv1.0=ReferenceToStudyResults</v>
          </cell>
        </row>
        <row r="1388">
          <cell r="A1388" t="str">
            <v>ReferenceToStudyResults.2citationDescription</v>
          </cell>
          <cell r="B1388" t="str">
            <v>ReferenceToStudyResults</v>
          </cell>
          <cell r="C1388" t="str">
            <v>citationDescription</v>
          </cell>
          <cell r="D1388" t="str">
            <v>Attrib</v>
          </cell>
          <cell r="E1388" t="str">
            <v>ST</v>
          </cell>
          <cell r="F1388" t="str">
            <v>0..1</v>
          </cell>
          <cell r="G1388" t="str">
            <v>DEFINITION:
A biblographical reference in a format acceptable to the registration authority.  
EXAMPLE(S):
OTHER NAME(S):
NOTE(S):
Studies performed in the United States may be required to conform to the National Library of Medicine's MEDLINE format.</v>
          </cell>
          <cell r="I1388" t="str">
            <v>Map:CTGOV=Citation; Map:CTRv1.0=ReferenceToStudyResults.citationDescription</v>
          </cell>
        </row>
        <row r="1389">
          <cell r="A1389" t="str">
            <v>ReferenceToStudyResults.2linkPageDescription</v>
          </cell>
          <cell r="B1389" t="str">
            <v>ReferenceToStudyResults</v>
          </cell>
          <cell r="C1389" t="str">
            <v>linkPageDescription</v>
          </cell>
          <cell r="D1389" t="str">
            <v>Attrib</v>
          </cell>
          <cell r="E1389" t="str">
            <v>ST</v>
          </cell>
          <cell r="F1389" t="str">
            <v>0..1</v>
          </cell>
          <cell r="G1389" t="str">
            <v>DEFINITION:
The textual representation of the linked page.
EXAMPLE(S):
If the page being linked is the protocol's home page on the sponsor's Web site, include the words "Click here for more information about this study:" and provide the name of the protocol.
OTHER NAME(S):
NOTE(S):</v>
          </cell>
          <cell r="I1389" t="str">
            <v>Map:CTGOV=Links Description; Map:CTRv1.0=ReferenceToStudyResults.linkPageDescription</v>
          </cell>
        </row>
        <row r="1390">
          <cell r="A1390" t="str">
            <v>ReferenceToStudyResults.2publicationIdentifier</v>
          </cell>
          <cell r="B1390" t="str">
            <v>ReferenceToStudyResults</v>
          </cell>
          <cell r="C1390" t="str">
            <v>publicationIdentifier</v>
          </cell>
          <cell r="D1390" t="str">
            <v>Attrib</v>
          </cell>
          <cell r="E1390" t="str">
            <v>II</v>
          </cell>
          <cell r="F1390" t="str">
            <v>0..1</v>
          </cell>
          <cell r="G1390" t="str">
            <v>DEFINITION:
A unique symbol that establishes identity to a publication that cites this study's results.
EXAMPLE(S):
10987815 is the unique PubMed Identifier (PMID) for the citation in MEDLINE.
OTHER NAME(S):
NOTE(S):</v>
          </cell>
          <cell r="I1390" t="str">
            <v>Map:CTGOV=MEDLINE Identifier; Map:CTRv1.0=ReferenceToStudyResults.publicationIdentifier</v>
          </cell>
        </row>
        <row r="1391">
          <cell r="A1391" t="str">
            <v>ReferenceToStudyResults.2publicationName</v>
          </cell>
          <cell r="B1391" t="str">
            <v>ReferenceToStudyResults</v>
          </cell>
          <cell r="C1391" t="str">
            <v>publicationName</v>
          </cell>
          <cell r="D1391" t="str">
            <v>Attrib</v>
          </cell>
          <cell r="E1391" t="str">
            <v>ST</v>
          </cell>
          <cell r="F1391" t="str">
            <v>0..1</v>
          </cell>
          <cell r="G1391" t="str">
            <v>DEFINITION:
A non-unique textual identifier specifying the source of the publication identifier.
EXAMPLE(S):
MEDLINE is the source for PMID 10987815
OTHER NAME(S):
NOTE(S):</v>
          </cell>
          <cell r="I1391" t="str">
            <v>Map:CTRv1.0=ReferenceToStudyResults.publicationName; Map:PRM=PublishedResults.title</v>
          </cell>
        </row>
        <row r="1392">
          <cell r="A1392" t="str">
            <v>ReferenceToStudyResults.2uniformResourceLocator</v>
          </cell>
          <cell r="B1392" t="str">
            <v>ReferenceToStudyResults</v>
          </cell>
          <cell r="C1392" t="str">
            <v>uniformResourceLocator</v>
          </cell>
          <cell r="D1392" t="str">
            <v>Attrib</v>
          </cell>
          <cell r="E1392" t="str">
            <v>TEL.URL</v>
          </cell>
          <cell r="F1392" t="str">
            <v>0..1</v>
          </cell>
          <cell r="G1392" t="str">
            <v>DEFINITION:
A complete reference to a website (including http://) that is directly relevant to the study. 
EXAMPLE(S):
http://www.alzheimers.org/
OTHER NAME(S):
NOTE(S):</v>
          </cell>
          <cell r="I1392" t="str">
            <v>Map:CTGOV=Links URL; Map:CTRv1.0=ReferenceToStudyResults.uniformResourceLocator</v>
          </cell>
        </row>
        <row r="1393">
          <cell r="A1393" t="str">
            <v>ReferenceToStudyResults.4referencedStudyConduct(StudyConduct)</v>
          </cell>
          <cell r="B1393" t="str">
            <v>ReferenceToStudyResults</v>
          </cell>
          <cell r="C1393" t="str">
            <v>referencedStudyConduct(StudyConduct)</v>
          </cell>
          <cell r="D1393" t="str">
            <v>Assoc</v>
          </cell>
          <cell r="F1393" t="str">
            <v>1..1</v>
          </cell>
          <cell r="G1393" t="str">
            <v>ReferenceToStudyResults [referencingReferenceToStudyResults] (0..*) references the results of / have results referenced in (1) [referencedStudyConduct] StudyConduct
DESCRIPTION:
Each ReferenceToStudyResults always references the results of one StudyConduct.  Each StudyConduct might have results referenced in one or more ReferenceToStudyResults.
DEFINITION:
EXAMPLE(S):
OTHER NAME(S):
NOTE(S):</v>
          </cell>
          <cell r="I1393" t="str">
            <v>Map:CTRRr3=StudyReference.referringStudyRelatedIndicator; Map:CTRv1.0=ReferenceToStudyResults.referenced(StudyExecution)</v>
          </cell>
          <cell r="J1393" t="str">
            <v>references the results of</v>
          </cell>
          <cell r="K1393" t="str">
            <v>have results referenced in</v>
          </cell>
          <cell r="L1393" t="str">
            <v>StudyConduct</v>
          </cell>
          <cell r="M1393" t="str">
            <v>0..*</v>
          </cell>
        </row>
        <row r="1394">
          <cell r="A1394" t="str">
            <v>RegistrationCenter.1</v>
          </cell>
          <cell r="B1394" t="str">
            <v>RegistrationCenter</v>
          </cell>
          <cell r="D1394" t="str">
            <v>Class</v>
          </cell>
          <cell r="G1394" t="str">
            <v>DEFINITION:
The service of recording subject participation on a study. The service may include allocation to an Arm or a portion of an Arm (when secondary allocations may occur).
EXAMPLE(S):
OTHER NAME(S):
NOTE(S):</v>
          </cell>
          <cell r="I1394" t="str">
            <v>Map:CTRv1.0=RegistrationCenter</v>
          </cell>
        </row>
        <row r="1395">
          <cell r="A1395" t="str">
            <v>RegistrationCenter.2telecomAddress</v>
          </cell>
          <cell r="B1395" t="str">
            <v>RegistrationCenter</v>
          </cell>
          <cell r="C1395" t="str">
            <v>telecomAddress</v>
          </cell>
          <cell r="D1395" t="str">
            <v>Attrib</v>
          </cell>
          <cell r="E1395" t="str">
            <v>TEL</v>
          </cell>
          <cell r="F1395" t="str">
            <v>0..1</v>
          </cell>
          <cell r="G1395" t="str">
            <v>DEFINITION:
A sequence of digits or characters used to identify a particular telephone, fax, or email of a registration center.
EXAMPLE(S):
The phone number to call to request that a subject be registered and randomized on a study.
OTHER NAME(S):
NOTE(S):</v>
          </cell>
          <cell r="I1395" t="str">
            <v>Map:C3PR=PhoneCallRandomization.phoneNumber; Map:C3PRv2.9=PhoneCallRandomization.phoneNumber; Map:CTRv1.0=RegistrationCenter.telecomAddress</v>
          </cell>
        </row>
        <row r="1396">
          <cell r="A1396" t="str">
            <v>RegistrationCenter.3Is a(n):Service</v>
          </cell>
          <cell r="B1396" t="str">
            <v>RegistrationCenter</v>
          </cell>
          <cell r="C1396" t="str">
            <v>Is a(n):Service</v>
          </cell>
          <cell r="D1396" t="str">
            <v>Gen</v>
          </cell>
          <cell r="G1396" t="str">
            <v xml:space="preserve">DESCRIPTION:
Each RegistrationCenter always specializes one Service. Each Service might be specialized by one RegistrationCenter.
DEFINITION:
EXAMPLE(S):
OTHER NAME(S):
NOTE(S):
</v>
          </cell>
          <cell r="J1396" t="str">
            <v>specializes</v>
          </cell>
          <cell r="K1396" t="str">
            <v>be specialized by</v>
          </cell>
          <cell r="L1396" t="str">
            <v>Service</v>
          </cell>
        </row>
        <row r="1397">
          <cell r="A1397" t="str">
            <v>RegulatoryApplication.1</v>
          </cell>
          <cell r="B1397" t="str">
            <v>RegulatoryApplication</v>
          </cell>
          <cell r="D1397" t="str">
            <v>Class</v>
          </cell>
          <cell r="G1397" t="str">
            <v>DEFINITION:
A collection of submissions that are grouped together for regulatory purposes, and are usually specific to a particular device, food or feed additive or biopharmaceutical substance.
EXAMPLE(S):
The marketing application for a drug product can generate multiple regulatory decisions. The first decision may support the initial marketing approval of the product for a specific indication. Subsequent regulatory decisions may approve or deny additional indications for the drug product. The application thus contains multiple submissions, each with their own regulatory action. 
OTHER NAME(S):
NOTE(S):
Over time, an application will typically consist of multiple submissions and regulatory assessments.</v>
          </cell>
          <cell r="I1397" t="str">
            <v>Map:caAERSv2.2=InvestigationalNewDrug; Map:CTRPv3.8=StudyIndIde; Map:CTRRr3=RegulatoryApplication; Map:CTRv1.0=RegulatoryApplication; Map:RPS1=Application</v>
          </cell>
        </row>
        <row r="1398">
          <cell r="A1398" t="str">
            <v>RegulatoryApplication.2identifier</v>
          </cell>
          <cell r="B1398" t="str">
            <v>RegulatoryApplication</v>
          </cell>
          <cell r="C1398" t="str">
            <v>identifier</v>
          </cell>
          <cell r="D1398" t="str">
            <v>Attrib</v>
          </cell>
          <cell r="E1398" t="str">
            <v>ID</v>
          </cell>
          <cell r="F1398" t="str">
            <v>0..1</v>
          </cell>
          <cell r="G1398" t="str">
            <v>DEFINITION:
A unique symbol that establishes identity of the regulatory application.
EXAMPLE(S):
OTHER NAME(S):
NOTE(S):</v>
          </cell>
          <cell r="I1398" t="str">
            <v>Map:caAERSv2.2=InvestigationalNewDrug.indNumber; Map:CTGOV=IND/IDE Protocol?; Map:CTGOV=IND/IDE Number; Map:CTOM=StudyAgent.investigationalNewDrugIdentifier; Map:CTR&amp;Rr2=PIP Decision number ; Map:CTRPv1.0=StudyProtocol.indIdeIndicator; Map:CTRPv1.0=ObservationalStudyProtocol.indIdeIndicator; Map:CTRPv3.8=StudyIndIde.indIdeNumber; Map:CTRR=IND/IDE Protocol (IND/IDE number suffix); Map:CTRR=Regulatory Investigational Product Application Identifier; Map:CTRRr3=RegulatoryApplication.identifier; Map:CTRv1.0=RegulatoryApplication.identifier; Map:HCTv1.0=MD Anderson Specific Content: Protocol  .IND number; Map:HSDBv1.0=[IND/IDE] .Number</v>
          </cell>
        </row>
        <row r="1399">
          <cell r="A1399" t="str">
            <v>RegulatoryApplication.2typeCode</v>
          </cell>
          <cell r="B1399" t="str">
            <v>RegulatoryApplication</v>
          </cell>
          <cell r="C1399" t="str">
            <v>typeCode</v>
          </cell>
          <cell r="D1399" t="str">
            <v>Attrib</v>
          </cell>
          <cell r="E1399" t="str">
            <v>CD</v>
          </cell>
          <cell r="F1399" t="str">
            <v>0..1</v>
          </cell>
          <cell r="G1399" t="str">
            <v xml:space="preserve">DEFINITION:
A coded value specifying the kind of regulatory application. 
EXAMPLE(S):
New Drug Application, 510k, Veterinary New Drug Submission
OTHER NAME(S):
NOTE(S):
Each product type will be supported by a different application type. </v>
          </cell>
          <cell r="I1399" t="str">
            <v>Map:CTRPv3.8=StudyIndIde.indIdeTypeCode; Map:CTRR=IND/IDE Indicator; Map:CTRRr3=RegulatoryApplication.typeCode; Map:CTRv1.0=RegulatoryApplication.typeCode; Map:HSDBv1.0=[IND/IDE].Type; Map:RPS1=Application.code</v>
          </cell>
        </row>
        <row r="1400">
          <cell r="A1400" t="str">
            <v>RegulatoryApplicationSponsor.1</v>
          </cell>
          <cell r="B1400" t="str">
            <v>RegulatoryApplicationSponsor</v>
          </cell>
          <cell r="D1400" t="str">
            <v>Class</v>
          </cell>
          <cell r="G1400" t="str">
            <v>DEFINITION:
An organization or person that assumes responsibility for producing and submitting documentation to a regulatory authority to seek approval for testing, marketing and the continuation of marketing of new drugs or devices.
EXAMPLE(S):
pharmaceutical company
OTHER NAME(S):
NOTE(S):</v>
          </cell>
          <cell r="H1400" t="str">
            <v xml:space="preserve">Invariant - be a function performed by actualIndicator Qualifier: Only Organization with actualIndicator = "true" is valid.
Invariant - be a function performed by Exclusive Or: A RegulatoryApplicationSponsor might be a function performed by one and only one of the following: Organization, HealthcareProvider.
</v>
          </cell>
          <cell r="I1400" t="str">
            <v>Map:caAERSv2.2=INDHolder; Map:CTRPv1.0=RegulatoryApplicationSponsor; Map:CTRRr3=RegulatoryApplicationSponsor; Map:CTRv1.0=RegulatoryApplicationSponsor; Map:ICSRr2=holder (in R_Product); Map:ICSRr2=role (in R_Product)</v>
          </cell>
        </row>
        <row r="1401">
          <cell r="A1401" t="str">
            <v>RegulatoryApplicationSponsor.2effectiveDateRange</v>
          </cell>
          <cell r="B1401" t="str">
            <v>RegulatoryApplicationSponsor</v>
          </cell>
          <cell r="C1401" t="str">
            <v>effectiveDateRange</v>
          </cell>
          <cell r="D1401" t="str">
            <v>Attrib</v>
          </cell>
          <cell r="E1401" t="str">
            <v>IVL&lt;TS.DATETIME&gt;</v>
          </cell>
          <cell r="F1401" t="str">
            <v>0..1</v>
          </cell>
          <cell r="G1401" t="str">
            <v>DEFINITION:
The date and time span for when the regulatory application sponsor is active.
EXAMPLE(S):
OTHER NAME(S):
NOTE(S):</v>
          </cell>
          <cell r="I1401" t="str">
            <v>Map:CTRv1.0=RegulatoryApplicationSponsor.effectiveDateRange; Map:RPS2=(New content)</v>
          </cell>
        </row>
        <row r="1402">
          <cell r="A1402" t="str">
            <v>RegulatoryApplicationSponsor.4performingHealthcareProvider(HealthcareProvider)</v>
          </cell>
          <cell r="B1402" t="str">
            <v>RegulatoryApplicationSponsor</v>
          </cell>
          <cell r="C1402" t="str">
            <v>performingHealthcareProvider(HealthcareProvider)</v>
          </cell>
          <cell r="D1402" t="str">
            <v>Assoc</v>
          </cell>
          <cell r="F1402" t="str">
            <v>0..1</v>
          </cell>
          <cell r="G1402" t="str">
            <v xml:space="preserve">RegulatoryApplicationSponsor [performedRegulatoryApplicationSponsor] (0..*) be a function performed by / function as (0..1) [performingHealthcareProvider] HealthcareProvider
DESCRIPTION:
Each RegulatoryApplicationSponsor might be a function performed by one HealthcareProvider. Each HealthcareProvider might function as one or more RegulatoryApplicationSponsor.
DEFINITION:
EXAMPLE(S):
OTHER NAME(S):
NOTE(S):
</v>
          </cell>
          <cell r="I1402" t="str">
            <v>Map:CTRRr3=RegulatoryApplicationSponsor.performing(HealthcareProvider); Map:CTRv1.0=RegulatoryApplicationSponsor.performing(HealthcareProvider)</v>
          </cell>
          <cell r="J1402" t="str">
            <v>be a function performed by</v>
          </cell>
          <cell r="K1402" t="str">
            <v>function as</v>
          </cell>
          <cell r="L1402" t="str">
            <v>HealthcareProvider</v>
          </cell>
          <cell r="M1402" t="str">
            <v>0..*</v>
          </cell>
        </row>
        <row r="1403">
          <cell r="A1403" t="str">
            <v>RegulatoryApplicationSponsor.4performingOrganization(Organization)</v>
          </cell>
          <cell r="B1403" t="str">
            <v>RegulatoryApplicationSponsor</v>
          </cell>
          <cell r="C1403" t="str">
            <v>performingOrganization(Organization)</v>
          </cell>
          <cell r="D1403" t="str">
            <v>Assoc</v>
          </cell>
          <cell r="F1403" t="str">
            <v>0..1</v>
          </cell>
          <cell r="G1403" t="str">
            <v xml:space="preserve">RegulatoryApplicationSponsor [performedRegulatoryApplicationSponsor] (0..*) be a function performed by / function as (0..1) [performingOrganization] Organization
DESCRIPTION:
Each RegulatoryApplicationSponsor might be a function performed by one Organization.  Each Organization might function as one or more RegulatoryApplicationSponsor.
DEFINITION:
EXAMPLE(S):
OTHER NAME(S):
NOTE(S):
</v>
          </cell>
          <cell r="I1403" t="str">
            <v>Map:CTRRr3=RegulatoryApplicationSponsor.performing(Organization); Map:CTRv1.0=RegulatoryApplicationSponsor.performing(Organization)</v>
          </cell>
          <cell r="J1403" t="str">
            <v>be a function performed by</v>
          </cell>
          <cell r="K1403" t="str">
            <v>function as</v>
          </cell>
          <cell r="L1403" t="str">
            <v>Organization</v>
          </cell>
          <cell r="M1403" t="str">
            <v>0..*</v>
          </cell>
        </row>
        <row r="1404">
          <cell r="A1404" t="str">
            <v>RegulatoryAssessment.1</v>
          </cell>
          <cell r="B1404" t="str">
            <v>RegulatoryAssessment</v>
          </cell>
          <cell r="D1404" t="str">
            <v>Class</v>
          </cell>
          <cell r="G1404" t="str">
            <v>DEFINITION:
An evaluation of a submission by a regulatory body. 
EXAMPLE(S):
The FDA evaluates a submission for a new drug or device. 
OTHER NAME(S):
NOTE(S):</v>
          </cell>
          <cell r="H1404" t="str">
            <v xml:space="preserve">Invariant - is a function performed by actualIndicator Qualifier: Only Organization (via OversightAuthority) with actualIndicator = "true" is valid.
</v>
          </cell>
          <cell r="I1404" t="str">
            <v>Map:AE=Authorization; Map:CTRRr3=RegulatoryAssessment; Map:CTRv1.0=RegulatoryAssessment; Map:ICSRr2=Approval (in R_Product)</v>
          </cell>
        </row>
        <row r="1405">
          <cell r="A1405" t="str">
            <v>RegulatoryAssessment.2completionDate</v>
          </cell>
          <cell r="B1405" t="str">
            <v>RegulatoryAssessment</v>
          </cell>
          <cell r="C1405" t="str">
            <v>completionDate</v>
          </cell>
          <cell r="D1405" t="str">
            <v>Attrib</v>
          </cell>
          <cell r="E1405" t="str">
            <v>TS.DATETIME</v>
          </cell>
          <cell r="F1405" t="str">
            <v>0..1</v>
          </cell>
          <cell r="G1405" t="str">
            <v>DEFINITION:
The date (and time) on which this particular assessment is completed.
EXAMPLE(S):
OTHER NAME(S):
NOTE(S):</v>
          </cell>
          <cell r="I1405" t="str">
            <v>Map:CTGOV=Expanded Access Status; Map:CTR&amp;Rr2=IEC Opinion date; Map:CTRR=Expanded access indicator; Map:CTRRr3=RegulatoryAssessment.assessmentDate; Map:CTRv1.0=RegulatoryAssessment.completionDate; Map:ICSRr2=Author2.time (in R_Product); Map:ICSRr2=Approval.effectiveTime (in R_Product)</v>
          </cell>
        </row>
        <row r="1406">
          <cell r="A1406" t="str">
            <v>RegulatoryAssessment.2expectedResubmissionDate</v>
          </cell>
          <cell r="B1406" t="str">
            <v>RegulatoryAssessment</v>
          </cell>
          <cell r="C1406" t="str">
            <v>expectedResubmissionDate</v>
          </cell>
          <cell r="D1406" t="str">
            <v>Attrib</v>
          </cell>
          <cell r="E1406" t="str">
            <v>TS.DATETIME</v>
          </cell>
          <cell r="F1406" t="str">
            <v>0..1</v>
          </cell>
          <cell r="G1406" t="str">
            <v>DEFINITION:
The date on which the resubmission of the regulatory application is expected.
EXAMPLE(S):
OTHER NAME(S):
NOTE(S): 
Used only when RegulatoryAssessment.statusCode is not complete.
Regulatory authorities typically assign a  resubmission deadline such as 30 days.</v>
          </cell>
          <cell r="I1406" t="str">
            <v>Map:CTRRr3=RegulatoryAssessment.expectedResubmissionDate</v>
          </cell>
        </row>
        <row r="1407">
          <cell r="A1407" t="str">
            <v>RegulatoryAssessment.2identifier</v>
          </cell>
          <cell r="B1407" t="str">
            <v>RegulatoryAssessment</v>
          </cell>
          <cell r="C1407" t="str">
            <v>identifier</v>
          </cell>
          <cell r="D1407" t="str">
            <v>Attrib</v>
          </cell>
          <cell r="E1407" t="str">
            <v>DSET&lt;ID&gt;</v>
          </cell>
          <cell r="F1407" t="str">
            <v>0..*</v>
          </cell>
          <cell r="G1407" t="str">
            <v>DEFINITION:
A unique symbol that establishes identity of the regulatory assessment.
EXAMPLE(S):
New Drug Application (NDA) number, Investigational New Drug (IND) number, Biologic License Application (BLA), Premarket Approval (PMA), 510K
OTHER NAME(S):
NOTE(S):</v>
          </cell>
          <cell r="I1407" t="str">
            <v>Map:AE=Authorization.approvalId; Map:CTR&amp;Rr2=MA number; Map:CTR&amp;Rr2=Orphan drug number; Map:CTR&amp;Rr2=Manufacturer authorisation number; Map:CTRPv1.0=TherapeuticProduct.identifier; Map:CTRRr3=RegulatoryAssessment.identifier; Map:CTRv1.0=RegulatoryAssessment.identifier; Map:ICSRr2=Approval.id (in R_Product)</v>
          </cell>
        </row>
        <row r="1408">
          <cell r="A1408" t="str">
            <v>RegulatoryAssessment.2reasonCode</v>
          </cell>
          <cell r="B1408" t="str">
            <v>RegulatoryAssessment</v>
          </cell>
          <cell r="C1408" t="str">
            <v>reasonCode</v>
          </cell>
          <cell r="D1408" t="str">
            <v>Attrib</v>
          </cell>
          <cell r="E1408" t="str">
            <v>CD</v>
          </cell>
          <cell r="F1408" t="str">
            <v>0..1</v>
          </cell>
          <cell r="G1408" t="str">
            <v>DEFINITION:
A coded value specifying the rationale for a regulatory designation.
EXAMPLE(S):
OTHER NAME(S):
NOTE(S):</v>
          </cell>
          <cell r="I1408" t="str">
            <v>Map:CTR&amp;Rr2=Reason for no authorisation; Map:CTR&amp;Rr2=IEC Opinion not favourable reasons; Map:CTRRr3=RegulatoryAssessment.assessmentReasonCode; Map:CTRv1.0=RegulatoryAssessment.reasonCode</v>
          </cell>
        </row>
        <row r="1409">
          <cell r="A1409" t="str">
            <v>RegulatoryAssessment.2resultCode</v>
          </cell>
          <cell r="B1409" t="str">
            <v>RegulatoryAssessment</v>
          </cell>
          <cell r="C1409" t="str">
            <v>resultCode</v>
          </cell>
          <cell r="D1409" t="str">
            <v>Attrib</v>
          </cell>
          <cell r="E1409" t="str">
            <v>CD</v>
          </cell>
          <cell r="F1409" t="str">
            <v>1...1</v>
          </cell>
          <cell r="G1409" t="str">
            <v xml:space="preserve">DEFINITION:
A coded value specifying the regulatory designation made by the regulatory authority.
EXAMPLE(S):
For regular submissions the code can be: approved, not approvable, approvable, complete response or cleared.
For expanded access submissions the code can be: Available, No longer available, Temporarily not available, or Approved for marketing.
OTHER NAME(S):
NOTE(S):
For some submissions, there are business processes that will make "default" action based on timelines --i.e., if no action is taken, then the submission is "approved". 
For a submission, there may be multiple regulatory assessments that correspond to the state transitions for a submission, but only one regulatory assessment is true at a given time.  A submission can first be "approvable" and then when the data is complete, a new regulatory assessment can be made that is "approved". </v>
          </cell>
          <cell r="I1409" t="str">
            <v>Map:CTGOV=Expanded Access Status; Map:CTR&amp;Rr2=GMP MP Auth granted; Map:CTR&amp;Rr2=IEC Opinion Given; Map:CTRPv3.8=StudyIndIde.expandedAccessStatusCode; Map:CTRR=Expanded access indicator; Map:CTRRr3=RegulatoryAssessment.assessmentCode; Map:CTRRr3=StudyAgent.expandedAccessStatusCode; Map:CTRv1.0=RegulatoryAssessment.resultCode</v>
          </cell>
        </row>
        <row r="1410">
          <cell r="A1410" t="str">
            <v>RegulatoryAssessment.2statusCode</v>
          </cell>
          <cell r="B1410" t="str">
            <v>RegulatoryAssessment</v>
          </cell>
          <cell r="C1410" t="str">
            <v>statusCode</v>
          </cell>
          <cell r="D1410" t="str">
            <v>Attrib</v>
          </cell>
          <cell r="E1410" t="str">
            <v>CD</v>
          </cell>
          <cell r="F1410" t="str">
            <v>0..1</v>
          </cell>
          <cell r="G1410" t="str">
            <v>DEFINITION:
A coded value specifying the phase in the lifecycle of the assessment.
EXAMPLE(S):
pending, complete
OTHER NAME(S):
NOTE(S):</v>
          </cell>
          <cell r="I1410" t="str">
            <v>Map:CTRRr3=RegulatoryAssessment.statusCode</v>
          </cell>
        </row>
        <row r="1411">
          <cell r="A1411" t="str">
            <v>RegulatoryAssessment.2typeCode</v>
          </cell>
          <cell r="B1411" t="str">
            <v>RegulatoryAssessment</v>
          </cell>
          <cell r="C1411" t="str">
            <v>typeCode</v>
          </cell>
          <cell r="D1411" t="str">
            <v>Attrib</v>
          </cell>
          <cell r="E1411" t="str">
            <v>CD</v>
          </cell>
          <cell r="F1411" t="str">
            <v>0..1</v>
          </cell>
          <cell r="G1411" t="str">
            <v>DEFINITION:
A coded value specifying the approval process used by the regulatory authority.
EXAMPLE(S):
FDA's Center for Devices and Radiological Health (CDRH) Process, FDA's Center for Drug Evaluation and Research (CDER) Process
OTHER NAME(S):
NOTE(S):</v>
          </cell>
          <cell r="I1411" t="str">
            <v>Map:CTRv1.0=RegulatoryAssessment.typeCode; Map:HSDBv1.0=[IND/IDE] .Grantor; Map:ICSRr2=Approval.code (in R_Product)</v>
          </cell>
        </row>
        <row r="1412">
          <cell r="A1412" t="str">
            <v>RegulatoryAssessment.4performingRegulatoryAuthority(RegulatoryAuthority)</v>
          </cell>
          <cell r="B1412" t="str">
            <v>RegulatoryAssessment</v>
          </cell>
          <cell r="C1412" t="str">
            <v>performingRegulatoryAuthority(RegulatoryAuthority)</v>
          </cell>
          <cell r="D1412" t="str">
            <v>Assoc</v>
          </cell>
          <cell r="F1412" t="str">
            <v>1..1</v>
          </cell>
          <cell r="G1412" t="str">
            <v xml:space="preserve">RegulatoryAssessment [performedRegulatoryAssessment] (0..*) is performed by / perform (1) [performingRegulatoryAuthority] RegulatoryAuthority
DESCRIPTION:
Each RegulatoryAssessment always is performed by one RegulatoryAuthority.  Each RegulatoryAuthority might perform one or more RegulatoryAssessment.
DEFINITION:
EXAMPLE(S):
OTHER NAME(S):
NOTE(S):
</v>
          </cell>
          <cell r="I1412" t="str">
            <v>Map:CTRRr3=RegulatoryAssessment.performing(RegulatoryAuthority); Map:CTRv1.0=RegulatoryAssessment.performing(RegulatoryAuthority)</v>
          </cell>
          <cell r="J1412" t="str">
            <v>is performed by</v>
          </cell>
          <cell r="K1412" t="str">
            <v>perform</v>
          </cell>
          <cell r="L1412" t="str">
            <v>RegulatoryAuthority</v>
          </cell>
          <cell r="M1412" t="str">
            <v>0..*</v>
          </cell>
        </row>
        <row r="1413">
          <cell r="A1413" t="str">
            <v>RegulatoryAuthority.1</v>
          </cell>
          <cell r="B1413" t="str">
            <v>RegulatoryAuthority</v>
          </cell>
          <cell r="D1413" t="str">
            <v>Class</v>
          </cell>
          <cell r="G1413" t="str">
            <v>DEFINITION:
Governmental bodies that have the power to pass and enforce laws.
EXAMPLE(S):
Medicines and Healthcare Products Regulatory Agency (MHRA) in the UK, Food and Drug Administration (FDA) in the USA
OTHER NAME(S):
NOTE(S):</v>
          </cell>
          <cell r="I1413" t="str">
            <v>Map:AE=RegulatoryAuthority; Map:CTRPv1.0=RegulatoryAuthority; Map:CTRPv3.8=RegulatoryAuthority; Map:CTRRr3=RegulatoryAuthority; Map:CTRv1.0=RegulatoryAuthority; Map:ICSRr2=territorialAuthority (in R_Product); Map:ICSRr2=Author2 (in R_Product)</v>
          </cell>
        </row>
        <row r="1414">
          <cell r="A1414" t="str">
            <v>RegulatoryAuthority.2effectiveDateRange</v>
          </cell>
          <cell r="B1414" t="str">
            <v>RegulatoryAuthority</v>
          </cell>
          <cell r="C1414" t="str">
            <v>effectiveDateRange</v>
          </cell>
          <cell r="D1414" t="str">
            <v>Attrib</v>
          </cell>
          <cell r="E1414" t="str">
            <v>IVL&lt;TS.DATETIME&gt;</v>
          </cell>
          <cell r="F1414" t="str">
            <v>0..1</v>
          </cell>
          <cell r="G1414" t="str">
            <v>DEFINITION:
The date and time span for when the regulatory authority is active.
EXAMPLE(S):
OTHER NAME(S):
NOTE(S):</v>
          </cell>
          <cell r="I1414" t="str">
            <v>Map:CTRPv1.0=RegulatoryAuthority.statusDateRange; Map:CTRPv1.0=RegulatoryAuthority.statusCode; Map:CTRv1.0=RegulatoryAuthority.effectiveDateRange</v>
          </cell>
        </row>
        <row r="1415">
          <cell r="A1415" t="str">
            <v>RegulatoryAuthority.2jurisdictionAuthorityCode</v>
          </cell>
          <cell r="B1415" t="str">
            <v>RegulatoryAuthority</v>
          </cell>
          <cell r="C1415" t="str">
            <v>jurisdictionAuthorityCode</v>
          </cell>
          <cell r="D1415" t="str">
            <v>Attrib</v>
          </cell>
          <cell r="E1415" t="str">
            <v>CD</v>
          </cell>
          <cell r="F1415" t="str">
            <v>0..1</v>
          </cell>
          <cell r="G1415" t="str">
            <v>DEFINITION:
A coded value specifying the type of governance over which an authority has to make laws and enforce them. 
EXAMPLE(S):
The Food and Drug Administration (FDA) exercises responsibility for pharmacovigilance (jurisdictionAuthorityCode) in the United States (Place.identifierCode).
OTHER NAME(S):
NOTE(S):</v>
          </cell>
          <cell r="I1415" t="str">
            <v>Map:CTR&amp;Rr2=SUSAR Reporting to EVCTM; Map:CTR&amp;Rr2=SUSAR Reporting to NCAs ; Map:CTR&amp;Rr2=SA (Scientific Advice) from CHMP; Map:CTR&amp;Rr2=SA from NCA; Map:CTRPv3.8=RegulatoryAuthority.jurisdictionCode; Map:CTRRr3=RegulatoryAuthority.jurisdictionCode; Map:CTRv1.0=RegulatoryAuthority.jurisdictionAuthorityCode</v>
          </cell>
        </row>
        <row r="1416">
          <cell r="A1416" t="str">
            <v>RegulatoryAuthority.3Is a(n):OversightAuthority</v>
          </cell>
          <cell r="B1416" t="str">
            <v>RegulatoryAuthority</v>
          </cell>
          <cell r="C1416" t="str">
            <v>Is a(n):OversightAuthority</v>
          </cell>
          <cell r="D1416" t="str">
            <v>Gen</v>
          </cell>
          <cell r="G1416" t="str">
            <v xml:space="preserve">DESCRIPTION:
Each RegulatoryAuthority always specializes one OversightAuthority. Each OversightAuthority might be specialized by one RegulatoryAuthority.
DEFINITION:
EXAMPLE(S):
OTHER NAME(S):
NOTE(S):
</v>
          </cell>
          <cell r="J1416" t="str">
            <v>specializes</v>
          </cell>
          <cell r="K1416" t="str">
            <v>be specialized by</v>
          </cell>
          <cell r="L1416" t="str">
            <v>OversightAuthority</v>
          </cell>
        </row>
        <row r="1417">
          <cell r="A1417" t="str">
            <v>RelevantRegulation.1</v>
          </cell>
          <cell r="B1417" t="str">
            <v>RelevantRegulation</v>
          </cell>
          <cell r="D1417" t="str">
            <v>Class</v>
          </cell>
          <cell r="G1417" t="str">
            <v>DEFINITION:
Specifies the jurisdictional law that may be applicable for registering the study to a clinical trial registry.
EXAMPLE(S):
OTHER NAME(S):
NOTE(S):</v>
          </cell>
          <cell r="I1417" t="str">
            <v>Map:CTRPv3.8=(model integrity); Map:CTRRr3=(model integrity)</v>
          </cell>
        </row>
        <row r="1418">
          <cell r="A1418" t="str">
            <v>RelevantRegulation.2applicableIndicator</v>
          </cell>
          <cell r="B1418" t="str">
            <v>RelevantRegulation</v>
          </cell>
          <cell r="C1418" t="str">
            <v>applicableIndicator</v>
          </cell>
          <cell r="D1418" t="str">
            <v>Attrib</v>
          </cell>
          <cell r="E1418" t="str">
            <v>BL</v>
          </cell>
          <cell r="F1418" t="str">
            <v>0..1</v>
          </cell>
          <cell r="G1418" t="str">
            <v xml:space="preserve">DEFINITION:
Specifies whether this study must be registered as required by applicable laws.
EXAMPLE(S):
OTHER NAME(S):
Section 801 Clinical Trial
NOTE(S):
Under US Public Law 110-85, Title VIII, Section 801, applicable drug trials include controlled clinical investigations, other than Phase I investigations, of a drug or biologic subject to US FDA regulation. Applicable device clinical trials are controlled trials with health outcomes of devices subject to FDA regulation, other than small feasibility studies, and pediatric postmarket surveillance. </v>
          </cell>
          <cell r="I1418" t="str">
            <v>Map:CTRPv3.8=StudyProtocol.FDAregulatedIndicator; Map:CTRPv3.8=StudyProtocol.section801Indicator; Map:CTRRr3=Study.applicableClinicalTrialIndicator</v>
          </cell>
        </row>
        <row r="1419">
          <cell r="A1419" t="str">
            <v>RelevantRegulation.2code</v>
          </cell>
          <cell r="B1419" t="str">
            <v>RelevantRegulation</v>
          </cell>
          <cell r="C1419" t="str">
            <v>code</v>
          </cell>
          <cell r="D1419" t="str">
            <v>Attrib</v>
          </cell>
          <cell r="E1419" t="str">
            <v>CD</v>
          </cell>
          <cell r="F1419" t="str">
            <v>0..1</v>
          </cell>
          <cell r="G1419" t="str">
            <v>DEFINITION:
A coded value specifying a regulation that requires the study to be registered. 
EXAMPLE(S):
US Food and Drug Administration regulation under section 351 of the Public Health Service Act or any of the following sections of the Federal Food, Drug and Cosmetic Act: 505, 510(k), 515, 520(m), and 522.
OTHER NAME(S):
NOTE(S):</v>
          </cell>
          <cell r="I1419" t="str">
            <v>Map:CTRRr3=Study.applicableRegulationCode</v>
          </cell>
        </row>
        <row r="1420">
          <cell r="A1420" t="str">
            <v>RelevantRegulation.4governedInterventionalStudyProtocolVersion(InterventionalStudyProtocolVersion)</v>
          </cell>
          <cell r="B1420" t="str">
            <v>RelevantRegulation</v>
          </cell>
          <cell r="C1420" t="str">
            <v>governedInterventionalStudyProtocolVersion(InterventionalStudyProtocolVersion)</v>
          </cell>
          <cell r="D1420" t="str">
            <v>Assoc</v>
          </cell>
          <cell r="F1420" t="str">
            <v>1..1</v>
          </cell>
          <cell r="G1420" t="str">
            <v xml:space="preserve">RelevantRegulation [governingRelevantRegulation] (0..*) governs / be governed by (1) [governedInterventionalStudyProtocolVersion] InterventionalStudyProtocolVersion
DESCRIPTION:
Each RelevantRegulation always governs one InterventionalStudyProtocolVersion. Each InterventionalStudyProtocolVersion might be governed by one or more RelevantRegulation.
DEFINITION:
EXAMPLE(S):
OTHER NAME(S):
NOTE(S):
</v>
          </cell>
          <cell r="J1420" t="str">
            <v>governs</v>
          </cell>
          <cell r="K1420" t="str">
            <v>be governed by</v>
          </cell>
          <cell r="L1420" t="str">
            <v>InterventionalStudyProtocolVersion</v>
          </cell>
          <cell r="M1420" t="str">
            <v>0..*</v>
          </cell>
        </row>
        <row r="1421">
          <cell r="A1421" t="str">
            <v>ReportReceiver.1</v>
          </cell>
          <cell r="B1421" t="str">
            <v>ReportReceiver</v>
          </cell>
          <cell r="D1421" t="str">
            <v>Class</v>
          </cell>
          <cell r="G1421" t="str">
            <v>DEFINITION:
A role of a person or an organization that receives or is intended to receive a report..
EXAMPLE(S):
OTHER NAME(S):
NOTE(S):</v>
          </cell>
          <cell r="H1421" t="str">
            <v xml:space="preserve">Invariant - be a function performed by Exclusive Or: A ReportReceiver might be a function performed by one and only one of the following: Person, Organization.
</v>
          </cell>
          <cell r="I1421" t="str">
            <v>Map:AE=Receiver; Map:APSRv2.1=Hdr: Information Recipient - hl7:ClinicalDocument &gt; hl7:informationRecipient; Map:caAERSv2.2=ReportDelivery; Map:CTRv1.0=ReportReceiver; Map:ICSRr2=Participant1 (in IndividualCaseSafetyReport); Map:ICSRr2=LocatedEntity2 (in IndividualCaseSafetyReport); Map:ICSRr2=LocatedEntity (in IndividualCaseSafetyReport); Map:ICSRr2=AssignedEntity (in IndividualCaseSafetyReport); Map:ICSRr2=AssignedEntity.code (in IndividualCaseSafetyReport); Map:ICSRr2=PrimaryInformationRecipient (in IndividualCaseSafetyReport)</v>
          </cell>
        </row>
        <row r="1422">
          <cell r="A1422" t="str">
            <v>ReportReceiver.2receivedDate</v>
          </cell>
          <cell r="B1422" t="str">
            <v>ReportReceiver</v>
          </cell>
          <cell r="C1422" t="str">
            <v>receivedDate</v>
          </cell>
          <cell r="D1422" t="str">
            <v>Attrib</v>
          </cell>
          <cell r="E1422" t="str">
            <v>TS.DATETIME</v>
          </cell>
          <cell r="F1422" t="str">
            <v>0..1</v>
          </cell>
          <cell r="G1422" t="str">
            <v>DEFINITION:
The date (and time) on which the report was received.
EXAMPLE(S):
OTHER NAME(S):
NOTE(S):</v>
          </cell>
          <cell r="I1422" t="str">
            <v>Map:CTRv1.0=ReportReceiver.receivedDate; Map:ICSRr2=PrimaryInformationRecipient.time (in IndividualCaseSafetyReport)</v>
          </cell>
        </row>
        <row r="1423">
          <cell r="A1423" t="str">
            <v>ReportReceiver.2receivedIndicator</v>
          </cell>
          <cell r="B1423" t="str">
            <v>ReportReceiver</v>
          </cell>
          <cell r="C1423" t="str">
            <v>receivedIndicator</v>
          </cell>
          <cell r="D1423" t="str">
            <v>Attrib</v>
          </cell>
          <cell r="E1423" t="str">
            <v>BL</v>
          </cell>
          <cell r="F1423" t="str">
            <v>0..1</v>
          </cell>
          <cell r="G1423" t="str">
            <v>DEFINITION:
Specifies whether the receiver received the report.
EXAMPLE(S):
OTHER NAME(S):
NOTE(S):</v>
          </cell>
          <cell r="I1423" t="str">
            <v>Map:CTRv1.0=ReportReceiver.receivedIndicator; Map:ICSRr2=PrimaryInformationRecipient.negationInd (in IndividualCaseSafetyReport)</v>
          </cell>
        </row>
        <row r="1424">
          <cell r="A1424" t="str">
            <v>ReportReceiver.4performingOrganization(Organization)</v>
          </cell>
          <cell r="B1424" t="str">
            <v>ReportReceiver</v>
          </cell>
          <cell r="C1424" t="str">
            <v>performingOrganization(Organization)</v>
          </cell>
          <cell r="D1424" t="str">
            <v>Assoc</v>
          </cell>
          <cell r="F1424" t="str">
            <v>0..1</v>
          </cell>
          <cell r="G1424" t="str">
            <v xml:space="preserve">ReportReceiver [performedReportReceiver] (0..*) be a function performed by / function as (0..1) [performingOrganization] Organization
DESCRIPTION:
Each ReportReceiver might be a function performed by one Organization.  Each Organization might function as one or more ReportReceiver.
DEFINITION:
EXAMPLE(S):
OTHER NAME(S):
NOTE(S):
</v>
          </cell>
          <cell r="I1424" t="str">
            <v>Map:CTRv1.0=ReportReceiver.performing(Organization)</v>
          </cell>
          <cell r="J1424" t="str">
            <v>be a function performed by</v>
          </cell>
          <cell r="K1424" t="str">
            <v>function as</v>
          </cell>
          <cell r="L1424" t="str">
            <v>Organization</v>
          </cell>
          <cell r="M1424" t="str">
            <v>0..*</v>
          </cell>
        </row>
        <row r="1425">
          <cell r="A1425" t="str">
            <v>ReportReceiver.4performingOrganizationStaffRole(OrganizationStaffRole)</v>
          </cell>
          <cell r="B1425" t="str">
            <v>ReportReceiver</v>
          </cell>
          <cell r="C1425" t="str">
            <v>performingOrganizationStaffRole(OrganizationStaffRole)</v>
          </cell>
          <cell r="D1425" t="str">
            <v>Assoc</v>
          </cell>
          <cell r="F1425" t="str">
            <v>0..1</v>
          </cell>
          <cell r="G1425" t="str">
            <v xml:space="preserve">ReportReceiver [performedReportReceiver] (0..*) be a function performed by / function as (0..1) [performingOrganizationStaffRole] OrganizationStaffRole
DESCRIPTION:
Each ReportReceiver might be a function performed by one OrganizationStaffRole.  Each OrganizationStaffRole might function as one or more ReportReceiver.
DEFINITION:
EXAMPLE(S):
OTHER NAME(S):
NOTE(S):
</v>
          </cell>
          <cell r="I1425" t="str">
            <v>Map:APSRv2.1=Hdr: Information Recipient - hl7:ClinicalDocument &gt; hl7:informationRecipient &gt; hl7:intendedRecipient &gt; hl7:id</v>
          </cell>
          <cell r="J1425" t="str">
            <v>be a function performed by</v>
          </cell>
          <cell r="K1425" t="str">
            <v>function as</v>
          </cell>
          <cell r="L1425" t="str">
            <v>OrganizationStaffRole</v>
          </cell>
          <cell r="M1425" t="str">
            <v>0..*</v>
          </cell>
        </row>
        <row r="1426">
          <cell r="A1426" t="str">
            <v>ReportReceiver.4performingPerson(Person)</v>
          </cell>
          <cell r="B1426" t="str">
            <v>ReportReceiver</v>
          </cell>
          <cell r="C1426" t="str">
            <v>performingPerson(Person)</v>
          </cell>
          <cell r="D1426" t="str">
            <v>Assoc</v>
          </cell>
          <cell r="F1426" t="str">
            <v>0..1</v>
          </cell>
          <cell r="G1426" t="str">
            <v xml:space="preserve">ReportReceiver [performedReportReceiver] (0..*) be a function performed by / function as (0..1) [performingPerson] Person
DESCRIPTION:
Each ReportReceiver might be a function performed by one Person.  Each Person might function as one or more ReportReceiver.
DEFINITION:
EXAMPLE(S):
OTHER NAME(S):
NOTE(S):
</v>
          </cell>
          <cell r="I1426" t="str">
            <v>Map:CTRv1.0=ReportReceiver.performing(Person)</v>
          </cell>
          <cell r="J1426" t="str">
            <v>be a function performed by</v>
          </cell>
          <cell r="K1426" t="str">
            <v>function as</v>
          </cell>
          <cell r="L1426" t="str">
            <v>Person</v>
          </cell>
          <cell r="M1426" t="str">
            <v>0..*</v>
          </cell>
        </row>
        <row r="1427">
          <cell r="A1427" t="str">
            <v>ReportReceiver.4receivedReportVersion(ReportVersion)</v>
          </cell>
          <cell r="B1427" t="str">
            <v>ReportReceiver</v>
          </cell>
          <cell r="C1427" t="str">
            <v>receivedReportVersion(ReportVersion)</v>
          </cell>
          <cell r="D1427" t="str">
            <v>Assoc</v>
          </cell>
          <cell r="F1427" t="str">
            <v>1..1</v>
          </cell>
          <cell r="G1427" t="str">
            <v xml:space="preserve">ReportReceiver [receivingReportReceiver] (0..*) receives / be received by (1) [receivedReportVersion] ReportVersion
DESCRIPTION:
Each ReportReceiver always receives one ReportVersion. Each ReportVersion might be received by one or more ReportReceiver.
DEFINITION:
EXAMPLE(S):
OTHER NAME(S):
NOTE(S):
</v>
          </cell>
          <cell r="I1427" t="str">
            <v>Map:CTRv1.0=ReportReceiver.received(ReportVersion)</v>
          </cell>
          <cell r="J1427" t="str">
            <v>receives</v>
          </cell>
          <cell r="K1427" t="str">
            <v>be received by</v>
          </cell>
          <cell r="L1427" t="str">
            <v>ReportVersion</v>
          </cell>
          <cell r="M1427" t="str">
            <v>0..*</v>
          </cell>
        </row>
        <row r="1428">
          <cell r="A1428" t="str">
            <v>ReportSubmitter.1</v>
          </cell>
          <cell r="B1428" t="str">
            <v>ReportSubmitter</v>
          </cell>
          <cell r="D1428" t="str">
            <v>Class</v>
          </cell>
          <cell r="G1428" t="str">
            <v>DEFINITION:
A role of a person who submits a report.
EXAMPLE(S):
OTHER NAME(S):
NOTE(S):</v>
          </cell>
          <cell r="I1428" t="str">
            <v>Map:caAERSv2.2=RoleBasedRecipient.role; Map:caAERSv2.2=Submitter; Map:CTRv1.0=ReportSubmitter</v>
          </cell>
        </row>
        <row r="1429">
          <cell r="A1429" t="str">
            <v>ReportSubmitter.4performingResearchStaff(ResearchStaff)</v>
          </cell>
          <cell r="B1429" t="str">
            <v>ReportSubmitter</v>
          </cell>
          <cell r="C1429" t="str">
            <v>performingResearchStaff(ResearchStaff)</v>
          </cell>
          <cell r="D1429" t="str">
            <v>Assoc</v>
          </cell>
          <cell r="F1429" t="str">
            <v>1..1</v>
          </cell>
          <cell r="G1429" t="str">
            <v xml:space="preserve">ReportSubmitter [performedReportSubmitter] (0..*) is a function performed by / function as (1) [performingResearchStaff] ResearchStaff
DESCRIPTION:
Each ReportSubmitter always is a function performed by one ResearchStaff.  Each ResearchStaff might function as one or more ReportSubmitter.
DEFINITION:
EXAMPLE(S):
OTHER NAME(S):
NOTE(S):
</v>
          </cell>
          <cell r="I1429" t="str">
            <v>Map:CTRv1.0=ReportSubmitter.performing(ResearchStaff)</v>
          </cell>
          <cell r="J1429" t="str">
            <v>is a function performed by</v>
          </cell>
          <cell r="K1429" t="str">
            <v>function as</v>
          </cell>
          <cell r="L1429" t="str">
            <v>ResearchStaff</v>
          </cell>
          <cell r="M1429" t="str">
            <v>0..*</v>
          </cell>
        </row>
        <row r="1430">
          <cell r="A1430" t="str">
            <v>ReportSubmitter.4submittedSafetyReportVersion(SafetyReportVersion)</v>
          </cell>
          <cell r="B1430" t="str">
            <v>ReportSubmitter</v>
          </cell>
          <cell r="C1430" t="str">
            <v>submittedSafetyReportVersion(SafetyReportVersion)</v>
          </cell>
          <cell r="D1430" t="str">
            <v>Assoc</v>
          </cell>
          <cell r="F1430" t="str">
            <v>1..1</v>
          </cell>
          <cell r="G1430" t="str">
            <v xml:space="preserve">ReportSubmitter [submittingReportSubmitter] (1..*) submits / is submitted by (1) [submittedSafetyReportVersion] SafetyReportVersion
DESCRIPTION:
Each ReportSubmitter always submits one SafetyReportVersion. Each SafetyReportVersion always is submitted by one or more ReportSubmitter.
DEFINITION:
EXAMPLE(S):
OTHER NAME(S):
NOTE(S):
</v>
          </cell>
          <cell r="I1430" t="str">
            <v>Map:CTRv1.0=ReportSubmitter.submitted(SafetyReportVersion)</v>
          </cell>
          <cell r="J1430" t="str">
            <v>submits</v>
          </cell>
          <cell r="K1430" t="str">
            <v>is submitted by</v>
          </cell>
          <cell r="L1430" t="str">
            <v>SafetyReportVersion</v>
          </cell>
          <cell r="M1430" t="str">
            <v>1..*</v>
          </cell>
        </row>
        <row r="1431">
          <cell r="A1431" t="str">
            <v>ReportVersion.1</v>
          </cell>
          <cell r="B1431" t="str">
            <v>ReportVersion</v>
          </cell>
          <cell r="D1431" t="str">
            <v>Class</v>
          </cell>
          <cell r="G1431" t="str">
            <v>DEFINITION:
A document version characterized by information or other content which is tailored to the context of a given situation and audience.
EXAMPLE(S):
Safety Report, Study Report
OTHER NAME(S):
NOTE(S):</v>
          </cell>
          <cell r="I1431" t="str">
            <v>Map:AE=ReportReceipt; Map:C3PRv2.9=ReportVersion; Map:caAERSv2.2=Report; Map:CTRRr3=Report; Map:CTRv1.0=ReportVersion</v>
          </cell>
        </row>
        <row r="1432">
          <cell r="A1432" t="str">
            <v>ReportVersion.2communicationModeCode</v>
          </cell>
          <cell r="B1432" t="str">
            <v>ReportVersion</v>
          </cell>
          <cell r="C1432" t="str">
            <v>communicationModeCode</v>
          </cell>
          <cell r="D1432" t="str">
            <v>Attrib</v>
          </cell>
          <cell r="E1432" t="str">
            <v>CD</v>
          </cell>
          <cell r="F1432" t="str">
            <v>0..1</v>
          </cell>
          <cell r="G1432" t="str">
            <v>DEFINITION:
A coded value specifying the form in which the report version is transmitted.
EXAMPLE(S):
physically present, over the telephone, written communication, electronic
OTHER NAME(S):
NOTE(S):</v>
          </cell>
          <cell r="I1432" t="str">
            <v>Map:AE=ReportReceipt.modeCode; Map:CTRv1.0=ReportVersion.communicationModeCode; Map:ICSRr2=PrimaryInformationRecipient.modeCode (in IndividualCaseSafetyReport)</v>
          </cell>
        </row>
        <row r="1433">
          <cell r="A1433" t="str">
            <v>ReportVersion.2dueDate</v>
          </cell>
          <cell r="B1433" t="str">
            <v>ReportVersion</v>
          </cell>
          <cell r="C1433" t="str">
            <v>dueDate</v>
          </cell>
          <cell r="D1433" t="str">
            <v>Attrib</v>
          </cell>
          <cell r="E1433" t="str">
            <v>TS.DATETIME</v>
          </cell>
          <cell r="F1433" t="str">
            <v>0..1</v>
          </cell>
          <cell r="G1433" t="str">
            <v>DEFINITION:
The date (and time) on which the report version is expected or scheduled to be submitted.
EXAMPLE(S):
OTHER NAME(S):
NOTE(S):</v>
          </cell>
          <cell r="I1433" t="str">
            <v>Map:caAERSv2.2=ReportVersion.dueOn; Map:caAERSv2.2=Report.dueDate; Map:CTRv1.0=ReportVersion.dueDate</v>
          </cell>
        </row>
        <row r="1434">
          <cell r="A1434" t="str">
            <v>ReportVersion.2physicianSignOffIndicator</v>
          </cell>
          <cell r="B1434" t="str">
            <v>ReportVersion</v>
          </cell>
          <cell r="C1434" t="str">
            <v>physicianSignOffIndicator</v>
          </cell>
          <cell r="D1434" t="str">
            <v>Attrib</v>
          </cell>
          <cell r="E1434" t="str">
            <v>BL</v>
          </cell>
          <cell r="F1434" t="str">
            <v>0..1</v>
          </cell>
          <cell r="G1434" t="str">
            <v>DEFINITION:
Specifies whether the physician has reviewed and signed off on a version of a report.
EXAMPLE(S):
OTHER NAME(S):
NOTE(S):
Theoretically speaking, the physicianSignoffIndicator could be derived from the existence of an authenticating person for the report.  However, authenticating person is not represented in the BRIDG model because this use case has not yet been formally presented to BRIDG.  If and when this use case is presented to BRIDG the physicianSignoffIndicator will be marked as derived, but for now this attribute will remain as not derivable.</v>
          </cell>
          <cell r="I1434" t="str">
            <v>Map:APSRv2.1=Hdr: Legal Authenticator - hl7:ClinicalDocument &gt; hl7:legalAuthenticator &gt; hl7:signatureCode; Map:caAERSv2.2=ReportVersion.physicianSignOff; Map:CTRv1.0=ReportVersion.physicianSignOffIndicator</v>
          </cell>
        </row>
        <row r="1435">
          <cell r="A1435" t="str">
            <v>ReportVersion.3Is a(n):DocumentVersion</v>
          </cell>
          <cell r="B1435" t="str">
            <v>ReportVersion</v>
          </cell>
          <cell r="C1435" t="str">
            <v>Is a(n):DocumentVersion</v>
          </cell>
          <cell r="D1435" t="str">
            <v>Gen</v>
          </cell>
          <cell r="G1435" t="str">
            <v xml:space="preserve">DESCRIPTION:
Each ReportVersion always specializes one DocumentVersion. Each DocumentVersion might be specialized by one ReportVersion.
DEFINITION:
EXAMPLE(S):
OTHER NAME(S):
NOTE(S):
</v>
          </cell>
          <cell r="J1435" t="str">
            <v>specializes</v>
          </cell>
          <cell r="K1435" t="str">
            <v>be specialized by</v>
          </cell>
          <cell r="L1435" t="str">
            <v>DocumentVersion</v>
          </cell>
        </row>
        <row r="1436">
          <cell r="A1436" t="str">
            <v>ReportVersion.4describedPerformedObservationResult(PerformedObservationResult)</v>
          </cell>
          <cell r="B1436" t="str">
            <v>ReportVersion</v>
          </cell>
          <cell r="C1436" t="str">
            <v>describedPerformedObservationResult(PerformedObservationResult)</v>
          </cell>
          <cell r="D1436" t="str">
            <v>Assoc</v>
          </cell>
          <cell r="F1436" t="str">
            <v>0..*</v>
          </cell>
          <cell r="G1436" t="str">
            <v>ReportVersion [describingReportVersion] (0..*) describe / be described by (0..*) [describedPerformedObservationResult] PerformedObservationResult
DESCRIPTION:
Each ReportVersion might describe one or more PerformedObservationResult.  Each PerformedObservationResult might be described by one or more ReportVersion.
DEFINITION:
EXAMPLE(S):
surgical pathology report describes observations about a specimen collection group
OTHER NAME(S):
NOTE(S):</v>
          </cell>
          <cell r="I1436" t="str">
            <v>Map:CTRv1.0=ReportVersion.described(PerformedObservationResult); Map:LSDAMv2.2.3Plus=SpecimenCollectionGroup.(DocumentVersion)</v>
          </cell>
          <cell r="J1436" t="str">
            <v>describe</v>
          </cell>
          <cell r="K1436" t="str">
            <v>be described by</v>
          </cell>
          <cell r="L1436" t="str">
            <v>PerformedObservationResult</v>
          </cell>
          <cell r="M1436" t="str">
            <v>0..*</v>
          </cell>
        </row>
        <row r="1437">
          <cell r="A1437" t="str">
            <v>ReportVersion.4generatingPerformedReportGeneration(PerformedReportGeneration)</v>
          </cell>
          <cell r="B1437" t="str">
            <v>ReportVersion</v>
          </cell>
          <cell r="C1437" t="str">
            <v>generatingPerformedReportGeneration(PerformedReportGeneration)</v>
          </cell>
          <cell r="D1437" t="str">
            <v>Assoc</v>
          </cell>
          <cell r="F1437" t="str">
            <v>0..1</v>
          </cell>
          <cell r="G1437" t="str">
            <v xml:space="preserve">ReportVersion [generatedReportVersion] (1..*) be generated during / generates (0..1) [generatingPerformedReportGeneration] PerformedReportGeneration
DESCRIPTION:
Each ReportVersion might be generated during one PerformedReportGeneration.  Each PerformedReportGeneration always generates one or more ReportVersion.
DEFINITION:
EXAMPLE(S):
an anatomic pathology report is generated by a pathologist or pathology lab technician
OTHER NAME(S):
NOTE(S):
</v>
          </cell>
          <cell r="I1437" t="str">
            <v>Map:APSRv2.1=Hdr: Service Event - hl7:ClinicalDocument &gt; hl7:documentationOf</v>
          </cell>
          <cell r="J1437" t="str">
            <v>be generated during</v>
          </cell>
          <cell r="K1437" t="str">
            <v>generates</v>
          </cell>
          <cell r="L1437" t="str">
            <v>PerformedReportGeneration</v>
          </cell>
          <cell r="M1437" t="str">
            <v>1..*</v>
          </cell>
        </row>
        <row r="1438">
          <cell r="A1438" t="str">
            <v>Reprocessor.1</v>
          </cell>
          <cell r="B1438" t="str">
            <v>Reprocessor</v>
          </cell>
          <cell r="D1438" t="str">
            <v>Class</v>
          </cell>
          <cell r="G1438" t="str">
            <v>DEFINITION:
An organization that is typically in the business of re-using or refurbishing a product (such as a medical device) so that it can be used again. These kind of organizations must comply with the same requirements that apply to original equipment manufacturers.  
EXAMPLE(S):
OTHER NAME(S):
NOTE(S):  
These organizations are typically referred to as third part or hospital reprocessors. Reprocessing of medical devices is done to save costs and reduce wastes.</v>
          </cell>
          <cell r="I1438" t="str">
            <v>Map:CTRv1.0=Reprocessor; Map:LSDAMv2.2.3Plus=Reprocessor</v>
          </cell>
        </row>
        <row r="1439">
          <cell r="A1439" t="str">
            <v>Reprocessor.3Is a(n):Processor</v>
          </cell>
          <cell r="B1439" t="str">
            <v>Reprocessor</v>
          </cell>
          <cell r="C1439" t="str">
            <v>Is a(n):Processor</v>
          </cell>
          <cell r="D1439" t="str">
            <v>Gen</v>
          </cell>
          <cell r="G1439" t="str">
            <v xml:space="preserve">DESCRIPTION:
Each Reprocessor always specializes one Processor. Each Processor might be specialized by one Reprocessor.
DEFINITION:
EXAMPLE(S):
OTHER NAME(S):
NOTE(S):
</v>
          </cell>
          <cell r="I1439" t="str">
            <v>Map:LSDAMv2.2.3Plus=Reprocessor.Is a(n):Processor</v>
          </cell>
          <cell r="J1439" t="str">
            <v>specializes</v>
          </cell>
          <cell r="K1439" t="str">
            <v>be specialized by</v>
          </cell>
          <cell r="L1439" t="str">
            <v>Processor</v>
          </cell>
        </row>
        <row r="1440">
          <cell r="A1440" t="str">
            <v>ResearchOrganization.1</v>
          </cell>
          <cell r="B1440" t="str">
            <v>ResearchOrganization</v>
          </cell>
          <cell r="D1440" t="str">
            <v>Class</v>
          </cell>
          <cell r="G1440" t="str">
            <v>DEFINITION:
An organization whose purpose is to support systemic, rigorous study and investigation into a particular field or fields.
EXAMPLE(S):
Clinical Research Organization (CRO)
OTHER NAME(S):
NOTE(S):</v>
          </cell>
          <cell r="I1440" t="str">
            <v>Map:AE=ResearchInstitution; Map:CTRPv1.0=ResearchOrganization; Map:CTRPv3.8=ResearchOrganization; Map:CTRv1.0=ResearchOrganization</v>
          </cell>
        </row>
        <row r="1441">
          <cell r="A1441" t="str">
            <v>ResearchOrganization.2effectiveDateRange</v>
          </cell>
          <cell r="B1441" t="str">
            <v>ResearchOrganization</v>
          </cell>
          <cell r="C1441" t="str">
            <v>effectiveDateRange</v>
          </cell>
          <cell r="D1441" t="str">
            <v>Attrib</v>
          </cell>
          <cell r="E1441" t="str">
            <v>IVL&lt;TS.DATETIME&gt;</v>
          </cell>
          <cell r="F1441" t="str">
            <v>0..1</v>
          </cell>
          <cell r="G1441" t="str">
            <v>DEFINITION:
The date (and time) span for when the research organization is active.
EXAMPLE(S):
OTHER NAME(S):
NOTE(S):</v>
          </cell>
          <cell r="I1441" t="str">
            <v>Map:CTRPv1.0=ResearchOrganization.statusCode; Map:CTRPv1.0=ResearchOrganization.statusDateRange; Map:CTRv1.0=ResearchOrganization.effectiveDateRange; Map:HL7SP=Service Provider.statusCode; Map:HL7SP=Service Provider.effectiveTime</v>
          </cell>
        </row>
        <row r="1442">
          <cell r="A1442" t="str">
            <v>ResearchOrganization.2typeCode</v>
          </cell>
          <cell r="B1442" t="str">
            <v>ResearchOrganization</v>
          </cell>
          <cell r="C1442" t="str">
            <v>typeCode</v>
          </cell>
          <cell r="D1442" t="str">
            <v>Attrib</v>
          </cell>
          <cell r="E1442" t="str">
            <v>CD</v>
          </cell>
          <cell r="F1442" t="str">
            <v>0..1</v>
          </cell>
          <cell r="G1442" t="str">
            <v>DEFINITION:
A coded value specifying the kind of research organization.
EXAMPLE(S):
cancer center, institute, drug company, clinical center
OTHER NAME(S):
NOTE(S):</v>
          </cell>
          <cell r="I1442" t="str">
            <v>Map:CTRPv1.0=ResearchOrganization.typeCode; Map:CTRPv3.8=ResearchOrganization.typeCode; Map:CTRv1.0=ResearchOrganization.typeCode; Map:HL7SP=Service Provider.code</v>
          </cell>
        </row>
        <row r="1443">
          <cell r="A1443" t="str">
            <v>ResearchOrganization.4performingOrganization(Organization)</v>
          </cell>
          <cell r="B1443" t="str">
            <v>ResearchOrganization</v>
          </cell>
          <cell r="C1443" t="str">
            <v>performingOrganization(Organization)</v>
          </cell>
          <cell r="D1443" t="str">
            <v>Assoc</v>
          </cell>
          <cell r="F1443" t="str">
            <v>1..1</v>
          </cell>
          <cell r="G1443" t="str">
            <v xml:space="preserve">ResearchOrganization [performedResearchOrganization] (0..1) is a function performed by / function as (1) [performingOrganization] Organization
DESCRIPTION:
Each ResearchOrganization always is a function performed by one Organization.  Each Organization might function as one ResearchOrganization.
DEFINITION:
EXAMPLE(S):
OTHER NAME(S):
NOTE(S):
</v>
          </cell>
          <cell r="I1443" t="str">
            <v>Map:CTRR=Responsible Contact Person; Map:CTRv1.0=ResearchOrganization.performing(Organization)</v>
          </cell>
          <cell r="J1443" t="str">
            <v>is a function performed by</v>
          </cell>
          <cell r="K1443" t="str">
            <v>function as</v>
          </cell>
          <cell r="L1443" t="str">
            <v>Organization</v>
          </cell>
          <cell r="M1443" t="str">
            <v>0..1</v>
          </cell>
        </row>
        <row r="1444">
          <cell r="A1444" t="str">
            <v>ResearchProject.1</v>
          </cell>
          <cell r="B1444" t="str">
            <v>ResearchProject</v>
          </cell>
          <cell r="D1444" t="str">
            <v>Class</v>
          </cell>
          <cell r="G1444" t="str">
            <v>DEFINITION: 
A project that is intended to generate or test one or more hypotheses or lead to discoveries.
EXAMPLE(S):
A project to identify genetic biomarkers for cancer prognosis 
A phase 2 clinical trial to test whether an experimental treatment is effective.  
An epidemiological study to determine whether there is a correlation between an exposure and a disease.
OTHER NAME(S):
NOTE(S):</v>
          </cell>
          <cell r="I1444" t="str">
            <v>Map:LSDAMv2.2.3Plus=ActivityCollection</v>
          </cell>
        </row>
        <row r="1445">
          <cell r="A1445" t="str">
            <v>ResearchProject.3Is a(n):Project</v>
          </cell>
          <cell r="B1445" t="str">
            <v>ResearchProject</v>
          </cell>
          <cell r="C1445" t="str">
            <v>Is a(n):Project</v>
          </cell>
          <cell r="D1445" t="str">
            <v>Gen</v>
          </cell>
          <cell r="G1445" t="str">
            <v>DESCRIPTION:
Each ResearchProject always specializes one Project. Each Project might be specialized by one ResearchProject.
DEFINITION:
EXAMPLE(S):
OTHER NAME(S):
NOTE(S):</v>
          </cell>
          <cell r="J1445" t="str">
            <v>specializes</v>
          </cell>
          <cell r="K1445" t="str">
            <v>be specialized by</v>
          </cell>
          <cell r="L1445" t="str">
            <v>Project</v>
          </cell>
        </row>
        <row r="1446">
          <cell r="A1446" t="str">
            <v>ResearchStaff.1</v>
          </cell>
          <cell r="B1446" t="str">
            <v>ResearchStaff</v>
          </cell>
          <cell r="D1446" t="str">
            <v>Class</v>
          </cell>
          <cell r="G1446" t="str">
            <v>DEFINITION:
Individual who is employed and/or involved in any aspect of conduct of protocol driven research.
EXAMPLE(S):
administrators, clinical and data managers, clinical research pharmacists, clinical research associates, clinical trials compliance coordinators, clinical trials specialists, laboratory technologists, nurses, research services consultants, study coordinators and others
OTHER NAME(S):
NOTE(S):</v>
          </cell>
          <cell r="H1446" t="str">
            <v xml:space="preserve">Invariant - Person-ResearchOrganization Pair Unique: Each Person can have more than one ResearchStaff role but each of them must be for a different ResearchOrganization (no duplicate Person/ResearchOrganization pairs).
</v>
          </cell>
          <cell r="I1446" t="str">
            <v>Map:C3PRv2.9=ResearchStaff; Map:caAERSv2.2=SiteResearchStaff; Map:caAERSv2.2=ResearchStaff; Map:CTRPv1.0=ClinicalResearchStaff; Map:CTRPv3.8=ClinicalResearchStaff; Map:CTRRr3=ResearchStaff; Map:CTRv1.0=ResearchStaff</v>
          </cell>
        </row>
        <row r="1447">
          <cell r="A1447" t="str">
            <v>ResearchStaff.3Is a(n):OrganizationStaffRole</v>
          </cell>
          <cell r="B1447" t="str">
            <v>ResearchStaff</v>
          </cell>
          <cell r="C1447" t="str">
            <v>Is a(n):OrganizationStaffRole</v>
          </cell>
          <cell r="D1447" t="str">
            <v>Gen</v>
          </cell>
          <cell r="G1447" t="str">
            <v>DESCRIPTION:
Each ResearchStaff always specializes one OrganizationStaffRole. Each OrganizationStaffRole might be specialized by one ResearchStaff.
DEFINITION:
EXAMPLE(S):
OTHER NAME(S):
NOTE(S):</v>
          </cell>
          <cell r="I1447" t="str">
            <v>Map:Vendor1v1.1=StaffMember</v>
          </cell>
          <cell r="J1447" t="str">
            <v>specializes</v>
          </cell>
          <cell r="K1447" t="str">
            <v>be specialized by</v>
          </cell>
          <cell r="L1447" t="str">
            <v>OrganizationStaffRole</v>
          </cell>
        </row>
        <row r="1448">
          <cell r="A1448" t="str">
            <v>ResearchStaff.4staffedResearchOrganization(ResearchOrganization)</v>
          </cell>
          <cell r="B1448" t="str">
            <v>ResearchStaff</v>
          </cell>
          <cell r="C1448" t="str">
            <v>staffedResearchOrganization(ResearchOrganization)</v>
          </cell>
          <cell r="D1448" t="str">
            <v>Assoc</v>
          </cell>
          <cell r="F1448" t="str">
            <v>1..1</v>
          </cell>
          <cell r="G1448" t="str">
            <v xml:space="preserve">ResearchStaff [staffingResearchStaff] (0..*) staffs / be staffed by (1) [staffedResearchOrganization] ResearchOrganization
DESCRIPTION:
Each ResearchStaff always staffs one ResearchOrganization.  Each ResearchOrganization might be staffed by one or more ResearchStaff.
DEFINITION:
EXAMPLE(S):
OTHER NAME(S):
NOTE(S):
</v>
          </cell>
          <cell r="I1448" t="str">
            <v>Map:CTRv1.0=ResearchStaff.staffed(ResearchOrganization)</v>
          </cell>
          <cell r="J1448" t="str">
            <v>staffs</v>
          </cell>
          <cell r="K1448" t="str">
            <v>be staffed by</v>
          </cell>
          <cell r="L1448" t="str">
            <v>ResearchOrganization</v>
          </cell>
          <cell r="M1448" t="str">
            <v>0..*</v>
          </cell>
        </row>
        <row r="1449">
          <cell r="A1449" t="str">
            <v>Resource.1</v>
          </cell>
          <cell r="B1449" t="str">
            <v>Resource</v>
          </cell>
          <cell r="D1449" t="str">
            <v>Class</v>
          </cell>
          <cell r="G1449" t="str">
            <v>DEFINITION:
Items necessary to support a research study.
EXAMPLE(S):
Funding, material, labor, service
OTHER NAME(S):
NOTE(S):</v>
          </cell>
          <cell r="I1449" t="str">
            <v>Map:CTRPv1.0=StudyResourcing; Map:CTRRr3=Resource; Map:CTRv1.0=Resource; Map:Vendor1v1.1=Resource</v>
          </cell>
        </row>
        <row r="1450">
          <cell r="A1450" t="str">
            <v>Resource.2activeIndicator</v>
          </cell>
          <cell r="B1450" t="str">
            <v>Resource</v>
          </cell>
          <cell r="C1450" t="str">
            <v>activeIndicator</v>
          </cell>
          <cell r="D1450" t="str">
            <v>Attrib</v>
          </cell>
          <cell r="E1450" t="str">
            <v>BL</v>
          </cell>
          <cell r="F1450" t="str">
            <v>0..1</v>
          </cell>
          <cell r="G1450" t="str">
            <v>DEFINITION:
Specifies whether the resource is active.
EXAMPLE(S):
OTHER NAME(S):
NOTE(S):</v>
          </cell>
          <cell r="I1450" t="str">
            <v>Map:CTRPv1.0=StudyResourcing.activeIndicator; Map:CTRv1.0=Resource.activeIndicator; Map:Vendor1v1.1=Resource.activeIndicator</v>
          </cell>
        </row>
        <row r="1451">
          <cell r="A1451" t="str">
            <v>Resource.2identifier</v>
          </cell>
          <cell r="B1451" t="str">
            <v>Resource</v>
          </cell>
          <cell r="C1451" t="str">
            <v>identifier</v>
          </cell>
          <cell r="D1451" t="str">
            <v>Attrib</v>
          </cell>
          <cell r="E1451" t="str">
            <v>ID</v>
          </cell>
          <cell r="F1451" t="str">
            <v>0..1</v>
          </cell>
          <cell r="G1451" t="str">
            <v>DEFINITION:
A unique symbol that establishes identity of the resource.
EXAMPLE(S):
OTHER NAME(S):
NOTE(S):</v>
          </cell>
          <cell r="I1451" t="str">
            <v>Map:Vendor1v1.1=Resource.identifier</v>
          </cell>
        </row>
        <row r="1452">
          <cell r="A1452" t="str">
            <v>Resource.2name</v>
          </cell>
          <cell r="B1452" t="str">
            <v>Resource</v>
          </cell>
          <cell r="C1452" t="str">
            <v>name</v>
          </cell>
          <cell r="D1452" t="str">
            <v>Attrib</v>
          </cell>
          <cell r="E1452" t="str">
            <v>ST</v>
          </cell>
          <cell r="F1452" t="str">
            <v>1..1</v>
          </cell>
          <cell r="G1452" t="str">
            <v>DEFINITION:  
A textual identifier given to the resource.
EXAMPLE(S):  
MRI Machine 1
OTHER NAME(S):
NOTE(S):</v>
          </cell>
          <cell r="I1452" t="str">
            <v>Map:DICOM=Clinical Trial Context Module - Clinical Trial Coordinating Center Name (0012,0060); Map:NBIAv6.4=Clinical_Trial.trial_coordinating_center; Map:Vendor1v1.1=Resource.identifier</v>
          </cell>
        </row>
        <row r="1453">
          <cell r="A1453" t="str">
            <v>Resource.2typeCode</v>
          </cell>
          <cell r="B1453" t="str">
            <v>Resource</v>
          </cell>
          <cell r="C1453" t="str">
            <v>typeCode</v>
          </cell>
          <cell r="D1453" t="str">
            <v>Attrib</v>
          </cell>
          <cell r="E1453" t="str">
            <v>CD</v>
          </cell>
          <cell r="F1453" t="str">
            <v>0..1</v>
          </cell>
          <cell r="G1453" t="str">
            <v>DEFINITION:
A coded value specifying the kind of resource.
EXAMPLE(S):
For Services:
    Institutional Review Board (IRB)
    Data Safety Monitoring Board (DSMB)
    Data Coordinating Center
For Government Funding:
    Type 5 (Noncompeting Grant Progress Report)
    Type 1 (New)    
OTHER NAME(S):
NOTE(S):</v>
          </cell>
          <cell r="I1453" t="str">
            <v>Map:C3PR=StudyCoordinatingCenter; Map:C3PR=BookRandomization; Map:caAERSv2.2=StudyCoordinatingCenter; Map:CTR&amp;Rr2=Trial has data monitoring committee; Map:CTRPv3.8=OrganizationFunctionalRole.functionCode; Map:CTRRr3=Service.typeCode; Map:CTRv1.0=Service.typeCode; Map:Vendor1v1.1=Resource.typeCode</v>
          </cell>
        </row>
        <row r="1454">
          <cell r="A1454" t="str">
            <v>Resource.4providingResourceProvider(ResourceProvider)</v>
          </cell>
          <cell r="B1454" t="str">
            <v>Resource</v>
          </cell>
          <cell r="C1454" t="str">
            <v>providingResourceProvider(ResourceProvider)</v>
          </cell>
          <cell r="D1454" t="str">
            <v>Assoc</v>
          </cell>
          <cell r="F1454" t="str">
            <v>0..1</v>
          </cell>
          <cell r="G1454" t="str">
            <v xml:space="preserve">Resource [providedResource] (1..*) be provided by / provides (0..1) [providingResourceProvider] ResourceProvider
DESCRIPTION:
Each Resource might be provided by one ResourceProvider.  Each ResourceProvider always provides one or more Resource.
DEFINITION:
EXAMPLE(S):
OTHER NAME(S):
NOTE(S):
</v>
          </cell>
          <cell r="I1454" t="str">
            <v>Map:CTRRr3=Resource.providing(ResourceProvider); Map:CTRv1.0=Resource.providing(ResourceProvider)</v>
          </cell>
          <cell r="J1454" t="str">
            <v>be provided by</v>
          </cell>
          <cell r="K1454" t="str">
            <v>provides</v>
          </cell>
          <cell r="L1454" t="str">
            <v>ResourceProvider</v>
          </cell>
          <cell r="M1454" t="str">
            <v>1..*</v>
          </cell>
        </row>
        <row r="1455">
          <cell r="A1455" t="str">
            <v>ResourceProvider.1</v>
          </cell>
          <cell r="B1455" t="str">
            <v>ResourceProvider</v>
          </cell>
          <cell r="D1455" t="str">
            <v>Class</v>
          </cell>
          <cell r="G1455" t="str">
            <v>DEFINITION:
An organization or person that provides financial or other resources for the conduct of research.
EXAMPLE(S):
National Cancer Institute, National Institutes of Health [Federal Agency examples]
Pharmaceutical companies [private industry example]
OTHER NAME(S):
NOTE(S):</v>
          </cell>
          <cell r="H1455" t="str">
            <v xml:space="preserve">Invariant - be a function performed by Exclusive Or: A ResourceProvider might be a function performed by one and only one of the following: Organization, Person.
</v>
          </cell>
          <cell r="I1455" t="str">
            <v>Map:C3PRv2.9=StudyOrganization; Map:caAERSv2.2=StudyOrganization; Map:CTRPv1.0=ResourceProvider; Map:CTRRr3=ResourceProvider; Map:CTRv1.0=ResourceProvider; Map:HL7SP=Study.performer2; Map:HL7SP=Service Provider; Map:HSDBv1.0=[Lead Organization] .Organization Type</v>
          </cell>
        </row>
        <row r="1456">
          <cell r="A1456" t="str">
            <v>ResourceProvider.2effectiveDateRange</v>
          </cell>
          <cell r="B1456" t="str">
            <v>ResourceProvider</v>
          </cell>
          <cell r="C1456" t="str">
            <v>effectiveDateRange</v>
          </cell>
          <cell r="D1456" t="str">
            <v>Attrib</v>
          </cell>
          <cell r="E1456" t="str">
            <v>IVL&lt;TS.DATETIME&gt;</v>
          </cell>
          <cell r="F1456" t="str">
            <v>0..1</v>
          </cell>
          <cell r="G1456" t="str">
            <v>DEFINITION:
The date (and time) span for when the resource provider is active.
EXAMPLE(S):
OTHER NAME(S):
NOTE(S):</v>
          </cell>
          <cell r="I1456" t="str">
            <v>Map:CTRPv1.0=ResourceProvider.statusDateRange; Map:CTRPv1.0=ResourceProvider.statusCode; Map:CTRv1.0=ResourceProvider.effectiveDateRange; Map:HL7SP=StudyParticipation RMIM</v>
          </cell>
        </row>
        <row r="1457">
          <cell r="A1457" t="str">
            <v>ResourceProvider.2identifier</v>
          </cell>
          <cell r="B1457" t="str">
            <v>ResourceProvider</v>
          </cell>
          <cell r="C1457" t="str">
            <v>identifier</v>
          </cell>
          <cell r="D1457" t="str">
            <v>Attrib</v>
          </cell>
          <cell r="E1457" t="str">
            <v>ID</v>
          </cell>
          <cell r="F1457" t="str">
            <v>0..1</v>
          </cell>
          <cell r="G1457" t="str">
            <v>DEFINITION:
A unique symbol that establishes identity of the resource provider.
EXAMPLE(S):
OTHER NAME(S):
NOTE(S):</v>
          </cell>
          <cell r="I1457" t="str">
            <v>Map:C3PR=Study.sponsorCode; Map:CTOM=Protocol.sponsorCode; Map:CTRPv1.0=ResourceProvider.identifier; Map:CTRv1.0=ResourceProvider.identifier; Map:HL7SP=StudyParticipation RMIM</v>
          </cell>
        </row>
        <row r="1458">
          <cell r="A1458" t="str">
            <v>ResourceProvider.4performingOrganization(Organization)</v>
          </cell>
          <cell r="B1458" t="str">
            <v>ResourceProvider</v>
          </cell>
          <cell r="C1458" t="str">
            <v>performingOrganization(Organization)</v>
          </cell>
          <cell r="D1458" t="str">
            <v>Assoc</v>
          </cell>
          <cell r="F1458" t="str">
            <v>0..1</v>
          </cell>
          <cell r="G1458" t="str">
            <v xml:space="preserve">ResourceProvider [performedResourceProvider] (0..1) be a function performed by / function as (0..1) [performingOrganization] Organization
DESCRIPTION:
Each ResourceProvider might be a function performed by one Organization.  Each Organization might function as one ResourceProvider.
DEFINITION:
EXAMPLE(S):
OTHER NAME(S):
NOTE(S):
</v>
          </cell>
          <cell r="I1458" t="str">
            <v>Map:CTRRr3=ResourceProvider.performing(Organization); Map:CTRv1.0=ResourceProvider.performing(Organization)</v>
          </cell>
          <cell r="J1458" t="str">
            <v>be a function performed by</v>
          </cell>
          <cell r="K1458" t="str">
            <v>function as</v>
          </cell>
          <cell r="L1458" t="str">
            <v>Organization</v>
          </cell>
          <cell r="M1458" t="str">
            <v>0..1</v>
          </cell>
        </row>
        <row r="1459">
          <cell r="A1459" t="str">
            <v>ResourceProvider.4performingPerson(Person)</v>
          </cell>
          <cell r="B1459" t="str">
            <v>ResourceProvider</v>
          </cell>
          <cell r="C1459" t="str">
            <v>performingPerson(Person)</v>
          </cell>
          <cell r="D1459" t="str">
            <v>Assoc</v>
          </cell>
          <cell r="F1459" t="str">
            <v>0..1</v>
          </cell>
          <cell r="G1459" t="str">
            <v xml:space="preserve">ResourceProvider [performedResourceProvider] (0..1) be a function performed by / function as (0..1) [performingPerson] Person
DESCRIPTION:
Each ResourceProvider might be a function performed by one Person.  Each Person might function as one ResourceProvider.
DEFINITION:
EXAMPLE(S):
OTHER NAME(S):
NOTE(S):
</v>
          </cell>
          <cell r="I1459" t="str">
            <v>Map:CTRRr3=ResourceProvider.performing(Person); Map:CTRv1.0=ResourceProvider.performing(Person)</v>
          </cell>
          <cell r="J1459" t="str">
            <v>be a function performed by</v>
          </cell>
          <cell r="K1459" t="str">
            <v>function as</v>
          </cell>
          <cell r="L1459" t="str">
            <v>Person</v>
          </cell>
          <cell r="M1459" t="str">
            <v>0..1</v>
          </cell>
        </row>
        <row r="1460">
          <cell r="A1460" t="str">
            <v>ResultClassification.1</v>
          </cell>
          <cell r="B1460" t="str">
            <v>ResultClassification</v>
          </cell>
          <cell r="D1460" t="str">
            <v>Class</v>
          </cell>
          <cell r="G1460" t="str">
            <v>DEFINITION:  
A category describing the result as distinguished by anatomical or physiological system, etiology, or purpose.
EXAMPLE(S):
Blood and lymphatic system disorders 
Cardiac disorders 
Congenital, familial and genetic disorders 
Infections and infestations 
Injury, poisoning and procedural complications 
Investigations 
Social circumstances 
Surgical and medical procedures 
OTHER NAME(S):
System Organ Class
Body System
Low Level Term
High Level Term
High Level Group Term
NOTE(S):
Examples provided here are a sampling from the values for MedDRA System Organ Class.</v>
          </cell>
          <cell r="I1460" t="str">
            <v>Map:CDMHv1.0=ResultClassification; Map:SDTM IGv3.1.3=AE.AEBDSYCD</v>
          </cell>
        </row>
        <row r="1461">
          <cell r="A1461" t="str">
            <v>ResultClassification.2code</v>
          </cell>
          <cell r="B1461" t="str">
            <v>ResultClassification</v>
          </cell>
          <cell r="C1461" t="str">
            <v>code</v>
          </cell>
          <cell r="D1461" t="str">
            <v>Attrib</v>
          </cell>
          <cell r="E1461" t="str">
            <v>DSET&lt;CD&gt;</v>
          </cell>
          <cell r="F1461" t="str">
            <v>1...1</v>
          </cell>
          <cell r="G1461" t="str">
            <v>DEFINITION: 
A coded value specifying the category of the result as distinguished by anatomical or physiological system, etiology, or purpose
EXAMPLE(S):
Blood and lymphatic system disorders; Cardiac disorders; Congenital, familial and genetic disorders; Ear and labyrinth disorders; Endocrine disorders; Eye disorders; Gastrointestinal disorders; General disorders and administration site conditions; Hepatobiliary disorders; Immune system disorders; Infections and infestations; Injury, poisoning and procedural complications; Investigations; Metabolism and nutrition disorders; Musculoskeletal and connective tissue disorders; Neoplasms benign, malignant and unspecified (incl cysts and polyps); Nervous system disorders; Pregnancy, puerperium and perinatal conditions; Psychiatric disorders; Renal and urinary disorders; Reproductive system and breast disorders; Respiratory, thoracic and mediastinal disorders; Skin and subcutaneous tissue disorders; Social circumstances; Surgical and medical procedures; Vascular disorders
OTHER NAME(S): 
Body System
System Organ Class
High Level Term
High Level Group Term
Low Level Term
NOTE(S):
Examples provided here are from the values for MedDRA System Organ Class.</v>
          </cell>
          <cell r="I1461" t="str">
            <v>Map:CDMHv1.0=ResultClassification.code; Map:HCTv1.0=CDE 2749891:Involvement and Extent of Disease.For the polymyositis-dermatomyositis, what was the involved organ or clinical problem?; Map:HCTv1.0=CDE 2749007:Involvement and Extent of Disease.For the systemic lupus erythematosus (SLE), what was the involved organ or clinical problem?; Map:HCTv1.0=CDE 2685212:Involvement and Extent of Disease.Specify the other involvement of the systemic sclerosis:; Map:HCTv1.0=CDE 2750646:Involvement and Extent of Disease.Specify the type of wegener granulomatosis involvement:; Map:HCTv1.0=CDE 2749969:Involvement and Extent of Disease.For the wegener granulomatosis, what was the involved organ or clinical problem?; Map:HCTv1.0=CDE 2749929:Involvement and Extent of Disease.Specify the other type of antiphospholipid syndrome involvement:; Map:HCTv1.0=CDE 2749605:Involvement and Extent of Disease.For the sjogren syndrome, what was the involved organ or clinical problem?; Map:HCTv1.0=CDE 2674903:Involvement and Extent of Disease.Specify the other involvement for sjogren syndrome:; Map:HCTv1.0=CDE 2797538:Involvement and Extent of Disease.Specify the type of organ impairment /disorder:; Map:HCTv1.0=CDE 2749918:Involvement and Extent of Disease.For the antiphospholipid syndrome, what was the involved organ or clinical problem?; Map:HCTv1.0=CDE 2750141:Involvement and Extent of Disease.For the rheumatoid arthritis, what was the involved organ or clinical problem?; Map:HCTv1.0=CDE 2686142:Involvement and Extent of Disease.For the psoriatic arthritis / psoriasis specify the other involvement:; Map:HCTv1.0=CDE 2750535:Involvement and Extent of Disease.For the psoriatic arthritis / psoriasis, what was the involved organ or clinical problem?; Map:HCTv1.0=CDE 2750113:Involvement and Extent of Disease.For the polyarteritis nodosa, classical or microscopic, what was the involved organ or clinical problem?; Map:HCTv1.0=CDE 3129555:Involvement and Extent of Disease.Was there extramedullary and / or extranodal involvement?; Map:HCTv1.0=CDE 2749904:Involvement and Extent of Disease.Specify the type of polymyositis-dermatomyositis involvement:; Map:HCTv1.0=CDE 2797573:Involvement and Extent of Disease.Specify the other organ impairment / disorder:; Map:HCTv1.0=CDE 2953469:Involvement and Extent of Disease.Specify the lymphoma organ involved:; Map:HCTv1.0=CDE 2748902:Involvement and Extent of Disease.For the systemic sclerosis, what was the involved organ or clinical problem?; Map:HCTv1.0=CDE 2749910:Involvement and Extent of Disease.For the multiple sclerosis, what was the involved organ or clinical problem?; Map:HCTv1.0=CDE 2750529:Involvement and Extent of Disease.Specify the type of rheumatoid arthritis involvement:; Map:HCTv1.0=CDE 2749585:Involvement and Extent of Disease.Specify the type of systemic lupus erythematosus (SLE) involvement:; Map:HCTv1.0=CDE 3082350:Involvement and Extent of Disease.Specify the site of extranodal involvement:; Map:HCTv1.0=CDE 2686158:Involvement and Extent of Disease.For the multiple sclerosis, specify the other involvement:; Map:HCTv1.0=CDE 2750124:Involvement and Extent of Disease.Specify the type of polyarteritis nodosa, classical or microscopic, involvement:; Map:NCI CRF Standard=CDE 2943864v1.0: MedDRA System Organ Class (SOC); Map:OMOPv5.2=OBSERVATION.qualifier_concept_id; Map:PCORNetv4.0=Obs_Clin.obsclin_result_modifier; Map:SDTM IGv3.1.1=AE.AEBODSYS; Map:SDTM IGv3.1.1=MH.MHBODSYS; Map:SDTM IGv3.1.2=MH.MHBODSYS; Map:SDTM IGv3.1.2=CE.CEBODSYS; Map:SDTM IGv3.1.2=AE.AEBODSYS; Map:SDTM IGv3.1.3=AE.AEBDSYCD; Map:SDTM IGv3.1.3=AE.AEBODSYS; Map:SDTM IGv3.1.3=AE.AEHLGT; Map:SDTM IGv3.1.3=AE.AEHLGTCD; Map:SDTM IGv3.1.3=AE.AEHLT; Map:SDTM IGv3.1.3=AE.AEHLTCD; Map:SDTM IGv3.1.3=AE.AELLT; Map:SDTM IGv3.1.3=AE.AELLTCD; Map:SDTM IGv3.1.3=AE.AESOC; Map:SDTM IGv3.1.3=AE.AESOCCD; Map:SDTM IGv3.1.3=CE.CEBODSYS; Map:SDTM IGv3.1.3=MH.MHBODSYS; Map:SDTM IGv3.2=MI.MIRESCAT; Map:SDTM IGv3.2=RP.RPCAT; Map:SDTM IGv3.2=RP.RPSCAT; Map:SDTM IGv3.2=AE.AELLT; Map:SDTM IGv3.2=AE.AELLTCD; Map:SDTM IGv3.2=AE.AEHLT; Map:SDTM IGv3.2=AE.AEHLTCD; Map:SDTM IGv3.2=AE.AEHLGTCD; Map:SDTM IGv3.2=AE.AEBODSYS; Map:SDTM IGv3.2=AE.AEBDSYCD; Map:SDTM IGv3.2=AE.AESOC; Map:SDTM IGv3.2=AE.AESOCCD; Map:SDTM IGv3.2=MH.MHBODSYS; Map:SDTM IGv3.2=CE.CEBODSYS</v>
          </cell>
        </row>
        <row r="1462">
          <cell r="A1462" t="str">
            <v>ResultClassification.2typeCode</v>
          </cell>
          <cell r="B1462" t="str">
            <v>ResultClassification</v>
          </cell>
          <cell r="C1462" t="str">
            <v>typeCode</v>
          </cell>
          <cell r="D1462" t="str">
            <v>Attrib</v>
          </cell>
          <cell r="E1462" t="str">
            <v>CD</v>
          </cell>
          <cell r="F1462" t="str">
            <v>1...1</v>
          </cell>
          <cell r="G1462" t="str">
            <v>DEFINITION:
A coded value specifying the kind of classification.
EXAMPLE(S):
body system
low level term
high level term
high level group term
sponsor's primary system organ class
sponsor's secondary system organ class
OTHER NAME(S):
NOTE(S):</v>
          </cell>
          <cell r="I1462" t="str">
            <v>Map:SDTM IGv3.1.3=AE.AEBDSYCD</v>
          </cell>
        </row>
        <row r="1463">
          <cell r="A1463" t="str">
            <v>ResultClassification.4classifiedPerformedObservationResult(PerformedObservationResult)</v>
          </cell>
          <cell r="B1463" t="str">
            <v>ResultClassification</v>
          </cell>
          <cell r="C1463" t="str">
            <v>classifiedPerformedObservationResult(PerformedObservationResult)</v>
          </cell>
          <cell r="D1463" t="str">
            <v>Assoc</v>
          </cell>
          <cell r="F1463" t="str">
            <v>1..1</v>
          </cell>
          <cell r="G1463" t="str">
            <v>ResultClassification [classifyingResultClassification] (0..*) classifies / be classified by (1) [classifiedPerformedObservationResult] PerformedObservationResult
DESCRIPTION:
Each ResultClassification always classifies one PerformedObservationResult.  Each PerformedObservationResult might be classified by one or more ResultClassification.
DEFINITION:
EXAMPLE(S):
OTHER NAME(S):
NOTE(S):</v>
          </cell>
          <cell r="I1463" t="str">
            <v>Map:CDMHv1.0=ResultClassification.classifiedPerformedObservationResult(PerformedObservationResult); Map:SDTM IGv3.1.3=AE.AEBDSYCD</v>
          </cell>
          <cell r="J1463" t="str">
            <v>classifies</v>
          </cell>
          <cell r="K1463" t="str">
            <v>be classified by</v>
          </cell>
          <cell r="L1463" t="str">
            <v>PerformedObservationResult</v>
          </cell>
          <cell r="M1463" t="str">
            <v>0..*</v>
          </cell>
        </row>
        <row r="1464">
          <cell r="A1464" t="str">
            <v>ReviewableUnit.1</v>
          </cell>
          <cell r="B1464" t="str">
            <v>ReviewableUnit</v>
          </cell>
          <cell r="D1464" t="str">
            <v>Class</v>
          </cell>
          <cell r="G1464" t="str">
            <v>DEFINITION:
A discrete portion of a submission which is used to receive agreement. Once agreement is reached on all units within the submission the submission can then be approved.
EXAMPLE(S):
In a Modular pre-marketing application (PMA) several modules will be sent to the Food and Drug Administration (FDA). Each module will be agreed upon independently of other modules. The FDA then approves the submission based on compilation of all of the modules. These modules are reviewable units.
A veterinary medicine New Animal Drug Application (NADA) (marketing application) is constructed from the Investigational New Animal Drug Application (INADA). In the INADA process the sponsor creates reviewable units. These reviewable units are then compiled to be used as documentation for the marketing application. 
OTHER NAME(S):
NOTE(S):</v>
          </cell>
          <cell r="I1464" t="str">
            <v>Map:CTRv1.0=ReviewableUnit; Map:RPS1=ReviewableUnit</v>
          </cell>
        </row>
        <row r="1465">
          <cell r="A1465" t="str">
            <v>ReviewableUnit.2typeCode</v>
          </cell>
          <cell r="B1465" t="str">
            <v>ReviewableUnit</v>
          </cell>
          <cell r="C1465" t="str">
            <v>typeCode</v>
          </cell>
          <cell r="D1465" t="str">
            <v>Attrib</v>
          </cell>
          <cell r="E1465" t="str">
            <v>CD</v>
          </cell>
          <cell r="F1465" t="str">
            <v>1...1</v>
          </cell>
          <cell r="G1465" t="str">
            <v>DEFINITION:
A coded value specifying the kind of reviewable unit.
EXAMPLE(S):
toxicology, safety, manufacturing, administrative
OTHER NAME(S):
NOTE(S):</v>
          </cell>
          <cell r="I1465" t="str">
            <v>Map:CTRv1.0=ReviewableUnit.typeCode; Map:RPS1=ReviewableUnit.contents</v>
          </cell>
        </row>
        <row r="1466">
          <cell r="A1466" t="str">
            <v>ReviewableUnit.4groupingSubmission(Submission)</v>
          </cell>
          <cell r="B1466" t="str">
            <v>ReviewableUnit</v>
          </cell>
          <cell r="C1466" t="str">
            <v>groupingSubmission(Submission)</v>
          </cell>
          <cell r="D1466" t="str">
            <v>Assoc</v>
          </cell>
          <cell r="F1466" t="str">
            <v>1..1</v>
          </cell>
          <cell r="G1466" t="str">
            <v xml:space="preserve">Aggregation
ReviewableUnit [groupedReviewableUnit] (0..*) is grouped into / group (1) [groupingSubmission] Submission
DESCRIPTION:
Each ReviewableUnit always is grouped into one Submission.  Each Submission might group one or more ReviewableUnit.
DEFINITION:
EXAMPLE(S):
OTHER NAME(S):
NOTE(S):
</v>
          </cell>
          <cell r="I1466" t="str">
            <v>Map:CTRv1.0=ReviewableUnit.grouping(Submission)</v>
          </cell>
          <cell r="J1466" t="str">
            <v>is grouped into</v>
          </cell>
          <cell r="K1466" t="str">
            <v>group</v>
          </cell>
          <cell r="L1466" t="str">
            <v>Submission</v>
          </cell>
          <cell r="M1466" t="str">
            <v>0..*</v>
          </cell>
        </row>
        <row r="1467">
          <cell r="A1467" t="str">
            <v>Right Arrow Thin1.1</v>
          </cell>
          <cell r="B1467" t="str">
            <v>Right Arrow Thin1</v>
          </cell>
          <cell r="D1467" t="str">
            <v>Class</v>
          </cell>
        </row>
        <row r="1468">
          <cell r="A1468" t="str">
            <v>Right Arrow Thin2.1</v>
          </cell>
          <cell r="B1468" t="str">
            <v>Right Arrow Thin2</v>
          </cell>
          <cell r="D1468" t="str">
            <v>Class</v>
          </cell>
        </row>
        <row r="1469">
          <cell r="A1469" t="str">
            <v>Right Arrow1.1</v>
          </cell>
          <cell r="B1469" t="str">
            <v>Right Arrow1</v>
          </cell>
          <cell r="D1469" t="str">
            <v>Class</v>
          </cell>
          <cell r="I1469" t="str">
            <v xml:space="preserve">fill=false#NOTES#Values: true,false
Default: false
; nameVisible=false#NOTES#Values: true,false
Default: false
</v>
          </cell>
        </row>
        <row r="1470">
          <cell r="A1470" t="str">
            <v>Right Arrow2.1</v>
          </cell>
          <cell r="B1470" t="str">
            <v>Right Arrow2</v>
          </cell>
          <cell r="D1470" t="str">
            <v>Class</v>
          </cell>
          <cell r="I1470" t="str">
            <v xml:space="preserve">fill=false#NOTES#Values: true,false
Default: false
; nameVisible=false#NOTES#Values: true,false
Default: false
</v>
          </cell>
        </row>
        <row r="1471">
          <cell r="A1471" t="str">
            <v>RNASequence.1</v>
          </cell>
          <cell r="B1471" t="str">
            <v>RNASequence</v>
          </cell>
          <cell r="D1471" t="str">
            <v>Class</v>
          </cell>
          <cell r="G1471" t="str">
            <v>DEFINITION:
A representation of the linear arrangement of ribonucleotides.
EXAMPLE(S):
OTHER NAME(S):
NOTE(S):</v>
          </cell>
          <cell r="I1471" t="str">
            <v>Map:LSDAMv2.2.3Plus=RNASequence</v>
          </cell>
        </row>
        <row r="1472">
          <cell r="A1472" t="str">
            <v>RNASequence.3Is a(n):NucleicAcidSequence</v>
          </cell>
          <cell r="B1472" t="str">
            <v>RNASequence</v>
          </cell>
          <cell r="C1472" t="str">
            <v>Is a(n):NucleicAcidSequence</v>
          </cell>
          <cell r="D1472" t="str">
            <v>Gen</v>
          </cell>
          <cell r="G1472" t="str">
            <v>DESCRIPTION:
Each RNASequence always specializes one NucleicAcidSequence. Each NucleicAcidSequence might be specialized by one RNASequence.
DEFINITION:
EXAMPLE(S):
OTHER NAME(S):
NOTE(S):</v>
          </cell>
          <cell r="I1472" t="str">
            <v>Map:LSDAMv2.2.3Plus=RNASequence.Is a(n):NucleicAcidSequence</v>
          </cell>
          <cell r="J1472" t="str">
            <v>specializes</v>
          </cell>
          <cell r="K1472" t="str">
            <v>be specialized by</v>
          </cell>
          <cell r="L1472" t="str">
            <v>NucleicAcidSequence</v>
          </cell>
        </row>
        <row r="1473">
          <cell r="A1473" t="str">
            <v>SafetyReportVersion.1</v>
          </cell>
          <cell r="B1473" t="str">
            <v>SafetyReportVersion</v>
          </cell>
          <cell r="D1473" t="str">
            <v>Class</v>
          </cell>
          <cell r="G1473" t="str">
            <v>DEFINITION:
A report that provides notification of an adverse event, product problem, and/or information that is relevant to either.  A report typically includes causal association, management strategies, authorship, sender/receiver organizations, subject of adverse event, or name of product.
EXAMPLE(S):
An Expedited AE report - a report of a serious and unexpected adverse event that must be submitted within specific timeframes to the sponsor and regulatory agencies.
OTHER NAME(S):
NOTE(S):</v>
          </cell>
          <cell r="H1473" t="str">
            <v xml:space="preserve">Invariant - describes Exclusive Or: A SafetyReportVersion describes one and only one of the following: AdverseEvent, PerformedProductProblemDiscovery.
</v>
          </cell>
          <cell r="I1473" t="str">
            <v>Map:AE=SafetyReport; Map:AE=ProductProblemReport; Map:AE=NullificationReport; Map:caAERSv2.2=ExpeditedAdverseEventReport; Map:CTRRr3=SafetyReport; Map:CTRv1.0=SafetyReportVersion; Map:ICSRr2=ControlActEvent (in IndividualCaseSafetyReport); Map:ICSRr2=Subject8 (in IndividualCaseSafetyReport); Map:ICSRr2=Subject9 (in IndividualCaseSafetyReport)</v>
          </cell>
        </row>
        <row r="1474">
          <cell r="A1474" t="str">
            <v>SafetyReportVersion.2nullificationIndicator</v>
          </cell>
          <cell r="B1474" t="str">
            <v>SafetyReportVersion</v>
          </cell>
          <cell r="C1474" t="str">
            <v>nullificationIndicator</v>
          </cell>
          <cell r="D1474" t="str">
            <v>Attrib</v>
          </cell>
          <cell r="E1474" t="str">
            <v>BL</v>
          </cell>
          <cell r="F1474" t="str">
            <v>0..1</v>
          </cell>
          <cell r="G1474" t="str">
            <v>DEFINITION:
Specifies whether the report cancels a previously sent adverse event.
EXAMPLE(S):
OTHER NAME(S):
NOTE(S):</v>
          </cell>
          <cell r="I1474" t="str">
            <v>Map:AE=SafetyReport.nullificationReportInd; Map:CTRv1.0=SafetyReportVersion.nullificationIndicator</v>
          </cell>
        </row>
        <row r="1475">
          <cell r="A1475" t="str">
            <v>SafetyReportVersion.2nullificationReasonCode</v>
          </cell>
          <cell r="B1475" t="str">
            <v>SafetyReportVersion</v>
          </cell>
          <cell r="C1475" t="str">
            <v>nullificationReasonCode</v>
          </cell>
          <cell r="D1475" t="str">
            <v>Attrib</v>
          </cell>
          <cell r="E1475" t="str">
            <v>CD</v>
          </cell>
          <cell r="F1475" t="str">
            <v>0..1</v>
          </cell>
          <cell r="G1475" t="str">
            <v>DEFINITION:
A coded value specifying why the adverse event report is nullified.
EXAMPLE(S):
OTHER NAME(S):
NOTE(S):</v>
          </cell>
          <cell r="I1475" t="str">
            <v>Map:AE=NullificationReport.nullificationReasonCode; Map:AE=SafetyReport.reasonCode; Map:CTRv1.0=SafetyReportVersion.nullificationReasonCode</v>
          </cell>
        </row>
        <row r="1476">
          <cell r="A1476" t="str">
            <v>SafetyReportVersion.2subtypeCode</v>
          </cell>
          <cell r="B1476" t="str">
            <v>SafetyReportVersion</v>
          </cell>
          <cell r="C1476" t="str">
            <v>subtypeCode</v>
          </cell>
          <cell r="D1476" t="str">
            <v>Attrib</v>
          </cell>
          <cell r="E1476" t="str">
            <v>CD</v>
          </cell>
          <cell r="F1476" t="str">
            <v>0..1</v>
          </cell>
          <cell r="G1476" t="str">
            <v>DEFINITION:
A coded value specifying a further classification of type.
EXAMPLE(S):
“Adverse Event Report” would map to Document.typeCode and “7-day AE Report” would map to SafetyReportVersion.subtypeCode.
OTHER NAME(S):
NOTE(S):</v>
          </cell>
          <cell r="I1476" t="str">
            <v>Map:AE=SafetyReport.expeditedReportCriteriaInd; Map:AE=SafetyReport.spontaneousReportInd; Map:AE=SafetyReport.problemType; Map:AE=SafetyReport.reportingCriteriaCode; Map:CTRv1.0=SafetyReportVersion.subtypeCode; Map:ICSRr2=RelatedInvestigation.code (in IndividualCaseSafetyReport); Map:ICSRr2=InvestigativeEvent.code (in IndividualCaseSafetyReport)</v>
          </cell>
        </row>
        <row r="1477">
          <cell r="A1477" t="str">
            <v>SafetyReportVersion.3Is a(n):ReportVersion</v>
          </cell>
          <cell r="B1477" t="str">
            <v>SafetyReportVersion</v>
          </cell>
          <cell r="C1477" t="str">
            <v>Is a(n):ReportVersion</v>
          </cell>
          <cell r="D1477" t="str">
            <v>Gen</v>
          </cell>
          <cell r="G1477" t="str">
            <v xml:space="preserve">DESCRIPTION:
Each SafetyReportVersion always specializes one ReportVersion. Each ReportVersion might be specialized by one SafetyReportVersion.
DEFINITION:
EXAMPLE(S):
OTHER NAME(S):
NOTE(S):
</v>
          </cell>
          <cell r="J1477" t="str">
            <v>specializes</v>
          </cell>
          <cell r="K1477" t="str">
            <v>be specialized by</v>
          </cell>
          <cell r="L1477" t="str">
            <v>ReportVersion</v>
          </cell>
        </row>
        <row r="1478">
          <cell r="A1478" t="str">
            <v>SafetyReportVersion.4describedAdverseEvent(AdverseEvent)</v>
          </cell>
          <cell r="B1478" t="str">
            <v>SafetyReportVersion</v>
          </cell>
          <cell r="C1478" t="str">
            <v>describedAdverseEvent(AdverseEvent)</v>
          </cell>
          <cell r="D1478" t="str">
            <v>Assoc</v>
          </cell>
          <cell r="F1478" t="str">
            <v>0..*</v>
          </cell>
          <cell r="G1478" t="str">
            <v xml:space="preserve">SafetyReportVersion [describingSafetyReportVersion] (0..*) describe / be described by (0..*) [describedAdverseEvent] AdverseEvent
DESCRIPTION:
Each SafetyReportVersion might describe one or more AdverseEvent.  Each AdverseEvent might be described by one or more SafetyReportVersion.
DEFINITION:
EXAMPLE(S):
OTHER NAME(S):
NOTE(S):
</v>
          </cell>
          <cell r="I1478" t="str">
            <v>Map:CTRv1.0=SafetyReportVersion.described(AdverseEvent)</v>
          </cell>
          <cell r="J1478" t="str">
            <v>describe</v>
          </cell>
          <cell r="K1478" t="str">
            <v>be described by</v>
          </cell>
          <cell r="L1478" t="str">
            <v>AdverseEvent</v>
          </cell>
          <cell r="M1478" t="str">
            <v>0..*</v>
          </cell>
        </row>
        <row r="1479">
          <cell r="A1479" t="str">
            <v>SafetyReportVersion.4describedPerformedProductProblemDiscovery(PerformedProductProblemDiscovery)</v>
          </cell>
          <cell r="B1479" t="str">
            <v>SafetyReportVersion</v>
          </cell>
          <cell r="C1479" t="str">
            <v>describedPerformedProductProblemDiscovery(PerformedProductProblemDiscovery)</v>
          </cell>
          <cell r="D1479" t="str">
            <v>Assoc</v>
          </cell>
          <cell r="F1479" t="str">
            <v>0..*</v>
          </cell>
          <cell r="G1479" t="str">
            <v xml:space="preserve">SafetyReportVersion [describingSafetyReportVersion] (0..*) describe / be described by (0..*) [describedPerformedProductProblemDiscovery] PerformedProductProblemDiscovery
DESCRIPTION:
Each SafetyReportVersion might describe one or more PerformedProductProblemDiscovery.  Each PerformedProductProblemDiscovery might be described by one or more SafetyReportVersion.
DEFINITION:
EXAMPLE(S):
OTHER NAME(S):
NOTE(S):
</v>
          </cell>
          <cell r="I1479" t="str">
            <v>Map:CTRv1.0=SafetyReportVersion.described(PerformedProductProblemDiscovery)</v>
          </cell>
          <cell r="J1479" t="str">
            <v>describe</v>
          </cell>
          <cell r="K1479" t="str">
            <v>be described by</v>
          </cell>
          <cell r="L1479" t="str">
            <v>PerformedProductProblemDiscovery</v>
          </cell>
          <cell r="M1479" t="str">
            <v>0..*</v>
          </cell>
        </row>
        <row r="1480">
          <cell r="A1480" t="str">
            <v>SafetyReportVersion.4reportedPerformedProcedure(PerformedProcedure)</v>
          </cell>
          <cell r="B1480" t="str">
            <v>SafetyReportVersion</v>
          </cell>
          <cell r="C1480" t="str">
            <v>reportedPerformedProcedure(PerformedProcedure)</v>
          </cell>
          <cell r="D1480" t="str">
            <v>Assoc</v>
          </cell>
          <cell r="F1480" t="str">
            <v>0..*</v>
          </cell>
          <cell r="G1480" t="str">
            <v xml:space="preserve">SafetyReportVersion [reportingSafetyReportVersion] (0..*) report as prior therapies / be reported as a prior therapy in (0..*) [reportedPerformedProcedure] PerformedProcedure
DESCRIPTION:
Each SafetyReportVersion might report as prior therapies one or more PerformedProcedure. Each PerformedProcedure might be reported as a prior therapy in one or more SafetyReportVersion.
DEFINITION:
EXAMPLE(S):
OTHER NAME(S):
NOTE(S):
</v>
          </cell>
          <cell r="J1480" t="str">
            <v>report as prior therapies</v>
          </cell>
          <cell r="K1480" t="str">
            <v>be reported as a prior therapy in</v>
          </cell>
          <cell r="L1480" t="str">
            <v>PerformedProcedure</v>
          </cell>
          <cell r="M1480" t="str">
            <v>0..*</v>
          </cell>
        </row>
        <row r="1481">
          <cell r="A1481" t="str">
            <v>SampleSizeConsideration.1</v>
          </cell>
          <cell r="B1481" t="str">
            <v>SampleSizeConsideration</v>
          </cell>
          <cell r="D1481" t="str">
            <v>Class</v>
          </cell>
          <cell r="G1481" t="str">
            <v>DEFINITION:
Information needed for computing the sample size, including any detail not provided 
in the study protocol.
EXAMPLE(S):
"Approximately 100 patients will be randomized to each of the 3 treatment groups. 
Previous experience with the oral formulation of xanomeline suggests that this 
sample size has 90% power to detect a 3.0 mean treatment difference in ADAS-Cog 
(p&amp;lt;.05, two-sided), based on a standard deviation of 6.5. Furthermore, this sample 
size has 80% power to detect a 0.36 mean treatment difference in CIBIC+ (p&amp;lt;.05, 
two-sided), based on a standard deviation of 0.9."
OTHER NAME(S):
NOTE(S):
InterventionalStudyProtocolVersion.interventionGroupQuantity, 
Arm.targetAccrualNumberRange, and StudyProtocolVersion.targetAccrualNumberRange are 
all related to parts of the SampleSizeConsideration that are not yet fully modeled 
here.</v>
          </cell>
          <cell r="I1481" t="str">
            <v>Map:Statistics v1.0=SampleSizeConsideration</v>
          </cell>
        </row>
        <row r="1482">
          <cell r="A1482" t="str">
            <v>SampleSizeConsideration.2text</v>
          </cell>
          <cell r="B1482" t="str">
            <v>SampleSizeConsideration</v>
          </cell>
          <cell r="C1482" t="str">
            <v>text</v>
          </cell>
          <cell r="D1482" t="str">
            <v>Attrib</v>
          </cell>
          <cell r="E1482" t="str">
            <v>ED</v>
          </cell>
          <cell r="F1482" t="str">
            <v>0..1</v>
          </cell>
          <cell r="G1482" t="str">
            <v>DEFINITION:
A textual or media-based representation of the sample size consideration, including 
details needed to replicate sample size calculations.
EXAMPLE(S):
"Approximately 100 patients will be randomized to each of the 3 treatment groups. 
Previous experience with the oral formulation of xanomeline suggests that this 
sample size has 90% power to detect a 3.0 mean treatment difference in ADAS-Cog 
(p&amp;lt;.05, two-sided), based on a standard deviation of 6.5. Furthermore, this sample 
size has 80% power to detect a 0.36 mean treatment difference in CIBIC+ (p&amp;lt;.05, 
two-sided), based on a standard deviation of 0.9."
OTHER NAME(S):
NOTE(S):
Details included could be: difference to be detected, variability, assumptions.</v>
          </cell>
          <cell r="I1482" t="str">
            <v>Map:Statistics v1.0=SampleSizeConsideration.text</v>
          </cell>
        </row>
        <row r="1483">
          <cell r="A1483" t="str">
            <v>SampleSizeConsideration.4includingStatisticalAnalysisPlanVersion(StatisticalAnalysisPlanVersion)</v>
          </cell>
          <cell r="B1483" t="str">
            <v>SampleSizeConsideration</v>
          </cell>
          <cell r="C1483" t="str">
            <v>includingStatisticalAnalysisPlanVersion(StatisticalAnalysisPlanVersion)</v>
          </cell>
          <cell r="D1483" t="str">
            <v>Assoc</v>
          </cell>
          <cell r="F1483" t="str">
            <v>1..1</v>
          </cell>
          <cell r="G1483" t="str">
            <v xml:space="preserve">Aggregation
SampleSizeConsideration [includedSampleSizeConsideration] (0..*) is included in / include (1) [includingStatisticalAnalysisPlanVersion] StatisticalAnalysisPlanVersion
DESCRIPTION:
Each SampleSizeConsideration always is included in one StatisticalAnalysisPlanVersion. Each StatisticalAnalysisPlanVersion might include one or more SampleSizeConsideration.
DEFINITION:
Identifies the considerations that inform the calculation of the sample size for a given version of a statistical analysis plan.
EXAMPLE(S):
OTHER NAME(S):
NOTE(S):
</v>
          </cell>
          <cell r="I1483" t="str">
            <v>Map:Statistics v1.0=SampleSizeConsideration.(StatisticalAnalysisPlanVersion)</v>
          </cell>
          <cell r="J1483" t="str">
            <v>is included in</v>
          </cell>
          <cell r="K1483" t="str">
            <v>include</v>
          </cell>
          <cell r="L1483" t="str">
            <v>StatisticalAnalysisPlanVersion</v>
          </cell>
          <cell r="M1483" t="str">
            <v>0..*</v>
          </cell>
        </row>
        <row r="1484">
          <cell r="A1484" t="str">
            <v>ScheduledActivity.1</v>
          </cell>
          <cell r="B1484" t="str">
            <v>ScheduledActivity</v>
          </cell>
          <cell r="D1484" t="str">
            <v>Class</v>
          </cell>
          <cell r="G1484" t="str">
            <v>DEFINITION:
An activity that is anticipated to occur at some time in the future and has been assigned a time or date when that activity is to be performed.
EXAMPLE(S):
An X-Ray scheduled for February 15 is in state "Scheduled."  If John is unable to have the X-Ray on that date, the X-Ray would either be rescheduled (remain in "Scheduled" state, but "date" attribute would change) or moved to state "Canceled."  
OTHER NAME(S):
NOTE(S):</v>
          </cell>
          <cell r="H1484" t="str">
            <v xml:space="preserve">Invariant - be participated in by actualIndicator Qualifier: Only BiologicEntity, BiologicEntityGroup, Material, ProductGroup or Organization (via Subject or ExperimentalUnit) with actualIndicator = "true" are valid. 
</v>
          </cell>
          <cell r="I1484" t="str">
            <v>Map:PSCv2.6=NotApplicable; Map:PSCv2.6=Missed; Map:PSCv2.6=ScheduledActivity; Map:PSCv2.6=ScheduledStudySegment; Map:PSCv2.6=Conditional; Map:PSCv2.6=Scheduled; Map:PSCv2.6=Canceled; Map:SDTM IGv3.2=EC.ECMOOD</v>
          </cell>
        </row>
        <row r="1485">
          <cell r="A1485" t="str">
            <v>ScheduledActivity.2dateRange</v>
          </cell>
          <cell r="B1485" t="str">
            <v>ScheduledActivity</v>
          </cell>
          <cell r="C1485" t="str">
            <v>dateRange</v>
          </cell>
          <cell r="D1485" t="str">
            <v>Attrib</v>
          </cell>
          <cell r="E1485" t="str">
            <v>IVL&lt;TS.DATETIME&gt;</v>
          </cell>
          <cell r="F1485" t="str">
            <v>1...1</v>
          </cell>
          <cell r="G1485" t="str">
            <v>DEFINITION:
The date and time span specifying when the activity is scheduled to begin and end. 
EXAMPLE(S):
OTHER NAME(S):
NOTE(S):</v>
          </cell>
          <cell r="I1485" t="str">
            <v>Map:caAERSv2.2=ScheduledNotification.scheduledOn; Map:HCTv1.0=CDE 3158501:Therapies.Scheduled infusion date:; Map:HCTv1.0=CDE 2866945:Therapies.If this HSCT was postponed, what is the new estimated date?; Map:NCI CRF Standard=CDE 657v3.0: Treatment Projected Begin Date; Map:PRM=Period.startDay; Map:PSC=ScheduledEvent.date/idealDate; Map:PSC=Scheduled.date; Map:PSC=ScheduledEventState.scheduled ; Map:PSCv2.6=ScheduledStudySegment.startDate; Map:SDTM IGv3.2=EC.ECSTDTC; Map:SDTM IGv3.2=EC.ECENDTC</v>
          </cell>
        </row>
        <row r="1486">
          <cell r="A1486" t="str">
            <v>ScheduledActivity.2idealDateRange</v>
          </cell>
          <cell r="B1486" t="str">
            <v>ScheduledActivity</v>
          </cell>
          <cell r="C1486" t="str">
            <v>idealDateRange</v>
          </cell>
          <cell r="D1486" t="str">
            <v>Attrib</v>
          </cell>
          <cell r="E1486" t="str">
            <v>IVL&lt;TS.DATETIME&gt;</v>
          </cell>
          <cell r="F1486" t="str">
            <v>0..1</v>
          </cell>
          <cell r="G1486" t="str">
            <v>DEFINITION:
The date and time span specifying when the activity was originally scheduled to begin and end.
EXAMPLE(S):
OTHER NAME(S):
NOTE(S):
This would be the date and time span based on applying the study or experiment calendar to a specific subject.</v>
          </cell>
          <cell r="I1486" t="str">
            <v>Map:PSCv2.6=ScheduledActivity.idealDate</v>
          </cell>
        </row>
        <row r="1487">
          <cell r="A1487" t="str">
            <v>ScheduledActivity.2repetitionNumber</v>
          </cell>
          <cell r="B1487" t="str">
            <v>ScheduledActivity</v>
          </cell>
          <cell r="C1487" t="str">
            <v>repetitionNumber</v>
          </cell>
          <cell r="D1487" t="str">
            <v>Attrib</v>
          </cell>
          <cell r="E1487" t="str">
            <v>INT.POS</v>
          </cell>
          <cell r="F1487" t="str">
            <v>0..1</v>
          </cell>
          <cell r="G1487" t="str">
            <v>DEFINITION: 
An integer that identifies the particular occurrence of a repeating activity. The first repetition is defined as '1'.
EXAMPLE(S): 
A PlannedActivity might have a repeatQuantity of 4 which would result in 4 ScheduledActivity with repetitionNumbers of 1, 2, 3, and 4 respectively.
OTHER NAME(S):
NOTE(S):
The ScheduledActivity will repeat at least the minimum number of times and at most, the maximum number of times as defined in PlannedActivity.repeatQuantity.</v>
          </cell>
          <cell r="I1487" t="str">
            <v>Map:PSC=Period.repetitions; Map:PSCv2.6=ScheduledActivity.repetitionNumber</v>
          </cell>
        </row>
        <row r="1488">
          <cell r="A1488" t="str">
            <v>ScheduledActivity.2statusChangeReasonCode</v>
          </cell>
          <cell r="B1488" t="str">
            <v>ScheduledActivity</v>
          </cell>
          <cell r="C1488" t="str">
            <v>statusChangeReasonCode</v>
          </cell>
          <cell r="D1488" t="str">
            <v>Attrib</v>
          </cell>
          <cell r="E1488" t="str">
            <v>CD</v>
          </cell>
          <cell r="F1488" t="str">
            <v>0..1</v>
          </cell>
          <cell r="G1488" t="str">
            <v>DEFINITION:
A coded value specifying why the status has changed.
EXAMPLE(S):
OTHER NAME(S):
NOTE(S):</v>
          </cell>
          <cell r="I1488" t="str">
            <v>Map:PSCv2.6=ScheduledActivityState.reason</v>
          </cell>
        </row>
        <row r="1489">
          <cell r="A1489" t="str">
            <v>ScheduledActivity.2statusCode</v>
          </cell>
          <cell r="B1489" t="str">
            <v>ScheduledActivity</v>
          </cell>
          <cell r="C1489" t="str">
            <v>statusCode</v>
          </cell>
          <cell r="D1489" t="str">
            <v>Attrib</v>
          </cell>
          <cell r="E1489" t="str">
            <v>CD</v>
          </cell>
          <cell r="F1489" t="str">
            <v>0..1</v>
          </cell>
          <cell r="G1489" t="str">
            <v>DEFINITION:
A coded value specifying the phase in a lifecycle of a scheduled activity.
EXAMPLE(S):
For a lab test, this would be the condition or stage in the lifecycle of the test (e.g., "scheduled", "canceled", "performed").
OTHER NAME(S):
NOTE(S):
Please refer to the Scheduled Activity Status state transition diagram for further details.</v>
          </cell>
          <cell r="I1489" t="str">
            <v>Map:PSC=ScheduledEventState</v>
          </cell>
        </row>
        <row r="1490">
          <cell r="A1490" t="str">
            <v>ScheduledActivity.2statusDate</v>
          </cell>
          <cell r="B1490" t="str">
            <v>ScheduledActivity</v>
          </cell>
          <cell r="C1490" t="str">
            <v>statusDate</v>
          </cell>
          <cell r="D1490" t="str">
            <v>Attrib</v>
          </cell>
          <cell r="E1490" t="str">
            <v>TS.DATETIME</v>
          </cell>
          <cell r="F1490" t="str">
            <v>0..1</v>
          </cell>
          <cell r="G1490" t="str">
            <v>DEFINITION:
The date (and time) on which the status is assigned to the activity.
EXAMPLE(S):
OTHER NAME(S):
NOTE(S):</v>
          </cell>
          <cell r="I1490" t="str">
            <v>Map:PSC=ScheduledEventState.canceled</v>
          </cell>
        </row>
        <row r="1491">
          <cell r="A1491" t="str">
            <v>ScheduledActivity.2studyDayRange</v>
          </cell>
          <cell r="B1491" t="str">
            <v>ScheduledActivity</v>
          </cell>
          <cell r="C1491" t="str">
            <v>studyDayRange</v>
          </cell>
          <cell r="D1491" t="str">
            <v>Attrib</v>
          </cell>
          <cell r="E1491" t="str">
            <v>IVL&lt;TS.DATETIME&gt;</v>
          </cell>
          <cell r="F1491" t="str">
            <v>0..1</v>
          </cell>
          <cell r="G1491" t="str">
            <v>(derived)
(derived)
DEFINITION:
The relative timing for a scheduled activity expressed as the number of days offset from the study-defined reference activity (e.g., date of registration, start of treatment) for this particular experimental unit.
EXAMPLE(S):
Day 1, Days 10-20
OTHER NAME(S):
Study Day
NOTE(S):
Derived from the dateRange of this activity minus the dateRange of the reference activity + 1.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1491" t="str">
            <v>Map:SDTM IGv3.1.2=EC.ECSTDY; Map:SDTM IGv3.1.2=EC.ECENDY</v>
          </cell>
        </row>
        <row r="1492">
          <cell r="A1492" t="str">
            <v>ScheduledActivity.3Is a(n):Activity</v>
          </cell>
          <cell r="B1492" t="str">
            <v>ScheduledActivity</v>
          </cell>
          <cell r="C1492" t="str">
            <v>Is a(n):Activity</v>
          </cell>
          <cell r="D1492" t="str">
            <v>Gen</v>
          </cell>
          <cell r="G1492" t="str">
            <v xml:space="preserve">DESCRIPTION:
Each ScheduledActivity always specializes one Activity. Each Activity might be specialized by one ScheduledActivity.
DEFINITION:
EXAMPLE(S):
OTHER NAME(S):
NOTE(S):
</v>
          </cell>
          <cell r="J1492" t="str">
            <v>specializes</v>
          </cell>
          <cell r="K1492" t="str">
            <v>be specialized by</v>
          </cell>
          <cell r="L1492" t="str">
            <v>Activity</v>
          </cell>
        </row>
        <row r="1493">
          <cell r="A1493" t="str">
            <v>ScheduledActivity.4instantiatedPlannedActivity(PlannedActivity)</v>
          </cell>
          <cell r="B1493" t="str">
            <v>ScheduledActivity</v>
          </cell>
          <cell r="C1493" t="str">
            <v>instantiatedPlannedActivity(PlannedActivity)</v>
          </cell>
          <cell r="D1493" t="str">
            <v>Assoc</v>
          </cell>
          <cell r="F1493" t="str">
            <v>1..1</v>
          </cell>
          <cell r="G1493" t="str">
            <v xml:space="preserve">ScheduledActivity [instantiatingScheduledActivity] (0..*) instantiates / be instantiated by (1) [instantiatedPlannedActivity] PlannedActivity
DESCRIPTION:
Each ScheduledActivity always instantiates one PlannedActivity. Each PlannedActivity might be instantiated by one or more ScheduledActivity.
DEFINITION:
EXAMPLE(S):
OTHER NAME(S):
NOTE(S):
</v>
          </cell>
          <cell r="J1493" t="str">
            <v>instantiates</v>
          </cell>
          <cell r="K1493" t="str">
            <v>be instantiated by</v>
          </cell>
          <cell r="L1493" t="str">
            <v>PlannedActivity</v>
          </cell>
          <cell r="M1493" t="str">
            <v>0..*</v>
          </cell>
        </row>
        <row r="1494">
          <cell r="A1494" t="str">
            <v>ScheduledNotification.1</v>
          </cell>
          <cell r="B1494" t="str">
            <v>ScheduledNotification</v>
          </cell>
          <cell r="D1494" t="str">
            <v>Class</v>
          </cell>
          <cell r="G1494" t="str">
            <v>DEFINITION:
An activity that represents the communication of a message to a recipient that is anticipated to occur at some time in the future and has been assigned a time or date when that activity is to be performed.
EXAMPLE(S):
OTHER NAME(S):
NOTE(S):</v>
          </cell>
          <cell r="H1494" t="str">
            <v xml:space="preserve">Invariant - be participated in by Qualifier: Associations from Subject (including StudySubject) are valid. Associations from ExperimentalUnit are not valid.
Invariant - be received by actualIndicator Qualifier: Only Person or Organization (via NotificationReceiver) with actualIndicator = "true" is valid.
</v>
          </cell>
          <cell r="I1494" t="str">
            <v>Map:caAERSv2.2=ScheduledNotification; Map:caAERSv2.2=ScheduledEmailNotification</v>
          </cell>
        </row>
        <row r="1495">
          <cell r="A1495" t="str">
            <v>ScheduledNotification.2message</v>
          </cell>
          <cell r="B1495" t="str">
            <v>ScheduledNotification</v>
          </cell>
          <cell r="C1495" t="str">
            <v>message</v>
          </cell>
          <cell r="D1495" t="str">
            <v>Attrib</v>
          </cell>
          <cell r="E1495" t="str">
            <v>ST</v>
          </cell>
          <cell r="F1495" t="str">
            <v>0..1</v>
          </cell>
          <cell r="G1495" t="str">
            <v>DEFINITION:
The actual text scheduled to be included in the notification.
EXAMPLE(S):
OTHER NAME(S):
NOTE(S):
This may mean that message variables have been replaced with actual data.</v>
          </cell>
          <cell r="I1495" t="str">
            <v>Map:caAERSv2.2=ScheduledEmailNotification.body</v>
          </cell>
        </row>
        <row r="1496">
          <cell r="A1496" t="str">
            <v>ScheduledNotification.2messageTitle</v>
          </cell>
          <cell r="B1496" t="str">
            <v>ScheduledNotification</v>
          </cell>
          <cell r="C1496" t="str">
            <v>messageTitle</v>
          </cell>
          <cell r="D1496" t="str">
            <v>Attrib</v>
          </cell>
          <cell r="E1496" t="str">
            <v>ST</v>
          </cell>
          <cell r="F1496" t="str">
            <v>0..1</v>
          </cell>
          <cell r="G1496" t="str">
            <v>DEFINITION:
The subject of the notification.
EXAMPLE(S):
OTHER NAME(S):
NOTE(S):</v>
          </cell>
          <cell r="I1496" t="str">
            <v>Map:caAERSv2.2=ScheduledEmailNotification.subject</v>
          </cell>
        </row>
        <row r="1497">
          <cell r="A1497" t="str">
            <v>ScheduledNotification.3Is a(n):ScheduledActivity</v>
          </cell>
          <cell r="B1497" t="str">
            <v>ScheduledNotification</v>
          </cell>
          <cell r="C1497" t="str">
            <v>Is a(n):ScheduledActivity</v>
          </cell>
          <cell r="D1497" t="str">
            <v>Gen</v>
          </cell>
          <cell r="G1497" t="str">
            <v xml:space="preserve">DESCRIPTION:
Each ScheduledNotification always specializes one ScheduledActivity. Each ScheduledActivity might be specialized by one ScheduledNotification.
DEFINITION:
EXAMPLE(S):
OTHER NAME(S):
NOTE(S):
</v>
          </cell>
          <cell r="J1497" t="str">
            <v>specializes</v>
          </cell>
          <cell r="K1497" t="str">
            <v>be specialized by</v>
          </cell>
          <cell r="L1497" t="str">
            <v>ScheduledActivity</v>
          </cell>
        </row>
        <row r="1498">
          <cell r="A1498" t="str">
            <v>ScheduledSubstanceAdministration.1</v>
          </cell>
          <cell r="B1498" t="str">
            <v>ScheduledSubstanceAdministration</v>
          </cell>
          <cell r="D1498" t="str">
            <v>Class</v>
          </cell>
          <cell r="G1498" t="str">
            <v>DEFINITION:
An activity of applying, introducing or otherwise giving medications or other substances to a subject or experimental unit that is anticipated to occur at some time in the future.
EXAMPLE(S):
Administration of methotrexate as part of chemotherapy.
OTHER NAME(S):
NOTE(S):</v>
          </cell>
          <cell r="H1498" t="str">
            <v xml:space="preserve">Invariant - activeIngredientDose Qualifier: activeIngredientDose must only be used when the ScheduledSubstanceAdministration is associated to a StudyAgent that has only one active ingredient. 
Invariant - be participated in by Qualifier: Associations from Subject (including StudySubject) are valid only for BiologicEntity, BiologicEntityGroup and Specimen, not for Product, HealthcareFacility or Organization. Associations from ExperimentalUnit are valid for BiologicEntity, BiologicEntityGroup, BiologicEntityPart and Specimen, but not for Product or ProductGroup. 
</v>
          </cell>
          <cell r="I1498" t="str">
            <v>Map:SDTM IGv3.2=EC</v>
          </cell>
        </row>
        <row r="1499">
          <cell r="A1499" t="str">
            <v>ScheduledSubstanceAdministration.2activeIngredientDose</v>
          </cell>
          <cell r="B1499" t="str">
            <v>ScheduledSubstanceAdministration</v>
          </cell>
          <cell r="C1499" t="str">
            <v>activeIngredientDose</v>
          </cell>
          <cell r="D1499" t="str">
            <v>Attrib</v>
          </cell>
          <cell r="E1499" t="str">
            <v>PQ</v>
          </cell>
          <cell r="F1499" t="str">
            <v>0..1</v>
          </cell>
          <cell r="G1499" t="str">
            <v xml:space="preserve">DEFINITION:
The quantity of active ingredient anticipated to be administered.
EXAMPLE(S):
5 mg
OTHER NAME(S):
NOTE(S):
This is intended to be a subject-specific quantity.
DefinedSubstanceAdministration.productDose can contain a dose expressed in absolute or relative terms (e.g., mg or mg/kg). ScheduledSubstanceAdministration.activeIngredientDose and PerformedSubstanceAdministration.productDose must contain a dose expressed in absolute terms (e.g., mg). If the DefinedSubstanceAdministration.productDose was expressed in relative terms (e.g., mg/kg), then the absolute dose must have been calculated using one or more observed factors as identified by the DefinedDoseExpressionVariableRelationship. </v>
          </cell>
          <cell r="I1499" t="str">
            <v>Map:CDASHv1.1=EX.EXPDOSE; Map:CDASHv1.1=EX.EXPDOSEU; Map:CTRPv3.8=PlannedSubstanceAdministration.dose</v>
          </cell>
        </row>
        <row r="1500">
          <cell r="A1500" t="str">
            <v>ScheduledSubstanceAdministration.2doseFrequencyCode</v>
          </cell>
          <cell r="B1500" t="str">
            <v>ScheduledSubstanceAdministration</v>
          </cell>
          <cell r="C1500" t="str">
            <v>doseFrequencyCode</v>
          </cell>
          <cell r="D1500" t="str">
            <v>Attrib</v>
          </cell>
          <cell r="E1500" t="str">
            <v>CD</v>
          </cell>
          <cell r="F1500" t="str">
            <v>0..1</v>
          </cell>
          <cell r="G1500" t="str">
            <v xml:space="preserve">DEFINITION:
A coded value specifying how often doses are to be administered. 
EXAMPLE(S):
BID, TID, QID
OTHER NAME(S):
NOTE(S):
This attribute is needed in order to capture multiple substance administrations in one act, rather than each time a patient swallows a pill, for example "The patient is to take med X 3 times a day for 10 days starting on June 9th". </v>
          </cell>
          <cell r="I1500" t="str">
            <v>Map:SDTM IGv3.1.2=EC.ECDOSFRQ</v>
          </cell>
        </row>
        <row r="1501">
          <cell r="A1501" t="str">
            <v>ScheduledSubstanceAdministration.2dosePeriodCode</v>
          </cell>
          <cell r="B1501" t="str">
            <v>ScheduledSubstanceAdministration</v>
          </cell>
          <cell r="C1501" t="str">
            <v>dosePeriodCode</v>
          </cell>
          <cell r="D1501" t="str">
            <v>Attrib</v>
          </cell>
          <cell r="E1501" t="str">
            <v>CD</v>
          </cell>
          <cell r="F1501" t="str">
            <v>0..1</v>
          </cell>
          <cell r="G1501" t="str">
            <v>DEFINITION: 
A coded value specifying the period during which the dose total is to be administered. 
EXAMPLE(S):
daily, course
OTHER NAME(S):
NOTE(S):
The dose total is defined in periodProductDoseTotal and/or periodActiveIngredientDoseTotal.</v>
          </cell>
          <cell r="I1501" t="str">
            <v>Map:SDTM IGv3.1.2=EC.ECDOSTOT</v>
          </cell>
        </row>
        <row r="1502">
          <cell r="A1502" t="str">
            <v>ScheduledSubstanceAdministration.2periodProductDoseTotal</v>
          </cell>
          <cell r="B1502" t="str">
            <v>ScheduledSubstanceAdministration</v>
          </cell>
          <cell r="C1502" t="str">
            <v>periodProductDoseTotal</v>
          </cell>
          <cell r="D1502" t="str">
            <v>Attrib</v>
          </cell>
          <cell r="E1502" t="str">
            <v>PQ</v>
          </cell>
          <cell r="F1502" t="str">
            <v>0..1</v>
          </cell>
          <cell r="G1502" t="str">
            <v>DEFINITION:
The total of all doses of treatment to be given in a period of time.
EXAMPLE(S):
OTHER NAME(S):
NOTE(S):
The given period of time is defined in dosePeriodCode.
This attribute, periodProductDoseTotal, is not necessarily derivable since the dose may be provided as a string (in productDoseDescription).</v>
          </cell>
          <cell r="I1502" t="str">
            <v>Map:SDTM IGv3.1.2=EC.ECDOSTOT</v>
          </cell>
        </row>
        <row r="1503">
          <cell r="A1503" t="str">
            <v>ScheduledSubstanceAdministration.2productDose</v>
          </cell>
          <cell r="B1503" t="str">
            <v>ScheduledSubstanceAdministration</v>
          </cell>
          <cell r="C1503" t="str">
            <v>productDose</v>
          </cell>
          <cell r="D1503" t="str">
            <v>Attrib</v>
          </cell>
          <cell r="E1503" t="str">
            <v>PQ</v>
          </cell>
          <cell r="F1503" t="str">
            <v>0..1</v>
          </cell>
          <cell r="G1503" t="str">
            <v>DEFINITION:
The quantity of a substance or medication to be used in a substance administration.
EXAMPLE(S):
5 mg
OTHER NAME(S):
NOTE(S):
DefinedSubstanceAdministration.productDose can contain a dose expressed in absolute or relative terms (e.g., mg or mg/kg). ScheduledSubstanceAdministration.activeIngredientDose ScheduledSubstanceAdministration.productDose and PerformedSubstanceAdministration.productDose must contain a dose expressed in absolute terms (e.g., mg). If the DefinedSubstanceAdministration.productDose was expressed in relative terms (e.g., mg/kg), then the absolute dose must have been calculated using one or more observed factors as identified by the DefinedExpressionVariableRelationship.</v>
          </cell>
          <cell r="I1503" t="str">
            <v>Map:SDTM IGv3.1.2=EC.ECDOSE; Map:SDTM IGv3.1.2=EC.ECDOSU</v>
          </cell>
        </row>
        <row r="1504">
          <cell r="A1504" t="str">
            <v>ScheduledSubstanceAdministration.2productDoseDescription</v>
          </cell>
          <cell r="B1504" t="str">
            <v>ScheduledSubstanceAdministration</v>
          </cell>
          <cell r="C1504" t="str">
            <v>productDoseDescription</v>
          </cell>
          <cell r="D1504" t="str">
            <v>Attrib</v>
          </cell>
          <cell r="E1504" t="str">
            <v>ST</v>
          </cell>
          <cell r="F1504" t="str">
            <v>0..1</v>
          </cell>
          <cell r="G1504" t="str">
            <v>DEFINITION:
The textual representation of dosing amounts or a range of dosing information to be used in a substance administration.
EXAMPLE(S):
200-400
OTHER NAME(S):
NOTE(S):
This is used for more complex dosages such as scaling and tapering doses, uncertain dosage ranges, differing morning and evening doses and other instructions that can't be expressed with a simple PQ.</v>
          </cell>
          <cell r="I1504" t="str">
            <v>Map:SDTM IGv3.1.2=EC.ECDOSTXT</v>
          </cell>
        </row>
        <row r="1505">
          <cell r="A1505" t="str">
            <v>ScheduledSubstanceAdministration.3Is a(n):ScheduledActivity</v>
          </cell>
          <cell r="B1505" t="str">
            <v>ScheduledSubstanceAdministration</v>
          </cell>
          <cell r="C1505" t="str">
            <v>Is a(n):ScheduledActivity</v>
          </cell>
          <cell r="D1505" t="str">
            <v>Gen</v>
          </cell>
          <cell r="G1505" t="str">
            <v xml:space="preserve">DESCRIPTION:
Each ScheduledSubstanceAdministration always specializes one ScheduledActivity. Each ScheduledActivity might be specialized by one ScheduledSubstanceAdministration.
DEFINITION:
EXAMPLE(S):
OTHER NAME(S):
NOTE(S):
</v>
          </cell>
          <cell r="J1505" t="str">
            <v>specializes</v>
          </cell>
          <cell r="K1505" t="str">
            <v>be specialized by</v>
          </cell>
          <cell r="L1505" t="str">
            <v>ScheduledActivity</v>
          </cell>
        </row>
        <row r="1506">
          <cell r="A1506" t="str">
            <v>ScheduledSubstanceAdministration.4usedProduct(Product)</v>
          </cell>
          <cell r="B1506" t="str">
            <v>ScheduledSubstanceAdministration</v>
          </cell>
          <cell r="C1506" t="str">
            <v>usedProduct(Product)</v>
          </cell>
          <cell r="D1506" t="str">
            <v>Assoc</v>
          </cell>
          <cell r="F1506" t="str">
            <v>0..*</v>
          </cell>
          <cell r="G1506" t="str">
            <v xml:space="preserve">ScheduledSubstanceAdministration [usingScheduledSubstanceAdministration] (0..*) use / be used during (0..*) [usedProduct] Product
DESCRIPTION:
Each ScheduledSubstanceAdministration might use one or more Product. Each Product might be used during one or more ScheduledSubstanceAdministration.
DEFINITION:
EXAMPLE(S):
OTHER NAME(S):
NOTE(S):
</v>
          </cell>
          <cell r="I1506" t="str">
            <v>Map:SDTM IGv3.1.2=EC.ECREFID</v>
          </cell>
          <cell r="J1506" t="str">
            <v>use</v>
          </cell>
          <cell r="K1506" t="str">
            <v>be used during</v>
          </cell>
          <cell r="L1506" t="str">
            <v>Product</v>
          </cell>
          <cell r="M1506" t="str">
            <v>0..*</v>
          </cell>
        </row>
        <row r="1507">
          <cell r="A1507" t="str">
            <v>Service.1</v>
          </cell>
          <cell r="B1507" t="str">
            <v>Service</v>
          </cell>
          <cell r="D1507" t="str">
            <v>Class</v>
          </cell>
          <cell r="G1507" t="str">
            <v>DEFINITION:
Labor support for research.
EXAMPLE(S):
protocol management, registration management, data management, and statistical management.
OTHER NAME(S):
NOTE(S):</v>
          </cell>
          <cell r="I1507" t="str">
            <v>Map:CTRRr3=Service; Map:CTRv1.0=Service</v>
          </cell>
        </row>
        <row r="1508">
          <cell r="A1508" t="str">
            <v>Service.3Is a(n):Resource</v>
          </cell>
          <cell r="B1508" t="str">
            <v>Service</v>
          </cell>
          <cell r="C1508" t="str">
            <v>Is a(n):Resource</v>
          </cell>
          <cell r="D1508" t="str">
            <v>Gen</v>
          </cell>
          <cell r="G1508" t="str">
            <v xml:space="preserve">DESCRIPTION:
Each Service always specializes one Resource. Each Resource might be specialized by one Service.
DEFINITION:
EXAMPLE(S):
OTHER NAME(S):
NOTE(S):
</v>
          </cell>
          <cell r="J1508" t="str">
            <v>specializes</v>
          </cell>
          <cell r="K1508" t="str">
            <v>be specialized by</v>
          </cell>
          <cell r="L1508" t="str">
            <v>Resource</v>
          </cell>
        </row>
        <row r="1509">
          <cell r="A1509" t="str">
            <v>ServiceDeliveryLocation.1</v>
          </cell>
          <cell r="B1509" t="str">
            <v>ServiceDeliveryLocation</v>
          </cell>
          <cell r="D1509" t="str">
            <v>Class</v>
          </cell>
          <cell r="G1509" t="str">
            <v>DEFINITION:
A place at which services are provided by, or on behalf of, an organization.
EXAMPLE(S):
OTHER NAME(S): 
NOTE(S):</v>
          </cell>
          <cell r="I1509" t="str">
            <v>Map:APSRv2.1=Hdr: Encompassing Encounter - hl7:ClinicalDocument &gt; hl7:componentOf &gt; hl7:encompassingEncounter &gt; hl7:location &gt; hl7:healthcareFacility; Map:CDMHv1.0=ServiceDeliveryLocation; Map:CTRv1.0=ServiceDeliveryLocation; Map:ICSRr2=ServiceDeliveryLocation (in R_ServiceDeliveryLocation informational)</v>
          </cell>
        </row>
        <row r="1510">
          <cell r="A1510" t="str">
            <v>ServiceDeliveryLocation.2code</v>
          </cell>
          <cell r="B1510" t="str">
            <v>ServiceDeliveryLocation</v>
          </cell>
          <cell r="C1510" t="str">
            <v>code</v>
          </cell>
          <cell r="D1510" t="str">
            <v>Attrib</v>
          </cell>
          <cell r="E1510" t="str">
            <v>CD</v>
          </cell>
          <cell r="F1510" t="str">
            <v>0..1</v>
          </cell>
          <cell r="G1510" t="str">
            <v>DEFINITION:
A coded value specifying the kind of service delivery location.
EXAMPLE(S):
incidental, dedicated, clinical, non-clinical
OTHER NAME(S): 
NOTE(S):
A service delivery location may be either an incidental service delivery location (a place at which services may be provided without prior designation or authorization) or a dedicated service delivery location (a place that is intended to house the provision of services). Dedicated service delivery locations can be further characterized as either clinical or non-clinical.</v>
          </cell>
          <cell r="I1510" t="str">
            <v>Map:CTRv1.0=ServiceDeliveryLocation.code; Map:ICSRr2=ServiceDeliveryLocation.code (in R_ServiceDeliveryLocation informational)</v>
          </cell>
        </row>
        <row r="1511">
          <cell r="A1511" t="str">
            <v>ServiceDeliveryLocation.2identifier</v>
          </cell>
          <cell r="B1511" t="str">
            <v>ServiceDeliveryLocation</v>
          </cell>
          <cell r="C1511" t="str">
            <v>identifier</v>
          </cell>
          <cell r="D1511" t="str">
            <v>Attrib</v>
          </cell>
          <cell r="E1511" t="str">
            <v>ID</v>
          </cell>
          <cell r="F1511" t="str">
            <v>0..1</v>
          </cell>
          <cell r="G1511" t="str">
            <v xml:space="preserve">DEFINITION:
A unique symbol that establishes identity of the service delivery location.
EXAMPLE(S):
OTHER NAME(S):
NOTE(S):
</v>
          </cell>
          <cell r="I1511" t="str">
            <v>Map:APSRv2.1=Hdr: Encompassing Encounter - hl7:ClinicalDocument &gt; hl7:componentOf &gt; hl7:encompassingEncounter &gt; hl7:location &gt; hl7:healthcareFacility &gt; hl7:id</v>
          </cell>
        </row>
        <row r="1512">
          <cell r="A1512" t="str">
            <v>ServiceDeliveryLocation.2postalAddress</v>
          </cell>
          <cell r="B1512" t="str">
            <v>ServiceDeliveryLocation</v>
          </cell>
          <cell r="C1512" t="str">
            <v>postalAddress</v>
          </cell>
          <cell r="D1512" t="str">
            <v>Attrib</v>
          </cell>
          <cell r="E1512" t="str">
            <v>BAG&lt;AD&gt;</v>
          </cell>
          <cell r="F1512" t="str">
            <v>0..*</v>
          </cell>
          <cell r="G1512" t="str">
            <v>DEFINITION:
A contact point used to send physical forms of communication to the service delivery location.
EXAMPLE(S):
OTHER NAME(S): 
NOTE(S):</v>
          </cell>
          <cell r="I1512" t="str">
            <v>Map:CTRv1.0=ServiceDeliveryLocation.postalAddress; Map:ICSRr2=ServiceDeliveryLocation.addr (in R_ServiceDeliveryLocation informational)</v>
          </cell>
        </row>
        <row r="1513">
          <cell r="A1513" t="str">
            <v>ServiceDeliveryLocation.2roleCode</v>
          </cell>
          <cell r="B1513" t="str">
            <v>ServiceDeliveryLocation</v>
          </cell>
          <cell r="C1513" t="str">
            <v>roleCode</v>
          </cell>
          <cell r="D1513" t="str">
            <v>Attrib</v>
          </cell>
          <cell r="E1513" t="str">
            <v>CD</v>
          </cell>
          <cell r="F1513" t="str">
            <v>0..1</v>
          </cell>
          <cell r="G1513" t="str">
            <v>DEFINITION:
A coded value specifying the function provided at this service delivery location.
EXAMPLE(S):
From HL7's service delivery location role type:
CATH  = cardiac catheterization lab
RADO = radiation oncology unit
PSYCHF = psychiatric care facility
MHSP = military hospital
OTHER NAME(S):
For APSR, this is the encompassing encounter's healthcare facility code.
NOTE(S):</v>
          </cell>
          <cell r="I1513" t="str">
            <v>Map:APSRv2.1=Hdr: Encompassing Encounter - hl7:ClinicalDocument &gt; hl7:componentOf &gt; hl7:encompassingEncounter &gt; hl7:location &gt; hl7:healthcareFacility &gt; hl7:code</v>
          </cell>
        </row>
        <row r="1514">
          <cell r="A1514" t="str">
            <v>ServiceDeliveryLocation.2telecomAddress</v>
          </cell>
          <cell r="B1514" t="str">
            <v>ServiceDeliveryLocation</v>
          </cell>
          <cell r="C1514" t="str">
            <v>telecomAddress</v>
          </cell>
          <cell r="D1514" t="str">
            <v>Attrib</v>
          </cell>
          <cell r="E1514" t="str">
            <v>BAG&lt;TEL&gt;</v>
          </cell>
          <cell r="F1514" t="str">
            <v>0..*</v>
          </cell>
          <cell r="G1514" t="str">
            <v>DEFINITION:
A sequence of digits or characters used to identify a particular telephone, fax, or email of the service delivery location.
EXAMPLE(S):
OTHER NAME(S): 
NOTE(S):
The set of digits that serves as the address for a telephone device. Included in the phone number are country, city, and area codes needed to uniquely address the telephone. A URL or e-mail would be similarly described.</v>
          </cell>
          <cell r="I1514" t="str">
            <v>Map:CTRv1.0=ServiceDeliveryLocation.telecomAddress; Map:ICSRr2=ServiceDeliveryLocation.telecom (in R_ServiceDeliveryLocation informational)</v>
          </cell>
        </row>
        <row r="1515">
          <cell r="A1515" t="str">
            <v>ServiceDeliveryLocation.4locatedOrganization(Organization)</v>
          </cell>
          <cell r="B1515" t="str">
            <v>ServiceDeliveryLocation</v>
          </cell>
          <cell r="C1515" t="str">
            <v>locatedOrganization(Organization)</v>
          </cell>
          <cell r="D1515" t="str">
            <v>Assoc</v>
          </cell>
          <cell r="F1515" t="str">
            <v>0..1</v>
          </cell>
          <cell r="G1515" t="str">
            <v xml:space="preserve">ServiceDeliveryLocation [locatingServiceDeliveryLocation] (0..*) be delivery location for / receive delivery at (0..1) [locatedOrganization] Organization
DESCRIPTION:
Each ServiceDeliveryLocation might be delivery location for one Organization. Each Organization might receive delivery at one or more ServiceDeliveryLocation.
DEFINITION:
EXAMPLE(S):
OTHER NAME(S):
NOTE(S):
</v>
          </cell>
          <cell r="I1515" t="str">
            <v>Map:CDMHv1.0=ServiceDeliveryLocation.locatedOrganization(Organization); Map:CTRv1.0=ServiceDeliveryLocation.located(Organization)</v>
          </cell>
          <cell r="J1515" t="str">
            <v>be delivery location for</v>
          </cell>
          <cell r="K1515" t="str">
            <v>receive delivery at</v>
          </cell>
          <cell r="L1515" t="str">
            <v>Organization</v>
          </cell>
          <cell r="M1515" t="str">
            <v>0..*</v>
          </cell>
        </row>
        <row r="1516">
          <cell r="A1516" t="str">
            <v>ServiceDeliveryLocation.4locatedPlace(Place)</v>
          </cell>
          <cell r="B1516" t="str">
            <v>ServiceDeliveryLocation</v>
          </cell>
          <cell r="C1516" t="str">
            <v>locatedPlace(Place)</v>
          </cell>
          <cell r="D1516" t="str">
            <v>Assoc</v>
          </cell>
          <cell r="F1516" t="str">
            <v>0..1</v>
          </cell>
          <cell r="G1516" t="str">
            <v xml:space="preserve">ServiceDeliveryLocation [locatingServiceDeliveryLocation] (0..*) be located at / be the location for (0..1) [locatedPlace] Place
DESCRIPTION:
Each ServiceDeliveryLocation might be located at one Place. Each Place might be the location for one or more ServiceDeliveryLocation.
DEFINITION:
EXAMPLE(S):
OTHER NAME(S):
NOTE(S):
</v>
          </cell>
          <cell r="I1516" t="str">
            <v>Map:CDMHv1.0=ServiceDeliveryLocation.locatedPlace(Place); Map:CTRv1.0=ServiceDeliveryLocation.located(Place)</v>
          </cell>
          <cell r="J1516" t="str">
            <v>be located at</v>
          </cell>
          <cell r="K1516" t="str">
            <v>be the location for</v>
          </cell>
          <cell r="L1516" t="str">
            <v>Place</v>
          </cell>
          <cell r="M1516" t="str">
            <v>0..*</v>
          </cell>
        </row>
        <row r="1517">
          <cell r="A1517" t="str">
            <v>SingleNucleotidePolymorphism.1</v>
          </cell>
          <cell r="B1517" t="str">
            <v>SingleNucleotidePolymorphism</v>
          </cell>
          <cell r="D1517" t="str">
            <v>Class</v>
          </cell>
          <cell r="G1517" t="str">
            <v>DEFINITION:
A variation defined by the substitution of one base, present at an appreciable frequency between individuals of a single interbreeding population.  
EXAMPLE(S):
The A to G change in the TPMT gene, identified by dbSNP rs1142345
OTHER NAME(S):
NOTE(S):</v>
          </cell>
          <cell r="I1517" t="str">
            <v>Map:LSDAMv2.2.3Plus=SingleNucleotidePolymorphism</v>
          </cell>
        </row>
        <row r="1518">
          <cell r="A1518" t="str">
            <v>SingleNucleotidePolymorphism.3Is a(n):GeneticVariation</v>
          </cell>
          <cell r="B1518" t="str">
            <v>SingleNucleotidePolymorphism</v>
          </cell>
          <cell r="C1518" t="str">
            <v>Is a(n):GeneticVariation</v>
          </cell>
          <cell r="D1518" t="str">
            <v>Gen</v>
          </cell>
          <cell r="G1518" t="str">
            <v>DESCRIPTION:
Each SingleNucleotidePolymorphism always specializes one GeneticVariation.  Each GeneticVariation might be specialized by one SingleNucleotidePolymorphism.
DEFINITION:
EXAMPLE(S):
OTHER NAME(S):
NOTE(S):</v>
          </cell>
          <cell r="I1518" t="str">
            <v>Map:LSDAMv2.2.3Plus=SingleNucleotidePolymorphism.Is a(n):GeneticVariation</v>
          </cell>
          <cell r="J1518" t="str">
            <v>specializes</v>
          </cell>
          <cell r="K1518" t="str">
            <v>be specialized by</v>
          </cell>
          <cell r="L1518" t="str">
            <v>GeneticVariation</v>
          </cell>
        </row>
        <row r="1519">
          <cell r="A1519" t="str">
            <v>SingleNucleotidePolymorphism.4includingDNASequence(DNASequence)</v>
          </cell>
          <cell r="B1519" t="str">
            <v>SingleNucleotidePolymorphism</v>
          </cell>
          <cell r="C1519" t="str">
            <v>includingDNASequence(DNASequence)</v>
          </cell>
          <cell r="D1519" t="str">
            <v>Assoc</v>
          </cell>
          <cell r="F1519" t="str">
            <v>1..1</v>
          </cell>
          <cell r="G1519" t="str">
            <v>SingleNucleotidePolymorphism [includedSingleNucleotidePolymorphism] (1..*) is included in / includes (1) [includingDNASequence] DNASequence
DESCRIPTION:
Each SingleNucleotidePolymorphism always is included in one DNASequence.  Each DNASequence always includes one or more SingleNucleotidePolymorphism.
DEFINITION:
EXAMPLE(S):
OTHER NAME(S):
NOTE(S):</v>
          </cell>
          <cell r="I1519" t="str">
            <v>Map:LSDAMv2.2.3Plus=SingleNucleotidePolymorphism.(DNASequence)</v>
          </cell>
          <cell r="J1519" t="str">
            <v>is included in</v>
          </cell>
          <cell r="K1519" t="str">
            <v>includes</v>
          </cell>
          <cell r="L1519" t="str">
            <v>DNASequence</v>
          </cell>
          <cell r="M1519" t="str">
            <v>1..*</v>
          </cell>
        </row>
        <row r="1520">
          <cell r="A1520" t="str">
            <v>Software.1</v>
          </cell>
          <cell r="B1520" t="str">
            <v>Software</v>
          </cell>
          <cell r="D1520" t="str">
            <v>Class</v>
          </cell>
          <cell r="G1520" t="str">
            <v>DEFINITION:
A set of coded instructions that a computer follows in processing data, performing an operation, or solving a logical problem, upon execution of the program.
EXAMPLE(S):
OTHER NAME(S):
NOTE(S):</v>
          </cell>
          <cell r="I1520" t="str">
            <v>Map:LSDAMv2.2.3Plus=Software</v>
          </cell>
        </row>
        <row r="1521">
          <cell r="A1521" t="str">
            <v>Software.2buildNumberText</v>
          </cell>
          <cell r="B1521" t="str">
            <v>Software</v>
          </cell>
          <cell r="C1521" t="str">
            <v>buildNumberText</v>
          </cell>
          <cell r="D1521" t="str">
            <v>Attrib</v>
          </cell>
          <cell r="E1521" t="str">
            <v>ST</v>
          </cell>
          <cell r="F1521" t="str">
            <v>0..1</v>
          </cell>
          <cell r="G1521" t="str">
            <v>DEFINITION:
A non-unique identifier assigned to identify the compiled version of the software.
EXAMPLE(S):
OTHER NAME(S):
NOTE(S):</v>
          </cell>
          <cell r="I1521" t="str">
            <v>Map:LSDAMv2.2.3Plus=Software.buildNumber</v>
          </cell>
        </row>
        <row r="1522">
          <cell r="A1522" t="str">
            <v>Software.2content</v>
          </cell>
          <cell r="B1522" t="str">
            <v>Software</v>
          </cell>
          <cell r="C1522" t="str">
            <v>content</v>
          </cell>
          <cell r="D1522" t="str">
            <v>Attrib</v>
          </cell>
          <cell r="E1522" t="str">
            <v>ED</v>
          </cell>
          <cell r="F1522" t="str">
            <v>0..1</v>
          </cell>
          <cell r="G1522" t="str">
            <v>DEFINITION:
The source or binary file.
EXAMPLE(S):
OTHER NAME(S):
NOTE(S):
Question for SMEs:  Is "content" the right name for this attribute?</v>
          </cell>
          <cell r="I1522" t="str">
            <v>Map:LSDAMv2.2.3Plus=Software.content</v>
          </cell>
        </row>
        <row r="1523">
          <cell r="A1523" t="str">
            <v>Software.2licenseEffectiveDateRange</v>
          </cell>
          <cell r="B1523" t="str">
            <v>Software</v>
          </cell>
          <cell r="C1523" t="str">
            <v>licenseEffectiveDateRange</v>
          </cell>
          <cell r="D1523" t="str">
            <v>Attrib</v>
          </cell>
          <cell r="E1523" t="str">
            <v>IVL&lt;TS.DATE&gt;</v>
          </cell>
          <cell r="F1523" t="str">
            <v>0..1</v>
          </cell>
          <cell r="G1523" t="str">
            <v>DEFINITION:
The date and time span for when the license for this software is active.
EXAMPLE(S):
OTHER NAME(S):
NOTE(S):</v>
          </cell>
          <cell r="I1523" t="str">
            <v>Map:LSDAMv2.2.3Plus=Software.licenseEffectiveDateRange</v>
          </cell>
        </row>
        <row r="1524">
          <cell r="A1524" t="str">
            <v>Software.2licenseKey</v>
          </cell>
          <cell r="B1524" t="str">
            <v>Software</v>
          </cell>
          <cell r="C1524" t="str">
            <v>licenseKey</v>
          </cell>
          <cell r="D1524" t="str">
            <v>Attrib</v>
          </cell>
          <cell r="E1524" t="str">
            <v>ST</v>
          </cell>
          <cell r="F1524" t="str">
            <v>0..1</v>
          </cell>
          <cell r="G1524" t="str">
            <v>DEFINITION:
A non-unique textual key that certifies that the copy of the program is original.
EXAMPLE(S):
OTHER NAME(S):
NOTE(S):</v>
          </cell>
          <cell r="I1524" t="str">
            <v>Map:LSDAMv2.2.3Plus=Software.licenseKey</v>
          </cell>
        </row>
        <row r="1525">
          <cell r="A1525" t="str">
            <v>Software.2licenseTypeCode</v>
          </cell>
          <cell r="B1525" t="str">
            <v>Software</v>
          </cell>
          <cell r="C1525" t="str">
            <v>licenseTypeCode</v>
          </cell>
          <cell r="D1525" t="str">
            <v>Attrib</v>
          </cell>
          <cell r="E1525" t="str">
            <v>CD</v>
          </cell>
          <cell r="F1525" t="str">
            <v>0..1</v>
          </cell>
          <cell r="G1525" t="str">
            <v>DEFINITION:
A coded value specifying the kind of license through which the software is available.
EXAMPLE(S):
multi-site, open source, single user
OTHER NAME(S):
NOTE(S):</v>
          </cell>
          <cell r="I1525" t="str">
            <v>Map:LSDAMv2.2.3Plus=Software.licenseTypeCode</v>
          </cell>
        </row>
        <row r="1526">
          <cell r="A1526" t="str">
            <v>Software.2versionNumberText</v>
          </cell>
          <cell r="B1526" t="str">
            <v>Software</v>
          </cell>
          <cell r="C1526" t="str">
            <v>versionNumberText</v>
          </cell>
          <cell r="D1526" t="str">
            <v>Attrib</v>
          </cell>
          <cell r="E1526" t="str">
            <v>ST</v>
          </cell>
          <cell r="F1526" t="str">
            <v>0..1</v>
          </cell>
          <cell r="G1526" t="str">
            <v>DEFINITION:
A character string identifying a form or variant of a type or original; one of a sequence of copies of a software each incorporating new modifications.
EXAMPLE(S):
OTHER NAME(S):
NOTE(S):</v>
          </cell>
          <cell r="I1526" t="str">
            <v>Map:AIM v4 rv48=Equipment.softwareVersion; Map:DICOM=General Equipment Module - Software Versions (0018,1020); Map:DICOM=Equipment Specification Module - Model Specification Sequence (0018,9912) &gt; Software Versions (0018,1020); Map:LSDAMv2.2.3Plus=Software.version; Map:NBIAv6.4=General_Equipment.software_versions</v>
          </cell>
        </row>
        <row r="1527">
          <cell r="A1527" t="str">
            <v>Software.3Is a(n):Device</v>
          </cell>
          <cell r="B1527" t="str">
            <v>Software</v>
          </cell>
          <cell r="C1527" t="str">
            <v>Is a(n):Device</v>
          </cell>
          <cell r="D1527" t="str">
            <v>Gen</v>
          </cell>
          <cell r="G1527" t="str">
            <v>DESCRIPTION:
Each Software always specializes one Device. Each Device might be specialized by one Software.
DEFINITION:
EXAMPLE(S):
OTHER NAME(S):
NOTE(S):</v>
          </cell>
          <cell r="I1527" t="str">
            <v>Map:LSDAMv2.2.3Plus=Software</v>
          </cell>
          <cell r="J1527" t="str">
            <v>specializes</v>
          </cell>
          <cell r="K1527" t="str">
            <v>be specialized by</v>
          </cell>
          <cell r="L1527" t="str">
            <v>Device</v>
          </cell>
        </row>
        <row r="1528">
          <cell r="A1528" t="str">
            <v>SpecificImagingProcessProtocol.1</v>
          </cell>
          <cell r="B1528" t="str">
            <v>SpecificImagingProcessProtocol</v>
          </cell>
          <cell r="D1528" t="str">
            <v>Class</v>
          </cell>
          <cell r="G1528" t="str">
            <v>DEFINITION:
Provides the details for how the images in the imaging study &lt;u&gt;were &lt;/u&gt;captured and reconstructed previously so that the &lt;u&gt;process can be replicated&lt;/u&gt;, such as a complete description of imaging parameters,  instrumentation, subject positioning, etc.
EXAMPLE(S):
OTHER NAME(S):
NOTE(S):
This class includes content from both the DICOM CT Performed Acquisition Technique Module and the DICOM CT Performed Reconstruction Technique Module.</v>
          </cell>
          <cell r="I1528" t="str">
            <v>Map:DICOM=General Series Module - Protocol Name (0018,1030); Map:DICOM=Performed CT Acquisition Module</v>
          </cell>
        </row>
        <row r="1529">
          <cell r="A1529" t="str">
            <v>SpecificImagingProcessProtocol.3Is a(n):ImagingProcessProtocol</v>
          </cell>
          <cell r="B1529" t="str">
            <v>SpecificImagingProcessProtocol</v>
          </cell>
          <cell r="C1529" t="str">
            <v>Is a(n):ImagingProcessProtocol</v>
          </cell>
          <cell r="D1529" t="str">
            <v>Gen</v>
          </cell>
          <cell r="G1529" t="str">
            <v>DESCRIPTION:
Each SpecificImagingProcessProtocol always specializes one ImagingProcessProtocol. Each ImagingProcessProtocol might be specialized by one SpecificImagingProcessProtocol.
DEFINITION:
EXAMPLE(S):
OTHER NAME(S):
NOTE(S):</v>
          </cell>
          <cell r="J1529" t="str">
            <v>specializes</v>
          </cell>
          <cell r="K1529" t="str">
            <v>be specialized by</v>
          </cell>
          <cell r="L1529" t="str">
            <v>ImagingProcessProtocol</v>
          </cell>
        </row>
        <row r="1530">
          <cell r="A1530" t="str">
            <v>SpecificImagingProcessProtocol.4basedGenericImagingProtocol(GenericImagingProcessProtocol)</v>
          </cell>
          <cell r="B1530" t="str">
            <v>SpecificImagingProcessProtocol</v>
          </cell>
          <cell r="C1530" t="str">
            <v>basedGenericImagingProtocol(GenericImagingProcessProtocol)</v>
          </cell>
          <cell r="D1530" t="str">
            <v>Assoc</v>
          </cell>
          <cell r="F1530" t="str">
            <v>0..*</v>
          </cell>
          <cell r="G1530" t="str">
            <v>SpecificImagingProcessProtocol [basingSpecificImagingProtocol] (0..*) be based on / be the basis of (0..*) [basedGenericImagingProtocol] GenericImagingProcessProtocol
DESCRIPTION:
Each SpecificImagingProcessProtocol might be based on one or more GenericImagingProcessProtocol. Each GenericImagingProcessProtocol might be the basis of one or more SpecificImagingProcessProtocol.
DEFINITION:
EXAMPLE(S):
OTHER NAME(S):
NOTE(S):</v>
          </cell>
          <cell r="I1530" t="str">
            <v>Map:DICOM=Performed CT Reconstruction Module - Reconstruction Protocol Element Sequence (0018,9934) &gt; Source Acquisition Protocol Element Number (0018,9938)</v>
          </cell>
          <cell r="J1530" t="str">
            <v>be based on</v>
          </cell>
          <cell r="K1530" t="str">
            <v>be the basis of</v>
          </cell>
          <cell r="L1530" t="str">
            <v>GenericImagingProcessProtocol</v>
          </cell>
          <cell r="M1530" t="str">
            <v>0..*</v>
          </cell>
        </row>
        <row r="1531">
          <cell r="A1531" t="str">
            <v>Specimen.1</v>
          </cell>
          <cell r="B1531" t="str">
            <v>Specimen</v>
          </cell>
          <cell r="D1531" t="str">
            <v>Class</v>
          </cell>
          <cell r="G1531" t="str">
            <v>DEFINITION:
A substance or portion of material originally obtained from an entity for use in testing, examination, or study.
EXAMPLE(S):
Blood obtained by a specimen collection activity performed on a study subject.
A few grains of cattle feed obtained from a feed sack.
A randomly selected pill from a blister pack.
A serum specimen that resulted from Centrifugation procedure performed on a blood specimen.
A DNA specimen extraction from a saliva specimen.
A Formalin-Fixed, Paraffin-Embedded (FFPE) block that resulted from a paraffin embedding procedure performed on a formalin fixed tissue specimen.
A pooled blood sample that resulted from a mixing procedure performed on several blood samples taken from individual animals.
OTHER NAME(S):
Biologic specimen
Product specimen
NOTE(S):</v>
          </cell>
          <cell r="I1531" t="str">
            <v>Map:APSRv2.1=[Problem] hl7:organizer - [Problem] hl7:organizer &gt; hl7:component [Embedded Image] &gt; hl7:observationMedia &gt; hl7:specimen &gt; hl7:specimenRole; Map:APSRv2.1=[Problem] hl7:organizer - [Problem] hl7:organizer &gt; hl7:component [Any kind of AP observation] &gt; hl7:observation &gt; hl7:specimen &gt; hl7:specimenRole; Map:APSRv2.1=[Problem] hl7:organizer - [Problem] hl7:organizer &gt; hl7:component [Lab Obs] &gt; hl7:observation &gt; hl7:entryRelationship [Specimen Collection] &gt; hl7:procedure &gt; hl7:participant; Map:APSRv2.1=[Problem] hl7:organizer - [Problem] hl7:organizer &gt; hl7:component [Lab Obs] &gt; hl7:observation &gt; hl7:entryRelationship [Specimen Collection] &gt; hl7:procedure &gt; hl7:participant &gt; hl7:participantRole; Map:APSRv2.1=SB: Procedure Steps Section - hl7:ClinicalDocument &gt; hl7:component &gt; hl7:structuredBody &gt; hl7:component [Proc Steps] &gt; hl7:section &gt; hl7:entry &gt; hl7:procedure &gt; hl7:specimen &gt; hl7:specimenRole; Map:CDISCLabv1.0.1=Base Specimen; Map:CDMHv1.0=Specimen; Map:CTRPv1.0=Material; Map:CTRRr3=BiologicSpecimen; Map:CTRv1.0=Specimen; Map:ICSRr2=Product (in R_Specimen universal); Map:ICSRr2=Specimen (in R_Specimen universal); Map:LabViewer2.2=Specimen; Map:OMOPv5.2=SPECIMEN</v>
          </cell>
        </row>
        <row r="1532">
          <cell r="A1532" t="str">
            <v>Specimen.2conditionCode</v>
          </cell>
          <cell r="B1532" t="str">
            <v>Specimen</v>
          </cell>
          <cell r="C1532" t="str">
            <v>conditionCode</v>
          </cell>
          <cell r="D1532" t="str">
            <v>Attrib</v>
          </cell>
          <cell r="E1532" t="str">
            <v>DSET&lt;CD&gt;</v>
          </cell>
          <cell r="F1532" t="str">
            <v>0..*</v>
          </cell>
          <cell r="G1532" t="str">
            <v>(derived)
DEFINITION:
A coded value specifying one of a discreet list of values describing the condition of the specimen at time of receipt at the lab.
EXAMPLE(S):
Hemolyzed, Icteric, Lipemic
OTHER NAME(S):
NOTE(S):
Derived from PerformedObservationResult.value(ANY=&amp;gt;CD).code WHERE PerformedObservationResult &amp;gt; PerformedObservation &amp;gt; DefinedObservation.nameCode = "assess specimen condition"</v>
          </cell>
          <cell r="I1532" t="str">
            <v>Map:CDASHv1.1=LB.LBSPCCND; Map:CDISCLabv1.0.1=Base Specimen.Specimen Condition; Map:CTRv1.0=Specimen.conditionCode; Map:Lab=Specimen.condition; Map:LabViewer2.2=Specimen.condition; Map:NCI CRF Standard=CDE 2829883v1.0: Laboratory Specimen Condition Gross Type; Map:PGx v1.0=BS.BSSPCCND; Map:SDTM IGv3.1.1=LB.LBSPCCND; Map:SDTM IGv3.1.2=LB.LBSPCCND; Map:SDTM IGv3.1.2=MB.MBSPCCND; Map:SDTM IGv3.1.2=PC.PCSPCCND; Map:SDTM IGv3.1.3=LB.LBSPCCND; Map:SDTM IGv3.1.3=MB.MBSPCCND; Map:SDTM IGv3.1.3=PC.PCSPCCND; Map:SDTM IGv3.2=MI.MISPCCND; Map:SDTM IGv3.2=PC.PCSPCCND; Map:SDTM IGv3.2=MB.MBSPCCND; Map:SDTM IGv3.2=LB.LBSPCCND</v>
          </cell>
        </row>
        <row r="1533">
          <cell r="A1533" t="str">
            <v>Specimen.4containingSpecimenCollectionGroup(SpecimenCollectionGroup)</v>
          </cell>
          <cell r="B1533" t="str">
            <v>Specimen</v>
          </cell>
          <cell r="C1533" t="str">
            <v>containingSpecimenCollectionGroup(SpecimenCollectionGroup)</v>
          </cell>
          <cell r="D1533" t="str">
            <v>Assoc</v>
          </cell>
          <cell r="F1533" t="str">
            <v>0..1</v>
          </cell>
          <cell r="G1533" t="str">
            <v>Specimen [containedSpecimen] (0..*) be a part of / contain (0..1) [containingSpecimenCollectionGroup] SpecimenCollectionGroup
DESCRIPTION:
Each Specimen might be a part of one SpecimenCollectionGroup. Each SpecimenCollectionGroup might contain one or more Specimen.
DEFINITION:
EXAMPLE(S):
OTHER NAME(S):
NOTE(S):</v>
          </cell>
          <cell r="I1533" t="str">
            <v>Map:LSDAMv2.2.3Plus=BiologicSpecimen.(SpecimenCollectionGroup)</v>
          </cell>
          <cell r="J1533" t="str">
            <v>be a part of</v>
          </cell>
          <cell r="K1533" t="str">
            <v>contain</v>
          </cell>
          <cell r="L1533" t="str">
            <v>SpecimenCollectionGroup</v>
          </cell>
          <cell r="M1533" t="str">
            <v>0..*</v>
          </cell>
        </row>
        <row r="1534">
          <cell r="A1534" t="str">
            <v>Specimen.4performingMaterial(Material)</v>
          </cell>
          <cell r="B1534" t="str">
            <v>Specimen</v>
          </cell>
          <cell r="C1534" t="str">
            <v>performingMaterial(Material)</v>
          </cell>
          <cell r="D1534" t="str">
            <v>Assoc</v>
          </cell>
          <cell r="F1534" t="str">
            <v>1..1</v>
          </cell>
          <cell r="G1534" t="str">
            <v>Specimen [performedSpecimen] (0..1) is a function performed by / function as (1) [performingMaterial] Material
DESCRIPTION:
Each Specimen always is a function performed by one Material.  Each Material might function as one Specimen.
DEFINITION:
EXAMPLE(S):
OTHER NAME(S):
NOTE(S):</v>
          </cell>
          <cell r="I1534" t="str">
            <v>Map:CDMHv1.0=Specimen.performingMaterial(Material); Map:CTRv1.0=Specimen.performing(Material)</v>
          </cell>
          <cell r="J1534" t="str">
            <v>is a function performed by</v>
          </cell>
          <cell r="K1534" t="str">
            <v>function as</v>
          </cell>
          <cell r="L1534" t="str">
            <v>Material</v>
          </cell>
          <cell r="M1534" t="str">
            <v>0..1</v>
          </cell>
        </row>
        <row r="1535">
          <cell r="A1535" t="str">
            <v>Specimen.4producingPerformedSpecimenCollection(PerformedSpecimenCollection)</v>
          </cell>
          <cell r="B1535" t="str">
            <v>Specimen</v>
          </cell>
          <cell r="C1535" t="str">
            <v>producingPerformedSpecimenCollection(PerformedSpecimenCollection)</v>
          </cell>
          <cell r="D1535" t="str">
            <v>Assoc</v>
          </cell>
          <cell r="F1535" t="str">
            <v>0..1</v>
          </cell>
          <cell r="G1535" t="str">
            <v>Specimen [producedSpecimen] (0..*) be a result of / result in (0..1) [producingPerformedSpecimenCollection] PerformedSpecimenCollection
DESCRIPTION:
Each Specimen might be a result of one PerformedSpecimenCollection. Each PerformedSpecimenCollection might result in one or more Specimen.
DEFINITION:
EXAMPLE(S):
OTHER NAME(S):
NOTE(S):</v>
          </cell>
          <cell r="I1535" t="str">
            <v>Map:APSRv2.1=[Problem] hl7:organizer - [Problem] hl7:organizer &gt; hl7:component [Lab Obs] &gt; hl7:observation &gt; hl7:entryRelationship [Specimen Collection] &gt; hl7:procedure &gt; hl7:participant &gt; @typeCode; Map:CDMHv1.0=Specimen.producingPerformedSpecimenCollection(PerformedSpecimenCollection); Map:CTRv1.0=Specimen.producing(PerformedSpecimenCollection); Map:LSDAMv2.2.3Plus=BiologicSpecimen.(PerformedSpecimenCollection)</v>
          </cell>
          <cell r="J1535" t="str">
            <v>be a result of</v>
          </cell>
          <cell r="K1535" t="str">
            <v>result in</v>
          </cell>
          <cell r="L1535" t="str">
            <v>PerformedSpecimenCollection</v>
          </cell>
          <cell r="M1535" t="str">
            <v>0..*</v>
          </cell>
        </row>
        <row r="1536">
          <cell r="A1536" t="str">
            <v>SpecimenCollectionGroup.1</v>
          </cell>
          <cell r="B1536" t="str">
            <v>SpecimenCollectionGroup</v>
          </cell>
          <cell r="D1536" t="str">
            <v>Class</v>
          </cell>
          <cell r="G1536" t="str">
            <v>DEFINITION:
A group of specimens collected from the same participant in the same accession event.
EXAMPLE(S):
OTHER NAME(S):
NOTE(S):</v>
          </cell>
          <cell r="I1536" t="str">
            <v>Map:LSDAMv2.2.3Plus=SpecimenCollectionGroup</v>
          </cell>
        </row>
        <row r="1537">
          <cell r="A1537" t="str">
            <v>SpecimenCollectionGroup.2accessionNumberText</v>
          </cell>
          <cell r="B1537" t="str">
            <v>SpecimenCollectionGroup</v>
          </cell>
          <cell r="C1537" t="str">
            <v>accessionNumberText</v>
          </cell>
          <cell r="D1537" t="str">
            <v>Attrib</v>
          </cell>
          <cell r="E1537" t="str">
            <v>ST.SIMPLE</v>
          </cell>
          <cell r="F1537" t="str">
            <v>0..1</v>
          </cell>
          <cell r="G1537" t="str">
            <v>DEFINITION:
An alphanumeric identifier (not necessarily unique to the specimen) assigned by a receiving lab to specimens that are received together as a set.
EXAMPLE(S):
OTHER NAME(S):
NOTE(S):</v>
          </cell>
          <cell r="I1537" t="str">
            <v>Map:CDASHv1.1=LB.LBREFID; Map:CDISCLabv1.0.1=Accession.Accession ID or Number; Map:CTRv1.0=Specimen.accessionNumberText; Map:Lab=Specimen.accessionNumber; Map:LabViewer2.2=Specimen.accessionNumber; Map:NCI CRF Standard=CDE 2230047v4.0: Specimen Accession Number; Map:SDTM IGv3.1.2=LB.LBREFID</v>
          </cell>
        </row>
        <row r="1538">
          <cell r="A1538" t="str">
            <v>SpecimenCollectionGroup.2name</v>
          </cell>
          <cell r="B1538" t="str">
            <v>SpecimenCollectionGroup</v>
          </cell>
          <cell r="C1538" t="str">
            <v>name</v>
          </cell>
          <cell r="D1538" t="str">
            <v>Attrib</v>
          </cell>
          <cell r="E1538" t="str">
            <v>ST</v>
          </cell>
          <cell r="F1538" t="str">
            <v>0..1</v>
          </cell>
          <cell r="G1538" t="str">
            <v>DEFINITION:  
A textual identifier given to the specimen collection group.
EXAMPLE(S):  
Tumor/normal collection, Bacterial collection
OTHER NAME(S):
NOTE(S):
Specimen collection group names do not have to be globally unique, but rather are reused in many protocols.  What must be unique for a specimen collection group are the case identifiers and pathology report numbers.</v>
          </cell>
          <cell r="I1538" t="str">
            <v>Map:LSDAMv2.2.3Plus=SpecimenCollectionGroup.name</v>
          </cell>
        </row>
        <row r="1539">
          <cell r="A1539" t="str">
            <v>SpecimenCollectionGroup.4producingPerformedSpecimenCollection(PerformedSpecimenCollection)</v>
          </cell>
          <cell r="B1539" t="str">
            <v>SpecimenCollectionGroup</v>
          </cell>
          <cell r="C1539" t="str">
            <v>producingPerformedSpecimenCollection(PerformedSpecimenCollection)</v>
          </cell>
          <cell r="D1539" t="str">
            <v>Assoc</v>
          </cell>
          <cell r="F1539" t="str">
            <v>0..1</v>
          </cell>
          <cell r="G1539" t="str">
            <v>SpecimenCollectionGroup [producedSpecimenCollectionGroup] (0..1) be a result of / result in (0..1) [producingPerformedSpecimenCollection] PerformedSpecimenCollection
DESCRIPTION:
Each SpecimenCollectionGroup might be a result of one PerformedSpecimenCollection. Each PerformedSpecimenCollection might result in one SpecimenCollectionGroup.
DEFINITION:
EXAMPLE(S):
OTHER NAME(S):
NOTE(S):</v>
          </cell>
          <cell r="I1539" t="str">
            <v>Map:LSDAMv2.2.3Plus=SpecimenCollectionGroup.producingPerformedMaterialProcessStep(PerformedMaterialProcessStep)</v>
          </cell>
          <cell r="J1539" t="str">
            <v>be a result of</v>
          </cell>
          <cell r="K1539" t="str">
            <v>result in</v>
          </cell>
          <cell r="L1539" t="str">
            <v>PerformedSpecimenCollection</v>
          </cell>
          <cell r="M1539" t="str">
            <v>0..1</v>
          </cell>
        </row>
        <row r="1540">
          <cell r="A1540" t="str">
            <v>SpecimenCollectionProtocol.1</v>
          </cell>
          <cell r="B1540" t="str">
            <v>SpecimenCollectionProtocol</v>
          </cell>
          <cell r="D1540" t="str">
            <v>Class</v>
          </cell>
          <cell r="G1540" t="str">
            <v>DEFINITION:
A set of procedures that govern the collection of biospecimens.
EXAMPLE(S):
OTHER NAME(S):
NOTE(S):</v>
          </cell>
          <cell r="I1540" t="str">
            <v>Map:LSDAMv2.2.3Plus=SpecimenCollectionProtocol</v>
          </cell>
        </row>
        <row r="1541">
          <cell r="A1541" t="str">
            <v>SpecimenCollectionProtocol.2activeDateRange</v>
          </cell>
          <cell r="B1541" t="str">
            <v>SpecimenCollectionProtocol</v>
          </cell>
          <cell r="C1541" t="str">
            <v>activeDateRange</v>
          </cell>
          <cell r="D1541" t="str">
            <v>Attrib</v>
          </cell>
          <cell r="E1541" t="str">
            <v>IVL&lt;TS.DATE.FULL&gt;</v>
          </cell>
          <cell r="F1541" t="str">
            <v>0..1</v>
          </cell>
          <cell r="G1541" t="str">
            <v>DEFINITION:
The date (and time) span within which the protocol is active (i.e., from activation through close).
EXAMPLE(S):
OTHER NAME(S):
NOTE(S):</v>
          </cell>
          <cell r="I1541" t="str">
            <v>Map:LSDAMv2.2.3Plus=SpecimenCollectionProtocol.activeDateRange</v>
          </cell>
        </row>
        <row r="1542">
          <cell r="A1542" t="str">
            <v>SpecimenCollectionProtocol.2aliquotInSameContainerIndicator</v>
          </cell>
          <cell r="B1542" t="str">
            <v>SpecimenCollectionProtocol</v>
          </cell>
          <cell r="C1542" t="str">
            <v>aliquotInSameContainerIndicator</v>
          </cell>
          <cell r="D1542" t="str">
            <v>Attrib</v>
          </cell>
          <cell r="E1542" t="str">
            <v>BL</v>
          </cell>
          <cell r="F1542" t="str">
            <v>0..1</v>
          </cell>
          <cell r="G1542" t="str">
            <v>DEFINITION:
Specifies whether all aliquots in specimens which belong to that collection protocol are in the same container.
EXAMPLE(S):
OTHER NAME(S):
NOTE(S):</v>
          </cell>
          <cell r="I1542" t="str">
            <v>Map:LSDAMv2.2.3Plus=SpecimenCollectionProtocol.aliquotInSameContainer</v>
          </cell>
        </row>
        <row r="1543">
          <cell r="A1543" t="str">
            <v>SpecimenCollectionProtocol.2consentsWaivedIndicator</v>
          </cell>
          <cell r="B1543" t="str">
            <v>SpecimenCollectionProtocol</v>
          </cell>
          <cell r="C1543" t="str">
            <v>consentsWaivedIndicator</v>
          </cell>
          <cell r="D1543" t="str">
            <v>Attrib</v>
          </cell>
          <cell r="E1543" t="str">
            <v>BL</v>
          </cell>
          <cell r="F1543" t="str">
            <v>0..1</v>
          </cell>
          <cell r="G1543" t="str">
            <v>DEFINITION:
Specifies whether consent may be waived.
EXAMPLE(S):
OTHER NAME(S):
NOTE(S):</v>
          </cell>
          <cell r="I1543" t="str">
            <v>Map:LSDAMv2.2.3Plus=SpecimenCollectionProtocol.consentsWaived</v>
          </cell>
        </row>
        <row r="1544">
          <cell r="A1544" t="str">
            <v>SpecimenCollectionProtocol.2irbApprovalNumberText</v>
          </cell>
          <cell r="B1544" t="str">
            <v>SpecimenCollectionProtocol</v>
          </cell>
          <cell r="C1544" t="str">
            <v>irbApprovalNumberText</v>
          </cell>
          <cell r="D1544" t="str">
            <v>Attrib</v>
          </cell>
          <cell r="E1544" t="str">
            <v>ST</v>
          </cell>
          <cell r="F1544" t="str">
            <v>0..1</v>
          </cell>
          <cell r="G1544" t="str">
            <v>DEFINITION:
An identifier indicating that an Institutional Review Board (IRB) has reviewed the protocol and determined it is acceptable for use within the constraints set forth by the IRB and other institutional and federal requirements. [adapted from NCIt, Institutional Review Board Approval (Code C70800), http://ncit.nci.nih.gov/ncitbrowser/ConceptReport.jsp?dictionary=NCI_Thesaurus&amp;amp;version=14.10d&amp;amp;code=C70800&amp;amp;ns=NCI_Thesaurus&amp;amp;key=878592761&amp;amp;b=1&amp;amp;n=null]
EXAMPLE(S):
OTHER NAME(S):
NOTE(S):
Question for SMEs:  Is the IRB approval site and version specific for specimen collection protocols?</v>
          </cell>
          <cell r="I1544" t="str">
            <v>Map:LSDAMv2.2.3Plus=SpecimenCollectionProtocol.irbIdentifier</v>
          </cell>
        </row>
        <row r="1545">
          <cell r="A1545" t="str">
            <v>SpecimenCollectionProtocol.2shortTitle</v>
          </cell>
          <cell r="B1545" t="str">
            <v>SpecimenCollectionProtocol</v>
          </cell>
          <cell r="C1545" t="str">
            <v>shortTitle</v>
          </cell>
          <cell r="D1545" t="str">
            <v>Attrib</v>
          </cell>
          <cell r="E1545" t="str">
            <v>ST</v>
          </cell>
          <cell r="F1545" t="str">
            <v>0..1</v>
          </cell>
          <cell r="G1545" t="str">
            <v>DEFINITION:
Abbreviated textual designation by which the specimen collection protocol is known.
EXAMPLE(S):
OTHER NAME(S):
NOTE(S):</v>
          </cell>
          <cell r="I1545" t="str">
            <v>Map:LSDAMv2.2.3Plus=SpecimenCollectionProtocol.shortTitle</v>
          </cell>
        </row>
        <row r="1546">
          <cell r="A1546" t="str">
            <v>SpecimenCollectionProtocol.2targetAccrualNumberRange</v>
          </cell>
          <cell r="B1546" t="str">
            <v>SpecimenCollectionProtocol</v>
          </cell>
          <cell r="C1546" t="str">
            <v>targetAccrualNumberRange</v>
          </cell>
          <cell r="D1546" t="str">
            <v>Attrib</v>
          </cell>
          <cell r="E1546" t="str">
            <v>URG&lt;INT.NONNEG&gt;</v>
          </cell>
          <cell r="F1546" t="str">
            <v>0..1</v>
          </cell>
          <cell r="G1546" t="str">
            <v>DEFINITION:
An integer falling within minimum and maximum bounds that specifies how many subjects are to be accrued for the protocol.
EXAMPLE(S):
OTHER NAME(S):
NOTE(S):</v>
          </cell>
          <cell r="I1546" t="str">
            <v>Map:LSDAMv2.2.3Plus=SpecimenCollectionProtocol.enrollment</v>
          </cell>
        </row>
        <row r="1547">
          <cell r="A1547" t="str">
            <v>SpecimenCollectionProtocol.3Is a(n):ProcessProtocol</v>
          </cell>
          <cell r="B1547" t="str">
            <v>SpecimenCollectionProtocol</v>
          </cell>
          <cell r="C1547" t="str">
            <v>Is a(n):ProcessProtocol</v>
          </cell>
          <cell r="D1547" t="str">
            <v>Gen</v>
          </cell>
          <cell r="G1547" t="str">
            <v>DESCRIPTION:
Each SpecimenCollectionProtocol always specializes one ProcessProtocol. Each ProcessProtocol might be specialized by one SpecimenCollectionProtocol.
DEFINITION:
EXAMPLE(S):
OTHER NAME(S):
NOTE(S):</v>
          </cell>
          <cell r="I1547" t="str">
            <v>Map:LSDAMv2.2.3Plus=SpecimenCollectionProtocol.Is a(n):Protocol</v>
          </cell>
          <cell r="J1547" t="str">
            <v>specializes</v>
          </cell>
          <cell r="K1547" t="str">
            <v>be specialized by</v>
          </cell>
          <cell r="L1547" t="str">
            <v>ProcessProtocol</v>
          </cell>
        </row>
        <row r="1548">
          <cell r="A1548" t="str">
            <v>SpecimenCollectionProtocolSubject.1</v>
          </cell>
          <cell r="B1548" t="str">
            <v>SpecimenCollectionProtocolSubject</v>
          </cell>
          <cell r="D1548" t="str">
            <v>Class</v>
          </cell>
          <cell r="G1548" t="str">
            <v>DEFINITION:
An individual who participates in a specimen collection protocol.
EXAMPLE(S):
OTHER NAME(S):
NOTE(S):</v>
          </cell>
          <cell r="I1548" t="str">
            <v>Map:LSDAMv2.2.3Plus=SpecimenCollectionProtocolSubject</v>
          </cell>
        </row>
        <row r="1549">
          <cell r="A1549" t="str">
            <v>SpecimenCollectionProtocolSubject.3Is a(n):Subject</v>
          </cell>
          <cell r="B1549" t="str">
            <v>SpecimenCollectionProtocolSubject</v>
          </cell>
          <cell r="C1549" t="str">
            <v>Is a(n):Subject</v>
          </cell>
          <cell r="D1549" t="str">
            <v>Gen</v>
          </cell>
          <cell r="G1549" t="str">
            <v>DESCRIPTION:
Each SpecimenCollectionProtocolSubject always specializes one Subject. Each Subject might be specialized by one SpecimenCollectionProtocolSubject.
DEFINITION:
EXAMPLE(S):
OTHER NAME(S):
NOTE(S):</v>
          </cell>
          <cell r="I1549" t="str">
            <v>Map:LSDAMv2.2.3Plus=SpecimenCollectionProtocolSubject.Is a(n):Subject</v>
          </cell>
          <cell r="J1549" t="str">
            <v>specializes</v>
          </cell>
          <cell r="K1549" t="str">
            <v>be specialized by</v>
          </cell>
          <cell r="L1549" t="str">
            <v>Subject</v>
          </cell>
        </row>
        <row r="1550">
          <cell r="A1550" t="str">
            <v>SpecimenCollectionProtocolSubject.4assignedSpecimenCollectionProtocol(SpecimenCollectionProtocol)</v>
          </cell>
          <cell r="B1550" t="str">
            <v>SpecimenCollectionProtocolSubject</v>
          </cell>
          <cell r="C1550" t="str">
            <v>assignedSpecimenCollectionProtocol(SpecimenCollectionProtocol)</v>
          </cell>
          <cell r="D1550" t="str">
            <v>Assoc</v>
          </cell>
          <cell r="F1550" t="str">
            <v>1..1</v>
          </cell>
          <cell r="G1550" t="str">
            <v>SpecimenCollectionProtocolSubject [havingSpecimenCollectionProtocolSubject] (0..*) has been assigned / be assigned to (1) [assignedSpecimenCollectionProtocol] SpecimenCollectionProtocol
DESCRIPTION:
Each SpecimenCollectionProtocolSubject always has been assigned one SpecimenCollectionProtocol. Each SpecimenCollectionProtocol might be assigned to one or more SpecimenCollectionProtocolSubject.
DEFINITION:
EXAMPLE(S):
OTHER NAME(S):
NOTE(S):</v>
          </cell>
          <cell r="J1550" t="str">
            <v>has been assigned</v>
          </cell>
          <cell r="K1550" t="str">
            <v>be assigned to</v>
          </cell>
          <cell r="L1550" t="str">
            <v>SpecimenCollectionProtocol</v>
          </cell>
          <cell r="M1550" t="str">
            <v>0..*</v>
          </cell>
        </row>
        <row r="1551">
          <cell r="A1551" t="str">
            <v>SpecimenCollectionProtocolSubject.4assigningLaboratory(Laboratory)</v>
          </cell>
          <cell r="B1551" t="str">
            <v>SpecimenCollectionProtocolSubject</v>
          </cell>
          <cell r="C1551" t="str">
            <v>assigningLaboratory(Laboratory)</v>
          </cell>
          <cell r="D1551" t="str">
            <v>Assoc</v>
          </cell>
          <cell r="F1551" t="str">
            <v>1..1</v>
          </cell>
          <cell r="G1551" t="str">
            <v>SpecimenCollectionProtocolSubject [assignedSpecimenCollectionProtocolSubject] (0..*) is assigned to / be the assigner of (1) [assigningLaboratory] Laboratory
DESCRIPTION:
Each SpecimenCollectionProtocolSubject always is assigned to one Laboratory.  Each Laboratory might be the assigner of one or more SpecimenCollectionProtocolSubject.
DEFINITION:
EXAMPLE(S):
OTHER NAME(S):
NOTE(S):
If the Laboratory is the Performer of the assignment of a Subject to a Protocol, and/or the collector of the informed consent (i.e. the performer of a PerformedSubjectMilestone), then this association from SpecimenCollectionProtocolSubject to Laboratory is redundant and should NOT be used.</v>
          </cell>
          <cell r="I1551" t="str">
            <v>Map:LSDAMv2.2.3Plus=CollectingLaboratory.(SpecimenCollectionProtocolSubject)</v>
          </cell>
          <cell r="J1551" t="str">
            <v>is assigned to</v>
          </cell>
          <cell r="K1551" t="str">
            <v>be the assigner of</v>
          </cell>
          <cell r="L1551" t="str">
            <v>Laboratory</v>
          </cell>
          <cell r="M1551" t="str">
            <v>0..*</v>
          </cell>
        </row>
        <row r="1552">
          <cell r="A1552" t="str">
            <v>SpecimenCollectionProtocolSubject.4registeringPerformedSubjectMilestone(PerformedSubjectMilestone)</v>
          </cell>
          <cell r="B1552" t="str">
            <v>SpecimenCollectionProtocolSubject</v>
          </cell>
          <cell r="C1552" t="str">
            <v>registeringPerformedSubjectMilestone(PerformedSubjectMilestone)</v>
          </cell>
          <cell r="D1552" t="str">
            <v>Assoc</v>
          </cell>
          <cell r="F1552" t="str">
            <v>0..1</v>
          </cell>
          <cell r="G1552" t="str">
            <v>SpecimenCollectionProtocolSubject [registeredSpecimenCollectionProtocolSubject] (0..1) be registered by / register (0..1) [registeringPerformedSubjectMilestone] PerformedSubjectMilestone
DESCRIPTION:
Each SpecimenCollectionProtocolSubject might be registered by one PerformedSubjectMilestone.  Each PerformedSubjectMilestone might register one SpecimenCollectionProtocolSubject.
DEFINITION:
EXAMPLE(S):
OTHER NAME(S):
NOTE(S):
If the CollectingLaboratory is the Performer of the assignment of a Subject to a Protocol, and/or the collector of the informed consent (i.e. the performer of a PerformedSubjectMilestone), then the association from SpecimenCollectionProtocolSubject to CollectingLaboratory is redundant and should NOT be used.</v>
          </cell>
          <cell r="I1552" t="str">
            <v>Map:LSDAMv2.2.3Plus=PerformedStudySubjectMilestone.(SpecimenCollectionProtocolSubject)</v>
          </cell>
          <cell r="J1552" t="str">
            <v>be registered by</v>
          </cell>
          <cell r="K1552" t="str">
            <v>register</v>
          </cell>
          <cell r="L1552" t="str">
            <v>PerformedSubjectMilestone</v>
          </cell>
          <cell r="M1552" t="str">
            <v>0..1</v>
          </cell>
        </row>
        <row r="1553">
          <cell r="A1553" t="str">
            <v>SpecimenProcessing.1</v>
          </cell>
          <cell r="B1553" t="str">
            <v>SpecimenProcessing</v>
          </cell>
          <cell r="D1553" t="str">
            <v>Class</v>
          </cell>
          <cell r="G1553" t="str">
            <v>DEFINITION:
A non-research project with the ultimate goal of performing a continuous action, operation, or series of changes on a biological sample.
EXAMPLE(S):
OTHER NAME(S):
NOTE(S):</v>
          </cell>
          <cell r="I1553" t="str">
            <v>Map:LSDAMv2.2.3Plus=SpecimenProcessing</v>
          </cell>
        </row>
        <row r="1554">
          <cell r="A1554" t="str">
            <v>SpecimenProcessing.3Is a(n):NonResearchProject</v>
          </cell>
          <cell r="B1554" t="str">
            <v>SpecimenProcessing</v>
          </cell>
          <cell r="C1554" t="str">
            <v>Is a(n):NonResearchProject</v>
          </cell>
          <cell r="D1554" t="str">
            <v>Gen</v>
          </cell>
          <cell r="G1554" t="str">
            <v>DESCRIPTION:
Each SpecimenProcessing always specializes one NonResearchProject. Each NonResearchProject might be specialized by one SpecimenProcessing.
DEFINITION:
EXAMPLE(S):
OTHER NAME(S):
NOTE(S):</v>
          </cell>
          <cell r="I1554" t="str">
            <v>Map:LSDAMv2.2.3Plus=SpecimenProcessing.Is a(n):ActivityCollection</v>
          </cell>
          <cell r="J1554" t="str">
            <v>specializes</v>
          </cell>
          <cell r="K1554" t="str">
            <v>be specialized by</v>
          </cell>
          <cell r="L1554" t="str">
            <v>NonResearchProject</v>
          </cell>
        </row>
        <row r="1555">
          <cell r="A1555" t="str">
            <v>SpecimenProcessingProtocol.1</v>
          </cell>
          <cell r="B1555" t="str">
            <v>SpecimenProcessingProtocol</v>
          </cell>
          <cell r="D1555" t="str">
            <v>Class</v>
          </cell>
          <cell r="G1555" t="str">
            <v>DEFINITION:
A defined set of procedures that governs the processing of biospecimens.
EXAMPLE(S):
OTHER NAME(S):
NOTE(S):</v>
          </cell>
          <cell r="I1555" t="str">
            <v>Map:LSDAMv2.2.3Plus=SpecimenProcessingProtocol</v>
          </cell>
        </row>
        <row r="1556">
          <cell r="A1556" t="str">
            <v>SpecimenProcessingProtocol.3Is a(n):ProcessProtocol</v>
          </cell>
          <cell r="B1556" t="str">
            <v>SpecimenProcessingProtocol</v>
          </cell>
          <cell r="C1556" t="str">
            <v>Is a(n):ProcessProtocol</v>
          </cell>
          <cell r="D1556" t="str">
            <v>Gen</v>
          </cell>
          <cell r="G1556" t="str">
            <v xml:space="preserve">DESCRIPTION: 
Each SpecimenProcessingProtocol always specializes one ProcessProtocol. Each ProcessProtocol might be specialized by one SpecimenProcessingProtocol. 
DEFINITION: 
EXAMPLE(S): 
OTHER NAME(S): 
NOTE(S): </v>
          </cell>
          <cell r="I1556" t="str">
            <v>Map:LSDAMv2.2.3Plus=SpecimenProcessingProtocol.Is a(n):Protocol</v>
          </cell>
          <cell r="J1556" t="str">
            <v>specializes</v>
          </cell>
          <cell r="K1556" t="str">
            <v>be specialized by</v>
          </cell>
          <cell r="L1556" t="str">
            <v>ProcessProtocol</v>
          </cell>
        </row>
        <row r="1557">
          <cell r="A1557" t="str">
            <v>Square1.1</v>
          </cell>
          <cell r="B1557" t="str">
            <v>Square1</v>
          </cell>
          <cell r="D1557" t="str">
            <v>Class</v>
          </cell>
          <cell r="I1557" t="str">
            <v xml:space="preserve">fill=false#NOTES#Values: true,false
Default: false
; nameVisible=false#NOTES#Values: true,false
Default: false
</v>
          </cell>
        </row>
        <row r="1558">
          <cell r="A1558" t="str">
            <v>StaffInterest.1</v>
          </cell>
          <cell r="B1558" t="str">
            <v>StaffInterest</v>
          </cell>
          <cell r="D1558" t="str">
            <v>Class</v>
          </cell>
          <cell r="G1558" t="str">
            <v>DEFINITION:
An area of interest or speciality that a staff member has.  
EXAMPLE(S):
Paediatic neurology, Diabetes mellitus, Imaging biostatistics
OTHER NAME(S):
NOTE(S):
StaffInterest is usually a clinical specialty, but may be a different type of specialty (e.g. imaging biostatistics).</v>
          </cell>
          <cell r="I1558" t="str">
            <v>Map:Vendor1v1.1=StaffInterest</v>
          </cell>
        </row>
        <row r="1559">
          <cell r="A1559" t="str">
            <v>StaffInterest.2code</v>
          </cell>
          <cell r="B1559" t="str">
            <v>StaffInterest</v>
          </cell>
          <cell r="C1559" t="str">
            <v>code</v>
          </cell>
          <cell r="D1559" t="str">
            <v>Attrib</v>
          </cell>
          <cell r="E1559" t="str">
            <v>CD</v>
          </cell>
          <cell r="F1559" t="str">
            <v>1...1</v>
          </cell>
          <cell r="G1559" t="str">
            <v>DEFINITION:
A coded value specifying the area of interest that an individual has.  
EXAMPLE(S):
Paediatic neurology, Diabetes mellitus, Imaging biostatistics
OTHER NAME(S):
NOTE(S):
This is usually a clinical specialty, but may be a different type of specialty (e.g. imaging biostatistics).</v>
          </cell>
          <cell r="I1559" t="str">
            <v>Map:Vendor1v1.1=StaffInterest.typeCode</v>
          </cell>
        </row>
        <row r="1560">
          <cell r="A1560" t="str">
            <v>StaffInterest.2confidentialIndicator</v>
          </cell>
          <cell r="B1560" t="str">
            <v>StaffInterest</v>
          </cell>
          <cell r="C1560" t="str">
            <v>confidentialIndicator</v>
          </cell>
          <cell r="D1560" t="str">
            <v>Attrib</v>
          </cell>
          <cell r="E1560" t="str">
            <v>BL</v>
          </cell>
          <cell r="F1560" t="str">
            <v>1...1</v>
          </cell>
          <cell r="G1560" t="str">
            <v>DEFINITION:
Specifies whether the staff interest is considered sensitive information.
EXAMPLE(S):
Staff interests may be considered confidential when a company is entering into a new market.
OTHER NAME(S):
NOTE(S):</v>
          </cell>
          <cell r="I1560" t="str">
            <v>Map:Vendor1v1.1=StaffInterest.isConfidential</v>
          </cell>
        </row>
        <row r="1561">
          <cell r="A1561" t="str">
            <v>StaffInterest.2effectiveDateRange</v>
          </cell>
          <cell r="B1561" t="str">
            <v>StaffInterest</v>
          </cell>
          <cell r="C1561" t="str">
            <v>effectiveDateRange</v>
          </cell>
          <cell r="D1561" t="str">
            <v>Attrib</v>
          </cell>
          <cell r="E1561" t="str">
            <v>IVL&lt;TS.DATETIME&gt;</v>
          </cell>
          <cell r="F1561" t="str">
            <v>0..1</v>
          </cell>
          <cell r="G1561" t="str">
            <v>DEFINITION:
The date and time span for when the staff interest is active.
EXAMPLE(S):
OTHER NAME(S):
NOTE(S):</v>
          </cell>
          <cell r="I1561" t="str">
            <v>Map:Vendor1v1.1=StaffInterest.effectiveDateTime</v>
          </cell>
        </row>
        <row r="1562">
          <cell r="A1562" t="str">
            <v>StaffInterest.2primaryIndicator</v>
          </cell>
          <cell r="B1562" t="str">
            <v>StaffInterest</v>
          </cell>
          <cell r="C1562" t="str">
            <v>primaryIndicator</v>
          </cell>
          <cell r="D1562" t="str">
            <v>Attrib</v>
          </cell>
          <cell r="E1562" t="str">
            <v>BL</v>
          </cell>
          <cell r="F1562" t="str">
            <v>1...1</v>
          </cell>
          <cell r="G1562" t="str">
            <v>DEFINITION:
Specifies whether this is the main or principal staff interest.
EXAMPLE(S):
OTHER NAME(S):
NOTE(S):</v>
          </cell>
          <cell r="I1562" t="str">
            <v>Map:Vendor1v1.1=StaffInterest.isPrimary</v>
          </cell>
        </row>
        <row r="1563">
          <cell r="A1563" t="str">
            <v>StaffInterest.4interestedOrganizationStaffRole(OrganizationStaffRole)</v>
          </cell>
          <cell r="B1563" t="str">
            <v>StaffInterest</v>
          </cell>
          <cell r="C1563" t="str">
            <v>interestedOrganizationStaffRole(OrganizationStaffRole)</v>
          </cell>
          <cell r="D1563" t="str">
            <v>Assoc</v>
          </cell>
          <cell r="F1563" t="str">
            <v>0..1</v>
          </cell>
          <cell r="G1563" t="str">
            <v xml:space="preserve">StaffInterest [ofInterestStaffInterest] (0..*) be an interest of / have interest in (0..1) [interestedOrganizationStaffRole] OrganizationStaffRole
DESCRIPTION:
Each StaffInterest might be an interest of one OrganizationStaffRole.  Each OrganizationStaffRole might have interest in one or more StaffInterest.
DEFINITION:
EXAMPLE(S):
OTHER NAME(S):
NOTE(S): </v>
          </cell>
          <cell r="I1563" t="str">
            <v>Map:Vendor1v1.1=StaffMember.(StaffInterest)</v>
          </cell>
          <cell r="J1563" t="str">
            <v>be an interest of</v>
          </cell>
          <cell r="K1563" t="str">
            <v>have interest in</v>
          </cell>
          <cell r="L1563" t="str">
            <v>OrganizationStaffRole</v>
          </cell>
          <cell r="M1563" t="str">
            <v>0..*</v>
          </cell>
        </row>
        <row r="1564">
          <cell r="A1564" t="str">
            <v>StandardOfCareDataCollection.1</v>
          </cell>
          <cell r="B1564" t="str">
            <v>StandardOfCareDataCollection</v>
          </cell>
          <cell r="D1564" t="str">
            <v>Class</v>
          </cell>
          <cell r="G1564" t="str">
            <v>DEFINITION:
A non-research project with the ultimate goal of collecting healthcare results that can later be leveraged and analyzed by researchers to identify health disparity trends in disease incidence, mortality and patient survival.
EXAMPLE(S):
U.S. National Cancer Institute (NCI) Surveillance, Epidemiology, and End Results (SEER) Program   
OTHER NAME(S):
NOTE(S):</v>
          </cell>
          <cell r="I1564" t="str">
            <v>Map:SEER 2015=SECTION I BASIC RECORD IDENTIFICATION - SEER PARTICIPANT</v>
          </cell>
        </row>
        <row r="1565">
          <cell r="A1565" t="str">
            <v>StandardOfCareDataCollection.3Is a(n):NonResearchProject</v>
          </cell>
          <cell r="B1565" t="str">
            <v>StandardOfCareDataCollection</v>
          </cell>
          <cell r="C1565" t="str">
            <v>Is a(n):NonResearchProject</v>
          </cell>
          <cell r="D1565" t="str">
            <v>Gen</v>
          </cell>
          <cell r="G1565" t="str">
            <v>DESCRIPTION:
Each StandardOfCareDataCollection always specializes one NonResearchProject. Each NonResearchProject might be specialized by one StandardOfCareDataCollection.
DEFINITION:
EXAMPLE(S):
OTHER NAME(S):
NOTE(S):</v>
          </cell>
          <cell r="I1565" t="str">
            <v>Map:SEER 2015=SECTION I BASIC RECORD IDENTIFICATION - SEER PARTICIPANT</v>
          </cell>
          <cell r="J1565" t="str">
            <v>specializes</v>
          </cell>
          <cell r="K1565" t="str">
            <v>be specialized by</v>
          </cell>
          <cell r="L1565" t="str">
            <v>NonResearchProject</v>
          </cell>
        </row>
        <row r="1566">
          <cell r="A1566" t="str">
            <v>StatisticalAnalysisPlan.1</v>
          </cell>
          <cell r="B1566" t="str">
            <v>StatisticalAnalysisPlan</v>
          </cell>
          <cell r="D1566" t="str">
            <v>Class</v>
          </cell>
          <cell r="G1566" t="str">
            <v>DEFINITION:
A plan that encompasses all aspects of statistical activity for a study, including any statistical statements made prior to or at protocol finalization.  The Statistical Analysis Plan includes a more technical and detailed elaboration than described in the protocol of the principal features of the analyses, and detailed procedures for executing the statistical analyses of the primary and secondary variables and other data. 
EXAMPLE(S):
OTHER NAME(S):
NOTE(S):
The statistical analysis plan evolves during the course of the study.</v>
          </cell>
          <cell r="I1566" t="str">
            <v>Map:Statistics v1.0=StatisticalAnalysisPlan</v>
          </cell>
        </row>
        <row r="1567">
          <cell r="A1567" t="str">
            <v>StatisticalAnalysisPlanDocumentVersion.1</v>
          </cell>
          <cell r="B1567" t="str">
            <v>StatisticalAnalysisPlanDocumentVersion</v>
          </cell>
          <cell r="D1567" t="str">
            <v>Class</v>
          </cell>
          <cell r="G1567" t="str">
            <v>DEFINITION:
A representation, conceptually a document, that is created to convey the statistical analysis plan version structured content to human beings.
EXAMPLE(S):
OTHER NAME(S):
NOTE(S):</v>
          </cell>
          <cell r="I1567" t="str">
            <v>Map:Statistics v1.0=StatisticalAnalysisPlanDocumentVersion</v>
          </cell>
        </row>
        <row r="1568">
          <cell r="A1568" t="str">
            <v>StatisticalAnalysisPlanDocumentVersion.3Is a(n):DocumentVersion</v>
          </cell>
          <cell r="B1568" t="str">
            <v>StatisticalAnalysisPlanDocumentVersion</v>
          </cell>
          <cell r="C1568" t="str">
            <v>Is a(n):DocumentVersion</v>
          </cell>
          <cell r="D1568" t="str">
            <v>Gen</v>
          </cell>
          <cell r="G1568" t="str">
            <v xml:space="preserve">DESCRIPTION:
Each StatisticalAnalysisPlanDocumentVersion always specializes one DocumentVersion. Each DocumentVersion might be specialized by one StatisticalAnalysisPlanDocumentVersion.
DEFINITION:
EXAMPLE(S):
OTHER NAME(S):
NOTE(S):
</v>
          </cell>
          <cell r="J1568" t="str">
            <v>specializes</v>
          </cell>
          <cell r="K1568" t="str">
            <v>be specialized by</v>
          </cell>
          <cell r="L1568" t="str">
            <v>DocumentVersion</v>
          </cell>
        </row>
        <row r="1569">
          <cell r="A1569" t="str">
            <v>StatisticalAnalysisPlanDocumentVersion.4usedStatisticalAnalysisPlanVersion(StatisticalAnalysisPlanVersion)</v>
          </cell>
          <cell r="B1569" t="str">
            <v>StatisticalAnalysisPlanDocumentVersion</v>
          </cell>
          <cell r="C1569" t="str">
            <v>usedStatisticalAnalysisPlanVersion(StatisticalAnalysisPlanVersion)</v>
          </cell>
          <cell r="D1569" t="str">
            <v>Assoc</v>
          </cell>
          <cell r="F1569" t="str">
            <v>1..1</v>
          </cell>
          <cell r="G1569" t="str">
            <v xml:space="preserve">StatisticalAnalysisPlanDocumentVersion [createdStatisticalAnalysisPlanDocumentVersion] (0..1) is created from / be used to create (1) [usedStatisticalAnalysisPlanVersion] StatisticalAnalysisPlanVersion
DESCRIPTION:
Each StatisticalAnalysisPlanDocumentVersion always is created from one StatisticalAnalysisPlanVersion. Each StatisticalAnalysisPlanVersion might be used to create one StatisticalAnalysisPlanDocumentVersion.
DEFINITION:
Identifies the version of a statistical analysis plan that is the basis for a version of a statistical analysis plan document.
EXAMPLE(S):
OTHER NAME(S):
NOTE(S):
</v>
          </cell>
          <cell r="I1569" t="str">
            <v>Map:Statistics v1.0=StatisticalAnalysisPlanVersion.(StatisticalAnalysisPlanDocumentVersion)</v>
          </cell>
          <cell r="J1569" t="str">
            <v>is created from</v>
          </cell>
          <cell r="K1569" t="str">
            <v>be used to create</v>
          </cell>
          <cell r="L1569" t="str">
            <v>StatisticalAnalysisPlanVersion</v>
          </cell>
          <cell r="M1569" t="str">
            <v>0..1</v>
          </cell>
        </row>
        <row r="1570">
          <cell r="A1570" t="str">
            <v>StatisticalAnalysisPlanVersion.1</v>
          </cell>
          <cell r="B1570" t="str">
            <v>StatisticalAnalysisPlanVersion</v>
          </cell>
          <cell r="D1570" t="str">
            <v>Class</v>
          </cell>
          <cell r="G1570" t="str">
            <v>DEFINITION:
A point-in-time snapshot of a statistical analysis plan. 
EXAMPLE(S):
OTHER NAME(S):
NOTE(S):
The statistical analysis plan evolves during the course of the study and accordingly the snapshot may address a different issue at varying levels of detail relative to the final plan.</v>
          </cell>
          <cell r="H1570" t="str">
            <v xml:space="preserve">Invariant - addresses the needs of Qualifier: The StatisticalAnalysisPlanVersion must pertain to the same StudyProtocolVersion that the StatisticalAnalysisPlan pertains to.
</v>
          </cell>
          <cell r="I1570" t="str">
            <v>Map:Statistics v1.0=StatisticalAnalysisPlanVersion</v>
          </cell>
        </row>
        <row r="1571">
          <cell r="A1571" t="str">
            <v>StatisticalAnalysisPlanVersion.2description</v>
          </cell>
          <cell r="B1571" t="str">
            <v>StatisticalAnalysisPlanVersion</v>
          </cell>
          <cell r="C1571" t="str">
            <v>description</v>
          </cell>
          <cell r="D1571" t="str">
            <v>Attrib</v>
          </cell>
          <cell r="E1571" t="str">
            <v>ST</v>
          </cell>
          <cell r="F1571" t="str">
            <v>0..1</v>
          </cell>
          <cell r="G1571" t="str">
            <v>DEFINITION:
The textual explanation of the statistical analysis plan version. 
EXAMPLE(S):
OTHER NAME(S):
NOTE(S):</v>
          </cell>
          <cell r="I1571" t="str">
            <v>Map:Statistics v1.0=StatisticalAnalysisPlanVersion.description</v>
          </cell>
        </row>
        <row r="1572">
          <cell r="A1572" t="str">
            <v>StatisticalAnalysisPlanVersion.2identifier</v>
          </cell>
          <cell r="B1572" t="str">
            <v>StatisticalAnalysisPlanVersion</v>
          </cell>
          <cell r="C1572" t="str">
            <v>identifier</v>
          </cell>
          <cell r="D1572" t="str">
            <v>Attrib</v>
          </cell>
          <cell r="E1572" t="str">
            <v>ID</v>
          </cell>
          <cell r="F1572" t="str">
            <v>0..1</v>
          </cell>
          <cell r="G1572" t="str">
            <v>DEFINITION:
A unique symbol that establishes the identity of a version of the statistical analysis plan.
EXAMPLE(S):
OTHER NAME(S):
NOTE(S):</v>
          </cell>
          <cell r="I1572" t="str">
            <v>Map:Statistics v1.0=StatisticalAnalysisPlanVersion.versionIdentifier</v>
          </cell>
        </row>
        <row r="1573">
          <cell r="A1573" t="str">
            <v>StatisticalAnalysisPlanVersion.2typeCode</v>
          </cell>
          <cell r="B1573" t="str">
            <v>StatisticalAnalysisPlanVersion</v>
          </cell>
          <cell r="C1573" t="str">
            <v>typeCode</v>
          </cell>
          <cell r="D1573" t="str">
            <v>Attrib</v>
          </cell>
          <cell r="E1573" t="str">
            <v>CD</v>
          </cell>
          <cell r="F1573" t="str">
            <v>0..1</v>
          </cell>
          <cell r="G1573" t="str">
            <v>DEFINITION:
A coded value specifying the kind of statistical analysis plan version.
EXAMPLE(S):
draft, approved
OTHER NAME(S):
NOTE(S):</v>
          </cell>
          <cell r="I1573" t="str">
            <v>Map:Statistics v1.0=StatisticalAnalysisPlanVersion.versionTypeCode</v>
          </cell>
        </row>
        <row r="1574">
          <cell r="A1574" t="str">
            <v>StatisticalAnalysisPlanVersion.4addressedStudyProtocolVersion(StudyProtocolVersion)</v>
          </cell>
          <cell r="B1574" t="str">
            <v>StatisticalAnalysisPlanVersion</v>
          </cell>
          <cell r="C1574" t="str">
            <v>addressedStudyProtocolVersion(StudyProtocolVersion)</v>
          </cell>
          <cell r="D1574" t="str">
            <v>Assoc</v>
          </cell>
          <cell r="F1574" t="str">
            <v>1..*</v>
          </cell>
          <cell r="G1574" t="str">
            <v>StatisticalAnalysisPlanVersion [addressingStatisticalAnalysisPlanVersion] (0..*) addresses the statistical needs of / have statistical needs addressed by (1..*) [addressedStudyProtocolVersion] StudyProtocolVersion
DESCRIPTION:
Each StatisticalAnalysisPlanVersion always addresses the statistical needs of one or more StudyProtocolVersion. Each StudyProtocolVersion might have statistical needs addressed by one or more StatisticalAnalysisPlanVersion.
DEFINITION:
Identifies the version of the study protocol that is the basis for a statistical analysis plan version.
EXAMPLE(S):
OTHER NAME(S):
NOTE(S):</v>
          </cell>
          <cell r="I1574" t="str">
            <v>Map:Statistics v1.0=StudyProtocolVersion.(StatisticalAnalysisPlanVersion)</v>
          </cell>
          <cell r="J1574" t="str">
            <v>addresses the statistical needs of</v>
          </cell>
          <cell r="K1574" t="str">
            <v>have statistical needs addressed by</v>
          </cell>
          <cell r="L1574" t="str">
            <v>StudyProtocolVersion</v>
          </cell>
          <cell r="M1574" t="str">
            <v>0..*</v>
          </cell>
        </row>
        <row r="1575">
          <cell r="A1575" t="str">
            <v>StatisticalAnalysisPlanVersion.4versionedStatisticalAnalysisPlan(StatisticalAnalysisPlan)</v>
          </cell>
          <cell r="B1575" t="str">
            <v>StatisticalAnalysisPlanVersion</v>
          </cell>
          <cell r="C1575" t="str">
            <v>versionedStatisticalAnalysisPlan(StatisticalAnalysisPlan)</v>
          </cell>
          <cell r="D1575" t="str">
            <v>Assoc</v>
          </cell>
          <cell r="F1575" t="str">
            <v>1..1</v>
          </cell>
          <cell r="G1575" t="str">
            <v xml:space="preserve">StatisticalAnalysisPlanVersion [versioningStatisticalAnalysisPlanVersion] (1..*) is a version of / has as a version (1) [versionedStatisticalAnalysisPlan] StatisticalAnalysisPlan
DESCRIPTION:
Each StatisticalAnalysisPlanVersion always is a version of one StatisticalAnalysisPlan. Each StatisticalAnalysisPlan always has as a version one or more StatisticalAnalysisPlanVersion.
DEFINITION:
Identifies the statistical analysis plan that is the basis for a statistical analysis plan version.
EXAMPLE(S):
OTHER NAME(S):
NOTE(S):
</v>
          </cell>
          <cell r="I1575" t="str">
            <v>Map:Statistics v1.0=StatisticalAnalysisPlan.(StatisticalAnalysisPlanVersion)</v>
          </cell>
          <cell r="J1575" t="str">
            <v>is a version of</v>
          </cell>
          <cell r="K1575" t="str">
            <v>has as a version</v>
          </cell>
          <cell r="L1575" t="str">
            <v>StatisticalAnalysisPlan</v>
          </cell>
          <cell r="M1575" t="str">
            <v>1..*</v>
          </cell>
        </row>
        <row r="1576">
          <cell r="A1576" t="str">
            <v>StatisticalAnalysisPlanVersionModificationSummary.1</v>
          </cell>
          <cell r="B1576" t="str">
            <v>StatisticalAnalysisPlanVersionModificationSummary</v>
          </cell>
          <cell r="D1576" t="str">
            <v>Class</v>
          </cell>
          <cell r="G1576" t="str">
            <v>DEFINITION:
Information about all changes made between the current and previous version of the statistical analysis plan.
EXAMPLE(S):
OTHER NAME(S):
NOTE(S):</v>
          </cell>
          <cell r="I1576" t="str">
            <v>Map:Statistics v1.0=StatisticalAnalysisPlanVersionModificationSummary</v>
          </cell>
        </row>
        <row r="1577">
          <cell r="A1577" t="str">
            <v>StatisticalAnalysisPlanVersionModificationSummary.2date</v>
          </cell>
          <cell r="B1577" t="str">
            <v>StatisticalAnalysisPlanVersionModificationSummary</v>
          </cell>
          <cell r="C1577" t="str">
            <v>date</v>
          </cell>
          <cell r="D1577" t="str">
            <v>Attrib</v>
          </cell>
          <cell r="E1577" t="str">
            <v>TS.DATETIME</v>
          </cell>
          <cell r="F1577" t="str">
            <v>0..1</v>
          </cell>
          <cell r="G1577" t="str">
            <v>DEFINITION:
The date (and time) on which the modification took place.
EXAMPLE(S):
OTHER NAME(S):
NOTE(S):</v>
          </cell>
          <cell r="I1577" t="str">
            <v>Map:Statistics v1.0=StatisticalAnalysisPlanVersionModificationSummary.date</v>
          </cell>
        </row>
        <row r="1578">
          <cell r="A1578" t="str">
            <v>StatisticalAnalysisPlanVersionModificationSummary.2reasonCode</v>
          </cell>
          <cell r="B1578" t="str">
            <v>StatisticalAnalysisPlanVersionModificationSummary</v>
          </cell>
          <cell r="C1578" t="str">
            <v>reasonCode</v>
          </cell>
          <cell r="D1578" t="str">
            <v>Attrib</v>
          </cell>
          <cell r="E1578" t="str">
            <v>CD</v>
          </cell>
          <cell r="F1578" t="str">
            <v>0..1</v>
          </cell>
          <cell r="G1578" t="str">
            <v>DEFINITION:
A coded value specifying the motivation, cause, or rationale for the modification.
EXAMPLE(S):
Request by FDA
New information available
Change in strategy
Error correction
Actual analysis differed from planned
OTHER NAME(S):
NOTE(S):</v>
          </cell>
          <cell r="I1578" t="str">
            <v>Map:Statistics v1.0=StatisticalAnalysisPlanVersionModificationSummary.reasonCode</v>
          </cell>
        </row>
        <row r="1579">
          <cell r="A1579" t="str">
            <v>StatisticalAnalysisPlanVersionModificationSummary.2text</v>
          </cell>
          <cell r="B1579" t="str">
            <v>StatisticalAnalysisPlanVersionModificationSummary</v>
          </cell>
          <cell r="C1579" t="str">
            <v>text</v>
          </cell>
          <cell r="D1579" t="str">
            <v>Attrib</v>
          </cell>
          <cell r="E1579" t="str">
            <v>ED</v>
          </cell>
          <cell r="F1579" t="str">
            <v>0..1</v>
          </cell>
          <cell r="G1579" t="str">
            <v>DEFINITION:
Textual or media-based summary of the changes.
EXAMPLE(S):
Distribution assumptions for some analyses were not met, so additional analyses were performed to check robustness of results. 
Another drug in the class has been approved so additional analyses of a new exploratory endpoint have been added. 
Site was non-compliant so additional analyses are needed to handle this site's data. 
OTHER NAME(S):
NOTE(S):</v>
          </cell>
          <cell r="I1579" t="str">
            <v>Map:Statistics v1.0=StatisticalAnalysisPlanVersionModificationSummary.text</v>
          </cell>
        </row>
        <row r="1580">
          <cell r="A1580" t="str">
            <v>StatisticalAnalysisPlanVersionModificationSummary.2timingDescription</v>
          </cell>
          <cell r="B1580" t="str">
            <v>StatisticalAnalysisPlanVersionModificationSummary</v>
          </cell>
          <cell r="C1580" t="str">
            <v>timingDescription</v>
          </cell>
          <cell r="D1580" t="str">
            <v>Attrib</v>
          </cell>
          <cell r="E1580" t="str">
            <v>ST</v>
          </cell>
          <cell r="F1580" t="str">
            <v>0..1</v>
          </cell>
          <cell r="G1580" t="str">
            <v>DEFINITION:
Text description of when the modification occurred relative to the study.
EXAMPLE(S):
Modification made prior to unblinding
Modification made prior to first subject's first visit
OTHER NAME(S):
NOTE(S):</v>
          </cell>
          <cell r="I1580" t="str">
            <v>Map:Statistics v1.0=StatisticalAnalysisPlanVersionModificationSummary.timingDescription</v>
          </cell>
        </row>
        <row r="1581">
          <cell r="A1581" t="str">
            <v>StatisticalAnalysisPlanVersionModificationSummary.4sourceStatisticalAnalysisPlanVersion(StatisticalAnalysisPlanVersion)</v>
          </cell>
          <cell r="B1581" t="str">
            <v>StatisticalAnalysisPlanVersionModificationSummary</v>
          </cell>
          <cell r="C1581" t="str">
            <v>sourceStatisticalAnalysisPlanVersion(StatisticalAnalysisPlanVersion)</v>
          </cell>
          <cell r="D1581" t="str">
            <v>Assoc</v>
          </cell>
          <cell r="F1581" t="str">
            <v>1..1</v>
          </cell>
          <cell r="G1581" t="str">
            <v xml:space="preserve">StatisticalAnalysisPlanVersionModificationSummary [targetStatisticalAnalysisPlanVersionModificationSummary] (0..1) has as source / be the source for (1) [sourceStatisticalAnalysisPlanVersion] StatisticalAnalysisPlanVersion
DESCRIPTION:
Each StatisticalAnalysisPlanVersionModificationSummary always has as source one StatisticalAnalysisPlanVersion. Each StatisticalAnalysisPlanVersion might be the source for one StatisticalAnalysisPlanVersionModificationSummary.
DEFINITION:
Identifies the changed version of the statistical analysis plan that is used to create a statistical analysis plan version modification summary.
EXAMPLE(S):
OTHER NAME(S):
NOTE(S):
</v>
          </cell>
          <cell r="I1581" t="str">
            <v>Map:Statistics v1.0=StatisticalAnalysisPlanVersionModificationSummary.previous(StatisticalAnalysisPlanVersion)</v>
          </cell>
          <cell r="J1581" t="str">
            <v>has as source</v>
          </cell>
          <cell r="K1581" t="str">
            <v>be the source for</v>
          </cell>
          <cell r="L1581" t="str">
            <v>StatisticalAnalysisPlanVersion</v>
          </cell>
          <cell r="M1581" t="str">
            <v>0..1</v>
          </cell>
        </row>
        <row r="1582">
          <cell r="A1582" t="str">
            <v>StatisticalAnalysisPlanVersionModificationSummary.4targetStatisticalAnalysisPlanVersion(StatisticalAnalysisPlanVersion)</v>
          </cell>
          <cell r="B1582" t="str">
            <v>StatisticalAnalysisPlanVersionModificationSummary</v>
          </cell>
          <cell r="C1582" t="str">
            <v>targetStatisticalAnalysisPlanVersion(StatisticalAnalysisPlanVersion)</v>
          </cell>
          <cell r="D1582" t="str">
            <v>Assoc</v>
          </cell>
          <cell r="F1582" t="str">
            <v>1..1</v>
          </cell>
          <cell r="G1582" t="str">
            <v xml:space="preserve">StatisticalAnalysisPlanVersionModificationSummary [sourceStatisticalAnalysisPlanVersionModificationSummary] (0..1) has as target / be the target for (1) [targetStatisticalAnalysisPlanVersion] StatisticalAnalysisPlanVersion
DESCRIPTION:
Each StatisticalAnalysisPlanVersionModificationSummary always has as target one StatisticalAnalysisPlanVersion. Each StatisticalAnalysisPlanVersion might be the target for one StatisticalAnalysisPlanVersionModificationSummary.
DEFINITION:
Identifies the original version of the statistical analysis plan that is used to create a statistical analysis plan version modification summary.
EXAMPLE(S):
OTHER NAME(S):
NOTE(S):
</v>
          </cell>
          <cell r="I1582" t="str">
            <v>Map:Statistics v1.0=StatisticalAnalysisPlanVersionModificationSummary.revised(StatisticalAnalysisPlanVersion)</v>
          </cell>
          <cell r="J1582" t="str">
            <v>has as target</v>
          </cell>
          <cell r="K1582" t="str">
            <v>be the target for</v>
          </cell>
          <cell r="L1582" t="str">
            <v>StatisticalAnalysisPlanVersion</v>
          </cell>
          <cell r="M1582" t="str">
            <v>0..1</v>
          </cell>
        </row>
        <row r="1583">
          <cell r="A1583" t="str">
            <v>StatisticalAnalysisPlanVersionStatus.1</v>
          </cell>
          <cell r="B1583" t="str">
            <v>StatisticalAnalysisPlanVersionStatus</v>
          </cell>
          <cell r="D1583" t="str">
            <v>Class</v>
          </cell>
          <cell r="G1583" t="str">
            <v>DEFINITION:
Describes the state of the statistical analysis plan version.
EXAMPLE(S):
OTHER NAME(S):
NOTE(S):</v>
          </cell>
          <cell r="I1583" t="str">
            <v>Map:Statistics v1.0=(model integrity)</v>
          </cell>
        </row>
        <row r="1584">
          <cell r="A1584" t="str">
            <v>StatisticalAnalysisPlanVersionStatus.2code</v>
          </cell>
          <cell r="B1584" t="str">
            <v>StatisticalAnalysisPlanVersionStatus</v>
          </cell>
          <cell r="C1584" t="str">
            <v>code</v>
          </cell>
          <cell r="D1584" t="str">
            <v>Attrib</v>
          </cell>
          <cell r="E1584" t="str">
            <v>CD</v>
          </cell>
          <cell r="F1584" t="str">
            <v>0..1</v>
          </cell>
          <cell r="G1584" t="str">
            <v>DEFINITION:
A coded value specifying the phase in the lifecycle of the statistical analysis plan version.
EXAMPLE(S):
active, inactive
OTHER NAME(S):
NOTE(S):</v>
          </cell>
          <cell r="I1584" t="str">
            <v>Map:Statistics v1.0=StatisticalAnalysisPlanVersion.versionStatusCode</v>
          </cell>
        </row>
        <row r="1585">
          <cell r="A1585" t="str">
            <v>StatisticalAnalysisPlanVersionStatus.2date</v>
          </cell>
          <cell r="B1585" t="str">
            <v>StatisticalAnalysisPlanVersionStatus</v>
          </cell>
          <cell r="C1585" t="str">
            <v>date</v>
          </cell>
          <cell r="D1585" t="str">
            <v>Attrib</v>
          </cell>
          <cell r="E1585" t="str">
            <v>TS.DATETIME</v>
          </cell>
          <cell r="F1585" t="str">
            <v>0..1</v>
          </cell>
          <cell r="G1585" t="str">
            <v>DEFINITION:
The date that the statistical analysis plan version entered the current status.
EXAMPLE(S):
OTHER NAME(S):
NOTE(S):</v>
          </cell>
          <cell r="I1585" t="str">
            <v>Map:Statistics v1.0=StatisticalAnalysisPlanVersion.versionDate</v>
          </cell>
        </row>
        <row r="1586">
          <cell r="A1586" t="str">
            <v>StatisticalAnalysisPlanVersionStatus.4describedStatisticalAnalysisPlanVersion(StatisticalAnalysisPlanVersion)</v>
          </cell>
          <cell r="B1586" t="str">
            <v>StatisticalAnalysisPlanVersionStatus</v>
          </cell>
          <cell r="C1586" t="str">
            <v>describedStatisticalAnalysisPlanVersion(StatisticalAnalysisPlanVersion)</v>
          </cell>
          <cell r="D1586" t="str">
            <v>Assoc</v>
          </cell>
          <cell r="F1586" t="str">
            <v>1..1</v>
          </cell>
          <cell r="G1586" t="str">
            <v xml:space="preserve">StatisticalAnalysisPlanVersionStatus [describingStatisticalAnalysisPlanVersionStatus] (0..*) describes / be described by (1) [describedStatisticalAnalysisPlanVersion] StatisticalAnalysisPlanVersion
DESCRIPTION:
Each StatisticalAnalysisPlanVersionStatus always describes one StatisticalAnalysisPlanVersion. Each StatisticalAnalysisPlanVersion might be described by one or more StatisticalAnalysisPlanVersionStatus.
DEFINITION:
Identifies the statuses at different points in time for a particular version of a statistical analysis plan.
EXAMPLE(S):
OTHER NAME(S):
NOTE(S):
</v>
          </cell>
          <cell r="J1586" t="str">
            <v>describes</v>
          </cell>
          <cell r="K1586" t="str">
            <v>be described by</v>
          </cell>
          <cell r="L1586" t="str">
            <v>StatisticalAnalysisPlanVersion</v>
          </cell>
          <cell r="M1586" t="str">
            <v>0..*</v>
          </cell>
        </row>
        <row r="1587">
          <cell r="A1587" t="str">
            <v>StorageEquipment.1</v>
          </cell>
          <cell r="B1587" t="str">
            <v>StorageEquipment</v>
          </cell>
          <cell r="D1587" t="str">
            <v>Class</v>
          </cell>
          <cell r="G1587" t="str">
            <v>DEFINITION:
A physical structure or device capable of holding objects or samples. [NCIt definition for Storage Unit]
EXAMPLE(S):
freezers
OTHER NAME(S):
NOTE(S):</v>
          </cell>
          <cell r="I1587" t="str">
            <v>Map:LSDAMv2.2.3Plus=StorageEquipment</v>
          </cell>
        </row>
        <row r="1588">
          <cell r="A1588" t="str">
            <v>StorageEquipment.2adjustableIndicator</v>
          </cell>
          <cell r="B1588" t="str">
            <v>StorageEquipment</v>
          </cell>
          <cell r="C1588" t="str">
            <v>adjustableIndicator</v>
          </cell>
          <cell r="D1588" t="str">
            <v>Attrib</v>
          </cell>
          <cell r="E1588" t="str">
            <v>BL</v>
          </cell>
          <cell r="F1588" t="str">
            <v>0..1</v>
          </cell>
          <cell r="G1588" t="str">
            <v>DEFINITION:
Specifies whether a storage equipment component can be re-arranged within the storage equipment
EXAMPLE(S):
movable shelves, configurable location for drawers in the storage equipment
OTHER NAME(S):
NOTE(S):</v>
          </cell>
          <cell r="I1588" t="str">
            <v>Map:HL7SpecimenDAMr1=StorageEquipmentComponentParameters.adjustableIndicator</v>
          </cell>
        </row>
        <row r="1589">
          <cell r="A1589" t="str">
            <v>StorageEquipment.2dimensionOneCapacity</v>
          </cell>
          <cell r="B1589" t="str">
            <v>StorageEquipment</v>
          </cell>
          <cell r="C1589" t="str">
            <v>dimensionOneCapacity</v>
          </cell>
          <cell r="D1589" t="str">
            <v>Attrib</v>
          </cell>
          <cell r="E1589" t="str">
            <v>INT.POS</v>
          </cell>
          <cell r="F1589" t="str">
            <v>0..1</v>
          </cell>
          <cell r="G1589" t="str">
            <v>DEFINITION:
The maximum amount that can be contained, in the first dimension of size of the equipment.
EXAMPLE(S):
OTHER NAME(S):
NOTE(S):</v>
          </cell>
          <cell r="I1589" t="str">
            <v>Map:LSDAMv2.2.3Plus=StorageEquipment.dimensionOneCapacity</v>
          </cell>
        </row>
        <row r="1590">
          <cell r="A1590" t="str">
            <v>StorageEquipment.2dimensionOneLabel</v>
          </cell>
          <cell r="B1590" t="str">
            <v>StorageEquipment</v>
          </cell>
          <cell r="C1590" t="str">
            <v>dimensionOneLabel</v>
          </cell>
          <cell r="D1590" t="str">
            <v>Attrib</v>
          </cell>
          <cell r="E1590" t="str">
            <v>ST</v>
          </cell>
          <cell r="F1590" t="str">
            <v>0..1</v>
          </cell>
          <cell r="G1590" t="str">
            <v>DEFINITION:
A descriptive marker assigned to the first dimension of the equipment.
EXAMPLE(S):
rows, columns
OTHER NAME(S):
NOTE(S):</v>
          </cell>
          <cell r="I1590" t="str">
            <v>Map:LSDAMv2.2.3Plus=StorageEquipment.dimensionOneLabel</v>
          </cell>
        </row>
        <row r="1591">
          <cell r="A1591" t="str">
            <v>StorageEquipment.2dimensionPointOfOrigin</v>
          </cell>
          <cell r="B1591" t="str">
            <v>StorageEquipment</v>
          </cell>
          <cell r="C1591" t="str">
            <v>dimensionPointOfOrigin</v>
          </cell>
          <cell r="D1591" t="str">
            <v>Attrib</v>
          </cell>
          <cell r="E1591" t="str">
            <v>ST</v>
          </cell>
          <cell r="F1591" t="str">
            <v>0..1</v>
          </cell>
          <cell r="G1591" t="str">
            <v>DEFINITION:
The point within the equipment from which definition of equipment capacity originates.
EXAMPLE(S):
bottom left corner, upper left corner
OTHER NAME(S):
NOTE(S):</v>
          </cell>
          <cell r="I1591" t="str">
            <v>Map:LSDAMv2.2.3Plus=StorageEquipment.dimensionPointOfOrigin</v>
          </cell>
        </row>
        <row r="1592">
          <cell r="A1592" t="str">
            <v>StorageEquipment.2dimensionThreeCapacity</v>
          </cell>
          <cell r="B1592" t="str">
            <v>StorageEquipment</v>
          </cell>
          <cell r="C1592" t="str">
            <v>dimensionThreeCapacity</v>
          </cell>
          <cell r="D1592" t="str">
            <v>Attrib</v>
          </cell>
          <cell r="E1592" t="str">
            <v>INT.POS</v>
          </cell>
          <cell r="F1592" t="str">
            <v>0..1</v>
          </cell>
          <cell r="G1592" t="str">
            <v>DEFINITION:
The maximum amount that can be contained, in the third dimension of size of the equipment.
EXAMPLE(S):
OTHER NAME(S):
NOTE(S):</v>
          </cell>
          <cell r="I1592" t="str">
            <v>Map:LSDAMv2.2.3Plus=StorageEquipment.dimensionThreeCapacity</v>
          </cell>
        </row>
        <row r="1593">
          <cell r="A1593" t="str">
            <v>StorageEquipment.2dimensionThreeLabel</v>
          </cell>
          <cell r="B1593" t="str">
            <v>StorageEquipment</v>
          </cell>
          <cell r="C1593" t="str">
            <v>dimensionThreeLabel</v>
          </cell>
          <cell r="D1593" t="str">
            <v>Attrib</v>
          </cell>
          <cell r="E1593" t="str">
            <v>ST</v>
          </cell>
          <cell r="F1593" t="str">
            <v>0..1</v>
          </cell>
          <cell r="G1593" t="str">
            <v>DEFINITION:
A descriptive marker assigned to the third dimension of the equipment.
EXAMPLE(S):
rows, columns
OTHER NAME(S):
NOTE(S):</v>
          </cell>
          <cell r="I1593" t="str">
            <v>Map:LSDAMv2.2.3Plus=StorageEquipment.dimensionThreeLabel</v>
          </cell>
        </row>
        <row r="1594">
          <cell r="A1594" t="str">
            <v>StorageEquipment.2dimensionTwoCapacity</v>
          </cell>
          <cell r="B1594" t="str">
            <v>StorageEquipment</v>
          </cell>
          <cell r="C1594" t="str">
            <v>dimensionTwoCapacity</v>
          </cell>
          <cell r="D1594" t="str">
            <v>Attrib</v>
          </cell>
          <cell r="E1594" t="str">
            <v>INT.POS</v>
          </cell>
          <cell r="F1594" t="str">
            <v>0..1</v>
          </cell>
          <cell r="G1594" t="str">
            <v>DEFINITION:
The maximum amount that can be contained, in the second dimension of size of the equipment.
EXAMPLE(S):
OTHER NAME(S):
NOTE(S):</v>
          </cell>
          <cell r="I1594" t="str">
            <v>Map:LSDAMv2.2.3Plus=StorageEquipment.dimensionTwoCapacity</v>
          </cell>
        </row>
        <row r="1595">
          <cell r="A1595" t="str">
            <v>StorageEquipment.2dimensionTwoLabel</v>
          </cell>
          <cell r="B1595" t="str">
            <v>StorageEquipment</v>
          </cell>
          <cell r="C1595" t="str">
            <v>dimensionTwoLabel</v>
          </cell>
          <cell r="D1595" t="str">
            <v>Attrib</v>
          </cell>
          <cell r="E1595" t="str">
            <v>ST</v>
          </cell>
          <cell r="F1595" t="str">
            <v>0..1</v>
          </cell>
          <cell r="G1595" t="str">
            <v>DEFINITION:
A descriptive marker assigned to the second dimension of the equipment.
EXAMPLE(S):
rows, columns
OTHER NAME(S):
NOTE(S):</v>
          </cell>
          <cell r="I1595" t="str">
            <v>Map:LSDAMv2.2.3Plus=StorageEquipment.dimensionTwoLabel</v>
          </cell>
        </row>
        <row r="1596">
          <cell r="A1596" t="str">
            <v>StorageEquipment.2temperatureCapabilityRange</v>
          </cell>
          <cell r="B1596" t="str">
            <v>StorageEquipment</v>
          </cell>
          <cell r="C1596" t="str">
            <v>temperatureCapabilityRange</v>
          </cell>
          <cell r="D1596" t="str">
            <v>Attrib</v>
          </cell>
          <cell r="E1596" t="str">
            <v>IVL&lt;PQ&gt;</v>
          </cell>
          <cell r="F1596" t="str">
            <v>0..1</v>
          </cell>
          <cell r="G1596" t="str">
            <v>DEFINITION:
The maximum and minimum thermal settings at which the storage unit can be set.
EXAMPLE(S):
&amp;lt;= -80 degrees celsius
-135 to -80 degrees celsius
-150 to -135 degrees celsius
&amp;gt; -150 degrees celsius
OTHER NAME(S):
NOTE(S):</v>
          </cell>
          <cell r="I1596" t="str">
            <v>Map:HL7SpecimenDAMr1=StorageEquipmentComponentParameters.temperatureCapabilityRange</v>
          </cell>
        </row>
        <row r="1597">
          <cell r="A1597" t="str">
            <v>StorageEquipment.3Is a(n):Device</v>
          </cell>
          <cell r="B1597" t="str">
            <v>StorageEquipment</v>
          </cell>
          <cell r="C1597" t="str">
            <v>Is a(n):Device</v>
          </cell>
          <cell r="D1597" t="str">
            <v>Gen</v>
          </cell>
          <cell r="G1597" t="str">
            <v>DESCRIPTION:
Each StorageEquipment always specializes one Device. Each Device might be specialized by one StorageEquipment.
DEFINITION:
EXAMPLE(S):
OTHER NAME(S):
NOTE(S):</v>
          </cell>
          <cell r="I1597" t="str">
            <v>Map:LSDAMv2.2.3Plus=StorageEquipment.Is a(n):Equipment</v>
          </cell>
          <cell r="J1597" t="str">
            <v>specializes</v>
          </cell>
          <cell r="K1597" t="str">
            <v>be specialized by</v>
          </cell>
          <cell r="L1597" t="str">
            <v>Device</v>
          </cell>
        </row>
        <row r="1598">
          <cell r="A1598" t="str">
            <v>StorageEquipment.4residingPlace(Place)</v>
          </cell>
          <cell r="B1598" t="str">
            <v>StorageEquipment</v>
          </cell>
          <cell r="C1598" t="str">
            <v>residingPlace(Place)</v>
          </cell>
          <cell r="D1598" t="str">
            <v>Assoc</v>
          </cell>
          <cell r="F1598" t="str">
            <v>1..1</v>
          </cell>
          <cell r="G1598" t="str">
            <v>StorageEquipment [residentStorageEquipment] (0..*) is located in / be location for (1) [residingPlace] Place
DESCRIPTION:
Each StorageEquipment always is located in one Place.  Each Place might be location for one or more StorageEquipment.
DEFINITION:
EXAMPLE(S):
OTHER NAME(S):
NOTE(S):</v>
          </cell>
          <cell r="I1598" t="str">
            <v>Map:LSDAMv2.2.3Plus=DocumentVersion.(Place)</v>
          </cell>
          <cell r="J1598" t="str">
            <v>is located in</v>
          </cell>
          <cell r="K1598" t="str">
            <v>be location for</v>
          </cell>
          <cell r="L1598" t="str">
            <v>Place</v>
          </cell>
          <cell r="M1598" t="str">
            <v>0..*</v>
          </cell>
        </row>
        <row r="1599">
          <cell r="A1599" t="str">
            <v>StratumGroup.1</v>
          </cell>
          <cell r="B1599" t="str">
            <v>StratumGroup</v>
          </cell>
          <cell r="D1599" t="str">
            <v>Class</v>
          </cell>
          <cell r="G1599" t="str">
            <v>DEFINITION:
A designation used to segregate study subjects into collections in order to balance the study for analysis. The stratum group is made up of a combination of stratification criterion answers, which ultimately is used to assign study subjects or experimental units to arms on a study.
EXAMPLE(S):
A given study may want to require even distribution of gender and age so stratum groups may be defined as:  males under 18, males 18 and over, females under 18, and females 18 and over.
OTHER NAME(S):
NOTE(S):</v>
          </cell>
          <cell r="H1599" t="str">
            <v xml:space="preserve">Invariant - groupNumber Unique Qualifier: A StratumGroup.groupNumber must be unique within the context of the StudyProtocolVersion to which it is associated.
</v>
          </cell>
          <cell r="I1599" t="str">
            <v>Map:C3PRv2.9=StratificationCriterionAnswerCombination; Map:C3PRv2.9=StratumGroup; Map:CTRPv1.0=StratumGroup; Map:CTRPv3.8=StratumGroup; Map:CTRRr3=StratumGroup; Map:CTRv1.0=StratumGroup</v>
          </cell>
        </row>
        <row r="1600">
          <cell r="A1600" t="str">
            <v>StratumGroup.2description</v>
          </cell>
          <cell r="B1600" t="str">
            <v>StratumGroup</v>
          </cell>
          <cell r="C1600" t="str">
            <v>description</v>
          </cell>
          <cell r="D1600" t="str">
            <v>Attrib</v>
          </cell>
          <cell r="E1600" t="str">
            <v>ST</v>
          </cell>
          <cell r="F1600" t="str">
            <v>0..1</v>
          </cell>
          <cell r="G1600" t="str">
            <v>DEFINITION:
The textual representation of the stratum group.
EXAMPLE(S):
Primary malignancy, Weight loss severity, Concurrent therapy, Patient age (years), Gleason score, Baseline PSA
OTHER NAME(S):
NOTE(S):</v>
          </cell>
          <cell r="I1600" t="str">
            <v>Map:CTRPv3.8=StratumGroup.description</v>
          </cell>
        </row>
        <row r="1601">
          <cell r="A1601" t="str">
            <v>StratumGroup.2groupNumber</v>
          </cell>
          <cell r="B1601" t="str">
            <v>StratumGroup</v>
          </cell>
          <cell r="C1601" t="str">
            <v>groupNumber</v>
          </cell>
          <cell r="D1601" t="str">
            <v>Attrib</v>
          </cell>
          <cell r="E1601" t="str">
            <v>INT.NONNEG</v>
          </cell>
          <cell r="F1601" t="str">
            <v>0..1</v>
          </cell>
          <cell r="G1601" t="str">
            <v>DEFINITION: 
An integer that identifies the stratum group to study personnel, such as the statistician and registrars. 
EXAMPLE(S):  
Patient age (years)
Stratum A
Gender
Two-year survival probability
Disease Type
Treatment Cohort
OTHER NAME(S):  
NOTE(S):
This index is used to cross-reference the stratum group and set of arms during registration. It is provided to perform a lookup in the randomization book or statistical algorithm when performing randomization.
Text is captured using the originalText attribute of the INT.NONNEG data type.</v>
          </cell>
          <cell r="I1601" t="str">
            <v>Map:C3PR=StratumGroup.stratumGroupNumber; Map:C3PRv2.9=StratumGroup.stratumGroupNumber; Map:CTRPv1.0=StratumGroup.groupNumberText; Map:CTRPv3.8=StratumGroup.groupNumberText; Map:CTRRr3=StratumGroup.groupNumber; Map:CTRv1.0=StratumGroup.groupNumber</v>
          </cell>
        </row>
        <row r="1602">
          <cell r="A1602" t="str">
            <v>StratumGroup.4characterizingDefinedStratificationCriterionPermissibleResult(DefinedStratificationCriterionPermissibleResult)</v>
          </cell>
          <cell r="B1602" t="str">
            <v>StratumGroup</v>
          </cell>
          <cell r="C1602" t="str">
            <v>characterizingDefinedStratificationCriterionPermissibleResult(DefinedStratificationCriterionPermissibleResult)</v>
          </cell>
          <cell r="D1602" t="str">
            <v>Assoc</v>
          </cell>
          <cell r="F1602" t="str">
            <v>1..*</v>
          </cell>
          <cell r="G1602" t="str">
            <v xml:space="preserve">StratumGroup [characterizedStratumGroup] (1..*) is characterized by / characterizes (1..*) [characterizingDefinedStratificationCriterionPermissibleResult] DefinedStratificationCriterionPermissibleResult
DESCRIPTION:
Each StratumGroup always is characterized by one or more DefinedStratificationCriterionPermissibleResult. Each DefinedStratificationCriterionPermissibleResult always characterizes one or more StratumGroup.
DEFINITION:
EXAMPLE(S):
OTHER NAME(S):
NOTE(S):
</v>
          </cell>
          <cell r="I1602" t="str">
            <v>Map:CTRv1.0=StratumGroup.characterizing(DefinedStratificationCriterionPermissibleResult)</v>
          </cell>
          <cell r="J1602" t="str">
            <v>is characterized by</v>
          </cell>
          <cell r="K1602" t="str">
            <v>characterizes</v>
          </cell>
          <cell r="L1602" t="str">
            <v>DefinedStratificationCriterionPermissibleResult</v>
          </cell>
          <cell r="M1602" t="str">
            <v>1..*</v>
          </cell>
        </row>
        <row r="1603">
          <cell r="A1603" t="str">
            <v>StratumGroup.4describingStudyProtocolVersion(StudyProtocolVersion)</v>
          </cell>
          <cell r="B1603" t="str">
            <v>StratumGroup</v>
          </cell>
          <cell r="C1603" t="str">
            <v>describingStudyProtocolVersion(StudyProtocolVersion)</v>
          </cell>
          <cell r="D1603" t="str">
            <v>Assoc</v>
          </cell>
          <cell r="F1603" t="str">
            <v>1..1</v>
          </cell>
          <cell r="G1603" t="str">
            <v xml:space="preserve">StratumGroup [describedStratumGroup] (0..*) is defined by / define (1) [describingStudyProtocolVersion] StudyProtocolVersion
DESCRIPTION:
Each StratumGroup always is defined by one StudyProtocolVersion. Each StudyProtocolVersion might define one or more StratumGroup.
DEFINITION:
EXAMPLE(S):
OTHER NAME(S):
NOTE(S):
</v>
          </cell>
          <cell r="I1603" t="str">
            <v>Map:CTRPv3.8=StudyProtocol.(StratumGroup); Map:CTRv1.0=StratumGroup.describing(StudyProtocolVersion)</v>
          </cell>
          <cell r="J1603" t="str">
            <v>is defined by</v>
          </cell>
          <cell r="K1603" t="str">
            <v>define</v>
          </cell>
          <cell r="L1603" t="str">
            <v>StudyProtocolVersion</v>
          </cell>
          <cell r="M1603" t="str">
            <v>0..*</v>
          </cell>
        </row>
        <row r="1604">
          <cell r="A1604" t="str">
            <v>StudiedMolecularBiomarkerGroup.1</v>
          </cell>
          <cell r="B1604" t="str">
            <v>StudiedMolecularBiomarkerGroup</v>
          </cell>
          <cell r="D1604" t="str">
            <v>Class</v>
          </cell>
          <cell r="G1604" t="str">
            <v>DEFINITION:
A collection of molecular biomarkers that is a focus of research in a particular study.
EXAMPLE(S):
Molecular Biomarker Group "L10I+K20R+M36I+A71V+V82T" might be a focus of study in protocol "STDY-505357"
OTHER NAME(S):
NOTE(S):</v>
          </cell>
          <cell r="I1604" t="str">
            <v>Map:PGx v1.0=PB.STUDYID</v>
          </cell>
        </row>
        <row r="1605">
          <cell r="A1605" t="str">
            <v>StudiedMolecularBiomarkerGroup.4studiedMolecularBiomarkerGroup(MolecularBiomarkerGroup)</v>
          </cell>
          <cell r="B1605" t="str">
            <v>StudiedMolecularBiomarkerGroup</v>
          </cell>
          <cell r="C1605" t="str">
            <v>studiedMolecularBiomarkerGroup(MolecularBiomarkerGroup)</v>
          </cell>
          <cell r="D1605" t="str">
            <v>Assoc</v>
          </cell>
          <cell r="F1605" t="str">
            <v>1..1</v>
          </cell>
          <cell r="G1605" t="str">
            <v>StudiedMolecularBiomarkerGroup [studyingStudiedMolecularBiomarkerGroup] (0..*) is studying / be studied by (1) [studiedMolecularBiomarkerGroup] MolecularBiomarkerGroup
DESCRIPTION:
Each StudiedMolecularBiomarkerGroup always is studying one MolecularBiomarkerGroup. Each MolecularBiomarkerGroup might be studied by one or more StudiedMolecularBiomarkerGroup.
DEFINITION:
EXAMPLE(S):
OTHER NAME(S):
NOTE(S):</v>
          </cell>
          <cell r="I1605" t="str">
            <v>Map:PGx v1.0=PB.STUDYID</v>
          </cell>
          <cell r="J1605" t="str">
            <v>is studying</v>
          </cell>
          <cell r="K1605" t="str">
            <v>be studied by</v>
          </cell>
          <cell r="L1605" t="str">
            <v>MolecularBiomarkerGroup</v>
          </cell>
          <cell r="M1605" t="str">
            <v>0..*</v>
          </cell>
        </row>
        <row r="1606">
          <cell r="A1606" t="str">
            <v>StudiedMolecularBiomarkerGroup.4studyingStudyProtocolVersion(StudyProtocolVersion)</v>
          </cell>
          <cell r="B1606" t="str">
            <v>StudiedMolecularBiomarkerGroup</v>
          </cell>
          <cell r="C1606" t="str">
            <v>studyingStudyProtocolVersion(StudyProtocolVersion)</v>
          </cell>
          <cell r="D1606" t="str">
            <v>Assoc</v>
          </cell>
          <cell r="F1606" t="str">
            <v>1..1</v>
          </cell>
          <cell r="G1606" t="str">
            <v>StudiedMolecularBiomarkerGroup [studiedStudiedMolecularBiomarkerGroup] (0..*) is studied by / be studying (1) [studyingStudyProtocolVersion] StudyProtocolVersion
DESCRIPTION:
Each StudiedMolecularBiomarkerGroup always is studied by one StudyProtocolVersion. Each StudyProtocolVersion might be studying one or more StudiedMolecularBiomarkerGroup.
DEFINITION:
EXAMPLE(S):
OTHER NAME(S):
NOTE(S):</v>
          </cell>
          <cell r="I1606" t="str">
            <v>Map:PGx v1.0=PB.STUDYID</v>
          </cell>
          <cell r="J1606" t="str">
            <v>is studied by</v>
          </cell>
          <cell r="K1606" t="str">
            <v>be studying</v>
          </cell>
          <cell r="L1606" t="str">
            <v>StudyProtocolVersion</v>
          </cell>
          <cell r="M1606" t="str">
            <v>0..*</v>
          </cell>
        </row>
        <row r="1607">
          <cell r="A1607" t="str">
            <v>Study.1</v>
          </cell>
          <cell r="B1607" t="str">
            <v>Study</v>
          </cell>
          <cell r="D1607" t="str">
            <v>Class</v>
          </cell>
          <cell r="G1607" t="str">
            <v>DEFINITION:
A research project whose objectives are to test or confirm hypotheses concerning the utility, impact, pharmacological, physiological, and/or psychological effects of a particular treatment, procedure, drug, device, biologic, food product, cosmetic, care plan, or subject characteristic.  
EXAMPLE(S):
A vaccine therapy study looking at treating patients with previously treated stage II-III HER2-positive breast cancer
OTHER NAME(S):
NOTE(S):
The comprehensive notion of a study is represented in BRIDG by the classes Study, StudyProtocol, StudyProtocolVersion, StudyProtocolDocument, StudyProtocolDocumentVersion, StudyConduct and all their associations.
- The Study class represents the core concept from a clinician’s perspective and functions technically as an anchor or entry point for all the related concepts and aspects that may be considered characteristics of a study. The study protocol may be of any type that involves subjects, including prevention, therapeutic, interventional or observational. 
- The StudyProtocol class represents the plan for the study which includes characteristics and planned activities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study protocol in a textual, possibly graphical, and human-readable form and is a grouping of the various study protocol document versions. 
- The StudyProtocolDocumentVersion class represents the document form of the study protocol version and is contains the details of the study protocol document as they exist[ed] at a particular point in time. 
- The StudyConduct class represents the execution of a study based on a study protocol definition which includes the scheduled and performed activities that are subject-specific as well as study-level and site-level activities.
- Each of these main classes may have other associations and attributes that further detail out aspects of the overall study.</v>
          </cell>
          <cell r="I1607" t="str">
            <v>Map:Vendor1v1.1=Study</v>
          </cell>
        </row>
        <row r="1608">
          <cell r="A1608" t="str">
            <v>Study.3Is a(n):ResearchProject</v>
          </cell>
          <cell r="B1608" t="str">
            <v>Study</v>
          </cell>
          <cell r="C1608" t="str">
            <v>Is a(n):ResearchProject</v>
          </cell>
          <cell r="D1608" t="str">
            <v>Gen</v>
          </cell>
          <cell r="G1608" t="str">
            <v>DESCRIPTION:
Each Study always specializes one ResearchProject. Each ResearchProject might be specialized by one Study.
DEFINITION:
EXAMPLE(S):
OTHER NAME(S):
NOTE(S):</v>
          </cell>
          <cell r="J1608" t="str">
            <v>specializes</v>
          </cell>
          <cell r="K1608" t="str">
            <v>be specialized by</v>
          </cell>
          <cell r="L1608" t="str">
            <v>ResearchProject</v>
          </cell>
        </row>
        <row r="1609">
          <cell r="A1609" t="str">
            <v>Study.4participatingStudyCountry(StudyCountry)</v>
          </cell>
          <cell r="B1609" t="str">
            <v>Study</v>
          </cell>
          <cell r="C1609" t="str">
            <v>participatingStudyCountry(StudyCountry)</v>
          </cell>
          <cell r="D1609" t="str">
            <v>Assoc</v>
          </cell>
          <cell r="F1609" t="str">
            <v>0..*</v>
          </cell>
          <cell r="G1609" t="str">
            <v>Study [participatedStudy] (1) be participated in by / participates in (0..*) [participatingStudyCountry] StudyCountry
DESCRIPTION:
Each Study might be participated in by one or more StudyCountry.  Each StudyCountry always participates in one Study.
DEFINITION:
EXAMPLE(S):
OTHER NAME(S):
NOTE(S):</v>
          </cell>
          <cell r="I1609" t="str">
            <v>Map:Vendor1v1.0=Study.(StudyCountry)</v>
          </cell>
          <cell r="J1609" t="str">
            <v>be participated in by</v>
          </cell>
          <cell r="K1609" t="str">
            <v>participates in</v>
          </cell>
          <cell r="L1609" t="str">
            <v>StudyCountry</v>
          </cell>
          <cell r="M1609">
            <v>1</v>
          </cell>
        </row>
        <row r="1610">
          <cell r="A1610" t="str">
            <v>Study.4participatingStudyPersonnel(StudyPersonnel)</v>
          </cell>
          <cell r="B1610" t="str">
            <v>Study</v>
          </cell>
          <cell r="C1610" t="str">
            <v>participatingStudyPersonnel(StudyPersonnel)</v>
          </cell>
          <cell r="D1610" t="str">
            <v>Assoc</v>
          </cell>
          <cell r="F1610" t="str">
            <v>0..*</v>
          </cell>
          <cell r="G1610" t="str">
            <v>Study [participatedStudy] (0..1) be participated in by / participate in (0..*) [participatingStudyPersonnel] StudyPersonnel
DESCRIPTION:
Each Study might be participated in by one or more StudyPersonnel.  Each StudyPersonnel might participate in one Study.
DEFINITION:
EXAMPLE(S):
OTHER NAME(S):
NOTE(S):</v>
          </cell>
          <cell r="I1610" t="str">
            <v>Map:Vendor1v1.0=Study.participating(StudyPersonnel)</v>
          </cell>
          <cell r="J1610" t="str">
            <v>be participated in by</v>
          </cell>
          <cell r="K1610" t="str">
            <v>participate in</v>
          </cell>
          <cell r="L1610" t="str">
            <v>StudyPersonnel</v>
          </cell>
          <cell r="M1610" t="str">
            <v>0..1</v>
          </cell>
        </row>
        <row r="1611">
          <cell r="A1611" t="str">
            <v>Study.4participatingStudySitePersonnel(StudySitePersonnel)</v>
          </cell>
          <cell r="B1611" t="str">
            <v>Study</v>
          </cell>
          <cell r="C1611" t="str">
            <v>participatingStudySitePersonnel(StudySitePersonnel)</v>
          </cell>
          <cell r="D1611" t="str">
            <v>Assoc</v>
          </cell>
          <cell r="F1611" t="str">
            <v>0..*</v>
          </cell>
          <cell r="G1611" t="str">
            <v>Study [participatedStudy] (0..1) be participated in by / participate in (0..*) [participatingStudySitePersonnel] StudySitePersonnel
DESCRIPTION:
Each Study might be participated in by one or more StudySitePersonnel.  Each StudySitePersonnel might participate in one Study.
DEFINITION:
EXAMPLE(S):
OTHER NAME(S):
NOTE(S):</v>
          </cell>
          <cell r="I1611" t="str">
            <v>Map:Vendor1v1.0=Study.(StudySitePersonnel)</v>
          </cell>
          <cell r="J1611" t="str">
            <v>be participated in by</v>
          </cell>
          <cell r="K1611" t="str">
            <v>participate in</v>
          </cell>
          <cell r="L1611" t="str">
            <v>StudySitePersonnel</v>
          </cell>
          <cell r="M1611" t="str">
            <v>0..1</v>
          </cell>
        </row>
        <row r="1612">
          <cell r="A1612" t="str">
            <v>StudyActivity.1</v>
          </cell>
          <cell r="B1612" t="str">
            <v>StudyActivity</v>
          </cell>
          <cell r="D1612" t="str">
            <v>Class</v>
          </cell>
          <cell r="G1612" t="str">
            <v>DEFINITION:
The intention to use a defined activity in the design of a study.
EXAMPLE(S):
If a study's design includes the activity of taking blood pressure, the DefinedActivity for blood pressure is linked to the study via this class.
OTHER NAME(S):
NOTE(S):
The number of times this activity occurs during the study and the relative timing for those occurrences is represented by PlannedActivity.</v>
          </cell>
          <cell r="I1612" t="str">
            <v>Map:caAERSv2.2=StudyTherapy; Map:CTRv1.0=StudyActivity; Map:HL7SD=PlannedStudy.Component2; Map:LSDAMv2.2.3Plus=ActivityCollection.(Protocol); Map:SDTM IGv3.1.3=TE; Map:SDTM IGv3.2=TS.(INDIC) TSVCDREF WHERE TSPARMCD = "INDIC"; Map:SDTM IGv3.2=TS.(INDIC) TSVCDVER WHERE TSPARMCD = "INDIC"; Map:SDTM IGv3.2=TE; Map:SDTM IGv3.2=TS.(INDIC) TSVALNF WHERE TSPARMCD = "INDIC"; Map:SDTM IGv3.2=TS.(INDIC) TSVAL WHERE TSPARMCD = "INDIC"; Map:SDTM IGv3.2=TS.(INDIC) TSVALCD WHERE TSPARMCD = "INDIC"</v>
          </cell>
        </row>
        <row r="1613">
          <cell r="A1613" t="str">
            <v>StudyActivity.2studyFocusIndicator</v>
          </cell>
          <cell r="B1613" t="str">
            <v>StudyActivity</v>
          </cell>
          <cell r="C1613" t="str">
            <v>studyFocusIndicator</v>
          </cell>
          <cell r="D1613" t="str">
            <v>Attrib</v>
          </cell>
          <cell r="E1613" t="str">
            <v>BL</v>
          </cell>
          <cell r="F1613" t="str">
            <v>0..1</v>
          </cell>
          <cell r="G1613" t="str">
            <v>DEFINITION:
Specifies whether the activity is a key investigational activity for a study.
EXAMPLE(S):
A study focused on investigating the effectiveness of a drug will flag the substance administration of the drug or a study focused on determining the average blood pressure of a certain population will flag the blood pressure observation.
OTHER NAME(S):
NOTE(S):
If a study has study agents, one or more of the study activities will presumably use the agent and have this indicator set to true.</v>
          </cell>
          <cell r="I1613" t="str">
            <v>Map:CTRPv1.0=PlannedEligibilityCriterion.name; Map:CTRR=Intervention Name; Map:CTRR=Comparator(s) product name(s); Map:CTRv1.0=StudyActivity.studyFocusIndicator</v>
          </cell>
        </row>
        <row r="1614">
          <cell r="A1614" t="str">
            <v>StudyActivity.4usedDefinedActivity(DefinedActivity)</v>
          </cell>
          <cell r="B1614" t="str">
            <v>StudyActivity</v>
          </cell>
          <cell r="C1614" t="str">
            <v>usedDefinedActivity(DefinedActivity)</v>
          </cell>
          <cell r="D1614" t="str">
            <v>Assoc</v>
          </cell>
          <cell r="F1614" t="str">
            <v>1..1</v>
          </cell>
          <cell r="G1614" t="str">
            <v>StudyActivity [usingStudyActivity] (0..*) uses / be used by (1) [usedDefinedActivity] DefinedActivity
DESCRIPTION:
Each StudyActivity always uses one DefinedActivity.  Each DefinedActivity might be used by one or more StudyActivity.
DEFINITION:
EXAMPLE(S):
OTHER NAME(S):
NOTE(S):</v>
          </cell>
          <cell r="I1614" t="str">
            <v>Map:CTRPv3.8=StudyProtocol.(Activity); Map:CTRv1.0=StudyActivity.used(DefinedActivity)</v>
          </cell>
          <cell r="J1614" t="str">
            <v>uses</v>
          </cell>
          <cell r="K1614" t="str">
            <v>be used by</v>
          </cell>
          <cell r="L1614" t="str">
            <v>DefinedActivity</v>
          </cell>
          <cell r="M1614" t="str">
            <v>0..*</v>
          </cell>
        </row>
        <row r="1615">
          <cell r="A1615" t="str">
            <v>StudyActivity.4usingStudyProtocolVersion(StudyProtocolVersion)</v>
          </cell>
          <cell r="B1615" t="str">
            <v>StudyActivity</v>
          </cell>
          <cell r="C1615" t="str">
            <v>usingStudyProtocolVersion(StudyProtocolVersion)</v>
          </cell>
          <cell r="D1615" t="str">
            <v>Assoc</v>
          </cell>
          <cell r="F1615" t="str">
            <v>0..1</v>
          </cell>
          <cell r="G1615" t="str">
            <v>StudyActivity [usedStudyActivity] (0..*) be used by / use (0..1) [usingStudyProtocolVersion] StudyProtocolVersion
DESCRIPTION:
Each StudyActivity might be used by one StudyProtocolVersion.  Each StudyProtocolVersion might use one or more StudyActivity.
DEFINITION:
EXAMPLE(S):
OTHER NAME(S):
NOTE(S):</v>
          </cell>
          <cell r="I1615" t="str">
            <v>Map:CTRv1.0=StudyActivity.using(StudyProtocolVersion); Map:HL7SD=PlannedStudy.Precondition1</v>
          </cell>
          <cell r="J1615" t="str">
            <v>be used by</v>
          </cell>
          <cell r="K1615" t="str">
            <v>use</v>
          </cell>
          <cell r="L1615" t="str">
            <v>StudyProtocolVersion</v>
          </cell>
          <cell r="M1615" t="str">
            <v>0..*</v>
          </cell>
        </row>
        <row r="1616">
          <cell r="A1616" t="str">
            <v>StudyAgent.1</v>
          </cell>
          <cell r="B1616" t="str">
            <v>StudyAgent</v>
          </cell>
          <cell r="D1616" t="str">
            <v>Class</v>
          </cell>
          <cell r="G1616" t="str">
            <v>DEFINITION:
A product that is being used or tested as part of a study.
EXAMPLE(S):
Tamoxifen used in a breast cancer study.
Fish oil used in a heart health study.
Artificial knee joints used in a joint replacement study.
OTHER NAME(S):
NOTE(S):
If a study has study agents, presumably one or more of the StudyActivity will use the agent and have studyFocusedIndicator = "true".</v>
          </cell>
          <cell r="I1616" t="str">
            <v>Map:caAERSv2.2=StudyAgent; Map:CTRPv1.0=StudyProduct; Map:CTRRr3=StudyAgent; Map:CTRv1.0=StudyAgent</v>
          </cell>
        </row>
        <row r="1617">
          <cell r="A1617" t="str">
            <v>StudyAgent.2blindedName</v>
          </cell>
          <cell r="B1617" t="str">
            <v>StudyAgent</v>
          </cell>
          <cell r="C1617" t="str">
            <v>blindedName</v>
          </cell>
          <cell r="D1617" t="str">
            <v>Attrib</v>
          </cell>
          <cell r="E1617" t="str">
            <v>ST</v>
          </cell>
          <cell r="F1617" t="str">
            <v>0..1</v>
          </cell>
          <cell r="G1617" t="str">
            <v>DEFINITION:
A non-unique textual identifier of a study agent to be used by participants from whom the identity of the study agent is hidden. This name is assigned within the context of a study so that products which blinded participants should not be able to distinguish between/among have the same blinded name.
EXAMPLE(S):
In a study for which the study agents are a drug product and a matching placebo, both the active product and the placebo might simply be called "Study Drug."  
In a study with two different investigational products and their matching placebos, the blinded names might be "Bottle A" and "Bottle B" or "100 mg tablet" and "25 mg tablet."
OTHER NAME(S):
NOTE(S):</v>
          </cell>
          <cell r="I1617" t="str">
            <v>Map:GSK MDRv1.0=GForge #27182 - Blinded Description for Product functioning as Study Agent</v>
          </cell>
        </row>
        <row r="1618">
          <cell r="A1618" t="str">
            <v>StudyAgent.2characteristicModifiedIndicator</v>
          </cell>
          <cell r="B1618" t="str">
            <v>StudyAgent</v>
          </cell>
          <cell r="C1618" t="str">
            <v>characteristicModifiedIndicator</v>
          </cell>
          <cell r="D1618" t="str">
            <v>Attrib</v>
          </cell>
          <cell r="E1618" t="str">
            <v>BL</v>
          </cell>
          <cell r="F1618" t="str">
            <v>0..1</v>
          </cell>
          <cell r="G1618" t="str">
            <v>DEFINITION:
Specifies whether the agent's characteristic have been modified from those approved in the marketing authorization in a way that could affect its quality.
EXAMPLE(S):
OTHER NAME(S):
NOTE(S): 
Modification may include a change in pharmaceutical form (e.g. over-encapsulation, colour, dilution, re-tabletting for blinding etc.) or removal from the primary packaging and repacking (e.g. removal from a blister and putting in a bottle).</v>
          </cell>
          <cell r="I1618" t="str">
            <v>Map:CTRRr3=StudyAgent.modifiedIndicator</v>
          </cell>
        </row>
        <row r="1619">
          <cell r="A1619" t="str">
            <v>StudyAgent.2expandedAccessIndicator</v>
          </cell>
          <cell r="B1619" t="str">
            <v>StudyAgent</v>
          </cell>
          <cell r="C1619" t="str">
            <v>expandedAccessIndicator</v>
          </cell>
          <cell r="D1619" t="str">
            <v>Attrib</v>
          </cell>
          <cell r="E1619" t="str">
            <v>BL</v>
          </cell>
          <cell r="F1619" t="str">
            <v>0..1</v>
          </cell>
          <cell r="G1619" t="str">
            <v>DEFINITION:
Specifies whether the product (drug or device) is available for patients who are not adequately treated by existing therapy, who do not meet the eligibility criteria for enrollment, or who are otherwise unable to participate in a controlled study. Expanded Access is a mechanism that provides non-protocol access to experimental treatments, including protocol exception, single-patient IND, treatment IND, compassionate use, emergency use, continued access and parallel track. 
EXAMPLE(S):
OTHER NAME(S):
NOTE(S):</v>
          </cell>
          <cell r="I1619" t="str">
            <v>Map:CTGOV=Has Expanded Access; Map:CTGOV=Study Type - Expanded Access and Has Expanded Access?; Map:CTRPv1.0=StudyProtocol.expandedAccessIndicator; Map:CTRPv1.0=ObservationalStudyProtocol.expandedAccessIndicator; Map:CTRPv1.0=InterventionalStudyProtocol.expandedAccessIndicator; Map:CTRPv3.8=StudyIndIde.expandedAccessIndicator; Map:CTRR=Expanded access indicator; Map:CTRRr3=StudyAgent.expandedAccessIndicator; Map:CTRv1.0=ExpandedAccessStudyProtocolVersion</v>
          </cell>
        </row>
        <row r="1620">
          <cell r="A1620" t="str">
            <v>StudyAgent.2firstInHumanIndicator</v>
          </cell>
          <cell r="B1620" t="str">
            <v>StudyAgent</v>
          </cell>
          <cell r="C1620" t="str">
            <v>firstInHumanIndicator</v>
          </cell>
          <cell r="D1620" t="str">
            <v>Attrib</v>
          </cell>
          <cell r="E1620" t="str">
            <v>BL</v>
          </cell>
          <cell r="F1620" t="str">
            <v>0..1</v>
          </cell>
          <cell r="G1620" t="str">
            <v>DEFINITION:
Specifies whether this is the first time an active substance of the agent is to be administered to humans in a study.
EXAMPLE(S):
OTHER NAME(S):
NOTE(S):</v>
          </cell>
          <cell r="I1620" t="str">
            <v>Map:CTRRr3=StudyAgent.firstInHumanIndicator; Map:CTRRr3=Study.typeCode</v>
          </cell>
        </row>
        <row r="1621">
          <cell r="A1621" t="str">
            <v>StudyAgent.2firstInHumanRiskFactorCode</v>
          </cell>
          <cell r="B1621" t="str">
            <v>StudyAgent</v>
          </cell>
          <cell r="C1621" t="str">
            <v>firstInHumanRiskFactorCode</v>
          </cell>
          <cell r="D1621" t="str">
            <v>Attrib</v>
          </cell>
          <cell r="E1621" t="str">
            <v>DSET&lt;CD&gt;</v>
          </cell>
          <cell r="F1621" t="str">
            <v>0..*</v>
          </cell>
          <cell r="G1621" t="str">
            <v>DEFINITION:
A coded value specifying the risk factors identified with administering the agent's active substance to humans for the first time in a study.
EXAMPLE(S):
OTHER NAME(S):
NOTE(S):</v>
          </cell>
          <cell r="I1621" t="str">
            <v>Map:CTRRr3=StudyAgent.firstInHumanRiskFactor</v>
          </cell>
        </row>
        <row r="1622">
          <cell r="A1622" t="str">
            <v>StudyAgent.2functionCode</v>
          </cell>
          <cell r="B1622" t="str">
            <v>StudyAgent</v>
          </cell>
          <cell r="C1622" t="str">
            <v>functionCode</v>
          </cell>
          <cell r="D1622" t="str">
            <v>Attrib</v>
          </cell>
          <cell r="E1622" t="str">
            <v>CD</v>
          </cell>
          <cell r="F1622" t="str">
            <v>0..1</v>
          </cell>
          <cell r="G1622" t="str">
            <v>DEFINITION:
A coded value specifying how this agent is used in the study.
EXAMPLE(S):
lead agent, comparator agent, placebo, active control
OTHER NAME(S):
NOTE(S):
This is important to know in multi-agent studies.</v>
          </cell>
          <cell r="I1622" t="str">
            <v>Map:CTOM=StudyAgent.investigationalIndicator; Map:CTR&amp;Rr2=IMP Category; Map:CTRPv1.0=StudyProduct.leadProductIndicator; Map:CTRR=Comparator Description; Map:CTRRr3=StudyAgent.functionCode; Map:CTRv1.0=StudyAgent.functionCode; Map:SDTM IGv3.1.2=TS.TSVAL where TSPARMCD=COMPTRT; Map:SDTM IGv3.1.2=TS.TSVAL where TSPARMCD=TRT</v>
          </cell>
        </row>
        <row r="1623">
          <cell r="A1623" t="str">
            <v>StudyAgent.2pediatricFormulationIndicator</v>
          </cell>
          <cell r="B1623" t="str">
            <v>StudyAgent</v>
          </cell>
          <cell r="C1623" t="str">
            <v>pediatricFormulationIndicator</v>
          </cell>
          <cell r="D1623" t="str">
            <v>Attrib</v>
          </cell>
          <cell r="E1623" t="str">
            <v>BL</v>
          </cell>
          <cell r="F1623" t="str">
            <v>0..1</v>
          </cell>
          <cell r="G1623" t="str">
            <v>DEFINITION:
Specifies whether the pharmaceutical form of the agent is intended for pediatric usage.
EXAMPLE(S):
A value of true may indicate that the agent is dissolvable, smaller, or grape flavored to be easily ingested by the pediatric population.
OTHER NAME(S):
NOTE(S):</v>
          </cell>
          <cell r="I1623" t="str">
            <v>Map:CTRRr3=DefinedActivity.subcategoryCode; Map:CTRRr3=DefinedActivity.categoryCode</v>
          </cell>
        </row>
        <row r="1624">
          <cell r="A1624" t="str">
            <v>StudyAgent.2statusCode</v>
          </cell>
          <cell r="B1624" t="str">
            <v>StudyAgent</v>
          </cell>
          <cell r="C1624" t="str">
            <v>statusCode</v>
          </cell>
          <cell r="D1624" t="str">
            <v>Attrib</v>
          </cell>
          <cell r="E1624" t="str">
            <v>CD</v>
          </cell>
          <cell r="F1624" t="str">
            <v>0..1</v>
          </cell>
          <cell r="G1624" t="str">
            <v>DEFINITION:
A coded value specifying the phase in the lifecycle of the agent's association to a study.
EXAMPLE(S):
pending, active, complete, cancelled
OTHER NAME(S):
NOTE(S):</v>
          </cell>
          <cell r="I1624" t="str">
            <v>Map:CTOM=StudyAgent.statusCode; Map:CTRPv1.0=StudyProduct.statusCode; Map:CTRv1.0=StudyAgent.statusCode</v>
          </cell>
        </row>
        <row r="1625">
          <cell r="A1625" t="str">
            <v>StudyAgent.2statusDate</v>
          </cell>
          <cell r="B1625" t="str">
            <v>StudyAgent</v>
          </cell>
          <cell r="C1625" t="str">
            <v>statusDate</v>
          </cell>
          <cell r="D1625" t="str">
            <v>Attrib</v>
          </cell>
          <cell r="E1625" t="str">
            <v>TS.DATETIME</v>
          </cell>
          <cell r="F1625" t="str">
            <v>0..1</v>
          </cell>
          <cell r="G1625" t="str">
            <v>DEFINITION:
The date (and time) on which the status is assigned to the study agent.
EXAMPLE(S):
OTHER NAME(S):
NOTE(S):</v>
          </cell>
          <cell r="I1625" t="str">
            <v>Map:CTOM=StudyAgent.statusDate; Map:CTRPv1.0=StudyProduct.statusDateRange; Map:CTRv1.0=StudyAgent.statusDate</v>
          </cell>
        </row>
        <row r="1626">
          <cell r="A1626" t="str">
            <v>StudyAgent.2substitutionAllowedIndicator</v>
          </cell>
          <cell r="B1626" t="str">
            <v>StudyAgent</v>
          </cell>
          <cell r="C1626" t="str">
            <v>substitutionAllowedIndicator</v>
          </cell>
          <cell r="D1626" t="str">
            <v>Attrib</v>
          </cell>
          <cell r="E1626" t="str">
            <v>BL</v>
          </cell>
          <cell r="F1626" t="str">
            <v>0..1</v>
          </cell>
          <cell r="G1626" t="str">
            <v>DEFINITION:
Specifies whether this agent as identified by its active substance is permitted to be substituted by a local brand.
EXAMPLE(S):
The study protocol may specify the use of Paracetamol which could be substituted locally in the United States with any brand containing acetaminophen, including Tylenol and Panadol.
OTHER NAME(S):
NOTE(S):</v>
          </cell>
          <cell r="I1626" t="str">
            <v>Map:CTRRr3=StudyAgent.substitutionAllowedCode</v>
          </cell>
        </row>
        <row r="1627">
          <cell r="A1627" t="str">
            <v>StudyAgent.4evaluatingStudyProtocolVersion(StudyProtocolVersion)</v>
          </cell>
          <cell r="B1627" t="str">
            <v>StudyAgent</v>
          </cell>
          <cell r="C1627" t="str">
            <v>evaluatingStudyProtocolVersion(StudyProtocolVersion)</v>
          </cell>
          <cell r="D1627" t="str">
            <v>Assoc</v>
          </cell>
          <cell r="F1627" t="str">
            <v>1..1</v>
          </cell>
          <cell r="G1627" t="str">
            <v xml:space="preserve">StudyAgent [evaluatedStudyAgent] (0..*) is evaluated by / be evaluating (1) [evaluatingStudyProtocolVersion] StudyProtocolVersion
DESCRIPTION:
Each StudyAgent always is evaluated by one StudyProtocolVersion.  Each StudyProtocolVersion might be evaluating one or more StudyAgent.
DEFINITION:
EXAMPLE(S):
OTHER NAME(S):
NOTE(S):
</v>
          </cell>
          <cell r="I1627" t="str">
            <v>Map:CTRRr3=StudyAgent.evaluating(Study); Map:CTRv1.0=StudyAgent.evaluating(StudyProtocolVersion)</v>
          </cell>
          <cell r="J1627" t="str">
            <v>is evaluated by</v>
          </cell>
          <cell r="K1627" t="str">
            <v>be evaluating</v>
          </cell>
          <cell r="L1627" t="str">
            <v>StudyProtocolVersion</v>
          </cell>
          <cell r="M1627" t="str">
            <v>0..*</v>
          </cell>
        </row>
        <row r="1628">
          <cell r="A1628" t="str">
            <v>StudyAgent.4performingProduct(Product)</v>
          </cell>
          <cell r="B1628" t="str">
            <v>StudyAgent</v>
          </cell>
          <cell r="C1628" t="str">
            <v>performingProduct(Product)</v>
          </cell>
          <cell r="D1628" t="str">
            <v>Assoc</v>
          </cell>
          <cell r="F1628" t="str">
            <v>1..1</v>
          </cell>
          <cell r="G1628" t="str">
            <v xml:space="preserve">StudyAgent [performedStudyAgent] (0..*) is a function performed by / function as (1) [performingProduct] Product
DESCRIPTION:
Each StudyAgent always is a function performed by one Product.  Each Product might function as one or more StudyAgent.
DEFINITION:
EXAMPLE(S):
OTHER NAME(S):
NOTE(S):
</v>
          </cell>
          <cell r="I1628" t="str">
            <v>Map:CTRRr3=StudyAgent.performing(Product); Map:CTRv1.0=StudyAgent.performing(Product)</v>
          </cell>
          <cell r="J1628" t="str">
            <v>is a function performed by</v>
          </cell>
          <cell r="K1628" t="str">
            <v>function as</v>
          </cell>
          <cell r="L1628" t="str">
            <v>Product</v>
          </cell>
          <cell r="M1628" t="str">
            <v>0..*</v>
          </cell>
        </row>
        <row r="1629">
          <cell r="A1629" t="str">
            <v>StudyCondition.1</v>
          </cell>
          <cell r="B1629" t="str">
            <v>StudyCondition</v>
          </cell>
          <cell r="D1629" t="str">
            <v>Class</v>
          </cell>
          <cell r="G1629" t="str">
            <v>DEFINITION:
A condition that is a focus of the study.
EXAMPLE(S):
Acute pain syndrome; Advanced Adenocarcinoma of the Colon and Rectum; 
Hot Flashes
OTHER NAME(S):
NOTE(S):</v>
          </cell>
          <cell r="H1629" t="str">
            <v xml:space="preserve">Invariant - code Unique Qualifier: A StudyCondition.code must be unique within the context of the StudyProtocolVersion to which it is associated.
</v>
          </cell>
          <cell r="I1629" t="str">
            <v>Map:C3PRv2.9=StudyDisease; Map:caAERSv2.2=DiseaseTerm; Map:caAERSv2.2=AbstractStudyDisease; Map:CTRPv1.0=Conditions or Focus of Study; Map:CTRPv3.8=StudyDisease; Map:CTRR=Condition; Map:CTRv1.0=StudyCondition</v>
          </cell>
        </row>
        <row r="1630">
          <cell r="A1630" t="str">
            <v>StudyCondition.2code</v>
          </cell>
          <cell r="B1630" t="str">
            <v>StudyCondition</v>
          </cell>
          <cell r="C1630" t="str">
            <v>code</v>
          </cell>
          <cell r="D1630" t="str">
            <v>Attrib</v>
          </cell>
          <cell r="E1630" t="str">
            <v>CD</v>
          </cell>
          <cell r="F1630" t="str">
            <v>1...1</v>
          </cell>
          <cell r="G1630" t="str">
            <v>DEFINITION:
A coded value specifying the condition that is the focus of the study. 
EXAMPLE(S):
In a study to examine risk factors for Lupus, might have as an inclusion criterion "healthy volunteer", but the target condition code would be a Lupus SNOMED code.
OTHER NAME(S):
NOTE(S):</v>
          </cell>
          <cell r="I1630" t="str">
            <v>Map:C3PRv2.9=DiseaseTerm.ctepTerm; Map:C3PRv2.9=DiseaseTerm.medraCode; Map:C3PRv2.9=DiseaseTerm.term; Map:C3PRv2.9=DiseaseTerm; Map:caAERSv2.2=DiseaseTerm.ctepTerm; Map:caAERSv2.2=AbstractMeddraDomain.whoArtCode; Map:caAERSv2.2=AbstractMeddraDomain.jartCode; Map:caAERSv2.2=AbstractMeddraDomain.version_id; Map:caAERSv2.2=AbstractMeddraDomain.meddraCode &gt; MeddraStudyDisease; Map:caAERSv2.2=Condition.name; Map:caAERSv2.2=AbstractMeddraDomain.icd10Code; Map:caAERSv2.2=AbstractMeddraDomain.hartsCode; Map:caAERSv2.2=AbstractMeddraDomain.meddraTerm; Map:caAERSv2.2=DiseaseTerm.term; Map:caAERSv2.2=AbstractMeddraDomain.costartSymbol; Map:caAERSv2.2=AbstractMeddraDomain.icd9CmCode; Map:caAERSv2.2=DiseaseTerm.medraCode; Map:caAERSv2.2=AbstractMeddraDomain.icd9Code; Map:caAERSv2.2=MeddraVersion.name &gt; MeddraStudyDisease; Map:CTOM=Protocol.diseaseCode; Map:CTR&amp;Rr2=MedDRA Code; Map:CTR&amp;Rr2=Medical condition; Map:CTR&amp;Rr2=Medical condition in lay language; Map:CTR&amp;Rr2=MedDRA Level; Map:CTR&amp;Rr2=MedDRA Version; Map:CTR&amp;Rr2=MedDRA Term; Map:CTR&amp;Rr2=MedDRA EUTCT ID; Map:CTRPv1.0=InterventionalStudyProtocol.diseaseCode; Map:CTRPv1.0=ObservationalStudyProtocol.diseaseCode; Map:CTRPv1.0=StudyProtocol.diseaseCode; Map:CTRPv3.8=StudyDisease.diseaseCode; Map:CTRRr3=Study.diseaseCode; Map:CTRv1.0=StudyCondition.code; Map:SDTM IGv3.1.2=TS.TSVAL where TSPARMCD=INDIC; Map:SDTM IGv3.1.3=TS.TSVAL WHERE TSPARMCD = "INDIC"; Map:SDTM IGv3.1.3=TS.TSVALNF WHERE TSPARMCD = "INDIC"; Map:SDTM IGv3.1.3=TS.TSVALCD WHERE TSPARMCD = "INDIC"; Map:SDTM IGv3.1.3=TS.TSVCDREF WHERE TSPARMCD = "INDIC"; Map:SDTM IGv3.1.3=TS.TSVCDVER WHERE TSPARMCD = "INDIC"</v>
          </cell>
        </row>
        <row r="1631">
          <cell r="A1631" t="str">
            <v>StudyCondition.2leadIndicator</v>
          </cell>
          <cell r="B1631" t="str">
            <v>StudyCondition</v>
          </cell>
          <cell r="C1631" t="str">
            <v>leadIndicator</v>
          </cell>
          <cell r="D1631" t="str">
            <v>Attrib</v>
          </cell>
          <cell r="E1631" t="str">
            <v>BL</v>
          </cell>
          <cell r="F1631" t="str">
            <v>0..1</v>
          </cell>
          <cell r="G1631" t="str">
            <v>DEFINITION: 
Specifies whether this is the primary condition of a study.
EXAMPLE(S):
OTHER NAME(S):
NOTE(S):</v>
          </cell>
          <cell r="I1631" t="str">
            <v>Map:C3PRv2.9=StudyDisease.leadDisease; Map:caAERSv2.2=AbstractStudyDisease.leadDisease; Map:CTRPv3.8=StudyDisease.leadDiseaseIndicator; Map:CTRv1.0=StudyCondition.leadIndicator</v>
          </cell>
        </row>
        <row r="1632">
          <cell r="A1632" t="str">
            <v>StudyCondition.4focuses onStudyProtocolVersion(StudyProtocolVersion)</v>
          </cell>
          <cell r="B1632" t="str">
            <v>StudyCondition</v>
          </cell>
          <cell r="C1632" t="str">
            <v>focuses onStudyProtocolVersion(StudyProtocolVersion)</v>
          </cell>
          <cell r="D1632" t="str">
            <v>Assoc</v>
          </cell>
          <cell r="F1632" t="str">
            <v>1..1</v>
          </cell>
          <cell r="G1632" t="str">
            <v xml:space="preserve">StudyCondition [investigatedStudyCondition] (0..*) is the focus of / focus on (1) [focuses onStudyProtocolVersion] StudyProtocolVersion
DESCRIPTION:
Each StudyCondition always is the focus of one StudyProtocolVersion. Each StudyProtocolVersion might focus on one or more StudyCondition.
DEFINITION:
EXAMPLE(S):
OTHER NAME(S):
NOTE(S):
</v>
          </cell>
          <cell r="I1632" t="str">
            <v>Map:CTRPv3.8=StudyDisease.(StudyProtocol); Map:CTRv1.0=StudyCondition.focuses on(StudyProtocolVersion)</v>
          </cell>
          <cell r="J1632" t="str">
            <v>is the focus of</v>
          </cell>
          <cell r="K1632" t="str">
            <v>focus on</v>
          </cell>
          <cell r="L1632" t="str">
            <v>StudyProtocolVersion</v>
          </cell>
          <cell r="M1632" t="str">
            <v>0..*</v>
          </cell>
        </row>
        <row r="1633">
          <cell r="A1633" t="str">
            <v>StudyConduct.1</v>
          </cell>
          <cell r="B1633" t="str">
            <v>StudyConduct</v>
          </cell>
          <cell r="D1633" t="str">
            <v>Class</v>
          </cell>
          <cell r="G1633" t="str">
            <v>DEFINITION:
An ongoing and/or past performance of a formal investigation as specified in a study protocol.  
EXAMPLE(S):
OTHER NAME(S):
NOTE(S):
The term "protocol" is somewhat overloaded and must be qualified to provide semantic context.  Therefore the term "study protocol" was chosen to disambiguate it from other protocols. The notion of a study protocol includes (but is not limited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The study may be of any type that involves subjects, including prevention, therapeutic, interventional or observational.  Subjects involved in the study protocol may be biological entities (human, animal, specimen, tissue, organ, etc.) or products. The study protocol is related to other supporting documents, including (but not limited to) informed consent documents, case report forms (CRFs), regulatory and approval documentation, correlative studies, etc. (via the inherited association to DocumentVersionRelationship).  The complete notion of the study protocol is represented in BRIDG by the classes StudyProtocol, StudyProtocolVersion, StudyProtocolDocument, StudyProtocolDocumentVersion, StudyConduct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
- The StudyConduct class represents the execution of a study based on a study protocol definition which includes the scheduled and performed activities that are subject-specific as well as study-level and site-level activities.</v>
          </cell>
          <cell r="H1633" t="str">
            <v xml:space="preserve">Invariant - be overseen by actualIndicator Qualifier: Only Organization (via StudyOversightAuthority) with actualIndicator = "true" is valid.
Invariant - is the execution of Qualifier: A StudyConduct must be the execution of only a StudyProtocol, not any other subtype of Project.
Invariant - use actualIndicator Qualifier: Only Person or Organization (via StudyResource) with actualIndicator = "true" is valid.
</v>
          </cell>
          <cell r="I1633" t="str">
            <v>Map:caAERSv2.2=Study; Map:CTRv1.0=StudyExecution; Map:Vendor1v1.1=StudyExecution</v>
          </cell>
        </row>
        <row r="1634">
          <cell r="A1634" t="str">
            <v>StudyConduct.2enrolledStudySubjectNumber</v>
          </cell>
          <cell r="B1634" t="str">
            <v>StudyConduct</v>
          </cell>
          <cell r="C1634" t="str">
            <v>enrolledStudySubjectNumber</v>
          </cell>
          <cell r="D1634" t="str">
            <v>Attrib</v>
          </cell>
          <cell r="E1634" t="str">
            <v>INT.POS</v>
          </cell>
          <cell r="F1634" t="str">
            <v>0..1</v>
          </cell>
          <cell r="G1634" t="str">
            <v>(derived)
DEFINITION:
An integer specifying the quantity of study subjects enrolled in the study at the current time.
EXAMPLE(S):
OTHER NAME(S):
NOTE(S): 
This can be derived by counting the number of enrolled subjects.</v>
          </cell>
          <cell r="I1634" t="str">
            <v>Map:CTRv1.0=StudyRecruitmentStatus.enrolledSubjectNumber; Map:SDTM IGv3.1.3=TS.TSVAL WHERE TSPARMCD = "ACTSUB"; Map:SDTM IGv3.1.3=TS.TSVALNF WHERE TSPARMCD = "ACTSUB"; Map:SDTM IGv3.2=TS.(ACTSUB) TSVAL WHERE TSPARMCD = "ACTSUB"; Map:SDTM IGv3.2=TS.(ACTSUB) TSVALNF WHERE TSPARMCD = "ACTSUB"; Map:Vendor1v1.1=StudyExecution.enrolledStudySubjectNumber</v>
          </cell>
        </row>
        <row r="1635">
          <cell r="A1635" t="str">
            <v>StudyConduct.3Is a(n):ProjectConduct</v>
          </cell>
          <cell r="B1635" t="str">
            <v>StudyConduct</v>
          </cell>
          <cell r="C1635" t="str">
            <v>Is a(n):ProjectConduct</v>
          </cell>
          <cell r="D1635" t="str">
            <v>Gen</v>
          </cell>
          <cell r="G1635" t="str">
            <v>DESCRIPTION:
Each StudyConduct always specializes one ProjectState. Each ProjectState might be specialized by one StudyConduct.
DEFINITION:
EXAMPLE(S):
OTHER NAME(S):
NOTE(S):</v>
          </cell>
          <cell r="J1635" t="str">
            <v>specializes</v>
          </cell>
          <cell r="K1635" t="str">
            <v>be specialized by</v>
          </cell>
          <cell r="L1635" t="str">
            <v>ProjectConduct</v>
          </cell>
        </row>
        <row r="1636">
          <cell r="A1636" t="str">
            <v>StudyCountry.1</v>
          </cell>
          <cell r="B1636" t="str">
            <v>StudyCountry</v>
          </cell>
          <cell r="D1636" t="str">
            <v>Class</v>
          </cell>
          <cell r="G1636" t="str">
            <v>DEFINITION:
An entity with management and reporting responsibilities in the context of a particular study for a set of study sites which may or may not be physically located within the geographic location, state or nation of the entity.
EXAMPLE(S):
United Kingdom - acting as a Study Country for all study sites in the UK and Republic of Ireland for the Phase III Study of Exotocillin in community acquired pneumonia in patients over 65
France - acting  as a Study Country for all study sites in mainland France and its offshore departments, plus two sites in French-speaking Belgium for the Phase II Study of Exotomumab in treatment of rheumatoid arthritis
OTHER NAME(S):
NOTE(S):
A Study Country exists as a business object in the context of planning and management of specific individual studies.</v>
          </cell>
          <cell r="I1636" t="str">
            <v>Map:Vendor1v1.0=StudyCountry</v>
          </cell>
        </row>
        <row r="1637">
          <cell r="A1637" t="str">
            <v>StudyCountry.2countryCode</v>
          </cell>
          <cell r="B1637" t="str">
            <v>StudyCountry</v>
          </cell>
          <cell r="C1637" t="str">
            <v>countryCode</v>
          </cell>
          <cell r="D1637" t="str">
            <v>Attrib</v>
          </cell>
          <cell r="E1637" t="str">
            <v>CD</v>
          </cell>
          <cell r="F1637" t="str">
            <v>1...1</v>
          </cell>
          <cell r="G1637" t="str">
            <v>DEFINITION:
A coded value specifying the country that is the home base of the study country.
EXAMPLE(S):
FR as the ISO 3166 Country Code for France.
BE as the ISO 3166 Country Code for Belgium.
OTHER NAME(S):
NOTE(S):
ISO 3166 Country codes can be used</v>
          </cell>
          <cell r="I1637" t="str">
            <v>Map:Vendor1v1.0=StudyCountry.countryCode</v>
          </cell>
        </row>
        <row r="1638">
          <cell r="A1638" t="str">
            <v>StudyCountry.4performingOrganization(Organization)</v>
          </cell>
          <cell r="B1638" t="str">
            <v>StudyCountry</v>
          </cell>
          <cell r="C1638" t="str">
            <v>performingOrganization(Organization)</v>
          </cell>
          <cell r="D1638" t="str">
            <v>Assoc</v>
          </cell>
          <cell r="F1638" t="str">
            <v>1..*</v>
          </cell>
          <cell r="G1638" t="str">
            <v>StudyCountry [performedStudyCountry] (0..*) is a function performed by / function as (1..*) [performingOrganization] Organization
DESCRIPTION:
Each StudyCountry always is a function performed by one or more Organization.  Each Organization might function as one or more StudyCountry.
DEFINITION:
EXAMPLE(S):
OTHER NAME(S):
NOTE(S):</v>
          </cell>
          <cell r="I1638" t="str">
            <v>Map:Vendor1v1.0=StudyCountry.(Organization)</v>
          </cell>
          <cell r="J1638" t="str">
            <v>is a function performed by</v>
          </cell>
          <cell r="K1638" t="str">
            <v>function as</v>
          </cell>
          <cell r="L1638" t="str">
            <v>Organization</v>
          </cell>
          <cell r="M1638" t="str">
            <v>0..*</v>
          </cell>
        </row>
        <row r="1639">
          <cell r="A1639" t="str">
            <v>StudyCountryPersonnel.1</v>
          </cell>
          <cell r="B1639" t="str">
            <v>StudyCountryPersonnel</v>
          </cell>
          <cell r="D1639" t="str">
            <v>Class</v>
          </cell>
          <cell r="G1639" t="str">
            <v>DEFINITION:
A person who performs a particular role within the context of a specific study country.  
EXAMPLE(S):
Study Country Investigator, Study Country Research Coordinator
OTHER NAME(S):
NOTE(S):</v>
          </cell>
          <cell r="I1639" t="str">
            <v>Map:Vendor1v1.1=StudySitePersonnel</v>
          </cell>
        </row>
        <row r="1640">
          <cell r="A1640" t="str">
            <v>StudyCountryPersonnel.2effectiveDateRange</v>
          </cell>
          <cell r="B1640" t="str">
            <v>StudyCountryPersonnel</v>
          </cell>
          <cell r="C1640" t="str">
            <v>effectiveDateRange</v>
          </cell>
          <cell r="D1640" t="str">
            <v>Attrib</v>
          </cell>
          <cell r="E1640" t="str">
            <v>IVL&lt;TS.DATETIME&gt;</v>
          </cell>
          <cell r="F1640" t="str">
            <v>0..1</v>
          </cell>
          <cell r="G1640" t="str">
            <v>DEFINITION:
The date and time span for when the study country personnel is active.
EXAMPLE(S):
OTHER NAME(S):
NOTE(S):</v>
          </cell>
          <cell r="I1640" t="str">
            <v>Map:C3PR=HealthcareSiteInvestigator.statusDate; Map:C3PR=HealthcareSiteInvestigator.statusCode; Map:C3PRv2.9=StudyInvestigator.statusDate; Map:C3PRv2.9=StudyInvestigator.statusCode; Map:C3PRv2.9=StudyPersonnel.statusDate; Map:C3PRv2.9=StudyPersonnel.statusCode; Map:caAERSv2.2=StudyPersonnel.startDate; Map:caAERSv2.2=StudyPersonnel.endDate; Map:CTRPv1.0=StudySiteInvestigator.statusDateRange; Map:CTRPv1.0=StudySiteInvestigator.statusCode; Map:CTRPv1.0=StudyParticipationContact.statusDateRange; Map:CTRPv1.0=StudyParticipationContact.statusCode; Map:CTRPv3.8=FunctionalRole.statusDateRange; Map:CTRv1.0=StudySitePersonnel.effectiveDateRange</v>
          </cell>
        </row>
        <row r="1641">
          <cell r="A1641" t="str">
            <v>StudyCountryPersonnel.2postalAddress</v>
          </cell>
          <cell r="B1641" t="str">
            <v>StudyCountryPersonnel</v>
          </cell>
          <cell r="C1641" t="str">
            <v>postalAddress</v>
          </cell>
          <cell r="D1641" t="str">
            <v>Attrib</v>
          </cell>
          <cell r="E1641" t="str">
            <v>AD</v>
          </cell>
          <cell r="F1641" t="str">
            <v>0..1</v>
          </cell>
          <cell r="G1641" t="str">
            <v>DEFINITION:
A contact point used to send physical forms of communication to the study country personnel.
EXAMPLE(S):
OTHER NAME(S):
NOTE(S):</v>
          </cell>
          <cell r="I1641" t="str">
            <v>Map:caAERSv2.2=Address.state &gt; SiteResearchStaff; Map:caAERSv2.2=Address.street &gt; SiteResearchStaff; Map:caAERSv2.2=Address.country &gt; SiteResearchStaff; Map:caAERSv2.2=Address.city &gt; SiteResearchStaff; Map:caAERSv2.2=Address.zip &gt; SiteResearchStaff; Map:CTRPv1.0=StudySiteInvestigator.postalAddress; Map:CTRPv1.0=StudyParticipationContact.postalAddress; Map:CTRPv3.8=StudySiteContact.postalAddress; Map:CTRRr3=StudySiteContact.postalAddress; Map:CTRv1.0=StudySitePersonnel.postalAddress</v>
          </cell>
        </row>
        <row r="1642">
          <cell r="A1642" t="str">
            <v>StudyCountryPersonnel.2primaryIndicator</v>
          </cell>
          <cell r="B1642" t="str">
            <v>StudyCountryPersonnel</v>
          </cell>
          <cell r="C1642" t="str">
            <v>primaryIndicator</v>
          </cell>
          <cell r="D1642" t="str">
            <v>Attrib</v>
          </cell>
          <cell r="E1642" t="str">
            <v>BL</v>
          </cell>
          <cell r="F1642" t="str">
            <v>0..1</v>
          </cell>
          <cell r="G1642" t="str">
            <v>DEFINITION:
Specifies whether this is the main or principal study country personnel.
EXAMPLE(S):
OTHER NAME(S):
NOTE(S):
roleCode and primaryIndicator are redundant attributes when roleCode = "Principal Site Investigator" and primaryIndicator ="true".</v>
          </cell>
          <cell r="I1642" t="str">
            <v>Map:CTRPv1.0=StudySiteInvestigator.primaryIndicator; Map:CTRPv1.0=StudyParticipationContact.primaryIndicator; Map:CTRPv3.8=StudySiteContact.primaryIndicator; Map:CTRv1.0=StudySitePersonnel.primaryIndicator</v>
          </cell>
        </row>
        <row r="1643">
          <cell r="A1643" t="str">
            <v>StudyCountryPersonnel.2roleCode</v>
          </cell>
          <cell r="B1643" t="str">
            <v>StudyCountryPersonnel</v>
          </cell>
          <cell r="C1643" t="str">
            <v>roleCode</v>
          </cell>
          <cell r="D1643" t="str">
            <v>Attrib</v>
          </cell>
          <cell r="E1643" t="str">
            <v>CD</v>
          </cell>
          <cell r="F1643" t="str">
            <v>0..1</v>
          </cell>
          <cell r="G1643" t="str">
            <v>DEFINITION:
The coded value specifying a type of responsibility of the study country personnel.
EXAMPLE(S):
Principal Investigator, Sub Investigator, Facility Contact Backup
OTHER NAME(S):
NOTE(S):
roleCode and primaryIndicator are redundant attributes when roleCode = "Principal Site Investigator" and primaryIndicator ="true".</v>
          </cell>
          <cell r="I1643" t="str">
            <v>Map:C3PRv2.9=StudyInvestigator.roleCode; Map:C3PRv2.9=RoleBasedRecipient.role; Map:C3PRv2.9=StudyPersonnel.roleCode; Map:caAERSv2.2=StudyPersonnel.roleCode; Map:caAERSv2.2=RoleBasedRecipient.role; Map:CTGOV=Facility Contact Backup; Map:CTRPv1.0=StudyParticipationContact.roleCode; Map:CTRPv1.0=StudySiteInvestigator.roleCode; Map:CTRPv3.8=StudySiteContact.roleCode; Map:CTRR=Site Representative/ Investigator; Map:CTRv1.0=StudySitePersonnel.roleCode; Map:SDTM IGv3.1.3=EG.EGEVAL; Map:SDTM IGv3.1.3=FA.FAEVAL; Map:SDTM IGv3.1.3=PE.PEEVAL; Map:SDTM IGv3.1.3=RS.RSEVAL; Map:SDTM IGv3.1.3=TR.TREVAL; Map:SDTM IGv3.1.3=TU.TUEVAL</v>
          </cell>
        </row>
        <row r="1644">
          <cell r="A1644" t="str">
            <v>StudyCountryPersonnel.2telecomAddress</v>
          </cell>
          <cell r="B1644" t="str">
            <v>StudyCountryPersonnel</v>
          </cell>
          <cell r="C1644" t="str">
            <v>telecomAddress</v>
          </cell>
          <cell r="D1644" t="str">
            <v>Attrib</v>
          </cell>
          <cell r="E1644" t="str">
            <v>BAG&lt;TEL&gt;</v>
          </cell>
          <cell r="F1644" t="str">
            <v>0..*</v>
          </cell>
          <cell r="G1644" t="str">
            <v>DEFINITION:
A sequence of digits or characters used to identify a particular telephone, fax, or email of a study country personnel.
EXAMPLE(S):
OTHER NAME(S):
NOTE(S):</v>
          </cell>
          <cell r="I1644" t="str">
            <v>Map:caAERSv2.2=ContactMechanismBasedRecipient.address; Map:CTGOV=Facility Contact - Ext; Map:CTGOV=Facility Contact - Phone; Map:CTGOV=Facility Contact - Email; Map:CTRPv1.0=StudyParticipationContact.telecomAddress; Map:CTRPv1.0=StudySiteInvestigator.telecomAddress; Map:CTRPv3.8=StudySiteContact.telecomAddress; Map:CTRv1.0=StudySitePersonnel.telecomAddress; Map:HCTv1.0=CDE 2517550:UML DEFAULT CD.Person Email Address; Map:NCI CRF Standard=CDE 2661003v1.0: Clinical Research Associate Person Telephone Number; Map:NCI CRF Standard=CDE 2661012v3.0: Clinical Research Associate Person Fax Number</v>
          </cell>
        </row>
        <row r="1645">
          <cell r="A1645" t="str">
            <v>StudyCountryPersonnel.4performedStudyCountry(StudyCountry)</v>
          </cell>
          <cell r="B1645" t="str">
            <v>StudyCountryPersonnel</v>
          </cell>
          <cell r="C1645" t="str">
            <v>performedStudyCountry(StudyCountry)</v>
          </cell>
          <cell r="D1645" t="str">
            <v>Assoc</v>
          </cell>
          <cell r="F1645" t="str">
            <v>0..1</v>
          </cell>
          <cell r="G1645" t="str">
            <v>StudyCountryPersonnel [performingStudyCountryPersonnel] (0..*) perform a role for / have a role performed by (0..1) [performedStudyCountry] StudyCountry
DESCRIPTION:
Each StudyCountryPersonnel might perform a role for one StudyCountry. Each StudyCountry might have a role performed by one or more StudyCountryPersonnel.
DEFINITION:
EXAMPLE(S):
OTHER NAME(S):
NOTE(S):</v>
          </cell>
          <cell r="I1645" t="str">
            <v>Map:Vendor1v1.1=StudySitePersonnel.(StudyCountry)</v>
          </cell>
          <cell r="J1645" t="str">
            <v>perform a role for</v>
          </cell>
          <cell r="K1645" t="str">
            <v>have a role performed by</v>
          </cell>
          <cell r="L1645" t="str">
            <v>StudyCountry</v>
          </cell>
          <cell r="M1645" t="str">
            <v>0..*</v>
          </cell>
        </row>
        <row r="1646">
          <cell r="A1646" t="str">
            <v>StudyInvestigator.1</v>
          </cell>
          <cell r="B1646" t="str">
            <v>StudyInvestigator</v>
          </cell>
          <cell r="D1646" t="str">
            <v>Class</v>
          </cell>
          <cell r="G1646" t="str">
            <v>DEFINITION:
A researcher in a study who oversees multiple aspects of the study, such as concept development, protocol writing, protocol submission for IRB approval, participant recruitment, informed consent, data collection, analysis, interpretation and presentation.
EXAMPLE(S):
OTHER NAME(S):
NOTE(S):</v>
          </cell>
          <cell r="H1646" t="str">
            <v xml:space="preserve">Invariant - be a function performed by Qualifier: If the associated StudyProtocolVersion is an InterventionalStudyProtocolVersion then the StudyInvestigator must be a function performed by a HealthcareProvider.
</v>
          </cell>
          <cell r="I1646" t="str">
            <v>Map:C3PRv2.9=StudyInvestigator; Map:caAERSv2.2=StudyInvestigator; Map:CDISCLabv1.0.1=Investigator; Map:CTRPv1.0=StudyInvestigator; Map:CTRPv3.8=StudyInvestigator; Map:CTRRr3=StudyInvestigator; Map:CTRv1.0=StudyInvestigator; Map:HL7SP=Investigator</v>
          </cell>
        </row>
        <row r="1647">
          <cell r="A1647" t="str">
            <v>StudyInvestigator.2identifier</v>
          </cell>
          <cell r="B1647" t="str">
            <v>StudyInvestigator</v>
          </cell>
          <cell r="C1647" t="str">
            <v>identifier</v>
          </cell>
          <cell r="D1647" t="str">
            <v>Attrib</v>
          </cell>
          <cell r="E1647" t="str">
            <v>ID</v>
          </cell>
          <cell r="F1647" t="str">
            <v>0..1</v>
          </cell>
          <cell r="G1647" t="str">
            <v>DEFINITION:
A unique symbol that establishes identity of the study investigator.
EXAMPLE(S):
OTHER NAME(S):
NOTE(S):</v>
          </cell>
          <cell r="I1647" t="str">
            <v>Map:C3PR=Investigator.nciIdentifier; Map:CDASHv1.1=DM.INVID; Map:CDISCLabv1.0.1=Investigator.Investigator ID or Number; Map:CTRPv1.0=StudyInvestigator.id; Map:CTRv1.0=StudyInvestigator.identifier; Map:HL7SP=Investigator.id; Map:SDTM IGv3.1.1=DM.INVID; Map:SDTM IGv3.1.2=DM.INVID</v>
          </cell>
        </row>
        <row r="1648">
          <cell r="A1648" t="str">
            <v>StudyInvestigator.2signatureText</v>
          </cell>
          <cell r="B1648" t="str">
            <v>StudyInvestigator</v>
          </cell>
          <cell r="C1648" t="str">
            <v>signatureText</v>
          </cell>
          <cell r="D1648" t="str">
            <v>Attrib</v>
          </cell>
          <cell r="E1648" t="str">
            <v>ST</v>
          </cell>
          <cell r="F1648" t="str">
            <v>0..1</v>
          </cell>
          <cell r="G1648" t="str">
            <v>DEFINITION:
The signed name of the investigator who is responsible for completing a form or report for a clinical study.
EXAMPLE(S):
OTHER NAME(S):
NOTE(S):
A textual or multimedia depiction of the signature by which the participant endorses his or her participation in the activity as a specified role and that he or she agrees to assume the associated accountability.</v>
          </cell>
          <cell r="I1648" t="str">
            <v>Map:C3PR=StudyInvestigator.signatureText; Map:C3PR=StudyInvestigator.signatureIndicator; Map:caAERSv2.2=StudyInvestigator.signatureText; Map:CTOM=StudyInvestigator.signatureIndicator; Map:CTOM=StudyInvestigator.signatureText; Map:CTRPv1.0=StudyInvestigator.signatureText; Map:CTRv1.0=StudyInvestigator.signatureText; Map:NCI CRF Standard=CDE 58320v5.0: Investigator Signature Text</v>
          </cell>
        </row>
        <row r="1649">
          <cell r="A1649" t="str">
            <v>StudyInvestigator.3Is a(n):StudyPersonnel</v>
          </cell>
          <cell r="B1649" t="str">
            <v>StudyInvestigator</v>
          </cell>
          <cell r="C1649" t="str">
            <v>Is a(n):StudyPersonnel</v>
          </cell>
          <cell r="D1649" t="str">
            <v>Gen</v>
          </cell>
          <cell r="G1649" t="str">
            <v xml:space="preserve">DESCRIPTION:
Each StudyInvestigator always specializes one StudyPersonnel. Each StudyPersonnel might be specialized by one StudyInvestigator.
DEFINITION:
EXAMPLE(S):
OTHER NAME(S):
NOTE(S):
</v>
          </cell>
          <cell r="J1649" t="str">
            <v>specializes</v>
          </cell>
          <cell r="K1649" t="str">
            <v>be specialized by</v>
          </cell>
          <cell r="L1649" t="str">
            <v>StudyPersonnel</v>
          </cell>
        </row>
        <row r="1650">
          <cell r="A1650" t="str">
            <v>StudyLegalSponsor.1</v>
          </cell>
          <cell r="B1650" t="str">
            <v>StudyLegalSponsor</v>
          </cell>
          <cell r="D1650" t="str">
            <v>Class</v>
          </cell>
          <cell r="G1650" t="str">
            <v>DEFINITION:
A sponsor that initiates the investigation and is legally responsible for the study.
EXAMPLE(S):
Government Agency examples: National Cancer Institute (NCI), National Institutes of Health (NIH), National Cancer Research Institute (NCRI)
Private industry examples: pharmaceutical companies
OTHER NAME(S):
NOTE(S):</v>
          </cell>
          <cell r="H1650" t="str">
            <v xml:space="preserve">Invariant - be a function performed by Exclusive Or: A StudyLegalSponsor is a function performed by one and only one of the following: HealthcareProvider, Organization.
</v>
          </cell>
          <cell r="I1650" t="str">
            <v>Map:C3PR=StudySponsor; Map:CTRR=Secondary Sponsor; Map:CTRv1.0=StudyLegalSponsor; Map:HSDBv1.0=[Lead Organization] .Organization Type; Map:NBIAv6.4=Clinical_Trial_Sponsor</v>
          </cell>
        </row>
        <row r="1651">
          <cell r="A1651" t="str">
            <v>StudyLegalSponsor.2primaryIndicator</v>
          </cell>
          <cell r="B1651" t="str">
            <v>StudyLegalSponsor</v>
          </cell>
          <cell r="C1651" t="str">
            <v>primaryIndicator</v>
          </cell>
          <cell r="D1651" t="str">
            <v>Attrib</v>
          </cell>
          <cell r="E1651" t="str">
            <v>BL</v>
          </cell>
          <cell r="F1651" t="str">
            <v>0..1</v>
          </cell>
          <cell r="G1651" t="str">
            <v>DEFINITION:
Specifies whether this is the main or principal study legal sponsor.
EXAMPLE(S):
OTHER NAME(S):
NOTE(S):</v>
          </cell>
          <cell r="I1651" t="str">
            <v>Map:CTRR=Sponsor; Map:CTRv1.0=StudyLegalSponsor.primaryIndicator; Map:WHO=Secondary Sponsor; Map:WHO=Primary Sponsor</v>
          </cell>
        </row>
        <row r="1652">
          <cell r="A1652" t="str">
            <v>StudyLegalSponsor.4performingHealthcareProvider(HealthcareProvider)</v>
          </cell>
          <cell r="B1652" t="str">
            <v>StudyLegalSponsor</v>
          </cell>
          <cell r="C1652" t="str">
            <v>performingHealthcareProvider(HealthcareProvider)</v>
          </cell>
          <cell r="D1652" t="str">
            <v>Assoc</v>
          </cell>
          <cell r="F1652" t="str">
            <v>0..1</v>
          </cell>
          <cell r="G1652" t="str">
            <v>StudyLegalSponsor [performedStudyLegalSponsor] (0..*) be a function performed by / function as (0..1) [performingHealthcareProvider] HealthcareProvider
DESCRIPTION:
Each StudyLegalSponsor might be a function performed by one HealthcareProvider.  Each HealthcareProvider might function as one or more StudyLegalSponsor.
DEFINITION:
EXAMPLE(S):
OTHER NAME(S):
NOTE(S):</v>
          </cell>
          <cell r="I1652" t="str">
            <v>Map:CTRv1.0=StudyLegalSponsor.performing(HealthcareProvider)</v>
          </cell>
          <cell r="J1652" t="str">
            <v>be a function performed by</v>
          </cell>
          <cell r="K1652" t="str">
            <v>function as</v>
          </cell>
          <cell r="L1652" t="str">
            <v>HealthcareProvider</v>
          </cell>
          <cell r="M1652" t="str">
            <v>0..*</v>
          </cell>
        </row>
        <row r="1653">
          <cell r="A1653" t="str">
            <v>StudyLegalSponsor.4performingOrganization(Organization)</v>
          </cell>
          <cell r="B1653" t="str">
            <v>StudyLegalSponsor</v>
          </cell>
          <cell r="C1653" t="str">
            <v>performingOrganization(Organization)</v>
          </cell>
          <cell r="D1653" t="str">
            <v>Assoc</v>
          </cell>
          <cell r="F1653" t="str">
            <v>0..1</v>
          </cell>
          <cell r="G1653" t="str">
            <v xml:space="preserve">StudyLegalSponsor [performedStudyLegalSponsor] (0..*) be a function performed by / function as (0..1) [performingOrganization] Organization
DESCRIPTION:
Each StudyLegalSponsor might be a function performed by one Organization.  Each Organization might function as one or more StudyLegalSponsor.
DEFINITION:
EXAMPLE(S):
OTHER NAME(S):
NOTE(S):
</v>
          </cell>
          <cell r="I1653" t="str">
            <v>Map:CTRv1.0=StudyLegalSponsor.performing(Organization)</v>
          </cell>
          <cell r="J1653" t="str">
            <v>be a function performed by</v>
          </cell>
          <cell r="K1653" t="str">
            <v>function as</v>
          </cell>
          <cell r="L1653" t="str">
            <v>Organization</v>
          </cell>
          <cell r="M1653" t="str">
            <v>0..*</v>
          </cell>
        </row>
        <row r="1654">
          <cell r="A1654" t="str">
            <v>StudyLegalSponsor.4sponsoredStudyProtocolVersion(StudyProtocolVersion)</v>
          </cell>
          <cell r="B1654" t="str">
            <v>StudyLegalSponsor</v>
          </cell>
          <cell r="C1654" t="str">
            <v>sponsoredStudyProtocolVersion(StudyProtocolVersion)</v>
          </cell>
          <cell r="D1654" t="str">
            <v>Assoc</v>
          </cell>
          <cell r="F1654" t="str">
            <v>1..1</v>
          </cell>
          <cell r="G1654" t="str">
            <v xml:space="preserve">StudyLegalSponsor [sponsoringStudyLegalSponsor] (0..*) is responsible for / be the responsibility of (1) [sponsoredStudyProtocolVersion] StudyProtocolVersion
DESCRIPTION:
Each StudyLegalSponsor always is responsible for one StudyProtocolVersion.  Each StudyProtocolVersion might be the responsibility of one or more StudyLegalSponsor.
DEFINITION:
EXAMPLE(S):
OTHER NAME(S):
NOTE(S):
</v>
          </cell>
          <cell r="I1654" t="str">
            <v>Map:CTRv1.0=StudyLegalSponsor.sponsored(StudyProtocolVersion); Map:NBIAv6.4=Clinical_Trial_Protocol.clinical_trial_sponsor_id</v>
          </cell>
          <cell r="J1654" t="str">
            <v>is responsible for</v>
          </cell>
          <cell r="K1654" t="str">
            <v>be the responsibility of</v>
          </cell>
          <cell r="L1654" t="str">
            <v>StudyProtocolVersion</v>
          </cell>
          <cell r="M1654" t="str">
            <v>0..*</v>
          </cell>
        </row>
        <row r="1655">
          <cell r="A1655" t="str">
            <v>StudyObjective.1</v>
          </cell>
          <cell r="B1655" t="str">
            <v>StudyObjective</v>
          </cell>
          <cell r="D1655" t="str">
            <v>Class</v>
          </cell>
          <cell r="G1655" t="str">
            <v>DEFINITION:
A goal that the study is aiming to achieve in terms of a scientific question to be answered by the analysis of data collected during the study.
EXAMPLE(S):
To extend the life of study participants by at least 3 years.
To determine efficacy of Drug X dose 1, dose 2, and dose 3 as measured by the percentage of subjects experiencing headache relief.
To compare overall survival in subjects with [type of cancer] who have received [prior treatment] and who are randomized to treatment with either Combination A+B or single-agent B.  
To select a Drug X dose for further evaluation based on comparison of the short-term antiviral activity, safety, and tolerability of different oral doses of Drug X in combination with Drug Y in HIV-1 infected therapy-naïve subjects.
To compare the proportion of subjects developing a rash in subjects administered dermatological precautions  (DP) versus subjects administered usual care precautions (UC) during 12 weeks of treatment of Drug X in [disease description] subjects.
To obtain exploratory descriptive information on the relationship of tobacco use, alcohol use and dietary patterns on toxicity and outcomes in males and females.
OTHER NAME(S):
NOTE(S):
StudyProtocolVersion.purposeStatement, StudyProtocolVersion.primaryPurposeTypeCode and StudyObjective may sound similar in meaning but are distinct concepts in BRIDG. StudyProtocolVersion.purposeStatement, which is an broad explanation of why a study is being conducted (e.g. determine efficacy of a drug or procedure), differs from StudyProtocolVersion.primaryPurposeTypeCode which is a classification of the purpose or intent of the study (e.g. Prevention, Treatment, Quality of Life), and that differs from StudyObjective, which describes in a specific and measurable way what the study hopes to accomplish (e.g. extend life of subjects at least 3 years, reduce frequency of symptoms).</v>
          </cell>
          <cell r="H1655" t="str">
            <v xml:space="preserve">Invariant - description Unique Qualifier: A StudyObjective.description must be unique within the context of the StudyProtocolVersion to which it is associated.
</v>
          </cell>
          <cell r="I1655" t="str">
            <v>Map:CTRPv3.8=StudyObjective; Map:CTRR=Objectives; Map:CTRRr3=StudyObjective; Map:CTRv1.0=StudyObjective</v>
          </cell>
        </row>
        <row r="1656">
          <cell r="A1656" t="str">
            <v>StudyObjective.2description</v>
          </cell>
          <cell r="B1656" t="str">
            <v>StudyObjective</v>
          </cell>
          <cell r="C1656" t="str">
            <v>description</v>
          </cell>
          <cell r="D1656" t="str">
            <v>Attrib</v>
          </cell>
          <cell r="E1656" t="str">
            <v>ST</v>
          </cell>
          <cell r="F1656" t="str">
            <v>0..1</v>
          </cell>
          <cell r="G1656" t="str">
            <v>DEFINITION:
The textual representation of the study objective.
EXAMPLE(S):
The objective of the analysis is to evaluate the efficacy of study treatment versus placebo. The Alzheimer's Disease Assessment Scale - Cognitive Subscale, total of 11 items  [ADAS-Cog (11)] and the Video-referenced Clinician's Interview-based Impression of Change (CIBIC+) will serve as the primary efficacy instruments. Efficacy will be determined by testing for a statistically significant relationship between the change in both the ADAS-Cog (11) and CIBIC+ scores, and drug dose (0, low dose [54 mg], and high dose [81 mg]).
OTHER NAME(S):
NOTE(S):
The example above makes reference to content from more than just the StudyObjective class, rather also from classes closely related to it. However, in prose presentation, this is common practice. See BRIDG GForge Tracker #30649 and #31401.</v>
          </cell>
          <cell r="I1656" t="str">
            <v>Map:CTR&amp;Rr2=Trial secondary objective; Map:CTR&amp;Rr2=Trial main objective; Map:CTRPv3.8=StudyObjective.outline; Map:CTRRr3=StudyObjective.description; Map:CTRv1.0=StudyObjective.description; Map:HSDBv1.0=[Study].Primary Purpose; Map:HSDBv1.0=[Study].Primary Purpose  'Other' value specification; Map:SDTM IGv3.1.1=TS.TSPARMCD; Map:SDTM IGv3.1.2=TS.TSVAL where TSPARMCD=OBJSEC; Map:SDTM IGv3.1.2=TS.TSVAL where TSPARMCD=OBJPRIM; Map:SDTM IGv3.1.3=TS.TSVAL WHERE TSPARMCD = "OBJPRIM"; Map:SDTM IGv3.1.3=TS.TSVALNF WHERE TSPARMCD = "OBJPRIM"; Map:SDTM IGv3.1.3=TS.TSVAL WHERE TSPARMCD = "OBJSEC"; Map:SDTM IGv3.1.3=TS.TSVAL WHERE TSPARMCD = "OBJSEC"; Map:SDTM IGv3.2=TS.(OBJSEC) TSVALNF WHERE TSPARMCD = "OBJSEC"; Map:SDTM IGv3.2=TS.(OBJPRIM) TSVAL WHERE TSPARMCD = "OBJPRIM"; Map:SDTM IGv3.2=TS.(OBJPRIM) TSVALNF WHERE TSPARMCD = "OBJPRIM"; Map:SDTM IGv3.2=TS.(OBJSEC) TSVAL WHERE TSPARMCD = "OBJSEC"</v>
          </cell>
        </row>
        <row r="1657">
          <cell r="A1657" t="str">
            <v>StudyObjective.2typeCode</v>
          </cell>
          <cell r="B1657" t="str">
            <v>StudyObjective</v>
          </cell>
          <cell r="C1657" t="str">
            <v>typeCode</v>
          </cell>
          <cell r="D1657" t="str">
            <v>Attrib</v>
          </cell>
          <cell r="E1657" t="str">
            <v>CD</v>
          </cell>
          <cell r="F1657" t="str">
            <v>0..1</v>
          </cell>
          <cell r="G1657" t="str">
            <v>DEFINITION:
A coded value specifying the kind of study objective.
EXAMPLE(S):
primary, secondary, tertiary, exploratory
OTHER NAME(S):
NOTE(S):
The examples given are the only allowable concepts for this attribute.</v>
          </cell>
          <cell r="I1657" t="str">
            <v>Map:SDTM IGv3.1.1=TS.TSPARMCD</v>
          </cell>
        </row>
        <row r="1658">
          <cell r="A1658" t="str">
            <v>StudyObjective.4involvingStudyProtocolVersion(StudyProtocolVersion)</v>
          </cell>
          <cell r="B1658" t="str">
            <v>StudyObjective</v>
          </cell>
          <cell r="C1658" t="str">
            <v>involvingStudyProtocolVersion(StudyProtocolVersion)</v>
          </cell>
          <cell r="D1658" t="str">
            <v>Assoc</v>
          </cell>
          <cell r="F1658" t="str">
            <v>1..1</v>
          </cell>
          <cell r="G1658" t="str">
            <v xml:space="preserve">StudyObjective [involvedStudyObjective] (0..*) is an aim of / aim to achieve (1) [involvingStudyProtocolVersion] StudyProtocolVersion
DESCRIPTION:
Each StudyObjective always is an aim of one StudyProtocolVersion.  Each StudyProtocolVersion might aim to achieve one or more StudyObjective.
DEFINITION:
EXAMPLE(S):
OTHER NAME(S):
NOTE(S):
</v>
          </cell>
          <cell r="I1658" t="str">
            <v>Map:CTRPv3.8=StudyProtocol.(StudyOutcomeMeasure); Map:CTRPv3.8=StudyProtocol.(StudyObjective); Map:CTRRr3=StudyObjective.involving(Study); Map:CTRv1.0=StudyObjective.involving(StudyProtocolVersion)</v>
          </cell>
          <cell r="J1658" t="str">
            <v>is an aim of</v>
          </cell>
          <cell r="K1658" t="str">
            <v>aim to achieve</v>
          </cell>
          <cell r="L1658" t="str">
            <v>StudyProtocolVersion</v>
          </cell>
          <cell r="M1658" t="str">
            <v>0..*</v>
          </cell>
        </row>
        <row r="1659">
          <cell r="A1659" t="str">
            <v>StudyOutcomeMeasure.1</v>
          </cell>
          <cell r="B1659" t="str">
            <v>StudyOutcomeMeasure</v>
          </cell>
          <cell r="D1659" t="str">
            <v>Class</v>
          </cell>
          <cell r="G1659" t="str">
            <v>DEFINITION:
Specific key measurement(s) or observation(s) used to measure the effect of experimental variables on the subjects in a study, or for observational studies, to describe patterns of diseases or traits or associations with exposures, risk factors or treatment. The specific measure that receives the most emphasis in assessment that would most specifically answer the hypothesis proposed by the study design.
EXAMPLE(S):
Time to Local Recurrence (TLR), Disease-free Survival (DFS), Survival.
OTHER NAME(S):
NOTE(S):</v>
          </cell>
          <cell r="H1659" t="str">
            <v xml:space="preserve">Invariant - Mandatory Attribute Qualifier: At least one of the following must be mandatory for StudyOutcomeMeasure: name, typeCode.
Invariant - name Unique Qualifier: A StudyOutcomeMeasure.name must be unique within the context of the StudyProtocolVersion to which it is associated via StudyObjective.
Note that all StudyObjectives to which a StudyOutcomeMeasure is associated must be associated with the same StudyProtocolVersion since measures are study-specific.
</v>
          </cell>
          <cell r="I1659" t="str">
            <v>Map:CTRPv1.0=StudyOutcomeMeasure; Map:CTRPv3.8=StudyOutcomeMeasure; Map:CTRRr3=StudyOutcomeMeasure; Map:CTRv1.0=StudyOutcomeMeasure</v>
          </cell>
        </row>
        <row r="1660">
          <cell r="A1660" t="str">
            <v>StudyOutcomeMeasure.2description</v>
          </cell>
          <cell r="B1660" t="str">
            <v>StudyOutcomeMeasure</v>
          </cell>
          <cell r="C1660" t="str">
            <v>description</v>
          </cell>
          <cell r="D1660" t="str">
            <v>Attrib</v>
          </cell>
          <cell r="E1660" t="str">
            <v>ST</v>
          </cell>
          <cell r="F1660" t="str">
            <v>0..1</v>
          </cell>
          <cell r="G1660" t="str">
            <v>DEFINITION:
The textual summary of the study outcome measure used to clarify its meaning, method, or purpose.
EXAMPLE(S):
OTHER NAME(S):
NOTE(S):</v>
          </cell>
          <cell r="I1660" t="str">
            <v>Map:CTRPv3.8=StudyOutcomeMeasure.descriptionText; Map:CTRRr3=StudyOutcomeMeasure.description</v>
          </cell>
        </row>
        <row r="1661">
          <cell r="A1661" t="str">
            <v>StudyOutcomeMeasure.2exploratoryIndicator</v>
          </cell>
          <cell r="B1661" t="str">
            <v>StudyOutcomeMeasure</v>
          </cell>
          <cell r="C1661" t="str">
            <v>exploratoryIndicator</v>
          </cell>
          <cell r="D1661" t="str">
            <v>Attrib</v>
          </cell>
          <cell r="E1661" t="str">
            <v>BL</v>
          </cell>
          <cell r="F1661" t="str">
            <v>0..1</v>
          </cell>
          <cell r="G1661" t="str">
            <v>DEFINITION:
Specifies whether this study outcome measure is used to evaluate and/or form hypotheses.
EXAMPLE(S):
A study outcome measure may be marked exploratory if its used to form hypotheses about the intervention outcome(s).
OTHER NAME(S):
NOTE(S):
Adapted from NCI Thesaurus, Exploratory Outcome Measure (Code C98724)
As per CDISC, study objective can be exploratory (supported by StudyObjective.typeCode) and an outcome measure can also be exploratory independent of the study objective hence this attribute.</v>
          </cell>
          <cell r="I1661" t="str">
            <v>Map:SDTM IGv3.1.3=TS.TSVAL WHERE TSPARMCD = "OUTMSEXP"; Map:SDTM IGv3.2=TS.(OUTMSEXP) TSVAL WHERE TSPARMCD = "OUTMSEXP"</v>
          </cell>
        </row>
        <row r="1662">
          <cell r="A1662" t="str">
            <v>StudyOutcomeMeasure.2name</v>
          </cell>
          <cell r="B1662" t="str">
            <v>StudyOutcomeMeasure</v>
          </cell>
          <cell r="C1662" t="str">
            <v>name</v>
          </cell>
          <cell r="D1662" t="str">
            <v>Attrib</v>
          </cell>
          <cell r="E1662" t="str">
            <v>ST</v>
          </cell>
          <cell r="F1662" t="str">
            <v>0..1</v>
          </cell>
          <cell r="G1662" t="str">
            <v>DEFINITION:
A non-unique textual identifier for the study outcome measure.
EXAMPLE(S):
all-cause mortality
OTHER NAME(S):
NOTE(S):</v>
          </cell>
          <cell r="I1662" t="str">
            <v>Map:CTGOV=Outcome Measure; Map:CTGOV=Secondary Outcome Measure; Map:CTR&amp;Rr2=Primary end points; Map:CTR&amp;Rr2=Secondary end point; Map:CTRPv1.0=StudyOutcomeMeasure.name; Map:CTRPv3.8=StudyObjective.name; Map:CTRPv3.8=StudyOutcomeMeasure.name; Map:CTRR=Outcomes; Map:CTRRr3=StudyOutcomeMeasure.name; Map:CTRv1.0=StudyOutcomeMeasure.name; Map:SDTM IGv3.1.3=TS.TSVAL WHERE TSPARMCD = "OUTMSPRI"; Map:SDTM IGv3.1.3=TS.TSVALNF WHERE TSPARMCD = "OUTMSPRI"; Map:SDTM IGv3.1.3=TS.TSVAL WHERE TSPARMCD = "OUTMSEXP"; Map:SDTM IGv3.1.3=TS.TSVALNF WHERE TSPARMCD = "OUTMSEXP"; Map:SDTM IGv3.1.3=TS.TSVAL WHERE TSPARMCD = "OUTMSSEC"; Map:SDTM IGv3.1.3=TS.TSVALNF WHERE TSPARMCD = "OUTMSSEC"; Map:SDTM IGv3.2=TS.(OUTMSPRI) TSVAL WHERE TSPARMCD = "OUTMSPRI"; Map:SDTM IGv3.2=TS.(OUTMSPRI) TSVALNF WHERE TSPARMCD = "OUTMSPRI"; Map:SDTM IGv3.2=TS.(OUTMSEXP) TSVAL WHERE TSPARMCD = "OUTMSEXP"; Map:SDTM IGv3.2=TS.(OUTMSEXP) TSVALNF WHERE TSPARMCD = "OUTMSEXP"; Map:SDTM IGv3.2=TS.(OUTMSSEC) TSVAL WHERE TSPARMCD = "OUTMSSEC"; Map:SDTM IGv3.2=TS.(OUTMSSEC) TSVALNF WHERE TSPARMCD = "OUTMSSEC"</v>
          </cell>
        </row>
        <row r="1663">
          <cell r="A1663" t="str">
            <v>StudyOutcomeMeasure.2primaryIndicator</v>
          </cell>
          <cell r="B1663" t="str">
            <v>StudyOutcomeMeasure</v>
          </cell>
          <cell r="C1663" t="str">
            <v>primaryIndicator</v>
          </cell>
          <cell r="D1663" t="str">
            <v>Attrib</v>
          </cell>
          <cell r="E1663" t="str">
            <v>BL</v>
          </cell>
          <cell r="F1663" t="str">
            <v>0..1</v>
          </cell>
          <cell r="G1663" t="str">
            <v>DEFINITION:
Specifies whether this is the main or principal study outcome measure.
EXAMPLE(S):
OTHER NAME(S):
NOTE(S):</v>
          </cell>
          <cell r="I1663" t="str">
            <v>Map:CTGOV=Primary Outcome Measure; Map:CTRPv1.0=StudyOutcomeMeasure.primaryIndicator; Map:CTRPv3.8=StudyOutcomeMeasure.primaryIndicator; Map:CTRR=Outcomes; Map:CTRR=Primary Outcome Type; Map:CTRRr3=StudyOutcomeMeasure.primaryIndicator; Map:CTRv1.0=StudyOutcomeMeasure.primaryIndicator</v>
          </cell>
        </row>
        <row r="1664">
          <cell r="A1664" t="str">
            <v>StudyOutcomeMeasure.2timeFrameText</v>
          </cell>
          <cell r="B1664" t="str">
            <v>StudyOutcomeMeasure</v>
          </cell>
          <cell r="C1664" t="str">
            <v>timeFrameText</v>
          </cell>
          <cell r="D1664" t="str">
            <v>Attrib</v>
          </cell>
          <cell r="E1664" t="str">
            <v>ST</v>
          </cell>
          <cell r="F1664" t="str">
            <v>0..1</v>
          </cell>
          <cell r="G1664" t="str">
            <v>DEFINITION:
Time point(s) at which the study outcome measure is assessed
EXAMPLE(S):
one year
OTHER NAME(S):
NOTE(S):</v>
          </cell>
          <cell r="I1664" t="str">
            <v>Map:CTGOV=Time Frame; Map:CTR&amp;Rr2=Secondary end point timepoint; Map:CTR&amp;Rr2=Primary end point timepoint; Map:CTRPv1.0=StudyOutcomeMeasure.timeframe; Map:CTRPv3.8=StudyOutcomeMeasure.timeFrame; Map:CTRR=Outcomes; Map:CTRRr3=StudyOutcomeMeasure.timeFrameText; Map:CTRv1.0=StudyOutcomeMeasure.timeFrameText</v>
          </cell>
        </row>
        <row r="1665">
          <cell r="A1665" t="str">
            <v>StudyOutcomeMeasure.2typeCode</v>
          </cell>
          <cell r="B1665" t="str">
            <v>StudyOutcomeMeasure</v>
          </cell>
          <cell r="C1665" t="str">
            <v>typeCode</v>
          </cell>
          <cell r="D1665" t="str">
            <v>Attrib</v>
          </cell>
          <cell r="E1665" t="str">
            <v>DSET&lt;CD&gt;</v>
          </cell>
          <cell r="F1665" t="str">
            <v>0..*</v>
          </cell>
          <cell r="G1665" t="str">
            <v>DEFINITION:
A coded value specifying the kind of study outcome measure.
EXAMPLE(S):
n/a, safety, efficacy, bio-equivalence, bio-availability, pharmacokinetics, pharmacodynamics
OTHER NAME(S):
NOTE(S):</v>
          </cell>
          <cell r="I1665" t="str">
            <v>Map:CTGOV=Safety Issue?; Map:CTGOV=Study Classification; Map:CTOM=Trial scope Pharmacokinetics; Map:CTR&amp;Rr2=Trial scope; Map:CTR&amp;Rr2=Trial scope Prophylaxis; Map:CTR&amp;Rr2=Trial scope Diagnosis; Map:CTR&amp;Rr2=Trial scope Other; Map:CTR&amp;Rr2=Trial scope Therapy; Map:CTR&amp;Rr2=Trial scope Efficacy; Map:CTR&amp;Rr2=Trial scope Dose response; Map:CTR&amp;Rr2=Trial scope Bioequivalence; Map:CTR&amp;Rr2=Trial scope Pharmacogenetic; Map:CTR&amp;Rr2=Trial scope Pharmacodynamics; Map:CTR&amp;Rr2=Trial scope Safety; Map:CTR&amp;Rr2=Trial scope Other specification; Map:CTRPv1.0=StudyOutcomeMeasure.typeCode; Map:CTRPv3.8=InterventionalStudyProtocol.studyClassificationCode; Map:CTRR=Primary Outcome Type; Map:CTRRr3=StudyOutcomeMeasure.typeCode; Map:CTRv1.0=StudyOutcomeMeasure.typeCode; Map:SDTM IGv3.1.2=TS.TSVAL where TSPARMCD=TTYPE; Map:SDTM IGv3.1.3=TS.TSVAL WHERE TSPARMCD = "TTYPE"; Map:SDTM IGv3.1.3=TS.TSVALNF WHERE TSPARMCD = "TTYPE"; Map:SDTM IGv3.1.3=TS.TSVALCD WHERE TSPARMCD = "TTYPE"; Map:SDTM IGv3.1.3=TS.TSVCDREF WHERE TSPARMCD = "TTYPE"; Map:SDTM IGv3.1.3=TS.TSVCDVER WHERE TSPARMCD = "TTYPE"; Map:SDTM IGv3.2=TS.(TTYPE) TSVAL WHERE TSPARMCD = "TTYPE"; Map:SDTM IGv3.2=TS.(TTYPE) TSVALNF WHERE TSPARMCD = "TTYPE"; Map:SDTM IGv3.2=TS.(TTYPE) TSVALCD WHERE TSPARMCD = "TTYPE"; Map:SDTM IGv3.2=TS.(TTYPE) TSVCDREF WHERE TSPARMCD = "TTYPE"; Map:SDTM IGv3.2=TS.(TTYPE) TSVCDVER WHERE TSPARMCD = "TTYPE"</v>
          </cell>
        </row>
        <row r="1666">
          <cell r="A1666" t="str">
            <v>StudyOutcomeMeasure.4measuredStudyObjective(StudyObjective)</v>
          </cell>
          <cell r="B1666" t="str">
            <v>StudyOutcomeMeasure</v>
          </cell>
          <cell r="C1666" t="str">
            <v>measuredStudyObjective(StudyObjective)</v>
          </cell>
          <cell r="D1666" t="str">
            <v>Assoc</v>
          </cell>
          <cell r="F1666" t="str">
            <v>1..*</v>
          </cell>
          <cell r="G1666" t="str">
            <v xml:space="preserve">StudyOutcomeMeasure [measuringStudyOutcomeMeasure] (1..*) measures / is measured by (1..*) [measuredStudyObjective] StudyObjective
DESCRIPTION:
Each StudyOutcomeMeasure always measures one or more StudyObjective.  Each StudyObjective always is measured by one or more StudyOutcomeMeasure.
DEFINITION:
EXAMPLE(S):
OTHER NAME(S):
NOTE(S):
</v>
          </cell>
          <cell r="I1666" t="str">
            <v>Map:CTRRr3=StudyOutcomeMeasure.measured(StudyObjective); Map:CTRv1.0=StudyOutcomeMeasure.measured(StudyObjective)</v>
          </cell>
          <cell r="J1666" t="str">
            <v>measures</v>
          </cell>
          <cell r="K1666" t="str">
            <v>is measured by</v>
          </cell>
          <cell r="L1666" t="str">
            <v>StudyObjective</v>
          </cell>
          <cell r="M1666" t="str">
            <v>1..*</v>
          </cell>
        </row>
        <row r="1667">
          <cell r="A1667" t="str">
            <v>StudyOverallStatus.1</v>
          </cell>
          <cell r="B1667" t="str">
            <v>StudyOverallStatus</v>
          </cell>
          <cell r="D1667" t="str">
            <v>Class</v>
          </cell>
          <cell r="G1667" t="str">
            <v>DEFINITION:
Describes the comprehensive state of the study.
EXAMPLE(S):
OTHER NAME(S):
NOTE(S):
The actual overall status of a study may be derived if it is possible to roll-up the site-specific status.</v>
          </cell>
          <cell r="I1667" t="str">
            <v>Map:CTRPv1.0=StudyOverallStatus; Map:CTRPv3.8=StudyOverallStatus; Map:CTRRr3=StudyOverallStatus; Map:CTRv1.0=StudyOverallStatus; Map:HL7SP=Study.subjectOf1; Map:Vendor1v1.1=StudyOverallStatus</v>
          </cell>
        </row>
        <row r="1668">
          <cell r="A1668" t="str">
            <v>StudyOverallStatus.2anticipatedIndicator</v>
          </cell>
          <cell r="B1668" t="str">
            <v>StudyOverallStatus</v>
          </cell>
          <cell r="C1668" t="str">
            <v>anticipatedIndicator</v>
          </cell>
          <cell r="D1668" t="str">
            <v>Attrib</v>
          </cell>
          <cell r="E1668" t="str">
            <v>BL</v>
          </cell>
          <cell r="F1668" t="str">
            <v>0..1</v>
          </cell>
          <cell r="G1668" t="str">
            <v>DEFINITION:
Specifies whether the overall status of the study is an estimate.
EXAMPLE(S):
OTHER NAME(S):
NOTE(S):
BRIDG SCC has made the decision to add an anticipatedIndicator until we learn the business rules of how the overall study status could be derived.</v>
          </cell>
          <cell r="I1668" t="str">
            <v>Map:CTRPv1.0=InterventionalStudyProtocol.startDateTypeCode; Map:CTRPv1.0=StudyProtocol.primaryCompletionDateTypeCode; Map:CTRPv1.0=ObservationalStudyProtocol.primaryCompletionDateTypeCode; Map:CTRPv1.0=ObservationalStudyProtocol.startDateTypeCode; Map:CTRPv1.0=StudyProtocol.startDateTypeCode; Map:CTRPv1.0=InterventionalStudyProtocol.primaryCompletionDateTypeCode; Map:CTRPv1.0=StudyOverallStatus.anticipatedIndicator; Map:CTRPv3.8=StudyOverallStatus.statusTypeCode; Map:CTRPv3.8=StudyProtocol.startDateTypeCode; Map:CTRPv3.8=StudyProtocol.primaryCompletionDateTypeCode; Map:CTRR=Completion date, estimated or actual; Map:CTRR=Primary Completion Date (estimated or actual); Map:CTRRr3=StudyOverallStatus.anticipatedIndicator; Map:CTRv1.0=StudyOverallStatus.anticipatedIndicator; Map:HSDBv1.0=[Study status] .Study Start Date Type; Map:HSDBv1.0=[Study status] .Primary Completion Date Type; Map:Vendor1v1.0=StudyOverallStatus.anticipatedIndicator</v>
          </cell>
        </row>
        <row r="1669">
          <cell r="A1669" t="str">
            <v>StudyOverallStatus.2code</v>
          </cell>
          <cell r="B1669" t="str">
            <v>StudyOverallStatus</v>
          </cell>
          <cell r="C1669" t="str">
            <v>code</v>
          </cell>
          <cell r="D1669" t="str">
            <v>Attrib</v>
          </cell>
          <cell r="E1669" t="str">
            <v>CD</v>
          </cell>
          <cell r="F1669" t="str">
            <v>0..1</v>
          </cell>
          <cell r="G1669" t="str">
            <v>DEFINITION:
A coded value specifying the phase in the lifecycle of the study as a whole.
EXAMPLE(S):
In Review, Approved, Active, Closed to Accrual, Closed to Accrual and Intervention, Temporary Closed to Accrual, Temporary Closed to Accrual and Intervention, Disapproved, Withdrawn, Administratively complete.
OTHER NAME(S):
NOTE(S):
Please refer to the Study Overall Status state transition diagram for further details.
The overall status of a study may overlap with the study site status and accrual status. This overlap needs to be clearly differentiated. (See tracker issue 29398). A proposed solution is to eliminate the study recruitmentl status codes and adopt the CTRP values for study status code.</v>
          </cell>
          <cell r="I1669" t="str">
            <v>Map:C3PRv2.9=Study.coordinatingCenterStudyStatus; Map:caAERSv2.2=Study.status; Map:CTRPv1.0=StudyOverallStatus.statusCode; Map:CTRPv3.8=StudyOverallStatus.statusCode; Map:CTRR=Trial Status; Map:CTRRr3=StudyOverallStatus.statusCode; Map:CTRv1.0=StudyOverallStatus.code; Map:HSDBv1.0=[Study status] .Current Trial Status; Map:Vendor1v1.1=StudyOverallStatus.code</v>
          </cell>
        </row>
        <row r="1670">
          <cell r="A1670" t="str">
            <v>StudyOverallStatus.2comment</v>
          </cell>
          <cell r="B1670" t="str">
            <v>StudyOverallStatus</v>
          </cell>
          <cell r="C1670" t="str">
            <v>comment</v>
          </cell>
          <cell r="D1670" t="str">
            <v>Attrib</v>
          </cell>
          <cell r="E1670" t="str">
            <v>ST</v>
          </cell>
          <cell r="F1670" t="str">
            <v>0..1</v>
          </cell>
          <cell r="G1670" t="str">
            <v>DEFINITION:
Additional description of the overall status of the study.
EXAMPLE(S):
OTHER NAME(S):
NOTE(S):</v>
          </cell>
          <cell r="I1670" t="str">
            <v>Map:CTRPv1.0=StudyOverallStatus.commentText; Map:CTRPv3.8=StudyOverallStatus.commentText; Map:CTRRr3=StudyOverallStatus.comment; Map:CTRv1.0=StudyOverallStatus.comment; Map:Vendor1v1.1=StudyOverallStatus.comment</v>
          </cell>
        </row>
        <row r="1671">
          <cell r="A1671" t="str">
            <v>StudyOverallStatus.2date</v>
          </cell>
          <cell r="B1671" t="str">
            <v>StudyOverallStatus</v>
          </cell>
          <cell r="C1671" t="str">
            <v>date</v>
          </cell>
          <cell r="D1671" t="str">
            <v>Attrib</v>
          </cell>
          <cell r="E1671" t="str">
            <v>TS.DATETIME</v>
          </cell>
          <cell r="F1671" t="str">
            <v>0..1</v>
          </cell>
          <cell r="G1671" t="str">
            <v>DEFINITION:
The date (and time) on which the overall status of the study is assigned.
EXAMPLE(S):
OTHER NAME(S):
NOTE(S):</v>
          </cell>
          <cell r="I1671" t="str">
            <v>Map:CTGOV=Actual Study Completion Date; Map:CTGOV=Anticipated Study Completion Date; Map:CTGOV=Actual Primary Completion Date; Map:CTGOV=Study Start Date; Map:CTGOV=Anticipated Primary Completion Date; Map:CTRPv1.0=InterventionalStudyProtocol.statusDate; Map:CTRPv1.0=StudyProtocol.primaryCompletionDate; Map:CTRPv1.0=ObservationalStudyProtocol.startDate; Map:CTRPv1.0=StudyProtocol.startDate; Map:CTRPv1.0=StudyOverallStatus.statusDate; Map:CTRPv1.0=InterventionalStudyProtocol.primaryCompletionDate; Map:CTRPv1.0=ObservationalStudyProtocol.primaryCompletionDate; Map:CTRPv3.8=StudyOverallStatus.statusDate; Map:CTRPv3.8=StudyProtocol.primaryCompletionDate; Map:CTRPv3.8=StudyProtocol.startDate; Map:CTRR=Primary Completion Date (estimated or actual); Map:CTRR=Completion date, estimated or actual; Map:CTRRr3=StudyOverallStatus.statusDate; Map:CTRv1.0=StudyOverallStatus.date; Map:HSDBv1.0=[Study status] .Current Trial Status Date; Map:HSDBv1.0=[Study status] .temporary closure start date; Map:HSDBv1.0=[Study status] .Study Start Date; Map:HSDBv1.0=[Study status] .Primary Completion Date; Map:Vendor1v1.1=StudyOverallStatus.date</v>
          </cell>
        </row>
        <row r="1672">
          <cell r="A1672" t="str">
            <v>StudyOverallStatus.2studyStoppedReasonCode</v>
          </cell>
          <cell r="B1672" t="str">
            <v>StudyOverallStatus</v>
          </cell>
          <cell r="C1672" t="str">
            <v>studyStoppedReasonCode</v>
          </cell>
          <cell r="D1672" t="str">
            <v>Attrib</v>
          </cell>
          <cell r="E1672" t="str">
            <v>CD</v>
          </cell>
          <cell r="F1672" t="str">
            <v>0..1</v>
          </cell>
          <cell r="G1672" t="str">
            <v>DEFINITION:
A coded value specifying why the study has been halted or terminated (for suspended, terminated or withdrawn studies). 
EXAMPLE(S):
1=Accrual Goal Met, 2=Closed due to toxicity, 3=Closed due to lack of study progress, 4=Temporarily closed per study design.
OTHER NAME(S):
NOTE(S):
These codes are typically assigned locally.</v>
          </cell>
          <cell r="I1672" t="str">
            <v>Map:CTGOV=Why Study Stopped; Map:CTRPv1.0=StudyOverallStatus.studyStoppedReasonCode; Map:CTRPv3.8=StudyOverallStatus.studyStoppedReasonCode; Map:CTRRr3=StudyOverallStatus.studyStoppedReasonCode; Map:CTRv1.0=StudyOverallStatus.studyStoppedReasonCode; Map:HSDBv1.0=[Study status] .temporary closure status; Map:HSDBv1.0=[Study status] .Why Study Stopped?; Map:Vendor1v1.1=StudyOverallStatus.studyStoppedReasonCode</v>
          </cell>
        </row>
        <row r="1673">
          <cell r="A1673" t="str">
            <v>StudyOverallStatus.4describedStudyConduct(StudyConduct)</v>
          </cell>
          <cell r="B1673" t="str">
            <v>StudyOverallStatus</v>
          </cell>
          <cell r="C1673" t="str">
            <v>describedStudyConduct(StudyConduct)</v>
          </cell>
          <cell r="D1673" t="str">
            <v>Assoc</v>
          </cell>
          <cell r="F1673" t="str">
            <v>1..1</v>
          </cell>
          <cell r="G1673" t="str">
            <v>StudyOverallStatus [describingStudyOverallStatus] (0..*) describes / be described by (1) [describedStudyConduct] StudyConduct
DESCRIPTION:
Each StudyOverallStatus always describes one StudyConduct. Each StudyConduct might be described by one or more StudyOverallStatus.
DEFINITION:
EXAMPLE(S):
OTHER NAME(S):
NOTE(S):</v>
          </cell>
          <cell r="I1673" t="str">
            <v>Map:CTRPv3.8=StudyProtocol.(StudyOverallStatus); Map:CTRv1.0=StudyOverallStatus.described(StudyExecution)</v>
          </cell>
          <cell r="J1673" t="str">
            <v>describes</v>
          </cell>
          <cell r="K1673" t="str">
            <v>be described by</v>
          </cell>
          <cell r="L1673" t="str">
            <v>StudyConduct</v>
          </cell>
          <cell r="M1673" t="str">
            <v>0..*</v>
          </cell>
        </row>
        <row r="1674">
          <cell r="A1674" t="str">
            <v>StudyOversightAuthority.1</v>
          </cell>
          <cell r="B1674" t="str">
            <v>StudyOversightAuthority</v>
          </cell>
          <cell r="D1674" t="str">
            <v>Class</v>
          </cell>
          <cell r="G1674" t="str">
            <v>DEFINITION:
An organization with monitoring, regulatory, or supervisory authority over biomedical research at the local, regional, national, or international level for a particular study.
EXAMPLE(S):
NCI, FDA, IRB, etc.
OTHER NAME(S):
NOTE(S):
An NCI sponsored study is monitored by the NCI (or its designate) and required to meet federal regulations per the FDA.  Participating sites must comply with their governing IRB requirements and institutional policy. Each of these study oversight authorities (NCI, FDA, IRB) is repsonsible for different aspects of the study.</v>
          </cell>
          <cell r="H1674" t="str">
            <v xml:space="preserve">Invariant - oversee Mandatory Qualifier: At least one of the following classes must be known for a StudyOversightAuthority: StudyProtocolVersion, StudyExecution.
</v>
          </cell>
          <cell r="I1674" t="str">
            <v>Map:CTGOV=FDA Regulated Intervention?; Map:CTGOV=Data Monitoring Committee?; Map:CTRPv1.0=InterventionalStudyProtocol.FDAregulatedIndicator; Map:CTRPv3.8=StudyRegulatoryAuthority; Map:CTRv1.0=StudyOversightAuthority; Map:HSDBv1.0=[Lead Organization] .Organization Type</v>
          </cell>
        </row>
        <row r="1675">
          <cell r="A1675" t="str">
            <v>StudyOversightAuthority.4overseenStudyConduct(StudyConduct)</v>
          </cell>
          <cell r="B1675" t="str">
            <v>StudyOversightAuthority</v>
          </cell>
          <cell r="C1675" t="str">
            <v>overseenStudyConduct(StudyConduct)</v>
          </cell>
          <cell r="D1675" t="str">
            <v>Assoc</v>
          </cell>
          <cell r="F1675" t="str">
            <v>0..1</v>
          </cell>
          <cell r="G1675" t="str">
            <v>StudyOversightAuthority [overseeingStudyOversightAuthority] (0..*) oversee / be overseen by (0..1) [overseenStudyConduct] StudyConduct
DESCRIPTION:
Each StudyOversightAuthority might oversee one StudyConduct. Each StudyConduct might be overseen by one or more StudyOversightAuthority.
DEFINITION:
EXAMPLE(S):
OTHER NAME(S):
NOTE(S):</v>
          </cell>
          <cell r="I1675" t="str">
            <v>Map:CTRPv1.0=InterventionalStudyProtocol.dataMonitoringCommitteeAppointedIndicator; Map:CTRPv1.0=ObservationalStudyProtocol.dataMonitoringCommitteeAppointedIndicator; Map:CTRPv1.0=StudyProtocol.dataMonitoringCommitteeAppointedIndicator; Map:CTRv1.0=StudyOversightAuthority.overseen(StudyExecution)</v>
          </cell>
          <cell r="J1675" t="str">
            <v>oversee</v>
          </cell>
          <cell r="K1675" t="str">
            <v>be overseen by</v>
          </cell>
          <cell r="L1675" t="str">
            <v>StudyConduct</v>
          </cell>
          <cell r="M1675" t="str">
            <v>0..*</v>
          </cell>
        </row>
        <row r="1676">
          <cell r="A1676" t="str">
            <v>StudyOversightAuthority.4overseenStudyProtocolVersion(StudyProtocolVersion)</v>
          </cell>
          <cell r="B1676" t="str">
            <v>StudyOversightAuthority</v>
          </cell>
          <cell r="C1676" t="str">
            <v>overseenStudyProtocolVersion(StudyProtocolVersion)</v>
          </cell>
          <cell r="D1676" t="str">
            <v>Assoc</v>
          </cell>
          <cell r="F1676" t="str">
            <v>0..1</v>
          </cell>
          <cell r="G1676" t="str">
            <v xml:space="preserve">StudyOversightAuthority [overseeingStudyOversightAuthority] (0..*) oversee / be overseen by (0..1) [overseenStudyProtocolVersion] StudyProtocolVersion
DESCRIPTION:
Each StudyOversightAuthority might oversee one StudyProtocolVersion. Each StudyProtocolVersion might be overseen by one or more StudyOversightAuthority.
DEFINITION:
EXAMPLE(S):
OTHER NAME(S):
NOTE(S):
</v>
          </cell>
          <cell r="I1676" t="str">
            <v>Map:CTRPv3.8=StudyRegulatoryAuthority.(StudyProtocol); Map:CTRv1.0=StudyOversightAuthority.overseen(StudyProtocolVersion)</v>
          </cell>
          <cell r="J1676" t="str">
            <v>oversee</v>
          </cell>
          <cell r="K1676" t="str">
            <v>be overseen by</v>
          </cell>
          <cell r="L1676" t="str">
            <v>StudyProtocolVersion</v>
          </cell>
          <cell r="M1676" t="str">
            <v>0..*</v>
          </cell>
        </row>
        <row r="1677">
          <cell r="A1677" t="str">
            <v>StudyOversightAuthority.4performingOversightAuthority(OversightAuthority)</v>
          </cell>
          <cell r="B1677" t="str">
            <v>StudyOversightAuthority</v>
          </cell>
          <cell r="C1677" t="str">
            <v>performingOversightAuthority(OversightAuthority)</v>
          </cell>
          <cell r="D1677" t="str">
            <v>Assoc</v>
          </cell>
          <cell r="F1677" t="str">
            <v>1..1</v>
          </cell>
          <cell r="G1677" t="str">
            <v xml:space="preserve">StudyOversightAuthority [performedStudyOversightAuthority] (0..*) is a function performed by / function as (1) [performingOversightAuthority] OversightAuthority
DESCRIPTION:
Each StudyOversightAuthority always is a function performed by one OversightAuthority.  Each OversightAuthority might function as one or more StudyOversightAuthority.
DEFINITION:
EXAMPLE(S):
OTHER NAME(S):
NOTE(S):
</v>
          </cell>
          <cell r="I1677" t="str">
            <v>Map:CTRv1.0=StudyOversightAuthority.performing(OversightAuthority)</v>
          </cell>
          <cell r="J1677" t="str">
            <v>is a function performed by</v>
          </cell>
          <cell r="K1677" t="str">
            <v>function as</v>
          </cell>
          <cell r="L1677" t="str">
            <v>OversightAuthority</v>
          </cell>
          <cell r="M1677" t="str">
            <v>0..*</v>
          </cell>
        </row>
        <row r="1678">
          <cell r="A1678" t="str">
            <v>StudyPersonnel.1</v>
          </cell>
          <cell r="B1678" t="str">
            <v>StudyPersonnel</v>
          </cell>
          <cell r="D1678" t="str">
            <v>Class</v>
          </cell>
          <cell r="G1678" t="str">
            <v>DEFINITION:
A person who performs a particular role within the context of a specific study.  
EXAMPLE(S):
Study Principal Investigator, Coordinating Investigator, Study Director, Study Chair, Public Queries, Scientific Queries, Scientific Leadership
OTHER NAME(S):
NOTE(S):</v>
          </cell>
          <cell r="H1678" t="str">
            <v xml:space="preserve">Invariant - be a function performed by Exclusive Or: A StudyPersonnel might be a function performed by one and only one of the following: ResearchStaff, HealthcareProvider.
</v>
          </cell>
          <cell r="I1678" t="str">
            <v>Map:C3PRv2.9=StudyPersonnel; Map:CTGOV=Coordinating investigator; Map:CTRPv3.8=StudyContact; Map:CTRRr3=StudyColleague; Map:CTRv1.0=StudyPersonnel; Map:Vendor1v1.1=StudyPersonnel</v>
          </cell>
        </row>
        <row r="1679">
          <cell r="A1679" t="str">
            <v>StudyPersonnel.2effectiveDateRange</v>
          </cell>
          <cell r="B1679" t="str">
            <v>StudyPersonnel</v>
          </cell>
          <cell r="C1679" t="str">
            <v>effectiveDateRange</v>
          </cell>
          <cell r="D1679" t="str">
            <v>Attrib</v>
          </cell>
          <cell r="E1679" t="str">
            <v>IVL&lt;TS.DATETIME&gt;</v>
          </cell>
          <cell r="F1679" t="str">
            <v>0..1</v>
          </cell>
          <cell r="G1679" t="str">
            <v>DEFINITION:
The date and time span for when the study personnel is active.
EXAMPLE(S):
OTHER NAME(S):
NOTE(S):</v>
          </cell>
          <cell r="I1679" t="str">
            <v>Map:C3PR=StudyInvestigator.statusCode; Map:C3PRv2.9=StudyInvestigator.statusDate; Map:C3PRv2.9=StudyPersonnel.statusCode; Map:C3PRv2.9=StudyInvestigator.statusCode; Map:C3PRv2.9=StudyPersonnel.statusDate; Map:caAERSv2.2=StudyInvestigator.startDate; Map:caAERSv2.2=StudyInvestigator.endDate; Map:CTOM=StudyInvestigator.statusCode; Map:CTRPv1.0=StudyInvestigator.statusCode; Map:CTRPv1.0=StudyInvestigator.statusDateRange; Map:CTRPv1.0=StudyContact.statusCode; Map:CTRPv1.0=StudyContact.statusDateRange; Map:CTRPv3.8=FunctionalRole.statusDateRange; Map:CTRv1.0=StudyPersonnel.effectiveDateRange; Map:HL7SP=Investigator.statusCode; Map:Vendor1v1.1=StudyPersonnel.effectiveDateRange</v>
          </cell>
        </row>
        <row r="1680">
          <cell r="A1680" t="str">
            <v>StudyPersonnel.2postalAddress</v>
          </cell>
          <cell r="B1680" t="str">
            <v>StudyPersonnel</v>
          </cell>
          <cell r="C1680" t="str">
            <v>postalAddress</v>
          </cell>
          <cell r="D1680" t="str">
            <v>Attrib</v>
          </cell>
          <cell r="E1680" t="str">
            <v>AD</v>
          </cell>
          <cell r="F1680" t="str">
            <v>0..1</v>
          </cell>
          <cell r="G1680" t="str">
            <v>DEFINITION:
A contact point used to send physical forms of communication to the study personnel.
EXAMPLE(S):
OTHER NAME(S):
NOTE(S):</v>
          </cell>
          <cell r="I1680" t="str">
            <v>Map:CTGOV=Responsible Party - Contact Information; Map:CTR&amp;Rr2=Further information contact Town/City; Map:CTR&amp;Rr2=Contact point for further information on the trial Street Address; Map:CTR&amp;Rr2=Investigator Street Address; Map:CTR&amp;Rr2=Investigator Town/City; Map:CTR&amp;Rr2=Investigator Post Code; Map:CTR&amp;Rr2=Further information contact Country; Map:CTR&amp;Rr2=Investigator Country; Map:CTR&amp;Rr2=Further information contact Post Code; Map:CTRPv1.0=StudyInvestigator.postalAddress; Map:CTRPv1.0=StudyContact.postalAddress; Map:CTRPv3.8=StudyContact.postalAddress; Map:CTRR=Responsible Contact Person; Map:CTRRr3=StudyColleague.postalAddress; Map:CTRv1.0=StudyPersonnel.postalAddress; Map:HSDBv1.0=[Principal Investigator] .Zip/Postal code; Map:HSDBv1.0=[Principal Investigator] .Street Address; Map:HSDBv1.0=[Principal Investigator] .State/Province ; Map:HSDBv1.0=[Principal Investigator] .Country; Map:HSDBv1.0=[Principal Investigator] .City; Map:Vendor1v1.1=StudyPersonnel.postalAddress; Map:WHO=Contact for Scientific Queries - zip; Map:WHO=Contact for Public Queries - country; Map:WHO=Contact for Public Queries - zip; Map:WHO=Contact for Scientific Queries - address; Map:WHO=Contact for Public Queries - city; Map:WHO=Contact for Scientific Queries - country; Map:WHO=Contact for Scientific Queries - city; Map:WHO=Contact for Public Queries - address</v>
          </cell>
        </row>
        <row r="1681">
          <cell r="A1681" t="str">
            <v>StudyPersonnel.2primaryIndicator</v>
          </cell>
          <cell r="B1681" t="str">
            <v>StudyPersonnel</v>
          </cell>
          <cell r="C1681" t="str">
            <v>primaryIndicator</v>
          </cell>
          <cell r="D1681" t="str">
            <v>Attrib</v>
          </cell>
          <cell r="E1681" t="str">
            <v>BL</v>
          </cell>
          <cell r="F1681" t="str">
            <v>0..1</v>
          </cell>
          <cell r="G1681" t="str">
            <v>DEFINITION:
Specifies whether this is the main or principal study personnel.
EXAMPLE(S):
OTHER NAME(S):
NOTE(S):
roleCode and primaryIndicator are redundant attributes when roleCode = "Principal Investigator" and primaryIndicator ="true".</v>
          </cell>
          <cell r="I1681" t="str">
            <v>Map:CTRPv1.0=StudyInvestigator.primaryIndicator; Map:CTRPv1.0=StudyContact.primaryIndicator; Map:CTRv1.0=StudyPersonnel.primaryIndicator; Map:Vendor1v1.1=StudyPersonnel.primaryIndicator</v>
          </cell>
        </row>
        <row r="1682">
          <cell r="A1682" t="str">
            <v>StudyPersonnel.2roleCode</v>
          </cell>
          <cell r="B1682" t="str">
            <v>StudyPersonnel</v>
          </cell>
          <cell r="C1682" t="str">
            <v>roleCode</v>
          </cell>
          <cell r="D1682" t="str">
            <v>Attrib</v>
          </cell>
          <cell r="E1682" t="str">
            <v>CD</v>
          </cell>
          <cell r="F1682" t="str">
            <v>0..1</v>
          </cell>
          <cell r="G1682" t="str">
            <v>DEFINITION:
A coded value specifying the type of responsibility of the study personnel.
EXAMPLE(S):
Study Principal Investigator, Coordinating Investigator, Study Director, Study Chair, Public Queries, Scientific Queries, Scientific Leadership, Registrar, Study Coordinator.
OTHER NAME(S):
NOTE(S):
roleCode and primaryIndicator are redundant attributes when roleCode = "Principal Investigator" and primaryIndicator ="true".</v>
          </cell>
          <cell r="I1682" t="str">
            <v>Map:C3PR=StudyPersonnel.roleCode; Map:C3PR=StudyInvestigator.roleCode; Map:C3PRv2.9=StudyPersonnel.roleCode; Map:C3PRv2.9=RoleBasedRecipient.role; Map:C3PRv2.9=StudyInvestigator.roleCode; Map:caAERSv2.2=StudyInvestigator.roleCode; Map:caAERSv2.2=RoleBasedRecipient.role; Map:CTGOV=Overall Study Officials; Map:CTGOV=Central Contact Backup; Map:CTGOV=Central Contact; Map:CTGOV=Overall Study Officials - Official's Role; Map:CTOM=StudyInvestigator.responsibilityRoleCode; Map:CTR&amp;Rr2=Further information contact name; Map:CTRPv1.0=StudyContact.roleCode; Map:CTRPv1.0=StudyInvestigator.roleCode; Map:CTRPv3.8=StudyContact.roleCode; Map:CTRR=Responsible Contact Person; Map:CTRRr3=StudyColleague.roleCode; Map:CTRv1.0=StudyPersonnel.roleCode; Map:FDA HL7 SD SD DSTU2012=plannedStudy/performer.functionCode; Map:HL7SP=Investigator.code; Map:HSDBv1.0=[IND/IDE] .Holder Type; Map:SDTM IGv3.1.3=EG.EGEVAL; Map:SDTM IGv3.1.3=FA.FAEVAL; Map:SDTM IGv3.1.3=PE.PEEVAL; Map:SDTM IGv3.1.3=RS.RSEVAL; Map:SDTM IGv3.1.3=TR.TREVAL; Map:SDTM IGv3.1.3=TU.TUEVAL; Map:SDTM IGv3.2=EG.EGEVAL; Map:SDTM IGv3.2=TR.TREVAL; Map:SDTM IGv3.2=TU.TUEVAL; Map:SDTM IGv3.2=FA.FAEVAL; Map:SDTM IGv3.2=PE.PEEVAL; Map:SDTM IGv3.2=QS.QSEVAL; Map:SDTM IGv3.2=RS.RSEVAL; Map:Vendor1v1.1=StudyPersonnel.roleCode; Map:WHO=Contact for Scientific Queries - type; Map:WHO=Contact for Public Queries - type; Map:WHO=Contact for Public Queries; Map:WHO=Contact for Scientific Queries</v>
          </cell>
        </row>
        <row r="1683">
          <cell r="A1683" t="str">
            <v>StudyPersonnel.2telecomAddress</v>
          </cell>
          <cell r="B1683" t="str">
            <v>StudyPersonnel</v>
          </cell>
          <cell r="C1683" t="str">
            <v>telecomAddress</v>
          </cell>
          <cell r="D1683" t="str">
            <v>Attrib</v>
          </cell>
          <cell r="E1683" t="str">
            <v>BAG&lt;TEL&gt;</v>
          </cell>
          <cell r="F1683" t="str">
            <v>0..*</v>
          </cell>
          <cell r="G1683" t="str">
            <v>DEFINITION:
A sequence of digits or characters used to identify a particular telephone, fax, or email of the study personnel.
EXAMPLE(S):
OTHER NAME(S):
NOTE(S):</v>
          </cell>
          <cell r="I1683" t="str">
            <v>Map:caAERSv2.2=ContactMechanismBasedRecipient.address; Map:CTGOV=Central Contact - Ext; Map:CTGOV=Responsible Party - Contact Information; Map:CTGOV=Central Contact - Email; Map:CTGOV=Central Contact - Phone; Map:CTR&amp;Rr2=Investigator Telephone; Map:CTR&amp;Rr2=Further information contact E-mail; Map:CTR&amp;Rr2=Further information contact Telephone; Map:CTR&amp;Rr2=Investigator Email; Map:CTR&amp;Rr2=Further information contact Fax; Map:CTR&amp;Rr2=Investigator Fax; Map:CTRPv1.0=StudyInvestigator.telecomAddress; Map:CTRPv1.0=StudyContact.telecomAddress; Map:CTRPv3.8=StudyContact.telecomAddress; Map:CTRR=Responsible Contact Person; Map:CTRRr3=StudyColleague.telecomAddress; Map:CTRv1.0=StudyPersonnel.telecomAddress; Map:HSDBv1.0=[Principal Investigator] .TTY; Map:HSDBv1.0=[Principal Investigator] .URL; Map:HSDBv1.0=[Principal Investigator] .Phone ; Map:HSDBv1.0=[Principal Investigator] .FAX; Map:HSDBv1.0=[Principal Investigator] .Email Address; Map:Vendor1v1.1=StudyPersonnel.telecomAddress; Map:WHO=Contact for Scientific Queries - telephone; Map:WHO=Contact for Public Queries - telephone; Map:WHO=Contact for Public Queries - email; Map:WHO=Contact for Scientific Queries - email</v>
          </cell>
        </row>
        <row r="1684">
          <cell r="A1684" t="str">
            <v>StudyPersonnel.4performedStudyConduct(StudyConduct)</v>
          </cell>
          <cell r="B1684" t="str">
            <v>StudyPersonnel</v>
          </cell>
          <cell r="C1684" t="str">
            <v>performedStudyConduct(StudyConduct)</v>
          </cell>
          <cell r="D1684" t="str">
            <v>Assoc</v>
          </cell>
          <cell r="F1684" t="str">
            <v>0..1</v>
          </cell>
          <cell r="G1684" t="str">
            <v>StudyPersonnel [performingStudyPersonnel] (0..*) perform a role for / have a role performed by (0..1) [performedStudyConduct] StudyConduct
DESCRIPTION:
Each StudyPersonnel might perform a role for one StudyConduct. Each StudyConduct might have a role performed by one or more StudyPersonnel.
DEFINITION:
EXAMPLE(S):
OTHER NAME(S):
NOTE(S):</v>
          </cell>
          <cell r="I1684" t="str">
            <v>Map:CTRv1.0=StudyPersonnel.performed(StudyExecution)</v>
          </cell>
          <cell r="J1684" t="str">
            <v>perform a role for</v>
          </cell>
          <cell r="K1684" t="str">
            <v>have a role performed by</v>
          </cell>
          <cell r="L1684" t="str">
            <v>StudyConduct</v>
          </cell>
          <cell r="M1684" t="str">
            <v>0..*</v>
          </cell>
        </row>
        <row r="1685">
          <cell r="A1685" t="str">
            <v>StudyPersonnel.4performingHealthcareProvider(HealthcareProvider)</v>
          </cell>
          <cell r="B1685" t="str">
            <v>StudyPersonnel</v>
          </cell>
          <cell r="C1685" t="str">
            <v>performingHealthcareProvider(HealthcareProvider)</v>
          </cell>
          <cell r="D1685" t="str">
            <v>Assoc</v>
          </cell>
          <cell r="F1685" t="str">
            <v>0..1</v>
          </cell>
          <cell r="G1685" t="str">
            <v>StudyPersonnel [performedStudyPersonnel] (0..*) be a function performed by / function as (0..1) [performingHealthcareProvider] HealthcareProvider
DESCRIPTION:
Each StudyPersonnel might be a function performed by one HealthcareProvider. Each HealthcareProvider might function as one or more StudyPersonnel.
DEFINITION:
Indicates that the StudyPersonnel role is being fulfilled by a HealthcareProvider
EXAMPLE(S):
OTHER NAME(S):
NOTE(S):</v>
          </cell>
          <cell r="J1685" t="str">
            <v>be a function performed by</v>
          </cell>
          <cell r="K1685" t="str">
            <v>function as</v>
          </cell>
          <cell r="L1685" t="str">
            <v>HealthcareProvider</v>
          </cell>
          <cell r="M1685" t="str">
            <v>0..*</v>
          </cell>
        </row>
        <row r="1686">
          <cell r="A1686" t="str">
            <v>StudyPersonnel.4performingResearchStaff(ResearchStaff)</v>
          </cell>
          <cell r="B1686" t="str">
            <v>StudyPersonnel</v>
          </cell>
          <cell r="C1686" t="str">
            <v>performingResearchStaff(ResearchStaff)</v>
          </cell>
          <cell r="D1686" t="str">
            <v>Assoc</v>
          </cell>
          <cell r="F1686" t="str">
            <v>0..1</v>
          </cell>
          <cell r="G1686" t="str">
            <v xml:space="preserve">StudyPersonnel [performedStudyPersonnel] (0..*) be a function performed by / function as (0..1) [performingResearchStaff] ResearchStaff
DESCRIPTION:
Each StudyPersonnel might be a function performed by one ResearchStaff.  Each ResearchStaff might function as one or more StudyPersonnel.
DEFINITION:
EXAMPLE(S):
OTHER NAME(S):
NOTE(S):
</v>
          </cell>
          <cell r="I1686" t="str">
            <v>Map:CTRRr3=StudyColleague.performing(ResearchStaff); Map:CTRv1.0=StudyPersonnel.performing(ResearchStaff)</v>
          </cell>
          <cell r="J1686" t="str">
            <v>be a function performed by</v>
          </cell>
          <cell r="K1686" t="str">
            <v>function as</v>
          </cell>
          <cell r="L1686" t="str">
            <v>ResearchStaff</v>
          </cell>
          <cell r="M1686" t="str">
            <v>0..*</v>
          </cell>
        </row>
        <row r="1687">
          <cell r="A1687" t="str">
            <v>StudyPersonnel.4performingStudyProtocolVersion(StudyProtocolVersion)</v>
          </cell>
          <cell r="B1687" t="str">
            <v>StudyPersonnel</v>
          </cell>
          <cell r="C1687" t="str">
            <v>performingStudyProtocolVersion(StudyProtocolVersion)</v>
          </cell>
          <cell r="D1687" t="str">
            <v>Assoc</v>
          </cell>
          <cell r="F1687" t="str">
            <v>0..1</v>
          </cell>
          <cell r="G1687" t="str">
            <v xml:space="preserve">StudyPersonnel [performedStudyPersonnel] (0..*) perform a role for / have a role performed by (0..1) [performingStudyProtocolVersion] StudyProtocolVersion
DESCRIPTION:
Each StudyPersonnel might perform a role for one StudyProtocolVersion.  Each StudyProtocolVersion might have a role performed by one or more StudyPersonnel.
DEFINITION:
EXAMPLE(S):
OTHER NAME(S):
NOTE(S):
</v>
          </cell>
          <cell r="I1687" t="str">
            <v>Map:CTRRr3=StudyColleague.communicated(Study); Map:CTRv1.0=StudyPersonnel.performing(StudyProtocolVersion)</v>
          </cell>
          <cell r="J1687" t="str">
            <v>perform a role for</v>
          </cell>
          <cell r="K1687" t="str">
            <v>have a role performed by</v>
          </cell>
          <cell r="L1687" t="str">
            <v>StudyProtocolVersion</v>
          </cell>
          <cell r="M1687" t="str">
            <v>0..*</v>
          </cell>
        </row>
        <row r="1688">
          <cell r="A1688" t="str">
            <v>StudyProtocol.1</v>
          </cell>
          <cell r="B1688" t="str">
            <v>StudyProtocol</v>
          </cell>
          <cell r="D1688" t="str">
            <v>Class</v>
          </cell>
          <cell r="G1688" t="str">
            <v xml:space="preserve">DEFINITION:
A discrete, structured plan (that persists over time) for a study to assess the utility, impact, pharmacological, physiological, and/or psychological effects of a particular treatment, procedure, drug, device, biologic, food product, cosmetic, care plan, or subject characteristic. 
EXAMPLE(S):
ClinicalTrials.gov study NCT01632332 Vaccine Therapy in Treating Patients With Previously Treated Stage II-III HER2-Positive Breast Cancer. The study protocol includes the elements identified in the NOTE(S) section.
OTHER NAME(S):
NOTE(S):
The term "protocol" is somewhat overloaded and must be qualified to provide semantic context.  Therefore the term "study protocol" was chosen to disambiguate it from other protocols. The notion of a study protocol includes (but is not limited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The study protocol may be of any type that involves subjects, including prevention, therapeutic, interventional or observational.  Subjects involved in the study protocol may be biological entities (human, animal, specimen, tissue, organ, etc.) or products. The study protocol can be in document form which can be related to other supporting documents, including (but not limited to) informed consent documents, case report forms (CRFs), regulatory and approval documentation, correlative studies, etc. (via the inherited association to DocumentVersionRelationship).  That said, it is important to understand that since virtually any change in a study protocol can have significant ramifications in the life cycle of a study, all characteristics (attributes and associations) of a study protocol are captured in the StudyProtocolVersion class.  So in fact, the complete notion of a study protocol is represented in BRIDG by the classes StudyProtocol, StudyProtocolVersion, StudyProtocolDocument, StudyProtocolDocumentVersion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
</v>
          </cell>
          <cell r="H1688" t="str">
            <v xml:space="preserve">Invariant - Attribute Set Qualifier: The name, type and description attributes inherited from Project are either not applicable for StudyProtocol or must be considered derived from the current version of related attributes in StudyProtocolVersion since a change in any aspect of the Study Protocol might require a new version.
Invariant - be supported by Not Applicable: The inherited association between Project and PointOfContact is not applicable for StudyProtocol because study and study site roles are version-specific and specified in classes with more version-related context.
</v>
          </cell>
          <cell r="I1688" t="str">
            <v>Map:BRIDGSCC=Model Integrity - Study Versioning; Map:CTRPv3.8=StudyProtocol; Map:CTRv1.0=StudyProtocol; Map:NBIAv6.4=Clinical_Trial_Protocol; Map:NBIAv6.4=Clinical_Trial; Map:Statistics v1.0=StudyProtocol</v>
          </cell>
        </row>
        <row r="1689">
          <cell r="A1689" t="str">
            <v>StudyProtocol.4plannedStudy(Study)</v>
          </cell>
          <cell r="B1689" t="str">
            <v>StudyProtocol</v>
          </cell>
          <cell r="C1689" t="str">
            <v>plannedStudy(Study)</v>
          </cell>
          <cell r="D1689" t="str">
            <v>Assoc</v>
          </cell>
          <cell r="F1689" t="str">
            <v>1..1</v>
          </cell>
          <cell r="G1689" t="str">
            <v>StudyProtocol [planningStudyProtocol] (0..1) is the plan for / have as plan (1) [plannedStudy] Study
DESCRIPTION:
Each StudyProtocol always is the plan for one Study. Each Study might have as plan one StudyProtocol.
DEFINITION:
EXAMPLE(S):
OTHER NAME(S):
NOTE(S):</v>
          </cell>
          <cell r="J1689" t="str">
            <v>is the plan for</v>
          </cell>
          <cell r="K1689" t="str">
            <v>have as plan</v>
          </cell>
          <cell r="L1689" t="str">
            <v>Study</v>
          </cell>
          <cell r="M1689" t="str">
            <v>0..1</v>
          </cell>
        </row>
        <row r="1690">
          <cell r="A1690" t="str">
            <v>StudyProtocolDocument.1</v>
          </cell>
          <cell r="B1690" t="str">
            <v>StudyProtocolDocument</v>
          </cell>
          <cell r="D1690" t="str">
            <v>Class</v>
          </cell>
          <cell r="G1690" t="str">
            <v>DEFINITION:
A document that describes a study protocol.
EXAMPLE(S):
OTHER NAME(S):
NOTE(S):
A study protocol document is one component of the overall concept of a study protocol.  The complete notion of the study protocol is represented in BRIDG by the classes StudyProtocol, StudyProtocolVersion, StudyProtocolDocument, StudyProtocolDocumentVersion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v>
          </cell>
          <cell r="I1690" t="str">
            <v>Map:CTRPv3.8=StudyProtocol.document(Document); Map:CTRv1.0=StudyProtocolDocument</v>
          </cell>
        </row>
        <row r="1691">
          <cell r="A1691" t="str">
            <v>StudyProtocolDocument.3Is a(n):Document</v>
          </cell>
          <cell r="B1691" t="str">
            <v>StudyProtocolDocument</v>
          </cell>
          <cell r="C1691" t="str">
            <v>Is a(n):Document</v>
          </cell>
          <cell r="D1691" t="str">
            <v>Gen</v>
          </cell>
          <cell r="G1691" t="str">
            <v xml:space="preserve">DESCRIPTION:
Each StudyProtocolDocument always specializes one Document. Each Document might be specialized by one StudyProtocolDocument.
DEFINITION:
EXAMPLE(S):
OTHER NAME(S):
NOTE(S):
</v>
          </cell>
          <cell r="J1691" t="str">
            <v>specializes</v>
          </cell>
          <cell r="K1691" t="str">
            <v>be specialized by</v>
          </cell>
          <cell r="L1691" t="str">
            <v>Document</v>
          </cell>
        </row>
        <row r="1692">
          <cell r="A1692" t="str">
            <v>StudyProtocolDocument.4representedStudyProtocol(StudyProtocol)</v>
          </cell>
          <cell r="B1692" t="str">
            <v>StudyProtocolDocument</v>
          </cell>
          <cell r="C1692" t="str">
            <v>representedStudyProtocol(StudyProtocol)</v>
          </cell>
          <cell r="D1692" t="str">
            <v>Assoc</v>
          </cell>
          <cell r="F1692" t="str">
            <v>1..1</v>
          </cell>
          <cell r="G1692" t="str">
            <v>StudyProtocolDocument [representingStudyProtocolDocument] (0..1) represents / be represented in (1) [representedStudyProtocol] StudyProtocol
DESCRIPTION:
Each StudyProtocolDocument always represents one StudyProtocol. Each StudyProtocol might be represented in one StudyProtocolDocument.
DEFINITION:
EXAMPLE(S):
OTHER NAME(S):
NOTE(S):</v>
          </cell>
          <cell r="I1692" t="str">
            <v>Map:CTRPv3.8=Document.studyProtocolIdentifier(StudyProtocol); Map:CTRv1.0=StudyProtocolDocument.represented(StudyProtocol)</v>
          </cell>
          <cell r="J1692" t="str">
            <v>represents</v>
          </cell>
          <cell r="K1692" t="str">
            <v>be represented in</v>
          </cell>
          <cell r="L1692" t="str">
            <v>StudyProtocol</v>
          </cell>
          <cell r="M1692" t="str">
            <v>0..1</v>
          </cell>
        </row>
        <row r="1693">
          <cell r="A1693" t="str">
            <v>StudyProtocolDocumentVersion.1</v>
          </cell>
          <cell r="B1693" t="str">
            <v>StudyProtocolDocumentVersion</v>
          </cell>
          <cell r="D1693" t="str">
            <v>Class</v>
          </cell>
          <cell r="G1693" t="str">
            <v xml:space="preserve">DEFINITION:
A variant or snapshot of the study protocol document at a particular point in time.
EXAMPLE(S):
Version 3 of a breast cancer protocol document.
OTHER NAME(S):
Amendment
NOTE(S):
A study protocol document version is one component of the overall concept of a study protocol. The complete notion of the study protocol is represented in BRIDG by the classes StudyProtocol, StudyProtocolVersion, StudyProtocolDocument, StudyProtocolDocumentVersion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
The term "Amendment" needs to be disambiguated since it sometimes refers to the amended version of the protocol (StudyProtocolDocumentVersion) and other times refers to the summary of changes (AmendmentChangeSummaryVersion).
</v>
          </cell>
          <cell r="H1693" t="str">
            <v xml:space="preserve">Invariant - DocumentAuthor actualIndicator Qualifier: Only Person (via HealthcareProvider or ResearchStaff) with actualIndicator = "true" is valid for the DocumentAuthor of a StudyProtocolDocumentVersion.
Invariant - is a version of Qualifier: For a given StudyProtocolDocumentVersion, the StudyProtocol represented by the StudyProtocolDocument being versioned as the StudyProtocolDocumentVersion must be the same as the StudyProtocol whose StudyProtocolVersion is contained by the StudyProtocolDocumentVersion.
</v>
          </cell>
          <cell r="I1693" t="str">
            <v>Map:caAERSv2.2=Study; Map:CTRv1.0=StudyProtocolDocumentVersion</v>
          </cell>
        </row>
        <row r="1694">
          <cell r="A1694" t="str">
            <v>StudyProtocolDocumentVersion.2publicDescription</v>
          </cell>
          <cell r="B1694" t="str">
            <v>StudyProtocolDocumentVersion</v>
          </cell>
          <cell r="C1694" t="str">
            <v>publicDescription</v>
          </cell>
          <cell r="D1694" t="str">
            <v>Attrib</v>
          </cell>
          <cell r="E1694" t="str">
            <v>ST</v>
          </cell>
          <cell r="F1694" t="str">
            <v>0..1</v>
          </cell>
          <cell r="G1694" t="str">
            <v>DEFINITION:
The textual summary of a document version intended for the general population.
EXAMPLE(S):
The public description of the August 2012 version of E-3108 is "RATIONALE: Estrogen can cause the growth of breast cancer cells. Hormone therapy using tamoxifen citrate may fight cancer by blocking the use of estrogen by tumor cells.
OTHER NAME(S):
NOTE(S):</v>
          </cell>
          <cell r="I1694" t="str">
            <v>Map:C3PR=Study.precisText; Map:C3PRv2.9=StudyVersion.descriptionText; Map:caAERSv2.2=Study.descriptionText; Map:CTGOV=Brief Summary; Map:CTOM=Protocol.precisText; Map:CTOM=Protocol.descriptionText; Map:CTRPv1.0=StudyProtocol.publicDescription; Map:CTRPv1.0=InterventionalStudyProtocol.publicDescription; Map:CTRPv1.0=ObservationalStudyProtocol.publicDescription; Map:CTRPv3.8=StudyProtocol.publicDescription; Map:CTRR=Study synopsis; Map:CTRRr3=StudyProtocolDocument.publicDescription; Map:CTRRr3=Study.briefSummary; Map:CTRv1.0=StudyProtocolDocumentVersion.publicDescription; Map:FDA HL7 SD SD DSTU2012=StudyProtocol.text; Map:HSDBv1.0=[Study].Study Public Description; Map:LabViewer2.2=Study.precisText</v>
          </cell>
        </row>
        <row r="1695">
          <cell r="A1695" t="str">
            <v>StudyProtocolDocumentVersion.2scientificDescription</v>
          </cell>
          <cell r="B1695" t="str">
            <v>StudyProtocolDocumentVersion</v>
          </cell>
          <cell r="C1695" t="str">
            <v>scientificDescription</v>
          </cell>
          <cell r="D1695" t="str">
            <v>Attrib</v>
          </cell>
          <cell r="E1695" t="str">
            <v>ST</v>
          </cell>
          <cell r="F1695" t="str">
            <v>0..1</v>
          </cell>
          <cell r="G1695" t="str">
            <v>DEFINITION:
The textual summary of a document version that includes extended scientific or technical information.
EXAMPLE(S):
Part of the scientific description of the August 2012 version of E-3108 is "OBJECTIVES: Primary -To correlate CYP2D6 score (0 vs 1-2) and progression-free survival (PFS) of patients with metastatic breast cancer treated with tamoxifen citrate."
OTHER NAME(S):
NOTE(S):</v>
          </cell>
          <cell r="I1695" t="str">
            <v>Map:C3PR=Study.descriptionText; Map:C3PRv2.9=StudyVersion.precisText; Map:caAERSv2.2=Study.precisText; Map:CTGOV=Detailed Description; Map:CTRPv1.0=InterventionalStudyProtocol.scientificDescription; Map:CTRPv1.0=ObservationalStudyProtocol.scientificDescription; Map:CTRPv1.0=StudyProtocol.scientificDescription; Map:CTRPv3.8=StudyProtocol.scientificDescription; Map:CTRRr3=Study.detailedDescription; Map:CTRv1.0=StudyProtocolDocumentVersion.scientificDescription; Map:HSDBv1.0=[Study].Study Scientific Description; Map:PSCv2.6=Study.longTitle</v>
          </cell>
        </row>
        <row r="1696">
          <cell r="A1696" t="str">
            <v>StudyProtocolDocumentVersion.3Is a(n):DocumentVersion</v>
          </cell>
          <cell r="B1696" t="str">
            <v>StudyProtocolDocumentVersion</v>
          </cell>
          <cell r="C1696" t="str">
            <v>Is a(n):DocumentVersion</v>
          </cell>
          <cell r="D1696" t="str">
            <v>Gen</v>
          </cell>
          <cell r="G1696" t="str">
            <v xml:space="preserve">DESCRIPTION:
Each StudyProtocolDocumentVersion always specializes one DocumentVersion. Each DocumentVersion might be specialized by one StudyProtocolDocumentVersion.
DEFINITION:
EXAMPLE(S):
OTHER NAME(S):
NOTE(S):
</v>
          </cell>
          <cell r="J1696" t="str">
            <v>specializes</v>
          </cell>
          <cell r="K1696" t="str">
            <v>be specialized by</v>
          </cell>
          <cell r="L1696" t="str">
            <v>DocumentVersion</v>
          </cell>
        </row>
        <row r="1697">
          <cell r="A1697" t="str">
            <v>StudyProtocolDocumentVersion.4containedStudyProtocolVersion(StudyProtocolVersion)</v>
          </cell>
          <cell r="B1697" t="str">
            <v>StudyProtocolDocumentVersion</v>
          </cell>
          <cell r="C1697" t="str">
            <v>containedStudyProtocolVersion(StudyProtocolVersion)</v>
          </cell>
          <cell r="D1697" t="str">
            <v>Assoc</v>
          </cell>
          <cell r="F1697" t="str">
            <v>1..1</v>
          </cell>
          <cell r="G1697" t="str">
            <v xml:space="preserve">StudyProtocolDocumentVersion [containingStudyProtocolDocumentVersion] (0..1) contains / be the contents of (1) [containedStudyProtocolVersion] StudyProtocolVersion
DESCRIPTION:
Each StudyProtocolDocumentVersion always contains one StudyProtocolVersion. Each StudyProtocolVersion might be the contents of one StudyProtocolDocumentVersion.
DEFINITION:
EXAMPLE(S):
OTHER NAME(S):
NOTE(S):
</v>
          </cell>
          <cell r="J1697" t="str">
            <v>contains</v>
          </cell>
          <cell r="K1697" t="str">
            <v>be the contents of</v>
          </cell>
          <cell r="L1697" t="str">
            <v>StudyProtocolVersion</v>
          </cell>
          <cell r="M1697" t="str">
            <v>0..1</v>
          </cell>
        </row>
        <row r="1698">
          <cell r="A1698" t="str">
            <v>StudyProtocolDocumentVersionPublicTitle.1</v>
          </cell>
          <cell r="B1698" t="str">
            <v>StudyProtocolDocumentVersionPublicTitle</v>
          </cell>
          <cell r="D1698" t="str">
            <v>Class</v>
          </cell>
          <cell r="G1698" t="str">
            <v>DEFINITION:
The title of the document intended for the general population.
EXAMPLE(S):
The official title for E-3108 is "A Phase II Prospective Trial Correlating Progression Free Survival With CYP2D6 Activity in Patients With Metastatic Breast Cancer Treated With Single Agent Tamoxifen" and the public title is "Tamoxifen Citrate in Treating Patients With Metastatic or Recurrent Breast Cancer" for the August 2013 Version.
OTHER NAME(S):
NOTE(S):</v>
          </cell>
          <cell r="I1698" t="str">
            <v>Map:Vendor1v1.1=StudyProtocolVersionDocument.publicTitle</v>
          </cell>
        </row>
        <row r="1699">
          <cell r="A1699" t="str">
            <v>StudyProtocolDocumentVersionPublicTitle.2name</v>
          </cell>
          <cell r="B1699" t="str">
            <v>StudyProtocolDocumentVersionPublicTitle</v>
          </cell>
          <cell r="C1699" t="str">
            <v>name</v>
          </cell>
          <cell r="D1699" t="str">
            <v>Attrib</v>
          </cell>
          <cell r="E1699" t="str">
            <v>ST</v>
          </cell>
          <cell r="F1699" t="str">
            <v>0..1</v>
          </cell>
          <cell r="G1699" t="str">
            <v>DEFINITION:  
A textual identifier given to the StudyProtocolVersionDocument.
EXAMPLE(S):  
OTHER NAME(S):
NOTE(S):</v>
          </cell>
          <cell r="I1699" t="str">
            <v>Map:AE=Study.name; Map:C3PR=Study.shortTitleText; Map:C3PRv2.9=StudyVersion.shortTitleText; Map:caAERSv2.2=Study.shortTitleText; Map:CDISCLabv1.0.1=Study.Study Name; Map:CTGOV=Brief Title; Map:CTOM=Protocol.shortTitleText; Map:CTR&amp;Rr2=Title of the trial for lay people; Map:CTRPv1.0=StudyProtocol.publicTitle; Map:CTRPv1.0=ObservationalStudyProtocol.publicTitle; Map:CTRPv1.0=InterventionalStudyProtocol.publicTitle; Map:CTRPv3.8=StudyProtocol.publicTitle; Map:CTRR=Protocol Short Title; Map:CTRRr3=StudyProtocolDocument.publicTitle; Map:CTRv1.0=StudyProtocolDocumentVersion.publicTitle; Map:DICOM=Clinical Trial Subject Module - Clinical Trial Protocol Name (0012,0021); Map:DICOM=Clinical Trial Context Module - Clinical Trial Protocol Name (0012,0021); Map:FDA HL7 SD SD DSTU2012=StudyProtocol.title; Map:HSDBv1.0=[Study].Study Short Title; Map:LabViewer2.2=Study.shortTitle; Map:NBIAv6.4=General_Series.trial_protocol_name; Map:SDTM IGv3.1.2=TS.TSVAL where TSPARMCD=TITLE; Map:SDTM IGv3.1.3=TS.TSVALNF WHERE TSPARMCD = "TITLE"; Map:SDTM IGv3.1.3=TS.TSVAL WHERE TSPARMCD = "TITLE"; Map:SDTM IGv3.2=TS.(TITLE) TSVAL WHERE TSPARMCD = "TITLE"; Map:SDTM IGv3.2=TS.(TITLE) TSVALNF WHERE TSPARMCD = "TITLE"; Map:Vendor1v1.1=StudyProtocolDocumentVersion.publicTitle; Map:WHO=Public Title</v>
          </cell>
        </row>
        <row r="1700">
          <cell r="A1700" t="str">
            <v>StudyProtocolDocumentVersionPublicTitle.2typeCode</v>
          </cell>
          <cell r="B1700" t="str">
            <v>StudyProtocolDocumentVersionPublicTitle</v>
          </cell>
          <cell r="C1700" t="str">
            <v>typeCode</v>
          </cell>
          <cell r="D1700" t="str">
            <v>Attrib</v>
          </cell>
          <cell r="E1700" t="str">
            <v>CD</v>
          </cell>
          <cell r="F1700" t="str">
            <v>0..1</v>
          </cell>
          <cell r="G1700" t="str">
            <v>DEFINITION:
A coded value specifying the kind of study protocol version document public title.
EXAMPLE(S):
OTHER NAME(S):
NOTE(S):</v>
          </cell>
          <cell r="I1700" t="str">
            <v>Map:Vendor1v1.1=StudyProtocolVersionDocument.publicTitle.EN.use</v>
          </cell>
        </row>
        <row r="1701">
          <cell r="A1701" t="str">
            <v>StudyProtocolDocumentVersionPublicTitle.4namedStudyProtocolDocumentVersion(StudyProtocolDocumentVersion)</v>
          </cell>
          <cell r="B1701" t="str">
            <v>StudyProtocolDocumentVersionPublicTitle</v>
          </cell>
          <cell r="C1701" t="str">
            <v>namedStudyProtocolDocumentVersion(StudyProtocolDocumentVersion)</v>
          </cell>
          <cell r="D1701" t="str">
            <v>Assoc</v>
          </cell>
          <cell r="F1701" t="str">
            <v>1..1</v>
          </cell>
          <cell r="G1701" t="str">
            <v>StudyProtocolDocumentVersionPublicTitle [namingStudyProtocolDocVersionPublicTitle] (0..*) names / be named by (1) [namedStudyProtocolDocumentVersion] StudyProtocolDocumentVersion
DESCRIPTION:
Each StudyProtocolDocumentVersionPublicTitle always names one StudyProtocolDocumentVersion. Each StudyProtocolDocumentVersion might be named by one or more StudyProtocolDocumentVersionPublicTitle.
DEFINITION:
EXAMPLE(S):
OTHER NAME(S):
NOTE(S):</v>
          </cell>
          <cell r="I1701" t="str">
            <v>Map:Vendor1v1.1=StudyProtocolDocumentVersion.publicTitle</v>
          </cell>
          <cell r="J1701" t="str">
            <v>names</v>
          </cell>
          <cell r="K1701" t="str">
            <v>be named by</v>
          </cell>
          <cell r="L1701" t="str">
            <v>StudyProtocolDocumentVersion</v>
          </cell>
          <cell r="M1701" t="str">
            <v>0..*</v>
          </cell>
        </row>
        <row r="1702">
          <cell r="A1702" t="str">
            <v>StudyProtocolVersion.1</v>
          </cell>
          <cell r="B1702" t="str">
            <v>StudyProtocolVersion</v>
          </cell>
          <cell r="D1702" t="str">
            <v>Class</v>
          </cell>
          <cell r="G1702" t="str">
            <v xml:space="preserve">DEFINITION:
A variant or snapshot of the study protocol at a particular point in time. 
EXAMPLE(S):
OTHER NAME(S):
NOTE(S):
A change in virtually any aspect of a study protocol can trigger the creation of a new study protocol version.  The kinds of changes that can trigger creation of a new study protocol version include (but are not limited to) changes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supporting documents such as informed consent documents, case report forms (CRFs), regulatory and approval documentation, correlative studies, etc.
The complete notion of the study protocol is represented in BRIDG by the classes StudyProtocol, StudyProtocolVersion, StudyProtocolDocument, StudyProtocolDocumentVersion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
</v>
          </cell>
          <cell r="H1702" t="str">
            <v xml:space="preserve">Invariant - be the responsibility of actualIndicator Qualifier: Only Person or Organization (via StudyLegalSponsor) with actualIndicator = "true" is valid.
</v>
          </cell>
          <cell r="I1702" t="str">
            <v>Map:AE=Study; Map:C3PRv2.9=StudyVersion; Map:C3PRv2.9=Study; Map:caAERSv2.2=Study; Map:CDISCLabv1.0.1=Study; Map:CTRPv1.0=StudyProtocol; Map:CTRRr3=Study; Map:CTRv1.0=StudyProtocolVersion; Map:HL7SD=StudyCharacteristic; Map:HL7SD=PlannedStudy; Map:HL7SP=Study; Map:HL7SP=PlannedStudy; Map:ICSRr2=ResearchStudy (in IndividualCaseSafetyReport); Map:LabViewer2.2=Study; Map:PSCv2.6=Study; Map:SDTM IGv3.1.2=TS.DOMAIN; Map:SDTM IGv3.1.3=TS; Map:SDTM IGv3.2=TS; Map:Statistics v1.0=StudyProtocolVersion; Map:Vendor1v1.1=StudyProtocolVersion</v>
          </cell>
        </row>
        <row r="1703">
          <cell r="A1703" t="str">
            <v>StudyProtocolVersion.2accrualReportingMethodCode</v>
          </cell>
          <cell r="B1703" t="str">
            <v>StudyProtocolVersion</v>
          </cell>
          <cell r="C1703" t="str">
            <v>accrualReportingMethodCode</v>
          </cell>
          <cell r="D1703" t="str">
            <v>Attrib</v>
          </cell>
          <cell r="E1703" t="str">
            <v>CD</v>
          </cell>
          <cell r="F1703" t="str">
            <v>0..1</v>
          </cell>
          <cell r="G1703" t="str">
            <v>DEFINITION:
A coded value specifying the technique that is used for reporting study subject accrual data to the study sponsor.
EXAMPLE(S):
complete, abbreviated
OTHER NAME(S):
NOTE(S):</v>
          </cell>
          <cell r="I1703" t="str">
            <v>Map:CTRPv1.0=InterventionalStudyProtocol.accrualReportingMethodCode; Map:CTRPv1.0=StudyProtocol.accrualReportingMethodCode; Map:CTRPv1.0=ObservationalStudyProtocol.accrualReportingMethodCode; Map:CTRPv3.8=StudyProtocol.accrualReportingMethodCode; Map:CTRv1.0=StudyProtocolVersion.accrualReportingMethodCode; Map:Statistics v1.0=StudyProtocolVersion.accrualReportingMethodCode</v>
          </cell>
        </row>
        <row r="1704">
          <cell r="A1704" t="str">
            <v>StudyProtocolVersion.2acronym</v>
          </cell>
          <cell r="B1704" t="str">
            <v>StudyProtocolVersion</v>
          </cell>
          <cell r="C1704" t="str">
            <v>acronym</v>
          </cell>
          <cell r="D1704" t="str">
            <v>Attrib</v>
          </cell>
          <cell r="E1704" t="str">
            <v>ST</v>
          </cell>
          <cell r="F1704" t="str">
            <v>0..1</v>
          </cell>
          <cell r="G1704" t="str">
            <v>DEFINITION:
The non-unique initials or abbreviated name used for identification of the study protocol version.  
EXAMPLE(S):
WHI for Women's Health Initiative
OTHER NAME(S):
NOTE(S):</v>
          </cell>
          <cell r="I1704" t="str">
            <v>Map:CTGOV=Acronym; Map:CTR&amp;Rr2=Abbreviated title of trial; Map:CTRPv1.0=StudyProtocol.acronym; Map:CTRPv1.0=InterventionalStudyProtocol.acronym; Map:CTRPv1.0=ObservationalStudyProtocol.acronym; Map:CTRPv3.8=StudyProtocol.acronym; Map:CTRR=Acronym; Map:CTRRr3=Study.acronym; Map:CTRv1.0=StudyProtocolVersion.acronym; Map:HSDBv1.0=[Study].Study Acronym; Map:Statistics v1.0=StudyProtocolVersion.acronym; Map:WHO=Acronym</v>
          </cell>
        </row>
        <row r="1705">
          <cell r="A1705" t="str">
            <v>StudyProtocolVersion.2adaptiveDesignIndicator</v>
          </cell>
          <cell r="B1705" t="str">
            <v>StudyProtocolVersion</v>
          </cell>
          <cell r="C1705" t="str">
            <v>adaptiveDesignIndicator</v>
          </cell>
          <cell r="D1705" t="str">
            <v>Attrib</v>
          </cell>
          <cell r="E1705" t="str">
            <v>BL</v>
          </cell>
          <cell r="F1705" t="str">
            <v>0..1</v>
          </cell>
          <cell r="G1705" t="str">
            <v>DEFINITION:
Specifies whether the design of the study is expected to evolve during the execution of the study.
EXAMPLE(S):
OTHER NAME(S): 
Adaptive Study Indicator
NOTE(S):</v>
          </cell>
          <cell r="I1705" t="str">
            <v>Map:CTRv1.0=StudyProtocolVersion.adaptiveDesignIndicator; Map:SDTM IGv3.1.3=TS.TSVAL WHERE TSPARMCD = "ADAPT"; Map:SDTM IGv3.1.3=TS.TSVALNF WHERE TSPARMCD = "ADAPT"; Map:SDTM IGv3.2=TS.(ADAPT) TSVAL WHERE TSPARMCD = "ADAPT"; Map:SDTM IGv3.2=TS.(ADAPT) TSVALNF WHERE TSPARMCD = "ADAPT"</v>
          </cell>
        </row>
        <row r="1706">
          <cell r="A1706" t="str">
            <v>StudyProtocolVersion.2aeCodingSystem</v>
          </cell>
          <cell r="B1706" t="str">
            <v>StudyProtocolVersion</v>
          </cell>
          <cell r="C1706" t="str">
            <v>aeCodingSystem</v>
          </cell>
          <cell r="D1706" t="str">
            <v>Attrib</v>
          </cell>
          <cell r="E1706" t="str">
            <v>OID</v>
          </cell>
          <cell r="F1706" t="str">
            <v>0..1</v>
          </cell>
          <cell r="G1706" t="str">
            <v>DEFINITION:
The coding system used for recording adverse events for a study protocol version.
EXAMPLE(S):
Common Terminology Criteria for Adverse Events (CTC AE)
OTHER NAME(S):
NOTE(S):
The AE coding system for the December 2013 version of XYZ is the NCI Common Terminology Criteria for Adverse Events version 4.0 (CTCAE v4.0).</v>
          </cell>
          <cell r="I1706" t="str">
            <v>Map:caAERSv2.2=AETerminology; Map:CTRPv1.0=InterventionalStudyProtocol.AECodingSystem; Map:CTRPv1.0=ObservationalStudyProtocol.AECodingSystem; Map:CTRPv1.0=StudyProtocol.AEcodingSystem; Map:CTRv1.0=StudyProtocolVersion.aeCodingSystem; Map:Statistics v1.0=StudyProtocolVersion.aeCodingSystem</v>
          </cell>
        </row>
        <row r="1707">
          <cell r="A1707" t="str">
            <v>StudyProtocolVersion.2amendmentGracePeriod</v>
          </cell>
          <cell r="B1707" t="str">
            <v>StudyProtocolVersion</v>
          </cell>
          <cell r="C1707" t="str">
            <v>amendmentGracePeriod</v>
          </cell>
          <cell r="D1707" t="str">
            <v>Attrib</v>
          </cell>
          <cell r="E1707" t="str">
            <v>PQ.TIME</v>
          </cell>
          <cell r="F1707" t="str">
            <v>0..1</v>
          </cell>
          <cell r="G1707" t="str">
            <v>DEFINITION:
The period of time during which sites can continue to accrue on an existing study protocol version before they are required to switch to the new study protocol version. 
EXAMPLE(S): 
90 days
OTHER NAME(S):
NOTE(S):</v>
          </cell>
          <cell r="I1707" t="str">
            <v>Map:C3PRv2.9=StudyVersion.gracePeriod; Map:CTRv1.0=StudyProtocolVersion.amendmentGracePeriod; Map:Statistics v1.0=StudyProtocolVersion.amendmentGracePeriod</v>
          </cell>
        </row>
        <row r="1708">
          <cell r="A1708" t="str">
            <v>StudyProtocolVersion.2companionCode</v>
          </cell>
          <cell r="B1708" t="str">
            <v>StudyProtocolVersion</v>
          </cell>
          <cell r="C1708" t="str">
            <v>companionCode</v>
          </cell>
          <cell r="D1708" t="str">
            <v>Attrib</v>
          </cell>
          <cell r="E1708" t="str">
            <v>CD</v>
          </cell>
          <cell r="F1708" t="str">
            <v>0..1</v>
          </cell>
          <cell r="G1708" t="str">
            <v>DEFINITION:
A coded value specifying the type of ancillary study.
EXAMPLE(S):
Embedded, Non-Stand-Alone Companion: This study is part of a master study and cannot be executed separately from it nor in association with another master study. The documentation for this kind of companion study is embedded in the protocol of the master study.   
Non-Embedded, Non-Stand-Alone Companion: This study is documented separately from a master study, but must be performed as part of a master study or as part of several master studies.
Non-Embedded, Stand-Alone Companion: This study is a separately documented study that can be performed on its own or as a companion to one or more master studies.
Non-Companion/Independent: This study is documented and executed on its own and does not support co-execution with a master study. This kind of study may be a master study with companion studies of its own.
OTHER NAME(S):
NOTE(S):
Changes to example codes will require revisiting the RIM-based BRIDG Model.</v>
          </cell>
          <cell r="I1708" t="str">
            <v>Map:C3PRv2.9=Study.standaloneIndicator; Map:C3PRv2.9=Study.companionIndicator; Map:CTRv1.0=StudyProtocolVersion.companionCode; Map:Statistics v1.0=StudyProtocolVersion.companionCode</v>
          </cell>
        </row>
        <row r="1709">
          <cell r="A1709" t="str">
            <v>StudyProtocolVersion.2conditionCodingSystem</v>
          </cell>
          <cell r="B1709" t="str">
            <v>StudyProtocolVersion</v>
          </cell>
          <cell r="C1709" t="str">
            <v>conditionCodingSystem</v>
          </cell>
          <cell r="D1709" t="str">
            <v>Attrib</v>
          </cell>
          <cell r="E1709" t="str">
            <v>OID</v>
          </cell>
          <cell r="F1709" t="str">
            <v>0..1</v>
          </cell>
          <cell r="G1709" t="str">
            <v>DEFINITION: 
The coding system used for recording conditions that are the focus of a study.
EXAMPLE(S):
MeSH, ICD-10, SNOMED CT
OTHER NAME(S):
NOTE(S):</v>
          </cell>
          <cell r="I1709" t="str">
            <v>Map:caAERSv2.2=DiseaseTerminology.diseaseCodeTerm; Map:CTRv1.0=StudyProtocolVersion.conditionCodingSystem; Map:Statistics v1.0=StudyProtocolVersion.conditionCodingSystem</v>
          </cell>
        </row>
        <row r="1710">
          <cell r="A1710" t="str">
            <v>StudyProtocolVersion.2dataCutoffDate</v>
          </cell>
          <cell r="B1710" t="str">
            <v>StudyProtocolVersion</v>
          </cell>
          <cell r="C1710" t="str">
            <v>dataCutoffDate</v>
          </cell>
          <cell r="D1710" t="str">
            <v>Attrib</v>
          </cell>
          <cell r="E1710" t="str">
            <v>TS.DATETIME</v>
          </cell>
          <cell r="F1710" t="str">
            <v>0..1</v>
          </cell>
          <cell r="G1710" t="str">
            <v xml:space="preserve">DEFINITION:
The date (and time) by which any data collected will be used for analysis.
EXAMPLE(S):
OTHER NAME(S):
NOTE(S): </v>
          </cell>
          <cell r="I1710" t="str">
            <v>Map:SDTM IGv3.1.3=TS.TSVAL WHERE TSPARMCD = "DCUTDTC"; Map:SDTM IGv3.1.3=TS.TSVALNF WHERE TSPARMCD = "DCUTDTC"; Map:SDTM IGv3.2=TS.(DCUTDTC) TSVAL WHERE TSPARMCD = "DCUTDTC"; Map:SDTM IGv3.2=TS.(DCUTDTC) TSVALNF WHERE TSPARMCD = "DCUTDTC"</v>
          </cell>
        </row>
        <row r="1711">
          <cell r="A1711" t="str">
            <v>StudyProtocolVersion.2delayedRegistryPostingIndicator</v>
          </cell>
          <cell r="B1711" t="str">
            <v>StudyProtocolVersion</v>
          </cell>
          <cell r="C1711" t="str">
            <v>delayedRegistryPostingIndicator</v>
          </cell>
          <cell r="D1711" t="str">
            <v>Attrib</v>
          </cell>
          <cell r="E1711" t="str">
            <v>BL</v>
          </cell>
          <cell r="F1711" t="str">
            <v>0..1</v>
          </cell>
          <cell r="G1711" t="str">
            <v>DEFINITION:
Specifies whether there is to be a delay in the public disclosure of the study, as permitted by relevant local legislation or regulation.
EXAMPLE(S):
OTHER NAME(S):
NOTE(S):
The study includes a device NOT previously approved or cleared by the US FDA for any use, as specified in US Public Law 110-85, Title VIII, Section 801. Select Yes/No. If "Yes" is selected, full posting of the trial information on ClinicalTrials.gov will be delayed until after the device has been approved or cleared. At that time, it is the registrant's responsibility to change this selection to "No" and release the record for full publication.</v>
          </cell>
          <cell r="I1711" t="str">
            <v>Map:CTRPv3.8=StudyProtocol.delayedpostingIndicator; Map:CTRRr3=Study.delayedProtocolPostingIndicator</v>
          </cell>
        </row>
        <row r="1712">
          <cell r="A1712" t="str">
            <v>StudyProtocolVersion.2designConfigurationCode</v>
          </cell>
          <cell r="B1712" t="str">
            <v>StudyProtocolVersion</v>
          </cell>
          <cell r="C1712" t="str">
            <v>designConfigurationCode</v>
          </cell>
          <cell r="D1712" t="str">
            <v>Attrib</v>
          </cell>
          <cell r="E1712" t="str">
            <v>CD</v>
          </cell>
          <cell r="F1712" t="str">
            <v>0..1</v>
          </cell>
          <cell r="G1712" t="str">
            <v>DEFINITION:
A coded value specifying how subject or experimental unit exposures to treatment strategies (which may include controls such as no treatment) will be identified, for retrospective studies, or planned, for prospective studies, in order to characterize treatment effects and compare effects of different treatment strategies in the execution of a clinical or pre-clinical study. The configuration will specify whether a subject or experimental unit received or is to receive only one exposure or multiple exposures, and, if multiple exposures, whether those exposures were/are to be simultaneous or in series.
EXAMPLE(S):
Parallel Group Design, Crossover Design, Factorial Designs, Cohort, Case-control, Case-only, Case-crossover, Ecologic or Community Studies, Family-based
OTHER NAME(S):
NOTE(S):
The configuration usually requires randomization to one or more treatment arms, each arm being allocated a different (or no) treatment.</v>
          </cell>
          <cell r="I1712" t="str">
            <v>Map:CTGOV=Intervention Model; Map:CTGOV=Study Design; Map:CTGOV=Observational Study Model; Map:CTRPv1.0=ObservationalStudyProtocol.studyModelCode; Map:CTRPv1.0=InterventionalStudyProtocol.designConfigurationCode; Map:CTRPv3.8=InterventionalStudyProtocol.designConfigurationCode; Map:CTRR=Description of study design; Map:CTRR=Configuration; Map:CTRRr3=ObservationalStudy.studyModelCode; Map:CTRRr3=Study.designConfigurationCode; Map:CTRv1.0=StudyProtocolVersion.designConfigurationCode; Map:SDTM IGv3.1.3=TS.TSVAL WHERE TSPARMCD = "INTMODEL"; Map:SDTM IGv3.1.3=TS.TSVALNF WHERE TSPARMCD = "INTMODEL"; Map:SDTM IGv3.1.3=TS.TSVALCD WHERE TSPARMCD = "INTMODEL"; Map:SDTM IGv3.1.3=TS.TSVCDREF WHERE TSPARMCD = "INTMODEL"; Map:SDTM IGv3.1.3=TS.TSVCDVER WHERE TSPARMCD = "INTMODEL"; Map:SDTM IGv3.2=TS.(INTMODEL) TSVAL WHERE TSPARMCD = "INTMODEL"; Map:SDTM IGv3.2=TS.(INTMODEL) TSVALNF WHERE TSPARMCD = "INTMODEL"; Map:SDTM IGv3.2=TS.(INTMODEL) TSVALCD WHERE TSPARMCD = "INTMODEL"; Map:SDTM IGv3.2=TS.(INTMODEL) TSVCDREF WHERE TSPARMCD = "INTMODEL"; Map:SDTM IGv3.2=TS.(INTMODEL) TSVCDVER WHERE TSPARMCD = "INTMODEL"; Map:Statistics v1.0=StudyProtocolVersion.designConfigurationCode; Map:WHO=Study Type Study Design Assignment</v>
          </cell>
        </row>
        <row r="1713">
          <cell r="A1713" t="str">
            <v>StudyProtocolVersion.2mandatoryIndicator</v>
          </cell>
          <cell r="B1713" t="str">
            <v>StudyProtocolVersion</v>
          </cell>
          <cell r="C1713" t="str">
            <v>mandatoryIndicator</v>
          </cell>
          <cell r="D1713" t="str">
            <v>Attrib</v>
          </cell>
          <cell r="E1713" t="str">
            <v>BL</v>
          </cell>
          <cell r="F1713" t="str">
            <v>0..1</v>
          </cell>
          <cell r="G1713" t="str">
            <v>DEFINITION: 
Specifies whether the modifications contained in the study protocol version must be applied to all sites and subjects or study subjects that want to continue participating in the study.
EXAMPLE(S):
OTHER NAME(S):
NOTE(S):</v>
          </cell>
          <cell r="I1713" t="str">
            <v>Map:CTRv1.0=StudyProtocolVersion.mandatoryIndicator; Map:PSCv2.6=Amendment.mandatory; Map:Statistics v1.0=StudyProtocolVersion.mandatoryIndicator</v>
          </cell>
        </row>
        <row r="1714">
          <cell r="A1714" t="str">
            <v>StudyProtocolVersion.2multiInstitutionIndicator</v>
          </cell>
          <cell r="B1714" t="str">
            <v>StudyProtocolVersion</v>
          </cell>
          <cell r="C1714" t="str">
            <v>multiInstitutionIndicator</v>
          </cell>
          <cell r="D1714" t="str">
            <v>Attrib</v>
          </cell>
          <cell r="E1714" t="str">
            <v>BL</v>
          </cell>
          <cell r="F1714" t="str">
            <v>0..1</v>
          </cell>
          <cell r="G1714" t="str">
            <v>DEFINITION:
Specifies whether a study is designed to be conducted at more than one site concurrently.
EXAMPLE(S):
OTHER NAME(S):
NOTE(S):
This could be conceived as derivable, but since it needs to be defined before study sites are associated with a study, it is needed here.
Derived when StudyProtocolVersion.participatingOrganizationTypeCode = "Multi Center".
Traditionally, the domain concept for this attribute is called "Multi-Institutional" indicator, but the intent is to identify whether there will be multiple sites regardless of the source of IRB approval.</v>
          </cell>
          <cell r="I1714" t="str">
            <v>Map:C3PR=Study.multiInstitutionIndicator; Map:caAERSv2.2=Study.multiInstitutionIndicator; Map:CTOM=Protocol.multiInstitutionIndicator; Map:CTRR=Multi Institution Indicator; Map:CTRv1.0=StudyProtocolVersion.multiInstitutionIndicator; Map:Statistics v1.0=StudyProtocolVersion.multiInstitutionIndicator</v>
          </cell>
        </row>
        <row r="1715">
          <cell r="A1715" t="str">
            <v>StudyProtocolVersion.2participatingLocationCode</v>
          </cell>
          <cell r="B1715" t="str">
            <v>StudyProtocolVersion</v>
          </cell>
          <cell r="C1715" t="str">
            <v>participatingLocationCode</v>
          </cell>
          <cell r="D1715" t="str">
            <v>Attrib</v>
          </cell>
          <cell r="E1715" t="str">
            <v>DSET&lt;CD&gt;</v>
          </cell>
          <cell r="F1715" t="str">
            <v>0..*</v>
          </cell>
          <cell r="G1715" t="str">
            <v>DEFINITION:
A coded value specifying the locations from which participants will be, are intended to be, or have been recruited for the study.
EXAMPLE(S):
OTHER NAME(S):
participating countries, participating states
NOTE(S):</v>
          </cell>
          <cell r="I1715" t="str">
            <v>Map:CTRR=Countries of Recruitment; Map:CTRRr3=Study.participatingCountryCode; Map:CTRv1.0=StudyProtocolVersion.participatingCountryCode; Map:HSDBv1.0=[Study].location of study ; Map:SDTM IGv3.1.3=TS.TSVAL WHERE TSPARMCD = "FCNTRY"; Map:SDTM IGv3.1.3=TS.TSVALNF WHERE TSPARMCD = "FCNTRY"; Map:SDTM IGv3.2=TS.(FCNTRY) TSVAL WHERE TSPARMCD = "FCNTRY"; Map:SDTM IGv3.2=TS.(FCNTRY) TSVALNF WHERE TSPARMCD = "FCNTRY"; Map:Statistics v1.0=StudyProtocolVersion.participatingCountryCode; Map:WHO=Countries of Recruitment</v>
          </cell>
        </row>
        <row r="1716">
          <cell r="A1716" t="str">
            <v>StudyProtocolVersion.2participatingOrganizationTypeCode</v>
          </cell>
          <cell r="B1716" t="str">
            <v>StudyProtocolVersion</v>
          </cell>
          <cell r="C1716" t="str">
            <v>participatingOrganizationTypeCode</v>
          </cell>
          <cell r="D1716" t="str">
            <v>Attrib</v>
          </cell>
          <cell r="E1716" t="str">
            <v>CD</v>
          </cell>
          <cell r="F1716" t="str">
            <v>0..1</v>
          </cell>
          <cell r="G1716" t="str">
            <v>DEFINITION:
A coded value specifying the kind of organizations planned to participate as study sites for this study.
EXAMPLE(S):
Cancer Center, Clinical Center, Consortium, Group, Intergroup, Multi-Center, Network, Single Institution
OTHER NAME(S):
NOTE(S):</v>
          </cell>
          <cell r="I1716" t="str">
            <v>Map:CTRPv1.0=InterventionalStudyProtocol.participatingOrganizationTypeCode; Map:CTRPv1.0=ObservationalStudyProtocol.participatingOrganizationTypeCode; Map:CTRPv1.0=StudyProtocol.participatingOrganizationTypeCode; Map:CTRv1.0=StudyProtocolVersion.participatingOrganizationTypeCode; Map:Statistics v1.0=StudyProtocolVersion.participatingOrganizationTypeCode</v>
          </cell>
        </row>
        <row r="1717">
          <cell r="A1717" t="str">
            <v>StudyProtocolVersion.2periodicTargetAccrualNumber</v>
          </cell>
          <cell r="B1717" t="str">
            <v>StudyProtocolVersion</v>
          </cell>
          <cell r="C1717" t="str">
            <v>periodicTargetAccrualNumber</v>
          </cell>
          <cell r="D1717" t="str">
            <v>Attrib</v>
          </cell>
          <cell r="E1717" t="str">
            <v>RTO&lt;INT.NONNEG,PQ.TIME&gt;</v>
          </cell>
          <cell r="F1717" t="str">
            <v>0..1</v>
          </cell>
          <cell r="G1717" t="str">
            <v>DEFINITION:
A ratio representing the number of study subjects to be accrued per a specified amount of time.
EXAMPLE(S):
For monthly target accrual, a given study may have a target accrual of 100 per 1 month meaning the numerator of the ratio is the integer 100 and the denominator is a PQ where the value is 1 and the unit is month.
OTHER NAME(S):
NOTE(S):</v>
          </cell>
          <cell r="I1717" t="str">
            <v>Map:CTRPv1.0=InterventionalStudyProtocol.monthlyTargetAccrualNumber; Map:CTRPv1.0=ObservationalStudyProtocol.monthlyTargetAccrualNumber; Map:CTRPv1.0=StudyProtocol.monthlyTargetAccrualNumber; Map:CTRPv3.8=StudyProtocol.monthlyTargetAccrualNumber; Map:CTRv1.0=StudyProtocolVersion.periodicTargetAccrualNumber; Map:Statistics v1.0=StudyProtocolVersion.periodicTargetAccrualNumber</v>
          </cell>
        </row>
        <row r="1718">
          <cell r="A1718" t="str">
            <v>StudyProtocolVersion.2phaseCode</v>
          </cell>
          <cell r="B1718" t="str">
            <v>StudyProtocolVersion</v>
          </cell>
          <cell r="C1718" t="str">
            <v>phaseCode</v>
          </cell>
          <cell r="D1718" t="str">
            <v>Attrib</v>
          </cell>
          <cell r="E1718" t="str">
            <v>CD</v>
          </cell>
          <cell r="F1718" t="str">
            <v>0..1</v>
          </cell>
          <cell r="G1718" t="str">
            <v xml:space="preserve">DEFINITION:
A coded value specifying a stage in the progression of a therapy from initial experimental use in humans in clinical trials to post-market evaluation.
EXAMPLE(S):
I, I/II, II, III, N/A
OTHER NAME(S):
NOTE(S):
Studies are generally categorized into four (sometimes five) phases described separately herein. An investigational medicine or product may be evaluated in two or more phases simultaneously in different studies, and some studies may overlap two different phases. Phase 1: The initial introduction of an investigational new drug into humans. Phase 1 studies are typically closely monitored and may be conducted in patients or normal volunteer subjects.  Phase 2: Controlled clinical studies conducted to evaluate the effectiveness of the drug for a particular indication or indications in patients with the disease or condition under study and to determine the common short-term side effects and risks associated with the drug. Phase 3: Studies are expanded controlled and uncontrolled. They are performed after preliminary evidence suggesting effectiveness of the drug has been obtained, and are intended to gather the additional information about effectiveness and safety that is needed to evaluate the overall benefit-risk relationship of the drug and to provide an adequate basis for physician labeling. Phase 3b: Phase 3b studies are a sub category of phase 3 near the time of approval to elicit additional findings. Phase 4:  Concurrent with marketing approval, Food and Drug Administration (FDA) may seek agreement from the sponsor to conduct certain post-marketing (phase 4) studies to delineate additional information about the drug's risks, benefits, and optimal use. Phase 5: Post-marketing surveillance is sometimes referred to as Phase 5. </v>
          </cell>
          <cell r="I1718" t="str">
            <v>Map:C3PR=Study.phaseCode; Map:C3PRv2.9=Study.phaseCode; Map:caAERSv2.2=Study.phaseCode; Map:CTGOV=Study Design Study Phase; Map:CTOM=Protocol.phaseCode; Map:CTR&amp;Rr2=Trial type Therapeutic Confirmatory (Phase III); Map:CTR&amp;Rr2=Trial type Human pharmacology (Phase I); Map:CTR&amp;Rr2=Trial type Therapeutic Exploratory (Phase II); Map:CTR&amp;Rr2=Trial type Therapeutic Use (Phase IV); Map:CTRPv1.0=ObservationalStudyProtocol.phaseCode; Map:CTRPv1.0=InterventionalStudyProtocol.phaseCode; Map:CTRPv1.0=StudyProtocol.phaseCode; Map:CTRPv3.8=StudyProtocol.phaseCode; Map:CTRR=Clinical Trial Phase; Map:CTRRr3=Study.typeCode; Map:CTRRr3=Study.phaseCode; Map:CTRv1.0=StudyProtocolVersion.phaseCode; Map:HSDBv1.0=[Study].Phase; Map:LabViewer2.2=Study.phase; Map:SDTM IGv3.1.2=TS.TSVAL where TSPARMCD=TPHASE; Map:SDTM IGv3.1.3=TS.TSVAL WHERE TSPARMCD = "TPHASE"; Map:SDTM IGv3.1.3=TS.TSVALNF WHERE TSPARMCD = "TPHASE"; Map:SDTM IGv3.1.3=TS.TSVALCD WHERE TSPARMCD = "TPHASE"; Map:SDTM IGv3.1.3=TS.TSVCDREF WHERE TSPARMCD = "TPHASE"; Map:SDTM IGv3.1.3=TS.TSVCDVER WHERE TSPARMCD = "TPHASE"; Map:SDTM IGv3.2=TS.(TPHASE) TSVAL WHERE TSPARMCD = "TPHASE"; Map:SDTM IGv3.2=TS.(TPHASE) TSVALNF WHERE TSPARMCD = "TPHASE"; Map:SDTM IGv3.2=TS.(TPHASE) TSVALCD WHERE TSPARMCD = "TPHASE"; Map:SDTM IGv3.2=TS.(TPHASE) TSVCDREF WHERE TSPARMCD = "TPHASE"; Map:SDTM IGv3.2=TS.(TPHASE) TSVCDVER WHERE TSPARMCD = "TPHASE"; Map:Statistics v1.0=StudyProtocolVersion.phaseCode; Map:Vendor1v1.1=StudyProtocolVersion.phaseCode; Map:WHO=Study Type.Phase</v>
          </cell>
        </row>
        <row r="1719">
          <cell r="A1719" t="str">
            <v>StudyProtocolVersion.2plannedDuration</v>
          </cell>
          <cell r="B1719" t="str">
            <v>StudyProtocolVersion</v>
          </cell>
          <cell r="C1719" t="str">
            <v>plannedDuration</v>
          </cell>
          <cell r="D1719" t="str">
            <v>Attrib</v>
          </cell>
          <cell r="E1719" t="str">
            <v>PQ.TIME</v>
          </cell>
          <cell r="F1719" t="str">
            <v>0..1</v>
          </cell>
          <cell r="G1719" t="str">
            <v>DEFINITION:
The intended period of time for the study.
EXAMPLE(S):
OTHER NAME(S):
NOTE(S):</v>
          </cell>
          <cell r="I1719" t="str">
            <v>Map:CTR&amp;Rr2=PlannedActivity.plannedDuration; Map:CTRv1.0=StudyProtocolVersion.plannedDuration; Map:HSDBv1.0=[Study].Study duration; Map:SDTM IGv3.1.2=TS.TSVAL where TSPARMCD=LENGTH; Map:SDTM IGv3.1.3=TS.TSVAL WHERE TSPARMCD = "LENGTH"; Map:SDTM IGv3.1.3=TS.TSVALNF WHERE TSPARMCD = "LENGTH"; Map:SDTM IGv3.2=TS.(LENGTH) TSVAL WHERE TSPARMCD = "LENGTH"; Map:SDTM IGv3.2=TS.(LENGTH) TSVALNF WHERE TSPARMCD = "LENGTH"; Map:Statistics v1.0=StudyProtocolVersion.plannedDuration</v>
          </cell>
        </row>
        <row r="1720">
          <cell r="A1720" t="str">
            <v>StudyProtocolVersion.2plannedInvestigationalExposureQuotient</v>
          </cell>
          <cell r="B1720" t="str">
            <v>StudyProtocolVersion</v>
          </cell>
          <cell r="C1720" t="str">
            <v>plannedInvestigationalExposureQuotient</v>
          </cell>
          <cell r="D1720" t="str">
            <v>Attrib</v>
          </cell>
          <cell r="F1720" t="str">
            <v>0..1</v>
          </cell>
          <cell r="G1720" t="str">
            <v xml:space="preserve">DEFINITION:
The number of planned subjects to be exposed to investigational therapy, independent of dose or other factors, divided by the total number of planned subjects.
EXAMPLE(S):
For the CDISC variable TSVAL where TSPARMCD = "RANDQT", the value might be "0.67"
OTHER NAME(S):
NOTE(S): </v>
          </cell>
          <cell r="I1720" t="str">
            <v>Map:SDTM IGv3.1.3=TS.TSVAL WHERE TSPARMCD = "RANDQT"; Map:SDTM IGv3.1.3=TS.TSVALNF WHERE TSPARMCD = "RANDQT"; Map:SDTM IGv3.2=TS.(RANDQT) TSVAL WHERE TSPARMCD = "RANDQT"; Map:SDTM IGv3.2=TS.(RANDQT) TSVALNF WHERE TSPARMCD = "RANDQT"</v>
          </cell>
        </row>
        <row r="1721">
          <cell r="A1721" t="str">
            <v>StudyProtocolVersion.2plannedSiteNumberRange</v>
          </cell>
          <cell r="B1721" t="str">
            <v>StudyProtocolVersion</v>
          </cell>
          <cell r="C1721" t="str">
            <v>plannedSiteNumberRange</v>
          </cell>
          <cell r="D1721" t="str">
            <v>Attrib</v>
          </cell>
          <cell r="E1721" t="str">
            <v>URG&lt;INT.POS&gt;</v>
          </cell>
          <cell r="F1721" t="str">
            <v>0..1</v>
          </cell>
          <cell r="G1721" t="str">
            <v>DEFINITION:
An integer falling within minimum and maximum bounds that specifies how many study sites are expected to participate in the conduction of the study.
EXAMPLE(S):
OTHER NAME(S):
NOTE(S):
Relevant before specific sites have been selected. Can be derived once sites have been selected.</v>
          </cell>
          <cell r="I1721" t="str">
            <v>Map:CTRv1.0=StudyProtocolVersion.plannedSiteNumber</v>
          </cell>
        </row>
        <row r="1722">
          <cell r="A1722" t="str">
            <v>StudyProtocolVersion.2plannedStudySubjectExperience</v>
          </cell>
          <cell r="B1722" t="str">
            <v>StudyProtocolVersion</v>
          </cell>
          <cell r="C1722" t="str">
            <v>plannedStudySubjectExperience</v>
          </cell>
          <cell r="D1722" t="str">
            <v>Attrib</v>
          </cell>
          <cell r="E1722" t="str">
            <v>ST</v>
          </cell>
          <cell r="F1722" t="str">
            <v>0..1</v>
          </cell>
          <cell r="G1722" t="str">
            <v>DEFINITION:
A description of what the study subject can expect to experience over the course of the study, including the sequence and duration of activities.
EXAMPLE(S):
The description, sequence and duration of study epochs, including pre-randomization and post-treatment epochs, therapy withdrawal epochs, and single- and double-blind treatment epochs.
OTHER NAME(S):
NOTE(S):</v>
          </cell>
          <cell r="I1722" t="str">
            <v>Map:CTRR=Planned Subject Participation Experience; Map:CTRRr3=Study.plannedStudySubjectExperience; Map:CTRv1.0=StudyProtocolVersion.plannedStudySubjectExperience; Map:PRM=Planned Subject Participation Experience (ICH); Map:Statistics v1.0=StudyProtocolVersion.plannedStudySubjectExperience</v>
          </cell>
        </row>
        <row r="1723">
          <cell r="A1723" t="str">
            <v>StudyProtocolVersion.2populationDescription</v>
          </cell>
          <cell r="B1723" t="str">
            <v>StudyProtocolVersion</v>
          </cell>
          <cell r="C1723" t="str">
            <v>populationDescription</v>
          </cell>
          <cell r="D1723" t="str">
            <v>Attrib</v>
          </cell>
          <cell r="E1723" t="str">
            <v>ST</v>
          </cell>
          <cell r="F1723" t="str">
            <v>0..1</v>
          </cell>
          <cell r="G1723" t="str">
            <v>DEFINITION:
The textual representation of the subject characteristics, including inclusion and exclusion criteria and describes the population for which the study may be generalized. 
EXAMPLE(S):
A subset of the description of the  population to be studied in the August 2012 version of E-3180 is:
-"Ages Eligible for Study:    18 Years and older 
-Genders Eligible for Study:    Both 
Criteria
DISEASE CHARACTERISTICS:
•Histologically confirmed adenocarcinoma of the breast
•Estrogen-receptor and/or progesterone-receptor positive disease
•Measurable or non-measurable disease
•History of CNS metastasis allowed provided it has been treated (surgery, radiotherapy, or radiosurgery) within the past 4 weeks and does not require medications to control symptoms
OTHER NAME(S):
NOTE(S):
This would include all subgroups as well.</v>
          </cell>
          <cell r="I1723" t="str">
            <v>Map:CTGOV=Study Population Description; Map:CTR&amp;Rr2=Population healthy volunteers; Map:CTRPv1.0=ObservationalStudyProtocol.studyPopulationDescription; Map:CTRPv1.0=ObservationalStudyProtocol.populationDescription; Map:CTRPv1.0=InterventionalStudyProtocol.populationDescription; Map:CTRPv1.0=StudyProtocol.populationDescription; Map:CTRR=Target study population description; Map:CTRRr3=Study.populationDescription; Map:CTRv1.0=StudyProtocolVersion.populationDescription; Map:Statistics v1.0=StudyProtocolVersion.populationDescription; Map:WHO=Health Condition(s) or Problem(s) Studied</v>
          </cell>
        </row>
        <row r="1724">
          <cell r="A1724" t="str">
            <v>StudyProtocolVersion.2primaryPurposeTypeCode</v>
          </cell>
          <cell r="B1724" t="str">
            <v>StudyProtocolVersion</v>
          </cell>
          <cell r="C1724" t="str">
            <v>primaryPurposeTypeCode</v>
          </cell>
          <cell r="D1724" t="str">
            <v>Attrib</v>
          </cell>
          <cell r="E1724" t="str">
            <v>CD</v>
          </cell>
          <cell r="F1724" t="str">
            <v>0..1</v>
          </cell>
          <cell r="G1724" t="str">
            <v>DEFINITION:
A coded value specifying the type of study based upon the intent of the study's activities. A classification of the intent of the study.
EXAMPLE(S):
Treatment studies test new treatments, new combinations of drugs, or new approaches to surgery or radiation therapy. 
Prevention studies look for better ways to prevent disease in people who have never had the disease or to prevent a disease from returning. These approaches may include medicines, vitamins, vaccines, minerals, or lifestyle changes. 
Diagnostic studies are conducted to find better tests or procedures for diagnosing a particular disease or condition. 
Screening studies test the best way to detect certain diseases or health conditions. 
Quality of Life studies (or Supportive Care studies) explore ways to improve comfort and the quality of life for individuals with a chronic illness.  
OTHER NAME(S):
NOTE(S): 
StudyProtocolVersion.purposeStatement, StudyProtocolVersion.primaryPurposeTypeCode and StudyObjective may sound similar in meaning but are distinct concepts in BRIDG. StudyProtocolVersion.purposeStatement, which is an broad explanation of why a study is being conducted (e.g. determine efficacy of a drug or procedure), differs from StudyProtocolVersion.primaryPurposeTypeCode which is a classification of the purpose or intent of the study (e.g. Prevention, Treatment, Quality of Life), and that differs from StudyObjective, which describes in a specific and measurable way what the study hopes to accomplish (e.g. extend life of subjects at least 3 years, reduce frequency of symptoms).</v>
          </cell>
          <cell r="I1724" t="str">
            <v>Map:C3PR=Study.type; Map:C3PRv2.9=Study.type; Map:CTGOV=Intervention Type; Map:CTGOV=Study Design Primary Purpose; Map:CTOM=Protocol.intentCode; Map:CTR&amp;Rr2=Trial type Bioequivalence Study; Map:CTR&amp;Rr2=Trial type Other specification; Map:CTR&amp;Rr2=Trial type First administration to humans; Map:CTR&amp;Rr2=Trial type Other; Map:CTRPv1.0=InterventionalStudyProtocol.primaryPurposeCode; Map:CTRPv1.0=ObservationalStudyProtocol.primaryPurposeCode; Map:CTRPv1.0=StudyProtocol.primaryPurposeCode; Map:CTRPv3.8=StudyProtocol.primaryPurposeCode; Map:CTRPv3.8=StudyProtocol.primaryPurposeOtherText; Map:CTRR=Primary Purpose; Map:CTRR=Intervention Type; Map:CTRRr3=Study.primaryPurposeCode; Map:CTRv1.0=StudyProtocolVersion.primaryPurposeCode; Map:ICSRr2=ResearchStudy.code (in IndividualCaseSafetyReport); Map:SDTM IGv3.1.2=TS.TSVAL where TSPARMCD=TINDTP; Map:SDTM IGv3.1.3=TS.TSVAL WHERE TSPARMCD = "TINDTP"; Map:SDTM IGv3.1.3=TS.TSVALNF WHERE TSPARMCD = "TINDTP"; Map:SDTM IGv3.1.3=TS.TSVALCD WHERE TSPARMCD = "TINDTP"; Map:SDTM IGv3.1.3=TS.TSVCDREF WHERE TSPARMCD = "TINDTP"; Map:SDTM IGv3.1.3=TS.TSVCDVER WHERE TSPARMCD = "TINDTP"; Map:SDTM IGv3.2=TS.(TINDTP) TSVAL WHERE TSPARMCD = "TINDTP"; Map:SDTM IGv3.2=(TINDTP) TSVALCD WHERE TSPARMCD = "TINDTP"; Map:SDTM IGv3.2=TS.(TINDTP) TSVALNF WHERE TSPARMCD = "TINDTP"; Map:SDTM IGv3.2=TS.(TINDTP) TSVCDREF WHERE TSPARMCD = "TINDTP"; Map:SDTM IGv3.2=TS.(TINDTP) TSVCDVER WHERE TSPARMCD = "TINDTP"; Map:Statistics v1.0=StudyProtocolVersion.primaryPurposeCode</v>
          </cell>
        </row>
        <row r="1725">
          <cell r="A1725" t="str">
            <v>StudyProtocolVersion.2purposeStatement</v>
          </cell>
          <cell r="B1725" t="str">
            <v>StudyProtocolVersion</v>
          </cell>
          <cell r="C1725" t="str">
            <v>purposeStatement</v>
          </cell>
          <cell r="D1725" t="str">
            <v>Attrib</v>
          </cell>
          <cell r="E1725" t="str">
            <v>ST</v>
          </cell>
          <cell r="F1725" t="str">
            <v>0..1</v>
          </cell>
          <cell r="G1725" t="str">
            <v>DEFINITION:
A statement describing the overall intent of the study. This field describes the contribution of this study to product development, treatment strategies, prevention approaches, diagnostic techniques, or patient quality of life, i.e., what knowledge is being contributed from the conduct of this study.
EXAMPLE(S):
test the efficacy of a particular cancer treatment
OTHER NAME(S):
NOTE(S):
StudyProtocolVersion.purposeStatement, StudyProtocolVersion.primaryPurposeTypeCode and StudyObjective may sound similar in meaning but are distinct concepts in BRIDG. StudyProtocolVersion.purposeStatement, which is an broad explanation of why a study is being conducted (e.g. determine efficacy of a drug or procedure), differs from StudyProtocolVersion.primaryPurposeTypeCode which is a classification of the purpose or intent of the study (e.g. Prevention, Treatment, Quality of Life), and that differs from StudyObjective, which describes in a specific and measurable way what the study hopes to accomplish (e.g. extend life of subjects at least 3 years, reduce frequency of symptoms).</v>
          </cell>
          <cell r="I1725" t="str">
            <v>Map:CTRR=Trial Purpose Summary; Map:CTRRr3=Study.purposeStatement; Map:CTRv1.0=StudyProtocolVersion.purposeStatement; Map:PRM=Trial Purpose Summary; Map:Statistics v1.0=StudyProtocolVersion.purposeStatement</v>
          </cell>
        </row>
        <row r="1726">
          <cell r="A1726" t="str">
            <v>StudyProtocolVersion.2responsiblePartyCode</v>
          </cell>
          <cell r="B1726" t="str">
            <v>StudyProtocolVersion</v>
          </cell>
          <cell r="C1726" t="str">
            <v>responsiblePartyCode</v>
          </cell>
          <cell r="D1726" t="str">
            <v>Attrib</v>
          </cell>
          <cell r="E1726" t="str">
            <v>CD</v>
          </cell>
          <cell r="F1726" t="str">
            <v>0..1</v>
          </cell>
          <cell r="G1726" t="str">
            <v>DEFINITION:
A coded value specifying the type of entity who is legally responsible for the execution of the study.
EXAMPLE(S):
PI, sponsor
OTHER NAME(S):
NOTE(S):</v>
          </cell>
          <cell r="I1726" t="str">
            <v>Map:CTGOV=Responsible Party; Map:CTRPv1.0=InterventionalStudyProtocol.responsiblePartyCode; Map:CTRPv1.0=ObservationalStudyProtocol.responsiblePartyCode; Map:CTRPv1.0=StudyProtocol.responsiblePartyCode; Map:CTRRr3=StudyColleague.responsiblePartyIndicator; Map:CTRv1.0=StudyProtocolVersion.responsiblePartyCode; Map:Statistics v1.0=StudyProtocolVersion.responsiblePartyCode</v>
          </cell>
        </row>
        <row r="1727">
          <cell r="A1727" t="str">
            <v>StudyProtocolVersion.2studySchematic</v>
          </cell>
          <cell r="B1727" t="str">
            <v>StudyProtocolVersion</v>
          </cell>
          <cell r="C1727" t="str">
            <v>studySchematic</v>
          </cell>
          <cell r="D1727" t="str">
            <v>Attrib</v>
          </cell>
          <cell r="E1727" t="str">
            <v>ED</v>
          </cell>
          <cell r="F1727" t="str">
            <v>0..1</v>
          </cell>
          <cell r="G1727" t="str">
            <v>DEFINITION:
Diagram which outlines all study epochs, timing of randomization and duration of treatments.
EXAMPLE(S):
OTHER NAME(S):
NOTE(S):</v>
          </cell>
          <cell r="I1727" t="str">
            <v>Map:CTRPv1.0=InterventionalStudyProtocol.studySchematic; Map:CTRPv1.0=StudyProtocol.studySchematic; Map:CTRPv1.0=ObservationalStudyProtocol.studySchematic; Map:CTRR=Study schematic/flow chart; Map:CTRRr3=Study.studySchematic; Map:CTRv1.0=StudyProtocolVersion.studySchematic; Map:Statistics v1.0=StudyProtocolVersion.studySchematic</v>
          </cell>
        </row>
        <row r="1728">
          <cell r="A1728" t="str">
            <v>StudyProtocolVersion.2studySubjectTypeCode</v>
          </cell>
          <cell r="B1728" t="str">
            <v>StudyProtocolVersion</v>
          </cell>
          <cell r="C1728" t="str">
            <v>studySubjectTypeCode</v>
          </cell>
          <cell r="D1728" t="str">
            <v>Attrib</v>
          </cell>
          <cell r="E1728" t="str">
            <v>CD</v>
          </cell>
          <cell r="F1728" t="str">
            <v>0..1</v>
          </cell>
          <cell r="G1728" t="str">
            <v xml:space="preserve">DEFINITION:
A coded value specifying the kind of study subject involved in the study or investigation.
EXAMPLE(S):
human, rat, mouse, x-ray machine
OTHER NAME(S):
NOTE(S): 
This attribute is explicitly not meant to represent parts of study subjects that may be studied, such as a human eye, or groups of study subjects such as a herd of cows.  It is meant to represent the whole individual that is registered as a study subject.   </v>
          </cell>
          <cell r="I1728" t="str">
            <v>Map:CTRv1.0=StudyProtocolVersion.studySubjectTypeCode; Map:HL7SP=StudyParticipation RMIM; Map:Statistics v1.0=StudyProtocolVersion.studySubjectTypeCode</v>
          </cell>
        </row>
        <row r="1729">
          <cell r="A1729" t="str">
            <v>StudyProtocolVersion.2targetAccrualNumberRange</v>
          </cell>
          <cell r="B1729" t="str">
            <v>StudyProtocolVersion</v>
          </cell>
          <cell r="C1729" t="str">
            <v>targetAccrualNumberRange</v>
          </cell>
          <cell r="D1729" t="str">
            <v>Attrib</v>
          </cell>
          <cell r="E1729" t="str">
            <v>URG&lt;INT.NONNEG&gt;</v>
          </cell>
          <cell r="F1729" t="str">
            <v>0..1</v>
          </cell>
          <cell r="G1729" t="str">
            <v>DEFINITION:
An integer falling within minimum and maximum bounds that specifies how many study subjects are to be accrued for the study.
EXAMPLE(S):
The target accrual for the August 2012 version of E-3180 is 240.
OTHER NAME(S):
NOTE(S):
A typical target accrual number (always assumed to be a minimum target) would be targetAccrualNumberRange.IVL&amp;lt;INT&amp;gt;.low, a maximum target accrual would be targetAccrualNumberRange.IVL&amp;lt;INT&amp;gt;.high.</v>
          </cell>
          <cell r="I1729" t="str">
            <v>Map:C3PR=Study.targetAccrualNumber; Map:C3PRv2.9=Study.targetAccrualNumber; Map:CTGOV=Enrollment; Map:CTOM=Protocol.targetAccrualNumber; Map:CTR&amp;Rr2=Population planned numbers in whole trial; Map:CTRPv1.0=StudyProtocol.targetAccrualNumber; Map:CTRPv1.0=ObservationalStudyProtocol.targetAnatomicSiteCode.targetAccrualNumber; Map:CTRPv1.0=StudyProtocol.maximumTargetAccrualNumber; Map:CTRPv1.0=InterventionalStudyProtocol.targetAccrualNumber; Map:CTRPv1.0=InterventionalStudyProtocol.maximumTargetAccrualNumber; Map:CTRPv1.0=ObservationalStudyProtocol.maximumTargetAccrualNumber; Map:CTRPv3.8=StudyProtocol.maximumTargetAccrualNumber; Map:CTRPv3.8=StudyProtocol.targetAccrualNumber; Map:CTRR=Targeted Accrual; Map:CTRRr3=Study.targetAccrualNumberRange; Map:CTRv1.0=StudyProtocolVersion.targetAccrualNumberRange; Map:HSDBv1.0=[Study].Targeted Accrual; Map:SDTM IGv3.1.2=TS.TSVAL where TSPARMCD=PLANSUB; Map:SDTM IGv3.1.3=TS.TSVAL WHERE TSPARMCD = "PLANSUB"; Map:SDTM IGv3.1.3=TS.TSVALNF WHERE TSPARMCD = "PLANSUB"; Map:SDTM IGv3.2=TS.(PLANSUB) TSVAL WHERE TSPARMCD = "PLANSUB"; Map:SDTM IGv3.2=TS.(PLANSUB) TTSVALNF WHERE TSPARMCD = "PLANSUB"; Map:Statistics v1.0=StudyProtocolVersion.targetAccrualNumberRange; Map:WHO=Target Sample Size</v>
          </cell>
        </row>
        <row r="1730">
          <cell r="A1730" t="str">
            <v>StudyProtocolVersion.2targetAnatomicSiteCode</v>
          </cell>
          <cell r="B1730" t="str">
            <v>StudyProtocolVersion</v>
          </cell>
          <cell r="C1730" t="str">
            <v>targetAnatomicSiteCode</v>
          </cell>
          <cell r="D1730" t="str">
            <v>Attrib</v>
          </cell>
          <cell r="E1730" t="str">
            <v>DSET&lt;CD&gt;</v>
          </cell>
          <cell r="F1730" t="str">
            <v>0..*</v>
          </cell>
          <cell r="G1730" t="str">
            <v>DEFINITION:
A coded value specifying the anatomic location that is the focus of a study.
EXAMPLE(S):
breast, ovary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730" t="str">
            <v>Map:CTRPv1.0=InterventionalStudyProtocol.targetAnatomicSiteCode; Map:CTRPv1.0=ObservationalStudyProtocol.targetAnatomicSiteCode; Map:CTRPv1.0=StudyProtocol.targetAnatomicSiteCode; Map:CTRPv3.8=StudyProtocol.targetAnatomicSiteCode; Map:CTRv1.0=StudyProtocolVersion.targetAnatomicSiteCode; Map:Statistics v1.0=StudyProtocolVersion.targetAnatomicSiteCode</v>
          </cell>
        </row>
        <row r="1731">
          <cell r="A1731" t="str">
            <v>StudyProtocolVersion.2therapeuticAreaCode</v>
          </cell>
          <cell r="B1731" t="str">
            <v>StudyProtocolVersion</v>
          </cell>
          <cell r="C1731" t="str">
            <v>therapeuticAreaCode</v>
          </cell>
          <cell r="D1731" t="str">
            <v>Attrib</v>
          </cell>
          <cell r="E1731" t="str">
            <v>CD</v>
          </cell>
          <cell r="F1731" t="str">
            <v>0..1</v>
          </cell>
          <cell r="G1731" t="str">
            <v>DEFINITION:
A coded value specifying the field of knowledge that focuses on research and development of treatments for diseases and pathologic findings, as well as prevention of conditions that negatively impact the health of an individual.
EXAMPLE(S):
eye disease, nervous system disease
OTHER NAME(S):
NOTE(S):
The cardinality is generally 1..1; however, there could be circumstances where it could be 1..*, but since there isn't a clear use case for it, it is defined in the model as 0..1. The BRIDG Work Group invites any use cases for the 1..* cardinality to be brought to the Work Group.</v>
          </cell>
          <cell r="I1731" t="str">
            <v>Map:CTRPv3.8=StudyProtocol.programCodeText; Map:CTRRr3=Study.therapeuticAreaCode; Map:Vendor1v1.1=StudyProtocolVersion.therapeuticAreaCode</v>
          </cell>
        </row>
        <row r="1732">
          <cell r="A1732" t="str">
            <v>StudyProtocolVersion.4versionedStudyProtocol(StudyProtocol)</v>
          </cell>
          <cell r="B1732" t="str">
            <v>StudyProtocolVersion</v>
          </cell>
          <cell r="C1732" t="str">
            <v>versionedStudyProtocol(StudyProtocol)</v>
          </cell>
          <cell r="D1732" t="str">
            <v>Assoc</v>
          </cell>
          <cell r="F1732" t="str">
            <v>1..1</v>
          </cell>
          <cell r="G1732" t="str">
            <v xml:space="preserve">StudyProtocolVersion [versioningStudyProtocolVersion] (1..*) is a version of / has as a version (1) [versionedStudyProtocol] StudyProtocol
DESCRIPTION:
Each StudyProtocolVersion always is a version of one StudyProtocol. Each StudyProtocol always has as a version one or more StudyProtocolVersion.
DEFINITION:
EXAMPLE(S):
OTHER NAME(S):
NOTE(S):
</v>
          </cell>
          <cell r="I1732" t="str">
            <v>Map:CTRv1.0=StudyProtocolVersion.versioned(StudyProtocol); Map:Statistics v1.0=StudyProtocolVersion.versionedStudyProtocol(StudyProtocol)</v>
          </cell>
          <cell r="J1732" t="str">
            <v>is a version of</v>
          </cell>
          <cell r="K1732" t="str">
            <v>has as a version</v>
          </cell>
          <cell r="L1732" t="str">
            <v>StudyProtocol</v>
          </cell>
          <cell r="M1732" t="str">
            <v>1..*</v>
          </cell>
        </row>
        <row r="1733">
          <cell r="A1733" t="str">
            <v>StudyRecruitmentStatus.1</v>
          </cell>
          <cell r="B1733" t="str">
            <v>StudyRecruitmentStatus</v>
          </cell>
          <cell r="D1733" t="str">
            <v>Class</v>
          </cell>
          <cell r="G1733" t="str">
            <v>DEFINITION:
Status of finding and enrolling appropriate study subjects (those selected on the basis of the protocol's inclusion/exclusion criteria) into a study.
EXAMPLE(S):
Not Yet Recruiting, Recruiting, etc
OTHER NAME(S):
NOTE(S):
A study must complete all of the requirements to allow subject recruitment  - statuses include Not Yet Recruiting, Recruiting, etc. and the status changes are determined by the sponsor.  If study XYZ is in Recruiting status, participating sites, after completing the necessary regulatory requirements, may recruit and enroll subjects.</v>
          </cell>
          <cell r="I1733" t="str">
            <v>Map:CTRPv1.0=StudyRecruitmentStatus; Map:CTRPv3.8=StudyRecruitmentStatus; Map:CTRRr3=StudyRecruitmentStatus; Map:CTRv1.0=StudyRecruitmentStatus; Map:HL7SP=Study.subjectOf2</v>
          </cell>
        </row>
        <row r="1734">
          <cell r="A1734" t="str">
            <v>StudyRecruitmentStatus.2code</v>
          </cell>
          <cell r="B1734" t="str">
            <v>StudyRecruitmentStatus</v>
          </cell>
          <cell r="C1734" t="str">
            <v>code</v>
          </cell>
          <cell r="D1734" t="str">
            <v>Attrib</v>
          </cell>
          <cell r="E1734" t="str">
            <v>CD</v>
          </cell>
          <cell r="F1734" t="str">
            <v>0..1</v>
          </cell>
          <cell r="G1734" t="str">
            <v>DEFINITION:
A coded value specifying the phase in the lifecycle of recruitment for the study.
EXAMPLE(S):
Not yet recruiting; recruiting; enrolling by invitation; active, not recruiting; completed; suspended; terminated; withdrawn.
OTHER NAME(S):
NOTE(S):
The recruitment status of a study may overlap with the study site status and accrual status. This overlap needs to be clearly differentiated. (See tracker issue 29398). A proposed solution is to eliminate the study recruitment status codes and adopt the CTRP values for study status code.</v>
          </cell>
          <cell r="I1734" t="str">
            <v>Map:CTGOV=Overall Recruitment Status; Map:CTGOV=Recruitment Status; Map:CTRPv1.0=StudyRecruitmentStatus.statusCode; Map:CTRPv3.8=StudyRecruitmentStatus.statusCode; Map:CTRR=Recruitment Status; Map:CTRRr3=StudyRecruitmentStatus.statusCode; Map:CTRv1.0=StudyRecruitmentStatus.code; Map:WHO=Recruitment Status</v>
          </cell>
        </row>
        <row r="1735">
          <cell r="A1735" t="str">
            <v>StudyRecruitmentStatus.2date</v>
          </cell>
          <cell r="B1735" t="str">
            <v>StudyRecruitmentStatus</v>
          </cell>
          <cell r="C1735" t="str">
            <v>date</v>
          </cell>
          <cell r="D1735" t="str">
            <v>Attrib</v>
          </cell>
          <cell r="E1735" t="str">
            <v>TS.DATETIME</v>
          </cell>
          <cell r="F1735" t="str">
            <v>0..1</v>
          </cell>
          <cell r="G1735" t="str">
            <v>DEFINITION:
The date (and time) on which the recruitment status is assigned.
EXAMPLE(S):
OTHER NAME(S):
NOTE(S):</v>
          </cell>
          <cell r="I1735" t="str">
            <v>Map:CTRPv1.0=StudyRecruitmentStatus.statusDate; Map:CTRPv3.8=StudyRecruitmentStatus.statusDate; Map:CTRv1.0=StudyRecruitmentStatus.date</v>
          </cell>
        </row>
        <row r="1736">
          <cell r="A1736" t="str">
            <v>StudyRecruitmentStatus.4describedStudyConduct(StudyConduct)</v>
          </cell>
          <cell r="B1736" t="str">
            <v>StudyRecruitmentStatus</v>
          </cell>
          <cell r="C1736" t="str">
            <v>describedStudyConduct(StudyConduct)</v>
          </cell>
          <cell r="D1736" t="str">
            <v>Assoc</v>
          </cell>
          <cell r="F1736" t="str">
            <v>1..1</v>
          </cell>
          <cell r="G1736" t="str">
            <v>StudyRecruitmentStatus [describingStudyRecruitmentStatus] (0..*) describes / be described by (1) [describedStudyConduct] StudyConduct
DESCRIPTION:
Each StudyRecruitmentStatus always describes one StudyConduct.  Each StudyConduct might be described by one or more StudyRecruitmentStatus.
DEFINITION:
EXAMPLE(S):
OTHER NAME(S):
NOTE(S):</v>
          </cell>
          <cell r="I1736" t="str">
            <v>Map:CTRPv3.8=StudyProtocol.(StudyRecruitmentStatus); Map:CTRRr3=StudyRecruitmentStatus.described(Study); Map:CTRv1.0=StudyRecruitmentStatus.described(StudyExecution)</v>
          </cell>
          <cell r="J1736" t="str">
            <v>describes</v>
          </cell>
          <cell r="K1736" t="str">
            <v>be described by</v>
          </cell>
          <cell r="L1736" t="str">
            <v>StudyConduct</v>
          </cell>
          <cell r="M1736" t="str">
            <v>0..*</v>
          </cell>
        </row>
        <row r="1737">
          <cell r="A1737" t="str">
            <v>StudyReference.1</v>
          </cell>
          <cell r="B1737" t="str">
            <v>StudyReference</v>
          </cell>
          <cell r="D1737" t="str">
            <v>Class</v>
          </cell>
          <cell r="G1737" t="str">
            <v xml:space="preserve">DEFINITION:
A citation to a publication related to the protocol's background.
EXAMPLE(S):
"Bauman, G.S. et al. (2000). Allelic loss of chromosome 1p and radiotherapy plus chemotherapy in patients with oligodendrogliomas. Int J Rad Oncol Biol Phys 48:825-30."
OTHER NAME(S):
NOTE(S):
CT.gov instruction say to provide either the unique PubMed Identifier (PMID) of an article or enter the full bibliographic citation. </v>
          </cell>
          <cell r="H1737" t="str">
            <v xml:space="preserve">Invariant - Mandatory Attribute Qualifier: At least one of the following must be mandatory for StudyReference: publicationIdentifier, publicationName, uniformResourceLocator, citationDescription, linkpageDescription.
</v>
          </cell>
          <cell r="I1737" t="str">
            <v>Map:CTGOV=References; Map:CTRRr3=StudyReference; Map:CTRv1.0=StudyReference</v>
          </cell>
        </row>
        <row r="1738">
          <cell r="A1738" t="str">
            <v>StudyReference.2citationDescription</v>
          </cell>
          <cell r="B1738" t="str">
            <v>StudyReference</v>
          </cell>
          <cell r="C1738" t="str">
            <v>citationDescription</v>
          </cell>
          <cell r="D1738" t="str">
            <v>Attrib</v>
          </cell>
          <cell r="E1738" t="str">
            <v>ST</v>
          </cell>
          <cell r="F1738" t="str">
            <v>0..1</v>
          </cell>
          <cell r="G1738" t="str">
            <v>DEFINITION:
A bibliographical reference in a format acceptable to the publisher of the reference material. 
EXAMPLE(S):
OTHER NAME(S):
NOTE(S):
Studies performed in the United States may be required to conform to the National Library of Medicine's MEDLINE format.</v>
          </cell>
          <cell r="I1738" t="str">
            <v>Map:CTGOV=Citation; Map:CTRR=Published Results Citation; Map:CTRRr3=StudyReference.citationDescription; Map:CTRv1.0=StudyReference.citationDescription</v>
          </cell>
        </row>
        <row r="1739">
          <cell r="A1739" t="str">
            <v>StudyReference.2linkPageDescription</v>
          </cell>
          <cell r="B1739" t="str">
            <v>StudyReference</v>
          </cell>
          <cell r="C1739" t="str">
            <v>linkPageDescription</v>
          </cell>
          <cell r="D1739" t="str">
            <v>Attrib</v>
          </cell>
          <cell r="E1739" t="str">
            <v>ST</v>
          </cell>
          <cell r="F1739" t="str">
            <v>0..1</v>
          </cell>
          <cell r="G1739" t="str">
            <v>DEFINITION:
The textual representation of the linked page.
EXAMPLE(S):
If the page being linked is the protocol's home page on the sponsor's Web site, the description might be "This is a link to the study sponsor's web site".
OTHER NAME(S):
NOTE(S):</v>
          </cell>
          <cell r="I1739" t="str">
            <v>Map:CTGOV=Links Description; Map:CTRRr3=StudyReference.linkPageDescription; Map:CTRv1.0=StudyReference.linkPageDescription</v>
          </cell>
        </row>
        <row r="1740">
          <cell r="A1740" t="str">
            <v>StudyReference.2publicationIdentifier</v>
          </cell>
          <cell r="B1740" t="str">
            <v>StudyReference</v>
          </cell>
          <cell r="C1740" t="str">
            <v>publicationIdentifier</v>
          </cell>
          <cell r="D1740" t="str">
            <v>Attrib</v>
          </cell>
          <cell r="E1740" t="str">
            <v>II</v>
          </cell>
          <cell r="F1740" t="str">
            <v>0..1</v>
          </cell>
          <cell r="G1740" t="str">
            <v>DEFINITION:
A unique symbol that establishes identity of a publication related to the study protocol background.
EXAMPLE(S):
10987815 is the unique PubMed Identifier (PMID) for the citation in MEDLINE.
OTHER NAME(S):
NOTE(S):</v>
          </cell>
          <cell r="I1740" t="str">
            <v>Map:CTGOV=MEDLINE Identifier; Map:CTRR=Published Results Identifier; Map:CTRRr3=StudyReference.publicationIdentifier; Map:CTRv1.0=StudyReference.publicationIdentifier</v>
          </cell>
        </row>
        <row r="1741">
          <cell r="A1741" t="str">
            <v>StudyReference.2publicationName</v>
          </cell>
          <cell r="B1741" t="str">
            <v>StudyReference</v>
          </cell>
          <cell r="C1741" t="str">
            <v>publicationName</v>
          </cell>
          <cell r="D1741" t="str">
            <v>Attrib</v>
          </cell>
          <cell r="E1741" t="str">
            <v>ST</v>
          </cell>
          <cell r="F1741" t="str">
            <v>0..1</v>
          </cell>
          <cell r="G1741" t="str">
            <v>DEFINITION:
A non-unique textual identifier specifying the human-readable name of the publication.
EXAMPLE(S):
MEDLINE is the source for PMID 10987815
OTHER NAME(S):
NOTE(S):</v>
          </cell>
          <cell r="I1741" t="str">
            <v>Map:CTRR=Published Results Title; Map:CTRRr3=StudyReference.publicationName; Map:CTRv1.0=StudyReference.publicationName; Map:PRM=PublishedResults.title</v>
          </cell>
        </row>
        <row r="1742">
          <cell r="A1742" t="str">
            <v>StudyReference.2uniformResourceLocator</v>
          </cell>
          <cell r="B1742" t="str">
            <v>StudyReference</v>
          </cell>
          <cell r="C1742" t="str">
            <v>uniformResourceLocator</v>
          </cell>
          <cell r="D1742" t="str">
            <v>Attrib</v>
          </cell>
          <cell r="E1742" t="str">
            <v>TEL.URL</v>
          </cell>
          <cell r="F1742" t="str">
            <v>0..1</v>
          </cell>
          <cell r="G1742" t="str">
            <v>DEFINITION:
A complete reference to a website (including http://) that is directly relevant to the study.  
EXAMPLE(S):
http://www.alzheimers.org/
OTHER NAME(S):
NOTE(S):</v>
          </cell>
          <cell r="I1742" t="str">
            <v>Map:CTGOV=Links URL; Map:CTRRr3=StudyReference.universalResourceLocator; Map:CTRv1.0=StudyReference.uniformResourceLocator</v>
          </cell>
        </row>
        <row r="1743">
          <cell r="A1743" t="str">
            <v>StudyReference.4referencedStudyProtocolVersion(StudyProtocolVersion)</v>
          </cell>
          <cell r="B1743" t="str">
            <v>StudyReference</v>
          </cell>
          <cell r="C1743" t="str">
            <v>referencedStudyProtocolVersion(StudyProtocolVersion)</v>
          </cell>
          <cell r="D1743" t="str">
            <v>Assoc</v>
          </cell>
          <cell r="F1743" t="str">
            <v>1..*</v>
          </cell>
          <cell r="G1743" t="str">
            <v xml:space="preserve">StudyReference [referencingStudyReference] (0..*) is referenced by / refer  to (1..*) [referencedStudyProtocolVersion] StudyProtocolVersion
DESCRIPTION:
Each StudyReference always is referenced by one or more StudyProtocolVersion. Each StudyProtocolVersion might refer to one or more StudyReference.
DEFINITION:
EXAMPLE(S):
OTHER NAME(S):
NOTE(S):
</v>
          </cell>
          <cell r="I1743" t="str">
            <v>Map:CTRRr3=Study.referenced(StudyReference); Map:CTRv1.0=StudyReference.referenced(StudyProtocolVersion)</v>
          </cell>
          <cell r="J1743" t="str">
            <v>is referenced by</v>
          </cell>
          <cell r="K1743" t="str">
            <v>refer  to</v>
          </cell>
          <cell r="L1743" t="str">
            <v>StudyProtocolVersion</v>
          </cell>
          <cell r="M1743" t="str">
            <v>0..*</v>
          </cell>
        </row>
        <row r="1744">
          <cell r="A1744" t="str">
            <v>StudyRegistry.1</v>
          </cell>
          <cell r="B1744" t="str">
            <v>StudyRegistry</v>
          </cell>
          <cell r="D1744" t="str">
            <v>Class</v>
          </cell>
          <cell r="G1744" t="str">
            <v>DEFINITION:
An organization (typically a government agency) that administers the registration of studies.
EXAMPLE(S):
ClinicalTrials.gov (CT.gov), Netherlands National Trial Register (NTR)
OTHER NAME(S):
NOTE(S):
The study registry should contain basic information about each study sufficient to inform potential subjects (and their healthcare providers) how to enroll in the study.</v>
          </cell>
          <cell r="I1744" t="str">
            <v>Map:CTOM=HealthcareSiteParticipantRole.roleCode; Map:CTRR=Registry Protocol Identifier Source; Map:CTRRr3=StudyRegistry; Map:CTRv1.0=StudyRegistry; Map:HL7SP=Author4 (in IndividualCaseSafetyReport)</v>
          </cell>
        </row>
        <row r="1745">
          <cell r="A1745" t="str">
            <v>StudyRegistry.2acronym</v>
          </cell>
          <cell r="B1745" t="str">
            <v>StudyRegistry</v>
          </cell>
          <cell r="C1745" t="str">
            <v>acronym</v>
          </cell>
          <cell r="D1745" t="str">
            <v>Attrib</v>
          </cell>
          <cell r="E1745" t="str">
            <v>ST</v>
          </cell>
          <cell r="F1745" t="str">
            <v>0..1</v>
          </cell>
          <cell r="G1745" t="str">
            <v>DEFINITION:
The non-unique initials or abbreviated name used for identification of the registry.
EXAMPLE(S):
NTR (Netherlands National Trial Register)
OTHER NAME(S):
NOTE(S):</v>
          </cell>
          <cell r="I1745" t="str">
            <v>Map:CTRR=Registry; Map:CTRRr3=StudyRegistry.acronym; Map:CTRv1.0=StudyRegistry.acronym; Map:WHO=Primary Registry</v>
          </cell>
        </row>
        <row r="1746">
          <cell r="A1746" t="str">
            <v>StudyRegistry.2identifier</v>
          </cell>
          <cell r="B1746" t="str">
            <v>StudyRegistry</v>
          </cell>
          <cell r="C1746" t="str">
            <v>identifier</v>
          </cell>
          <cell r="D1746" t="str">
            <v>Attrib</v>
          </cell>
          <cell r="E1746" t="str">
            <v>DSET&lt;ID&gt;</v>
          </cell>
          <cell r="F1746" t="str">
            <v>0..*</v>
          </cell>
          <cell r="G1746" t="str">
            <v>DEFINITION:
A unique symbol that establishes identity of the study registry.
EXAMPLE(S):
OTHER NAME(S):
NOTE(S):</v>
          </cell>
          <cell r="I1746" t="str">
            <v>Map:Vendor1v1.1=ID</v>
          </cell>
        </row>
        <row r="1747">
          <cell r="A1747" t="str">
            <v>StudyRegistry.2name</v>
          </cell>
          <cell r="B1747" t="str">
            <v>StudyRegistry</v>
          </cell>
          <cell r="C1747" t="str">
            <v>name</v>
          </cell>
          <cell r="D1747" t="str">
            <v>Attrib</v>
          </cell>
          <cell r="E1747" t="str">
            <v>ST</v>
          </cell>
          <cell r="F1747" t="str">
            <v>0..1</v>
          </cell>
          <cell r="G1747" t="str">
            <v>DEFINITION:
A non-unique textual identifier for the registry.
EXAMPLE(S):
ClinicalTrials.gov
OTHER NAME(S):
NOTE(S):</v>
          </cell>
          <cell r="I1747" t="str">
            <v>Map:CTRR=Registry; Map:CTRRr3=StudyRegistry.name; Map:CTRv1.0=StudyRegistry.name; Map:WHO=Primary Registry</v>
          </cell>
        </row>
        <row r="1748">
          <cell r="A1748" t="str">
            <v>StudyRegistry.4managingOrganization(Organization)</v>
          </cell>
          <cell r="B1748" t="str">
            <v>StudyRegistry</v>
          </cell>
          <cell r="C1748" t="str">
            <v>managingOrganization(Organization)</v>
          </cell>
          <cell r="D1748" t="str">
            <v>Assoc</v>
          </cell>
          <cell r="F1748" t="str">
            <v>0..1</v>
          </cell>
          <cell r="G1748" t="str">
            <v xml:space="preserve">StudyRegistry [managedStudyRegistry] (0..*) be managed by / manage (0..1) [managingOrganization] Organization
DESCRIPTION:
Each StudyRegistry might be managed by one Organization.  Each Organization might manage one or more StudyRegistry.
DEFINITION:
EXAMPLE(S):
OTHER NAME(S):
NOTE(S):
</v>
          </cell>
          <cell r="I1748" t="str">
            <v>Map:CTRRr3=StudyRegistry.managing(Organization); Map:CTRv1.0=StudyRegistry.managing(Organization)</v>
          </cell>
          <cell r="J1748" t="str">
            <v>be managed by</v>
          </cell>
          <cell r="K1748" t="str">
            <v>manage</v>
          </cell>
          <cell r="L1748" t="str">
            <v>Organization</v>
          </cell>
          <cell r="M1748" t="str">
            <v>0..*</v>
          </cell>
        </row>
        <row r="1749">
          <cell r="A1749" t="str">
            <v>StudyResearchCoordinator.1</v>
          </cell>
          <cell r="B1749" t="str">
            <v>StudyResearchCoordinator</v>
          </cell>
          <cell r="D1749" t="str">
            <v>Class</v>
          </cell>
          <cell r="G1749" t="str">
            <v>DEFINITION:
A person who handles the administrative responsibilities of a study on behalf of the study investigator, acts as a liaison between study site and study sponsor, and reviews all data and records before a monitor's visit. 
EXAMPLE(S):
OTHER NAME(S):
At some sites (primarily in academic settings) Clinical Research Coordinators are called (Clinical Research Associates) CRAs.
study coordinator, research coordinator, clinical coordinator, research nurse, protocol nurse
NOTE(S):
The Study Research Coordinator for study XYZ may review medical records to determine if a particular patient may be eligible for the study.  If so, he will notify the investigator for further review.  The Coordinator may ensure eligibility is validated, register the subject, ensure the patient is managed per the protocol, collect and submit the subject study data, and respond to data queries.</v>
          </cell>
          <cell r="I1749" t="str">
            <v>Map:CTRRr3=StudyResearchCoordinator</v>
          </cell>
        </row>
        <row r="1750">
          <cell r="A1750" t="str">
            <v>StudyResearchCoordinator.3Is a(n):StudyPersonnel</v>
          </cell>
          <cell r="B1750" t="str">
            <v>StudyResearchCoordinator</v>
          </cell>
          <cell r="C1750" t="str">
            <v>Is a(n):StudyPersonnel</v>
          </cell>
          <cell r="D1750" t="str">
            <v>Gen</v>
          </cell>
          <cell r="G1750" t="str">
            <v xml:space="preserve">DESCRIPTION:
Each StudyResearchCoordinator always specializes one StudyPersonnel. Each StudyPersonnel might be specialized by one StudyResearchCoordinator.
DEFINITION:
EXAMPLE(S):
OTHER NAME(S):
NOTE(S):
</v>
          </cell>
          <cell r="J1750" t="str">
            <v>specializes</v>
          </cell>
          <cell r="K1750" t="str">
            <v>be specialized by</v>
          </cell>
          <cell r="L1750" t="str">
            <v>StudyPersonnel</v>
          </cell>
        </row>
        <row r="1751">
          <cell r="A1751" t="str">
            <v>StudyResource.1</v>
          </cell>
          <cell r="B1751" t="str">
            <v>StudyResource</v>
          </cell>
          <cell r="D1751" t="str">
            <v>Class</v>
          </cell>
          <cell r="G1751" t="str">
            <v>DEFINITION:
The association between a resource and the study on which it is used.
EXAMPLE(S):
OTHER NAME(S):
NOTE(S):</v>
          </cell>
          <cell r="I1751" t="str">
            <v>Map:C3PR=StudyOrganization; Map:C3PRv2.9=StudyCoordinatingCenter; Map:C3PRv2.9=StudyFundingSponsor; Map:caAERSv2.2=StudyFundingSponsor; Map:caAERSv2.2=StudyCoordinatingCenter; Map:CTRPv3.8=StudyResourcing; Map:CTRRr3=StudyResource; Map:CTRv1.0=StudyResource</v>
          </cell>
        </row>
        <row r="1752">
          <cell r="A1752" t="str">
            <v>StudyResource.2effectiveDateRange</v>
          </cell>
          <cell r="B1752" t="str">
            <v>StudyResource</v>
          </cell>
          <cell r="C1752" t="str">
            <v>effectiveDateRange</v>
          </cell>
          <cell r="D1752" t="str">
            <v>Attrib</v>
          </cell>
          <cell r="E1752" t="str">
            <v>IVL&lt;TS.DATETIME&gt;</v>
          </cell>
          <cell r="F1752" t="str">
            <v>0..1</v>
          </cell>
          <cell r="G1752" t="str">
            <v>DEFINITION:
The date and time span for when the study resource is active.
EXAMPLE(S):
OTHER NAME(S):
NOTE(S):</v>
          </cell>
          <cell r="I1752" t="str">
            <v>Map:CTRPv1.0=StudyResourcing.activeIndicator; Map:CTRPv3.8=StudyResourcing.activeIndicator; Map:CTRv1.0=StudyResource.effectiveDateRange; Map:HL7SP=Service Provider.effectiveTime</v>
          </cell>
        </row>
        <row r="1753">
          <cell r="A1753" t="str">
            <v>StudyResource.2inactiveComment</v>
          </cell>
          <cell r="B1753" t="str">
            <v>StudyResource</v>
          </cell>
          <cell r="C1753" t="str">
            <v>inactiveComment</v>
          </cell>
          <cell r="D1753" t="str">
            <v>Attrib</v>
          </cell>
          <cell r="E1753" t="str">
            <v>ST</v>
          </cell>
          <cell r="F1753" t="str">
            <v>0..1</v>
          </cell>
          <cell r="G1753" t="str">
            <v>DEFINITION:
Additional description why the resource is no longer active.
EXAMPLE(S):
OTHER NAME(S):
NOTE(S):</v>
          </cell>
          <cell r="I1753" t="str">
            <v>Map:CTRPv1.0=StudyResourcing.inactiveCommentText ; Map:CTRPv3.8=StudyResourcing.inactiveCommentText</v>
          </cell>
        </row>
        <row r="1754">
          <cell r="A1754" t="str">
            <v>StudyResource.2primaryIndicator</v>
          </cell>
          <cell r="B1754" t="str">
            <v>StudyResource</v>
          </cell>
          <cell r="C1754" t="str">
            <v>primaryIndicator</v>
          </cell>
          <cell r="D1754" t="str">
            <v>Attrib</v>
          </cell>
          <cell r="E1754" t="str">
            <v>BL</v>
          </cell>
          <cell r="F1754" t="str">
            <v>0..1</v>
          </cell>
          <cell r="G1754" t="str">
            <v>DEFINITION:
Specifies whether this is the main or principal study resource.
EXAMPLE(S):
OTHER NAME(S):
NOTE(S):
This distinguishes between an organization that is the primary funder vs. a funder who provides less money for a study.</v>
          </cell>
          <cell r="I1754" t="str">
            <v>Map:CTRPv1.0=StudyResourceProvider.primaryIndicator; Map:CTRv1.0=StudyResource.primaryIndicator</v>
          </cell>
        </row>
        <row r="1755">
          <cell r="A1755" t="str">
            <v>StudyResource.4usedResource(Resource)</v>
          </cell>
          <cell r="B1755" t="str">
            <v>StudyResource</v>
          </cell>
          <cell r="C1755" t="str">
            <v>usedResource(Resource)</v>
          </cell>
          <cell r="D1755" t="str">
            <v>Assoc</v>
          </cell>
          <cell r="F1755" t="str">
            <v>1..1</v>
          </cell>
          <cell r="G1755" t="str">
            <v xml:space="preserve">StudyResource [usingStudyResource] (0..*) uses / be used for (1) [usedResource] Resource
DESCRIPTION:
Each StudyResource always uses one Resource.  Each Resource might be used for one or more StudyResource.
DEFINITION:
EXAMPLE(S):
OTHER NAME(S):
NOTE(S):
</v>
          </cell>
          <cell r="I1755" t="str">
            <v>Map:CTRRr3=StudyResource.associated(Resource); Map:CTRv1.0=StudyResource.used(Resource)</v>
          </cell>
          <cell r="J1755" t="str">
            <v>uses</v>
          </cell>
          <cell r="K1755" t="str">
            <v>be used for</v>
          </cell>
          <cell r="L1755" t="str">
            <v>Resource</v>
          </cell>
          <cell r="M1755" t="str">
            <v>0..*</v>
          </cell>
        </row>
        <row r="1756">
          <cell r="A1756" t="str">
            <v>StudyResource.4usingStudyConduct(StudyConduct)</v>
          </cell>
          <cell r="B1756" t="str">
            <v>StudyResource</v>
          </cell>
          <cell r="C1756" t="str">
            <v>usingStudyConduct(StudyConduct)</v>
          </cell>
          <cell r="D1756" t="str">
            <v>Assoc</v>
          </cell>
          <cell r="F1756" t="str">
            <v>0..1</v>
          </cell>
          <cell r="G1756" t="str">
            <v>StudyResource [usedStudyResource] (0..*) be used for / use (0..1) [usingStudyConduct] StudyConduct
DESCRIPTION:
Each StudyResource might be used for one StudyConduct.  Each StudyConduct might use one or more StudyResource.
DEFINITION:
EXAMPLE(S):
OTHER NAME(S):
NOTE(S):</v>
          </cell>
          <cell r="I1756" t="str">
            <v>Map:CTRRr3=StudyResource.associated(Study); Map:CTRv1.0=StudyResource.using(StudyExecution)</v>
          </cell>
          <cell r="J1756" t="str">
            <v>be used for</v>
          </cell>
          <cell r="K1756" t="str">
            <v>use</v>
          </cell>
          <cell r="L1756" t="str">
            <v>StudyConduct</v>
          </cell>
          <cell r="M1756" t="str">
            <v>0..*</v>
          </cell>
        </row>
        <row r="1757">
          <cell r="A1757" t="str">
            <v>StudyResource.4usingStudyProtocolVersion(StudyProtocolVersion)</v>
          </cell>
          <cell r="B1757" t="str">
            <v>StudyResource</v>
          </cell>
          <cell r="C1757" t="str">
            <v>usingStudyProtocolVersion(StudyProtocolVersion)</v>
          </cell>
          <cell r="D1757" t="str">
            <v>Assoc</v>
          </cell>
          <cell r="F1757" t="str">
            <v>0..1</v>
          </cell>
          <cell r="G1757" t="str">
            <v xml:space="preserve">StudyResource [usedStudyResource] (0..*) be used for / use (0..1) [usingStudyProtocolVersion] StudyProtocolVersion
DESCRIPTION:
Each StudyResource might be used for one StudyProtocolVersion.  Each StudyProtocolVersion might use one or more StudyResource.
DEFINITION:
EXAMPLE(S):
OTHER NAME(S):
NOTE(S):
</v>
          </cell>
          <cell r="I1757" t="str">
            <v>Map:CTRPv3.8=StudyProtocol.(StudyResourcing); Map:CTRv1.0=StudyResource.using(StudyProtocolVersion)</v>
          </cell>
          <cell r="J1757" t="str">
            <v>be used for</v>
          </cell>
          <cell r="K1757" t="str">
            <v>use</v>
          </cell>
          <cell r="L1757" t="str">
            <v>StudyProtocolVersion</v>
          </cell>
          <cell r="M1757" t="str">
            <v>0..*</v>
          </cell>
        </row>
        <row r="1758">
          <cell r="A1758" t="str">
            <v>StudySite.1</v>
          </cell>
          <cell r="B1758" t="str">
            <v>StudySite</v>
          </cell>
          <cell r="D1758" t="str">
            <v>Class</v>
          </cell>
          <cell r="G1758" t="str">
            <v>DEFINITION:
A facility in which study activities are conducted. 
EXAMPLE(S):
The site where the study subject encounter occurs, or the site of the Investigator.
OTHER NAME(S):
NOTE(S):</v>
          </cell>
          <cell r="H1758" t="str">
            <v xml:space="preserve">Invariant - be a function performed by actualIndicator Qualifier: Only Organization (via HealthcareFacility or direct association) with actualIndicator = "true" is valid.
Invariant - be a function performed by Exclusive Or: A StudySite is a function performed by one and only one of the following: HealthcareFacility or Organization (serving as a StudySite but is not a HealthcareFacility).
Invariant - be overseen by actualIndicator Qualifier: Only Organization (via OversightCommittee) with actualIndicator = "true" is valid.
Invariant - execute Mandatory Qualifier: At least one of the following must be known for a StudySite: StudySiteProtocolVersionRelationship, StudyConduct.
</v>
          </cell>
          <cell r="I1758" t="str">
            <v>Map:C3PRv2.9=StudySite; Map:C3PRv2.9=StudyOrganization; Map:caAERSv2.2=StudySite; Map:caAERSv2.2=StudyOrganization; Map:CDISCLabv1.0.1=Site; Map:CTGOV=Facility; Map:CTRPv1.0=StudyParticipation; Map:CTRPv3.8=StudySite; Map:CTRPv3.8=StudySiteOverallStatus; Map:CTRPv3.8=OrganizationFunctionalRole.functionCode; Map:CTRRr3=StudySite; Map:CTRv1.0=StudySite; Map:DICOM=Clinical Trial Context Module; Map:HL7SP=SubjectProtectionApproval; Map:HL7SP=StudySite; Map:HL7SP=Study.performer1; Map:HSDBv1.0=[Lead Organization].Organization Type; Map:LabViewer2.2=StudySite; Map:NBIAv6.4=Trial_Site; Map:PSC=StudySite; Map:PSCv2.6=StudySite</v>
          </cell>
        </row>
        <row r="1759">
          <cell r="A1759" t="str">
            <v>StudySite.2dateRange</v>
          </cell>
          <cell r="B1759" t="str">
            <v>StudySite</v>
          </cell>
          <cell r="C1759" t="str">
            <v>dateRange</v>
          </cell>
          <cell r="D1759" t="str">
            <v>Attrib</v>
          </cell>
          <cell r="E1759" t="str">
            <v>IVL&lt;TS.DATETIME&gt;</v>
          </cell>
          <cell r="F1759" t="str">
            <v>0..1</v>
          </cell>
          <cell r="G1759" t="str">
            <v>DEFINITION:
The date and time span specifying when the site's participation in the study begins and ends.
EXAMPLE(S):
OTHER NAME(S):
NOTE(S):</v>
          </cell>
          <cell r="I1759" t="str">
            <v>Map:C3PR=StudySite.endDate; Map:C3PR=StudySite.startDate; Map:CTGOV=StudySite.startDate; Map:CTOM=StudySite.stopDate; Map:CTRPv1.0=StudyParticipation.dateRange; Map:CTRv1.0=StudySite.dateRange</v>
          </cell>
        </row>
        <row r="1760">
          <cell r="A1760" t="str">
            <v>StudySite.2identifier</v>
          </cell>
          <cell r="B1760" t="str">
            <v>StudySite</v>
          </cell>
          <cell r="C1760" t="str">
            <v>identifier</v>
          </cell>
          <cell r="D1760" t="str">
            <v>Attrib</v>
          </cell>
          <cell r="E1760" t="str">
            <v>DSET&lt;ID&gt;</v>
          </cell>
          <cell r="F1760" t="str">
            <v>0..*</v>
          </cell>
          <cell r="G1760" t="str">
            <v>DEFINITION:
A unique symbol that establishes identity of the study site.
EXAMPLE(S):
OTHER NAME(S):
NOTE(S):</v>
          </cell>
          <cell r="I1760" t="str">
            <v>Map:CDASHv1.1=DM.SITEID; Map:CDISCLabv1.0.1=Site.Site ID or Number; Map:CTRPv3.8=StudySite.localStudyProtocolIdentifier; Map:CTRv1.0=StudySite.identifier; Map:DICOM=Clinical Trial Subject Module - Clinical Trial Site ID (0012,0030); Map:DICOM=Clinical Trial Context Module - Clinical Trial Site ID (0012,0030); Map:HL7SP=StudySite.id; Map:NBIAv6.4=Trial_Site.trial_site_id; Map:SDTM IGv3.1.1=DM.SITEID; Map:SDTM IGv3.1.2=DM.SITEID; Map:SDTM IGv3.1.3=DM.SITEID; Map:SDTM IGv3.2=DM.SITEID</v>
          </cell>
        </row>
        <row r="1761">
          <cell r="A1761" t="str">
            <v>StudySite.2leadIndicator</v>
          </cell>
          <cell r="B1761" t="str">
            <v>StudySite</v>
          </cell>
          <cell r="C1761" t="str">
            <v>leadIndicator</v>
          </cell>
          <cell r="D1761" t="str">
            <v>Attrib</v>
          </cell>
          <cell r="E1761" t="str">
            <v>BL</v>
          </cell>
          <cell r="F1761" t="str">
            <v>0..1</v>
          </cell>
          <cell r="G1761" t="str">
            <v>DEFINITION:
Specifies whether this is the principal administrative organization responsible for the study. 
EXAMPLE(S):
OTHER NAME(S):
NOTE(S):
Exception: A multi-site study with no single assigned coordination center; in this case, every participating organization can be named as lead organization.</v>
          </cell>
          <cell r="I1761" t="str">
            <v>Map:C3PR=StudySite.roleCode; Map:CTOM=StudySite.roleCode; Map:CTRv1.0=StudySite.leadIndicator</v>
          </cell>
        </row>
        <row r="1762">
          <cell r="A1762" t="str">
            <v>StudySite.2plannedDuration</v>
          </cell>
          <cell r="B1762" t="str">
            <v>StudySite</v>
          </cell>
          <cell r="C1762" t="str">
            <v>plannedDuration</v>
          </cell>
          <cell r="D1762" t="str">
            <v>Attrib</v>
          </cell>
          <cell r="E1762" t="str">
            <v>PQ.TIME</v>
          </cell>
          <cell r="F1762" t="str">
            <v>0..1</v>
          </cell>
          <cell r="G1762" t="str">
            <v>DEFINITION:
The intended period of time for the study site's participation in the study.
EXAMPLE(S):
OTHER NAME(S):
NOTE(S):</v>
          </cell>
          <cell r="I1762" t="str">
            <v>Map:CTR&amp;Rr2=Estimated trial duration worldwide months; Map:CTR&amp;Rr2=Estimated trial duration worldwide years; Map:CTR&amp;Rr2=Estimated trial duration in MS days; Map:CTR&amp;Rr2=Estimated trial duration in MS years; Map:CTR&amp;Rr2=Estimated trial duration worldwide days; Map:CTR&amp;Rr2=Estimated trial duration in MS months; Map:CTRRr3=Study.duration; Map:CTRv1.0=StudySite.plannedDuration</v>
          </cell>
        </row>
        <row r="1763">
          <cell r="A1763" t="str">
            <v>StudySite.2statusCode</v>
          </cell>
          <cell r="B1763" t="str">
            <v>StudySite</v>
          </cell>
          <cell r="C1763" t="str">
            <v>statusCode</v>
          </cell>
          <cell r="D1763" t="str">
            <v>Attrib</v>
          </cell>
          <cell r="E1763" t="str">
            <v>CD</v>
          </cell>
          <cell r="F1763" t="str">
            <v>0..1</v>
          </cell>
          <cell r="G1763" t="str">
            <v>DEFINITION:
A coded value specifying the phase in the lifecycle of the study site.
EXAMPLE(S):
In Review, Approved, Active, Closed to Accrual, Closed to Accrual and Intervention, Temporary Closed to Accrual, Temporary Closed to Accrual and Intervention, Disapproved, Withdrawn, Administratively complete.
OTHER NAME(S):
NOTE(S):</v>
          </cell>
          <cell r="I1763" t="str">
            <v>Map:C3PRv2.9=SiteStatusHistory.siteStudyStatus; Map:caAERSv2.2=StudySite.statusCode; Map:CTOM=StudySite.statusCode; Map:CTRPv1.0=StudyParticipation.statusCode; Map:CTRPv3.8=StudySiteOverallStatus.statusCode; Map:CTRPv3.8=FunctionalRole.statusCode; Map:CTRPv3.8=StudySite.(StudySiteOverallStatus); Map:CTRv1.0=StudySite.statusCode</v>
          </cell>
        </row>
        <row r="1764">
          <cell r="A1764" t="str">
            <v>StudySite.2statusDate</v>
          </cell>
          <cell r="B1764" t="str">
            <v>StudySite</v>
          </cell>
          <cell r="C1764" t="str">
            <v>statusDate</v>
          </cell>
          <cell r="D1764" t="str">
            <v>Attrib</v>
          </cell>
          <cell r="E1764" t="str">
            <v>TS.DATETIME</v>
          </cell>
          <cell r="F1764" t="str">
            <v>0..1</v>
          </cell>
          <cell r="G1764" t="str">
            <v>DEFINITION:
The date (and time) on which the status is assigned to the study site.
EXAMPLE(S):
OTHER NAME(S):
NOTE(S):</v>
          </cell>
          <cell r="I1764" t="str">
            <v>Map:C3PRv2.9=SiteStatusHistory.startDate; Map:CTOM=StudySite.irbApprovalDate; Map:CTRPv1.0=StudyParticipation.statusDateRange; Map:CTRPv3.8=StudySite.accrualDateRange; Map:CTRPv3.8=FunctionalRole.statusDateRange; Map:CTRPv3.8=StudySiteOverallStatus.statusDate; Map:CTRv1.0=StudySite.statusDate</v>
          </cell>
        </row>
        <row r="1765">
          <cell r="A1765" t="str">
            <v>StudySite.2targetAccrualNumberRange</v>
          </cell>
          <cell r="B1765" t="str">
            <v>StudySite</v>
          </cell>
          <cell r="C1765" t="str">
            <v>targetAccrualNumberRange</v>
          </cell>
          <cell r="D1765" t="str">
            <v>Attrib</v>
          </cell>
          <cell r="E1765" t="str">
            <v>URG&lt;INT.NONNEG&gt;</v>
          </cell>
          <cell r="F1765" t="str">
            <v>0..1</v>
          </cell>
          <cell r="G1765" t="str">
            <v>DEFINITION:
An integer falling within minimum and maximum bounds that specifies how many experimental units are needed for enrollment at this site.
EXAMPLE(S):
The Mill Valley Clinic study site has determined their site accrual target for study XYZ to be 15 accruals.
OTHER NAME(S):
NOTE(S):</v>
          </cell>
          <cell r="I1765" t="str">
            <v>Map:C3PR=StudySite.targetAccrualNumber; Map:C3PRv2.9=StudySite.targetAccrualNumber; Map:CTOM=StudySite.targetAccrualNumber; Map:CTR&amp;Rr2=Population planned numbers in EEA; Map:CTR&amp;Rr2=Population planned numbers in MS; Map:CTRPv1.0=StudyParticipation.targetAccrualNumber; Map:CTRPv3.8=StudySite.targetAccrualNumber; Map:CTRRr3=StudySite.targetAccrualNumberRange; Map:CTRv1.0=StudySite.targetAccrualNumberRange</v>
          </cell>
        </row>
        <row r="1766">
          <cell r="A1766" t="str">
            <v>StudySite.4executedStudyConduct(StudyConduct)</v>
          </cell>
          <cell r="B1766" t="str">
            <v>StudySite</v>
          </cell>
          <cell r="C1766" t="str">
            <v>executedStudyConduct(StudyConduct)</v>
          </cell>
          <cell r="D1766" t="str">
            <v>Assoc</v>
          </cell>
          <cell r="F1766" t="str">
            <v>0..1</v>
          </cell>
          <cell r="G1766" t="str">
            <v>StudySite [executingStudySite] (0..*) execute / be executed at (0..1) [executedStudyConduct] StudyConduct
DESCRIPTION:
Each StudySite might execute one StudyConduct.  Each StudyConduct might be executed at one or more StudySite.
DEFINITION:
EXAMPLE(S):
OTHER NAME(S):
NOTE(S):</v>
          </cell>
          <cell r="I1766" t="str">
            <v>Map:CTRRr3=StudySite.executes(Study); Map:CTRv1.0=StudySite.executed(StudyExecution)</v>
          </cell>
          <cell r="J1766" t="str">
            <v>execute</v>
          </cell>
          <cell r="K1766" t="str">
            <v>be executed at</v>
          </cell>
          <cell r="L1766" t="str">
            <v>StudyConduct</v>
          </cell>
          <cell r="M1766" t="str">
            <v>0..*</v>
          </cell>
        </row>
        <row r="1767">
          <cell r="A1767" t="str">
            <v>StudySite.4managingStudyCountry(StudyCountry)</v>
          </cell>
          <cell r="B1767" t="str">
            <v>StudySite</v>
          </cell>
          <cell r="C1767" t="str">
            <v>managingStudyCountry(StudyCountry)</v>
          </cell>
          <cell r="D1767" t="str">
            <v>Assoc</v>
          </cell>
          <cell r="F1767" t="str">
            <v>0..1</v>
          </cell>
          <cell r="G1767" t="str">
            <v>StudySite [managedStudySite] (0..*) be managed by / manage (0..1) [managingStudyCountry] StudyCountry
DESCRIPTION:
Each StudySite might be managed by one StudyCountry.  Each StudyCountry might manage one or more StudySite.
DEFINITION:
EXAMPLE(S):
OTHER NAME(S):
NOTE(S):</v>
          </cell>
          <cell r="I1767" t="str">
            <v>Map:Vendor1v1.0=Site.(StudyCountry)</v>
          </cell>
          <cell r="J1767" t="str">
            <v>be managed by</v>
          </cell>
          <cell r="K1767" t="str">
            <v>manage</v>
          </cell>
          <cell r="L1767" t="str">
            <v>StudyCountry</v>
          </cell>
          <cell r="M1767" t="str">
            <v>0..*</v>
          </cell>
        </row>
        <row r="1768">
          <cell r="A1768" t="str">
            <v>StudySite.4performingHealthcareFacility(HealthcareFacility)</v>
          </cell>
          <cell r="B1768" t="str">
            <v>StudySite</v>
          </cell>
          <cell r="C1768" t="str">
            <v>performingHealthcareFacility(HealthcareFacility)</v>
          </cell>
          <cell r="D1768" t="str">
            <v>Assoc</v>
          </cell>
          <cell r="F1768" t="str">
            <v>0..1</v>
          </cell>
          <cell r="G1768" t="str">
            <v xml:space="preserve">StudySite [performedStudySite] (0..*) be a function performed by / function as (0..1) [performingHealthcareFacility] HealthcareFacility
DESCRIPTION:
Each StudySite might be a function performed by one HealthcareFacility.  Each HealthcareFacility might function as one or more StudySite.
DEFINITION:
EXAMPLE(S):
OTHER NAME(S):
NOTE(S):
</v>
          </cell>
          <cell r="I1768" t="str">
            <v>Map:CTRv1.0=StudySite.performing(HealthcareFacility)</v>
          </cell>
          <cell r="J1768" t="str">
            <v>be a function performed by</v>
          </cell>
          <cell r="K1768" t="str">
            <v>function as</v>
          </cell>
          <cell r="L1768" t="str">
            <v>HealthcareFacility</v>
          </cell>
          <cell r="M1768" t="str">
            <v>0..*</v>
          </cell>
        </row>
        <row r="1769">
          <cell r="A1769" t="str">
            <v>StudySite.4performingOrganization(Organization)</v>
          </cell>
          <cell r="B1769" t="str">
            <v>StudySite</v>
          </cell>
          <cell r="C1769" t="str">
            <v>performingOrganization(Organization)</v>
          </cell>
          <cell r="D1769" t="str">
            <v>Assoc</v>
          </cell>
          <cell r="F1769" t="str">
            <v>0..1</v>
          </cell>
          <cell r="G1769" t="str">
            <v xml:space="preserve">StudySite [performedStudySite] (0..*) be a function performed by / function as (0..1) [performingOrganization] Organization
DESCRIPTION:
Each StudySite might be a function performed by one Organization.  Each Organization might function as one or more StudySite.
DEFINITION:
EXAMPLE(S):
OTHER NAME(S):
NOTE(S):
</v>
          </cell>
          <cell r="I1769" t="str">
            <v>Map:CTRPv3.8=StudySite.Is a(n):OrganizationFunctionalRole; Map:CTRRr3=StudySite.performing(Organization); Map:CTRv1.0=StudySite.performing(Organization)</v>
          </cell>
          <cell r="J1769" t="str">
            <v>be a function performed by</v>
          </cell>
          <cell r="K1769" t="str">
            <v>function as</v>
          </cell>
          <cell r="L1769" t="str">
            <v>Organization</v>
          </cell>
          <cell r="M1769" t="str">
            <v>0..*</v>
          </cell>
        </row>
        <row r="1770">
          <cell r="A1770" t="str">
            <v>StudySiteInvestigator.1</v>
          </cell>
          <cell r="B1770" t="str">
            <v>StudySiteInvestigator</v>
          </cell>
          <cell r="D1770" t="str">
            <v>Class</v>
          </cell>
          <cell r="G1770" t="str">
            <v>DEFINITION:
A researcher at a study site who oversees multiple aspects of the study at a site, including protocol submission for IRB approval, participant recruitment, informed consent, data collection, and analysis.
EXAMPLE(S):
OTHER NAME(S):
NOTE(S):</v>
          </cell>
          <cell r="H1770" t="str">
            <v xml:space="preserve">Invariant - be a function performed by Qualifier: If the associated StudyProtocolVersion is an InterventionalStudyProtocolVersion then the StudySiteInvestigator must be a function performed by a HealthcareProvider.
</v>
          </cell>
          <cell r="I1770" t="str">
            <v>Map:C3PRv2.9=StudyInvestigator; Map:CTGOV=Investigators (at the protocol location); Map:CTRPv1.0=StudySiteInvestigator; Map:CTRPv3.8=StudySiteInvestigator; Map:CTRv1.0=StudySiteInvestigator; Map:HL7SP=Study.performer3</v>
          </cell>
        </row>
        <row r="1771">
          <cell r="A1771" t="str">
            <v>StudySiteInvestigator.2identifier</v>
          </cell>
          <cell r="B1771" t="str">
            <v>StudySiteInvestigator</v>
          </cell>
          <cell r="C1771" t="str">
            <v>identifier</v>
          </cell>
          <cell r="D1771" t="str">
            <v>Attrib</v>
          </cell>
          <cell r="E1771" t="str">
            <v>ID</v>
          </cell>
          <cell r="F1771" t="str">
            <v>0..1</v>
          </cell>
          <cell r="G1771" t="str">
            <v>DEFINITION:
A unique symbol that establishes identity of the study site investigator.
EXAMPLE(S):
OTHER NAME(S):
NOTE(S): 
Open issue: Need to know if this is actually an identifier specifically assigned to an investigator specific to a particular study and site.</v>
          </cell>
          <cell r="I1771" t="str">
            <v>Map:CTRv1.0=StudySiteInvestigator.identifier; Map:SDTM IGv3.1.3=DM.INVID; Map:SDTM IGv3.2=DM.INVID</v>
          </cell>
        </row>
        <row r="1772">
          <cell r="A1772" t="str">
            <v>StudySiteInvestigator.3Is a(n):StudySitePersonnel</v>
          </cell>
          <cell r="B1772" t="str">
            <v>StudySiteInvestigator</v>
          </cell>
          <cell r="C1772" t="str">
            <v>Is a(n):StudySitePersonnel</v>
          </cell>
          <cell r="D1772" t="str">
            <v>Gen</v>
          </cell>
          <cell r="G1772" t="str">
            <v xml:space="preserve">DESCRIPTION:
Each StudySiteInvestigator always specializes one StudySitePersonnel. Each StudySitePersonnel might be specialized by one StudySiteInvestigator.
DEFINITION:
EXAMPLE(S):
OTHER NAME(S):
NOTE(S):
</v>
          </cell>
          <cell r="I1772" t="str">
            <v>Map:HL7SP=Study.performer3</v>
          </cell>
          <cell r="J1772" t="str">
            <v>specializes</v>
          </cell>
          <cell r="K1772" t="str">
            <v>be specialized by</v>
          </cell>
          <cell r="L1772" t="str">
            <v>StudySitePersonnel</v>
          </cell>
        </row>
        <row r="1773">
          <cell r="A1773" t="str">
            <v>StudySiteOversightStatus.1</v>
          </cell>
          <cell r="B1773" t="str">
            <v>StudySiteOversightStatus</v>
          </cell>
          <cell r="D1773" t="str">
            <v>Class</v>
          </cell>
          <cell r="G1773" t="str">
            <v>DEFINITION:
Describes the state of a study at a particular site as assigned by an oversight committee. 
EXAMPLE(S):
request not submitted; submitted, pending; submitted, approved; submitted, exempt; submitted, denied; submission not required.
OTHER NAME(S):
NOTE(S):</v>
          </cell>
          <cell r="H1773" t="str">
            <v xml:space="preserve">Invariant - be assigned by actualIndicator Qualifier: Only Organization (via OversightCommittee) with actualIndicator = "true" is valid.
</v>
          </cell>
          <cell r="I1773" t="str">
            <v>Map:CTRv1.0=StudySiteOversightStatus; Map:PSCv2.6=AmendmentApproval</v>
          </cell>
        </row>
        <row r="1774">
          <cell r="A1774" t="str">
            <v>StudySiteOversightStatus.2effectiveDateRange</v>
          </cell>
          <cell r="B1774" t="str">
            <v>StudySiteOversightStatus</v>
          </cell>
          <cell r="C1774" t="str">
            <v>effectiveDateRange</v>
          </cell>
          <cell r="D1774" t="str">
            <v>Attrib</v>
          </cell>
          <cell r="E1774" t="str">
            <v>IVL&lt;TS.DATETIME&gt;</v>
          </cell>
          <cell r="F1774" t="str">
            <v>1..1</v>
          </cell>
          <cell r="G1774" t="str">
            <v>DEFINITION:
The date and time span specifying when the review board's oversight status (process code) begins and ends.
EXAMPLE(S):
OTHER NAME(S):
Ethics Committee Approval Effectiveness Start and End Date
NOTE(S):</v>
          </cell>
          <cell r="I1774" t="str">
            <v>Map:DICOM=Clinical Trial Context Module - Ethics Committee Approval Effectiveness End Date (0012,0087); Map:DICOM=Clinical Trial Context Module - Ethics Committee Approval Effectiveness Start Date (0012,0086)</v>
          </cell>
        </row>
        <row r="1775">
          <cell r="A1775" t="str">
            <v>StudySiteOversightStatus.2reviewBoardApprovalNumberText</v>
          </cell>
          <cell r="B1775" t="str">
            <v>StudySiteOversightStatus</v>
          </cell>
          <cell r="C1775" t="str">
            <v>reviewBoardApprovalNumberText</v>
          </cell>
          <cell r="D1775" t="str">
            <v>Attrib</v>
          </cell>
          <cell r="E1775" t="str">
            <v>ST.SIMPLE</v>
          </cell>
          <cell r="F1775" t="str">
            <v>0..1</v>
          </cell>
          <cell r="G1775" t="str">
            <v>DEFINITION:
A character string that is assigned by the review board upon approval of the protocol.
EXAMPLE(S):
12-001234, 4-05, or any string defined by the review board.
OTHER NAME(S):
NOTE(S):</v>
          </cell>
          <cell r="I1775" t="str">
            <v>Map:CTGOV=Board Approval Number; Map:CTRPv3.8=StudySite.reviewBoardApprovalNumber; Map:CTRR=IRB Approval Number; Map:CTRv1.0=StudySiteOversightStatus.reviewBoardApprovalNumberText; Map:DICOM=Clinical Trial Subject Module - Clinical Trial Protocol Ethics Committee Approval Number (0012,0082); Map:DICOM=Clinical Trial Context Module - Clinical Trial Protocol Ethics Committee Approval Number (0012,0082); Map:HCTv1.0=MD Anderson Specific Content: Protocol  .IRB number; Map:HCTv1.0=MD Anderson Specific Content: Protocol  .IBC number; Map:HCTv1.0=MD Anderson Specific Content: Protocol  .NIH-OBA Number; Map:HSDBv1.0=[IRB].IRB number</v>
          </cell>
        </row>
        <row r="1776">
          <cell r="A1776" t="str">
            <v>StudySiteOversightStatus.2reviewBoardProcessCode</v>
          </cell>
          <cell r="B1776" t="str">
            <v>StudySiteOversightStatus</v>
          </cell>
          <cell r="C1776" t="str">
            <v>reviewBoardProcessCode</v>
          </cell>
          <cell r="D1776" t="str">
            <v>Attrib</v>
          </cell>
          <cell r="E1776" t="str">
            <v>CD</v>
          </cell>
          <cell r="F1776" t="str">
            <v>0..1</v>
          </cell>
          <cell r="G1776" t="str">
            <v>DEFINITION:
A coded value specifying the phase in the lifecycle of the review board process.
EXAMPLE(S):
request not submitted; submitted, pending; submitted, approved; submitted, exempt; submitted, denied; submission not required
OTHER NAME(S):
NOTE(S):
Please refer to the Review Board Process Status state transition diagram for further details.</v>
          </cell>
          <cell r="I1776" t="str">
            <v xml:space="preserve">Map:CTGOV=Board Approval Status; Map:CTRPv3.8=StudySite.reviewBoardApprovalStatusCode; Map:CTRR=IRB Review/Approval Status; Map:CTRv1.0=StudySiteOversightStatus.reviewBoardProcessCode; Map:HSDBv1.0=[IRB].IRB review type </v>
          </cell>
        </row>
        <row r="1777">
          <cell r="A1777" t="str">
            <v>StudySiteOversightStatus.2reviewBoardProcessDate</v>
          </cell>
          <cell r="B1777" t="str">
            <v>StudySiteOversightStatus</v>
          </cell>
          <cell r="C1777" t="str">
            <v>reviewBoardProcessDate</v>
          </cell>
          <cell r="D1777" t="str">
            <v>Attrib</v>
          </cell>
          <cell r="E1777" t="str">
            <v>TS.DATETIME</v>
          </cell>
          <cell r="F1777" t="str">
            <v>0..1</v>
          </cell>
          <cell r="G1777" t="str">
            <v>DEFINITION:
The date (and time) on which the Institutional Review Board (IRB) determined the status of this study protocol for execution at this site.
EXAMPLE(S):
OTHER NAME(S):
Review Board Approval Date
NOTE(S):</v>
          </cell>
          <cell r="I1777" t="str">
            <v>Map:C3PR=StudySite.irbApprovalDate; Map:C3PRv2.9=StudySiteStudyVersion.irbApprovalDate; Map:CTOM=StudySite.irbApprovalDate; Map:CTRv1.0=StudySiteOversightStatus.reviewBoardProcessDate; Map:HSDBv1.0=[IRB].IRB approval date; Map:PSCv2.6=AmendmentApproval.date</v>
          </cell>
        </row>
        <row r="1778">
          <cell r="A1778" t="str">
            <v>StudySiteOversightStatus.4assigningOversightCommittee(OversightCommittee)</v>
          </cell>
          <cell r="B1778" t="str">
            <v>StudySiteOversightStatus</v>
          </cell>
          <cell r="C1778" t="str">
            <v>assigningOversightCommittee(OversightCommittee)</v>
          </cell>
          <cell r="D1778" t="str">
            <v>Assoc</v>
          </cell>
          <cell r="F1778" t="str">
            <v>0..1</v>
          </cell>
          <cell r="G1778" t="str">
            <v xml:space="preserve">StudySiteOversightStatus [assignedStudySiteOversightStatus] (0..*) be assigned by / assign (0..1) [assigningOversightCommittee] OversightCommittee
DESCRIPTION:
Each StudySiteOversightStatus might be assigned by one OversightCommittee.  Each OversightCommittee might assign one or more StudySiteOversightStatus.
DEFINITION:
EXAMPLE(S):
OTHER NAME(S):
NOTE(S):
</v>
          </cell>
          <cell r="I1778" t="str">
            <v>Map:CTRv1.0=StudySiteOversightStatus.assigning(OversightCommittee)</v>
          </cell>
          <cell r="J1778" t="str">
            <v>be assigned by</v>
          </cell>
          <cell r="K1778" t="str">
            <v>assign</v>
          </cell>
          <cell r="L1778" t="str">
            <v>OversightCommittee</v>
          </cell>
          <cell r="M1778" t="str">
            <v>0..*</v>
          </cell>
        </row>
        <row r="1779">
          <cell r="A1779" t="str">
            <v>StudySiteOversightStatus.4describedStudySiteProtocolVersionRelationship(StudySiteProtocolVersionRelationship)</v>
          </cell>
          <cell r="B1779" t="str">
            <v>StudySiteOversightStatus</v>
          </cell>
          <cell r="C1779" t="str">
            <v>describedStudySiteProtocolVersionRelationship(StudySiteProtocolVersionRelationship)</v>
          </cell>
          <cell r="D1779" t="str">
            <v>Assoc</v>
          </cell>
          <cell r="F1779" t="str">
            <v>1..1</v>
          </cell>
          <cell r="G1779" t="str">
            <v xml:space="preserve">StudySiteOversightStatus [describingStudySiteOversightStatus] (0..*) describes / be described by (1) [describedStudySiteProtocolVersionRelationship] StudySiteProtocolVersionRelationship
DESCRIPTION:
Each StudySiteOversightStatus always describes one StudySiteProtocolVersionRelationship. Each StudySiteProtocolVersionRelationship might be described by one or more StudySiteOversightStatus.
DEFINITION:
EXAMPLE(S):
OTHER NAME(S):
NOTE(S):
</v>
          </cell>
          <cell r="I1779" t="str">
            <v>Map:CTRv1.0=StudySiteOversightStatus.described(StudySiteProtocolVersionRelationship)</v>
          </cell>
          <cell r="J1779" t="str">
            <v>describes</v>
          </cell>
          <cell r="K1779" t="str">
            <v>be described by</v>
          </cell>
          <cell r="L1779" t="str">
            <v>StudySiteProtocolVersionRelationship</v>
          </cell>
          <cell r="M1779" t="str">
            <v>0..*</v>
          </cell>
        </row>
        <row r="1780">
          <cell r="A1780" t="str">
            <v>StudySitePersonnel.1</v>
          </cell>
          <cell r="B1780" t="str">
            <v>StudySitePersonnel</v>
          </cell>
          <cell r="D1780" t="str">
            <v>Class</v>
          </cell>
          <cell r="G1780" t="str">
            <v>DEFINITION:
A person who performs a particular role within the context of a specific study site.  
EXAMPLE(S):
Study Site Investigator, Study Site Research Coordinator
OTHER NAME(S):
NOTE(S):
roleCode and primaryIndicator are redundant attributes when roleCode = "Principal Site Investigator" and primaryIndicator ="true".</v>
          </cell>
          <cell r="H1780" t="str">
            <v xml:space="preserve">Invariant - be a function performed by Exclusive Or: A StudySitePersonnel is a function performed by one and only one of the following: ResearchStaff, HealthcareProvider.
</v>
          </cell>
          <cell r="I1780" t="str">
            <v>Map:C3PRv2.9=StudyPersonnel; Map:caAERSv2.2=StudyPersonnel; Map:CTGOV=Facility Contact; Map:CTRPv1.0=StudyParticipationContact; Map:CTRPv3.8=StudySiteContact; Map:CTRRr3=StudySiteContact; Map:CTRv1.0=StudySitePersonnel; Map:HL7SP=Study.performer3; Map:Vendor1v1.1=StudySitePersonnel</v>
          </cell>
        </row>
        <row r="1781">
          <cell r="A1781" t="str">
            <v>StudySitePersonnel.2effectiveDateRange</v>
          </cell>
          <cell r="B1781" t="str">
            <v>StudySitePersonnel</v>
          </cell>
          <cell r="C1781" t="str">
            <v>effectiveDateRange</v>
          </cell>
          <cell r="D1781" t="str">
            <v>Attrib</v>
          </cell>
          <cell r="E1781" t="str">
            <v>IVL&lt;TS.DATETIME&gt;</v>
          </cell>
          <cell r="F1781" t="str">
            <v>0..1</v>
          </cell>
          <cell r="G1781" t="str">
            <v>DEFINITION:
The date and time span for when the study site personnel is active.
EXAMPLE(S):
OTHER NAME(S):
NOTE(S):</v>
          </cell>
          <cell r="I1781" t="str">
            <v>Map:C3PR=HealthcareSiteInvestigator.statusDate; Map:C3PR=HealthcareSiteInvestigator.statusCode; Map:C3PRv2.9=StudyInvestigator.statusDate; Map:C3PRv2.9=StudyInvestigator.statusCode; Map:C3PRv2.9=StudyPersonnel.statusDate; Map:C3PRv2.9=StudyPersonnel.statusCode; Map:caAERSv2.2=StudyPersonnel.startDate; Map:caAERSv2.2=StudyPersonnel.endDate; Map:CTRPv1.0=StudySiteInvestigator.statusDateRange; Map:CTRPv1.0=StudySiteInvestigator.statusCode; Map:CTRPv1.0=StudyParticipationContact.statusDateRange; Map:CTRPv1.0=StudyParticipationContact.statusCode; Map:CTRPv3.8=FunctionalRole.statusDateRange; Map:CTRv1.0=StudySitePersonnel.effectiveDateRange; Map:Vendor1v1.1=StudySitePersonnel.effectiveDateRange</v>
          </cell>
        </row>
        <row r="1782">
          <cell r="A1782" t="str">
            <v>StudySitePersonnel.2postalAddress</v>
          </cell>
          <cell r="B1782" t="str">
            <v>StudySitePersonnel</v>
          </cell>
          <cell r="C1782" t="str">
            <v>postalAddress</v>
          </cell>
          <cell r="D1782" t="str">
            <v>Attrib</v>
          </cell>
          <cell r="E1782" t="str">
            <v>AD</v>
          </cell>
          <cell r="F1782" t="str">
            <v>0..1</v>
          </cell>
          <cell r="G1782" t="str">
            <v>DEFINITION:
A contact point used to send physical forms of communication to the study site personnel.
EXAMPLE(S):
OTHER NAME(S):
NOTE(S):</v>
          </cell>
          <cell r="I1782" t="str">
            <v>Map:caAERSv2.2=Address.state &gt; SiteResearchStaff; Map:caAERSv2.2=Address.street &gt; SiteResearchStaff; Map:caAERSv2.2=Address.country &gt; SiteResearchStaff; Map:caAERSv2.2=Address.city &gt; SiteResearchStaff; Map:caAERSv2.2=Address.zip &gt; SiteResearchStaff; Map:CTRPv1.0=StudySiteInvestigator.postalAddress; Map:CTRPv1.0=StudyParticipationContact.postalAddress; Map:CTRPv3.8=StudySiteContact.postalAddress; Map:CTRRr3=StudySiteContact.postalAddress; Map:CTRv1.0=StudySitePersonnel.postalAddress; Map:Vendor1v1.1=StudySitePersonnel.postalAddress</v>
          </cell>
        </row>
        <row r="1783">
          <cell r="A1783" t="str">
            <v>StudySitePersonnel.2primaryIndicator</v>
          </cell>
          <cell r="B1783" t="str">
            <v>StudySitePersonnel</v>
          </cell>
          <cell r="C1783" t="str">
            <v>primaryIndicator</v>
          </cell>
          <cell r="D1783" t="str">
            <v>Attrib</v>
          </cell>
          <cell r="E1783" t="str">
            <v>BL</v>
          </cell>
          <cell r="F1783" t="str">
            <v>0..1</v>
          </cell>
          <cell r="G1783" t="str">
            <v>DEFINITION:
Specifies whether this is the main or principal study site personnel.
EXAMPLE(S):
OTHER NAME(S):
NOTE(S):
roleCode and primaryIndicator are redundant attributes when roleCode = "Principal Site Investigator" and primaryIndicator ="true".</v>
          </cell>
          <cell r="I1783" t="str">
            <v>Map:CTRPv1.0=StudySiteInvestigator.primaryIndicator; Map:CTRPv1.0=StudyParticipationContact.primaryIndicator; Map:CTRPv3.8=StudySiteContact.primaryIndicator; Map:CTRv1.0=StudySitePersonnel.primaryIndicator; Map:Vendor1v1.1=StudySitePersonnel.primaryIndicator</v>
          </cell>
        </row>
        <row r="1784">
          <cell r="A1784" t="str">
            <v>StudySitePersonnel.2roleCode</v>
          </cell>
          <cell r="B1784" t="str">
            <v>StudySitePersonnel</v>
          </cell>
          <cell r="C1784" t="str">
            <v>roleCode</v>
          </cell>
          <cell r="D1784" t="str">
            <v>Attrib</v>
          </cell>
          <cell r="E1784" t="str">
            <v>CD</v>
          </cell>
          <cell r="F1784" t="str">
            <v>0..1</v>
          </cell>
          <cell r="G1784" t="str">
            <v>DEFINITION:
The coded value specifying a type of responsibility of the study site personnel.
EXAMPLE(S):
Principal Investigator, Sub Investigator, Facility Contact Backup
OTHER NAME(S):
NOTE(S):
roleCode and primaryIndicator are redundant attributes when roleCode = "Principal Site Investigator" and primaryIndicator ="true".</v>
          </cell>
          <cell r="I1784" t="str">
            <v>Map:C3PRv2.9=StudyInvestigator.roleCode; Map:C3PRv2.9=RoleBasedRecipient.role; Map:C3PRv2.9=StudyPersonnel.roleCode; Map:caAERSv2.2=StudyPersonnel.roleCode; Map:caAERSv2.2=RoleBasedRecipient.role; Map:CTGOV=Facility Contact Backup; Map:CTRPv1.0=StudyParticipationContact.roleCode; Map:CTRPv1.0=StudySiteInvestigator.roleCode; Map:CTRPv3.8=StudySiteContact.roleCode; Map:CTRR=Site Representative/ Investigator; Map:CTRv1.0=StudySitePersonnel.roleCode; Map:SDTM IGv3.1.3=EG.EGEVAL; Map:SDTM IGv3.1.3=FA.FAEVAL; Map:SDTM IGv3.1.3=PE.PEEVAL; Map:SDTM IGv3.1.3=RS.RSEVAL; Map:SDTM IGv3.1.3=TR.TREVAL; Map:SDTM IGv3.1.3=TU.TUEVAL; Map:SDTM IGv3.2=DD.DDEVAL; Map:SDTM IGv3.2=EG.EGEVAL; Map:SDTM IGv3.2=TR.TREVAL; Map:SDTM IGv3.2=TU.TUEVAL; Map:SDTM IGv3.2=RS.RSEVAL; Map:SDTM IGv3.2=FA.FAEVAL; Map:SDTM IGv3.2=PE.PEEVAL; Map:SDTM IGv3.2=QS.QSEVAL; Map:Vendor1v1.1=StudySitePersonnel.roleCode</v>
          </cell>
        </row>
        <row r="1785">
          <cell r="A1785" t="str">
            <v>StudySitePersonnel.2telecomAddress</v>
          </cell>
          <cell r="B1785" t="str">
            <v>StudySitePersonnel</v>
          </cell>
          <cell r="C1785" t="str">
            <v>telecomAddress</v>
          </cell>
          <cell r="D1785" t="str">
            <v>Attrib</v>
          </cell>
          <cell r="E1785" t="str">
            <v>BAG&lt;TEL&gt;</v>
          </cell>
          <cell r="F1785" t="str">
            <v>0..*</v>
          </cell>
          <cell r="G1785" t="str">
            <v>DEFINITION:
A sequence of digits or characters used to identify a particular telephone, fax, or email of a study site personnel.
EXAMPLE(S):
OTHER NAME(S):
NOTE(S):</v>
          </cell>
          <cell r="I1785" t="str">
            <v>Map:caAERSv2.2=ContactMechanismBasedRecipient.address; Map:CTGOV=Facility Contact - Ext; Map:CTGOV=Facility Contact - Phone; Map:CTGOV=Facility Contact - Email; Map:CTRPv1.0=StudyParticipationContact.telecomAddress; Map:CTRPv1.0=StudySiteInvestigator.telecomAddress; Map:CTRPv3.8=StudySiteContact.telecomAddress; Map:CTRv1.0=StudySitePersonnel.telecomAddress; Map:HCTv1.0=CDE 2517550:UML DEFAULT CD.Person Email Address; Map:NCI CRF Standard=CDE 2661003v1.0: Clinical Research Associate Person Telephone Number; Map:NCI CRF Standard=CDE 2661012v3.0: Clinical Research Associate Person Fax Number; Map:Vendor1v1.1=StudySitePersonnel.telecomAddress</v>
          </cell>
        </row>
        <row r="1786">
          <cell r="A1786" t="str">
            <v>StudySitePersonnel.4performedStudySite(StudySite)</v>
          </cell>
          <cell r="B1786" t="str">
            <v>StudySitePersonnel</v>
          </cell>
          <cell r="C1786" t="str">
            <v>performedStudySite(StudySite)</v>
          </cell>
          <cell r="D1786" t="str">
            <v>Assoc</v>
          </cell>
          <cell r="F1786" t="str">
            <v>0..1</v>
          </cell>
          <cell r="G1786" t="str">
            <v xml:space="preserve">StudySitePersonnel [performingStudySitePersonnel] (0..*) perform a role for / have a role performed by (0..1) [performedStudySite] StudySite
DESCRIPTION:
Each StudySitePersonnel might perform a role for one StudySite.  Each StudySite might have a role performed by one or more StudySitePersonnel.
DEFINITION:
EXAMPLE(S):
OTHER NAME(S):
NOTE(S):
</v>
          </cell>
          <cell r="I1786" t="str">
            <v>Map:CTRPv3.8=StudySite.(StudySiteContact); Map:CTRRr3=StudySiteContact.communicated(StudySite); Map:CTRv1.0=StudySitePersonnel.performed(StudySite)</v>
          </cell>
          <cell r="J1786" t="str">
            <v>perform a role for</v>
          </cell>
          <cell r="K1786" t="str">
            <v>have a role performed by</v>
          </cell>
          <cell r="L1786" t="str">
            <v>StudySite</v>
          </cell>
          <cell r="M1786" t="str">
            <v>0..*</v>
          </cell>
        </row>
        <row r="1787">
          <cell r="A1787" t="str">
            <v>StudySitePersonnel.4performingHealthcareProvider(HealthcareProvider)</v>
          </cell>
          <cell r="B1787" t="str">
            <v>StudySitePersonnel</v>
          </cell>
          <cell r="C1787" t="str">
            <v>performingHealthcareProvider(HealthcareProvider)</v>
          </cell>
          <cell r="D1787" t="str">
            <v>Assoc</v>
          </cell>
          <cell r="F1787" t="str">
            <v>0..1</v>
          </cell>
          <cell r="G1787" t="str">
            <v>StudySitePersonnel [performedStudySitePersonnel] (0..*) be a function performed by / function as (0..1) [performingHealthcareProvider] HealthcareProvider
DESCRIPTION:
Each StudySitePersonnel might be a function performed by one HealthcareProvider. Each HealthcareProvider might function as one or more StudySitePersonnel.
DEFINITION:
Indicates that the StudySitePersonnel role is being fulfilled by a HealthcareProvider.
EXAMPLE(S):
OTHER NAME(S):
NOTE(S):</v>
          </cell>
          <cell r="J1787" t="str">
            <v>be a function performed by</v>
          </cell>
          <cell r="K1787" t="str">
            <v>function as</v>
          </cell>
          <cell r="L1787" t="str">
            <v>HealthcareProvider</v>
          </cell>
          <cell r="M1787" t="str">
            <v>0..*</v>
          </cell>
        </row>
        <row r="1788">
          <cell r="A1788" t="str">
            <v>StudySitePersonnel.4performingResearchStaff(ResearchStaff)</v>
          </cell>
          <cell r="B1788" t="str">
            <v>StudySitePersonnel</v>
          </cell>
          <cell r="C1788" t="str">
            <v>performingResearchStaff(ResearchStaff)</v>
          </cell>
          <cell r="D1788" t="str">
            <v>Assoc</v>
          </cell>
          <cell r="F1788" t="str">
            <v>0..1</v>
          </cell>
          <cell r="G1788" t="str">
            <v>StudySitePersonnel [performedStudySitePersonnel] (0..*) be a function performed by / function as (0..1) [performingResearchStaff] ResearchStaff
DESCRIPTION:
Each StudySitePersonnel might be a function performed by one ResearchStaff.  Each ResearchStaff might function as one or more StudySitePersonnel.
DEFINITION:
EXAMPLE(S):
OTHER NAME(S):
NOTE(S):</v>
          </cell>
          <cell r="I1788" t="str">
            <v>Map:CTRPv3.8=StudySiteContact.Is a(n):PersonFunctionalRole; Map:CTRRr3=StudySiteContact.performing(ResearchStaff); Map:CTRv1.0=StudySitePersonnel.performing(ResearchStaff)</v>
          </cell>
          <cell r="J1788" t="str">
            <v>be a function performed by</v>
          </cell>
          <cell r="K1788" t="str">
            <v>function as</v>
          </cell>
          <cell r="L1788" t="str">
            <v>ResearchStaff</v>
          </cell>
          <cell r="M1788" t="str">
            <v>0..*</v>
          </cell>
        </row>
        <row r="1789">
          <cell r="A1789" t="str">
            <v>StudySitePersonnel.4supportedPlannedStudySite(PlannedStudySite)</v>
          </cell>
          <cell r="B1789" t="str">
            <v>StudySitePersonnel</v>
          </cell>
          <cell r="C1789" t="str">
            <v>supportedPlannedStudySite(PlannedStudySite)</v>
          </cell>
          <cell r="D1789" t="str">
            <v>Assoc</v>
          </cell>
          <cell r="F1789" t="str">
            <v>0..1</v>
          </cell>
          <cell r="G1789" t="str">
            <v xml:space="preserve">StudySitePersonnel [supportsStudySitePersonnel] (0..*) plan to perform a role for / have a role planned to be performed by (0..1) [supportedPlannedStudySite] PlannedStudySite
DESCRIPTION:
Each StudySitePersonnel might plan to perform a role for one PlannedStudySite.  Each PlannedStudySite might have a role planned to be performed by one or more StudySitePersonnel.
DEFINITION:
EXAMPLE(S):
OTHER NAME(S):
NOTE(S):
</v>
          </cell>
          <cell r="I1789" t="str">
            <v>Map:CTRv1.0=StudySitePersonnel.supported(PlannedStudySite)</v>
          </cell>
          <cell r="J1789" t="str">
            <v>plan to perform a role for</v>
          </cell>
          <cell r="K1789" t="str">
            <v>have a role planned to be performed by</v>
          </cell>
          <cell r="L1789" t="str">
            <v>PlannedStudySite</v>
          </cell>
          <cell r="M1789" t="str">
            <v>0..*</v>
          </cell>
        </row>
        <row r="1790">
          <cell r="A1790" t="str">
            <v>StudySiteProtocolVersionRelationship.1</v>
          </cell>
          <cell r="B1790" t="str">
            <v>StudySiteProtocolVersionRelationship</v>
          </cell>
          <cell r="D1790" t="str">
            <v>Class</v>
          </cell>
          <cell r="G1790" t="str">
            <v>DEFINITION:
Specifies the link between a study site and a version of the study protocol used or available for use at that site. 
EXAMPLE(S):
OTHER NAME(S):
NOTE(S):
Even if a study site's IRB has not reviewed the study protocol version, if there is a new version for the study protocol, then there is the potential for a relationship between the site and the version.  The dateRange is specified only if the version is approved for this site by the IRB and activated at the site.  Retroactive approval means that the dateRange does not have to be on or after the IRB approval date.</v>
          </cell>
          <cell r="I1790" t="str">
            <v>Map:C3PRv2.9=StudySiteStudyVersion; Map:CTRv1.0=StudySiteProtocolVersionRelationship</v>
          </cell>
        </row>
        <row r="1791">
          <cell r="A1791" t="str">
            <v>StudySiteProtocolVersionRelationship.2effectiveDateRange</v>
          </cell>
          <cell r="B1791" t="str">
            <v>StudySiteProtocolVersionRelationship</v>
          </cell>
          <cell r="C1791" t="str">
            <v>effectiveDateRange</v>
          </cell>
          <cell r="D1791" t="str">
            <v>Attrib</v>
          </cell>
          <cell r="E1791" t="str">
            <v>IVL&lt;TS.DATETIME&gt;</v>
          </cell>
          <cell r="F1791" t="str">
            <v>0..1</v>
          </cell>
          <cell r="G1791" t="str">
            <v>DEFINITION:
The date and time span specifying when the relationship between a study site and study protocol version begins and ends.
EXAMPLE(S):
OTHER NAME(S):
NOTE(S):</v>
          </cell>
          <cell r="I1791" t="str">
            <v>Map:C3PRv2.9=StudySiteStudyVersion.endDate; Map:C3PRv2.9=StudySiteStudyVersion.startDate; Map:CTRv1.0=StudySiteProtocolVersionRelationship.effectiveDateRange</v>
          </cell>
        </row>
        <row r="1792">
          <cell r="A1792" t="str">
            <v>StudySiteProtocolVersionRelationship.4executedStudyProtocolVersion(StudyProtocolVersion)</v>
          </cell>
          <cell r="B1792" t="str">
            <v>StudySiteProtocolVersionRelationship</v>
          </cell>
          <cell r="C1792" t="str">
            <v>executedStudyProtocolVersion(StudyProtocolVersion)</v>
          </cell>
          <cell r="D1792" t="str">
            <v>Assoc</v>
          </cell>
          <cell r="F1792" t="str">
            <v>1..1</v>
          </cell>
          <cell r="G1792" t="str">
            <v xml:space="preserve">StudySiteProtocolVersionRelationship [executingStudySiteProtocolVersionRelationship] (0..*) executes / be executed at (1) [executedStudyProtocolVersion] StudyProtocolVersion
DESCRIPTION:
Each StudySiteProtocolVersionRelationship always executes one StudyProtocolVersion. Each StudyProtocolVersion might be executed at one or more StudySiteProtocolVersionRelationship.
DEFINITION:
EXAMPLE(S):
OTHER NAME(S):
NOTE(S):
</v>
          </cell>
          <cell r="I1792" t="str">
            <v>Map:CTRv1.0=StudySubjectExperienceDocumentVersion.(StudyProtocolVersion); Map:CTRv1.0=StudySiteProtocolVersionRelationship.executed(StudyProtocolVersion)</v>
          </cell>
          <cell r="J1792" t="str">
            <v>executes</v>
          </cell>
          <cell r="K1792" t="str">
            <v>be executed at</v>
          </cell>
          <cell r="L1792" t="str">
            <v>StudyProtocolVersion</v>
          </cell>
          <cell r="M1792" t="str">
            <v>0..*</v>
          </cell>
        </row>
        <row r="1793">
          <cell r="A1793" t="str">
            <v>StudySiteProtocolVersionRelationship.4executingStudySite(StudySite)</v>
          </cell>
          <cell r="B1793" t="str">
            <v>StudySiteProtocolVersionRelationship</v>
          </cell>
          <cell r="C1793" t="str">
            <v>executingStudySite(StudySite)</v>
          </cell>
          <cell r="D1793" t="str">
            <v>Assoc</v>
          </cell>
          <cell r="F1793" t="str">
            <v>1..1</v>
          </cell>
          <cell r="G1793" t="str">
            <v xml:space="preserve">StudySiteProtocolVersionRelationship [executedStudySiteProtocolVersionRelationship] (0..*) is executed at / execute (1) [executingStudySite] StudySite
DESCRIPTION:
Each StudySiteProtocolVersionRelationship always is executed at one StudySite. Each StudySite might execute one or more StudySiteProtocolVersionRelationship.
DEFINITION:
EXAMPLE(S):
OTHER NAME(S):
NOTE(S):
</v>
          </cell>
          <cell r="I1793" t="str">
            <v>Map:CTRv1.0=StudySiteProtocolVersionRelationship.executing(StudySite); Map:NBIAv6.4=Clinical_Trial_Subject.trial_site_id</v>
          </cell>
          <cell r="J1793" t="str">
            <v>is executed at</v>
          </cell>
          <cell r="K1793" t="str">
            <v>execute</v>
          </cell>
          <cell r="L1793" t="str">
            <v>StudySite</v>
          </cell>
          <cell r="M1793" t="str">
            <v>0..*</v>
          </cell>
        </row>
        <row r="1794">
          <cell r="A1794" t="str">
            <v>StudySiteRecruitmentStatus.1</v>
          </cell>
          <cell r="B1794" t="str">
            <v>StudySiteRecruitmentStatus</v>
          </cell>
          <cell r="D1794" t="str">
            <v>Class</v>
          </cell>
          <cell r="G1794" t="str">
            <v>DEFINITION:
The point-in-time expression of the progress of finding and enrolling study subjects into a study for a particular study site.
EXAMPLE(S):
Not yet recruiting, Recruiting, Completed, Suspended, Terminated
OTHER NAME(S):
NOTE(S):</v>
          </cell>
          <cell r="I1794" t="str">
            <v>Map:CTRPv3.8=StudySiteAccrualStatus; Map:CTRv1.0=StudySiteRecruitmentStatus</v>
          </cell>
        </row>
        <row r="1795">
          <cell r="A1795" t="str">
            <v>StudySiteRecruitmentStatus.2code</v>
          </cell>
          <cell r="B1795" t="str">
            <v>StudySiteRecruitmentStatus</v>
          </cell>
          <cell r="C1795" t="str">
            <v>code</v>
          </cell>
          <cell r="D1795" t="str">
            <v>Attrib</v>
          </cell>
          <cell r="E1795" t="str">
            <v>CD</v>
          </cell>
          <cell r="F1795" t="str">
            <v>1...1</v>
          </cell>
          <cell r="G1795" t="str">
            <v>DEFINITION:
A coded value specifying the phase in the lifecycle of recruitment for the study site.
EXAMPLE(S):
Not yet recruiting; recruiting; enrolling by invitation; active, not recruiting; completed; suspended; terminated; withdrawn.
OTHER NAME(S):
NOTE(S):
The recruitment status of a study may overlap with the study site status and accrual status. This overlap needs to be clearly differentiated. (See tracker issue 29398).</v>
          </cell>
          <cell r="I1795" t="str">
            <v>Map:C3PRv2.9=SiteStatusHistory.siteStudyStatus; Map:CTRPv1.0=StudySiteAccrualStatus.statusCode; Map:CTRPv3.8=StudySiteAccrualStatus.statusCode; Map:CTRv1.0=StudySiteRecruitmentStatus.code</v>
          </cell>
        </row>
        <row r="1796">
          <cell r="A1796" t="str">
            <v>StudySiteRecruitmentStatus.2date</v>
          </cell>
          <cell r="B1796" t="str">
            <v>StudySiteRecruitmentStatus</v>
          </cell>
          <cell r="C1796" t="str">
            <v>date</v>
          </cell>
          <cell r="D1796" t="str">
            <v>Attrib</v>
          </cell>
          <cell r="E1796" t="str">
            <v>TS.DATETIME</v>
          </cell>
          <cell r="F1796" t="str">
            <v>0..1</v>
          </cell>
          <cell r="G1796" t="str">
            <v>DEFINITION:
The date (and time) on which the study site recruitment status is assigned.
EXAMPLE(S):
OTHER NAME(S):
NOTE(S):</v>
          </cell>
          <cell r="I1796" t="str">
            <v>Map:C3PRv2.9=SiteStatusHistory.startDate; Map:CTRPv1.0=StudySiteAccrualStatus.statusCode; Map:CTRPv3.8=StudySiteAccrualStatus.statusDate; Map:CTRv1.0=StudySiteRecruitmentStatus.date</v>
          </cell>
        </row>
        <row r="1797">
          <cell r="A1797" t="str">
            <v>StudySiteRecruitmentStatus.4describedStudySite(StudySite)</v>
          </cell>
          <cell r="B1797" t="str">
            <v>StudySiteRecruitmentStatus</v>
          </cell>
          <cell r="C1797" t="str">
            <v>describedStudySite(StudySite)</v>
          </cell>
          <cell r="D1797" t="str">
            <v>Assoc</v>
          </cell>
          <cell r="F1797" t="str">
            <v>1..1</v>
          </cell>
          <cell r="G1797" t="str">
            <v>StudySiteRecruitmentStatus [describingStudySiteRecruitmentStatus] (0..*) describes / be described by (1) [describedStudySite] StudySite
DESCRIPTION:
Each StudySiteRecruitmentStatus always describes one StudySite. Each StudySite might be described by one or more StudySiteRecruitmentStatus.
DEFINITION:
Indicates the point-in-time recruitment status of a study from the perspective of the study site.
EXAMPLE(S):
OTHER NAME(S):
NOTE(S):</v>
          </cell>
          <cell r="J1797" t="str">
            <v>describes</v>
          </cell>
          <cell r="K1797" t="str">
            <v>be described by</v>
          </cell>
          <cell r="L1797" t="str">
            <v>StudySite</v>
          </cell>
          <cell r="M1797" t="str">
            <v>0..*</v>
          </cell>
        </row>
        <row r="1798">
          <cell r="A1798" t="str">
            <v>StudySiteRelationship.1</v>
          </cell>
          <cell r="B1798" t="str">
            <v>StudySiteRelationship</v>
          </cell>
          <cell r="D1798" t="str">
            <v>Class</v>
          </cell>
          <cell r="G1798" t="str">
            <v>DEFINITION:
Specifies the link between one study site and another. 
EXAMPLE(S):
The parent-child relationship between one study site and another where study-specific resources, such as study agents, or services are provided by one site to the other. 
OTHER NAME(S):
NOTE(S):</v>
          </cell>
          <cell r="I1798" t="str">
            <v>Map:Vendor1v1.0=SiteRelationship</v>
          </cell>
        </row>
        <row r="1799">
          <cell r="A1799" t="str">
            <v>StudySiteRelationship.2typeCode</v>
          </cell>
          <cell r="B1799" t="str">
            <v>StudySiteRelationship</v>
          </cell>
          <cell r="C1799" t="str">
            <v>typeCode</v>
          </cell>
          <cell r="D1799" t="str">
            <v>Attrib</v>
          </cell>
          <cell r="E1799" t="str">
            <v>CD</v>
          </cell>
          <cell r="F1799" t="str">
            <v>1..1</v>
          </cell>
          <cell r="G1799" t="str">
            <v xml:space="preserve">DEFINITION:
A coded value specifying the kind of study site relationship.
EXAMPLE(S):
provides study agent for
is the parent of
OTHER NAME(S):
NOTE(S):
</v>
          </cell>
          <cell r="I1799" t="str">
            <v>Map:Vendor1v1.0=SiteRelationship.typeCode</v>
          </cell>
        </row>
        <row r="1800">
          <cell r="A1800" t="str">
            <v>StudySiteRelationship.4sourceStudySite(StudySite)</v>
          </cell>
          <cell r="B1800" t="str">
            <v>StudySiteRelationship</v>
          </cell>
          <cell r="C1800" t="str">
            <v>sourceStudySite(StudySite)</v>
          </cell>
          <cell r="D1800" t="str">
            <v>Assoc</v>
          </cell>
          <cell r="F1800" t="str">
            <v>1..1</v>
          </cell>
          <cell r="G1800" t="str">
            <v>StudySiteRelationship [targetStudySiteRelationship] (0..*) has as source / be the source for (1) [sourceStudySite] StudySite
DESCRIPTION:
Each StudySiteRelationship always has as source one StudySite.  Each StudySite might be the source for one or more StudySiteRelationship.
DEFINITION:
EXAMPLE(S):
OTHER NAME(S):
NOTE(S):</v>
          </cell>
          <cell r="I1800" t="str">
            <v>Map:Vendor1v1.0=SiteRelationship.(StudySite)</v>
          </cell>
          <cell r="J1800" t="str">
            <v>has as source</v>
          </cell>
          <cell r="K1800" t="str">
            <v>be the source for</v>
          </cell>
          <cell r="L1800" t="str">
            <v>StudySite</v>
          </cell>
          <cell r="M1800" t="str">
            <v>0..*</v>
          </cell>
        </row>
        <row r="1801">
          <cell r="A1801" t="str">
            <v>StudySiteRelationship.4targetStudySite(StudySite)</v>
          </cell>
          <cell r="B1801" t="str">
            <v>StudySiteRelationship</v>
          </cell>
          <cell r="C1801" t="str">
            <v>targetStudySite(StudySite)</v>
          </cell>
          <cell r="D1801" t="str">
            <v>Assoc</v>
          </cell>
          <cell r="F1801" t="str">
            <v>1..1</v>
          </cell>
          <cell r="G1801" t="str">
            <v>StudySiteRelationship [sourceStudySiteRelationship] (0..*) has as target / be the target for (1) [targetStudySite] StudySite
DESCRIPTION:
Each StudySiteRelationship always has as target one StudySite.  Each StudySite might be the target for one or more StudySiteRelationship.
DEFINITION:
EXAMPLE(S):
OTHER NAME(S):
NOTE(S):</v>
          </cell>
          <cell r="I1801" t="str">
            <v>Map:Vendor1v1.0=SiteRelationship.(StudySite)</v>
          </cell>
          <cell r="J1801" t="str">
            <v>has as target</v>
          </cell>
          <cell r="K1801" t="str">
            <v>be the target for</v>
          </cell>
          <cell r="L1801" t="str">
            <v>StudySite</v>
          </cell>
          <cell r="M1801" t="str">
            <v>0..*</v>
          </cell>
        </row>
        <row r="1802">
          <cell r="A1802" t="str">
            <v>StudySiteResearchCoordinator.1</v>
          </cell>
          <cell r="B1802" t="str">
            <v>StudySiteResearchCoordinator</v>
          </cell>
          <cell r="D1802" t="str">
            <v>Class</v>
          </cell>
          <cell r="G1802" t="str">
            <v>DEFINITION:
A person who handles the administrative responsibilities of a study on behalf of a study site, acts as a liaison between the study site and the study investigator and/or study sponsor, and reviews all data and records before a monitor's visit. 
EXAMPLE(S):
Study Site Research Coordinator John Smith is responsible for registering subjects and managing the appropriate records for study XYZ at Mill Valley Clinic.
OTHER NAME(S):
At some sites (primarily in academic settings) StudySiteResearchCoordinators are called Clinical Research Coordinators or Clinical Research Associates (CRAs).
study coordinator, research coordinator, clinical coordinator, research nurse, protocol nurse.
NOTE(S):</v>
          </cell>
        </row>
        <row r="1803">
          <cell r="A1803" t="str">
            <v>StudySiteResearchCoordinator.3Is a(n):StudySitePersonnel</v>
          </cell>
          <cell r="B1803" t="str">
            <v>StudySiteResearchCoordinator</v>
          </cell>
          <cell r="C1803" t="str">
            <v>Is a(n):StudySitePersonnel</v>
          </cell>
          <cell r="D1803" t="str">
            <v>Gen</v>
          </cell>
          <cell r="G1803" t="str">
            <v xml:space="preserve">DESCRIPTION:
Each StudySiteResearchCoordinator always specializes one StudySitePersonnel. Each StudySitePersonnel might be specialized by one StudySiteResearchCoordinator.
DEFINITION:
EXAMPLE(S):
OTHER NAME(S):
NOTE(S):
</v>
          </cell>
          <cell r="J1803" t="str">
            <v>specializes</v>
          </cell>
          <cell r="K1803" t="str">
            <v>be specialized by</v>
          </cell>
          <cell r="L1803" t="str">
            <v>StudySitePersonnel</v>
          </cell>
        </row>
        <row r="1804">
          <cell r="A1804" t="str">
            <v>StudySiteResource.1</v>
          </cell>
          <cell r="B1804" t="str">
            <v>StudySiteResource</v>
          </cell>
          <cell r="D1804" t="str">
            <v>Class</v>
          </cell>
          <cell r="G1804" t="str">
            <v>DEFINITION:
The association between a resource and the study site on which it is used.
EXAMPLE(S):
OTHER NAME(S):
NOTE(S):</v>
          </cell>
          <cell r="I1804" t="str">
            <v>Map:CTRv1.0=StudySite.used(StudyResource)</v>
          </cell>
        </row>
        <row r="1805">
          <cell r="A1805" t="str">
            <v>StudySiteResource.4usedResource(Resource)</v>
          </cell>
          <cell r="B1805" t="str">
            <v>StudySiteResource</v>
          </cell>
          <cell r="C1805" t="str">
            <v>usedResource(Resource)</v>
          </cell>
          <cell r="D1805" t="str">
            <v>Assoc</v>
          </cell>
          <cell r="F1805" t="str">
            <v>1..1</v>
          </cell>
          <cell r="G1805" t="str">
            <v xml:space="preserve">StudySiteResource [usingStudySiteResource] (0..*) uses / be used for (1) [usedResource] Resource
DESCRIPTION:
Each StudySiteResource always uses one Resource.  Each Resource might be used for one or more StudySiteResource.
EXAMPLE(S):
OTHER NAME(S):
NOTE(S):
DEFINITION:
EXAMPLE(S):
OTHER NAME(S):
NOTE(S):
</v>
          </cell>
          <cell r="J1805" t="str">
            <v>uses</v>
          </cell>
          <cell r="K1805" t="str">
            <v>be used for</v>
          </cell>
          <cell r="L1805" t="str">
            <v>Resource</v>
          </cell>
          <cell r="M1805" t="str">
            <v>0..*</v>
          </cell>
        </row>
        <row r="1806">
          <cell r="A1806" t="str">
            <v>StudySiteResource.4usingStudySite(StudySite)</v>
          </cell>
          <cell r="B1806" t="str">
            <v>StudySiteResource</v>
          </cell>
          <cell r="C1806" t="str">
            <v>usingStudySite(StudySite)</v>
          </cell>
          <cell r="D1806" t="str">
            <v>Assoc</v>
          </cell>
          <cell r="F1806" t="str">
            <v>1..1</v>
          </cell>
          <cell r="G1806" t="str">
            <v>StudySiteResource [usedStudySiteResource] (0..*) is used at / use (1) [usingStudySite] StudySite
DESCRIPTION:
Each StudySiteResource always is used at one StudySite. Each StudySite might use one or more StudySiteResource.
DEFINITION:
Indicates resources intended to be or actually consumed by a particular study site.
EXAMPLE(S):
OTHER NAME(S):
NOTE(S):</v>
          </cell>
          <cell r="J1806" t="str">
            <v>is used at</v>
          </cell>
          <cell r="K1806" t="str">
            <v>use</v>
          </cell>
          <cell r="L1806" t="str">
            <v>StudySite</v>
          </cell>
          <cell r="M1806" t="str">
            <v>0..*</v>
          </cell>
        </row>
        <row r="1807">
          <cell r="A1807" t="str">
            <v>StudySpecificStatisticalAnalysisPlan.1</v>
          </cell>
          <cell r="B1807" t="str">
            <v>StudySpecificStatisticalAnalysisPlan</v>
          </cell>
          <cell r="D1807" t="str">
            <v>Class</v>
          </cell>
          <cell r="G1807" t="str">
            <v>DEFINITION:
A type of statistical analysis plan that is intended to draw conclusions from only one study.
EXAMPLE(S):
OTHER NAME(S):
NOTE(S):</v>
          </cell>
          <cell r="I1807" t="str">
            <v>Map:Statistics v1.0=StudySpecificStatisticalAnalysisPlan</v>
          </cell>
        </row>
        <row r="1808">
          <cell r="A1808" t="str">
            <v>StudySpecificStatisticalAnalysisPlan.3Is a(n):StatisticalAnalysisPlan</v>
          </cell>
          <cell r="B1808" t="str">
            <v>StudySpecificStatisticalAnalysisPlan</v>
          </cell>
          <cell r="C1808" t="str">
            <v>Is a(n):StatisticalAnalysisPlan</v>
          </cell>
          <cell r="D1808" t="str">
            <v>Gen</v>
          </cell>
          <cell r="G1808" t="str">
            <v xml:space="preserve">DESCRIPTION:
Each StudySpecificStatisticalAnalysisPlan always specializes one StatisticalAnalysisPlan. Each StatisticalAnalysisPlan might be specialized by one StudySpecificStatisticalAnalysisPlan.
DEFINITION:
EXAMPLE(S):
OTHER NAME(S):
NOTE(S):
</v>
          </cell>
          <cell r="J1808" t="str">
            <v>specializes</v>
          </cell>
          <cell r="K1808" t="str">
            <v>be specialized by</v>
          </cell>
          <cell r="L1808" t="str">
            <v>StatisticalAnalysisPlan</v>
          </cell>
        </row>
        <row r="1809">
          <cell r="A1809" t="str">
            <v>StudySpecificStatisticalAnalysisPlan.4addressedStudyProtocol(StudyProtocol)</v>
          </cell>
          <cell r="B1809" t="str">
            <v>StudySpecificStatisticalAnalysisPlan</v>
          </cell>
          <cell r="C1809" t="str">
            <v>addressedStudyProtocol(StudyProtocol)</v>
          </cell>
          <cell r="D1809" t="str">
            <v>Assoc</v>
          </cell>
          <cell r="F1809" t="str">
            <v>1..1</v>
          </cell>
          <cell r="G1809" t="str">
            <v xml:space="preserve">StudySpecificStatisticalAnalysisPlan [addressingStudySpecificStatisticalAnalysisPlan] (0..1) addresses the statistical needs of / have statistical needs addressed by (1) [addressedStudyProtocol] StudyProtocol
DESCRIPTION:
Each StudySpecificStatisticalAnalysisPlan always addresses the statistical needs of one StudyProtocol. Each StudyProtocol might have statistical needs addressed by one StudySpecificStatisticalAnalysisPlan.
DEFINITION:
Identifies the study protocol whose data is used in the study specific statistical analysis plan.
EXAMPLE(S):
OTHER NAME(S):
NOTE(S):
</v>
          </cell>
          <cell r="I1809" t="str">
            <v>Map:Statistics v1.0=StudyProtocol.(StudySpecificStatisticalAnalysisPlan)</v>
          </cell>
          <cell r="J1809" t="str">
            <v>addresses the statistical needs of</v>
          </cell>
          <cell r="K1809" t="str">
            <v>have statistical needs addressed by</v>
          </cell>
          <cell r="L1809" t="str">
            <v>StudyProtocol</v>
          </cell>
          <cell r="M1809" t="str">
            <v>0..1</v>
          </cell>
        </row>
        <row r="1810">
          <cell r="A1810" t="str">
            <v>StudySubject.1</v>
          </cell>
          <cell r="B1810" t="str">
            <v>StudySubject</v>
          </cell>
          <cell r="D1810" t="str">
            <v>Class</v>
          </cell>
          <cell r="G1810" t="str">
            <v>DEFINITION:
A physical entity which is the primary unit of operational and/or administrative interest in a study. 
EXAMPLE(S):
A person who is registered in a study as a recipient of an investigational product or as a control. 
Individuals who are being screened for studies.
Individuals participating in observational or other studies.  
A pacemaker, a fuse that can be used in medical devices, a cow, a pen of pigs, or a tissue sample from a tissue bank.
OTHER NAME(S):
NOTE(S):
StudySubjects within a study are all of the same type.  An entity registered in a study is not part of another entity registered in the same study.</v>
          </cell>
          <cell r="H1810" t="str">
            <v xml:space="preserve">Invariant - be a function performed by Not Applicable: Association from Organization is not valid.
</v>
          </cell>
          <cell r="I1810" t="str">
            <v>Map:C3PRv2.9=StudySubject; Map:CTRPv3.8=StudySite.(StudySubject); Map:CTRPv3.8=StudySubject; Map:CTRPv3.8=Patient.(StudySubject); Map:CTRv1.0=StudySubject; Map:DICOM=Clinical Trial Subject Module; Map:DICOM=Clinical Trial Context Module; Map:HL7SP=Study.subject; Map:ICSRr2=Subject (in IndividualCaseSafetyReport); Map:NBIAv6.4=Clinical_Trial_Subject; Map:NCI CRF Standard=ParticipantIdentifier; Map:PSCv2.6=StudySubjectAssignment; Map:PSCv2.6=Subject; Map:SDTM IGv3.1.2=DM.DOMAIN; Map:SDTM IGv3.1.3=DM; Map:SDTM IGv3.2=DM</v>
          </cell>
        </row>
        <row r="1811">
          <cell r="A1811" t="str">
            <v>StudySubject.2confidentialityIndicator</v>
          </cell>
          <cell r="B1811" t="str">
            <v>StudySubject</v>
          </cell>
          <cell r="C1811" t="str">
            <v>confidentialityIndicator</v>
          </cell>
          <cell r="D1811" t="str">
            <v>Attrib</v>
          </cell>
          <cell r="E1811" t="str">
            <v>BL</v>
          </cell>
          <cell r="F1811" t="str">
            <v>0..1</v>
          </cell>
          <cell r="G1811" t="str">
            <v>DEFINITION:
Specifies whether the study subject, or their legally acceptable representative, has not authorized the use and disclosure of their protected health information (i.e., the study subject's data is private and confidential).
EXAMPLE(S):
OTHER NAME(S):
NOTE(S):</v>
          </cell>
          <cell r="I1811" t="str">
            <v>Map:CTOM=Participant.confidentialityIndicator; Map:CTRv1.0=StudySubject.confidentialityIndicator</v>
          </cell>
        </row>
        <row r="1812">
          <cell r="A1812" t="str">
            <v>StudySubject.2statusCode</v>
          </cell>
          <cell r="B1812" t="str">
            <v>StudySubject</v>
          </cell>
          <cell r="C1812" t="str">
            <v>statusCode</v>
          </cell>
          <cell r="D1812" t="str">
            <v>Attrib</v>
          </cell>
          <cell r="E1812" t="str">
            <v>CD</v>
          </cell>
          <cell r="F1812" t="str">
            <v>0..1</v>
          </cell>
          <cell r="G1812" t="str">
            <v xml:space="preserve">DEFINITION:
A coded value specifying the phase in the lifecycle of the study subject.
EXAMPLE(S):
candidate, eligible, follow-up, ineligible, not registered, off-study, on-study, pending on-study, potential candidate, screening, withdrawn
OTHER NAME(S):
NOTE(S):
Please refer to the Study Subject Status state transition diagram for further details. 
If in CDISC’s SDTM DM.ACTARMCD = "NOTRT“ (meaning "Not Treated"), this is a subject who passed eligibility, was assigned a treatment but never started, e.g. withdrew before treatment started, etc., so a PerformedExperimentalUnitAllocation exists for this subject. 
If in CDISC’s SDTM DM.ACTARMCD = "NOTASSGN" (meaning "Not Assigned"), this is a case where DMARM = DMACTARM, meaning after eligibility was determined, the subject may be left over/unneeded, or withdraws, or doesn’t pass further eligibility criteria, or is in a wait period between eligibility/intake and assignment – all are possible statusCode values.  And all those values could be fine grained statuses in a BRIDG-based system that each roll up into “NOT ASSIGNED” to be reported in SDTM data sets.  In this case PerformedExperimentalUnitAllocation doesn’t exist.
</v>
          </cell>
          <cell r="I1812" t="str">
            <v>Map:C3PR=StudySubject.state; Map:C3PR=StudySubject.status; Map:C3PRv2.9=StudySubject.regWorkflowStatus; Map:CTRPv3.8=FunctionalRole.statusCode; Map:CTRv1.0=StudySubject.statusCode; Map:SDTM IGv3.1.3=DM.ACTARM; Map:SDTM IGv3.1.3=DM.ACTARMCD; Map:SDTM IGv3.2=DM.ACTARMCD; Map:SDTM IGv3.2=DM.ACTARM</v>
          </cell>
        </row>
        <row r="1813">
          <cell r="A1813" t="str">
            <v>StudySubject.2statusDate</v>
          </cell>
          <cell r="B1813" t="str">
            <v>StudySubject</v>
          </cell>
          <cell r="C1813" t="str">
            <v>statusDate</v>
          </cell>
          <cell r="D1813" t="str">
            <v>Attrib</v>
          </cell>
          <cell r="E1813" t="str">
            <v>TS.DATETIME</v>
          </cell>
          <cell r="F1813" t="str">
            <v>0..1</v>
          </cell>
          <cell r="G1813" t="str">
            <v>DEFINITION:
The date (and time) on which the status is assigned to the study subject.
EXAMPLE(S):
OTHER NAME(S):
NOTE(S):</v>
          </cell>
          <cell r="I1813" t="str">
            <v>Map:C3PR=StudySubject.statusDateRange; Map:C3PR=StudyPersonnel.endDate; Map:C3PR=StudyPersonnel.startDate; Map:CTRPv3.8=FunctionalRole.statusDateRange; Map:CTRv1.0=StudySubject.statusDate</v>
          </cell>
        </row>
        <row r="1814">
          <cell r="A1814" t="str">
            <v>StudySubject.3Is a(n):Subject</v>
          </cell>
          <cell r="B1814" t="str">
            <v>StudySubject</v>
          </cell>
          <cell r="C1814" t="str">
            <v>Is a(n):Subject</v>
          </cell>
          <cell r="D1814" t="str">
            <v>Gen</v>
          </cell>
          <cell r="G1814" t="str">
            <v xml:space="preserve">DESCRIPTION:
Each StudySubject always specializes one Subject. Each Subject might be specialized by one StudySubject.
DEFINITION:
EXAMPLE(S):
OTHER NAME(S):
NOTE(S):
</v>
          </cell>
          <cell r="J1814" t="str">
            <v>specializes</v>
          </cell>
          <cell r="K1814" t="str">
            <v>be specialized by</v>
          </cell>
          <cell r="L1814" t="str">
            <v>Subject</v>
          </cell>
        </row>
        <row r="1815">
          <cell r="A1815" t="str">
            <v>StudySubjectExperienceDocumentVersion.1</v>
          </cell>
          <cell r="B1815" t="str">
            <v>StudySubjectExperienceDocumentVersion</v>
          </cell>
          <cell r="D1815" t="str">
            <v>Class</v>
          </cell>
          <cell r="G1815" t="str">
            <v>DEFINITION:
A document capturing the actual end-to-end (or beginning to point-in-time) experience of a single study subject within the context of a particular study
EXAMPLE(S):
OTHER NAME(S):
NOTE(S):</v>
          </cell>
          <cell r="H1815" t="str">
            <v xml:space="preserve">Invariant - be participated in by actualIndicator Qualifier: Only BiologicEntity, BiologicEntityGroup, Material (via StudySubject) with actualIndicator = “true” is valid.
</v>
          </cell>
          <cell r="I1815" t="str">
            <v>Map:CTRv1.0=StudySubjectExperienceDocumentVersion</v>
          </cell>
        </row>
        <row r="1816">
          <cell r="A1816" t="str">
            <v>StudySubjectExperienceDocumentVersion.3Is a(n):DocumentVersion</v>
          </cell>
          <cell r="B1816" t="str">
            <v>StudySubjectExperienceDocumentVersion</v>
          </cell>
          <cell r="C1816" t="str">
            <v>Is a(n):DocumentVersion</v>
          </cell>
          <cell r="D1816" t="str">
            <v>Gen</v>
          </cell>
          <cell r="G1816" t="str">
            <v xml:space="preserve">DESCRIPTION:
Each StudySubjectExperienceDocumentVersion always specializes one DocumentVersion. Each DocumentVersion might be specialized by one StudySubjectExperienceDocumentVersion.
DEFINITION:
EXAMPLE(S):
OTHER NAME(S):
NOTE(S):
</v>
          </cell>
          <cell r="J1816" t="str">
            <v>specializes</v>
          </cell>
          <cell r="K1816" t="str">
            <v>be specialized by</v>
          </cell>
          <cell r="L1816" t="str">
            <v>DocumentVersion</v>
          </cell>
        </row>
        <row r="1817">
          <cell r="A1817" t="str">
            <v>StudySubjectExperienceDocumentVersion.4describedStudySubject(StudySubject)</v>
          </cell>
          <cell r="B1817" t="str">
            <v>StudySubjectExperienceDocumentVersion</v>
          </cell>
          <cell r="C1817" t="str">
            <v>describedStudySubject(StudySubject)</v>
          </cell>
          <cell r="D1817" t="str">
            <v>Assoc</v>
          </cell>
          <cell r="F1817" t="str">
            <v>1..1</v>
          </cell>
          <cell r="G1817" t="str">
            <v>StudySubjectExperienceDocumentVersion [describingStudySubjectExperienceDocumentVersion] (0..*) describes experience of / have experience described by (1) [describedStudySubject] StudySubject
DESCRIPTION:
Each StudySubjectExperienceDocumentVersion always describes experience of one StudySubject. Each StudySubject might have experience described by one or more StudySubjectExperienceDocumentVersion.
DEFINITION:
Indicates the subject whose experience is recounted in the study subject experience document.
EXAMPLE(S):
OTHER NAME(S):
NOTE(S):</v>
          </cell>
          <cell r="J1817" t="str">
            <v>describes experience of</v>
          </cell>
          <cell r="K1817" t="str">
            <v>have experience described by</v>
          </cell>
          <cell r="L1817" t="str">
            <v>StudySubject</v>
          </cell>
          <cell r="M1817" t="str">
            <v>0..*</v>
          </cell>
        </row>
        <row r="1818">
          <cell r="A1818" t="str">
            <v>StudySubjectProtocolVersionRelationship.1</v>
          </cell>
          <cell r="B1818" t="str">
            <v>StudySubjectProtocolVersionRelationship</v>
          </cell>
          <cell r="D1818" t="str">
            <v>Class</v>
          </cell>
          <cell r="G1818" t="str">
            <v>DEFINITION:
Specifies the link between a study subject and a version of the study protocol at a site. 
EXAMPLE(S):
OTHER NAME(S):
NOTE(S):</v>
          </cell>
          <cell r="I1818" t="str">
            <v>Map:C3PRv2.9=StudySubjectStudyVersion; Map:caAERSv2.2=StudyParticipantAssignment; Map:CTRv1.0=StudySubjectProtocolVersionRelationship; Map:ICSRr2=Subject12 (in IndividualCaseSafetyReport)</v>
          </cell>
        </row>
        <row r="1819">
          <cell r="A1819" t="str">
            <v>StudySubjectProtocolVersionRelationship.2effectiveDateRange</v>
          </cell>
          <cell r="B1819" t="str">
            <v>StudySubjectProtocolVersionRelationship</v>
          </cell>
          <cell r="C1819" t="str">
            <v>effectiveDateRange</v>
          </cell>
          <cell r="D1819" t="str">
            <v>Attrib</v>
          </cell>
          <cell r="E1819" t="str">
            <v>IVL&lt;TS.DATETIME&gt;</v>
          </cell>
          <cell r="F1819" t="str">
            <v>0..1</v>
          </cell>
          <cell r="G1819" t="str">
            <v>DEFINITION:
The date and time span specifying when the relationship between a study subject and study protocol version begins and ends.
EXAMPLE(S):
OTHER NAME(S):
NOTE(S):</v>
          </cell>
          <cell r="I1819" t="str">
            <v>Map:C3PRv2.9=StudySubjectStudyVersion; Map:CTRv1.0=StudySubjectProtocolVersionRelationship.effectiveDateRange</v>
          </cell>
        </row>
        <row r="1820">
          <cell r="A1820" t="str">
            <v>StudySubjectProtocolVersionRelationship.4assigningStudySiteProtocolVersionRelationship(StudySiteProtocolVersionRelationship)</v>
          </cell>
          <cell r="B1820" t="str">
            <v>StudySubjectProtocolVersionRelationship</v>
          </cell>
          <cell r="C1820" t="str">
            <v>assigningStudySiteProtocolVersionRelationship(StudySiteProtocolVersionRelationship)</v>
          </cell>
          <cell r="D1820" t="str">
            <v>Assoc</v>
          </cell>
          <cell r="F1820" t="str">
            <v>1..1</v>
          </cell>
          <cell r="G1820" t="str">
            <v xml:space="preserve">StudySubjectProtocolVersionRelationship [assignedStudySubjectProtocolVersionRelationship] (0..*) is assigned to / be the assigned version for (1) [assigningStudySiteProtocolVersionRelationship] StudySiteProtocolVersionRelationship
DESCRIPTION:
Each StudySubjectProtocolVersionRelationship always is assigned to one StudySiteProtocolVersionRelationship. Each StudySiteProtocolVersionRelationship might be the assigned version for one or more StudySubjectProtocolVersionRelationship.
DEFINITION:
EXAMPLE(S):
OTHER NAME(S):
NOTE(S):
</v>
          </cell>
          <cell r="I1820" t="str">
            <v>Map:CTRv1.0=StudySubjectProtocolVersionRelationship.assigning(StudySiteProtocolVersionRelationship)</v>
          </cell>
          <cell r="J1820" t="str">
            <v>is assigned to</v>
          </cell>
          <cell r="K1820" t="str">
            <v>be the assigned version for</v>
          </cell>
          <cell r="L1820" t="str">
            <v>StudySiteProtocolVersionRelationship</v>
          </cell>
          <cell r="M1820" t="str">
            <v>0..*</v>
          </cell>
        </row>
        <row r="1821">
          <cell r="A1821" t="str">
            <v>StudySubjectProtocolVersionRelationship.4assigningStudySubject(StudySubject)</v>
          </cell>
          <cell r="B1821" t="str">
            <v>StudySubjectProtocolVersionRelationship</v>
          </cell>
          <cell r="C1821" t="str">
            <v>assigningStudySubject(StudySubject)</v>
          </cell>
          <cell r="D1821" t="str">
            <v>Assoc</v>
          </cell>
          <cell r="F1821" t="str">
            <v>1..1</v>
          </cell>
          <cell r="G1821" t="str">
            <v xml:space="preserve">StudySubjectProtocolVersionRelationship [assignedStudySubjectProtocolVersionRelationship] (0..*) is the assigned version for / be assigned to (1) [assigningStudySubject] StudySubject
DESCRIPTION:
Each StudySubjectProtocolVersionRelationship always is the assigned version for one StudySubject. Each StudySubject might be assigned to one or more StudySubjectProtocolVersionRelationship.
DEFINITION:
EXAMPLE(S):
OTHER NAME(S):
NOTE(S):
</v>
          </cell>
          <cell r="I1821" t="str">
            <v>Map:CTRv1.0=StudySubjectProtocolVersionRelationship.assigning(StudySubject)</v>
          </cell>
          <cell r="J1821" t="str">
            <v>is the assigned version for</v>
          </cell>
          <cell r="K1821" t="str">
            <v>be assigned to</v>
          </cell>
          <cell r="L1821" t="str">
            <v>StudySubject</v>
          </cell>
          <cell r="M1821" t="str">
            <v>0..*</v>
          </cell>
        </row>
        <row r="1822">
          <cell r="A1822" t="str">
            <v>Subject.1</v>
          </cell>
          <cell r="B1822" t="str">
            <v>Subject</v>
          </cell>
          <cell r="D1822" t="str">
            <v>Class</v>
          </cell>
          <cell r="G1822" t="str">
            <v>DEFINITION:
An entity of interest, either biological or otherwise.
EXAMPLE(S):
A human being who might be of interest because they are on a study
A sheep who might have experienced an adverse event
A pacemaker that failed
Tissue that is undergoing gross evaluation
Tissue that is to be embedded in paraffin
OTHER NAME(S):
NOTE(S):</v>
          </cell>
          <cell r="H1822" t="str">
            <v xml:space="preserve">Invariant - be a function performed by Exclusive Or: A Subject might be a function performed by one and only one of the following: BiologicEntity, BiologicEntityGroup, HealthcareFacility, Organization, Product, Specimen, SpecimenCollectionGroup.
</v>
          </cell>
          <cell r="I1822" t="str">
            <v>AE:Alias=InvestigativeSubject; Map:AE=InvestigativeSubject; Map:APSRv2.1=Hdr: Patient - hl7:ClinicalDocument &gt; hl7:recordTarget; Map:APSRv2.1=[Problem] hl7:organizer - [Problem] hl7:organizer &gt; hl7:component [Embedded Image] &gt; hl7:observationMedia &gt; hl7:specimen; Map:APSRv2.1=[Problem] hl7:organizer - [Problem] hl7:organizer &gt; hl7:component [Lab Obs] &gt; hl7:observation &gt; hl7:entryRelationship [Specimen Collection] &gt; hl7:procedure &gt; hl7:entryRelationship; Map:APSRv2.1=[Problem] hl7:organizer - [Problem] hl7:organizer &gt; hl7:component [Any kind of AP observation] &gt; hl7:observation &gt; hl7:specimen; Map:APSRv2.1=SB: Procedure Steps Section - hl7:ClinicalDocument &gt; hl7:component &gt; hl7:structuredBody &gt; hl7:component [Proc Steps] &gt; hl7:section &gt; hl7:entry &gt; hl7:procedure &gt; hl7:specimen; Map:APSRv2.1=[Problem] hl7:organizer - [Problem] hl7:organizer &gt; hl7:component [Region of Interest] &gt; hl7:regionOfInterest &gt; hl7:subject; Map:APSRv2.1=[Problem] hl7:organizer - [Problem] hl7:organizer &gt; hl7:component [Region of Interest] &gt; hl7:regionOfInterest &gt; hl7:specimen; Map:C3PRv2.9=Participant; Map:caAERSv2.2=Participant; Map:CDISCLabv1.0.1=Subject; Map:CDMHv1.0=Subject; Map:CTRPv3.8=Subject; Map:CTRPv3.8=Patient; Map:CTRv1.0=Subject; Map:DICOM=TID 1006 SubjectContext &gt; Include TID 1007 SubjectContext,Patient; Map:DICOM=TID 1006 SubjectContext; Map:DICOM=Patient Study Module; Map:DICOM=Patient Module; Map:DICOM=TID 1007 SubjectContext,Patient; Map:DICOM=TID 1001 ObservationContext &gt; Include TID 1006 SubjectContext; Map:HCTv1.0=CDE 2693219:Lab Results.Who is being tested for IDMs?; Map:HCTv1.0=CDE 2705055:Lab Results.Please specify the person for whom this typing is being done:; Map:ICSRr2=Subject14 (in IndividualCaseSafetyReport); Map:ICSRr2=Subject1 (in IndividualCaseSafetyReport); Map:ICSRr2=Subject6 (in R_Product); Map:ICSRr2=Subject13 (in IndividualCaseSafetyReport); Map:ICSRr2=PrimaryRole (in IndividualCaseSafetyReport); Map:ICSRr2=Subject5 (in R_Product); Map:LabViewer2.2=Participant; Map:LSDAMv2.2.3Plus=SpecimenCollectionGroup.(PerformedObservation); Map:LSDAMv2.2.3Plus=SpecimenCollectionGroup.performingOnPerformedMaterialProcessStep(PerformedMaterialProcessStep); Map:LSDAMv2.2.3Plus=Subject</v>
          </cell>
        </row>
        <row r="1823">
          <cell r="A1823" t="str">
            <v>Subject.2identifier</v>
          </cell>
          <cell r="B1823" t="str">
            <v>Subject</v>
          </cell>
          <cell r="C1823" t="str">
            <v>identifier</v>
          </cell>
          <cell r="D1823" t="str">
            <v>Attrib</v>
          </cell>
          <cell r="E1823" t="str">
            <v>ID</v>
          </cell>
          <cell r="F1823" t="str">
            <v>1...1</v>
          </cell>
          <cell r="G1823" t="str">
            <v>DEFINITION:
A unique symbol that establishes identity of the subject.
EXAMPLE(S):
study subject number 7 on a specific study
OTHER NAME(S):
NOTE(S):</v>
          </cell>
          <cell r="I1823" t="str">
            <v>Map:AIM v4 rv48=Person.id; Map:APSRv2.1=Hdr: Patient - hl7:ClinicalDocument &gt; hl7:recordTarget &gt; hl7:patientRole &gt; hl7:id; Map:C3PR=StudySubject.identifier; Map:C3PR=Identifier.value; Map:C3PRv2.9=Identifier.value; Map:caAERSv2.2=StudyParticipantAssignment.studySubjectIdentifier; Map:caAERSv2.2=Identifier.value &gt; Participant; Map:CDASHv1.1=DM.USUBJID; Map:CDASHv1.1=DM.SUBJID; Map:CDISCLabv1.0.1=Subject.Subject ID or Number; Map:CDMHv1.0=Subject.identifier; Map:CTOM=HealthcareSiteParticipant.participantIdentifier; Map:CTOM=StudyParticipantAssignment.studyParticipantIdentifier; Map:CTRPv3.8=StudySubject.assignedIdentifier; Map:CTRv1.0=SubjectIdentifier.identifier; Map:DICOM=Clinical Trial Subject Module - Clinical Trial Subject ID (0012,0040); Map:DICOM=Clinical Trial Subject Module - Clinical Trial Subject Reading ID (0012,0042); Map:DICOM=TID 1007 SubjectContext,Patient &gt; Subject ID; Map:FDA HL7 SD SD DSTU2012=plannedStudy//subject/researchSubject.id; Map:HCTv1.0=CDE 2729085:Specimen Characteristics.Research sample donor ID:; Map:HCTv1.0=CDE 2856315:Anatomic Structure, System, or Substance.NMDP donor ID:; Map:HCTv1.0=CDE 3118479:Medical Records and Forms.CRID processing result:; Map:HCTv1.0=CDE 2889049:Anatomic Structure, System, or Substance.Non-NMDP unrelated donor / cord blood unit ID:; Map:ICSRr2=PrimaryRole.id (in IndividualCaseSafetyReport); Map:Lab=SubjectAssignment.studySubjectIdentifier; Map:LabViewer2.2=Identifier.displayable; Map:LabViewer2.2=Identifier.extension; Map:LabViewer2.2=Identifier.root; Map:LSDAMv2.2.3Plus=SubjectIdentifier.identifier; Map:NBIAv6.4=Clinical_Trial_Subject.trial_subject_id; Map:NBIAv6.4=Clinical_Trial_Subject.trial_subject_reading_id; Map:NBIAv6.4=Clinical_Trial_Subject.patient_id; Map:NBIAv6.4=Patient.trial_subject_reading_id; Map:NBIAv6.4=Patient.trial_subject_id; Map:NCI CRF Standard=CDE 2465308v1.0: Patient Multiple Clinical Trials Cooperative Group Identifier Number; Map:NCI CRF Standard=CDE 2746468v1.0: Healthcare Facility Participant Identifier; Map:NCI CRF Standard=CDE 2003301v3.0: Patient Identifier; Map:OMOPv5.2=OBSERVATION_PERIOD.person_id; Map:OMOPv5.2=PERSON.person_id; Map:OMOPv5.2=VISIT_OCCURRENCE.person_id; Map:OMOPv5.2=PROCEDURE_OCCURRENCE.person_id; Map:OMOPv5.2=DEATH.person_id; Map:OMOPv5.2=MEASUREMENT.person_id; Map:OMOPv5.2=OBSERVATION.person_id; Map:OMOPv5.2=DRUG_EXPOSURE.person_id; Map:OMOPv5.2=DEVICE_EXPOSURE.person_id; Map:OMOPv5.2=CONDITION_OCCURRENCE.person_id; Map:OMOPv5.2=NOTE.person_id; Map:OMOPv5.2=SPECIMEN.person_id; Map:PCORNetv3.1=Enrollment.patid; Map:PCORNetv3.1=Demographics.patid; Map:PCORNetv3.1=Dispensing.patid; Map:PCORNetv3.1=Encounter.patid; Map:PCORNetv3.1=Diagnosis.patid; Map:PCORNetv3.1=Procedures.patid; Map:PCORNetv3.1=Death.patid; Map:PCORNetv3.1=Death_Cause.patid; Map:PCORNetv3.1=Lab_Result_CM.patid; Map:PCORNetv3.1=Vital.patid; Map:PCORNetv3.1=Condition.patid; Map:PCORNetv3.1=Pro_CM.patid; Map:PCORNetv3.1=Prescribing.patid; Map:PCORNetv4.0=Enrollment.patid; Map:PCORNetv4.0=Demographics.patid; Map:PCORNetv4.0=Dispensing.patid; Map:PCORNetv4.0=Encounter.patid; Map:PCORNetv4.0=Diagnosis.patid; Map:PCORNetv4.0=Procedures.patid; Map:PCORNetv4.0=Death.patid; Map:PCORNetv4.0=Death_Cause.patid; Map:PCORNetv4.0=Lab_Result_CM.patid; Map:PCORNetv4.0=Vital.patid; Map:PCORNetv4.0=Obs_Clin.patid; Map:PCORNetv4.0=Med_Admin.patid; Map:PCORNetv4.0=Condition.patid; Map:PCORNetv4.0=Pro_CM.patid; Map:PCORNetv4.0=Prescribing.patid; Map:PCORNetv4.0=Obs_Gen.patid; Map:PGx v1.0=BE.USUBJID; Map:PGx v1.0=BS.USUBJID; Map:PGx v1.0=PG.USUBJID; Map:PGx v1.0=RELSPEC.USUBJID; Map:PGx v1.0=SB.USUBJID; Map:PGx v1.0=PF.USUBJID; Map:PSC=StudyParticipantAssignment.studyParticipantIdentifier; Map:PSCv2.6=StudySubjectAssignment.studySubjectIdentifier; Map:SDTM IGv3.1.1=DS.USUBJID; Map:SDTM IGv3.1.1=DV.USUBJID; Map:SDTM IGv3.1.1=DM.SUBJID; Map:SDTM IGv3.1.1=DM.USUBJID; Map:SDTM IGv3.1.1=AE.USUBJID; Map:SDTM IGv3.1.1=IE.USUBJID; Map:SDTM IGv3.1.1=SU.USUBJID; Map:SDTM IGv3.1.1=CO.USUBJID; Map:SDTM IGv3.1.1=MH.USUBJID; Map:SDTM IGv3.1.1=DA.USUBJID; Map:SDTM IGv3.1.1=QS.USUBJID; Map:SDTM IGv3.1.1=CM.USUBJID; Map:SDTM IGv3.1.1=EX.USUBJID; Map:SDTM IGv3.1.1=LB.USUBJID; Map:SDTM IGv3.1.1=PE.USUBJID; Map:SDTM IGv3.1.1=SV.USUBJID; Map:SDTM IGv3.1.1=SE.USUBJID; Map:SDTM IGv3.1.1=EG.USUBJID; Map:SDTM IGv3.1.1=VS.USUBJID; Map:SDTM IGv3.1.1=SC.USUBJID; Map:SDTM IGv3.1.2=MH.USUBJID; Map:SDTM IGv3.1.2=DS.USUBJID; Map:SDTM IGv3.1.2=PC.USUBJID; Map:SDTM IGv3.1.2=DM.SUBJID; Map:SDTM IGv3.1.2=CE.USUBJID; Map:SDTM IGv3.1.2=SU.USUBJID; Map:SDTM IGv3.1.2=QS.USUBJID; Map:SDTM IGv3.1.2=EX.USUBJID; Map:SDTM IGv3.1.2=DM.USUBJID; Map:SDTM IGv3.1.2=DV.USUBJID; Map:SDTM IGv3.1.2=IE.USUBJID; Map:SDTM IGv3.1.2=MB.USUBJID; Map:SDTM IGv3.1.2=FA.USUBJID; Map:SDTM IGv3.1.2=PP.USUBJID; Map:SDTM IGv3.1.2=PE.USUBJID; Map:SDTM IGv3.1.2=SE.USUBJID; Map:SDTM IGv3.1.2=MS.USUBJID; Map:SDTM IGv3.1.2=VS.USUBJID; Map:SDTM IGv3.1.2=SV.USUBJID; Map:SDTM IGv3.1.2=CO.USUBJID; Map:SDTM IGv3.1.2=DA.USUBJID; Map:SDTM IGv3.1.2=LB.USUBJID; Map:SDTM IGv3.1.2=SC.USUBJID; Map:SDTM IGv3.1.2=EG.USUBJID; Map:SDTM IGv3.1.2=CM.USUBJID; Map:SDTM IGv3.1.3=AE.USUBJID; Map:SDTM IGv3.1.3=CE.USUBJID; Map:SDTM IGv3.1.3=CM.USUBJID; Map:SDTM IGv3.1.3=CO.USUBJID; Map:SDTM IGv3.1.3=DA.USUBJID; Map:SDTM IGv3.1.3=DM.SUBJID; Map:SDTM IGv3.1.3=DM.USUBJID; Map:SDTM IGv3.1.3=DS.USUBJID; Map:SDTM IGv3.1.3=DV.USUBJID; Map:SDTM IGv3.1.3=EG.USUBJID; Map:SDTM IGv3.1.3=EX.USUBJID; Map:SDTM IGv3.1.3=FA.USUBJID; Map:SDTM IGv3.1.3=IE.USUBJID; Map:SDTM IGv3.1.3=LB.USUBJID; Map:SDTM IGv3.1.3=MB.USUBJID; Map:SDTM IGv3.1.3=MH.USUBJID; Map:SDTM IGv3.1.3=MS.USUBJID; Map:SDTM IGv3.1.3=PC.USUBJID; Map:SDTM IGv3.1.3=PE.USUBJID; Map:SDTM IGv3.1.3=QS.USUBJID; Map:SDTM IGv3.1.3=RS.USUBJID; Map:SDTM IGv3.1.3=SC.USUBJID; Map:SDTM IGv3.1.3=SE.USUBJID; Map:SDTM IGv3.1.3=SU.USUBJID; Map:SDTM IGv3.1.3=SV.USUBJID; Map:SDTM IGv3.1.3=TR.USUBJID; Map:SDTM IGv3.1.3=TU.USUBJID; Map:SDTM IGv3.1.3=VS.USUBJID; Map:SDTM IGv3.2=CO.USUBJID; Map:SDTM IGv3.2=DA.USUBJID; Map:SDTM IGv3.2=DM.USUBJID; Map:SDTM IGv3.2=DM.SUBJID; Map:SDTM IGv3.2=TR.USUBJID; Map:SDTM IGv3.2=DS.USUBJID; Map:SDTM IGv3.2=DV.USUBJID; Map:SDTM IGv3.2=TU.USUBJID; Map:SDTM IGv3.2=FA.USUBJID; Map:SDTM IGv3.2=IE.USUBJID; Map:SDTM IGv3.2=LB.USUBJID; Map:SDTM IGv3.2=MS.USUBJID; Map:SDTM IGv3.2=PE.USUBJID; Map:SDTM IGv3.2=QS.USUBJID; Map:SDTM IGv3.2=RS.USUBJID; Map:SDTM IGv3.2=SC.USUBJID; Map:SDTM IGv3.2=SE.USUBJID; Map:SDTM IGv3.2=SV.USUBJID; Map:SDTM IGv3.2=EX.USUBJID; Map:SDTM IGv3.2=DD.USUBJID; Map:SDTM IGv3.2=EC.USUBJID; Map:SDTM IGv3.2=HO.USUBJID; Map:SDTM IGv3.2=IS.USUBJID; Map:SDTM IGv3.2=MI.USUBJID; Map:SDTM IGv3.2=MO.USUBJID; Map:SDTM IGv3.2=PR.USUBJID; Map:SDTM IGv3.2=RP.USUBJID; Map:SDTM IGv3.2=SR.USUBJID; Map:SDTM IGv3.2=SS.USUBJID; Map:SDTM IGv3.2=AE.USUBJID; Map:SDTM IGv3.2=EG.USUBJID; Map:SDTM IGv3.2=MB.USUBJID; Map:SDTM IGv3.2=MH.USUBJID; Map:SDTM IGv3.2=PC.USUBJID; Map:SDTM IGv3.2=PP.USUBJID; Map:SDTM IGv3.2=SU.USUBJID; Map:SDTM IGv3.2=VS.USUBJID; Map:SDTM IGv3.2=CE.USUBJID; Map:SDTM IGv3.2=CM.USUBJID; Map:SEER 2015=SECTION I BASIC RECORD IDENTIFICATION - PATIENT ID NUMBER; Map:Sentinelv6.0.2=Enrollment.PatID; Map:Sentinelv6.0.2=Demographic.PatID; Map:Sentinelv6.0.2=Dispensing.PatID; Map:Sentinelv6.0.2=Encounter.PatID; Map:Sentinelv6.0.2=Diagnosis.PatID; Map:Sentinelv6.0.2=Procedure.PatID; Map:Sentinelv6.0.2=Death.PatID; Map:Sentinelv6.0.2=Cause of Death.PatID; Map:Sentinelv6.0.2=Laboratory Result.PatID; Map:Sentinelv6.0.2=Vital Signs.PatID</v>
          </cell>
        </row>
        <row r="1824">
          <cell r="A1824" t="str">
            <v>Subject.4performingBiologicEntity(BiologicEntity)</v>
          </cell>
          <cell r="B1824" t="str">
            <v>Subject</v>
          </cell>
          <cell r="C1824" t="str">
            <v>performingBiologicEntity(BiologicEntity)</v>
          </cell>
          <cell r="D1824" t="str">
            <v>Assoc</v>
          </cell>
          <cell r="F1824" t="str">
            <v>0..1</v>
          </cell>
          <cell r="G1824" t="str">
            <v xml:space="preserve">Subject [performedSubject] (0..*) be a function performed by / function as (0..1) [performingBiologicEntity] BiologicEntity
DESCRIPTION:
Each Subject might be a function performed by one BiologicEntity.  Each BiologicEntity might function as one or more Subject.
DEFINITION:
EXAMPLE(S):
OTHER NAME(S):
NOTE(S):
</v>
          </cell>
          <cell r="I1824" t="str">
            <v>Map:AIM v4 rv48=ImagingAnnotationCollection.person(Person); Map:CTRPv3.8=Subject.Is a(n):PersonFunctionalRole; Map:CTRv1.0=Subject.performing(BiologicEntity); Map:LSDAMv2.2.3Plus=Subject.performing(BiologicEntity)</v>
          </cell>
          <cell r="J1824" t="str">
            <v>be a function performed by</v>
          </cell>
          <cell r="K1824" t="str">
            <v>function as</v>
          </cell>
          <cell r="L1824" t="str">
            <v>BiologicEntity</v>
          </cell>
          <cell r="M1824" t="str">
            <v>0..*</v>
          </cell>
        </row>
        <row r="1825">
          <cell r="A1825" t="str">
            <v>Subject.4performingBiologicEntityGroup(BiologicEntityGroup)</v>
          </cell>
          <cell r="B1825" t="str">
            <v>Subject</v>
          </cell>
          <cell r="C1825" t="str">
            <v>performingBiologicEntityGroup(BiologicEntityGroup)</v>
          </cell>
          <cell r="D1825" t="str">
            <v>Assoc</v>
          </cell>
          <cell r="F1825" t="str">
            <v>0..1</v>
          </cell>
          <cell r="G1825" t="str">
            <v>Subject [performedSubject] (0..*) be a function performed by / function as (0..1) [performingBiologicEntityGroup] BiologicEntityGroup
DESCRIPTION:
Each Subject might be a function performed by one BiologicEntityGroup. Each BiologicEntityGroup might function as one or more Subject.
DEFINITION:
Indicates that a particular group of biologic entities is the subject of a particular activity.
EXAMPLE(S):
OTHER NAME(S):
NOTE(S):
Used when the activity is done to the group as a whole rather than individuals.  E.g. drugs in shared feed, spraying, group therapy, etc.</v>
          </cell>
          <cell r="J1825" t="str">
            <v>be a function performed by</v>
          </cell>
          <cell r="K1825" t="str">
            <v>function as</v>
          </cell>
          <cell r="L1825" t="str">
            <v>BiologicEntityGroup</v>
          </cell>
          <cell r="M1825" t="str">
            <v>0..*</v>
          </cell>
        </row>
        <row r="1826">
          <cell r="A1826" t="str">
            <v>Subject.4performingOrganization(Organization)</v>
          </cell>
          <cell r="B1826" t="str">
            <v>Subject</v>
          </cell>
          <cell r="C1826" t="str">
            <v>performingOrganization(Organization)</v>
          </cell>
          <cell r="D1826" t="str">
            <v>Assoc</v>
          </cell>
          <cell r="F1826" t="str">
            <v>0..1</v>
          </cell>
          <cell r="G1826" t="str">
            <v>Subject [performedSubject] (0..*) be a function performed by / function as (0..1) [performingOrganization] Organization
DESCRIPTION:
Each Subject might be a function performed by one Organization. Each Organization might function as one or more Subject.
DEFINITION:
Indicates that the Organization is participating as the subject of an activity.
EXAMPLE(S):
Audit
OTHER NAME(S):
NOTE(S):</v>
          </cell>
          <cell r="I1826" t="str">
            <v>Map:CDMHv1.0=Subject.performingOrganization(Organization)</v>
          </cell>
          <cell r="J1826" t="str">
            <v>be a function performed by</v>
          </cell>
          <cell r="K1826" t="str">
            <v>function as</v>
          </cell>
          <cell r="L1826" t="str">
            <v>Organization</v>
          </cell>
          <cell r="M1826" t="str">
            <v>0..*</v>
          </cell>
        </row>
        <row r="1827">
          <cell r="A1827" t="str">
            <v>Subject.4performingProduct(Product)</v>
          </cell>
          <cell r="B1827" t="str">
            <v>Subject</v>
          </cell>
          <cell r="C1827" t="str">
            <v>performingProduct(Product)</v>
          </cell>
          <cell r="D1827" t="str">
            <v>Assoc</v>
          </cell>
          <cell r="F1827" t="str">
            <v>0..1</v>
          </cell>
          <cell r="G1827" t="str">
            <v xml:space="preserve">Subject [performedSubject] (0..*) be a function performed by / function as (0..1) [performingProduct] Product
DESCRIPTION:
Each Subject might be a function performed by one Product.  Each Product might function as one or more Subject.
DEFINITION:
EXAMPLE(S):
OTHER NAME(S):
NOTE(S):
</v>
          </cell>
          <cell r="I1827" t="str">
            <v>Map:CDMHv1.0=Subject.performingProduct(Product); Map:CTRv1.0=Subject.performing(Product); Map:LSDAMv2.2.3Plus=InvitroCharacterization.cellLine</v>
          </cell>
          <cell r="J1827" t="str">
            <v>be a function performed by</v>
          </cell>
          <cell r="K1827" t="str">
            <v>function as</v>
          </cell>
          <cell r="L1827" t="str">
            <v>Product</v>
          </cell>
          <cell r="M1827" t="str">
            <v>0..*</v>
          </cell>
        </row>
        <row r="1828">
          <cell r="A1828" t="str">
            <v>Subject.4performingSpecimen(Specimen)</v>
          </cell>
          <cell r="B1828" t="str">
            <v>Subject</v>
          </cell>
          <cell r="C1828" t="str">
            <v>performingSpecimen(Specimen)</v>
          </cell>
          <cell r="D1828" t="str">
            <v>Assoc</v>
          </cell>
          <cell r="F1828" t="str">
            <v>0..1</v>
          </cell>
          <cell r="G1828" t="str">
            <v xml:space="preserve">Subject [performedSubject] (0..*) be a function performed by / function as (0..1) [performingSpecimen] Specimen
DESCRIPTION:
Each Subject might be a function performed by one Specimen. Each Specimen might function as one or more Subject.
DEFINITION:
EXAMPLE(S):
OTHER NAME(S):
NOTE(S):
</v>
          </cell>
          <cell r="I1828" t="str">
            <v>Map:CDMHv1.0=Subject.performingSpecimen(Specimen); Map:CTRv1.0=Subject.performing(Specimen)</v>
          </cell>
          <cell r="J1828" t="str">
            <v>be a function performed by</v>
          </cell>
          <cell r="K1828" t="str">
            <v>function as</v>
          </cell>
          <cell r="L1828" t="str">
            <v>Specimen</v>
          </cell>
          <cell r="M1828" t="str">
            <v>0..*</v>
          </cell>
        </row>
        <row r="1829">
          <cell r="A1829" t="str">
            <v>Subject.4performingSpecimenCollectionGroup(SpecimenCollectionGroup)</v>
          </cell>
          <cell r="B1829" t="str">
            <v>Subject</v>
          </cell>
          <cell r="C1829" t="str">
            <v>performingSpecimenCollectionGroup(SpecimenCollectionGroup)</v>
          </cell>
          <cell r="D1829" t="str">
            <v>Assoc</v>
          </cell>
          <cell r="F1829" t="str">
            <v>0..1</v>
          </cell>
          <cell r="G1829" t="str">
            <v>Subject [performedSubject] (0..*) be a function performed by / function as (0..1) [performingSpecimenCollectionGroup] SpecimenCollectionGroup
DESCRIPTION:
Each Subject might be a function performed by one SpecimenCollectionGroup.  Each SpecimenCollectionGroup might function as one or more Subject.
DEFINITION:
EXAMPLE(S):
OTHER NAME(S):
NOTE(S):</v>
          </cell>
          <cell r="I1829" t="str">
            <v>Map:LSDAMv2.2.3Plus=SpecimenCollectionGroup.(DocumentVersion)</v>
          </cell>
          <cell r="J1829" t="str">
            <v>be a function performed by</v>
          </cell>
          <cell r="K1829" t="str">
            <v>function as</v>
          </cell>
          <cell r="L1829" t="str">
            <v>SpecimenCollectionGroup</v>
          </cell>
          <cell r="M1829" t="str">
            <v>0..*</v>
          </cell>
        </row>
        <row r="1830">
          <cell r="A1830" t="str">
            <v>SubjectPaymentMethod.1</v>
          </cell>
          <cell r="B1830" t="str">
            <v>SubjectPaymentMethod</v>
          </cell>
          <cell r="D1830" t="str">
            <v>Class</v>
          </cell>
          <cell r="G1830" t="str">
            <v>DEFINITION:
A kind of payer/insurance carrier assigned to the subject. 
EXAMPLE(S):
Private Insurance, Medicare, Medicare And Private Insurance, Medicaid
OTHER NAME(S):
NOTE(S):</v>
          </cell>
          <cell r="I1830" t="str">
            <v>Map:SEER 2015=SECTION III DEMOGRAPHIC INFORMATION - PRIMARY PAYER AT DIAGNOSIS</v>
          </cell>
        </row>
        <row r="1831">
          <cell r="A1831" t="str">
            <v>SubjectPaymentMethod.2code</v>
          </cell>
          <cell r="B1831" t="str">
            <v>SubjectPaymentMethod</v>
          </cell>
          <cell r="C1831" t="str">
            <v>code</v>
          </cell>
          <cell r="D1831" t="str">
            <v>Attrib</v>
          </cell>
          <cell r="E1831" t="str">
            <v>CD</v>
          </cell>
          <cell r="F1831" t="str">
            <v>0..1</v>
          </cell>
          <cell r="G1831" t="str">
            <v>DEFINITION:
A coded value specifying the kind of payment method for this subject. 
EXAMPLE(S):
Private Insurance, Medicare, Medicare And Private Insurance, Medicaid
For the U.S. National Cancer Institute: (NCI) Surveillance, Epidemiology, and End Results (SEER) program 
(Code = Label - Definition):
01 = Not insured - Patient has no insurance and is declared a charity write-off
02 = Not insured, self-pay - Patient has no insurance and is declared responsible for charges
10 = Insurance, NOS - Type of insurance is unknown or other than types listed in codes 20, 21, 31, 35, 60-68
20 = Private Insurance: Managed care, HMO, or PPO - An organized system of prepaid care for a group of enrollees usually within a defined geographic area. Generally formed as one of four types: a group model, an independent physician association (IPA), a network, or a staff model. “Gate-keeper model” is another term for describing this type of insurance.
21 = Private Insurance: Fee-for-service - An insurance plan that does not have negotiated fee structure with the participating hospital. Type of insurance plan not coded as 20.
31 = Medicaid - State government administered insurance for persons who are uninsured, below the poverty level, or covered under entitlement programs
Medicaid other than Medicaid described in code 35
Etc.
OTHER NAME(S):
NOTE(S):</v>
          </cell>
          <cell r="I1831" t="str">
            <v>Map:C3PRv2.9=StudySubject.paymentMethod; Map:CTOM=Participant.paymentMethodCode; Map:CTRPv3.8=StudySubject.paymentMethodCode; Map:CTRv1.0=StudySubject.paymentMethodCode; Map:NCI CRF Standard=CDE 2865130v1.0:  Person Healthcare Payer Type; Map:SEER 2015=SECTION III DEMOGRAPHIC INFORMATION - PRIMARY PAYER AT DIAGNOSIS</v>
          </cell>
        </row>
        <row r="1832">
          <cell r="A1832" t="str">
            <v>SubjectPaymentMethod.2dateRange</v>
          </cell>
          <cell r="B1832" t="str">
            <v>SubjectPaymentMethod</v>
          </cell>
          <cell r="C1832" t="str">
            <v>dateRange</v>
          </cell>
          <cell r="D1832" t="str">
            <v>Attrib</v>
          </cell>
          <cell r="E1832" t="str">
            <v>IVL&lt;TS.DATETIME&gt;</v>
          </cell>
          <cell r="F1832" t="str">
            <v>0..1</v>
          </cell>
          <cell r="G1832" t="str">
            <v>DEFINITION:
The date (and time) span for when the subject's payment method is active.
EXAMPLE(S):
OTHER NAME(S):
NOTE(S):</v>
          </cell>
          <cell r="I1832" t="str">
            <v>Map:SEER 2015=(Model integrity)</v>
          </cell>
        </row>
        <row r="1833">
          <cell r="A1833" t="str">
            <v>SubjectPaymentMethod.2primaryIndicator</v>
          </cell>
          <cell r="B1833" t="str">
            <v>SubjectPaymentMethod</v>
          </cell>
          <cell r="C1833" t="str">
            <v>primaryIndicator</v>
          </cell>
          <cell r="D1833" t="str">
            <v>Attrib</v>
          </cell>
          <cell r="E1833" t="str">
            <v>BL</v>
          </cell>
          <cell r="F1833" t="str">
            <v>0..1</v>
          </cell>
          <cell r="G1833" t="str">
            <v>DEFINITION:
Specifies whether this is the main or principal payment method for this subject.
EXAMPLE(S):
If a patient carries both Medicare and an Acme Private Insurance plan and this private insurance plan will kick in after Medicare covers initial costs, then Medicare is the primary payment method and primaryIndicator = "true" where code = "Medicare".
OTHER NAME(S):
NOTE(S):</v>
          </cell>
          <cell r="I1833" t="str">
            <v>Map:SEER 2015=(Model integrity)</v>
          </cell>
        </row>
        <row r="1834">
          <cell r="A1834" t="str">
            <v>SubjectPaymentMethod.4coveredSubject(Subject)</v>
          </cell>
          <cell r="B1834" t="str">
            <v>SubjectPaymentMethod</v>
          </cell>
          <cell r="C1834" t="str">
            <v>coveredSubject(Subject)</v>
          </cell>
          <cell r="D1834" t="str">
            <v>Assoc</v>
          </cell>
          <cell r="F1834" t="str">
            <v>1..1</v>
          </cell>
          <cell r="G1834" t="str">
            <v>SubjectPaymentMethod [coveringSubjectPaymentMethod] (0..*) covers costs for / have costs covered by (1) [coveredSubject] Subject
DESCRIPTION:
Each SubjectPaymentMethod always covers costs for one Subject.  Each Subject might have costs covered by one or more SubjectPaymentMethod.
DEFINITION:
EXAMPLE(S):
OTHER NAME(S):
NOTE(S):</v>
          </cell>
          <cell r="J1834" t="str">
            <v>covers costs for</v>
          </cell>
          <cell r="K1834" t="str">
            <v>have costs covered by</v>
          </cell>
          <cell r="L1834" t="str">
            <v>Subject</v>
          </cell>
          <cell r="M1834" t="str">
            <v>0..*</v>
          </cell>
        </row>
        <row r="1835">
          <cell r="A1835" t="str">
            <v>Submission.1</v>
          </cell>
          <cell r="B1835" t="str">
            <v>Submission</v>
          </cell>
          <cell r="D1835" t="str">
            <v>Class</v>
          </cell>
          <cell r="G1835" t="str">
            <v xml:space="preserve">DEFINITION:
A compilation of the contents of one or more submission units that supports a specific regulatory purpose or decision. 
EXAMPLE(S):
A request for approval to either market a product or to allow the applicant to start testing of a proposed product.
OTHER NAME(S):
NOTE(S):
In most cases, the compilation of the submission units is used to assess a product's quality, safety and effectiveness.
Submissions are always associated with some regulatory action (or inaction). Each submission contains their own regulatory action. Submissions (e.g., initial marketing application, supplemental marketing application) would generally be comprised of multiple submissions units.
Most typically the submission will be used to organize information based on a review clock. Receipt date from the regulatory authority is important for a submission. </v>
          </cell>
          <cell r="H1835" t="str">
            <v xml:space="preserve">Invariant - groups Exclusive Or: A Submission must have one or more ReviewableUnit or SubmissionUnit but not both.
Invariant - has as subject actualIndicator Qualifier: Only Product with actualIndicator = "false" is valid.
</v>
          </cell>
          <cell r="I1835" t="str">
            <v>Map:CTRRr3=Submission; Map:CTRv1.0=Submission; Map:ICSRr2=replacementOf (in R_Product); Map:RPS1=Submission</v>
          </cell>
        </row>
        <row r="1836">
          <cell r="A1836" t="str">
            <v>Submission.2receiptDate</v>
          </cell>
          <cell r="B1836" t="str">
            <v>Submission</v>
          </cell>
          <cell r="C1836" t="str">
            <v>receiptDate</v>
          </cell>
          <cell r="D1836" t="str">
            <v>Attrib</v>
          </cell>
          <cell r="E1836" t="str">
            <v>TS.DATETIME</v>
          </cell>
          <cell r="F1836" t="str">
            <v>0..1</v>
          </cell>
          <cell r="G1836" t="str">
            <v xml:space="preserve">(derived)
DEFINITION:
The date (and time) on which the first submission unit is received by the regulatory authority. 
EXAMPLE(S):
OTHER NAME(S):
NOTE(S):
Derived from the transmission of the first SubmissionUnit to a RegulatoryAuthority. The first transmission is a new SubmissionUnit, Submission and RegulatoryApplication. The first submission of a SubmissionUnit starts a regulatory clock and that is how Submission.receiptDate is derived. Subsequent SubmissionUnits are considered either amendments or supplements to the Submission and/or RegulatoryApplication and the dates for those SubmissionUnits are for tracking purposes and do not set the regulatory time clock. </v>
          </cell>
          <cell r="I1836" t="str">
            <v>Map:CTR&amp;Rr2=IEC Submission Date; Map:CTR&amp;Rr2=NCA Submission Date; Map:CTRRr3=Submission.receiptDate; Map:CTRv1.0=Submission.receiptDate; Map:RPS1=Submission.receiptDate</v>
          </cell>
        </row>
        <row r="1837">
          <cell r="A1837" t="str">
            <v>Submission.2statusCode</v>
          </cell>
          <cell r="B1837" t="str">
            <v>Submission</v>
          </cell>
          <cell r="C1837" t="str">
            <v>statusCode</v>
          </cell>
          <cell r="D1837" t="str">
            <v>Attrib</v>
          </cell>
          <cell r="E1837" t="str">
            <v>CD</v>
          </cell>
          <cell r="F1837" t="str">
            <v>0..1</v>
          </cell>
          <cell r="G1837" t="str">
            <v>DEFINITION:
A coded value specifying the phase in the lifecycle of the submission. 
EXAMPLE(S):
active, withdrawn
OTHER NAME(S):
NOTE(S):
Please refer to the Submission Status state transition diagram for further details.</v>
          </cell>
          <cell r="I1837" t="str">
            <v>Map:CTR&amp;Rr2=IEC Opinion Status; Map:CTR&amp;Rr2=GMP MP Auth pending; Map:CTRv1.0=Submission.statusCode; Map:ICSRr2=Approval.statusCode (in R_Product); Map:RPS1=Submission.status</v>
          </cell>
        </row>
        <row r="1838">
          <cell r="A1838" t="str">
            <v>Submission.2statusDate</v>
          </cell>
          <cell r="B1838" t="str">
            <v>Submission</v>
          </cell>
          <cell r="C1838" t="str">
            <v>statusDate</v>
          </cell>
          <cell r="D1838" t="str">
            <v>Attrib</v>
          </cell>
          <cell r="E1838" t="str">
            <v>TS.DATETIME</v>
          </cell>
          <cell r="F1838" t="str">
            <v>0..1</v>
          </cell>
          <cell r="G1838" t="str">
            <v>DEFINITION:
The date (and time) on which the status is assigned to the submission.
EXAMPLE(S):
OTHER NAME(S):
NOTE(S):</v>
          </cell>
          <cell r="I1838" t="str">
            <v>Map:CTRv1.0=Submission.statusDate; Map:RPS1=Submission.status</v>
          </cell>
        </row>
        <row r="1839">
          <cell r="A1839" t="str">
            <v>Submission.2typeCode</v>
          </cell>
          <cell r="B1839" t="str">
            <v>Submission</v>
          </cell>
          <cell r="C1839" t="str">
            <v>typeCode</v>
          </cell>
          <cell r="D1839" t="str">
            <v>Attrib</v>
          </cell>
          <cell r="E1839" t="str">
            <v>CD</v>
          </cell>
          <cell r="F1839" t="str">
            <v>1...1</v>
          </cell>
          <cell r="G1839" t="str">
            <v>DEFINITION:
A coded value specifying the kind of submission.
EXAMPLE(S):
original, supplement, annual report
OTHER NAME(S):
NOTE(S):</v>
          </cell>
          <cell r="I1839" t="str">
            <v>Map:CTRRr3=Submission.typeCode; Map:CTRv1.0=Submission.typeCode; Map:RPS1=Submission.type</v>
          </cell>
        </row>
        <row r="1840">
          <cell r="A1840" t="str">
            <v>Submission.4describedProduct(Product)</v>
          </cell>
          <cell r="B1840" t="str">
            <v>Submission</v>
          </cell>
          <cell r="C1840" t="str">
            <v>describedProduct(Product)</v>
          </cell>
          <cell r="D1840" t="str">
            <v>Assoc</v>
          </cell>
          <cell r="F1840" t="str">
            <v>1..1</v>
          </cell>
          <cell r="G1840" t="str">
            <v xml:space="preserve">Submission [describingSubmission] (0..*) has as subject / be the subject for (1) [describedProduct] Product
DESCRIPTION:
Each Submission always has as subject one Product.  Each Product might be the subject for one or more Submission.
DEFINITION:
EXAMPLE(S):
OTHER NAME(S):
NOTE(S):
</v>
          </cell>
          <cell r="I1840" t="str">
            <v>Map:CTRRr3=Submission.described(Product); Map:CTRv1.0=Submission.described(Product)</v>
          </cell>
          <cell r="J1840" t="str">
            <v>has as subject</v>
          </cell>
          <cell r="K1840" t="str">
            <v>be the subject for</v>
          </cell>
          <cell r="L1840" t="str">
            <v>Product</v>
          </cell>
          <cell r="M1840" t="str">
            <v>0..*</v>
          </cell>
        </row>
        <row r="1841">
          <cell r="A1841" t="str">
            <v>Submission.4evaluatingRegulatoryAssessment(RegulatoryAssessment)</v>
          </cell>
          <cell r="B1841" t="str">
            <v>Submission</v>
          </cell>
          <cell r="C1841" t="str">
            <v>evaluatingRegulatoryAssessment(RegulatoryAssessment)</v>
          </cell>
          <cell r="D1841" t="str">
            <v>Assoc</v>
          </cell>
          <cell r="F1841" t="str">
            <v>0..1</v>
          </cell>
          <cell r="G1841" t="str">
            <v xml:space="preserve">Submission [evaluatedSubmission] (1..*) be evaluated in / evaluates (0..1) [evaluatingRegulatoryAssessment] RegulatoryAssessment
DESCRIPTION:
Each Submission might be evaluated in one RegulatoryAssessment. Each RegulatoryAssessment always evaluates one or more Submission.  
DEFINITION:
EXAMPLE(S):
OTHER NAME(S):
NOTE(S):
</v>
          </cell>
          <cell r="I1841" t="str">
            <v>Map:CTRRr3=Submission.evaluating(RegulatoryAssessment); Map:CTRv1.0=Submission.evaluating(RegulatoryAssessment)</v>
          </cell>
          <cell r="J1841" t="str">
            <v>be evaluated in</v>
          </cell>
          <cell r="K1841" t="str">
            <v>evaluates</v>
          </cell>
          <cell r="L1841" t="str">
            <v>RegulatoryAssessment</v>
          </cell>
          <cell r="M1841" t="str">
            <v>1..*</v>
          </cell>
        </row>
        <row r="1842">
          <cell r="A1842" t="str">
            <v>Submission.4groupingRegulatoryApplication(RegulatoryApplication)</v>
          </cell>
          <cell r="B1842" t="str">
            <v>Submission</v>
          </cell>
          <cell r="C1842" t="str">
            <v>groupingRegulatoryApplication(RegulatoryApplication)</v>
          </cell>
          <cell r="D1842" t="str">
            <v>Assoc</v>
          </cell>
          <cell r="F1842" t="str">
            <v>1..1</v>
          </cell>
          <cell r="G1842" t="str">
            <v xml:space="preserve">Aggregation
Submission [groupedSubmission] (1..*) is grouped by / groups (1) [groupingRegulatoryApplication] RegulatoryApplication
DESCRIPTION:
Each Submission always is grouped by one RegulatoryApplication. Each RegulatoryApplication always groups one or more Submission. 
DEFINITION:
EXAMPLE(S):
OTHER NAME(S):
NOTE(S):
</v>
          </cell>
          <cell r="I1842" t="str">
            <v>Map:CTRPv3.8=StudyProtocol.(StudyIndIde); Map:CTRRr3=Submission.grouping(RegulatoryApplication); Map:CTRv1.0=Submission.grouping(RegulatoryApplication)</v>
          </cell>
          <cell r="J1842" t="str">
            <v>is grouped by</v>
          </cell>
          <cell r="K1842" t="str">
            <v>groups</v>
          </cell>
          <cell r="L1842" t="str">
            <v>RegulatoryApplication</v>
          </cell>
          <cell r="M1842" t="str">
            <v>1..*</v>
          </cell>
        </row>
        <row r="1843">
          <cell r="A1843" t="str">
            <v>Submission.4submittingRegulatoryApplicationSponsor(RegulatoryApplicationSponsor)</v>
          </cell>
          <cell r="B1843" t="str">
            <v>Submission</v>
          </cell>
          <cell r="C1843" t="str">
            <v>submittingRegulatoryApplicationSponsor(RegulatoryApplicationSponsor)</v>
          </cell>
          <cell r="D1843" t="str">
            <v>Assoc</v>
          </cell>
          <cell r="F1843" t="str">
            <v>1..1</v>
          </cell>
          <cell r="G1843" t="str">
            <v xml:space="preserve">Submission [submittedSubmission] (1..*) is submitted by / submits (1) [submittingRegulatoryApplicationSponsor] RegulatoryApplicationSponsor
DESCRIPTION:
Each Submission always is submitted by one RegulatoryApplicationSponsor.  Each RegulatoryApplicationSponsor always submits one or more Submission.
DEFINITION:
EXAMPLE(S):
OTHER NAME(S):
NOTE(S):
</v>
          </cell>
          <cell r="I1843" t="str">
            <v>Map:CTRRr3=Submission.submitting(RegulatoryApplicationSponsor); Map:CTRv1.0=Submission.submitting(RegulatoryApplicationSponsor)</v>
          </cell>
          <cell r="J1843" t="str">
            <v>is submitted by</v>
          </cell>
          <cell r="K1843" t="str">
            <v>submits</v>
          </cell>
          <cell r="L1843" t="str">
            <v>RegulatoryApplicationSponsor</v>
          </cell>
          <cell r="M1843" t="str">
            <v>1..*</v>
          </cell>
        </row>
        <row r="1844">
          <cell r="A1844" t="str">
            <v>SubmissionUnit.1</v>
          </cell>
          <cell r="B1844" t="str">
            <v>SubmissionUnit</v>
          </cell>
          <cell r="D1844" t="str">
            <v>Class</v>
          </cell>
          <cell r="G1844" t="str">
            <v>DEFINITION:
The collection of documents provided to the regulatory authority at one time.
EXAMPLE(S):
OTHER NAME(S):
NOTE(S):
A submission unit is made up of one to many document versions. Properly defined, the submission unit concept enables companies to create new submission units from any combination of new and previously submitted document versions.
In the dynamic aspects of the model, a submission unit is one message that may have a collection of many document versions. There are rules for how submission units are evaluated are described in a state diagram, and the receipt date of the submission unit "starts the clock" for the review of the contents of the submission unit.</v>
          </cell>
          <cell r="H1844" t="str">
            <v xml:space="preserve">Invariant - be grouped into Exclusive Or: A SubmissionUnit might be grouped into one and only one of the following: Submission, ReviewableUnit.
</v>
          </cell>
          <cell r="I1844" t="str">
            <v>Map:CTRRr3=SubmissionUnit; Map:CTRv1.0=SubmissionUnit; Map:RPS1=SubmissionUnit</v>
          </cell>
        </row>
        <row r="1845">
          <cell r="A1845" t="str">
            <v>SubmissionUnit.2effectiveDateRange</v>
          </cell>
          <cell r="B1845" t="str">
            <v>SubmissionUnit</v>
          </cell>
          <cell r="C1845" t="str">
            <v>effectiveDateRange</v>
          </cell>
          <cell r="D1845" t="str">
            <v>Attrib</v>
          </cell>
          <cell r="E1845" t="str">
            <v>IVL&lt;TS.DATETIME&gt;</v>
          </cell>
          <cell r="F1845" t="str">
            <v>0..1</v>
          </cell>
          <cell r="G1845" t="str">
            <v>DEFINITION:
The date and time span for when the submission unit is active.
EXAMPLE(S):
OTHER NAME(S):
NOTE(S):</v>
          </cell>
          <cell r="I1845" t="str">
            <v>Map:CTRv1.0=SubmissionUnit.effectiveDateRange; Map:RPS1=SubmissionUnit.status; Map:RPS1=ReviewableUnit.status</v>
          </cell>
        </row>
        <row r="1846">
          <cell r="A1846" t="str">
            <v>SubmissionUnit.2receiptDate</v>
          </cell>
          <cell r="B1846" t="str">
            <v>SubmissionUnit</v>
          </cell>
          <cell r="C1846" t="str">
            <v>receiptDate</v>
          </cell>
          <cell r="D1846" t="str">
            <v>Attrib</v>
          </cell>
          <cell r="E1846" t="str">
            <v>TS.DATETIME</v>
          </cell>
          <cell r="F1846" t="str">
            <v>0..1</v>
          </cell>
          <cell r="G1846" t="str">
            <v>DEFINITION:
The date (and time) on which the submission unit is received by the regulatory authority. 
EXAMPLE(S):
OTHER NAME(S):
NOTE(S): 
Typically, this date will start a review clock, if applicable. The combination of the typeCode and where the SubmissionUnit was received will determine the deadline for the SubmissionUnit to be reviewed.</v>
          </cell>
          <cell r="I1846" t="str">
            <v>Map:CTRv1.0=SubmissionUnit.receiptDate; Map:RPS1=SubmissionUnit.receiptDate</v>
          </cell>
        </row>
        <row r="1847">
          <cell r="A1847" t="str">
            <v>SubmissionUnit.2typeCode</v>
          </cell>
          <cell r="B1847" t="str">
            <v>SubmissionUnit</v>
          </cell>
          <cell r="C1847" t="str">
            <v>typeCode</v>
          </cell>
          <cell r="D1847" t="str">
            <v>Attrib</v>
          </cell>
          <cell r="E1847" t="str">
            <v>CD</v>
          </cell>
          <cell r="F1847" t="str">
            <v>1...1</v>
          </cell>
          <cell r="G1847" t="str">
            <v>DEFINITION:
A coded value specifying the kind of submission unit.
EXAMPLE(S):
original, amendment, supplement
OTHER NAME(S):
NOTE(S):
Typically each submission unit type would cause a different regulatory request.</v>
          </cell>
          <cell r="I1847" t="str">
            <v>Map:CTRv1.0=SubmissionUnit.typeCode; Map:RPS1=SubmissionUnit.type</v>
          </cell>
        </row>
        <row r="1848">
          <cell r="A1848" t="str">
            <v>SubmissionUnit.4groupingReviewableUnit(ReviewableUnit)</v>
          </cell>
          <cell r="B1848" t="str">
            <v>SubmissionUnit</v>
          </cell>
          <cell r="C1848" t="str">
            <v>groupingReviewableUnit(ReviewableUnit)</v>
          </cell>
          <cell r="D1848" t="str">
            <v>Assoc</v>
          </cell>
          <cell r="F1848" t="str">
            <v>0..1</v>
          </cell>
          <cell r="G1848" t="str">
            <v xml:space="preserve">Aggregation
SubmissionUnit [groupedSubmissionUnit] (1..*) be grouped into / groups (0..1) [groupingReviewableUnit] ReviewableUnit
DESCRIPTION:
Each SubmissionUnit might be grouped into one ReviewableUnit.  Each ReviewableUnit always groups one or more SubmissionUnit.
DEFINITION:
EXAMPLE(S):
OTHER NAME(S):
NOTE(S):
</v>
          </cell>
          <cell r="I1848" t="str">
            <v>Map:CTRv1.0=SubmissionUnit.grouping(ReviewableUnit)</v>
          </cell>
          <cell r="J1848" t="str">
            <v>be grouped into</v>
          </cell>
          <cell r="K1848" t="str">
            <v>groups</v>
          </cell>
          <cell r="L1848" t="str">
            <v>ReviewableUnit</v>
          </cell>
          <cell r="M1848" t="str">
            <v>1..*</v>
          </cell>
        </row>
        <row r="1849">
          <cell r="A1849" t="str">
            <v>SubmissionUnit.4groupingSubmission(Submission)</v>
          </cell>
          <cell r="B1849" t="str">
            <v>SubmissionUnit</v>
          </cell>
          <cell r="C1849" t="str">
            <v>groupingSubmission(Submission)</v>
          </cell>
          <cell r="D1849" t="str">
            <v>Assoc</v>
          </cell>
          <cell r="F1849" t="str">
            <v>0..1</v>
          </cell>
          <cell r="G1849" t="str">
            <v xml:space="preserve">Aggregation
SubmissionUnit [groupedSubmissionUnit] (0..*) be grouped into / group (0..1) [groupingSubmission] Submission
DESCRIPTION:
Each SubmissionUnit might be grouped into one Submission.  Each Submission might group one or more SubmissionUnit.
DEFINITION:
EXAMPLE(S):
OTHER NAME(S):
NOTE(S):
</v>
          </cell>
          <cell r="I1849" t="str">
            <v>Map:CTRRr3=SubmissionUnit.grouping(Submission); Map:CTRv1.0=SubmissionUnit.grouping(Submission)</v>
          </cell>
          <cell r="J1849" t="str">
            <v>be grouped into</v>
          </cell>
          <cell r="K1849" t="str">
            <v>group</v>
          </cell>
          <cell r="L1849" t="str">
            <v>Submission</v>
          </cell>
          <cell r="M1849" t="str">
            <v>0..*</v>
          </cell>
        </row>
        <row r="1850">
          <cell r="A1850" t="str">
            <v>SubmissionUnit.4includedDocumentVersion(DocumentVersion)</v>
          </cell>
          <cell r="B1850" t="str">
            <v>SubmissionUnit</v>
          </cell>
          <cell r="C1850" t="str">
            <v>includedDocumentVersion(DocumentVersion)</v>
          </cell>
          <cell r="D1850" t="str">
            <v>Assoc</v>
          </cell>
          <cell r="F1850" t="str">
            <v>1..*</v>
          </cell>
          <cell r="G1850" t="str">
            <v xml:space="preserve">SubmissionUnit [includingSubmissionUnit] (0..*) includes / be included in (1..*) [includedDocumentVersion] DocumentVersion
DESCRIPTION:
Each SubmissionUnit always includes one or more DocumentVersion.  Each DocumentVersion might be included in one or more SubmissionUnit.
DEFINITION:
EXAMPLE(S):
OTHER NAME(S):
NOTE(S):
</v>
          </cell>
          <cell r="I1850" t="str">
            <v>Map:CTRPv3.8=StudyProtocol.(Submission); Map:CTRRr3=SubmissionUnit.included(Document); Map:CTRv1.0=SubmissionUnit.included(DocumentVersion)</v>
          </cell>
          <cell r="J1850" t="str">
            <v>includes</v>
          </cell>
          <cell r="K1850" t="str">
            <v>be included in</v>
          </cell>
          <cell r="L1850" t="str">
            <v>DocumentVersion</v>
          </cell>
          <cell r="M1850" t="str">
            <v>0..*</v>
          </cell>
        </row>
        <row r="1851">
          <cell r="A1851" t="str">
            <v>SubstanceExtractionAdministrationRelationship.1</v>
          </cell>
          <cell r="B1851" t="str">
            <v>SubstanceExtractionAdministrationRelationship</v>
          </cell>
          <cell r="D1851" t="str">
            <v>Class</v>
          </cell>
          <cell r="G1851" t="str">
            <v>DEFINITION:
Specifies the link between an extraction (performed substance extraction) of a biologic product and the administration (performed substance administration) of that biologic product. 
EXAMPLE(S):
OTHER NAME(S):
NOTE(S):</v>
          </cell>
          <cell r="I1851" t="str">
            <v>Map:HCTv1.0=CDE 2761889:DONOR'.Autologous HSCT?</v>
          </cell>
        </row>
        <row r="1852">
          <cell r="A1852" t="str">
            <v>SubstanceExtractionAdministrationRelationship.2donorTypeCode</v>
          </cell>
          <cell r="B1852" t="str">
            <v>SubstanceExtractionAdministrationRelationship</v>
          </cell>
          <cell r="C1852" t="str">
            <v>donorTypeCode</v>
          </cell>
          <cell r="D1852" t="str">
            <v>Attrib</v>
          </cell>
          <cell r="E1852" t="str">
            <v>CD</v>
          </cell>
          <cell r="F1852" t="str">
            <v>0..1</v>
          </cell>
          <cell r="G1852" t="str">
            <v>DEFINITION:
A coded value specifying the kind of donor that is used.
EXAMPLE(S):
Syngeneic, HLA-identical sibling, HLA-matched other relative, HLA-mismatched relative, Unrelated donor
OTHER NAME(S):
NOTE(S):</v>
          </cell>
          <cell r="I1852" t="str">
            <v>Map:HCTv1.0=CDE 2730901:Therapy Doses.What source was used for the hematopoietic stem cell transplantation?; Map:HCTv1.0=CDE 2889035:Anatomic Structure, System, or Substance.What kind of non-NMDP donor type is it?; Map:HCTv1.0=CDE 2730905:Therapy Doses.Was a particular hematopoietic stem cell source used?; Map:HCTv1.0=CDE 2675073:Hematopoietic Stem Cell Transplant (HSCT) : Part 1 of 4.If there has been more than one hematopoietic stem cell transplantation, what was the type of the most recent previous hematopoietic stem cell transplantation?; Map:HCTv1.0=CDE 2897753:Anatomic Structure, System, or Substance.Specify tissue donor type:; Map:HCTv1.0=CDE 2675075:DONOR'.What type of donor was used for this hematopoietic stem cell transplant?</v>
          </cell>
        </row>
        <row r="1853">
          <cell r="A1853" t="str">
            <v>SubstanceExtractionAdministrationRelationship.2relationCode</v>
          </cell>
          <cell r="B1853" t="str">
            <v>SubstanceExtractionAdministrationRelationship</v>
          </cell>
          <cell r="C1853" t="str">
            <v>relationCode</v>
          </cell>
          <cell r="D1853" t="str">
            <v>Attrib</v>
          </cell>
          <cell r="E1853" t="str">
            <v>CD</v>
          </cell>
          <cell r="F1853" t="str">
            <v>0..1</v>
          </cell>
          <cell r="G1853" t="str">
            <v>DEFINITION:
A coded value specifying the self-relationship of the source to the target. 
EXAMPLE(S):
Autologous (self), Allogeneic-related, Allogeneic Unrelated 
OTHER NAME(S):
NOTE(S):
This is not a familial relationship.</v>
          </cell>
          <cell r="I1853" t="str">
            <v>Map:HCTv1.0=CDE 2771526:Therapies.What was the HSC source?; Map:HCTv1.0=CDE 2761889:DONOR'.Autologous HSCT?; Map:HCTv1.0=MD Anderson Specific Content: Product.Allogeneic; Map:HCTv1.0=MD Anderson Specific Content: Product.Autologous product; Map:HCTv1.0=CDE 2957396:Therapy Doses.What was (were) the prior HSC source(s)?; Map:HCTv1.0=CDE 2815342:Therapies.What is the subsequent HSCT transplant type?; Map:HCTv1.0=CDE 2957417:Techniques.What was the HSC source for the last HSCT?</v>
          </cell>
        </row>
        <row r="1854">
          <cell r="A1854" t="str">
            <v>SubstanceExtractionAdministrationRelationship.4producingPerformedSubstanceExtraction(PerformedSubstanceExtraction)</v>
          </cell>
          <cell r="B1854" t="str">
            <v>SubstanceExtractionAdministrationRelationship</v>
          </cell>
          <cell r="C1854" t="str">
            <v>producingPerformedSubstanceExtraction(PerformedSubstanceExtraction)</v>
          </cell>
          <cell r="D1854" t="str">
            <v>Assoc</v>
          </cell>
          <cell r="F1854" t="str">
            <v>1..1</v>
          </cell>
          <cell r="G1854" t="str">
            <v xml:space="preserve">SubstanceExtractionAdministrationRelationship [usedSubstanceExtractionAdministrationRelationship] (0..1) uses a substance produced by / be producing a substance later used in (1) [producingPerformedSubstanceExtraction] PerformedSubstanceExtraction
DESCRIPTION:
Each SubstanceExtractionAdministrationRelationship always uses a substance produced by one PerformedSubstanceExtraction.  Each PerformedSubstanceExtraction might be producing a substance later used in one SubstanceExtractionAdministrationRelationship.
DEFINITION:
EXAMPLE(S):
OTHER NAME(S):
NOTE(S):
</v>
          </cell>
          <cell r="J1854" t="str">
            <v>uses a substance produced by</v>
          </cell>
          <cell r="K1854" t="str">
            <v>be producing a substance later used in</v>
          </cell>
          <cell r="L1854" t="str">
            <v>PerformedSubstanceExtraction</v>
          </cell>
          <cell r="M1854" t="str">
            <v>0..1</v>
          </cell>
        </row>
        <row r="1855">
          <cell r="A1855" t="str">
            <v>SubstanceExtractionAdministrationRelationship.4usingPerformedSubstanceAdministration(PerformedSubstanceAdministration)</v>
          </cell>
          <cell r="B1855" t="str">
            <v>SubstanceExtractionAdministrationRelationship</v>
          </cell>
          <cell r="C1855" t="str">
            <v>usingPerformedSubstanceAdministration(PerformedSubstanceAdministration)</v>
          </cell>
          <cell r="D1855" t="str">
            <v>Assoc</v>
          </cell>
          <cell r="F1855" t="str">
            <v>0..1</v>
          </cell>
          <cell r="G1855" t="str">
            <v xml:space="preserve">SubstanceExtractionAdministrationRelationship [producedSubstanceExtractionAdministrationRelationship] (0..*) be producing a substance later used in  / be using a substance produced by (0..1) [usingPerformedSubstanceAdministration] PerformedSubstanceAdministration
DESCRIPTION:
Each SubstanceExtractionAdministrationRelationship might be producing a substance later used in one PerformedSubstanceAdministration.  Each PerformedSubstanceAdministration might be using a substance produced by one or more SubstanceExtractionAdministrationRelationship.
DEFINITION:
EXAMPLE(S):
OTHER NAME(S):
NOTE(S):
</v>
          </cell>
          <cell r="J1855" t="str">
            <v xml:space="preserve">be producing a substance later used in </v>
          </cell>
          <cell r="K1855" t="str">
            <v>be using a substance produced by</v>
          </cell>
          <cell r="L1855" t="str">
            <v>PerformedSubstanceAdministration</v>
          </cell>
          <cell r="M1855" t="str">
            <v>0..*</v>
          </cell>
        </row>
        <row r="1856">
          <cell r="A1856" t="str">
            <v>SupplementalStatisticalAnalysisPlanVersion.1</v>
          </cell>
          <cell r="B1856" t="str">
            <v>SupplementalStatisticalAnalysisPlanVersion</v>
          </cell>
          <cell r="D1856" t="str">
            <v>Class</v>
          </cell>
          <cell r="G1856" t="str">
            <v>DEFINITION:
A type of statistical analysis plan version that provides specification for additional analyses not included as part of the principal statistical analysis plan version.  
EXAMPLE(S):
Additional analyses during clinical study report preparation,
Response to regulatory request, 
Hypothesis generation,
Pre-specified PK analysis plan, 
Analysis plan for sub-study or study addendum
OTHER NAME(S):
NOTE(S):</v>
          </cell>
          <cell r="I1856" t="str">
            <v>Map:Statistics v1.0=SupplementalStatisticalAnalysisPlanVersion</v>
          </cell>
        </row>
        <row r="1857">
          <cell r="A1857" t="str">
            <v>SupplementalStatisticalAnalysisPlanVersion.2reasonCode</v>
          </cell>
          <cell r="B1857" t="str">
            <v>SupplementalStatisticalAnalysisPlanVersion</v>
          </cell>
          <cell r="C1857" t="str">
            <v>reasonCode</v>
          </cell>
          <cell r="D1857" t="str">
            <v>Attrib</v>
          </cell>
          <cell r="E1857" t="str">
            <v>CD</v>
          </cell>
          <cell r="F1857" t="str">
            <v>0..1</v>
          </cell>
          <cell r="G1857" t="str">
            <v>DEFINITION:
A coded value specifying the motivation, cause, or rationale for the supplemental statistical analysis plan.
EXAMPLE(S):
Additional analyses during clinical study report preparation,
Response to regulatory request, 
Hypothesis generation
OTHER NAME(S):
NOTE(S):
This coded concept is extensible, but the examples above cover a large proportion of possible values.</v>
          </cell>
          <cell r="I1857" t="str">
            <v>Map:Statistics v1.0=SupplementalStatisticalAnalysisPlanVersion.reasonCode</v>
          </cell>
        </row>
        <row r="1858">
          <cell r="A1858" t="str">
            <v>SupplementalStatisticalAnalysisPlanVersion.3Is a(n):StatisticalAnalysisPlanVersion</v>
          </cell>
          <cell r="B1858" t="str">
            <v>SupplementalStatisticalAnalysisPlanVersion</v>
          </cell>
          <cell r="C1858" t="str">
            <v>Is a(n):StatisticalAnalysisPlanVersion</v>
          </cell>
          <cell r="D1858" t="str">
            <v>Gen</v>
          </cell>
          <cell r="G1858" t="str">
            <v xml:space="preserve">DESCRIPTION:
Each SupplementalStatisticalAnalysisPlanVersion always specializes one StatisticalAnalysisPlanVersion. Each StatisticalAnalysisPlanVersion might be specialized by one SupplementalStatisticalAnalysisPlanVersion.
DEFINITION:
EXAMPLE(S):
OTHER NAME(S):
NOTE(S):
</v>
          </cell>
          <cell r="J1858" t="str">
            <v>specializes</v>
          </cell>
          <cell r="K1858" t="str">
            <v>be specialized by</v>
          </cell>
          <cell r="L1858" t="str">
            <v>StatisticalAnalysisPlanVersion</v>
          </cell>
        </row>
        <row r="1859">
          <cell r="A1859" t="str">
            <v>SystemOfRecord.1</v>
          </cell>
          <cell r="B1859" t="str">
            <v>SystemOfRecord</v>
          </cell>
          <cell r="D1859" t="str">
            <v>Class</v>
          </cell>
          <cell r="G1859" t="str">
            <v>DEFINITION:
The system that assigned the identifier.
EXAMPLE(S):
OTHER NAME(S):
NOTE(S):
This concept will be re-visited again in the next release. It may be an implementation-oriented concept.</v>
          </cell>
          <cell r="I1859" t="str">
            <v>Map:caAERSv2.2=SystemAssignedIdentifier; Map:CTRv1.0=SystemOfRecord</v>
          </cell>
        </row>
        <row r="1860">
          <cell r="A1860" t="str">
            <v>SystemOfRecord.2identifier</v>
          </cell>
          <cell r="B1860" t="str">
            <v>SystemOfRecord</v>
          </cell>
          <cell r="C1860" t="str">
            <v>identifier</v>
          </cell>
          <cell r="D1860" t="str">
            <v>Attrib</v>
          </cell>
          <cell r="E1860" t="str">
            <v>DSET&lt;ID&gt;</v>
          </cell>
          <cell r="F1860" t="str">
            <v>0..*</v>
          </cell>
          <cell r="G1860" t="str">
            <v>DEFINITION:
A unique symbol that establishes identity of the system of record.
EXAMPLE(S):
OTHER NAME(S):
NOTE(S):</v>
          </cell>
          <cell r="I1860" t="str">
            <v>Map:Vendor1v1.1=ID</v>
          </cell>
        </row>
        <row r="1861">
          <cell r="A1861" t="str">
            <v>SystemOfRecord.2name</v>
          </cell>
          <cell r="B1861" t="str">
            <v>SystemOfRecord</v>
          </cell>
          <cell r="C1861" t="str">
            <v>name</v>
          </cell>
          <cell r="D1861" t="str">
            <v>Attrib</v>
          </cell>
          <cell r="E1861" t="str">
            <v>ST</v>
          </cell>
          <cell r="F1861" t="str">
            <v>1...1</v>
          </cell>
          <cell r="G1861" t="str">
            <v>DEFINITION:
A non-unique textual identifier for the system that assigned the identifier.
EXAMPLE(S):
OTHER NAME(S):
NOTE(S):</v>
          </cell>
          <cell r="I1861" t="str">
            <v>Map:C3PRv2.9=SystemAssignedIdentifier.systemName; Map:caAERSv2.2=SystemAssignedIdentifier.systemName; Map:CTRv1.0=SystemOfRecord.name</v>
          </cell>
        </row>
        <row r="1862">
          <cell r="A1862" t="str">
            <v>SystemOfRecord.4managingOrganization(Organization)</v>
          </cell>
          <cell r="B1862" t="str">
            <v>SystemOfRecord</v>
          </cell>
          <cell r="C1862" t="str">
            <v>managingOrganization(Organization)</v>
          </cell>
          <cell r="D1862" t="str">
            <v>Assoc</v>
          </cell>
          <cell r="F1862" t="str">
            <v>0..1</v>
          </cell>
          <cell r="G1862" t="str">
            <v xml:space="preserve">SystemOfRecord [managedSystemOfRecord] (0..*) be managed by / manage (0..1) [managingOrganization] Organization
DESCRIPTION:
Each SystemOfRecord might be managed by one Organization. Each Organization might manage one or more SystemOfRecord.
DEFINITION:
EXAMPLE(S):
OTHER NAME(S):
NOTE(S):
</v>
          </cell>
          <cell r="J1862" t="str">
            <v>be managed by</v>
          </cell>
          <cell r="K1862" t="str">
            <v>manage</v>
          </cell>
          <cell r="L1862" t="str">
            <v>Organization</v>
          </cell>
          <cell r="M1862" t="str">
            <v>0..*</v>
          </cell>
        </row>
        <row r="1863">
          <cell r="A1863" t="str">
            <v>TargetAnatomicSite.1</v>
          </cell>
          <cell r="B1863" t="str">
            <v>TargetAnatomicSite</v>
          </cell>
          <cell r="D1863" t="str">
            <v>Class</v>
          </cell>
          <cell r="G1863" t="str">
            <v>DEFINITION:
An anatomic location that is the focus of an observation result.
EXAMPLE(S):
brainstem, spinal cord for a lesion
arm for skin rash
OTHER NAME(S):
NOTE(S):</v>
          </cell>
          <cell r="I1863" t="str">
            <v>Map:AIM v4 rv48=ImagingPhysicalEntity</v>
          </cell>
        </row>
        <row r="1864">
          <cell r="A1864" t="str">
            <v>TargetAnatomicSite.2code</v>
          </cell>
          <cell r="B1864" t="str">
            <v>TargetAnatomicSite</v>
          </cell>
          <cell r="C1864" t="str">
            <v>code</v>
          </cell>
          <cell r="D1864" t="str">
            <v>Attrib</v>
          </cell>
          <cell r="E1864" t="str">
            <v>CD</v>
          </cell>
          <cell r="F1864" t="str">
            <v>1...1</v>
          </cell>
          <cell r="G1864" t="str">
            <v>DEFINITION:
A coded value specifying the anatomic location that is the focus of an observation result.
EXAMPLE(S):
arm for skin rash.
brain stem or spinal cord for a lesion
OTHER NAME(S):
NOTE(S):
The target site of the result may be different than the target site of the activity (PerformedObservation) that generated it. For example, a chest x-ray (observation) has the target site of chest while the result might show an infiltration in the left lower lobe of the lung (target site of result), or a dermatological exam may check the skin across the whole body (target site of observation) while the result might identify a rash on the right leg (target site of result).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864" t="str">
            <v>Map:AE=AdverseEvent.bodyLocation; Map:AIM v4 rv48=ImagingPhysicalEntity.typeCode; Map:C3PRv2.9=ICD9DiseaseSite.name; Map:C3PRv2.9=ICD9DiseaseSite.code; Map:C3PRv2.9=ICD9DiseaseSite; Map:C3PRv2.9=DiseaseHistory.otherPrimaryDiseaseSiteCode; Map:caAERSv2.2=MetastaticDiseaseSite &gt; DiseaseHistory; Map:caAERSv2.2=MetastaticDiseaseSite.otherSite &gt; DiseaseHistory; Map:caAERSv2.2=StudyParticipantDiseaseHistory.otherPrimaryDiseaseSite; Map:caAERSv2.2=MetastaticDiseaseSite; Map:caAERSv2.2=DiseaseHistory.otherPrimaryDiseaseSite; Map:caAERSv2.2=AnatomicSite.name &gt; StudyParticipationDiseaseHistory; Map:caAERSv2.2=MetastaticDiseaseSite.otherSite &gt; StudyParticipantDiseaseHistory; Map:caAERSv2.2=AnatomicSite.name &gt; DiseaseHistory; Map:CTOM=Diagnosis.primaryAnatomicSiteLateralityCode; Map:CTOM=Diagnosis.primaryAnatomicSiteCodeSystem; Map:CTOM=LesionDescription.anatomicSiteCode; Map:CTOM=LesionDescription.anatomicSiteCodeSystem; Map:CTOM=Diagnosis.primaryAnatomicSiteCode; Map:CTRv1.0=PerformedObservationResult.targetAnatomicSiteCode; Map:DICOM=Measurement Group &gt; Finding Site &gt; Measurement Group &gt; Finding Site; Map:DICOM=TID 1419 ROIMeasurements &gt; $Measurement parameter &gt; Finding Site; Map:DICOM=TID 1501 MeasurementGroup &gt; Measurement Group &gt; Finding Site; Map:DICOM=TID 300 Measurement &gt; $Measurement parameter &gt; Finding Site; Map:HCTv1.0=CDE 2986153:Anatomic Sites.Specify site of extra-gonadal germ cell tumor:; Map:HCTv1.0=CDE 2739572:Disease, Disorder or Finding.Specify other extramedullary diease site; Map:HCTv1.0=CDE 65154 /:Involvement and Extent of Disease.Site of Involvement; Map:HCTv1.0=CDE 2967296:Anatomic Sites.Specify other site:; Map:HCTv1.0=CDE 2739560:Disease, Disorder or Finding.Specify extramedullary diease site type:; Map:HCTv1.0=CDE 2971708:Disease Response.Which site?; Map:HCTv1.0=CDE 2793731:Anatomic Sites.Specify the other site of the organ involvement:; Map:HCTv1.0=CDE 2969634:Involvement and Extent of Disease.Specify other metastasis lymph nodes:; Map:HCTv1.0=CDE 2987033:Anatomic Sites.What was the site of the extragonadal germ cell metastases?; Map:HCTv1.0=CDE 2787385:Anatomic Sites.Specify the biopsy site used to indicate the diagnostic evidence:; Map:HCTv1.0=CDE 2970480:Lab Results.Specify other tissue:; Map:HCTv1.0=CDE 3020048:Disease, Disorder or Finding.Specify location of the central nervous system abnormalities:; Map:HCTv1.0=CDE 2969616:Lab Results.What biopsy site was positive for neuroblastoma?; Map:HCTv1.0=CDE 2986193:Anatomic Sites.Specify tumor site:; Map:HCTv1.0=CDE 2003987:Anatomic Sites.Body Site; Map:HCTv1.0=CDE 2962064:Anatomic Sites.What was the primary CNS tumor site ?; Map:HCTv1.0=CDE 2970615:Involvement and Extent of Disease.Specify other sites:; Map:HCTv1.0=CDE 3133376:Involvement and Extent of Disease.What is the disease involvment site name?; Map:HCTv1.0=CDE 3031379:Anatomic Sites.Specify the known site(s) of disease progression / recurrence:; Map:HCTv1.0=CDE 3057312:Anatomic Sites.On what eye was the examination performed?; Map:HCTv1.0=CDE 2970440:Lab Results.What tissues were analyzed?; Map:HCTv1.0=CDE 2978277:Anatomic Sites.Specify site(s) of relapse/progression:; Map:HCTv1.0=CDE 2961431:Involvement and Extent of Disease.Specify metastasis anatomic site:; Map:HCTv1.0=CDE 3005935:Involvement and Extent of Disease.Specify amyloidosis other system response:; Map:HCTv1.0=CDE 3124482:Anatomic Sites.Specify other site:; Map:HCTv1.0=CDE 2760980:Disease, Disorder or Finding.Specify site(s) of active leukemia:; Map:HCTv1.0=CDE 3009313:Anatomic Sites.Specify other organ system assessed for status:; Map:HCTv1.0=CDE 61294//:Anatomic Sites.Other specify; Map:HCTv1.0=CDE 2974004:Disease Response.Specify other site:_; Map:HCTv1.0=CDE 2761018:Disease, Disorder or Finding.Speficy the location of active leukemia in the patient:; Map:HCTv1.0=CDE 2873907:Disease, Disorder or Finding.Second infectious disorder site:; Map:HCTv1.0=CDE 2760036:Diagnosis.Indicate the site the hemorrhage occurred:; Map:HCTv1.0=CDE 2767//P:Anatomic Sites.Is the primary site or tumor bed involved; Map:HCTv1.0=CDE 2873912:Disease, Disorder or Finding.Third infectious disorder site:; Map:HCTv1.0=CDE 3124480:Anatomic Sites.Which sites of neuroblastoma were involved?; Map:HCTv1.0=CDE 2969604:Anatomic Sites.What was the location of the breast cancer?; Map:HCTv1.0=CDE 2962066:Anatomic Sites.Specify other primary CNS tumor site:; Map:HCTv1.0=CDE 2969639:Lab Results.What was the other biopsy site positive for neuroblastoma?; Map:HCTv1.0=CDE 2987074:Anatomic Sites.Specify other site extra-gonadal metastases present:; Map:HCTv1.0=CDE 2967298:Diagnosis.What was the site of metastasis?; Map:HCTv1.0=CDE 2970680:Anatomic Sites.What was the site of disease involvement?; Map:HCTv1.0=CDE 3082348:Involvement and Extent of Disease.What was the site of extranodal involvement?; Map:HCTv1.0=CDE 3086004:Anatomic Sites.Specify the site(s) of primary tumors(s):; Map:HCTv1.0=CDE 2969632:Anatomic Sites.Which sites did the metastasis lymph nodes present?; Map:HCTv1.0=CDE 2787340:Anatomic Sites.What is the biopsy site used to indicate the diagnostic evidence:; Map:HCTv1.0=CDE 3061535:Diagnosis.Specify the site of metastasis:; Map:HCTv1.0=CDE 2793699:Anatomic Sites.Specify the site of the organ involvement:; Map:HCTv1.0=CDE 2952465:Anatomic Sites.Extranodal involvement anatomic site specify:; Map:HCTv1.0=CDE 2871915:Disease, Disorder or Finding.First infectious disorder site:; Map:HCTv1.0=CDE 2760031:Diagnosis.What is the hemorrhage site?; Map:HCTv1.0=CDE 2934832:Anatomic Sites.Select the infection organism site:; Map:HCTv1.0=CDE 2970368:Lab Results.Specify the tissue analyzed:; Map:LSDAMv2.2.3Plus=PerformedObservationResult.targetAnatomicSiteCode; Map:LSDAMv2.2.3Plus=PerformedPathologicalStaging.metastasisSite; Map:SDTM IGv3.1.1=AE.AELOC; Map:SDTM IGv3.1.1=PE.PELOC; Map:SDTM IGv3.1.1=EX.EXLOC; Map:SDTM IGv3.1.1=VS.VSLOC; Map:SDTM IGv3.1.2=FA.FALOC; Map:SDTM IGv3.1.2=PE.PELOC; Map:SDTM IGv3.1.2=AE.AELOC; Map:SDTM IGv3.1.3=AE.AELOC; Map:SDTM IGv3.1.3=FA.FALOC; Map:SDTM IGv3.1.3=PE.PELOC; Map:SDTM IGv3.1.3=TU.TULOC; Map:SDTM IGv3.2=AE.AELOC; Map:SDTM IGv3.2=TU.TULOC; Map:SDTM IGv3.2=FA.FALOC; Map:SDTM IGv3.2=PE.PELOC</v>
          </cell>
        </row>
        <row r="1865">
          <cell r="A1865" t="str">
            <v>TargetAnatomicSite.2directionalityCode</v>
          </cell>
          <cell r="B1865" t="str">
            <v>TargetAnatomicSite</v>
          </cell>
          <cell r="C1865" t="str">
            <v>directionalityCode</v>
          </cell>
          <cell r="D1865" t="str">
            <v>Attrib</v>
          </cell>
          <cell r="E1865" t="str">
            <v>CD</v>
          </cell>
          <cell r="F1865" t="str">
            <v>0..1</v>
          </cell>
          <cell r="G1865" t="str">
            <v>DEFINITION:
A coded value specifying the directional portion of the anatomic site that is a target of the observation result. 
EXAMPLE(S):
upper, interior
OTHER NAME(S):
NOTE(S):
This attribute complements the target anatomic site code and target anatomic site laterality code.</v>
          </cell>
          <cell r="I1865" t="str">
            <v>Map:DICOM=TID 1419 ROIMeasurements &gt; Measurement Group &gt; Finding Site &gt; Topographical modifier; Map:DICOM=TID 1419 ROIMeasurements &gt; $Measurement parameter &gt; Finding Site &gt; Topographical modifier; Map:DICOM=TID 1501 MeasurementGroup &gt; Measurement Group &gt; Finding Site &gt; Topographical modifier; Map:DICOM=TID 300 Measurement &gt; $Measurement parameter &gt; Finding Site  &gt; Topographical modifier; Map:SDTM IGv3.1.3=TU.TUDIR; Map:SDTM IGv3.2=TU.TUDIR</v>
          </cell>
        </row>
        <row r="1866">
          <cell r="A1866" t="str">
            <v>TargetAnatomicSite.2lateralityCode</v>
          </cell>
          <cell r="B1866" t="str">
            <v>TargetAnatomicSite</v>
          </cell>
          <cell r="C1866" t="str">
            <v>lateralityCode</v>
          </cell>
          <cell r="D1866" t="str">
            <v>Attrib</v>
          </cell>
          <cell r="E1866" t="str">
            <v>CD</v>
          </cell>
          <cell r="F1866" t="str">
            <v>0..1</v>
          </cell>
          <cell r="G1866" t="str">
            <v>DEFINITION:
A coded value specifying the side of the body (or a paired organ) that is a target site for an observation result. 
EXAMPLE(S):
bilateral, left, right
OTHER NAME(S):
NOTE(S):
A PerformedObservationResult.targetAnatomicSiteLateralityCode attribute was deprecated in BRIDG 3.1 but added back as TargetAnatomicSite.lateralityCode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1866" t="str">
            <v>Map:AIM v4 rv48=ImagingPhysicalEntityCharacteristic.typeCode; Map:CTRv1.0=PerformedObservationResult.targetAnatomicSiteLateralityCode; Map:DICOM=TID 1419 ROIMeasurements &gt; Measurement Group &gt; Finding Site &gt; Laterality; Map:DICOM=TID 1419 ROIMeasurements &gt; $Measurement parameter &gt; Finding Site  &gt; Laterality; Map:DICOM=TID 1501 MeasurementGroup &gt; Measurement Group &gt; Finding Site  &gt; Laterality; Map:DICOM=TID 300 Measurement &gt; $Measurement parameter &gt; Finding Site  &gt; Laterality; Map:LSDAMv2.2.3Plus=PerformedObservationResult.targetAnatomicSiteLateralityCode; Map:SDTM IGv3.1.3=FA.FALOC; Map:SDTM IGv3.1.3=TU.TULAT; Map:SDTM IGv3.2=TU.TULAT; Map:SDTM IGv3.2=FA.FALAT; Map:SEER 2015=SECTION IV DESCRIPTION OF THIS NEOPLASM - LATERALITY</v>
          </cell>
        </row>
        <row r="1867">
          <cell r="A1867" t="str">
            <v>TargetAnatomicSite.2portionCode</v>
          </cell>
          <cell r="B1867" t="str">
            <v>TargetAnatomicSite</v>
          </cell>
          <cell r="C1867" t="str">
            <v>portionCode</v>
          </cell>
          <cell r="D1867" t="str">
            <v>Attrib</v>
          </cell>
          <cell r="E1867" t="str">
            <v>CD</v>
          </cell>
          <cell r="F1867" t="str">
            <v>0..1</v>
          </cell>
          <cell r="G1867" t="str">
            <v>DEFINITION:
A coded value specifying the arrangement or apportionment of the body (or a paired organ) that is a target site for an observation result.
EXAMPLE(S):
entire, single, segment, many
OTHER NAME(S):
NOTE(S):</v>
          </cell>
          <cell r="I1867" t="str">
            <v>Map:DICOM=TID 1419 ROIMeasurements &gt; Measurement Group &gt; Finding Site &gt; Topographical modifier; Map:DICOM=TID 1419 ROIMeasurements &gt; $Measurement parameter &gt; Finding Site &gt; Topographical modifier; Map:DICOM=TID 1501 MeasurementGroup &gt; Measurement Group &gt; Finding Site &gt; Topographical modifier; Map:DICOM=TID 300 Measurement &gt; $Measurement parameter &gt; Finding Site  &gt; Topographical modifier; Map:SDTM IGv3.1.3=TU.TUPORTOT; Map:SDTM IGv3.2=TU.TUPORTOT</v>
          </cell>
        </row>
        <row r="1868">
          <cell r="A1868" t="str">
            <v>TargetAnatomicSite.2primaryIndicator</v>
          </cell>
          <cell r="B1868" t="str">
            <v>TargetAnatomicSite</v>
          </cell>
          <cell r="C1868" t="str">
            <v>primaryIndicator</v>
          </cell>
          <cell r="D1868" t="str">
            <v>Attrib</v>
          </cell>
          <cell r="E1868" t="str">
            <v>BL</v>
          </cell>
          <cell r="F1868" t="str">
            <v>0..1</v>
          </cell>
          <cell r="G1868" t="str">
            <v>DEFINITION:
Specifies whether this is the main or principal site.
EXAMPLE(S):
OTHER NAME(S):
NOTE(S):</v>
          </cell>
          <cell r="I1868" t="str">
            <v>Map:HCTv1.0=CDE :2962064:Anatomic Sites.What was the primary CNS tumor site ?</v>
          </cell>
        </row>
        <row r="1869">
          <cell r="A1869" t="str">
            <v>TargetAnatomicSite.4describedPerformedObservationResult(PerformedObservationResult)</v>
          </cell>
          <cell r="B1869" t="str">
            <v>TargetAnatomicSite</v>
          </cell>
          <cell r="C1869" t="str">
            <v>describedPerformedObservationResult(PerformedObservationResult)</v>
          </cell>
          <cell r="D1869" t="str">
            <v>Assoc</v>
          </cell>
          <cell r="F1869" t="str">
            <v>1..1</v>
          </cell>
          <cell r="G1869" t="str">
            <v>TargetAnatomicSite [describingTargetAnatomicSite] (0..*) describes / be described by (1) [describedPerformedObservationResult] PerformedObservationResult
DESCRIPTION:
Each TargetAnatomicSite always describes one PerformedObservationResult. Each PerformedObservationResult might be described by one or more TargetAnatomicSite.
DEFINITION:
Indicates result being described by a particular site.
EXAMPLE(S):
OTHER NAME(S):
NOTE(S):</v>
          </cell>
          <cell r="J1869" t="str">
            <v>describes</v>
          </cell>
          <cell r="K1869" t="str">
            <v>be described by</v>
          </cell>
          <cell r="L1869" t="str">
            <v>PerformedObservationResult</v>
          </cell>
          <cell r="M1869" t="str">
            <v>0..*</v>
          </cell>
        </row>
        <row r="1870">
          <cell r="A1870" t="str">
            <v>Text.1</v>
          </cell>
          <cell r="B1870" t="str">
            <v>Text</v>
          </cell>
          <cell r="D1870" t="str">
            <v>Class</v>
          </cell>
          <cell r="G1870" t="str">
            <v>Adverse Event Sub-Domain</v>
          </cell>
        </row>
        <row r="1871">
          <cell r="A1871" t="str">
            <v>Text.1</v>
          </cell>
          <cell r="B1871" t="str">
            <v>Text</v>
          </cell>
          <cell r="D1871" t="str">
            <v>Class</v>
          </cell>
          <cell r="G1871" t="str">
            <v>Biospecimen Sub-Domain</v>
          </cell>
        </row>
        <row r="1872">
          <cell r="A1872" t="str">
            <v>Text.1</v>
          </cell>
          <cell r="B1872" t="str">
            <v>Text</v>
          </cell>
          <cell r="D1872" t="str">
            <v>Class</v>
          </cell>
          <cell r="G1872" t="str">
            <v>BRIDG Backbone</v>
          </cell>
        </row>
        <row r="1873">
          <cell r="A1873" t="str">
            <v>Text.1</v>
          </cell>
          <cell r="B1873" t="str">
            <v>Text</v>
          </cell>
          <cell r="D1873" t="str">
            <v>Class</v>
          </cell>
          <cell r="G1873" t="str">
            <v>Common Sub-Domain</v>
          </cell>
        </row>
        <row r="1874">
          <cell r="A1874" t="str">
            <v>Text.1</v>
          </cell>
          <cell r="B1874" t="str">
            <v>Text</v>
          </cell>
          <cell r="D1874" t="str">
            <v>Class</v>
          </cell>
          <cell r="G1874" t="str">
            <v>Experiment Sub-Domain</v>
          </cell>
        </row>
        <row r="1875">
          <cell r="A1875" t="str">
            <v>Text.1</v>
          </cell>
          <cell r="B1875" t="str">
            <v>Text</v>
          </cell>
          <cell r="D1875" t="str">
            <v>Class</v>
          </cell>
          <cell r="G1875" t="str">
            <v>Imaging Acquisition</v>
          </cell>
        </row>
        <row r="1876">
          <cell r="A1876" t="str">
            <v>Text.1</v>
          </cell>
          <cell r="B1876" t="str">
            <v>Text</v>
          </cell>
          <cell r="D1876" t="str">
            <v>Class</v>
          </cell>
          <cell r="G1876" t="str">
            <v>Subset of DICOM SR TID 1500 Concepts</v>
          </cell>
        </row>
        <row r="1877">
          <cell r="A1877" t="str">
            <v>Text.1</v>
          </cell>
          <cell r="B1877" t="str">
            <v>Text</v>
          </cell>
          <cell r="D1877" t="str">
            <v>Class</v>
          </cell>
          <cell r="G1877" t="str">
            <v>Imaging Sub-Domain</v>
          </cell>
        </row>
        <row r="1878">
          <cell r="A1878" t="str">
            <v>Text.1</v>
          </cell>
          <cell r="B1878" t="str">
            <v>Text</v>
          </cell>
          <cell r="D1878" t="str">
            <v>Class</v>
          </cell>
          <cell r="G1878" t="str">
            <v>NOTE:  This Molecular Biology Sub-Domain Diagram is DEPRECATED and Out of Scope for HL7 balloting.</v>
          </cell>
        </row>
        <row r="1879">
          <cell r="A1879" t="str">
            <v>Text.1</v>
          </cell>
          <cell r="B1879" t="str">
            <v>Text</v>
          </cell>
          <cell r="D1879" t="str">
            <v>Class</v>
          </cell>
          <cell r="G1879" t="str">
            <v>Molecular Biology Sub-Domain</v>
          </cell>
        </row>
        <row r="1880">
          <cell r="A1880" t="str">
            <v>Text.1</v>
          </cell>
          <cell r="B1880" t="str">
            <v>Text</v>
          </cell>
          <cell r="D1880" t="str">
            <v>Class</v>
          </cell>
          <cell r="G1880" t="str">
            <v>Protocol Representation Sub-Domain</v>
          </cell>
        </row>
        <row r="1881">
          <cell r="A1881" t="str">
            <v>Text.1</v>
          </cell>
          <cell r="B1881" t="str">
            <v>Text</v>
          </cell>
          <cell r="D1881" t="str">
            <v>Class</v>
          </cell>
          <cell r="G1881" t="str">
            <v>Regulatory Sub-Domain - &lt;font color="#ff0000"&gt;DEPRECATED&lt;/font&gt;</v>
          </cell>
        </row>
        <row r="1882">
          <cell r="A1882" t="str">
            <v>Text.1</v>
          </cell>
          <cell r="B1882" t="str">
            <v>Text</v>
          </cell>
          <cell r="D1882" t="str">
            <v>Class</v>
          </cell>
          <cell r="G1882" t="str">
            <v>Statistical Analysis Sub-Domain</v>
          </cell>
        </row>
        <row r="1883">
          <cell r="A1883" t="str">
            <v>Text.1</v>
          </cell>
          <cell r="B1883" t="str">
            <v>Text</v>
          </cell>
          <cell r="D1883" t="str">
            <v>Class</v>
          </cell>
          <cell r="G1883" t="str">
            <v>Study Conduct Sub-Domain</v>
          </cell>
        </row>
        <row r="1884">
          <cell r="A1884" t="str">
            <v>Text.1</v>
          </cell>
          <cell r="B1884" t="str">
            <v>Text</v>
          </cell>
          <cell r="D1884" t="str">
            <v>Class</v>
          </cell>
          <cell r="G1884" t="str">
            <v>SDTM IG v3.1.3</v>
          </cell>
        </row>
        <row r="1885">
          <cell r="A1885" t="str">
            <v>Text.1</v>
          </cell>
          <cell r="B1885" t="str">
            <v>Text</v>
          </cell>
          <cell r="D1885" t="str">
            <v>Class</v>
          </cell>
          <cell r="G1885" t="str">
            <v>Facility Contact - Phone
Facility Contact - Ext
Facility Contact - Email</v>
          </cell>
        </row>
        <row r="1886">
          <cell r="A1886" t="str">
            <v>Text.1</v>
          </cell>
          <cell r="B1886" t="str">
            <v>Text</v>
          </cell>
          <cell r="D1886" t="str">
            <v>Class</v>
          </cell>
          <cell r="G1886" t="str">
            <v>Investigators (at the protocol location)</v>
          </cell>
        </row>
        <row r="1887">
          <cell r="A1887" t="str">
            <v>Text.1</v>
          </cell>
          <cell r="B1887" t="str">
            <v>Text</v>
          </cell>
          <cell r="D1887" t="str">
            <v>Class</v>
          </cell>
          <cell r="G1887" t="str">
            <v>Study Population Description</v>
          </cell>
        </row>
        <row r="1888">
          <cell r="A1888" t="str">
            <v>Text.1</v>
          </cell>
          <cell r="B1888" t="str">
            <v>Text</v>
          </cell>
          <cell r="D1888" t="str">
            <v>Class</v>
          </cell>
          <cell r="G1888" t="str">
            <v>Observations and Results</v>
          </cell>
        </row>
        <row r="1889">
          <cell r="A1889" t="str">
            <v>Text.1</v>
          </cell>
          <cell r="B1889" t="str">
            <v>Text</v>
          </cell>
          <cell r="D1889" t="str">
            <v>Class</v>
          </cell>
          <cell r="G1889" t="str">
            <v>Study Design Study Phase</v>
          </cell>
        </row>
        <row r="1890">
          <cell r="A1890" t="str">
            <v>Text.1</v>
          </cell>
          <cell r="B1890" t="str">
            <v>Text</v>
          </cell>
          <cell r="D1890" t="str">
            <v>Class</v>
          </cell>
          <cell r="G1890" t="str">
            <v>Facility Contact Backup</v>
          </cell>
        </row>
        <row r="1891">
          <cell r="A1891" t="str">
            <v>Text.1</v>
          </cell>
          <cell r="B1891" t="str">
            <v>Text</v>
          </cell>
          <cell r="D1891" t="str">
            <v>Class</v>
          </cell>
          <cell r="G1891" t="str">
            <v>BiologicEntity and Related Classes</v>
          </cell>
        </row>
        <row r="1892">
          <cell r="A1892" t="str">
            <v>Text.1</v>
          </cell>
          <cell r="B1892" t="str">
            <v>Text</v>
          </cell>
          <cell r="D1892" t="str">
            <v>Class</v>
          </cell>
          <cell r="G1892" t="str">
            <v>Intervention Description</v>
          </cell>
        </row>
        <row r="1893">
          <cell r="A1893" t="str">
            <v>Text.1</v>
          </cell>
          <cell r="B1893" t="str">
            <v>Text</v>
          </cell>
          <cell r="D1893" t="str">
            <v>Class</v>
          </cell>
          <cell r="G1893" t="str">
            <v>Has Expanded Access</v>
          </cell>
        </row>
        <row r="1894">
          <cell r="A1894" t="str">
            <v>Text.1</v>
          </cell>
          <cell r="B1894" t="str">
            <v>Text</v>
          </cell>
          <cell r="D1894" t="str">
            <v>Class</v>
          </cell>
          <cell r="G1894" t="str">
            <v>Adverse Events</v>
          </cell>
        </row>
        <row r="1895">
          <cell r="A1895" t="str">
            <v>Text.1</v>
          </cell>
          <cell r="B1895" t="str">
            <v>Text</v>
          </cell>
          <cell r="D1895" t="str">
            <v>Class</v>
          </cell>
          <cell r="G1895" t="str">
            <v>Keywords</v>
          </cell>
        </row>
        <row r="1896">
          <cell r="A1896" t="str">
            <v>Text.1</v>
          </cell>
          <cell r="B1896" t="str">
            <v>Text</v>
          </cell>
          <cell r="D1896" t="str">
            <v>Class</v>
          </cell>
          <cell r="G1896" t="str">
            <v>Study Type - Interventional</v>
          </cell>
        </row>
        <row r="1897">
          <cell r="A1897" t="str">
            <v>Text.1</v>
          </cell>
          <cell r="B1897" t="str">
            <v>Text</v>
          </cell>
          <cell r="D1897" t="str">
            <v>Class</v>
          </cell>
          <cell r="G1897" t="str">
            <v>Enrollment</v>
          </cell>
        </row>
        <row r="1898">
          <cell r="A1898" t="str">
            <v>Text.1</v>
          </cell>
          <cell r="B1898" t="str">
            <v>Text</v>
          </cell>
          <cell r="D1898" t="str">
            <v>Class</v>
          </cell>
          <cell r="G1898" t="str">
            <v>Study Design, Intervention Model,
Observational Study Model</v>
          </cell>
        </row>
        <row r="1899">
          <cell r="A1899" t="str">
            <v>Text.1</v>
          </cell>
          <cell r="B1899" t="str">
            <v>Text</v>
          </cell>
          <cell r="D1899" t="str">
            <v>Class</v>
          </cell>
          <cell r="G1899" t="str">
            <v>Central Contact
Central Contact Backup
Overall Study Officials
Overall Study Officials - Official's Role</v>
          </cell>
        </row>
        <row r="1900">
          <cell r="A1900" t="str">
            <v>Text.1</v>
          </cell>
          <cell r="B1900" t="str">
            <v>Text</v>
          </cell>
          <cell r="D1900" t="str">
            <v>Class</v>
          </cell>
          <cell r="G1900" t="str">
            <v>Official Title</v>
          </cell>
        </row>
        <row r="1901">
          <cell r="A1901" t="str">
            <v>Text.1</v>
          </cell>
          <cell r="B1901" t="str">
            <v>Text</v>
          </cell>
          <cell r="D1901" t="str">
            <v>Class</v>
          </cell>
          <cell r="G1901" t="str">
            <v>Number of Arms</v>
          </cell>
        </row>
        <row r="1902">
          <cell r="A1902" t="str">
            <v>Text.1</v>
          </cell>
          <cell r="B1902" t="str">
            <v>Text</v>
          </cell>
          <cell r="D1902" t="str">
            <v>Class</v>
          </cell>
          <cell r="G1902" t="str">
            <v>Arm Description</v>
          </cell>
        </row>
        <row r="1903">
          <cell r="A1903" t="str">
            <v>Text.1</v>
          </cell>
          <cell r="B1903" t="str">
            <v>Text</v>
          </cell>
          <cell r="D1903" t="str">
            <v>Class</v>
          </cell>
          <cell r="G1903" t="str">
            <v>MEDLINE Identifier</v>
          </cell>
        </row>
        <row r="1904">
          <cell r="A1904" t="str">
            <v>Text.1</v>
          </cell>
          <cell r="B1904" t="str">
            <v>Text</v>
          </cell>
          <cell r="D1904" t="str">
            <v>Class</v>
          </cell>
          <cell r="G1904" t="str">
            <v>Facility</v>
          </cell>
        </row>
        <row r="1905">
          <cell r="A1905" t="str">
            <v>Text.1</v>
          </cell>
          <cell r="B1905" t="str">
            <v>Text</v>
          </cell>
          <cell r="D1905" t="str">
            <v>Class</v>
          </cell>
          <cell r="G1905" t="str">
            <v>Acronym</v>
          </cell>
        </row>
        <row r="1906">
          <cell r="A1906" t="str">
            <v>Text.1</v>
          </cell>
          <cell r="B1906" t="str">
            <v>Text</v>
          </cell>
          <cell r="D1906" t="str">
            <v>Class</v>
          </cell>
          <cell r="G1906" t="str">
            <v>Activities</v>
          </cell>
        </row>
        <row r="1907">
          <cell r="A1907" t="str">
            <v>Text.1</v>
          </cell>
          <cell r="B1907" t="str">
            <v>Text</v>
          </cell>
          <cell r="D1907" t="str">
            <v>Class</v>
          </cell>
          <cell r="G1907" t="str">
            <v>IND/IDE Number</v>
          </cell>
        </row>
        <row r="1908">
          <cell r="A1908" t="str">
            <v>Text.1</v>
          </cell>
          <cell r="B1908" t="str">
            <v>Text</v>
          </cell>
          <cell r="D1908" t="str">
            <v>Class</v>
          </cell>
          <cell r="G1908" t="str">
            <v>Facility Contact - Degree
Investigators - Degrees
Central Contact - Degrees
Overall State Officials - Degree</v>
          </cell>
        </row>
        <row r="1909">
          <cell r="A1909" t="str">
            <v>Text.1</v>
          </cell>
          <cell r="B1909" t="str">
            <v>Text</v>
          </cell>
          <cell r="D1909" t="str">
            <v>Class</v>
          </cell>
          <cell r="G1909" t="str">
            <v>Expanded Access Status</v>
          </cell>
        </row>
        <row r="1910">
          <cell r="A1910" t="str">
            <v>Text.1</v>
          </cell>
          <cell r="B1910" t="str">
            <v>Text</v>
          </cell>
          <cell r="D1910" t="str">
            <v>Class</v>
          </cell>
          <cell r="G1910" t="str">
            <v>Primary Outcome Measure</v>
          </cell>
        </row>
        <row r="1911">
          <cell r="A1911" t="str">
            <v>Text.1</v>
          </cell>
          <cell r="B1911" t="str">
            <v>Text</v>
          </cell>
          <cell r="D1911" t="str">
            <v>Class</v>
          </cell>
          <cell r="G1911" t="str">
            <v>Links URL</v>
          </cell>
        </row>
        <row r="1912">
          <cell r="A1912" t="str">
            <v>Text.1</v>
          </cell>
          <cell r="B1912" t="str">
            <v>Text</v>
          </cell>
          <cell r="D1912" t="str">
            <v>Class</v>
          </cell>
          <cell r="G1912" t="str">
            <v>Study Design Masking</v>
          </cell>
        </row>
        <row r="1913">
          <cell r="A1913" t="str">
            <v>Text.1</v>
          </cell>
          <cell r="B1913" t="str">
            <v>Text</v>
          </cell>
          <cell r="D1913" t="str">
            <v>Class</v>
          </cell>
          <cell r="G1913" t="str">
            <v>Arms/Groups, Arm Number or Label, Group/Cohort Number or Label</v>
          </cell>
        </row>
        <row r="1914">
          <cell r="A1914" t="str">
            <v>Text.1</v>
          </cell>
          <cell r="B1914" t="str">
            <v>Text</v>
          </cell>
          <cell r="D1914" t="str">
            <v>Class</v>
          </cell>
          <cell r="G1914" t="str">
            <v>Study Type - Observational</v>
          </cell>
        </row>
        <row r="1915">
          <cell r="A1915" t="str">
            <v>Text.1</v>
          </cell>
          <cell r="B1915" t="str">
            <v>Text</v>
          </cell>
          <cell r="D1915" t="str">
            <v>Class</v>
          </cell>
          <cell r="G1915" t="str">
            <v>Outcome Measure, Secondary Outcome Measure</v>
          </cell>
        </row>
        <row r="1916">
          <cell r="A1916" t="str">
            <v>Text.1</v>
          </cell>
          <cell r="B1916" t="str">
            <v>Text</v>
          </cell>
          <cell r="D1916" t="str">
            <v>Class</v>
          </cell>
          <cell r="G1916" t="str">
            <v>Links Description</v>
          </cell>
        </row>
        <row r="1917">
          <cell r="A1917" t="str">
            <v>Text.1</v>
          </cell>
          <cell r="B1917" t="str">
            <v>Text</v>
          </cell>
          <cell r="D1917" t="str">
            <v>Class</v>
          </cell>
          <cell r="G1917" t="str">
            <v>Responsible Party - Contact Information</v>
          </cell>
        </row>
        <row r="1918">
          <cell r="A1918" t="str">
            <v>Text.1</v>
          </cell>
          <cell r="B1918" t="str">
            <v>Text</v>
          </cell>
          <cell r="D1918" t="str">
            <v>Class</v>
          </cell>
          <cell r="G1918" t="str">
            <v>Performer</v>
          </cell>
        </row>
        <row r="1919">
          <cell r="A1919" t="str">
            <v>Text.1</v>
          </cell>
          <cell r="B1919" t="str">
            <v>Text</v>
          </cell>
          <cell r="D1919" t="str">
            <v>Class</v>
          </cell>
          <cell r="G1919" t="str">
            <v>Links Description</v>
          </cell>
        </row>
        <row r="1920">
          <cell r="A1920" t="str">
            <v>Text.1</v>
          </cell>
          <cell r="B1920" t="str">
            <v>Text</v>
          </cell>
          <cell r="D1920" t="str">
            <v>Class</v>
          </cell>
          <cell r="G1920" t="str">
            <v>Number of Subjects per Treatment Arm</v>
          </cell>
        </row>
        <row r="1921">
          <cell r="A1921" t="str">
            <v>Text.1</v>
          </cell>
          <cell r="B1921" t="str">
            <v>Text</v>
          </cell>
          <cell r="D1921" t="str">
            <v>Class</v>
          </cell>
          <cell r="G1921" t="str">
            <v>Study Classification, Safety Issue?</v>
          </cell>
        </row>
        <row r="1922">
          <cell r="A1922" t="str">
            <v>Text.1</v>
          </cell>
          <cell r="B1922" t="str">
            <v>Text</v>
          </cell>
          <cell r="D1922" t="str">
            <v>Class</v>
          </cell>
          <cell r="G1922" t="str">
            <v>Responsible Party</v>
          </cell>
        </row>
        <row r="1923">
          <cell r="A1923" t="str">
            <v>Text.1</v>
          </cell>
          <cell r="B1923" t="str">
            <v>Text</v>
          </cell>
          <cell r="D1923" t="str">
            <v>Class</v>
          </cell>
          <cell r="G1923" t="str">
            <v>Links URL</v>
          </cell>
        </row>
        <row r="1924">
          <cell r="A1924" t="str">
            <v>Text.1</v>
          </cell>
          <cell r="B1924" t="str">
            <v>Text</v>
          </cell>
          <cell r="D1924" t="str">
            <v>Class</v>
          </cell>
          <cell r="G1924" t="str">
            <v>Biospecimen Description</v>
          </cell>
        </row>
        <row r="1925">
          <cell r="A1925" t="str">
            <v>Text.1</v>
          </cell>
          <cell r="B1925" t="str">
            <v>Text</v>
          </cell>
          <cell r="D1925" t="str">
            <v>Class</v>
          </cell>
          <cell r="G1925" t="str">
            <v>Detailed Description</v>
          </cell>
        </row>
        <row r="1926">
          <cell r="A1926" t="str">
            <v>Text.1</v>
          </cell>
          <cell r="B1926" t="str">
            <v>Text</v>
          </cell>
          <cell r="D1926" t="str">
            <v>Class</v>
          </cell>
          <cell r="G1926" t="str">
            <v>Secondary IDs,  IND/IDE Serial Number,
Organization's Unique Protocol ID</v>
          </cell>
        </row>
        <row r="1927">
          <cell r="A1927" t="str">
            <v>Text.1</v>
          </cell>
          <cell r="B1927" t="str">
            <v>Text</v>
          </cell>
          <cell r="D1927" t="str">
            <v>Class</v>
          </cell>
          <cell r="G1927" t="str">
            <v>MEDLINE Identifier</v>
          </cell>
        </row>
        <row r="1928">
          <cell r="A1928" t="str">
            <v>Text.1</v>
          </cell>
          <cell r="B1928" t="str">
            <v>Text</v>
          </cell>
          <cell r="D1928" t="str">
            <v>Class</v>
          </cell>
          <cell r="G1928" t="str">
            <v>Sampling Method</v>
          </cell>
        </row>
        <row r="1929">
          <cell r="A1929" t="str">
            <v>Text.1</v>
          </cell>
          <cell r="B1929" t="str">
            <v>Text</v>
          </cell>
          <cell r="D1929" t="str">
            <v>Class</v>
          </cell>
          <cell r="G1929" t="str">
            <v>Oncology</v>
          </cell>
        </row>
        <row r="1930">
          <cell r="A1930" t="str">
            <v>Text.1</v>
          </cell>
          <cell r="B1930" t="str">
            <v>Text</v>
          </cell>
          <cell r="D1930" t="str">
            <v>Class</v>
          </cell>
          <cell r="G1930" t="str">
            <v>Citation</v>
          </cell>
        </row>
        <row r="1931">
          <cell r="A1931" t="str">
            <v>Text.1</v>
          </cell>
          <cell r="B1931" t="str">
            <v>Text</v>
          </cell>
          <cell r="D1931" t="str">
            <v>Class</v>
          </cell>
          <cell r="G1931" t="str">
            <v>Board Contact</v>
          </cell>
        </row>
        <row r="1932">
          <cell r="A1932" t="str">
            <v>Text.1</v>
          </cell>
          <cell r="B1932" t="str">
            <v>Text</v>
          </cell>
          <cell r="D1932" t="str">
            <v>Class</v>
          </cell>
          <cell r="G1932" t="str">
            <v>Citation</v>
          </cell>
        </row>
        <row r="1933">
          <cell r="A1933" t="str">
            <v>Text.1</v>
          </cell>
          <cell r="B1933" t="str">
            <v>Text</v>
          </cell>
          <cell r="D1933" t="str">
            <v>Class</v>
          </cell>
          <cell r="G1933" t="str">
            <v>Facility - City
Facility - State/Province
Facility - Country
Facility - Postal Code</v>
          </cell>
        </row>
        <row r="1934">
          <cell r="A1934" t="str">
            <v>Text.1</v>
          </cell>
          <cell r="B1934" t="str">
            <v>Text</v>
          </cell>
          <cell r="D1934" t="str">
            <v>Class</v>
          </cell>
          <cell r="G1934" t="str">
            <v>Sponsor
Oversight Authorities
Board Affiliation
IND/IDE Grantor
Collaborators
Facility - Name
Board Name
Responsible Party - Organization
Overall Study Officials - Organizational Affiliation</v>
          </cell>
        </row>
        <row r="1935">
          <cell r="A1935" t="str">
            <v>Text.1</v>
          </cell>
          <cell r="B1935" t="str">
            <v>Text</v>
          </cell>
          <cell r="D1935" t="str">
            <v>Class</v>
          </cell>
          <cell r="G1935" t="str">
            <v>Participant Registration</v>
          </cell>
        </row>
        <row r="1936">
          <cell r="A1936" t="str">
            <v>Text.1</v>
          </cell>
          <cell r="B1936" t="str">
            <v>Text</v>
          </cell>
          <cell r="D1936" t="str">
            <v>Class</v>
          </cell>
          <cell r="G1936" t="str">
            <v>StudySubject and StudySite</v>
          </cell>
        </row>
        <row r="1937">
          <cell r="A1937" t="str">
            <v>Text.1</v>
          </cell>
          <cell r="B1937" t="str">
            <v>Text</v>
          </cell>
          <cell r="D1937" t="str">
            <v>Class</v>
          </cell>
          <cell r="G1937" t="str">
            <v>Central Contact - Phone
Central Contact - Email
Central Contact - Ext</v>
          </cell>
        </row>
        <row r="1938">
          <cell r="A1938" t="str">
            <v>Text.1</v>
          </cell>
          <cell r="B1938" t="str">
            <v>Text</v>
          </cell>
          <cell r="D1938" t="str">
            <v>Class</v>
          </cell>
          <cell r="G1938" t="str">
            <v>Study Design Allocation</v>
          </cell>
        </row>
        <row r="1939">
          <cell r="A1939" t="str">
            <v>Text.1</v>
          </cell>
          <cell r="B1939" t="str">
            <v>Text</v>
          </cell>
          <cell r="D1939" t="str">
            <v>Class</v>
          </cell>
          <cell r="G1939" t="str">
            <v>Why Study Stopped</v>
          </cell>
        </row>
        <row r="1940">
          <cell r="A1940" t="str">
            <v>Text.1</v>
          </cell>
          <cell r="B1940" t="str">
            <v>Text</v>
          </cell>
          <cell r="D1940" t="str">
            <v>Class</v>
          </cell>
          <cell r="G1940" t="str">
            <v>IND/IDE Protocol?</v>
          </cell>
        </row>
        <row r="1941">
          <cell r="A1941" t="str">
            <v>Text.1</v>
          </cell>
          <cell r="B1941" t="str">
            <v>Text</v>
          </cell>
          <cell r="D1941" t="str">
            <v>Class</v>
          </cell>
          <cell r="G1941" t="str">
            <v>Brief Summary</v>
          </cell>
        </row>
        <row r="1942">
          <cell r="A1942" t="str">
            <v>Text.1</v>
          </cell>
          <cell r="B1942" t="str">
            <v>Text</v>
          </cell>
          <cell r="D1942" t="str">
            <v>Class</v>
          </cell>
          <cell r="G1942" t="str">
            <v>Coordinating Investigator</v>
          </cell>
        </row>
        <row r="1943">
          <cell r="A1943" t="str">
            <v>Text.1</v>
          </cell>
          <cell r="B1943" t="str">
            <v>Text</v>
          </cell>
          <cell r="D1943" t="str">
            <v>Class</v>
          </cell>
          <cell r="G1943" t="str">
            <v>Study Management</v>
          </cell>
        </row>
        <row r="1944">
          <cell r="A1944" t="str">
            <v>Text.1</v>
          </cell>
          <cell r="B1944" t="str">
            <v>Text</v>
          </cell>
          <cell r="D1944" t="str">
            <v>Class</v>
          </cell>
          <cell r="G1944" t="str">
            <v>Overall Recruitment Status, 
Recruitment Status</v>
          </cell>
        </row>
        <row r="1945">
          <cell r="A1945" t="str">
            <v>Text.1</v>
          </cell>
          <cell r="B1945" t="str">
            <v>Text</v>
          </cell>
          <cell r="D1945" t="str">
            <v>Class</v>
          </cell>
          <cell r="G1945" t="str">
            <v>Time Frame</v>
          </cell>
        </row>
        <row r="1946">
          <cell r="A1946" t="str">
            <v>Text.1</v>
          </cell>
          <cell r="B1946" t="str">
            <v>Text</v>
          </cell>
          <cell r="D1946" t="str">
            <v>Class</v>
          </cell>
          <cell r="G1946" t="str">
            <v>Facility Contact</v>
          </cell>
        </row>
        <row r="1947">
          <cell r="A1947" t="str">
            <v>Text.1</v>
          </cell>
          <cell r="B1947" t="str">
            <v>Text</v>
          </cell>
          <cell r="D1947" t="str">
            <v>Class</v>
          </cell>
          <cell r="G1947" t="str">
            <v>Data Monitoring Committee?,
FDA Regulated Intervention?</v>
          </cell>
        </row>
        <row r="1948">
          <cell r="A1948" t="str">
            <v>Text.1</v>
          </cell>
          <cell r="B1948" t="str">
            <v>Text</v>
          </cell>
          <cell r="D1948" t="str">
            <v>Class</v>
          </cell>
          <cell r="G1948" t="str">
            <v>Oncology &amp;amp; Imaging</v>
          </cell>
        </row>
        <row r="1949">
          <cell r="A1949" t="str">
            <v>Text.1</v>
          </cell>
          <cell r="B1949" t="str">
            <v>Text</v>
          </cell>
          <cell r="D1949" t="str">
            <v>Class</v>
          </cell>
          <cell r="G1949" t="str">
            <v>Study Design Primary Purpose, Intervention Type</v>
          </cell>
        </row>
        <row r="1950">
          <cell r="A1950" t="str">
            <v>Text.1</v>
          </cell>
          <cell r="B1950" t="str">
            <v>Text</v>
          </cell>
          <cell r="D1950" t="str">
            <v>Class</v>
          </cell>
          <cell r="G1950" t="str">
            <v>Accepts Healthy Volunteers?</v>
          </cell>
        </row>
        <row r="1951">
          <cell r="A1951" t="str">
            <v>Text.1</v>
          </cell>
          <cell r="B1951" t="str">
            <v>Text</v>
          </cell>
          <cell r="D1951" t="str">
            <v>Class</v>
          </cell>
          <cell r="G1951" t="str">
            <v>Brief Title</v>
          </cell>
        </row>
        <row r="1952">
          <cell r="A1952" t="str">
            <v>Text.1</v>
          </cell>
          <cell r="B1952" t="str">
            <v>Text</v>
          </cell>
          <cell r="D1952" t="str">
            <v>Class</v>
          </cell>
          <cell r="G1952" t="str">
            <v>Subject and ExperimentalUnit Comparison</v>
          </cell>
        </row>
        <row r="1953">
          <cell r="A1953" t="str">
            <v>Text.1</v>
          </cell>
          <cell r="B1953" t="str">
            <v>Text</v>
          </cell>
          <cell r="D1953" t="str">
            <v>Class</v>
          </cell>
          <cell r="G1953" t="str">
            <v>Board Contact Phone,
Board Contact Ext,
Board Contact Email</v>
          </cell>
        </row>
        <row r="1954">
          <cell r="A1954" t="str">
            <v>Text.1</v>
          </cell>
          <cell r="B1954" t="str">
            <v>Text</v>
          </cell>
          <cell r="D1954" t="str">
            <v>Class</v>
          </cell>
          <cell r="G1954" t="str">
            <v>Study Start Date
Anticipated Primary Completion Date
Anticipated Study Completion Date
Actual Primary Completion Date
Actual Study Completion Date</v>
          </cell>
        </row>
        <row r="1955">
          <cell r="A1955" t="str">
            <v>Text.1</v>
          </cell>
          <cell r="B1955" t="str">
            <v>Text</v>
          </cell>
          <cell r="D1955" t="str">
            <v>Class</v>
          </cell>
          <cell r="G1955" t="str">
            <v>Study Type - Expanded Access and Has Expanded Access?</v>
          </cell>
        </row>
        <row r="1956">
          <cell r="A1956" t="str">
            <v>Text.1</v>
          </cell>
          <cell r="B1956" t="str">
            <v>Text</v>
          </cell>
          <cell r="D1956" t="str">
            <v>Class</v>
          </cell>
          <cell r="G1956" t="str">
            <v>Board Contact Mailing Address</v>
          </cell>
        </row>
        <row r="1957">
          <cell r="A1957" t="str">
            <v>Text.1</v>
          </cell>
          <cell r="B1957" t="str">
            <v>Text</v>
          </cell>
          <cell r="D1957" t="str">
            <v>Class</v>
          </cell>
          <cell r="G1957" t="str">
            <v>Arm Type</v>
          </cell>
        </row>
        <row r="1958">
          <cell r="A1958" t="str">
            <v>Text.1</v>
          </cell>
          <cell r="B1958" t="str">
            <v>Text</v>
          </cell>
          <cell r="D1958" t="str">
            <v>Class</v>
          </cell>
          <cell r="G1958" t="str">
            <v>Masking Role</v>
          </cell>
        </row>
        <row r="1959">
          <cell r="A1959" t="str">
            <v>Text.1</v>
          </cell>
          <cell r="B1959" t="str">
            <v>Text</v>
          </cell>
          <cell r="D1959" t="str">
            <v>Class</v>
          </cell>
          <cell r="G1959" t="str">
            <v>Investigators - Last Name
Facility Contact - First Name
Investigators - Middle Initial
Facility Contact - Middle Initial
Central Contact - First Name
Central Contact - Last Name
Facility Contact - Last Name
Central Contact - Middle Initial
Overall Study Officials - First Name
Overall Study Officials - Middle Initial
Overall Study Officials - Last Name
Responsible Party - Name/Official Title
Investigators - First Name</v>
          </cell>
        </row>
        <row r="1960">
          <cell r="A1960" t="str">
            <v>Text.1</v>
          </cell>
          <cell r="B1960" t="str">
            <v>Text</v>
          </cell>
          <cell r="D1960" t="str">
            <v>Class</v>
          </cell>
          <cell r="G1960" t="str">
            <v>Other Names</v>
          </cell>
        </row>
        <row r="1961">
          <cell r="A1961" t="str">
            <v>Text.1</v>
          </cell>
          <cell r="B1961" t="str">
            <v>Text</v>
          </cell>
          <cell r="D1961" t="str">
            <v>Class</v>
          </cell>
          <cell r="G1961" t="str">
            <v>Board Approval Status</v>
          </cell>
        </row>
        <row r="1962">
          <cell r="A1962" t="str">
            <v>Text.1</v>
          </cell>
          <cell r="B1962" t="str">
            <v>Text</v>
          </cell>
          <cell r="D1962" t="str">
            <v>Class</v>
          </cell>
          <cell r="G1962" t="str">
            <v>Time Perspective</v>
          </cell>
        </row>
        <row r="1963">
          <cell r="A1963" t="str">
            <v>Text.1</v>
          </cell>
          <cell r="B1963" t="str">
            <v>Text</v>
          </cell>
          <cell r="D1963" t="str">
            <v>Class</v>
          </cell>
          <cell r="G1963" t="str">
            <v>Board Approval Number</v>
          </cell>
        </row>
        <row r="1964">
          <cell r="A1964" t="str">
            <v>Text.1</v>
          </cell>
          <cell r="B1964" t="str">
            <v>Text</v>
          </cell>
          <cell r="D1964" t="str">
            <v>Class</v>
          </cell>
          <cell r="G1964" t="str">
            <v>National Marrow Donor Program (NMDP)</v>
          </cell>
        </row>
        <row r="1965">
          <cell r="A1965" t="str">
            <v>Text.1</v>
          </cell>
          <cell r="B1965" t="str">
            <v>Text</v>
          </cell>
          <cell r="D1965" t="str">
            <v>Class</v>
          </cell>
          <cell r="G1965" t="str">
            <v>References</v>
          </cell>
        </row>
        <row r="1966">
          <cell r="A1966" t="str">
            <v>Text.1</v>
          </cell>
          <cell r="B1966" t="str">
            <v>Text</v>
          </cell>
          <cell r="D1966" t="str">
            <v>Class</v>
          </cell>
          <cell r="G1966" t="str">
            <v>Facility Contact - Degree
Investigators - Degrees
Central Contact - Degrees
Overall State Officials - Degree</v>
          </cell>
        </row>
        <row r="1967">
          <cell r="A1967" t="str">
            <v>Text.1</v>
          </cell>
          <cell r="B1967" t="str">
            <v>Text</v>
          </cell>
          <cell r="D1967" t="str">
            <v>Class</v>
          </cell>
          <cell r="G1967" t="str">
            <v>Registering a Trial at ClinicalTrials.gov</v>
          </cell>
        </row>
        <row r="1968">
          <cell r="A1968" t="str">
            <v>Text.1</v>
          </cell>
          <cell r="B1968" t="str">
            <v>Text</v>
          </cell>
          <cell r="D1968" t="str">
            <v>Class</v>
          </cell>
          <cell r="G1968" t="str">
            <v>Record Verification Date</v>
          </cell>
        </row>
        <row r="1969">
          <cell r="A1969" t="str">
            <v>TreatingSite.1</v>
          </cell>
          <cell r="B1969" t="str">
            <v>TreatingSite</v>
          </cell>
          <cell r="D1969" t="str">
            <v>Class</v>
          </cell>
          <cell r="G1969" t="str">
            <v>DEFINITION:
Any healthcare facility where care is provided as part of a cooperative group organizational network.
EXAMPLE(S):
A cancer center that is part of the North Central Cancer Treatment Group (NCCTG). 
OTHER NAME(S):
NOTE(S):
There are two ways a TreatingSite can be associated to a CooperativeGroup: either directly or through a CooperativeGroupMember.</v>
          </cell>
          <cell r="H1969" t="str">
            <v xml:space="preserve">Invariant - be a member of Exclusive Or: A TreatingSite might be associated to one and only one of the following: CooperativeGroupMember,  CooperativeGroup.
</v>
          </cell>
          <cell r="I1969" t="str">
            <v>Map:C3PR=StudyCoordinatingCenter; Map:CoopGrp=TreatingSite; Map:CTOM=HealthcareSiteParticipantRole.roleCode</v>
          </cell>
        </row>
        <row r="1970">
          <cell r="A1970" t="str">
            <v>TreatingSite.4containingCooperativeGroup(CooperativeGroup)</v>
          </cell>
          <cell r="B1970" t="str">
            <v>TreatingSite</v>
          </cell>
          <cell r="C1970" t="str">
            <v>containingCooperativeGroup(CooperativeGroup)</v>
          </cell>
          <cell r="D1970" t="str">
            <v>Assoc</v>
          </cell>
          <cell r="F1970" t="str">
            <v>0..1</v>
          </cell>
          <cell r="G1970" t="str">
            <v xml:space="preserve">TreatingSite [containedTreatingSite] (0..*) be a member of  / have as a member (0..1) [containingCooperativeGroup] CooperativeGroup
DESCRIPTION:
Each TreatingSite might be a member of one CooperativeGroup.  Each CooperativeGroup might have as a member one or more TreatingSite.
DEFINITION:
EXAMPLE(S):
OTHER NAME(S):
NOTE(S):
</v>
          </cell>
          <cell r="J1970" t="str">
            <v xml:space="preserve">be a member of </v>
          </cell>
          <cell r="K1970" t="str">
            <v>have as a member</v>
          </cell>
          <cell r="L1970" t="str">
            <v>CooperativeGroup</v>
          </cell>
          <cell r="M1970" t="str">
            <v>0..*</v>
          </cell>
        </row>
        <row r="1971">
          <cell r="A1971" t="str">
            <v>TreatingSite.4containingCooperativeGroupMember(CooperativeGroupMember)</v>
          </cell>
          <cell r="B1971" t="str">
            <v>TreatingSite</v>
          </cell>
          <cell r="C1971" t="str">
            <v>containingCooperativeGroupMember(CooperativeGroupMember)</v>
          </cell>
          <cell r="D1971" t="str">
            <v>Assoc</v>
          </cell>
          <cell r="F1971" t="str">
            <v>0..1</v>
          </cell>
          <cell r="G1971" t="str">
            <v xml:space="preserve">TreatingSite [containedTreatingSite] (1..*) be a member of / has as a member (0..1) [containingCooperativeGroupMember] CooperativeGroupMember
DESCRIPTION:
Each TreatingSite might be a member of one CooperativeGroupMember.  Each CooperativeGroupMember always has as a member one or more TreatingSite.
DEFINITION:
EXAMPLE(S):
OTHER NAME(S):
NOTE(S):
</v>
          </cell>
          <cell r="J1971" t="str">
            <v>be a member of</v>
          </cell>
          <cell r="K1971" t="str">
            <v>has as a member</v>
          </cell>
          <cell r="L1971" t="str">
            <v>CooperativeGroupMember</v>
          </cell>
          <cell r="M1971" t="str">
            <v>1..*</v>
          </cell>
        </row>
        <row r="1972">
          <cell r="A1972" t="str">
            <v>TreatingSite.4performingHealthcareFacility(HealthcareFacility)</v>
          </cell>
          <cell r="B1972" t="str">
            <v>TreatingSite</v>
          </cell>
          <cell r="C1972" t="str">
            <v>performingHealthcareFacility(HealthcareFacility)</v>
          </cell>
          <cell r="D1972" t="str">
            <v>Assoc</v>
          </cell>
          <cell r="F1972" t="str">
            <v>1..1</v>
          </cell>
          <cell r="G1972" t="str">
            <v xml:space="preserve">TreatingSite [performedTreatingSite] (0..*) is a function performed by / function as (1) [performingHealthcareFacility] HealthcareFacility
DESCRIPTION:
Each TreatingSite always is a function performed by one HealthcareFacility.  Each HealthcareFacility might function as one or more TreatingSite.
DEFINITION:
EXAMPLE(S):
OTHER NAME(S):
NOTE(S):
</v>
          </cell>
          <cell r="J1972" t="str">
            <v>is a function performed by</v>
          </cell>
          <cell r="K1972" t="str">
            <v>function as</v>
          </cell>
          <cell r="L1972" t="str">
            <v>HealthcareFacility</v>
          </cell>
          <cell r="M1972" t="str">
            <v>0..*</v>
          </cell>
        </row>
        <row r="1973">
          <cell r="A1973" t="str">
            <v>Universe of things that 
CAN happen 
in a clinical trial 
.1</v>
          </cell>
          <cell r="B1973" t="str">
            <v xml:space="preserve">Universe of things that 
CAN happen 
in a clinical trial 
</v>
          </cell>
          <cell r="D1973" t="str">
            <v>Class</v>
          </cell>
          <cell r="I1973" t="str">
            <v xml:space="preserve">fill=false#NOTES#Values: true,false
Default: false
; nameVisible=false#NOTES#Values: true,false
Default: false
</v>
          </cell>
        </row>
      </sheetData>
      <sheetData sheetId="7" refreshError="1"/>
      <sheetData sheetId="8" refreshError="1"/>
      <sheetData sheetId="9" refreshError="1"/>
      <sheetData sheetId="10" refreshError="1"/>
      <sheetData sheetId="11" refreshError="1">
        <row r="2">
          <cell r="A2" t="str">
            <v>Clinical Events &amp; Monitoring - Part 1</v>
          </cell>
          <cell r="C2" t="str">
            <v>Activity</v>
          </cell>
          <cell r="D2" t="str">
            <v>'BRIDG source'!C3:C11</v>
          </cell>
        </row>
        <row r="3">
          <cell r="C3" t="str">
            <v>AdministrativeMemberCRA</v>
          </cell>
          <cell r="D3" t="str">
            <v>'BRIDG source'!C12:C14</v>
          </cell>
        </row>
        <row r="4">
          <cell r="C4" t="str">
            <v>AdministrativeMemberPI</v>
          </cell>
          <cell r="D4" t="str">
            <v>'BRIDG source'!C15:C17</v>
          </cell>
        </row>
        <row r="5">
          <cell r="C5" t="str">
            <v>AdverseEvent</v>
          </cell>
          <cell r="D5" t="str">
            <v>'BRIDG source'!C18:C35</v>
          </cell>
        </row>
        <row r="6">
          <cell r="C6" t="str">
            <v>AdverseEventOutcomeAssessment</v>
          </cell>
          <cell r="D6" t="str">
            <v>'BRIDG source'!C36:C38</v>
          </cell>
        </row>
        <row r="7">
          <cell r="C7" t="str">
            <v>AdverseEventOutcomeResult</v>
          </cell>
          <cell r="D7" t="str">
            <v>'BRIDG source'!C39:C40</v>
          </cell>
        </row>
        <row r="8">
          <cell r="C8" t="str">
            <v>AdverseEventSeriousness</v>
          </cell>
          <cell r="D8" t="str">
            <v>'BRIDG source'!C41:C44</v>
          </cell>
        </row>
        <row r="9">
          <cell r="C9" t="str">
            <v>AmendmentChangeSummaryVersion</v>
          </cell>
          <cell r="D9" t="str">
            <v>'BRIDG source'!C45:C46</v>
          </cell>
        </row>
        <row r="10">
          <cell r="C10" t="str">
            <v>AminoAcidPhysicalLocation</v>
          </cell>
          <cell r="D10" t="str">
            <v>'BRIDG source'!C47:C50</v>
          </cell>
        </row>
        <row r="11">
          <cell r="C11" t="str">
            <v>AminoAcidSequence</v>
          </cell>
          <cell r="D11" t="str">
            <v>'BRIDG source'!C51:C52</v>
          </cell>
        </row>
        <row r="12">
          <cell r="C12" t="str">
            <v>AminoAcidSequenceFeature</v>
          </cell>
          <cell r="D12" t="str">
            <v>'BRIDG source'!C53:C55</v>
          </cell>
        </row>
        <row r="13">
          <cell r="C13" t="str">
            <v>AnatomicPathologyReportVersion</v>
          </cell>
          <cell r="D13" t="str">
            <v>'BRIDG source'!C56:C57</v>
          </cell>
        </row>
        <row r="14">
          <cell r="C14" t="str">
            <v>AnatomicPathologySectionVersion</v>
          </cell>
          <cell r="D14" t="str">
            <v>'BRIDG source'!C58:C60</v>
          </cell>
        </row>
        <row r="15">
          <cell r="C15" t="str">
            <v>Animal</v>
          </cell>
          <cell r="D15" t="str">
            <v>'BRIDG source'!C61:C64</v>
          </cell>
        </row>
        <row r="16">
          <cell r="C16" t="str">
            <v>Arm</v>
          </cell>
          <cell r="D16" t="str">
            <v>'BRIDG source'!C65:C72</v>
          </cell>
        </row>
        <row r="17">
          <cell r="C17" t="str">
            <v>AssessedActivityRelationship</v>
          </cell>
          <cell r="D17" t="str">
            <v>'BRIDG source'!C73:C75</v>
          </cell>
        </row>
        <row r="18">
          <cell r="C18" t="str">
            <v>AssessedResultRelationship</v>
          </cell>
          <cell r="D18" t="str">
            <v>'BRIDG source'!C76:C79</v>
          </cell>
        </row>
        <row r="19">
          <cell r="C19" t="str">
            <v>AssociatedBiologicEntity</v>
          </cell>
          <cell r="D19" t="str">
            <v>'BRIDG source'!C80:C83</v>
          </cell>
        </row>
        <row r="20">
          <cell r="C20" t="str">
            <v>AuthoringDevice</v>
          </cell>
          <cell r="D20" t="str">
            <v>'BRIDG source'!C84:C87</v>
          </cell>
        </row>
        <row r="21">
          <cell r="C21" t="str">
            <v>Biologic</v>
          </cell>
          <cell r="D21" t="str">
            <v>'BRIDG source'!C88:C93</v>
          </cell>
        </row>
        <row r="22">
          <cell r="C22" t="str">
            <v>BiologicEntity</v>
          </cell>
          <cell r="D22" t="str">
            <v>'BRIDG source'!C94:C110</v>
          </cell>
        </row>
        <row r="23">
          <cell r="C23" t="str">
            <v>BiologicEntityClassification</v>
          </cell>
          <cell r="D23" t="str">
            <v>'BRIDG source'!C111:C121</v>
          </cell>
        </row>
        <row r="24">
          <cell r="C24" t="str">
            <v>BiologicEntityGroup</v>
          </cell>
          <cell r="D24" t="str">
            <v>'BRIDG source'!C122:C129</v>
          </cell>
        </row>
        <row r="25">
          <cell r="C25" t="str">
            <v>BiologicEntityPart</v>
          </cell>
          <cell r="D25" t="str">
            <v>'BRIDG source'!C130:C134</v>
          </cell>
        </row>
        <row r="26">
          <cell r="C26" t="str">
            <v>BiologicSpecimen</v>
          </cell>
          <cell r="D26" t="str">
            <v>'BRIDG source'!C135:C136</v>
          </cell>
        </row>
        <row r="27">
          <cell r="C27" t="str">
            <v>Biomarker</v>
          </cell>
          <cell r="D27" t="str">
            <v>'BRIDG source'!C137:C142</v>
          </cell>
        </row>
        <row r="28">
          <cell r="C28" t="str">
            <v>CancerRegistry</v>
          </cell>
          <cell r="D28" t="str">
            <v>'BRIDG source'!C143:C144</v>
          </cell>
        </row>
        <row r="29">
          <cell r="C29" t="str">
            <v>CausalAssessment</v>
          </cell>
          <cell r="D29" t="str">
            <v>'BRIDG source'!C145:C147</v>
          </cell>
        </row>
        <row r="30">
          <cell r="C30" t="str">
            <v>CellCulture</v>
          </cell>
          <cell r="D30" t="str">
            <v>'BRIDG source'!C148:C150</v>
          </cell>
        </row>
        <row r="31">
          <cell r="C31" t="str">
            <v>CellLine</v>
          </cell>
          <cell r="D31" t="str">
            <v>'BRIDG source'!C151:C158</v>
          </cell>
        </row>
        <row r="32">
          <cell r="C32" t="str">
            <v>Chromosome</v>
          </cell>
          <cell r="D32" t="str">
            <v>'BRIDG source'!C159:C162</v>
          </cell>
        </row>
        <row r="33">
          <cell r="C33" t="str">
            <v>ClinicalDevelopmentPlan</v>
          </cell>
          <cell r="D33" t="str">
            <v>'BRIDG source'!C163:C165</v>
          </cell>
        </row>
        <row r="34">
          <cell r="C34" t="str">
            <v>CompanionStudyRelationship</v>
          </cell>
          <cell r="D34" t="str">
            <v>'BRIDG source'!C166:C169</v>
          </cell>
        </row>
        <row r="35">
          <cell r="C35" t="str">
            <v>Container</v>
          </cell>
          <cell r="D35" t="str">
            <v>'BRIDG source'!C170:C191</v>
          </cell>
        </row>
        <row r="36">
          <cell r="C36" t="str">
            <v>CooperativeGroup</v>
          </cell>
          <cell r="D36" t="str">
            <v>'BRIDG source'!C192:C194</v>
          </cell>
        </row>
        <row r="37">
          <cell r="C37" t="str">
            <v>CooperativeGroupMember</v>
          </cell>
          <cell r="D37" t="str">
            <v>'BRIDG source'!C195:C197</v>
          </cell>
        </row>
        <row r="38">
          <cell r="C38" t="str">
            <v>Cosmetic</v>
          </cell>
          <cell r="D38" t="str">
            <v>'BRIDG source'!C198:C200</v>
          </cell>
        </row>
        <row r="39">
          <cell r="C39" t="str">
            <v>CTImagingAcquisitionProtocolElement</v>
          </cell>
          <cell r="D39" t="str">
            <v>'BRIDG source'!C201:C211</v>
          </cell>
        </row>
        <row r="40">
          <cell r="C40" t="str">
            <v>CTImagingReconstructionProtocolElement</v>
          </cell>
          <cell r="D40" t="str">
            <v>'BRIDG source'!C212:C215</v>
          </cell>
        </row>
        <row r="41">
          <cell r="C41" t="str">
            <v>CytobandRange</v>
          </cell>
          <cell r="D41" t="str">
            <v>'BRIDG source'!C216:C220</v>
          </cell>
        </row>
        <row r="42">
          <cell r="C42" t="str">
            <v>DataMonitoringCommitteeCharterVersion</v>
          </cell>
          <cell r="D42" t="str">
            <v>'BRIDG source'!C221:C225</v>
          </cell>
        </row>
        <row r="43">
          <cell r="C43" t="str">
            <v>DefinedActivity</v>
          </cell>
          <cell r="D43" t="str">
            <v>'BRIDG source'!C226:C237</v>
          </cell>
        </row>
        <row r="44">
          <cell r="C44" t="str">
            <v>DefinedAdministrativeActivity</v>
          </cell>
          <cell r="D44" t="str">
            <v>'BRIDG source'!C238:C239</v>
          </cell>
        </row>
        <row r="45">
          <cell r="C45" t="str">
            <v>DefinedAdverseEvent</v>
          </cell>
          <cell r="D45" t="str">
            <v>'BRIDG source'!C240:C244</v>
          </cell>
        </row>
        <row r="46">
          <cell r="C46" t="str">
            <v>DefinedCompositionRelationship</v>
          </cell>
          <cell r="D46" t="str">
            <v>'BRIDG source'!C245:C250</v>
          </cell>
        </row>
        <row r="47">
          <cell r="C47" t="str">
            <v>DefinedContingentOnRelationship</v>
          </cell>
          <cell r="D47" t="str">
            <v>'BRIDG source'!C251:C259</v>
          </cell>
        </row>
        <row r="48">
          <cell r="C48" t="str">
            <v>DefinedCriterionGroup</v>
          </cell>
          <cell r="D48" t="str">
            <v>'BRIDG source'!C260:C260</v>
          </cell>
        </row>
        <row r="49">
          <cell r="C49" t="str">
            <v>DefinedCriterionGroupCompositionRelationship</v>
          </cell>
          <cell r="D49" t="str">
            <v>'BRIDG source'!C261:C268</v>
          </cell>
        </row>
        <row r="50">
          <cell r="C50" t="str">
            <v>DefinedCriterionGroupOptionRelationship</v>
          </cell>
          <cell r="D50" t="str">
            <v>'BRIDG source'!C269:C275</v>
          </cell>
        </row>
        <row r="51">
          <cell r="C51" t="str">
            <v>DefinedDiagnosis</v>
          </cell>
          <cell r="D51" t="str">
            <v>'BRIDG source'!C276:C277</v>
          </cell>
        </row>
        <row r="52">
          <cell r="C52" t="str">
            <v>DefinedEligibilityCriterion</v>
          </cell>
          <cell r="D52" t="str">
            <v>'BRIDG source'!C278:C279</v>
          </cell>
        </row>
        <row r="53">
          <cell r="C53" t="str">
            <v>DefinedEligibilityCriterionAnswer</v>
          </cell>
          <cell r="D53" t="str">
            <v>'BRIDG source'!C280:C282</v>
          </cell>
        </row>
        <row r="54">
          <cell r="C54" t="str">
            <v>DefinedExclusionCriterion</v>
          </cell>
          <cell r="D54" t="str">
            <v>'BRIDG source'!C283:C284</v>
          </cell>
        </row>
        <row r="55">
          <cell r="C55" t="str">
            <v>DefinedExperimentalUnitAllocation</v>
          </cell>
          <cell r="D55" t="str">
            <v>'BRIDG source'!C285:C287</v>
          </cell>
        </row>
        <row r="56">
          <cell r="C56" t="str">
            <v>DefinedExpressionVariableRelationship</v>
          </cell>
          <cell r="D56" t="str">
            <v>'BRIDG source'!C288:C291</v>
          </cell>
        </row>
        <row r="57">
          <cell r="C57" t="str">
            <v>DefinedInclusionCriterion</v>
          </cell>
          <cell r="D57" t="str">
            <v>'BRIDG source'!C292:C293</v>
          </cell>
        </row>
        <row r="58">
          <cell r="C58" t="str">
            <v>DefinedMaterialProcessStep</v>
          </cell>
          <cell r="D58" t="str">
            <v>'BRIDG source'!C294:C295</v>
          </cell>
        </row>
        <row r="59">
          <cell r="C59" t="str">
            <v>DefinedMaterialStorage</v>
          </cell>
          <cell r="D59" t="str">
            <v>'BRIDG source'!C296:C298</v>
          </cell>
        </row>
        <row r="60">
          <cell r="C60" t="str">
            <v>DefinedMedicalConditionResult</v>
          </cell>
          <cell r="D60" t="str">
            <v>'BRIDG source'!C299:C300</v>
          </cell>
        </row>
        <row r="61">
          <cell r="C61" t="str">
            <v>DefinedNotification</v>
          </cell>
          <cell r="D61" t="str">
            <v>'BRIDG source'!C301:C306</v>
          </cell>
        </row>
        <row r="62">
          <cell r="C62" t="str">
            <v>DefinedObservation</v>
          </cell>
          <cell r="D62" t="str">
            <v>'BRIDG source'!C307:C318</v>
          </cell>
        </row>
        <row r="63">
          <cell r="C63" t="str">
            <v>DefinedObservationResult</v>
          </cell>
          <cell r="D63" t="str">
            <v>'BRIDG source'!C319:C328</v>
          </cell>
        </row>
        <row r="64">
          <cell r="C64" t="str">
            <v>DefinedOptionRelationship</v>
          </cell>
          <cell r="D64" t="str">
            <v>'BRIDG source'!C329:C333</v>
          </cell>
        </row>
        <row r="65">
          <cell r="C65" t="str">
            <v>DefinedProcedure</v>
          </cell>
          <cell r="D65" t="str">
            <v>'BRIDG source'!C334:C344</v>
          </cell>
        </row>
        <row r="66">
          <cell r="C66" t="str">
            <v>DefinedProductTransport</v>
          </cell>
          <cell r="D66" t="str">
            <v>'BRIDG source'!C345:C347</v>
          </cell>
        </row>
        <row r="67">
          <cell r="C67" t="str">
            <v>DefinedProgressCount</v>
          </cell>
          <cell r="D67" t="str">
            <v>'BRIDG source'!C348:C351</v>
          </cell>
        </row>
        <row r="68">
          <cell r="C68" t="str">
            <v>DefinedRepeatActivityUntilRule</v>
          </cell>
          <cell r="D68" t="str">
            <v>'BRIDG source'!C352:C359</v>
          </cell>
        </row>
        <row r="69">
          <cell r="C69" t="str">
            <v>DefinedSpecimenCollection</v>
          </cell>
          <cell r="D69" t="str">
            <v>'BRIDG source'!C360:C363</v>
          </cell>
        </row>
        <row r="70">
          <cell r="C70" t="str">
            <v>DefinedSpecimenMove</v>
          </cell>
          <cell r="D70" t="str">
            <v>'BRIDG source'!C364:C365</v>
          </cell>
        </row>
        <row r="71">
          <cell r="C71" t="str">
            <v>DefinedStratificationCriterion</v>
          </cell>
          <cell r="D71" t="str">
            <v>'BRIDG source'!C366:C367</v>
          </cell>
        </row>
        <row r="72">
          <cell r="C72" t="str">
            <v>DefinedStratificationCriterionPermissibleResult</v>
          </cell>
          <cell r="D72" t="str">
            <v>'BRIDG source'!C368:C369</v>
          </cell>
        </row>
        <row r="73">
          <cell r="C73" t="str">
            <v>DefinedStudyAdministrativeActivity</v>
          </cell>
          <cell r="D73" t="str">
            <v>'BRIDG source'!C370:C371</v>
          </cell>
        </row>
        <row r="74">
          <cell r="C74" t="str">
            <v>DefinedStudyAgentTransfer</v>
          </cell>
          <cell r="D74" t="str">
            <v>'BRIDG source'!C372:C374</v>
          </cell>
        </row>
        <row r="75">
          <cell r="C75" t="str">
            <v>DefinedStudySubjectMilestone</v>
          </cell>
          <cell r="D75" t="str">
            <v>'BRIDG source'!C375:C377</v>
          </cell>
        </row>
        <row r="76">
          <cell r="C76" t="str">
            <v>DefinedSubjectActivityGroup</v>
          </cell>
          <cell r="D76" t="str">
            <v>'BRIDG source'!C378:C380</v>
          </cell>
        </row>
        <row r="77">
          <cell r="C77" t="str">
            <v>DefinedSubstanceAdministration</v>
          </cell>
          <cell r="D77" t="str">
            <v>'BRIDG source'!C381:C391</v>
          </cell>
        </row>
        <row r="78">
          <cell r="C78" t="str">
            <v>Device</v>
          </cell>
          <cell r="D78" t="str">
            <v>'BRIDG source'!C392:C405</v>
          </cell>
        </row>
        <row r="79">
          <cell r="C79" t="str">
            <v>DeviceParameter</v>
          </cell>
          <cell r="D79" t="str">
            <v>'BRIDG source'!C406:C411</v>
          </cell>
        </row>
        <row r="80">
          <cell r="C80" t="str">
            <v>DeviceParameterValue</v>
          </cell>
          <cell r="D80" t="str">
            <v>'BRIDG source'!C412:C415</v>
          </cell>
        </row>
        <row r="81">
          <cell r="C81" t="str">
            <v>Distributor</v>
          </cell>
          <cell r="D81" t="str">
            <v>'BRIDG source'!C416:C419</v>
          </cell>
        </row>
        <row r="82">
          <cell r="C82" t="str">
            <v>DNASequence</v>
          </cell>
          <cell r="D82" t="str">
            <v>'BRIDG source'!C420:C421</v>
          </cell>
        </row>
        <row r="83">
          <cell r="C83" t="str">
            <v>Document</v>
          </cell>
          <cell r="D83" t="str">
            <v>'BRIDG source'!C422:C424</v>
          </cell>
        </row>
        <row r="84">
          <cell r="C84" t="str">
            <v>DocumentAuthor</v>
          </cell>
          <cell r="D84" t="str">
            <v>'BRIDG source'!C425:C436</v>
          </cell>
        </row>
        <row r="85">
          <cell r="C85" t="str">
            <v>DocumentVersion</v>
          </cell>
          <cell r="D85" t="str">
            <v>'BRIDG source'!C437:C451</v>
          </cell>
        </row>
        <row r="86">
          <cell r="C86" t="str">
            <v>DocumentVersionRelationship</v>
          </cell>
          <cell r="D86" t="str">
            <v>'BRIDG source'!C452:C456</v>
          </cell>
        </row>
        <row r="87">
          <cell r="C87" t="str">
            <v>DocumentVersionRepresentation</v>
          </cell>
          <cell r="D87" t="str">
            <v>'BRIDG source'!C457:C460</v>
          </cell>
        </row>
        <row r="88">
          <cell r="C88" t="str">
            <v>DocumentVersionWorkflowStatus</v>
          </cell>
          <cell r="D88" t="str">
            <v>'BRIDG source'!C461:C465</v>
          </cell>
        </row>
        <row r="89">
          <cell r="C89" t="str">
            <v>DonorRegistry</v>
          </cell>
          <cell r="D89" t="str">
            <v>'BRIDG source'!C466:C468</v>
          </cell>
        </row>
        <row r="90">
          <cell r="C90" t="str">
            <v>Drug</v>
          </cell>
          <cell r="D90" t="str">
            <v>'BRIDG source'!C469:C474</v>
          </cell>
        </row>
        <row r="91">
          <cell r="C91" t="str">
            <v>Epoch</v>
          </cell>
          <cell r="D91" t="str">
            <v>'BRIDG source'!C475:C481</v>
          </cell>
        </row>
        <row r="92">
          <cell r="C92" t="str">
            <v>EvaluatedActivityRelationship</v>
          </cell>
          <cell r="D92" t="str">
            <v>'BRIDG source'!C482:C488</v>
          </cell>
        </row>
        <row r="93">
          <cell r="C93" t="str">
            <v>EvaluatedResultRelationship</v>
          </cell>
          <cell r="D93" t="str">
            <v>'BRIDG source'!C489:C494</v>
          </cell>
        </row>
        <row r="94">
          <cell r="C94" t="str">
            <v>Exon</v>
          </cell>
          <cell r="D94" t="str">
            <v>'BRIDG source'!C495:C497</v>
          </cell>
        </row>
        <row r="95">
          <cell r="C95" t="str">
            <v>Experiment</v>
          </cell>
          <cell r="D95" t="str">
            <v>'BRIDG source'!C498:C501</v>
          </cell>
        </row>
        <row r="96">
          <cell r="C96" t="str">
            <v>ExperimentalActivityItem</v>
          </cell>
          <cell r="D96" t="str">
            <v>'BRIDG source'!C502:C508</v>
          </cell>
        </row>
        <row r="97">
          <cell r="C97" t="str">
            <v>ExperimentalFactor</v>
          </cell>
          <cell r="D97" t="str">
            <v>'BRIDG source'!C509:C512</v>
          </cell>
        </row>
        <row r="98">
          <cell r="C98" t="str">
            <v>ExperimentalFactorValue</v>
          </cell>
          <cell r="D98" t="str">
            <v>'BRIDG source'!C513:C516</v>
          </cell>
        </row>
        <row r="99">
          <cell r="C99" t="str">
            <v>ExperimentalUnit</v>
          </cell>
          <cell r="D99" t="str">
            <v>'BRIDG source'!C517:C529</v>
          </cell>
        </row>
        <row r="100">
          <cell r="C100" t="str">
            <v>FoodProduct</v>
          </cell>
          <cell r="D100" t="str">
            <v>'BRIDG source'!C530:C532</v>
          </cell>
        </row>
        <row r="101">
          <cell r="C101" t="str">
            <v>Funding</v>
          </cell>
          <cell r="D101" t="str">
            <v>'BRIDG source'!C533:C534</v>
          </cell>
        </row>
        <row r="102">
          <cell r="C102" t="str">
            <v>Gene</v>
          </cell>
          <cell r="D102" t="str">
            <v>'BRIDG source'!C535:C541</v>
          </cell>
        </row>
        <row r="103">
          <cell r="C103" t="str">
            <v>GeneralStatisticalConsideration</v>
          </cell>
          <cell r="D103" t="str">
            <v>'BRIDG source'!C542:C545</v>
          </cell>
        </row>
        <row r="104">
          <cell r="C104" t="str">
            <v>GenericImagingProcessProtocol</v>
          </cell>
          <cell r="D104" t="str">
            <v>'BRIDG source'!C546:C547</v>
          </cell>
        </row>
        <row r="105">
          <cell r="C105" t="str">
            <v>GeneticReference</v>
          </cell>
          <cell r="D105" t="str">
            <v>'BRIDG source'!C548:C552</v>
          </cell>
        </row>
        <row r="106">
          <cell r="C106" t="str">
            <v>GeneticVariation</v>
          </cell>
          <cell r="D106" t="str">
            <v>'BRIDG source'!C553:C555</v>
          </cell>
        </row>
        <row r="107">
          <cell r="C107" t="str">
            <v>Genome</v>
          </cell>
          <cell r="D107" t="str">
            <v>'BRIDG source'!C556:C559</v>
          </cell>
        </row>
        <row r="108">
          <cell r="C108" t="str">
            <v>GovernmentFunding</v>
          </cell>
          <cell r="D108" t="str">
            <v>'BRIDG source'!C560:C567</v>
          </cell>
        </row>
        <row r="109">
          <cell r="C109" t="str">
            <v>HealthcareFacility</v>
          </cell>
          <cell r="D109" t="str">
            <v>'BRIDG source'!C568:C573</v>
          </cell>
        </row>
        <row r="110">
          <cell r="C110" t="str">
            <v>HealthcareProvider</v>
          </cell>
          <cell r="D110" t="str">
            <v>'BRIDG source'!C574:C582</v>
          </cell>
        </row>
        <row r="111">
          <cell r="C111" t="str">
            <v>HealthcareProviderGroup</v>
          </cell>
          <cell r="D111" t="str">
            <v>'BRIDG source'!C583:C586</v>
          </cell>
        </row>
        <row r="112">
          <cell r="C112" t="str">
            <v>HealthcareProviderGroupMember</v>
          </cell>
          <cell r="D112" t="str">
            <v>'BRIDG source'!C587:C590</v>
          </cell>
        </row>
        <row r="113">
          <cell r="C113" t="str">
            <v>ID</v>
          </cell>
          <cell r="D113" t="str">
            <v>'BRIDG source'!C591:C597</v>
          </cell>
        </row>
        <row r="114">
          <cell r="C114" t="str">
            <v>ImagingAcquisitionProtocolElement</v>
          </cell>
          <cell r="D114" t="str">
            <v>'BRIDG source'!C598:C605</v>
          </cell>
        </row>
        <row r="115">
          <cell r="C115" t="str">
            <v>ImagingProcessProtocol</v>
          </cell>
          <cell r="D115" t="str">
            <v>'BRIDG source'!C606:C608</v>
          </cell>
        </row>
        <row r="116">
          <cell r="C116" t="str">
            <v>ImagingProcessProtocolElement</v>
          </cell>
          <cell r="D116" t="str">
            <v>'BRIDG source'!C609:C612</v>
          </cell>
        </row>
        <row r="117">
          <cell r="C117" t="str">
            <v>ImagingReconstructionProtocolElement</v>
          </cell>
          <cell r="D117" t="str">
            <v>'BRIDG source'!C613:C622</v>
          </cell>
        </row>
        <row r="118">
          <cell r="C118" t="str">
            <v>InsuredPerson</v>
          </cell>
          <cell r="D118" t="str">
            <v>'BRIDG source'!C623:C629</v>
          </cell>
        </row>
        <row r="119">
          <cell r="C119" t="str">
            <v>IntegratedStatisticalAnalysisPlan</v>
          </cell>
          <cell r="D119" t="str">
            <v>'BRIDG source'!C630:C632</v>
          </cell>
        </row>
        <row r="120">
          <cell r="C120" t="str">
            <v>InterventionalStudyProtocolVersion</v>
          </cell>
          <cell r="D120" t="str">
            <v>'BRIDG source'!C633:C647</v>
          </cell>
        </row>
        <row r="121">
          <cell r="C121" t="str">
            <v>Intron</v>
          </cell>
          <cell r="D121" t="str">
            <v>'BRIDG source'!C648:C650</v>
          </cell>
        </row>
        <row r="122">
          <cell r="C122" t="str">
            <v>InVitroCharacterization</v>
          </cell>
          <cell r="D122" t="str">
            <v>'BRIDG source'!C651:C652</v>
          </cell>
        </row>
        <row r="123">
          <cell r="C123" t="str">
            <v>InVivoCharacterization</v>
          </cell>
          <cell r="D123" t="str">
            <v>'BRIDG source'!C653:C654</v>
          </cell>
        </row>
        <row r="124">
          <cell r="C124" t="str">
            <v>Laboratory</v>
          </cell>
          <cell r="D124" t="str">
            <v>'BRIDG source'!C655:C657</v>
          </cell>
        </row>
        <row r="125">
          <cell r="C125" t="str">
            <v>Manufacturer</v>
          </cell>
          <cell r="D125" t="str">
            <v>'BRIDG source'!C658:C659</v>
          </cell>
        </row>
        <row r="126">
          <cell r="C126" t="str">
            <v>MaritalStatus</v>
          </cell>
          <cell r="D126" t="str">
            <v>'BRIDG source'!C660:C663</v>
          </cell>
        </row>
        <row r="127">
          <cell r="C127" t="str">
            <v>Material</v>
          </cell>
          <cell r="D127" t="str">
            <v>'BRIDG source'!C664:C673</v>
          </cell>
        </row>
        <row r="128">
          <cell r="C128" t="str">
            <v>MaterialName</v>
          </cell>
          <cell r="D128" t="str">
            <v>'BRIDG source'!C674:C678</v>
          </cell>
        </row>
        <row r="129">
          <cell r="C129" t="str">
            <v>MaterialResource</v>
          </cell>
          <cell r="D129" t="str">
            <v>'BRIDG source'!C679:C680</v>
          </cell>
        </row>
        <row r="130">
          <cell r="C130" t="str">
            <v>MessengerRNA</v>
          </cell>
          <cell r="D130" t="str">
            <v>'BRIDG source'!C681:C684</v>
          </cell>
        </row>
        <row r="131">
          <cell r="C131" t="str">
            <v>MicrobiologicalCulture</v>
          </cell>
          <cell r="D131" t="str">
            <v>'BRIDG source'!C685:C686</v>
          </cell>
        </row>
        <row r="132">
          <cell r="C132" t="str">
            <v>MolecularBiomarker</v>
          </cell>
          <cell r="D132" t="str">
            <v>'BRIDG source'!C687:C689</v>
          </cell>
        </row>
        <row r="133">
          <cell r="C133" t="str">
            <v>MolecularBiomarkerGroup</v>
          </cell>
          <cell r="D133" t="str">
            <v>'BRIDG source'!C690:C696</v>
          </cell>
        </row>
        <row r="134">
          <cell r="C134" t="str">
            <v>MolecularSequence</v>
          </cell>
          <cell r="D134" t="str">
            <v>'BRIDG source'!C697:C700</v>
          </cell>
        </row>
        <row r="135">
          <cell r="C135" t="str">
            <v>MolecularSequenceAnnotation</v>
          </cell>
          <cell r="D135" t="str">
            <v>'BRIDG source'!C701:C704</v>
          </cell>
        </row>
        <row r="136">
          <cell r="C136" t="str">
            <v>MRImagingAcquisitionProtocolElement</v>
          </cell>
          <cell r="D136" t="str">
            <v>'BRIDG source'!C705:C722</v>
          </cell>
        </row>
        <row r="137">
          <cell r="C137" t="str">
            <v>MRImagingReconstructionProtocolElement</v>
          </cell>
          <cell r="D137" t="str">
            <v>'BRIDG source'!C723:C725</v>
          </cell>
        </row>
        <row r="138">
          <cell r="C138" t="str">
            <v>NonResearchProject</v>
          </cell>
          <cell r="D138" t="str">
            <v>'BRIDG source'!C726:C727</v>
          </cell>
        </row>
        <row r="139">
          <cell r="C139" t="str">
            <v>NonResearchProjectConduct</v>
          </cell>
          <cell r="D139" t="str">
            <v>'BRIDG source'!C728:C729</v>
          </cell>
        </row>
        <row r="140">
          <cell r="C140" t="str">
            <v>NotificationReceiver</v>
          </cell>
          <cell r="D140" t="str">
            <v>'BRIDG source'!C730:C740</v>
          </cell>
        </row>
        <row r="141">
          <cell r="C141" t="str">
            <v>NucleicAcidPhysicalLocation</v>
          </cell>
          <cell r="D141" t="str">
            <v>'BRIDG source'!C741:C747</v>
          </cell>
        </row>
        <row r="142">
          <cell r="C142" t="str">
            <v>NucleicAcidSequence</v>
          </cell>
          <cell r="D142" t="str">
            <v>'BRIDG source'!C748:C749</v>
          </cell>
        </row>
        <row r="143">
          <cell r="C143" t="str">
            <v>NucleicAcidSequenceFeature</v>
          </cell>
          <cell r="D143" t="str">
            <v>'BRIDG source'!C750:C753</v>
          </cell>
        </row>
        <row r="144">
          <cell r="C144" t="str">
            <v>ObservationalStudyProtocolVersion</v>
          </cell>
          <cell r="D144" t="str">
            <v>'BRIDG source'!C754:C759</v>
          </cell>
        </row>
        <row r="145">
          <cell r="C145" t="str">
            <v>ObservationResultActionTakenRelationship</v>
          </cell>
          <cell r="D145" t="str">
            <v>'BRIDG source'!C760:C763</v>
          </cell>
        </row>
        <row r="146">
          <cell r="C146" t="str">
            <v>Organization</v>
          </cell>
          <cell r="D146" t="str">
            <v>'BRIDG source'!C764:C773</v>
          </cell>
        </row>
        <row r="147">
          <cell r="C147" t="str">
            <v>OrganizationRelationship</v>
          </cell>
          <cell r="D147" t="str">
            <v>'BRIDG source'!C774:C781</v>
          </cell>
        </row>
        <row r="148">
          <cell r="C148" t="str">
            <v>OrganizationStaff</v>
          </cell>
          <cell r="D148" t="str">
            <v>'BRIDG source'!C782:C785</v>
          </cell>
        </row>
        <row r="149">
          <cell r="C149" t="str">
            <v>OrganizationStaffRole</v>
          </cell>
          <cell r="D149" t="str">
            <v>'BRIDG source'!C786:C795</v>
          </cell>
        </row>
        <row r="150">
          <cell r="C150" t="str">
            <v>OversightAuthority</v>
          </cell>
          <cell r="D150" t="str">
            <v>'BRIDG source'!C796:C797</v>
          </cell>
        </row>
        <row r="151">
          <cell r="C151" t="str">
            <v>OversightCommittee</v>
          </cell>
          <cell r="D151" t="str">
            <v>'BRIDG source'!C798:C803</v>
          </cell>
        </row>
        <row r="152">
          <cell r="C152" t="str">
            <v>Pathway</v>
          </cell>
          <cell r="D152" t="str">
            <v>'BRIDG source'!C804:C811</v>
          </cell>
        </row>
        <row r="153">
          <cell r="C153" t="str">
            <v>PerformedActivity</v>
          </cell>
          <cell r="D153" t="str">
            <v>'BRIDG source'!C812:C840</v>
          </cell>
        </row>
        <row r="154">
          <cell r="C154" t="str">
            <v>PerformedActivityRelationship</v>
          </cell>
          <cell r="D154" t="str">
            <v>'BRIDG source'!C841:C847</v>
          </cell>
        </row>
        <row r="155">
          <cell r="C155" t="str">
            <v>PerformedAdministrativeActivity</v>
          </cell>
          <cell r="D155" t="str">
            <v>'BRIDG source'!C848:C851</v>
          </cell>
        </row>
        <row r="156">
          <cell r="C156" t="str">
            <v>PerformedClinicalInterpretation</v>
          </cell>
          <cell r="D156" t="str">
            <v>'BRIDG source'!C852:C858</v>
          </cell>
        </row>
        <row r="157">
          <cell r="C157" t="str">
            <v>PerformedClinicalResult</v>
          </cell>
          <cell r="D157" t="str">
            <v>'BRIDG source'!C859:C868</v>
          </cell>
        </row>
        <row r="158">
          <cell r="C158" t="str">
            <v>PerformedDiagnosis</v>
          </cell>
          <cell r="D158" t="str">
            <v>'BRIDG source'!C869:C881</v>
          </cell>
        </row>
        <row r="159">
          <cell r="C159" t="str">
            <v>PerformedDiagnosisProcedureRelationship</v>
          </cell>
          <cell r="D159" t="str">
            <v>'BRIDG source'!C882:C885</v>
          </cell>
        </row>
        <row r="160">
          <cell r="C160" t="str">
            <v>PerformedEligibilityCriterion</v>
          </cell>
          <cell r="D160" t="str">
            <v>'BRIDG source'!C886:C888</v>
          </cell>
        </row>
        <row r="161">
          <cell r="C161" t="str">
            <v>PerformedEncounter</v>
          </cell>
          <cell r="D161" t="str">
            <v>'BRIDG source'!C889:C895</v>
          </cell>
        </row>
        <row r="162">
          <cell r="C162" t="str">
            <v>PerformedExclusionCriterion</v>
          </cell>
          <cell r="D162" t="str">
            <v>'BRIDG source'!C896:C897</v>
          </cell>
        </row>
        <row r="163">
          <cell r="C163" t="str">
            <v>PerformedExperimentalUnitAllocation</v>
          </cell>
          <cell r="D163" t="str">
            <v>'BRIDG source'!C898:C900</v>
          </cell>
        </row>
        <row r="164">
          <cell r="C164" t="str">
            <v>PerformedGeneticInterpretation</v>
          </cell>
          <cell r="D164" t="str">
            <v>'BRIDG source'!C901:C903</v>
          </cell>
        </row>
        <row r="165">
          <cell r="C165" t="str">
            <v>PerformedGeneticObservation</v>
          </cell>
          <cell r="D165" t="str">
            <v>'BRIDG source'!C904:C909</v>
          </cell>
        </row>
        <row r="166">
          <cell r="C166" t="str">
            <v>PerformedGeneticObservationResult</v>
          </cell>
          <cell r="D166" t="str">
            <v>'BRIDG source'!C910:C920</v>
          </cell>
        </row>
        <row r="167">
          <cell r="C167" t="str">
            <v>PerformedHistopathologyResult</v>
          </cell>
          <cell r="D167" t="str">
            <v>'BRIDG source'!C921:C924</v>
          </cell>
        </row>
        <row r="168">
          <cell r="C168" t="str">
            <v>PerformedImagingStudy</v>
          </cell>
          <cell r="D168" t="str">
            <v>'BRIDG source'!C925:C939</v>
          </cell>
        </row>
        <row r="169">
          <cell r="C169" t="str">
            <v>PerformedInclusionCriterion</v>
          </cell>
          <cell r="D169" t="str">
            <v>'BRIDG source'!C940:C941</v>
          </cell>
        </row>
        <row r="170">
          <cell r="C170" t="str">
            <v>PerformedLesionDescription</v>
          </cell>
          <cell r="D170" t="str">
            <v>'BRIDG source'!C942:C954</v>
          </cell>
        </row>
        <row r="171">
          <cell r="C171" t="str">
            <v>PerformedMaterialProcessStep</v>
          </cell>
          <cell r="D171" t="str">
            <v>'BRIDG source'!C955:C957</v>
          </cell>
        </row>
        <row r="172">
          <cell r="C172" t="str">
            <v>PerformedMaterialStorage</v>
          </cell>
          <cell r="D172" t="str">
            <v>'BRIDG source'!C958:C962</v>
          </cell>
        </row>
        <row r="173">
          <cell r="C173" t="str">
            <v>PerformedMedicalConditionResult</v>
          </cell>
          <cell r="D173" t="str">
            <v>'BRIDG source'!C963:C973</v>
          </cell>
        </row>
        <row r="174">
          <cell r="C174" t="str">
            <v>PerformedMedicalRecordAbstraction</v>
          </cell>
          <cell r="D174" t="str">
            <v>'BRIDG source'!C974:C978</v>
          </cell>
        </row>
        <row r="175">
          <cell r="C175" t="str">
            <v>PerformedNotification</v>
          </cell>
          <cell r="D175" t="str">
            <v>'BRIDG source'!C979:C982</v>
          </cell>
        </row>
        <row r="176">
          <cell r="C176" t="str">
            <v>PerformedObservation</v>
          </cell>
          <cell r="D176" t="str">
            <v>'BRIDG source'!C983:C1000</v>
          </cell>
        </row>
        <row r="177">
          <cell r="C177" t="str">
            <v>PerformedObservationResult</v>
          </cell>
          <cell r="D177" t="str">
            <v>'BRIDG source'!C1001:C1018</v>
          </cell>
        </row>
        <row r="178">
          <cell r="C178" t="str">
            <v>PerformedPatientNote</v>
          </cell>
          <cell r="D178" t="str">
            <v>'BRIDG source'!C1019:C1021</v>
          </cell>
        </row>
        <row r="179">
          <cell r="C179" t="str">
            <v>PerformedProcedure</v>
          </cell>
          <cell r="D179" t="str">
            <v>'BRIDG source'!C1022:C1036</v>
          </cell>
        </row>
        <row r="180">
          <cell r="C180" t="str">
            <v>PerformedProductInvestigation</v>
          </cell>
          <cell r="D180" t="str">
            <v>'BRIDG source'!C1037:C1040</v>
          </cell>
        </row>
        <row r="181">
          <cell r="C181" t="str">
            <v>PerformedProductInvestigationResult</v>
          </cell>
          <cell r="D181" t="str">
            <v>'BRIDG source'!C1041:C1046</v>
          </cell>
        </row>
        <row r="182">
          <cell r="C182" t="str">
            <v>PerformedProductProblemDiscovery</v>
          </cell>
          <cell r="D182" t="str">
            <v>'BRIDG source'!C1047:C1049</v>
          </cell>
        </row>
        <row r="183">
          <cell r="C183" t="str">
            <v>PerformedProductTransport</v>
          </cell>
          <cell r="D183" t="str">
            <v>'BRIDG source'!C1050:C1057</v>
          </cell>
        </row>
        <row r="184">
          <cell r="C184" t="str">
            <v>PerformedProgressCount</v>
          </cell>
          <cell r="D184" t="str">
            <v>'BRIDG source'!C1058:C1060</v>
          </cell>
        </row>
        <row r="185">
          <cell r="C185" t="str">
            <v>PerformedProtocolDeviation</v>
          </cell>
          <cell r="D185" t="str">
            <v>'BRIDG source'!C1061:C1069</v>
          </cell>
        </row>
        <row r="186">
          <cell r="C186" t="str">
            <v>PerformedReportGeneration</v>
          </cell>
          <cell r="D186" t="str">
            <v>'BRIDG source'!C1070:C1073</v>
          </cell>
        </row>
        <row r="187">
          <cell r="C187" t="str">
            <v>PerformedSpecimenCollection</v>
          </cell>
          <cell r="D187" t="str">
            <v>'BRIDG source'!C1074:C1075</v>
          </cell>
        </row>
        <row r="188">
          <cell r="C188" t="str">
            <v>PerformedSpecimenMove</v>
          </cell>
          <cell r="D188" t="str">
            <v>'BRIDG source'!C1076:C1089</v>
          </cell>
        </row>
        <row r="189">
          <cell r="C189" t="str">
            <v>PerformedStudyAdministrativeActivity</v>
          </cell>
          <cell r="D189" t="str">
            <v>'BRIDG source'!C1090:C1091</v>
          </cell>
        </row>
        <row r="190">
          <cell r="C190" t="str">
            <v>PerformedStudyAgentTransfer</v>
          </cell>
          <cell r="D190" t="str">
            <v>'BRIDG source'!C1092:C1098</v>
          </cell>
        </row>
        <row r="191">
          <cell r="C191" t="str">
            <v>PerformedStudySubjectMilestone</v>
          </cell>
          <cell r="D191" t="str">
            <v>'BRIDG source'!C1099:C1105</v>
          </cell>
        </row>
        <row r="192">
          <cell r="C192" t="str">
            <v>PerformedSubjectMilestone</v>
          </cell>
          <cell r="D192" t="str">
            <v>'BRIDG source'!C1106:C1109</v>
          </cell>
        </row>
        <row r="193">
          <cell r="C193" t="str">
            <v>PerformedSubstanceAdministration</v>
          </cell>
          <cell r="D193" t="str">
            <v>'BRIDG source'!C1110:C1133</v>
          </cell>
        </row>
        <row r="194">
          <cell r="C194" t="str">
            <v>PerformedSubstanceExtraction</v>
          </cell>
          <cell r="D194" t="str">
            <v>'BRIDG source'!C1134:C1136</v>
          </cell>
        </row>
        <row r="195">
          <cell r="C195" t="str">
            <v>PerformedSupply</v>
          </cell>
          <cell r="D195" t="str">
            <v>'BRIDG source'!C1137:C1140</v>
          </cell>
        </row>
        <row r="196">
          <cell r="C196" t="str">
            <v>Performer</v>
          </cell>
          <cell r="D196" t="str">
            <v>'BRIDG source'!C1141:C1157</v>
          </cell>
        </row>
        <row r="197">
          <cell r="C197" t="str">
            <v>Person</v>
          </cell>
          <cell r="D197" t="str">
            <v>'BRIDG source'!C1158:C1175</v>
          </cell>
        </row>
        <row r="198">
          <cell r="C198" t="str">
            <v>PETImagingAcquisitionProtocolElement</v>
          </cell>
          <cell r="D198" t="str">
            <v>'BRIDG source'!C1176:C1178</v>
          </cell>
        </row>
        <row r="199">
          <cell r="C199" t="str">
            <v>PETImagingReconstructionProtocolElement</v>
          </cell>
          <cell r="D199" t="str">
            <v>'BRIDG source'!C1179:C1180</v>
          </cell>
        </row>
        <row r="200">
          <cell r="C200" t="str">
            <v>PhysicoChemicalCharacterization</v>
          </cell>
          <cell r="D200" t="str">
            <v>'BRIDG source'!C1181:C1182</v>
          </cell>
        </row>
        <row r="201">
          <cell r="C201" t="str">
            <v>Place</v>
          </cell>
          <cell r="D201" t="str">
            <v>'BRIDG source'!C1183:C1191</v>
          </cell>
        </row>
        <row r="202">
          <cell r="C202" t="str">
            <v>PlannedActivity</v>
          </cell>
          <cell r="D202" t="str">
            <v>'BRIDG source'!C1192:C1211</v>
          </cell>
        </row>
        <row r="203">
          <cell r="C203" t="str">
            <v>PlannedCompositionRelationship</v>
          </cell>
          <cell r="D203" t="str">
            <v>'BRIDG source'!C1212:C1217</v>
          </cell>
        </row>
        <row r="204">
          <cell r="C204" t="str">
            <v>PlannedContingentOnRelationship</v>
          </cell>
          <cell r="D204" t="str">
            <v>'BRIDG source'!C1218:C1226</v>
          </cell>
        </row>
        <row r="205">
          <cell r="C205" t="str">
            <v>PlannedCriterionGroup</v>
          </cell>
          <cell r="D205" t="str">
            <v>'BRIDG source'!C1227:C1227</v>
          </cell>
        </row>
        <row r="206">
          <cell r="C206" t="str">
            <v>PlannedCriterionGroupCompositionRelationship</v>
          </cell>
          <cell r="D206" t="str">
            <v>'BRIDG source'!C1228:C1235</v>
          </cell>
        </row>
        <row r="207">
          <cell r="C207" t="str">
            <v>PlannedCriterionGroupOptionRelationship</v>
          </cell>
          <cell r="D207" t="str">
            <v>'BRIDG source'!C1236:C1242</v>
          </cell>
        </row>
        <row r="208">
          <cell r="C208" t="str">
            <v>PlannedEligibilityCriterion</v>
          </cell>
          <cell r="D208" t="str">
            <v>'BRIDG source'!C1243:C1245</v>
          </cell>
        </row>
        <row r="209">
          <cell r="C209" t="str">
            <v>PlannedExclusionCriterion</v>
          </cell>
          <cell r="D209" t="str">
            <v>'BRIDG source'!C1246:C1247</v>
          </cell>
        </row>
        <row r="210">
          <cell r="C210" t="str">
            <v>PlannedExperimentalUnitAllocation</v>
          </cell>
          <cell r="D210" t="str">
            <v>'BRIDG source'!C1248:C1249</v>
          </cell>
        </row>
        <row r="211">
          <cell r="C211" t="str">
            <v>PlannedExperimentalUnitAllocationResult</v>
          </cell>
          <cell r="D211" t="str">
            <v>'BRIDG source'!C1250:C1253</v>
          </cell>
        </row>
        <row r="212">
          <cell r="C212" t="str">
            <v>PlannedInclusionCriterion</v>
          </cell>
          <cell r="D212" t="str">
            <v>'BRIDG source'!C1254:C1255</v>
          </cell>
        </row>
        <row r="213">
          <cell r="C213" t="str">
            <v>PlannedNotification</v>
          </cell>
          <cell r="D213" t="str">
            <v>'BRIDG source'!C1256:C1259</v>
          </cell>
        </row>
        <row r="214">
          <cell r="C214" t="str">
            <v>PlannedOptionRelationship</v>
          </cell>
          <cell r="D214" t="str">
            <v>'BRIDG source'!C1260:C1264</v>
          </cell>
        </row>
        <row r="215">
          <cell r="C215" t="str">
            <v>PlannedRandomizationBookAllocation</v>
          </cell>
          <cell r="D215" t="str">
            <v>'BRIDG source'!C1265:C1266</v>
          </cell>
        </row>
        <row r="216">
          <cell r="C216" t="str">
            <v>PlannedRepeatActivityUntilRule</v>
          </cell>
          <cell r="D216" t="str">
            <v>'BRIDG source'!C1267:C1274</v>
          </cell>
        </row>
        <row r="217">
          <cell r="C217" t="str">
            <v>PlannedStudySite</v>
          </cell>
          <cell r="D217" t="str">
            <v>'BRIDG source'!C1275:C1280</v>
          </cell>
        </row>
        <row r="218">
          <cell r="C218" t="str">
            <v>PlannedStudySubject</v>
          </cell>
          <cell r="D218" t="str">
            <v>'BRIDG source'!C1281:C1285</v>
          </cell>
        </row>
        <row r="219">
          <cell r="C219" t="str">
            <v>PlannedSubjectActivityGroup</v>
          </cell>
          <cell r="D219" t="str">
            <v>'BRIDG source'!C1286:C1289</v>
          </cell>
        </row>
        <row r="220">
          <cell r="C220" t="str">
            <v>PointOfContact</v>
          </cell>
          <cell r="D220" t="str">
            <v>'BRIDG source'!C1290:C1303</v>
          </cell>
        </row>
        <row r="221">
          <cell r="C221" t="str">
            <v>PrincipalStatisticalAnalysisPlanVersion</v>
          </cell>
          <cell r="D221" t="str">
            <v>'BRIDG source'!C1304:C1305</v>
          </cell>
        </row>
        <row r="222">
          <cell r="C222" t="str">
            <v>ProcessedProduct</v>
          </cell>
          <cell r="D222" t="str">
            <v>'BRIDG source'!C1306:C1309</v>
          </cell>
        </row>
        <row r="223">
          <cell r="C223" t="str">
            <v>ProcessingSite</v>
          </cell>
          <cell r="D223" t="str">
            <v>'BRIDG source'!C1310:C1313</v>
          </cell>
        </row>
        <row r="224">
          <cell r="C224" t="str">
            <v>Processor</v>
          </cell>
          <cell r="D224" t="str">
            <v>'BRIDG source'!C1314:C1315</v>
          </cell>
        </row>
        <row r="225">
          <cell r="C225" t="str">
            <v>ProcessProtocol</v>
          </cell>
          <cell r="D225" t="str">
            <v>'BRIDG source'!C1316:C1318</v>
          </cell>
        </row>
        <row r="226">
          <cell r="C226" t="str">
            <v>Product</v>
          </cell>
          <cell r="D226" t="str">
            <v>'BRIDG source'!C1319:C1326</v>
          </cell>
        </row>
        <row r="227">
          <cell r="C227" t="str">
            <v>ProductGroup</v>
          </cell>
          <cell r="D227" t="str">
            <v>'BRIDG source'!C1327:C1331</v>
          </cell>
        </row>
        <row r="228">
          <cell r="C228" t="str">
            <v>ProductRelationship</v>
          </cell>
          <cell r="D228" t="str">
            <v>'BRIDG source'!C1332:C1340</v>
          </cell>
        </row>
        <row r="229">
          <cell r="C229" t="str">
            <v>Project</v>
          </cell>
          <cell r="D229" t="str">
            <v>'BRIDG source'!C1341:C1345</v>
          </cell>
        </row>
        <row r="230">
          <cell r="C230" t="str">
            <v>ProjectConduct</v>
          </cell>
          <cell r="D230" t="str">
            <v>'BRIDG source'!C1346:C1348</v>
          </cell>
        </row>
        <row r="231">
          <cell r="C231" t="str">
            <v>ProjectRelationship</v>
          </cell>
          <cell r="D231" t="str">
            <v>'BRIDG source'!C1349:C1352</v>
          </cell>
        </row>
        <row r="232">
          <cell r="C232" t="str">
            <v>Protein</v>
          </cell>
          <cell r="D232" t="str">
            <v>'BRIDG source'!C1353:C1358</v>
          </cell>
        </row>
        <row r="233">
          <cell r="C233" t="str">
            <v>QualifiedPerson</v>
          </cell>
          <cell r="D233" t="str">
            <v>'BRIDG source'!C1359:C1366</v>
          </cell>
        </row>
        <row r="234">
          <cell r="C234" t="str">
            <v>Radiopharmaceutical</v>
          </cell>
          <cell r="D234" t="str">
            <v>'BRIDG source'!C1367:C1369</v>
          </cell>
        </row>
        <row r="235">
          <cell r="C235" t="str">
            <v>RandomizationBookEntry</v>
          </cell>
          <cell r="D235" t="str">
            <v>'BRIDG source'!C1370:C1374</v>
          </cell>
        </row>
        <row r="236">
          <cell r="C236" t="str">
            <v>Rectangle1</v>
          </cell>
          <cell r="D236" t="str">
            <v>'BRIDG source'!C1375:C1375</v>
          </cell>
        </row>
        <row r="237">
          <cell r="C237" t="str">
            <v>ReferenceResult</v>
          </cell>
          <cell r="D237" t="str">
            <v>'BRIDG source'!C1376:C1386</v>
          </cell>
        </row>
        <row r="238">
          <cell r="C238" t="str">
            <v>ReferenceToStudyResults</v>
          </cell>
          <cell r="D238" t="str">
            <v>'BRIDG source'!C1387:C1393</v>
          </cell>
        </row>
        <row r="239">
          <cell r="C239" t="str">
            <v>RegistrationCenter</v>
          </cell>
          <cell r="D239" t="str">
            <v>'BRIDG source'!C1394:C1396</v>
          </cell>
        </row>
        <row r="240">
          <cell r="C240" t="str">
            <v>RegulatoryApplication</v>
          </cell>
          <cell r="D240" t="str">
            <v>'BRIDG source'!C1397:C1399</v>
          </cell>
        </row>
        <row r="241">
          <cell r="C241" t="str">
            <v>RegulatoryApplicationSponsor</v>
          </cell>
          <cell r="D241" t="str">
            <v>'BRIDG source'!C1400:C1403</v>
          </cell>
        </row>
        <row r="242">
          <cell r="C242" t="str">
            <v>RegulatoryAssessment</v>
          </cell>
          <cell r="D242" t="str">
            <v>'BRIDG source'!C1404:C1412</v>
          </cell>
        </row>
        <row r="243">
          <cell r="C243" t="str">
            <v>RegulatoryAuthority</v>
          </cell>
          <cell r="D243" t="str">
            <v>'BRIDG source'!C1413:C1416</v>
          </cell>
        </row>
        <row r="244">
          <cell r="C244" t="str">
            <v>RelevantRegulation</v>
          </cell>
          <cell r="D244" t="str">
            <v>'BRIDG source'!C1417:C1420</v>
          </cell>
        </row>
        <row r="245">
          <cell r="C245" t="str">
            <v>ReportReceiver</v>
          </cell>
          <cell r="D245" t="str">
            <v>'BRIDG source'!C1421:C1427</v>
          </cell>
        </row>
        <row r="246">
          <cell r="C246" t="str">
            <v>ReportSubmitter</v>
          </cell>
          <cell r="D246" t="str">
            <v>'BRIDG source'!C1428:C1430</v>
          </cell>
        </row>
        <row r="247">
          <cell r="C247" t="str">
            <v>ReportVersion</v>
          </cell>
          <cell r="D247" t="str">
            <v>'BRIDG source'!C1431:C1437</v>
          </cell>
        </row>
        <row r="248">
          <cell r="C248" t="str">
            <v>Reprocessor</v>
          </cell>
          <cell r="D248" t="str">
            <v>'BRIDG source'!C1438:C1439</v>
          </cell>
        </row>
        <row r="249">
          <cell r="C249" t="str">
            <v>ResearchOrganization</v>
          </cell>
          <cell r="D249" t="str">
            <v>'BRIDG source'!C1440:C1443</v>
          </cell>
        </row>
        <row r="250">
          <cell r="C250" t="str">
            <v>ResearchProject</v>
          </cell>
          <cell r="D250" t="str">
            <v>'BRIDG source'!C1444:C1445</v>
          </cell>
        </row>
        <row r="251">
          <cell r="C251" t="str">
            <v>ResearchStaff</v>
          </cell>
          <cell r="D251" t="str">
            <v>'BRIDG source'!C1446:C1448</v>
          </cell>
        </row>
        <row r="252">
          <cell r="C252" t="str">
            <v>Resource</v>
          </cell>
          <cell r="D252" t="str">
            <v>'BRIDG source'!C1449:C1454</v>
          </cell>
        </row>
        <row r="253">
          <cell r="C253" t="str">
            <v>ResourceProvider</v>
          </cell>
          <cell r="D253" t="str">
            <v>'BRIDG source'!C1455:C1459</v>
          </cell>
        </row>
        <row r="254">
          <cell r="C254" t="str">
            <v>ResultClassification</v>
          </cell>
          <cell r="D254" t="str">
            <v>'BRIDG source'!C1460:C1463</v>
          </cell>
        </row>
        <row r="255">
          <cell r="C255" t="str">
            <v>ReviewableUnit</v>
          </cell>
          <cell r="D255" t="str">
            <v>'BRIDG source'!C1464:C1466</v>
          </cell>
        </row>
        <row r="256">
          <cell r="C256" t="str">
            <v>Right Arrow Thin1</v>
          </cell>
          <cell r="D256" t="str">
            <v>'BRIDG source'!C1467:C1467</v>
          </cell>
        </row>
        <row r="257">
          <cell r="C257" t="str">
            <v>Right Arrow Thin2</v>
          </cell>
          <cell r="D257" t="str">
            <v>'BRIDG source'!C1468:C1468</v>
          </cell>
        </row>
        <row r="258">
          <cell r="C258" t="str">
            <v>Right Arrow1</v>
          </cell>
          <cell r="D258" t="str">
            <v>'BRIDG source'!C1469:C1469</v>
          </cell>
        </row>
        <row r="259">
          <cell r="C259" t="str">
            <v>Right Arrow2</v>
          </cell>
          <cell r="D259" t="str">
            <v>'BRIDG source'!C1470:C1470</v>
          </cell>
        </row>
        <row r="260">
          <cell r="C260" t="str">
            <v>RNASequence</v>
          </cell>
          <cell r="D260" t="str">
            <v>'BRIDG source'!C1471:C1472</v>
          </cell>
        </row>
        <row r="261">
          <cell r="C261" t="str">
            <v>SafetyReportVersion</v>
          </cell>
          <cell r="D261" t="str">
            <v>'BRIDG source'!C1473:C1480</v>
          </cell>
        </row>
        <row r="262">
          <cell r="C262" t="str">
            <v>SampleSizeConsideration</v>
          </cell>
          <cell r="D262" t="str">
            <v>'BRIDG source'!C1481:C1483</v>
          </cell>
        </row>
        <row r="263">
          <cell r="C263" t="str">
            <v>ScheduledActivity</v>
          </cell>
          <cell r="D263" t="str">
            <v>'BRIDG source'!C1484:C1493</v>
          </cell>
        </row>
        <row r="264">
          <cell r="C264" t="str">
            <v>ScheduledNotification</v>
          </cell>
          <cell r="D264" t="str">
            <v>'BRIDG source'!C1494:C1497</v>
          </cell>
        </row>
        <row r="265">
          <cell r="C265" t="str">
            <v>ScheduledSubstanceAdministration</v>
          </cell>
          <cell r="D265" t="str">
            <v>'BRIDG source'!C1498:C1506</v>
          </cell>
        </row>
        <row r="266">
          <cell r="C266" t="str">
            <v>Service</v>
          </cell>
          <cell r="D266" t="str">
            <v>'BRIDG source'!C1507:C1508</v>
          </cell>
        </row>
        <row r="267">
          <cell r="C267" t="str">
            <v>ServiceDeliveryLocation</v>
          </cell>
          <cell r="D267" t="str">
            <v>'BRIDG source'!C1509:C1516</v>
          </cell>
        </row>
        <row r="268">
          <cell r="C268" t="str">
            <v>SingleNucleotidePolymorphism</v>
          </cell>
          <cell r="D268" t="str">
            <v>'BRIDG source'!C1517:C1519</v>
          </cell>
        </row>
        <row r="269">
          <cell r="C269" t="str">
            <v>Software</v>
          </cell>
          <cell r="D269" t="str">
            <v>'BRIDG source'!C1520:C1527</v>
          </cell>
        </row>
        <row r="270">
          <cell r="C270" t="str">
            <v>SpecificImagingProcessProtocol</v>
          </cell>
          <cell r="D270" t="str">
            <v>'BRIDG source'!C1528:C1530</v>
          </cell>
        </row>
        <row r="271">
          <cell r="C271" t="str">
            <v>Specimen</v>
          </cell>
          <cell r="D271" t="str">
            <v>'BRIDG source'!C1531:C1535</v>
          </cell>
        </row>
        <row r="272">
          <cell r="C272" t="str">
            <v>SpecimenCollectionGroup</v>
          </cell>
          <cell r="D272" t="str">
            <v>'BRIDG source'!C1536:C1539</v>
          </cell>
        </row>
        <row r="273">
          <cell r="C273" t="str">
            <v>SpecimenCollectionProtocol</v>
          </cell>
          <cell r="D273" t="str">
            <v>'BRIDG source'!C1540:C1547</v>
          </cell>
        </row>
        <row r="274">
          <cell r="C274" t="str">
            <v>SpecimenCollectionProtocolSubject</v>
          </cell>
          <cell r="D274" t="str">
            <v>'BRIDG source'!C1548:C1552</v>
          </cell>
        </row>
        <row r="275">
          <cell r="C275" t="str">
            <v>SpecimenProcessing</v>
          </cell>
          <cell r="D275" t="str">
            <v>'BRIDG source'!C1553:C1554</v>
          </cell>
        </row>
        <row r="276">
          <cell r="C276" t="str">
            <v>SpecimenProcessingProtocol</v>
          </cell>
          <cell r="D276" t="str">
            <v>'BRIDG source'!C1555:C1556</v>
          </cell>
        </row>
        <row r="277">
          <cell r="C277" t="str">
            <v>Square1</v>
          </cell>
          <cell r="D277" t="str">
            <v>'BRIDG source'!C1557:C1557</v>
          </cell>
        </row>
        <row r="278">
          <cell r="C278" t="str">
            <v>StaffInterest</v>
          </cell>
          <cell r="D278" t="str">
            <v>'BRIDG source'!C1558:C1563</v>
          </cell>
        </row>
        <row r="279">
          <cell r="C279" t="str">
            <v>StandardOfCareDataCollection</v>
          </cell>
          <cell r="D279" t="str">
            <v>'BRIDG source'!C1564:C1565</v>
          </cell>
        </row>
        <row r="280">
          <cell r="C280" t="str">
            <v>StatisticalAnalysisPlan</v>
          </cell>
          <cell r="D280" t="str">
            <v>'BRIDG source'!C1566:C1566</v>
          </cell>
        </row>
        <row r="281">
          <cell r="C281" t="str">
            <v>StatisticalAnalysisPlanDocumentVersion</v>
          </cell>
          <cell r="D281" t="str">
            <v>'BRIDG source'!C1567:C1569</v>
          </cell>
        </row>
        <row r="282">
          <cell r="C282" t="str">
            <v>StatisticalAnalysisPlanVersion</v>
          </cell>
          <cell r="D282" t="str">
            <v>'BRIDG source'!C1570:C1575</v>
          </cell>
        </row>
        <row r="283">
          <cell r="C283" t="str">
            <v>StatisticalAnalysisPlanVersionModificationSummary</v>
          </cell>
          <cell r="D283" t="str">
            <v>'BRIDG source'!C1576:C1582</v>
          </cell>
        </row>
        <row r="284">
          <cell r="C284" t="str">
            <v>StatisticalAnalysisPlanVersionStatus</v>
          </cell>
          <cell r="D284" t="str">
            <v>'BRIDG source'!C1583:C1586</v>
          </cell>
        </row>
        <row r="285">
          <cell r="C285" t="str">
            <v>StorageEquipment</v>
          </cell>
          <cell r="D285" t="str">
            <v>'BRIDG source'!C1587:C1598</v>
          </cell>
        </row>
        <row r="286">
          <cell r="C286" t="str">
            <v>StratumGroup</v>
          </cell>
          <cell r="D286" t="str">
            <v>'BRIDG source'!C1599:C1603</v>
          </cell>
        </row>
        <row r="287">
          <cell r="C287" t="str">
            <v>StudiedMolecularBiomarkerGroup</v>
          </cell>
          <cell r="D287" t="str">
            <v>'BRIDG source'!C1604:C1606</v>
          </cell>
        </row>
        <row r="288">
          <cell r="C288" t="str">
            <v>Study</v>
          </cell>
          <cell r="D288" t="str">
            <v>'BRIDG source'!C1607:C1611</v>
          </cell>
        </row>
        <row r="289">
          <cell r="C289" t="str">
            <v>StudyActivity</v>
          </cell>
          <cell r="D289" t="str">
            <v>'BRIDG source'!C1612:C1615</v>
          </cell>
        </row>
        <row r="290">
          <cell r="C290" t="str">
            <v>StudyAgent</v>
          </cell>
          <cell r="D290" t="str">
            <v>'BRIDG source'!C1616:C1628</v>
          </cell>
        </row>
        <row r="291">
          <cell r="C291" t="str">
            <v>StudyCondition</v>
          </cell>
          <cell r="D291" t="str">
            <v>'BRIDG source'!C1629:C1632</v>
          </cell>
        </row>
        <row r="292">
          <cell r="C292" t="str">
            <v>StudyConduct</v>
          </cell>
          <cell r="D292" t="str">
            <v>'BRIDG source'!C1633:C1635</v>
          </cell>
        </row>
        <row r="293">
          <cell r="C293" t="str">
            <v>StudyCountry</v>
          </cell>
          <cell r="D293" t="str">
            <v>'BRIDG source'!C1636:C1638</v>
          </cell>
        </row>
        <row r="294">
          <cell r="C294" t="str">
            <v>StudyCountryPersonnel</v>
          </cell>
          <cell r="D294" t="str">
            <v>'BRIDG source'!C1639:C1645</v>
          </cell>
        </row>
        <row r="295">
          <cell r="C295" t="str">
            <v>StudyInvestigator</v>
          </cell>
          <cell r="D295" t="str">
            <v>'BRIDG source'!C1646:C1649</v>
          </cell>
        </row>
        <row r="296">
          <cell r="C296" t="str">
            <v>StudyLegalSponsor</v>
          </cell>
          <cell r="D296" t="str">
            <v>'BRIDG source'!C1650:C1654</v>
          </cell>
        </row>
        <row r="297">
          <cell r="C297" t="str">
            <v>StudyObjective</v>
          </cell>
          <cell r="D297" t="str">
            <v>'BRIDG source'!C1655:C1658</v>
          </cell>
        </row>
        <row r="298">
          <cell r="C298" t="str">
            <v>StudyOutcomeMeasure</v>
          </cell>
          <cell r="D298" t="str">
            <v>'BRIDG source'!C1659:C1666</v>
          </cell>
        </row>
        <row r="299">
          <cell r="C299" t="str">
            <v>StudyOverallStatus</v>
          </cell>
          <cell r="D299" t="str">
            <v>'BRIDG source'!C1667:C1673</v>
          </cell>
        </row>
        <row r="300">
          <cell r="C300" t="str">
            <v>StudyOversightAuthority</v>
          </cell>
          <cell r="D300" t="str">
            <v>'BRIDG source'!C1674:C1677</v>
          </cell>
        </row>
        <row r="301">
          <cell r="C301" t="str">
            <v>StudyPersonnel</v>
          </cell>
          <cell r="D301" t="str">
            <v>'BRIDG source'!C1678:C1687</v>
          </cell>
        </row>
        <row r="302">
          <cell r="C302" t="str">
            <v>StudyProtocol</v>
          </cell>
          <cell r="D302" t="str">
            <v>'BRIDG source'!C1688:C1689</v>
          </cell>
        </row>
        <row r="303">
          <cell r="C303" t="str">
            <v>StudyProtocolDocument</v>
          </cell>
          <cell r="D303" t="str">
            <v>'BRIDG source'!C1690:C1692</v>
          </cell>
        </row>
        <row r="304">
          <cell r="C304" t="str">
            <v>StudyProtocolDocumentVersion</v>
          </cell>
          <cell r="D304" t="str">
            <v>'BRIDG source'!C1693:C1697</v>
          </cell>
        </row>
        <row r="305">
          <cell r="C305" t="str">
            <v>StudyProtocolDocumentVersionPublicTitle</v>
          </cell>
          <cell r="D305" t="str">
            <v>'BRIDG source'!C1698:C1701</v>
          </cell>
        </row>
        <row r="306">
          <cell r="C306" t="str">
            <v>StudyProtocolVersion</v>
          </cell>
          <cell r="D306" t="str">
            <v>'BRIDG source'!C1702:C1732</v>
          </cell>
        </row>
        <row r="307">
          <cell r="C307" t="str">
            <v>StudyRecruitmentStatus</v>
          </cell>
          <cell r="D307" t="str">
            <v>'BRIDG source'!C1733:C1736</v>
          </cell>
        </row>
        <row r="308">
          <cell r="C308" t="str">
            <v>StudyReference</v>
          </cell>
          <cell r="D308" t="str">
            <v>'BRIDG source'!C1737:C1743</v>
          </cell>
        </row>
        <row r="309">
          <cell r="C309" t="str">
            <v>StudyRegistry</v>
          </cell>
          <cell r="D309" t="str">
            <v>'BRIDG source'!C1744:C1748</v>
          </cell>
        </row>
        <row r="310">
          <cell r="C310" t="str">
            <v>StudyResearchCoordinator</v>
          </cell>
          <cell r="D310" t="str">
            <v>'BRIDG source'!C1749:C1750</v>
          </cell>
        </row>
        <row r="311">
          <cell r="C311" t="str">
            <v>StudyResource</v>
          </cell>
          <cell r="D311" t="str">
            <v>'BRIDG source'!C1751:C1757</v>
          </cell>
        </row>
        <row r="312">
          <cell r="C312" t="str">
            <v>StudySite</v>
          </cell>
          <cell r="D312" t="str">
            <v>'BRIDG source'!C1758:C1769</v>
          </cell>
        </row>
        <row r="313">
          <cell r="C313" t="str">
            <v>StudySiteInvestigator</v>
          </cell>
          <cell r="D313" t="str">
            <v>'BRIDG source'!C1770:C1772</v>
          </cell>
        </row>
        <row r="314">
          <cell r="C314" t="str">
            <v>StudySiteOversightStatus</v>
          </cell>
          <cell r="D314" t="str">
            <v>'BRIDG source'!C1773:C1779</v>
          </cell>
        </row>
        <row r="315">
          <cell r="C315" t="str">
            <v>StudySitePersonnel</v>
          </cell>
          <cell r="D315" t="str">
            <v>'BRIDG source'!C1780:C1789</v>
          </cell>
        </row>
        <row r="316">
          <cell r="C316" t="str">
            <v>StudySiteProtocolVersionRelationship</v>
          </cell>
          <cell r="D316" t="str">
            <v>'BRIDG source'!C1790:C1793</v>
          </cell>
        </row>
        <row r="317">
          <cell r="C317" t="str">
            <v>StudySiteRecruitmentStatus</v>
          </cell>
          <cell r="D317" t="str">
            <v>'BRIDG source'!C1794:C1797</v>
          </cell>
        </row>
        <row r="318">
          <cell r="C318" t="str">
            <v>StudySiteRelationship</v>
          </cell>
          <cell r="D318" t="str">
            <v>'BRIDG source'!C1798:C1801</v>
          </cell>
        </row>
        <row r="319">
          <cell r="C319" t="str">
            <v>StudySiteResearchCoordinator</v>
          </cell>
          <cell r="D319" t="str">
            <v>'BRIDG source'!C1802:C1803</v>
          </cell>
        </row>
        <row r="320">
          <cell r="C320" t="str">
            <v>StudySiteResource</v>
          </cell>
          <cell r="D320" t="str">
            <v>'BRIDG source'!C1804:C1806</v>
          </cell>
        </row>
        <row r="321">
          <cell r="C321" t="str">
            <v>StudySpecificStatisticalAnalysisPlan</v>
          </cell>
          <cell r="D321" t="str">
            <v>'BRIDG source'!C1807:C1809</v>
          </cell>
        </row>
        <row r="322">
          <cell r="C322" t="str">
            <v>StudySubject</v>
          </cell>
          <cell r="D322" t="str">
            <v>'BRIDG source'!C1810:C1814</v>
          </cell>
        </row>
        <row r="323">
          <cell r="C323" t="str">
            <v>StudySubjectExperienceDocumentVersion</v>
          </cell>
          <cell r="D323" t="str">
            <v>'BRIDG source'!C1815:C1817</v>
          </cell>
        </row>
        <row r="324">
          <cell r="C324" t="str">
            <v>StudySubjectProtocolVersionRelationship</v>
          </cell>
          <cell r="D324" t="str">
            <v>'BRIDG source'!C1818:C1821</v>
          </cell>
        </row>
        <row r="325">
          <cell r="C325" t="str">
            <v>Subject</v>
          </cell>
          <cell r="D325" t="str">
            <v>'BRIDG source'!C1822:C1829</v>
          </cell>
        </row>
        <row r="326">
          <cell r="C326" t="str">
            <v>SubjectPaymentMethod</v>
          </cell>
          <cell r="D326" t="str">
            <v>'BRIDG source'!C1830:C1834</v>
          </cell>
        </row>
        <row r="327">
          <cell r="C327" t="str">
            <v>Submission</v>
          </cell>
          <cell r="D327" t="str">
            <v>'BRIDG source'!C1835:C1843</v>
          </cell>
        </row>
        <row r="328">
          <cell r="C328" t="str">
            <v>SubmissionUnit</v>
          </cell>
          <cell r="D328" t="str">
            <v>'BRIDG source'!C1844:C1850</v>
          </cell>
        </row>
        <row r="329">
          <cell r="C329" t="str">
            <v>SubstanceExtractionAdministrationRelationship</v>
          </cell>
          <cell r="D329" t="str">
            <v>'BRIDG source'!C1851:C1855</v>
          </cell>
        </row>
        <row r="330">
          <cell r="C330" t="str">
            <v>SupplementalStatisticalAnalysisPlanVersion</v>
          </cell>
          <cell r="D330" t="str">
            <v>'BRIDG source'!C1856:C1858</v>
          </cell>
        </row>
        <row r="331">
          <cell r="C331" t="str">
            <v>SystemOfRecord</v>
          </cell>
          <cell r="D331" t="str">
            <v>'BRIDG source'!C1859:C1862</v>
          </cell>
        </row>
        <row r="332">
          <cell r="C332" t="str">
            <v>TargetAnatomicSite</v>
          </cell>
          <cell r="D332" t="str">
            <v>'BRIDG source'!C1863:C1869</v>
          </cell>
        </row>
        <row r="333">
          <cell r="C333" t="str">
            <v>Text</v>
          </cell>
          <cell r="D333" t="str">
            <v>'BRIDG source'!C1870:C1968</v>
          </cell>
        </row>
        <row r="334">
          <cell r="C334" t="str">
            <v>TreatingSite</v>
          </cell>
          <cell r="D334" t="str">
            <v>'BRIDG source'!C1969:C1972</v>
          </cell>
        </row>
        <row r="335">
          <cell r="C335" t="str">
            <v xml:space="preserve">Universe of things that 
CAN happen 
in a clinical trial 
</v>
          </cell>
          <cell r="D335" t="str">
            <v>'BRIDG source'!C1973:C1973</v>
          </cell>
        </row>
      </sheetData>
      <sheetData sheetId="12" refreshError="1"/>
    </sheetDataSet>
  </externalBook>
</externalLink>
</file>

<file path=xl/persons/person.xml><?xml version="1.0" encoding="utf-8"?>
<personList xmlns="http://schemas.microsoft.com/office/spreadsheetml/2018/threadedcomments" xmlns:x="http://schemas.openxmlformats.org/spreadsheetml/2006/main">
  <person displayName="Olga" id="{68F4D2C8-D5CD-4CBA-A4DD-A6BD41D3A0D4}" userId="S::vovko@nih.gov::65748403-e0a9-44c9-a0c5-77234af5317b" providerId="AD"/>
  <person displayName="Olga Vovk" id="{51111573-29B6-462A-AF47-4D3B3D676F48}" userId="S::ovovk@samvit-solutions.com::7bce3b51-f7e0-4891-9a35-19a4a3bb0b5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393" dT="2022-08-03T17:22:36.38" personId="{68F4D2C8-D5CD-4CBA-A4DD-A6BD41D3A0D4}" id="{8EE7F467-2F89-4DB6-829D-4E1AB09EE752}">
    <text>This concept does not really fit, if one looks at the full hierarchy</text>
  </threadedComment>
</ThreadedComments>
</file>

<file path=xl/threadedComments/threadedComment10.xml><?xml version="1.0" encoding="utf-8"?>
<ThreadedComments xmlns="http://schemas.microsoft.com/office/spreadsheetml/2018/threadedcomments" xmlns:x="http://schemas.openxmlformats.org/spreadsheetml/2006/main">
  <threadedComment ref="P25" dT="2022-09-27T18:31:12.81" personId="{68F4D2C8-D5CD-4CBA-A4DD-A6BD41D3A0D4}" id="{CBEC0A02-913F-42FC-AC74-385B0484CDEB}">
    <text>found manually</text>
  </threadedComment>
  <threadedComment ref="P31" dT="2022-09-27T18:31:12.81" personId="{68F4D2C8-D5CD-4CBA-A4DD-A6BD41D3A0D4}" id="{7E5AF97C-FD6C-4A93-850F-2CD7597EF31B}">
    <text>found manually</text>
  </threadedComment>
  <threadedComment ref="P48" dT="2022-09-27T18:41:40.93" personId="{68F4D2C8-D5CD-4CBA-A4DD-A6BD41D3A0D4}" id="{D87C0C37-B57C-411C-88EA-962C01ECBA79}">
    <text>found manually in NCIt</text>
  </threadedComment>
  <threadedComment ref="P55" dT="2022-09-27T18:41:40.93" personId="{68F4D2C8-D5CD-4CBA-A4DD-A6BD41D3A0D4}" id="{BFBAF790-5549-4F21-820B-9298BC92B58A}">
    <text>found manually in NCIt</text>
  </threadedComment>
  <threadedComment ref="P59" dT="2022-09-27T18:41:40.93" personId="{68F4D2C8-D5CD-4CBA-A4DD-A6BD41D3A0D4}" id="{484C45F5-70D1-4BB8-80EA-85F9023A9BAE}">
    <text>found manually in NCIt</text>
  </threadedComment>
  <threadedComment ref="M61" dT="2022-09-27T18:36:09.65" personId="{68F4D2C8-D5CD-4CBA-A4DD-A6BD41D3A0D4}" id="{410830B3-DBDC-453E-A5FA-6586F50F023E}">
    <text>wrong concept</text>
  </threadedComment>
  <threadedComment ref="P64" dT="2022-09-27T18:41:40.93" personId="{68F4D2C8-D5CD-4CBA-A4DD-A6BD41D3A0D4}" id="{EFFF1260-1CFA-494D-926E-6B39667F2C30}">
    <text>found manually in NCIt</text>
  </threadedComment>
  <threadedComment ref="P68" dT="2022-09-27T18:38:38.98" personId="{68F4D2C8-D5CD-4CBA-A4DD-A6BD41D3A0D4}" id="{F0EE3A4C-5BD2-4F2B-9888-A76A444CA66E}">
    <text>found m,anually in NCI</text>
  </threadedComment>
  <threadedComment ref="P69" dT="2022-09-27T18:38:25.05" personId="{68F4D2C8-D5CD-4CBA-A4DD-A6BD41D3A0D4}" id="{F87A6CA2-8B16-42EF-AE4B-0A0A82104179}">
    <text>found manually in NCI</text>
  </threadedComment>
  <threadedComment ref="P73" dT="2022-09-27T18:38:38.98" personId="{68F4D2C8-D5CD-4CBA-A4DD-A6BD41D3A0D4}" id="{E75F7DA2-79D4-4472-87FC-CA0DC4F77692}">
    <text>found m,anually in NCI</text>
  </threadedComment>
  <threadedComment ref="P74" dT="2022-09-27T18:38:25.05" personId="{68F4D2C8-D5CD-4CBA-A4DD-A6BD41D3A0D4}" id="{CAB9D710-F130-4F4A-BC0D-E60A168EE1E8}">
    <text>found manually in NCI</text>
  </threadedComment>
</ThreadedComments>
</file>

<file path=xl/threadedComments/threadedComment11.xml><?xml version="1.0" encoding="utf-8"?>
<ThreadedComments xmlns="http://schemas.microsoft.com/office/spreadsheetml/2018/threadedcomments" xmlns:x="http://schemas.openxmlformats.org/spreadsheetml/2006/main">
  <threadedComment ref="R3" dT="2022-08-09T16:44:31.16" personId="{68F4D2C8-D5CD-4CBA-A4DD-A6BD41D3A0D4}" id="{53CC39B3-CA06-4F9D-A5F3-D01FB2079FA9}">
    <text>Found manually in NCIt</text>
  </threadedComment>
  <threadedComment ref="Q7" dT="2022-08-09T16:55:12.30" personId="{68F4D2C8-D5CD-4CBA-A4DD-A6BD41D3A0D4}" id="{F5B51096-3EAD-4F0E-8E7A-605D0628DA7B}">
    <text>found manually</text>
  </threadedComment>
  <threadedComment ref="R7" dT="2022-08-09T16:56:23.19" personId="{68F4D2C8-D5CD-4CBA-A4DD-A6BD41D3A0D4}" id="{E8BF67E4-9318-4CC4-83E4-65038147B8A3}">
    <text>found manually, but might be not the best fit</text>
  </threadedComment>
  <threadedComment ref="R9" dT="2022-08-09T16:44:31.16" personId="{68F4D2C8-D5CD-4CBA-A4DD-A6BD41D3A0D4}" id="{8F44C226-7757-457D-862C-727EA5479A89}">
    <text>Found manually in NCIt</text>
  </threadedComment>
  <threadedComment ref="R16" dT="2022-08-09T16:47:37.51" personId="{68F4D2C8-D5CD-4CBA-A4DD-A6BD41D3A0D4}" id="{380A80D0-461D-4FEE-979B-488117AF9D7F}">
    <text>found manually in NCIt, not the best fit concept though</text>
  </threadedComment>
  <threadedComment ref="R17" dT="2022-08-09T16:47:37.51" personId="{68F4D2C8-D5CD-4CBA-A4DD-A6BD41D3A0D4}" id="{BA50A8FE-D962-4EA5-A302-4FAF0BAC88AA}">
    <text>found manually in NCIt, not the best fit concept though</text>
  </threadedComment>
  <threadedComment ref="R20" dT="2022-08-09T16:47:37.51" personId="{68F4D2C8-D5CD-4CBA-A4DD-A6BD41D3A0D4}" id="{4F563FA9-0451-4D7A-8635-DF51FD9C9A43}">
    <text>found manually in NCIt, not the best fit concept though</text>
  </threadedComment>
  <threadedComment ref="R21" dT="2022-08-09T16:47:37.51" personId="{68F4D2C8-D5CD-4CBA-A4DD-A6BD41D3A0D4}" id="{7C52ACEF-710C-4864-B7EE-91CE032CF5C5}">
    <text>found manually in NCIt, not the best fit concept though</text>
  </threadedComment>
  <threadedComment ref="R22" dT="2023-01-30T16:06:36.09" personId="{68F4D2C8-D5CD-4CBA-A4DD-A6BD41D3A0D4}" id="{F637A199-D495-4185-B062-A98C9E26F209}">
    <text>found manually</text>
  </threadedComment>
  <threadedComment ref="R25" dT="2022-08-09T16:47:37.51" personId="{68F4D2C8-D5CD-4CBA-A4DD-A6BD41D3A0D4}" id="{AB640C9B-AFDC-4C2B-8E4D-85C06EC6597B}">
    <text>found manually in NCIt, not the best fit concept though</text>
  </threadedComment>
  <threadedComment ref="R27" dT="2022-08-09T16:47:37.51" personId="{68F4D2C8-D5CD-4CBA-A4DD-A6BD41D3A0D4}" id="{41FB51E6-9C8F-4E28-AFA8-88422795A26D}">
    <text>found manually in NCIt, not the best fit concept though</text>
  </threadedComment>
  <threadedComment ref="R28" dT="2023-01-30T16:06:36.09" personId="{68F4D2C8-D5CD-4CBA-A4DD-A6BD41D3A0D4}" id="{0720E4C4-FB91-4547-81E4-8DBCC289C3FD}">
    <text>found manually</text>
  </threadedComment>
  <threadedComment ref="R32" dT="2022-08-09T16:49:57.05" personId="{68F4D2C8-D5CD-4CBA-A4DD-A6BD41D3A0D4}" id="{34E66E5E-67DB-4475-B489-30BB4AFA3228}">
    <text>found manually</text>
  </threadedComment>
  <threadedComment ref="R33" dT="2022-08-09T16:51:12.97" personId="{68F4D2C8-D5CD-4CBA-A4DD-A6BD41D3A0D4}" id="{8D7A7C03-2684-44BB-905E-BCAAAC9D1BDE}">
    <text>did not find the concept in NCIm. FOund in NCIt manually</text>
  </threadedComment>
  <threadedComment ref="R34" dT="2022-08-09T16:52:36.27" personId="{68F4D2C8-D5CD-4CBA-A4DD-A6BD41D3A0D4}" id="{696002C3-70B1-4EA9-AF51-E865F9332F7F}">
    <text>found manually</text>
  </threadedComment>
  <threadedComment ref="R39" dT="2022-08-09T16:54:07.62" personId="{68F4D2C8-D5CD-4CBA-A4DD-A6BD41D3A0D4}" id="{58084376-C343-40FB-A064-94439542268C}">
    <text>found manualluy</text>
  </threadedComment>
  <threadedComment ref="R44" dT="2022-08-09T16:54:07.62" personId="{68F4D2C8-D5CD-4CBA-A4DD-A6BD41D3A0D4}" id="{1CD30444-912A-4F21-90E8-74CB0B83207E}">
    <text>found manualluy</text>
  </threadedComment>
</ThreadedComments>
</file>

<file path=xl/threadedComments/threadedComment12.xml><?xml version="1.0" encoding="utf-8"?>
<ThreadedComments xmlns="http://schemas.microsoft.com/office/spreadsheetml/2018/threadedcomments" xmlns:x="http://schemas.openxmlformats.org/spreadsheetml/2006/main">
  <threadedComment ref="Q3" dT="2022-08-23T15:18:16.45" personId="{68F4D2C8-D5CD-4CBA-A4DD-A6BD41D3A0D4}" id="{0010BEBB-A522-4534-9404-88D54C24E2E5}">
    <text>found manually</text>
  </threadedComment>
  <threadedComment ref="Q7" dT="2022-08-23T15:18:16.45" personId="{68F4D2C8-D5CD-4CBA-A4DD-A6BD41D3A0D4}" id="{2B72BD9C-A73C-4F7C-9A15-9F6D3FF81191}">
    <text>found manually</text>
  </threadedComment>
  <threadedComment ref="P11" dT="2022-08-23T14:38:15.37" personId="{68F4D2C8-D5CD-4CBA-A4DD-A6BD41D3A0D4}" id="{20C63964-D35D-459A-9BD5-BDEAB8378657}">
    <text>found manually</text>
  </threadedComment>
  <threadedComment ref="P13" dT="2022-08-23T14:41:20.63" personId="{68F4D2C8-D5CD-4CBA-A4DD-A6BD41D3A0D4}" id="{F3B682EB-8502-477D-B410-5B7D1A5AEB69}">
    <text>found manually</text>
  </threadedComment>
  <threadedComment ref="P14" dT="2022-08-23T14:38:15.37" personId="{68F4D2C8-D5CD-4CBA-A4DD-A6BD41D3A0D4}" id="{4A6AEC29-3CE1-4627-A0D6-825934EEDF7A}">
    <text>found manually. Apparently there is no "Hearing Disability" concept in NCIt</text>
  </threadedComment>
  <threadedComment ref="P16" dT="2022-08-23T14:47:50.96" personId="{68F4D2C8-D5CD-4CBA-A4DD-A6BD41D3A0D4}" id="{FD649FA9-A8C0-45EC-B9BB-AB9BC7C363BD}">
    <text>found manually</text>
  </threadedComment>
  <threadedComment ref="P17" dT="2022-08-23T14:50:40.11" personId="{68F4D2C8-D5CD-4CBA-A4DD-A6BD41D3A0D4}" id="{46BA1E26-13B7-4707-AFDD-5BCDF956BE49}">
    <text>found manually</text>
  </threadedComment>
  <threadedComment ref="P18" dT="2022-08-23T14:47:50.96" personId="{68F4D2C8-D5CD-4CBA-A4DD-A6BD41D3A0D4}" id="{4B72C8E0-DBAA-4BAA-8FDE-8F8EE9434AAA}">
    <text>found manually</text>
  </threadedComment>
  <threadedComment ref="P21" dT="2022-08-23T14:50:49.36" personId="{68F4D2C8-D5CD-4CBA-A4DD-A6BD41D3A0D4}" id="{47266862-C86D-4183-89F6-B56565D7E987}">
    <text>found manually</text>
  </threadedComment>
  <threadedComment ref="P25" dT="2022-08-23T14:52:38.35" personId="{68F4D2C8-D5CD-4CBA-A4DD-A6BD41D3A0D4}" id="{9DDAB4C2-16BB-4E5C-84B9-8096BDE230B0}">
    <text>found manually</text>
  </threadedComment>
  <threadedComment ref="P31" dT="2022-08-23T14:58:14.12" personId="{68F4D2C8-D5CD-4CBA-A4DD-A6BD41D3A0D4}" id="{E953FA64-3E99-44B2-8C38-23E868584F08}">
    <text>found manually</text>
  </threadedComment>
  <threadedComment ref="P43" dT="2022-08-23T14:52:38.35" personId="{68F4D2C8-D5CD-4CBA-A4DD-A6BD41D3A0D4}" id="{0A7C1247-13FB-4272-ABCC-1833E81CB697}">
    <text>found manually</text>
  </threadedComment>
  <threadedComment ref="G56" dT="2022-08-17T17:58:13.54" personId="{68F4D2C8-D5CD-4CBA-A4DD-A6BD41D3A0D4}" id="{1212FA13-FA5C-4E81-B116-7B1C34455B71}">
    <text>This number is close to 4, and it is mostly due to the fact that for many CDEs their question text is very semantically overloaded.</text>
  </threadedComment>
</ThreadedComments>
</file>

<file path=xl/threadedComments/threadedComment13.xml><?xml version="1.0" encoding="utf-8"?>
<ThreadedComments xmlns="http://schemas.microsoft.com/office/spreadsheetml/2018/threadedcomments" xmlns:x="http://schemas.openxmlformats.org/spreadsheetml/2006/main">
  <threadedComment ref="N3" dT="2022-07-21T15:29:00.60" personId="{68F4D2C8-D5CD-4CBA-A4DD-A6BD41D3A0D4}" id="{96B372F6-CC8A-4557-A415-F029B4AF459D}">
    <text>most likely we don't need either this or  C5244026, we need only one concept here</text>
  </threadedComment>
  <threadedComment ref="M7" dT="2022-08-08T21:44:02.05" personId="{68F4D2C8-D5CD-4CBA-A4DD-A6BD41D3A0D4}" id="{79B15036-2264-4463-948C-432A8EB63C2F}">
    <text>not in NCI</text>
  </threadedComment>
</ThreadedComments>
</file>

<file path=xl/threadedComments/threadedComment14.xml><?xml version="1.0" encoding="utf-8"?>
<ThreadedComments xmlns="http://schemas.microsoft.com/office/spreadsheetml/2018/threadedcomments" xmlns:x="http://schemas.openxmlformats.org/spreadsheetml/2006/main">
  <threadedComment ref="M27" dT="2022-08-31T14:50:04.43" personId="{68F4D2C8-D5CD-4CBA-A4DD-A6BD41D3A0D4}" id="{F2322A90-4749-459B-8BF9-E184D27728EB}">
    <text>we don't need both</text>
  </threadedComment>
</ThreadedComments>
</file>

<file path=xl/threadedComments/threadedComment15.xml><?xml version="1.0" encoding="utf-8"?>
<ThreadedComments xmlns="http://schemas.microsoft.com/office/spreadsheetml/2018/threadedcomments" xmlns:x="http://schemas.openxmlformats.org/spreadsheetml/2006/main">
  <threadedComment ref="Q7" dT="2022-08-09T20:47:34.12" personId="{68F4D2C8-D5CD-4CBA-A4DD-A6BD41D3A0D4}" id="{D070780F-9ED6-4B7E-902A-993C123BB057}">
    <text>found manually</text>
  </threadedComment>
  <threadedComment ref="Q8" dT="2022-08-09T21:04:05.16" personId="{68F4D2C8-D5CD-4CBA-A4DD-A6BD41D3A0D4}" id="{80130DB9-EBF6-402E-A7FD-32C5243FD7BF}">
    <text>found manually</text>
  </threadedComment>
  <threadedComment ref="Q10" dT="2022-08-09T21:04:13.81" personId="{68F4D2C8-D5CD-4CBA-A4DD-A6BD41D3A0D4}" id="{89B2049F-0991-4B7D-A1EB-67AE56B58FA4}">
    <text>found manually</text>
  </threadedComment>
  <threadedComment ref="Q13" dT="2022-08-09T20:47:34.12" personId="{68F4D2C8-D5CD-4CBA-A4DD-A6BD41D3A0D4}" id="{304BE482-DCE7-41E9-9B80-EE54AD76ACAF}">
    <text>found manually</text>
  </threadedComment>
  <threadedComment ref="Q17" dT="2022-08-09T20:47:34.12" personId="{68F4D2C8-D5CD-4CBA-A4DD-A6BD41D3A0D4}" id="{A9D67953-989B-4721-ACAF-B77AFCF00CD5}">
    <text>found manually</text>
  </threadedComment>
  <threadedComment ref="Q32" dT="2022-08-09T20:55:44.59" personId="{68F4D2C8-D5CD-4CBA-A4DD-A6BD41D3A0D4}" id="{37F536D5-511D-4F91-BFC5-BAD06FE57D7F}">
    <text>found manually</text>
  </threadedComment>
  <threadedComment ref="Q43" dT="2022-08-10T13:20:49.21" personId="{68F4D2C8-D5CD-4CBA-A4DD-A6BD41D3A0D4}" id="{873334E2-E087-4D14-8972-DDC57B04D44F}">
    <text>found manually. Not the best fit concept, will exclude from the mappng and the concept hierarchy</text>
  </threadedComment>
</ThreadedComments>
</file>

<file path=xl/threadedComments/threadedComment16.xml><?xml version="1.0" encoding="utf-8"?>
<ThreadedComments xmlns="http://schemas.microsoft.com/office/spreadsheetml/2018/threadedcomments" xmlns:x="http://schemas.openxmlformats.org/spreadsheetml/2006/main">
  <threadedComment ref="T14" dT="2022-07-07T18:49:50.51" personId="{68F4D2C8-D5CD-4CBA-A4DD-A6BD41D3A0D4}" id="{1D2F9FCA-421C-40A7-B55B-4D4472A915BD}">
    <text>This concept was included because "demographics" was for some reason included into keywords</text>
  </threadedComment>
  <threadedComment ref="T18" dT="2022-07-12T14:24:07.14" personId="{68F4D2C8-D5CD-4CBA-A4DD-A6BD41D3A0D4}" id="{1F3AECDD-1B06-4368-B0FB-1A2F345BDE67}">
    <text>wrong concept, shoulc be Pregnancy "C0032961" instead</text>
  </threadedComment>
  <threadedComment ref="S44" dT="2022-07-07T18:52:17.31" personId="{68F4D2C8-D5CD-4CBA-A4DD-A6BD41D3A0D4}" id="{373133A8-B659-49A7-9D6D-B145F253A6CA}">
    <text>We might want to include "effect" into the list of stop words. Need to think about it</text>
  </threadedComment>
  <threadedComment ref="S55" dT="2022-07-07T18:54:52.85" personId="{68F4D2C8-D5CD-4CBA-A4DD-A6BD41D3A0D4}" id="{BC003A62-7DA9-4CC6-A1BA-9DCE3A79CCEC}">
    <text>"signature" already covered under "consent signed"</text>
  </threadedComment>
  <threadedComment ref="T61" dT="2022-07-12T14:11:52.91" personId="{68F4D2C8-D5CD-4CBA-A4DD-A6BD41D3A0D4}" id="{CFB5ECF1-F628-4911-8763-4B1D805D6FE9}">
    <text>a wrong concept</text>
  </threadedComment>
  <threadedComment ref="T62" dT="2022-07-12T14:12:00.05" personId="{68F4D2C8-D5CD-4CBA-A4DD-A6BD41D3A0D4}" id="{52D80508-E7B1-4EB4-B939-2B18C28E8A7E}">
    <text>a wrong concept</text>
  </threadedComment>
  <threadedComment ref="T65" dT="2022-07-07T18:55:20.88" personId="{68F4D2C8-D5CD-4CBA-A4DD-A6BD41D3A0D4}" id="{736985B0-3B1A-436B-84E4-79EB9BC46CDB}">
    <text>same as below</text>
  </threadedComment>
  <threadedComment ref="T72" dT="2022-07-12T14:10:56.96" personId="{68F4D2C8-D5CD-4CBA-A4DD-A6BD41D3A0D4}" id="{8C627ECD-C691-4E73-B21B-D2F374C6E728}">
    <text>same as the concept below</text>
  </threadedComment>
  <threadedComment ref="T84" dT="2022-07-07T18:56:11.31" personId="{68F4D2C8-D5CD-4CBA-A4DD-A6BD41D3A0D4}" id="{B6F933E6-2363-47D2-8EF7-8A907F61D19C}">
    <text>already covered by "C5203676"</text>
  </threadedComment>
  <threadedComment ref="T98" dT="2022-07-12T14:12:27.37" personId="{68F4D2C8-D5CD-4CBA-A4DD-A6BD41D3A0D4}" id="{E2C8DF02-A9F3-4610-81D6-3AE976301B76}">
    <text>a wrong concept</text>
  </threadedComment>
  <threadedComment ref="T107" dT="2022-07-07T18:58:06.22" personId="{68F4D2C8-D5CD-4CBA-A4DD-A6BD41D3A0D4}" id="{C5E9E3B8-9006-4167-9F30-B52EAD0169F5}">
    <text>that is a wrong concept which was picked because the word "tracing" included into domain name "COVID Testing &amp; Tracing"</text>
  </threadedComment>
  <threadedComment ref="T115" dT="2022-07-12T14:12:57.29" personId="{68F4D2C8-D5CD-4CBA-A4DD-A6BD41D3A0D4}" id="{462C82D4-20A6-430F-B28E-8E1EF855D2F6}">
    <text>that is a wrong concept which was picked because the word "tracing" included into domain name "COVID Testing &amp; Tracing"</text>
  </threadedComment>
  <threadedComment ref="T125" dT="2022-07-12T14:17:15.25" personId="{68F4D2C8-D5CD-4CBA-A4DD-A6BD41D3A0D4}" id="{50E8BB63-E5F0-42EC-8F61-DD1AA6CA42CB}">
    <text>This concept was included because "Disease Progression" is part of the domain name "Diagnosis &amp; Disease Progression"</text>
  </threadedComment>
  <threadedComment ref="T127" dT="2022-07-07T18:59:56.26" personId="{68F4D2C8-D5CD-4CBA-A4DD-A6BD41D3A0D4}" id="{4886A26C-ADA4-46B8-AEB9-CD0D66B55942}">
    <text>Self-Report (C2700446) would fit better</text>
  </threadedComment>
  <threadedComment ref="T140" dT="2022-07-07T19:02:10.89" personId="{68F4D2C8-D5CD-4CBA-A4DD-A6BD41D3A0D4}" id="{DE60274E-FB8E-4B53-8AC0-6427124F5BD2}">
    <text>was picked because the domain name is "housing and foof insecurity"</text>
  </threadedComment>
  <threadedComment ref="T153" dT="2022-07-12T14:17:38.67" personId="{68F4D2C8-D5CD-4CBA-A4DD-A6BD41D3A0D4}" id="{A84EB9FD-37C2-4861-8741-F209AF901615}">
    <text>wrong concept</text>
  </threadedComment>
  <threadedComment ref="T156" dT="2022-07-25T17:36:30.64" personId="{68F4D2C8-D5CD-4CBA-A4DD-A6BD41D3A0D4}" id="{4739A5E5-B770-47AD-BB15-622AA7869080}">
    <text>This concept does not actually fint into the CDE semantics.</text>
  </threadedComment>
  <threadedComment ref="T161" dT="2022-07-07T19:03:00.24" personId="{68F4D2C8-D5CD-4CBA-A4DD-A6BD41D3A0D4}" id="{9F4614CE-859B-4DFA-982A-6CF8981268EC}">
    <text>already covered by C5203676</text>
  </threadedComment>
  <threadedComment ref="T167" dT="2022-07-12T14:18:14.71" personId="{68F4D2C8-D5CD-4CBA-A4DD-A6BD41D3A0D4}" id="{8EB3AE13-B43A-4084-ABE1-959423359920}">
    <text>duplicate, should use "C5203676" instead</text>
  </threadedComment>
  <threadedComment ref="T193" dT="2022-07-25T16:45:33.16" personId="{68F4D2C8-D5CD-4CBA-A4DD-A6BD41D3A0D4}" id="{89E4B4B3-08A5-44CA-9909-60F61D244761}">
    <text>wrong concept</text>
  </threadedComment>
  <threadedComment ref="T194" dT="2022-07-25T16:46:29.37" personId="{68F4D2C8-D5CD-4CBA-A4DD-A6BD41D3A0D4}" id="{B261D126-B03B-41C1-86FA-2BD2A5EB845D}">
    <text>also a wrong concept, it was picked up way too often, we might want to add "person" to the stop word list</text>
  </threadedComment>
  <threadedComment ref="T234" dT="2022-07-07T19:08:30.96" personId="{68F4D2C8-D5CD-4CBA-A4DD-A6BD41D3A0D4}" id="{6DF3827E-8708-497F-871F-B214688A89A4}">
    <text>we don't need this one, because the semantics was already covered by C5244048</text>
  </threadedComment>
</ThreadedComments>
</file>

<file path=xl/threadedComments/threadedComment17.xml><?xml version="1.0" encoding="utf-8"?>
<ThreadedComments xmlns="http://schemas.microsoft.com/office/spreadsheetml/2018/threadedcomments" xmlns:x="http://schemas.openxmlformats.org/spreadsheetml/2006/main">
  <threadedComment ref="M3" dT="2022-07-25T16:22:36.33" personId="{68F4D2C8-D5CD-4CBA-A4DD-A6BD41D3A0D4}" id="{F5A6F6F7-F74E-4F7A-9215-E4F4C2BBC40D}">
    <text>there is also Person Name (C1547383) concept</text>
  </threadedComment>
  <threadedComment ref="N68" dT="2022-07-25T17:34:45.55" personId="{68F4D2C8-D5CD-4CBA-A4DD-A6BD41D3A0D4}" id="{2E3B127A-0410-439C-BD8F-C6C6C99AAC4A}">
    <text>this concept does not fint into CDE semantics</text>
  </threadedComment>
</ThreadedComments>
</file>

<file path=xl/threadedComments/threadedComment18.xml><?xml version="1.0" encoding="utf-8"?>
<ThreadedComments xmlns="http://schemas.microsoft.com/office/spreadsheetml/2018/threadedcomments" xmlns:x="http://schemas.openxmlformats.org/spreadsheetml/2006/main">
  <threadedComment ref="M8" dT="2022-07-27T13:52:14.66" personId="{68F4D2C8-D5CD-4CBA-A4DD-A6BD41D3A0D4}" id="{DB19C589-EC9B-468D-B84C-5962EC6C63AD}">
    <text>We don't need 2 concept "Now  C1948052" and "C0521116:CURRENT"</text>
  </threadedComment>
  <threadedComment ref="M12" dT="2022-07-27T13:52:14.66" personId="{68F4D2C8-D5CD-4CBA-A4DD-A6BD41D3A0D4}" id="{96CDC051-23DF-4DF1-94D2-36441352A7BB}">
    <text>We don't need 2 concept "Due Date  C2825543" and "C0521116:CURRENT"</text>
  </threadedComment>
  <threadedComment ref="N57" dT="2022-07-21T15:29:00.60" personId="{68F4D2C8-D5CD-4CBA-A4DD-A6BD41D3A0D4}" id="{BB103734-7440-406F-8F6D-10EA9CB13905}">
    <text>most likely we don't need either this or  C5244026, we need only one concept here</text>
  </threadedComment>
  <threadedComment ref="M61" dT="2022-08-08T21:44:02.05" personId="{68F4D2C8-D5CD-4CBA-A4DD-A6BD41D3A0D4}" id="{0436B14A-6094-4C5A-BE97-534EB9E18A19}">
    <text>not in NCI</text>
  </threadedComment>
  <threadedComment ref="N69" dT="2022-07-21T15:32:19.98" personId="{68F4D2C8-D5CD-4CBA-A4DD-A6BD41D3A0D4}" id="{A4F39ADD-9C8E-4340-9E06-4A0A06899EF5}">
    <text>I am not sure if this concept suits</text>
  </threadedComment>
  <threadedComment ref="N94" dT="2022-07-21T15:34:19.04" personId="{68F4D2C8-D5CD-4CBA-A4DD-A6BD41D3A0D4}" id="{815FF32C-9508-4AD9-A1BB-79266DB4DE13}">
    <text>wrong concept</text>
  </threadedComment>
  <threadedComment ref="Q109" dT="2022-08-08T21:45:44.57" personId="{68F4D2C8-D5CD-4CBA-A4DD-A6BD41D3A0D4}" id="{0891D3B4-FEA7-40B7-A42D-CD4A3315F03A}">
    <text>found manually</text>
  </threadedComment>
  <threadedComment ref="Q112" dT="2022-08-08T21:46:37.71" personId="{68F4D2C8-D5CD-4CBA-A4DD-A6BD41D3A0D4}" id="{457DCCA8-6108-4D15-886E-CFF321ABA7E6}">
    <text>found manually</text>
  </threadedComment>
  <threadedComment ref="N121" dT="2022-07-21T15:37:56.56" personId="{68F4D2C8-D5CD-4CBA-A4DD-A6BD41D3A0D4}" id="{92CCF77C-33D5-43C6-B958-C91974D1C152}">
    <text>wrong concept. May be "Used by (C1273517)" or "Apply (C4048755)" would fit better</text>
  </threadedComment>
  <threadedComment ref="N142" dT="2022-07-25T16:49:06.20" personId="{68F4D2C8-D5CD-4CBA-A4DD-A6BD41D3A0D4}" id="{BE3911D0-CF02-46E5-A81A-7AC3B629410C}">
    <text>a wrong concept</text>
  </threadedComment>
  <threadedComment ref="N145" dT="2022-07-21T15:44:07.16" personId="{68F4D2C8-D5CD-4CBA-A4DD-A6BD41D3A0D4}" id="{C82583D9-1877-4AFA-A761-62F43D6CEAC5}">
    <text>teh same as above</text>
  </threadedComment>
</ThreadedComments>
</file>

<file path=xl/threadedComments/threadedComment19.xml><?xml version="1.0" encoding="utf-8"?>
<ThreadedComments xmlns="http://schemas.microsoft.com/office/spreadsheetml/2018/threadedcomments" xmlns:x="http://schemas.openxmlformats.org/spreadsheetml/2006/main">
  <threadedComment ref="L188" dT="2022-08-08T16:09:54.75" personId="{68F4D2C8-D5CD-4CBA-A4DD-A6BD41D3A0D4}" id="{FC6C011E-B7B6-4204-9C9E-7B5280F4C38E}">
    <text>we might want to add "occurence" to the list of stop words</text>
  </threadedComment>
  <threadedComment ref="K190" dT="2022-08-08T16:10:29.34" personId="{68F4D2C8-D5CD-4CBA-A4DD-A6BD41D3A0D4}" id="{866B4F94-6E33-4A48-8D1A-B7E4F2FA1554}">
    <text>All mappings provided for this CDE are far from perfect</text>
  </threadedComment>
  <threadedComment ref="K195" dT="2022-08-08T16:10:34.55" personId="{68F4D2C8-D5CD-4CBA-A4DD-A6BD41D3A0D4}" id="{7BD2E863-4F97-4418-92DD-C356020399E6}">
    <text>All mappings provided for this CDE are far from perfect</text>
  </threadedComment>
</ThreadedComments>
</file>

<file path=xl/threadedComments/threadedComment2.xml><?xml version="1.0" encoding="utf-8"?>
<ThreadedComments xmlns="http://schemas.microsoft.com/office/spreadsheetml/2018/threadedcomments" xmlns:x="http://schemas.openxmlformats.org/spreadsheetml/2006/main">
  <threadedComment ref="C44" dT="2022-08-03T17:54:36.34" personId="{68F4D2C8-D5CD-4CBA-A4DD-A6BD41D3A0D4}" id="{B6E799C0-F276-484F-B337-D97AF8F1366E}">
    <text>I don't think we really need this one</text>
  </threadedComment>
  <threadedComment ref="D44" dT="2022-08-24T14:13:58.27" personId="{68F4D2C8-D5CD-4CBA-A4DD-A6BD41D3A0D4}" id="{5EE4C175-CCFF-413D-A95F-599F7BDA0392}">
    <text>I don't think we really need this one</text>
  </threadedComment>
  <threadedComment ref="C45" dT="2022-08-03T17:54:36.34" personId="{68F4D2C8-D5CD-4CBA-A4DD-A6BD41D3A0D4}" id="{CCD62AAA-AC45-454C-9AB1-FE577B3C671E}">
    <text>I don't think we really need this one</text>
  </threadedComment>
  <threadedComment ref="D45" dT="2022-08-24T14:13:58.27" personId="{68F4D2C8-D5CD-4CBA-A4DD-A6BD41D3A0D4}" id="{E162F26B-765D-492B-A345-74A67F692141}">
    <text>I don't think we really need this one</text>
  </threadedComment>
  <threadedComment ref="C46" dT="2022-08-03T17:54:36.34" personId="{68F4D2C8-D5CD-4CBA-A4DD-A6BD41D3A0D4}" id="{4E4D5FEE-A2A3-49CC-921B-C33081DD2D11}">
    <text>I don't think we really need this one</text>
  </threadedComment>
  <threadedComment ref="D46" dT="2022-08-24T14:13:58.27" personId="{68F4D2C8-D5CD-4CBA-A4DD-A6BD41D3A0D4}" id="{75CF2CCC-D659-4CF6-9037-D286BB479406}">
    <text>I don't think we really need this one</text>
  </threadedComment>
  <threadedComment ref="C47" dT="2022-08-03T17:54:36.34" personId="{68F4D2C8-D5CD-4CBA-A4DD-A6BD41D3A0D4}" id="{21FBF453-3FB5-49DC-A3CE-59FB40BFDBB2}">
    <text>I don't think we really need this one</text>
  </threadedComment>
  <threadedComment ref="D47" dT="2022-08-24T14:17:38.43" personId="{68F4D2C8-D5CD-4CBA-A4DD-A6BD41D3A0D4}" id="{443284AF-0BAE-4C28-B571-9920BD482560}">
    <text>I don't think we really need this one</text>
  </threadedComment>
  <threadedComment ref="D104" dT="2022-08-23T15:22:27.14" personId="{68F4D2C8-D5CD-4CBA-A4DD-A6BD41D3A0D4}" id="{6A9A3178-52E8-49D7-A9B7-9AD84EBC4206}">
    <text>found manually</text>
  </threadedComment>
  <threadedComment ref="D109" dT="2022-08-23T15:20:47.18" personId="{68F4D2C8-D5CD-4CBA-A4DD-A6BD41D3A0D4}" id="{89684BA7-53DE-4D7E-8984-D2E43E69B60A}">
    <text>Found manually</text>
  </threadedComment>
  <threadedComment ref="D110" dT="2022-08-23T15:21:22.76" personId="{68F4D2C8-D5CD-4CBA-A4DD-A6BD41D3A0D4}" id="{A4C09756-C82F-4D97-97C6-8AA6133306A0}">
    <text>found manually. Apparently there is no "Hearing Disability" concept in NCIt</text>
  </threadedComment>
  <threadedComment ref="C140" dT="2022-08-03T18:25:49.21" personId="{68F4D2C8-D5CD-4CBA-A4DD-A6BD41D3A0D4}" id="{B9C01509-ABAB-4E8F-B4C2-6341C03B3D73}">
    <text>I don't think we should use this concept</text>
  </threadedComment>
  <threadedComment ref="C175" dT="2022-08-03T17:55:39.73" personId="{68F4D2C8-D5CD-4CBA-A4DD-A6BD41D3A0D4}" id="{61576E62-7336-4598-83D8-B69342F7A99E}">
    <text>Does not really fit. This concept was included because of teh domain name.</text>
  </threadedComment>
  <threadedComment ref="C176" dT="2022-08-03T17:55:39.73" personId="{68F4D2C8-D5CD-4CBA-A4DD-A6BD41D3A0D4}" id="{41701814-4D98-4C48-9EB9-CD9F167239E4}">
    <text>Does not really fit. This concept was included because of teh domain name.</text>
  </threadedComment>
  <threadedComment ref="D176" dT="2022-08-24T14:12:49.09" personId="{68F4D2C8-D5CD-4CBA-A4DD-A6BD41D3A0D4}" id="{07796F6C-5FAD-4D8F-8ADF-81244FFD64DB}">
    <text>Does not really fit. This concept was included because of teh domain name.</text>
  </threadedComment>
  <threadedComment ref="C177" dT="2022-08-03T17:55:39.73" personId="{68F4D2C8-D5CD-4CBA-A4DD-A6BD41D3A0D4}" id="{CB19E402-3CD8-4726-8C9C-178BF1B3DEFC}">
    <text>Does not really fit. This concept was included because of teh domain name.</text>
  </threadedComment>
  <threadedComment ref="D177" dT="2022-08-24T14:13:00.30" personId="{68F4D2C8-D5CD-4CBA-A4DD-A6BD41D3A0D4}" id="{CEF288BD-0F33-4CAE-B409-EC71F127BA06}">
    <text>Does not really fit. This concept was included because of teh domain name.</text>
  </threadedComment>
  <threadedComment ref="C178" dT="2022-08-03T17:55:39.73" personId="{68F4D2C8-D5CD-4CBA-A4DD-A6BD41D3A0D4}" id="{7652D67A-B329-4730-8352-FC5CBD0E2A09}">
    <text>Does not really fit. This concept was included because of teh domain name.</text>
  </threadedComment>
  <threadedComment ref="D178" dT="2022-08-24T14:13:17.82" personId="{68F4D2C8-D5CD-4CBA-A4DD-A6BD41D3A0D4}" id="{35B6F432-6EA6-4A6E-93AC-4ABDBD861264}">
    <text>Does not really fit. This concept was included because of teh domain name.</text>
  </threadedComment>
  <threadedComment ref="C179" dT="2022-08-03T17:55:39.73" personId="{68F4D2C8-D5CD-4CBA-A4DD-A6BD41D3A0D4}" id="{77854589-995F-4435-9D38-ED92102EFD2F}">
    <text>Does not really fit. This concept was included because of teh domain name.</text>
  </threadedComment>
  <threadedComment ref="D179" dT="2022-08-24T14:13:22.39" personId="{68F4D2C8-D5CD-4CBA-A4DD-A6BD41D3A0D4}" id="{D5EB2D1C-BBC1-40CD-A26C-2C17F9D270A5}">
    <text>Does not really fit. This concept was included because of teh domain name.</text>
  </threadedComment>
  <threadedComment ref="C183" dT="2022-08-03T17:55:39.73" personId="{68F4D2C8-D5CD-4CBA-A4DD-A6BD41D3A0D4}" id="{3CDF4842-1769-4D1E-BF33-58E46C46987E}">
    <text>Does not really fit. This concept was included because of teh domain name.</text>
  </threadedComment>
  <threadedComment ref="D183" dT="2022-08-24T14:13:27.28" personId="{68F4D2C8-D5CD-4CBA-A4DD-A6BD41D3A0D4}" id="{D2EE65F7-616B-435B-86A2-369AEDACAAC0}">
    <text>Does not really fit. This concept was included because of teh domain name.</text>
  </threadedComment>
  <threadedComment ref="C184" dT="2022-08-03T17:55:39.73" personId="{68F4D2C8-D5CD-4CBA-A4DD-A6BD41D3A0D4}" id="{7B7888EB-4C41-4EB4-B531-88C96DBA1E82}">
    <text>Does not really fit. This concept was included because of teh domain name.</text>
  </threadedComment>
  <threadedComment ref="D184" dT="2022-08-24T14:13:37.65" personId="{68F4D2C8-D5CD-4CBA-A4DD-A6BD41D3A0D4}" id="{077A32D2-2E7E-445D-9862-D40D05500748}">
    <text>Does not really fit. This concept was included because of teh domain name.</text>
  </threadedComment>
  <threadedComment ref="C185" dT="2022-08-03T17:55:39.73" personId="{68F4D2C8-D5CD-4CBA-A4DD-A6BD41D3A0D4}" id="{B3B76EF4-95CA-4C27-8734-2D4571410708}">
    <text>Does not really fit. This concept was included because of teh domain name.</text>
  </threadedComment>
  <threadedComment ref="D185" dT="2022-08-24T14:14:16.30" personId="{68F4D2C8-D5CD-4CBA-A4DD-A6BD41D3A0D4}" id="{43850219-4B0C-41DD-900A-13323D8BE4E3}">
    <text>Does not really fit. This concept was included because of teh domain name.</text>
  </threadedComment>
  <threadedComment ref="C186" dT="2022-08-03T17:55:39.73" personId="{68F4D2C8-D5CD-4CBA-A4DD-A6BD41D3A0D4}" id="{B8EAAD3C-3A01-4290-BBE3-AD76649EDA72}">
    <text>Does not really fit. This concept was included because of teh domain name.</text>
  </threadedComment>
  <threadedComment ref="D186" dT="2022-08-24T14:12:49.09" personId="{68F4D2C8-D5CD-4CBA-A4DD-A6BD41D3A0D4}" id="{40CED820-AECC-46A9-AE8B-2D94C03F30A6}">
    <text>Does not really fit. This concept was included because of teh domain name.</text>
  </threadedComment>
  <threadedComment ref="D189" dT="2022-08-24T13:56:22.48" personId="{68F4D2C8-D5CD-4CBA-A4DD-A6BD41D3A0D4}" id="{DF06C79A-B527-4BB1-BEB5-B7CCDC5E996D}">
    <text>Found manually in NCIt</text>
  </threadedComment>
  <threadedComment ref="D190" dT="2022-08-24T13:56:15.61" personId="{68F4D2C8-D5CD-4CBA-A4DD-A6BD41D3A0D4}" id="{EE7D5066-B044-4427-81DE-92B7989F9F2B}">
    <text>Found manually in NCIt</text>
  </threadedComment>
  <threadedComment ref="D191" dT="2022-08-09T16:55:12.30" personId="{68F4D2C8-D5CD-4CBA-A4DD-A6BD41D3A0D4}" id="{B683A834-0967-4109-B0A5-C95F47662AD1}">
    <text>found manually</text>
  </threadedComment>
  <threadedComment ref="C255" dT="2022-08-03T17:27:58.79" personId="{68F4D2C8-D5CD-4CBA-A4DD-A6BD41D3A0D4}" id="{CACC463F-F759-4B1E-9BDC-8D38FBE2B9FF}">
    <text>"Occurrence Indicator" was later included into the stop word list</text>
  </threadedComment>
  <threadedComment ref="D255" dT="2022-08-24T14:17:18.50" personId="{68F4D2C8-D5CD-4CBA-A4DD-A6BD41D3A0D4}" id="{EDAE5DE8-CBC2-4072-A00F-A23A90776410}">
    <text>"Occurrence Indicator" was later included into the stop word list</text>
  </threadedComment>
  <threadedComment ref="C279" dT="2022-08-03T17:36:30.15" personId="{68F4D2C8-D5CD-4CBA-A4DD-A6BD41D3A0D4}" id="{E21A942B-0F81-4C16-8D9C-57703F207EC1}">
    <text>Most likely this CDE get mapped to "Health Literacy (C176259)" because of its keywords</text>
  </threadedComment>
  <threadedComment ref="D279" dT="2022-08-24T14:17:10.21" personId="{68F4D2C8-D5CD-4CBA-A4DD-A6BD41D3A0D4}" id="{428E2693-82BB-4D08-BE53-C5465DE88F19}">
    <text>Most likely this CDE get mapped to "Health Literacy (C176259)" because of its keywords</text>
  </threadedComment>
  <threadedComment ref="C281" dT="2022-08-03T17:36:30.15" personId="{68F4D2C8-D5CD-4CBA-A4DD-A6BD41D3A0D4}" id="{8D3B78A5-7A1D-4DEC-8B62-C3201968CAD4}">
    <text>Most likely this CDE get mapped to "Health Literacy (C176259)" because of its keywords</text>
  </threadedComment>
  <threadedComment ref="D281" dT="2022-08-24T14:17:10.21" personId="{68F4D2C8-D5CD-4CBA-A4DD-A6BD41D3A0D4}" id="{57A91739-59FF-4DA6-845A-83AD7DA3236D}">
    <text>Most likely this CDE get mapped to "Health Literacy (C176259)" because of its keywords</text>
  </threadedComment>
  <threadedComment ref="D325" dT="2022-08-24T14:18:17.63" personId="{68F4D2C8-D5CD-4CBA-A4DD-A6BD41D3A0D4}" id="{C9A1CA90-3FB9-4E5C-B4CA-CE03AB776596}">
    <text>This concept was picket because it is part of the domain name.</text>
  </threadedComment>
  <threadedComment ref="C326" dT="2022-08-03T18:33:29.48" personId="{68F4D2C8-D5CD-4CBA-A4DD-A6BD41D3A0D4}" id="{A60AA8D4-5D82-44B3-9C78-C0909896B978}">
    <text>This concept was picket because it is part of the domain name. It was actually excluded from the final mapping.</text>
  </threadedComment>
  <threadedComment ref="D326" dT="2022-08-24T14:18:17.63" personId="{68F4D2C8-D5CD-4CBA-A4DD-A6BD41D3A0D4}" id="{F7C6D5FC-716F-46EC-A184-D1E64686A12F}">
    <text>This concept was picket because it is part of the domain name.</text>
  </threadedComment>
  <threadedComment ref="C331" dT="2022-08-03T18:36:50.62" personId="{68F4D2C8-D5CD-4CBA-A4DD-A6BD41D3A0D4}" id="{70E3927B-CA87-4376-8020-BBF2D9DF568A}">
    <text>Because MetaMap often maps "person" to "Person Observer (C2347489)" instead of Persons (C0027361). "person" was included in the stop word list as a conditional stop word.</text>
  </threadedComment>
  <threadedComment ref="D331" dT="2022-08-24T14:16:06.49" personId="{68F4D2C8-D5CD-4CBA-A4DD-A6BD41D3A0D4}" id="{C2336E7B-C33B-4E62-B52E-390A0499CF3A}">
    <text>Because MetaMap often maps "person" to "Person Observer (C2347489)" instead of Persons (C0027361). "person" was included in the stop word list as a conditional stop word. That is nt the best solution though. We might want as well create a "cheat sheet" for cases like this.</text>
  </threadedComment>
  <threadedComment ref="C332" dT="2022-08-29T18:20:47.55" personId="{68F4D2C8-D5CD-4CBA-A4DD-A6BD41D3A0D4}" id="{90EDF916-B7D4-4356-9A5B-1358E38A87C7}">
    <text>found and added manually</text>
  </threadedComment>
  <threadedComment ref="D332" dT="2022-08-29T18:21:01.66" personId="{68F4D2C8-D5CD-4CBA-A4DD-A6BD41D3A0D4}" id="{79A63D3A-CDE2-4597-A1EA-0C6E77B3F503}">
    <text>found and added manually</text>
  </threadedComment>
  <threadedComment ref="C361" dT="2022-08-29T18:16:13.57" personId="{68F4D2C8-D5CD-4CBA-A4DD-A6BD41D3A0D4}" id="{82CBF6B4-7CEB-44A9-B2EA-7C7FEDB9DC4B}">
    <text>found manually</text>
  </threadedComment>
  <threadedComment ref="D361" dT="2022-08-29T18:19:32.07" personId="{68F4D2C8-D5CD-4CBA-A4DD-A6BD41D3A0D4}" id="{60D31C62-62BF-470D-88C0-29A8D74306EC}">
    <text>found manually</text>
  </threadedComment>
  <threadedComment ref="C376" dT="2022-08-03T18:39:43.06" personId="{68F4D2C8-D5CD-4CBA-A4DD-A6BD41D3A0D4}" id="{482AFE36-99EE-4DBD-9577-D61AAF422F4E}">
    <text>was excluded from the final mapping</text>
  </threadedComment>
  <threadedComment ref="D376" dT="2022-08-24T14:18:53.45" personId="{68F4D2C8-D5CD-4CBA-A4DD-A6BD41D3A0D4}" id="{91B116B3-9DEC-4D94-BC7A-74969901EB72}">
    <text>was excluded from the final mapping</text>
  </threadedComment>
  <threadedComment ref="C377" dT="2022-08-03T18:42:52.83" personId="{68F4D2C8-D5CD-4CBA-A4DD-A6BD41D3A0D4}" id="{9D2D1DBD-A4EA-4CE2-B755-EA203AC6909C}">
    <text>was included because it is part of the domain name. Does not really fit</text>
  </threadedComment>
  <threadedComment ref="D377" dT="2022-08-24T14:15:10.61" personId="{68F4D2C8-D5CD-4CBA-A4DD-A6BD41D3A0D4}" id="{8EA1C162-74BC-4A9F-B764-761BE7CABD2A}">
    <text>was included because it is part of the domain name. Does not really fit</text>
  </threadedComment>
  <threadedComment ref="C378" dT="2022-08-03T18:42:52.83" personId="{68F4D2C8-D5CD-4CBA-A4DD-A6BD41D3A0D4}" id="{53986CF0-023C-4659-B7BD-D47E82AB345D}">
    <text>was included because it is part of the domain name. Does not really fit</text>
  </threadedComment>
  <threadedComment ref="D378" dT="2022-08-24T14:15:10.61" personId="{68F4D2C8-D5CD-4CBA-A4DD-A6BD41D3A0D4}" id="{30D50DC9-9CAA-4908-8A88-F823C2BF82E1}">
    <text>was included because it is part of the domain name. Does not really fit</text>
  </threadedComment>
  <threadedComment ref="D380" dT="2022-08-23T15:21:57.56" personId="{68F4D2C8-D5CD-4CBA-A4DD-A6BD41D3A0D4}" id="{9125C186-0149-48B1-AB5B-E3BBD2336E45}">
    <text>found manuallyfound manually</text>
  </threadedComment>
  <threadedComment ref="D381" dT="2022-08-23T15:22:13.47" personId="{68F4D2C8-D5CD-4CBA-A4DD-A6BD41D3A0D4}" id="{F9B2E5F9-08E4-4CE9-BFE6-9B6809BBC7FF}">
    <text>found manually</text>
  </threadedComment>
  <threadedComment ref="D382" dT="2022-08-23T15:21:05.94" personId="{68F4D2C8-D5CD-4CBA-A4DD-A6BD41D3A0D4}" id="{794032CC-06A3-4C26-839B-E005D379A45E}">
    <text>Found manually</text>
  </threadedComment>
  <threadedComment ref="D383" dT="2022-08-23T15:22:06.05" personId="{68F4D2C8-D5CD-4CBA-A4DD-A6BD41D3A0D4}" id="{BCF3E85E-0A06-4231-860D-C11903F3C3E7}">
    <text>found manually</text>
  </threadedComment>
  <threadedComment ref="D400" dT="2022-08-24T13:56:07.46" personId="{68F4D2C8-D5CD-4CBA-A4DD-A6BD41D3A0D4}" id="{4F4B95C9-7E55-4987-89BD-C97E2B85357C}">
    <text>Found manually in NCIt</text>
  </threadedComment>
  <threadedComment ref="D412" dT="2022-08-23T15:22:41.39" personId="{68F4D2C8-D5CD-4CBA-A4DD-A6BD41D3A0D4}" id="{C5285E44-1DCB-4B38-8700-A8A851516968}">
    <text>found manually</text>
  </threadedComment>
  <threadedComment ref="D413" dT="2022-08-23T15:23:28.89" personId="{68F4D2C8-D5CD-4CBA-A4DD-A6BD41D3A0D4}" id="{DA92B84E-224A-4F7F-87BA-4564AFFEC46F}">
    <text>found manually</text>
  </threadedComment>
  <threadedComment ref="D479" dT="2022-08-23T15:22:19.95" personId="{68F4D2C8-D5CD-4CBA-A4DD-A6BD41D3A0D4}" id="{EA765CF1-885E-4FAE-9104-ECC381FE1417}">
    <text>found manually</text>
  </threadedComment>
  <threadedComment ref="D573" dT="2022-08-23T15:22:51.08" personId="{68F4D2C8-D5CD-4CBA-A4DD-A6BD41D3A0D4}" id="{A89341A3-9ABF-4D27-9035-D56DE4A4C97B}">
    <text>found manually</text>
  </threadedComment>
  <threadedComment ref="C607" dT="2022-08-03T18:31:09.58" personId="{68F4D2C8-D5CD-4CBA-A4DD-A6BD41D3A0D4}" id="{A6B52498-7C7C-489B-808A-9898FA3AEA2B}">
    <text>Found manually, I am not sure if we should use this  one.</text>
  </threadedComment>
  <threadedComment ref="D607" dT="2022-08-24T14:18:34.97" personId="{68F4D2C8-D5CD-4CBA-A4DD-A6BD41D3A0D4}" id="{866888CE-6149-4406-8AD5-7412EC6EECB0}">
    <text>Found manually, I am not sure if we should use this  one.</text>
  </threadedComment>
  <threadedComment ref="D614" dT="2022-08-24T13:55:59.45" personId="{68F4D2C8-D5CD-4CBA-A4DD-A6BD41D3A0D4}" id="{548DB058-DF9F-44F8-ABEC-A6905D91BF91}">
    <text>Found manually in NCIt</text>
  </threadedComment>
  <threadedComment ref="C663" dT="2022-09-27T18:31:12.81" personId="{68F4D2C8-D5CD-4CBA-A4DD-A6BD41D3A0D4}" id="{CABF45B7-5E9C-48E0-9796-53243889792A}">
    <text>found manually</text>
  </threadedComment>
  <threadedComment ref="C664" dT="2022-09-27T18:31:12.81" personId="{68F4D2C8-D5CD-4CBA-A4DD-A6BD41D3A0D4}" id="{88CBCB41-55A5-45F9-83CF-11AC4929BAFF}">
    <text>found manually</text>
  </threadedComment>
  <threadedComment ref="C665" dT="2022-09-27T18:31:12.81" personId="{68F4D2C8-D5CD-4CBA-A4DD-A6BD41D3A0D4}" id="{75CDC1A1-9C5B-408E-91E6-54B7486A99F1}">
    <text>found manually</text>
  </threadedComment>
  <threadedComment ref="D693" dT="2022-08-24T13:55:33.96" personId="{68F4D2C8-D5CD-4CBA-A4DD-A6BD41D3A0D4}" id="{A64328E6-67B5-469F-A319-91FF4016D55A}">
    <text>Found manually in NCIt</text>
  </threadedComment>
  <threadedComment ref="D694" dT="2022-08-24T13:55:40.83" personId="{68F4D2C8-D5CD-4CBA-A4DD-A6BD41D3A0D4}" id="{AC1A5A26-E033-4F49-9EF6-9C171D9853CE}">
    <text>Found manually in NCIt</text>
  </threadedComment>
  <threadedComment ref="D695" dT="2022-08-24T13:55:49.29" personId="{68F4D2C8-D5CD-4CBA-A4DD-A6BD41D3A0D4}" id="{8F182950-5279-48B3-B450-372937126F2C}">
    <text>Found manually in NCIt</text>
  </threadedComment>
  <threadedComment ref="A723" dT="2022-08-03T17:22:36.38" personId="{68F4D2C8-D5CD-4CBA-A4DD-A6BD41D3A0D4}" id="{F9D21D64-E979-4E31-B4D8-439B23B5BBE9}">
    <text>This concept does not really fit, if one looks at the full hierarchy</text>
  </threadedComment>
  <threadedComment ref="D723" dT="2022-08-24T14:16:38.03" personId="{68F4D2C8-D5CD-4CBA-A4DD-A6BD41D3A0D4}" id="{F2383D5E-2F59-4EDF-960F-B7D36C3FB6C8}">
    <text>This concept does not really fit, if one looks at the full hierarchy</text>
  </threadedComment>
</ThreadedComments>
</file>

<file path=xl/threadedComments/threadedComment20.xml><?xml version="1.0" encoding="utf-8"?>
<ThreadedComments xmlns="http://schemas.microsoft.com/office/spreadsheetml/2018/threadedcomments" xmlns:x="http://schemas.openxmlformats.org/spreadsheetml/2006/main">
  <threadedComment ref="N10" dT="2022-07-27T13:52:14.66" personId="{68F4D2C8-D5CD-4CBA-A4DD-A6BD41D3A0D4}" id="{0B1C836B-D96A-4A40-97A8-86ECC9A5BC84}">
    <text>We don't need 2 concept "Now  C1948052" and "C0521116:CURRENT"</text>
  </threadedComment>
  <threadedComment ref="N15" dT="2022-07-27T13:52:14.66" personId="{68F4D2C8-D5CD-4CBA-A4DD-A6BD41D3A0D4}" id="{B4426AA3-956B-4FD4-BE02-2E0B8FE1B69F}">
    <text>We don't need 2 concept "Due Date  C2825543" and "C0521116:CURRENT"</text>
  </threadedComment>
  <threadedComment ref="O50" dT="2022-08-10T14:28:43.57" personId="{68F4D2C8-D5CD-4CBA-A4DD-A6BD41D3A0D4}" id="{8C2D49D5-BD10-4AE3-B10A-6413E8FD980A}">
    <text>do not need this concept since wealready have C0021430</text>
  </threadedComment>
  <threadedComment ref="O51" dT="2022-08-10T14:29:22.80" personId="{68F4D2C8-D5CD-4CBA-A4DD-A6BD41D3A0D4}" id="{DF3594ED-A32F-4D7A-8FFA-3A865C157A3D}">
    <text>do not need this concept since we have C0021430</text>
  </threadedComment>
  <threadedComment ref="O70" dT="2022-07-21T15:29:00.60" personId="{68F4D2C8-D5CD-4CBA-A4DD-A6BD41D3A0D4}" id="{5AFDAF8C-1D80-4D7A-A936-DB4FB6537E1B}">
    <text>most likely we don't need either this or  C5244026, we need only one concept here</text>
  </threadedComment>
  <threadedComment ref="O83" dT="2022-07-21T15:32:19.98" personId="{68F4D2C8-D5CD-4CBA-A4DD-A6BD41D3A0D4}" id="{0465E3F3-FC20-47E8-8197-CE38ACD5ED0D}">
    <text>I am not sure if this concept suits</text>
  </threadedComment>
  <threadedComment ref="O102" dT="2022-08-10T13:54:43.37" personId="{68F4D2C8-D5CD-4CBA-A4DD-A6BD41D3A0D4}" id="{FCEF3222-A009-4D58-98CD-64E421D917CC}">
    <text>does not really fit</text>
  </threadedComment>
  <threadedComment ref="O117" dT="2022-07-21T15:34:19.04" personId="{68F4D2C8-D5CD-4CBA-A4DD-A6BD41D3A0D4}" id="{3678B6C1-198D-4737-B13B-CD52B9C39157}">
    <text>wrong concept</text>
  </threadedComment>
  <threadedComment ref="O147" dT="2022-08-10T14:30:23.07" personId="{68F4D2C8-D5CD-4CBA-A4DD-A6BD41D3A0D4}" id="{44415EF3-D1D9-48D0-B8C1-5DF622242CAB}">
    <text>does not really fit</text>
  </threadedComment>
  <threadedComment ref="O148" dT="2022-08-10T14:30:33.01" personId="{68F4D2C8-D5CD-4CBA-A4DD-A6BD41D3A0D4}" id="{F229B1F5-65D9-4311-A453-8D92C737528E}">
    <text>does not really fit</text>
  </threadedComment>
  <threadedComment ref="O157" dT="2022-07-21T15:37:56.56" personId="{68F4D2C8-D5CD-4CBA-A4DD-A6BD41D3A0D4}" id="{C283166D-5018-4390-A760-F8BF46AC94A7}">
    <text>wrong concept. May be "Used by (C1273517)" or "Apply (C4048755)" would fit better</text>
  </threadedComment>
  <threadedComment ref="O176" dT="2022-08-10T14:00:03.65" personId="{68F4D2C8-D5CD-4CBA-A4DD-A6BD41D3A0D4}" id="{F720EC2B-C1A5-473D-B97B-316297CA3658}">
    <text>does not really fit</text>
  </threadedComment>
  <threadedComment ref="O180" dT="2022-07-25T16:49:06.20" personId="{68F4D2C8-D5CD-4CBA-A4DD-A6BD41D3A0D4}" id="{A7168C05-F5A1-4F76-BFEC-26F23E941D03}">
    <text>a wrong concept</text>
  </threadedComment>
  <threadedComment ref="O216" dT="2022-08-10T14:31:28.42" personId="{68F4D2C8-D5CD-4CBA-A4DD-A6BD41D3A0D4}" id="{5FDA80DF-D9CE-4D2A-8832-35D021F85E5C}">
    <text>we need only one, either this one or C0013227</text>
  </threadedComment>
  <threadedComment ref="O220" dT="2022-08-10T14:32:26.30" personId="{68F4D2C8-D5CD-4CBA-A4DD-A6BD41D3A0D4}" id="{665FA541-CEEC-44B6-909B-E1200A329A4E}">
    <text>does not fit</text>
  </threadedComment>
  <threadedComment ref="O224" dT="2022-08-10T14:31:28.42" personId="{68F4D2C8-D5CD-4CBA-A4DD-A6BD41D3A0D4}" id="{B401B229-A704-4F5A-9D98-D83FD2951080}">
    <text>we need only one, either this one or C0013227</text>
  </threadedComment>
  <threadedComment ref="O228" dT="2022-08-10T14:32:42.64" personId="{68F4D2C8-D5CD-4CBA-A4DD-A6BD41D3A0D4}" id="{D6E91219-4809-42FA-B0E0-85A58A02F4C9}">
    <text>does not really fit</text>
  </threadedComment>
</ThreadedComments>
</file>

<file path=xl/threadedComments/threadedComment21.xml><?xml version="1.0" encoding="utf-8"?>
<ThreadedComments xmlns="http://schemas.microsoft.com/office/spreadsheetml/2018/threadedcomments" xmlns:x="http://schemas.openxmlformats.org/spreadsheetml/2006/main">
  <threadedComment ref="N25" dT="2022-07-07T18:49:50.51" personId="{68F4D2C8-D5CD-4CBA-A4DD-A6BD41D3A0D4}" id="{D3C5D4A4-4F65-4324-B302-F416F31E06D7}">
    <text>This concept was included because "demographics" was for some reason included into keywords</text>
  </threadedComment>
  <threadedComment ref="N28" dT="2022-07-25T20:22:58.46" personId="{68F4D2C8-D5CD-4CBA-A4DD-A6BD41D3A0D4}" id="{5ADCDAB9-BAD3-41F5-857F-31BC8DAEC658}">
    <text>This concept does not have a definition in UMLS. Does not really help.</text>
  </threadedComment>
  <threadedComment ref="N30" dT="2022-07-25T20:22:58.46" personId="{68F4D2C8-D5CD-4CBA-A4DD-A6BD41D3A0D4}" id="{6B89610F-4FEB-4EC7-9214-3CC584E8B04E}">
    <text>This concept does not have a definition in UMLS. Does not really help.</text>
  </threadedComment>
  <threadedComment ref="N34" dT="2022-07-12T14:24:07.14" personId="{68F4D2C8-D5CD-4CBA-A4DD-A6BD41D3A0D4}" id="{390E3605-4ADE-47FC-A99A-31813C718B0F}">
    <text>wrong concept, shoulc be Pregnancy "C0032961" instead</text>
  </threadedComment>
  <threadedComment ref="N35" dT="2022-07-25T20:22:58.46" personId="{68F4D2C8-D5CD-4CBA-A4DD-A6BD41D3A0D4}" id="{F741D27B-08FB-4799-942E-43081588C385}">
    <text>This concept does not have a definition in UMLS. Does not really help.</text>
  </threadedComment>
  <threadedComment ref="N53" dT="2022-07-25T20:38:14.93" personId="{68F4D2C8-D5CD-4CBA-A4DD-A6BD41D3A0D4}" id="{6B4AA027-A1AE-4575-A3DB-0D6922E4E7DF}">
    <text>There is also Parental employment (C1820505) and Maternal employment (C4062906) concepts in UMLS</text>
  </threadedComment>
  <threadedComment ref="M81" dT="2022-07-07T18:52:17.31" personId="{68F4D2C8-D5CD-4CBA-A4DD-A6BD41D3A0D4}" id="{D5C18DCD-FBBD-4541-9343-3016F45DB5D1}">
    <text>This concept does not fit into teh CDE semantics. We might want to include "effect" into the list of stop words. Need to think about it</text>
  </threadedComment>
  <threadedComment ref="N86" dT="2022-07-25T17:53:28.77" personId="{68F4D2C8-D5CD-4CBA-A4DD-A6BD41D3A0D4}" id="{984C7146-4CA2-4D01-8DA6-2D9318279AA4}">
    <text>it looks like this one is the best fitting concept</text>
  </threadedComment>
  <threadedComment ref="M106" dT="2022-07-07T18:54:52.85" personId="{68F4D2C8-D5CD-4CBA-A4DD-A6BD41D3A0D4}" id="{A3524984-2920-46AA-B078-BF225DD541D7}">
    <text>"signature" already covered under "consent signed"</text>
  </threadedComment>
  <threadedComment ref="M113" dT="2022-07-25T17:28:55.06" personId="{68F4D2C8-D5CD-4CBA-A4DD-A6BD41D3A0D4}" id="{CB8F1D04-58E6-436E-A083-3792E76D4E9E}">
    <text>It is already covered by C2985782. Don't need  this concept here.</text>
  </threadedComment>
  <threadedComment ref="M114" dT="2022-07-25T17:29:23.52" personId="{68F4D2C8-D5CD-4CBA-A4DD-A6BD41D3A0D4}" id="{8ED0A43E-CA96-43D1-A82E-D30C981F43B3}">
    <text>It is already covered by C2985782. Don't need  this concept here.</text>
  </threadedComment>
  <threadedComment ref="N116" dT="2022-07-12T14:11:52.91" personId="{68F4D2C8-D5CD-4CBA-A4DD-A6BD41D3A0D4}" id="{BE177C00-BAF6-4C21-9CE3-6F54CC81BED5}">
    <text>a wrong concept</text>
  </threadedComment>
  <threadedComment ref="N117" dT="2022-07-12T14:12:00.05" personId="{68F4D2C8-D5CD-4CBA-A4DD-A6BD41D3A0D4}" id="{D5C05C68-AEAB-43ED-B87E-A781EED7D0F1}">
    <text>a wrong concept</text>
  </threadedComment>
  <threadedComment ref="N120" dT="2022-07-26T17:40:45.26" personId="{68F4D2C8-D5CD-4CBA-A4DD-A6BD41D3A0D4}" id="{C638B79B-0898-40C6-A898-64B8CFB0F63B}">
    <text>Not sure what is the diference between these 2 concepts</text>
  </threadedComment>
  <threadedComment ref="N122" dT="2022-07-26T17:40:45.26" personId="{68F4D2C8-D5CD-4CBA-A4DD-A6BD41D3A0D4}" id="{E85F913F-3772-44DA-A1E7-27035496C1BA}">
    <text>Not sure what is the diference between these 2 concepts</text>
  </threadedComment>
  <threadedComment ref="N127" dT="2022-07-07T18:55:20.88" personId="{68F4D2C8-D5CD-4CBA-A4DD-A6BD41D3A0D4}" id="{C6976328-FF70-4242-93F1-9E7AF343B174}">
    <text>same as below</text>
  </threadedComment>
  <threadedComment ref="N128" dT="2022-07-26T17:40:45.26" personId="{68F4D2C8-D5CD-4CBA-A4DD-A6BD41D3A0D4}" id="{F2D582E5-77DE-4728-B65F-18E69F8DB9AF}">
    <text>Not sure what is the diference between these 2 concepts</text>
  </threadedComment>
  <threadedComment ref="N135" dT="2022-07-26T17:40:45.26" personId="{68F4D2C8-D5CD-4CBA-A4DD-A6BD41D3A0D4}" id="{62EDF816-7152-493D-A916-9AC2577EBE5E}">
    <text>Not sure what is the diference between these 2 concepts</text>
  </threadedComment>
  <threadedComment ref="N137" dT="2022-07-26T17:40:45.26" personId="{68F4D2C8-D5CD-4CBA-A4DD-A6BD41D3A0D4}" id="{EC5503C2-7A39-47D8-956E-C6A735CCD058}">
    <text>Not sure what is the diference between these 2 concepts</text>
  </threadedComment>
  <threadedComment ref="N140" dT="2022-07-12T14:10:56.96" personId="{68F4D2C8-D5CD-4CBA-A4DD-A6BD41D3A0D4}" id="{DEFC3145-0BC0-450C-AD7F-E29829533AC4}">
    <text>same as the concept below</text>
  </threadedComment>
  <threadedComment ref="N141" dT="2022-07-26T17:40:45.26" personId="{68F4D2C8-D5CD-4CBA-A4DD-A6BD41D3A0D4}" id="{C194C774-1E0C-4692-9840-17052F41AA1C}">
    <text>Not sure what is the diference between these 2 concepts</text>
  </threadedComment>
  <threadedComment ref="N143" dT="2022-07-26T17:41:43.75" personId="{68F4D2C8-D5CD-4CBA-A4DD-A6BD41D3A0D4}" id="{56F92488-D8B7-4A67-BF10-65D761A4F14F}">
    <text>wrong concept</text>
  </threadedComment>
  <threadedComment ref="N148" dT="2022-07-21T15:29:00.60" personId="{68F4D2C8-D5CD-4CBA-A4DD-A6BD41D3A0D4}" id="{B776FD5C-8C81-46E6-B182-94D5C5AFF52D}">
    <text>most likely we don't need either this or  C5244026, we need only one concept here</text>
  </threadedComment>
  <threadedComment ref="N158" dT="2022-07-07T18:56:11.31" personId="{68F4D2C8-D5CD-4CBA-A4DD-A6BD41D3A0D4}" id="{65441270-83D3-4A5E-B28E-E43BC207996E}">
    <text>already covered by "C5203676"</text>
  </threadedComment>
  <threadedComment ref="N169" dT="2022-07-07T18:56:11.31" personId="{68F4D2C8-D5CD-4CBA-A4DD-A6BD41D3A0D4}" id="{D1FBC4C0-DA9A-4D69-9E0D-26DC3DF08B3C}">
    <text>already covered by "C5203676"</text>
  </threadedComment>
  <threadedComment ref="N180" dT="2022-07-21T15:32:19.98" personId="{68F4D2C8-D5CD-4CBA-A4DD-A6BD41D3A0D4}" id="{A277AE06-FB90-4ED3-9025-40F614BC6720}">
    <text>I am not sure if this concept suits</text>
  </threadedComment>
  <threadedComment ref="N192" dT="2022-07-12T14:12:27.37" personId="{68F4D2C8-D5CD-4CBA-A4DD-A6BD41D3A0D4}" id="{FAC554BC-C26F-40F9-9AA9-EDA069D7B3CA}">
    <text>a wrong concept</text>
  </threadedComment>
  <threadedComment ref="N206" dT="2022-07-07T18:58:06.22" personId="{68F4D2C8-D5CD-4CBA-A4DD-A6BD41D3A0D4}" id="{4ACFD54C-BD7F-4B34-B07F-10C6CBBE85DD}">
    <text>that is a wrong concept which was picked because the word "tracing" included into domain name "COVID Testing &amp; Tracing"</text>
  </threadedComment>
  <threadedComment ref="N217" dT="2022-07-12T14:12:57.29" personId="{68F4D2C8-D5CD-4CBA-A4DD-A6BD41D3A0D4}" id="{B53B754F-13F6-47E5-8FCE-EC42A15BA080}">
    <text>that is a wrong concept which was picked because the word "tracing" included into domain name "COVID Testing &amp; Tracing"</text>
  </threadedComment>
  <threadedComment ref="N238" dT="2022-07-25T17:34:45.55" personId="{68F4D2C8-D5CD-4CBA-A4DD-A6BD41D3A0D4}" id="{DF7F2775-6759-4C6C-9133-D817AD6FA9F7}">
    <text>this concept does not fint into CDE semantics</text>
  </threadedComment>
  <threadedComment ref="N241" dT="2022-07-21T15:34:19.04" personId="{68F4D2C8-D5CD-4CBA-A4DD-A6BD41D3A0D4}" id="{1B021F58-03FA-4E49-B82B-88AAABEE8FC5}">
    <text>wrong concept</text>
  </threadedComment>
  <threadedComment ref="N244" dT="2022-07-12T14:17:15.25" personId="{68F4D2C8-D5CD-4CBA-A4DD-A6BD41D3A0D4}" id="{753933AC-5703-458B-8405-C46F935B146A}">
    <text>This concept was included because "Disease Progression" is part of the domain name "Diagnosis &amp; Disease Progression"</text>
  </threadedComment>
  <threadedComment ref="N246" dT="2022-07-07T18:59:56.26" personId="{68F4D2C8-D5CD-4CBA-A4DD-A6BD41D3A0D4}" id="{BD6243EE-1072-40FE-BEC7-9E917221AA71}">
    <text>Self-Report (C2700446) would fit better</text>
  </threadedComment>
  <threadedComment ref="N274" dT="2022-07-07T19:02:10.89" personId="{68F4D2C8-D5CD-4CBA-A4DD-A6BD41D3A0D4}" id="{5E386B1A-32A6-4F09-A114-6465F177D9AE}">
    <text>was picked because the domain name is "housing and foof insecurity"</text>
  </threadedComment>
  <threadedComment ref="N297" dT="2022-07-12T14:17:38.67" personId="{68F4D2C8-D5CD-4CBA-A4DD-A6BD41D3A0D4}" id="{6FD8F0B4-7C61-4BE8-B3CC-5EE959479F35}">
    <text>wrong concept</text>
  </threadedComment>
  <threadedComment ref="N300" dT="2022-07-25T17:36:30.64" personId="{68F4D2C8-D5CD-4CBA-A4DD-A6BD41D3A0D4}" id="{4FFCE2F1-4C74-48CA-BFF1-40941566204B}">
    <text>This concept does not actually fint into the CDE semantics.</text>
  </threadedComment>
  <threadedComment ref="N306" dT="2022-07-21T15:37:56.56" personId="{68F4D2C8-D5CD-4CBA-A4DD-A6BD41D3A0D4}" id="{0954962B-5C32-4680-93C3-F8CC5E4EF691}">
    <text>wrong concept. May be "Used by (C1273517)" or "Apply (C4048755)" would fit better</text>
  </threadedComment>
  <threadedComment ref="N310" dT="2022-07-07T19:03:00.24" personId="{68F4D2C8-D5CD-4CBA-A4DD-A6BD41D3A0D4}" id="{80E3414A-7B96-413D-B0E8-FD6031D62B45}">
    <text>already covered by C5203676</text>
  </threadedComment>
  <threadedComment ref="N326" dT="2022-07-12T14:18:14.71" personId="{68F4D2C8-D5CD-4CBA-A4DD-A6BD41D3A0D4}" id="{7321DEFF-5C7E-4070-B1BC-F3690E0350FB}">
    <text>duplicate, should use "C5203676" instead</text>
  </threadedComment>
  <threadedComment ref="N366" dT="2022-07-25T16:49:06.20" personId="{68F4D2C8-D5CD-4CBA-A4DD-A6BD41D3A0D4}" id="{57FCF2B5-4F7A-422B-A776-02F547040FB1}">
    <text>a wrong concept</text>
  </threadedComment>
  <threadedComment ref="N371" dT="2022-07-25T16:45:33.16" personId="{68F4D2C8-D5CD-4CBA-A4DD-A6BD41D3A0D4}" id="{D5235740-FE1F-429A-9955-FB55580912FB}">
    <text>wrong concept</text>
  </threadedComment>
  <threadedComment ref="N372" dT="2022-07-25T16:46:29.37" personId="{68F4D2C8-D5CD-4CBA-A4DD-A6BD41D3A0D4}" id="{2622A947-D0D4-4C30-89D7-EE6D877CE00E}">
    <text>also a wrong concept, it was picked up way too often, we might want to add "person" to the stop word list</text>
  </threadedComment>
  <threadedComment ref="N378" dT="2022-07-21T15:44:07.16" personId="{68F4D2C8-D5CD-4CBA-A4DD-A6BD41D3A0D4}" id="{51172AA8-47B7-4284-8055-C89F366859A6}">
    <text>teh same as above</text>
  </threadedComment>
  <threadedComment ref="N443" dT="2022-07-25T19:59:43.01" personId="{68F4D2C8-D5CD-4CBA-A4DD-A6BD41D3A0D4}" id="{B24D4C80-2374-46AA-BC01-35679E628E6D}">
    <text>does not really fit</text>
  </threadedComment>
  <threadedComment ref="N452" dT="2022-07-07T19:08:30.96" personId="{68F4D2C8-D5CD-4CBA-A4DD-A6BD41D3A0D4}" id="{C37A30F6-6A88-468F-A084-B28DF644CD99}">
    <text>we don't need this one, because the semantics was already covered by C5244048</text>
  </threadedComment>
</ThreadedComments>
</file>

<file path=xl/threadedComments/threadedComment22.xml><?xml version="1.0" encoding="utf-8"?>
<ThreadedComments xmlns="http://schemas.microsoft.com/office/spreadsheetml/2018/threadedcomments" xmlns:x="http://schemas.openxmlformats.org/spreadsheetml/2006/main">
  <threadedComment ref="C3" dT="2022-08-26T16:25:43.75" personId="{68F4D2C8-D5CD-4CBA-A4DD-A6BD41D3A0D4}" id="{2D566C97-C97F-44A3-AC60-8AA5A7F5AB8D}">
    <text>found manually</text>
  </threadedComment>
  <threadedComment ref="C6" dT="2022-08-26T16:25:43.75" personId="{68F4D2C8-D5CD-4CBA-A4DD-A6BD41D3A0D4}" id="{4413F8D4-F2D1-4E8E-B121-722F19DB0B6B}">
    <text>found manually</text>
  </threadedComment>
  <threadedComment ref="C9" dT="2022-08-26T16:25:43.75" personId="{68F4D2C8-D5CD-4CBA-A4DD-A6BD41D3A0D4}" id="{6DC44D04-7279-43C0-9B7B-DB668171E4F2}">
    <text>found manually</text>
  </threadedComment>
  <threadedComment ref="C14" dT="2022-08-26T16:25:43.75" personId="{68F4D2C8-D5CD-4CBA-A4DD-A6BD41D3A0D4}" id="{ADAB8B8A-6633-426F-8553-0B4F22CAB3AD}">
    <text>found manually</text>
  </threadedComment>
  <threadedComment ref="C18" dT="2022-08-26T16:25:43.75" personId="{68F4D2C8-D5CD-4CBA-A4DD-A6BD41D3A0D4}" id="{C93A83B3-A426-40F1-884F-1198F0082ED7}">
    <text>found manually</text>
  </threadedComment>
  <threadedComment ref="C24" dT="2022-08-26T16:25:43.75" personId="{68F4D2C8-D5CD-4CBA-A4DD-A6BD41D3A0D4}" id="{64491813-23AD-4751-BE30-8FEA2FE6DAE6}">
    <text>found manually</text>
  </threadedComment>
  <threadedComment ref="C27" dT="2022-08-26T16:25:43.75" personId="{68F4D2C8-D5CD-4CBA-A4DD-A6BD41D3A0D4}" id="{467A1FB4-6643-4FDB-A90E-9AA8726CED9C}">
    <text>found manually</text>
  </threadedComment>
  <threadedComment ref="D31" dT="2022-08-26T17:55:06.31" personId="{68F4D2C8-D5CD-4CBA-A4DD-A6BD41D3A0D4}" id="{7A224341-C720-4CD1-BC1D-4123273B335C}">
    <text>found manually</text>
  </threadedComment>
  <threadedComment ref="C63" dT="2022-08-26T17:30:26.28" personId="{68F4D2C8-D5CD-4CBA-A4DD-A6BD41D3A0D4}" id="{AD1AD5DD-D5C7-4C87-B15E-1CE99728D438}">
    <text>found manually</text>
  </threadedComment>
  <threadedComment ref="C76" dT="2022-08-26T16:25:43.75" personId="{68F4D2C8-D5CD-4CBA-A4DD-A6BD41D3A0D4}" id="{8CB5CF5B-C6EE-4884-96A0-2DDCDD235F5F}">
    <text>found manually</text>
  </threadedComment>
</ThreadedComments>
</file>

<file path=xl/threadedComments/threadedComment3.xml><?xml version="1.0" encoding="utf-8"?>
<ThreadedComments xmlns="http://schemas.microsoft.com/office/spreadsheetml/2018/threadedcomments" xmlns:x="http://schemas.openxmlformats.org/spreadsheetml/2006/main">
  <threadedComment ref="P23" dT="2022-02-22T15:47:17.24" personId="{51111573-29B6-462A-AF47-4D3B3D676F48}" id="{545CBEEF-5CA9-4D97-9C6C-71B01E372C00}">
    <text>Not part of CDE DECs</text>
  </threadedComment>
  <threadedComment ref="N28" dT="2022-02-22T15:47:33.86" personId="{51111573-29B6-462A-AF47-4D3B3D676F48}" id="{903D143D-85F0-44A7-8FEE-99E289C955BF}">
    <text>It looks like 2 concepts fit</text>
  </threadedComment>
  <threadedComment ref="Q28" dT="2022-02-22T15:48:07.39" personId="{51111573-29B6-462A-AF47-4D3B3D676F48}" id="{7944040E-2F3F-4FD3-84C2-A8190036C288}">
    <text>Informed Consent Date is not part of this CDE DECs</text>
  </threadedComment>
  <threadedComment ref="C29" dT="2022-03-09T15:16:10.94" personId="{68F4D2C8-D5CD-4CBA-A4DD-A6BD41D3A0D4}" id="{08A61439-9D74-417E-85DA-0816EE604593}">
    <text>keeeping "date" because it has semantic meaning</text>
  </threadedComment>
</ThreadedComments>
</file>

<file path=xl/threadedComments/threadedComment4.xml><?xml version="1.0" encoding="utf-8"?>
<ThreadedComments xmlns="http://schemas.microsoft.com/office/spreadsheetml/2018/threadedcomments" xmlns:x="http://schemas.openxmlformats.org/spreadsheetml/2006/main">
  <threadedComment ref="P8" dT="2022-09-27T17:20:09.64" personId="{68F4D2C8-D5CD-4CBA-A4DD-A6BD41D3A0D4}" id="{5D662410-5232-4B2E-B660-402E3A736661}">
    <text>remove from mapping, does not really help</text>
  </threadedComment>
  <threadedComment ref="P11" dT="2022-09-27T17:18:18.77" personId="{68F4D2C8-D5CD-4CBA-A4DD-A6BD41D3A0D4}" id="{62EABE14-BDCC-4EA8-9018-819FAD22BF7B}">
    <text>does not really help, remove from mapping</text>
  </threadedComment>
  <threadedComment ref="P16" dT="2022-09-27T17:04:31.63" personId="{68F4D2C8-D5CD-4CBA-A4DD-A6BD41D3A0D4}" id="{74D8C36C-84B2-4762-B548-8AE13F12DCA5}">
    <text>found manually</text>
  </threadedComment>
  <threadedComment ref="Q16" dT="2022-09-27T17:17:58.30" personId="{68F4D2C8-D5CD-4CBA-A4DD-A6BD41D3A0D4}" id="{CE3D4510-5BD9-4357-B6CA-974323491D88}">
    <text>found manually</text>
  </threadedComment>
  <threadedComment ref="L20" dT="2022-09-27T17:19:37.26" personId="{68F4D2C8-D5CD-4CBA-A4DD-A6BD41D3A0D4}" id="{FE13ADB0-0313-4196-BC3E-EE75623D13F0}">
    <text>not in NCI</text>
  </threadedComment>
  <threadedComment ref="L24" dT="2022-09-27T17:19:37.26" personId="{68F4D2C8-D5CD-4CBA-A4DD-A6BD41D3A0D4}" id="{F87BD60A-9D19-4664-8DAA-9735C18F1159}">
    <text>not in NCI</text>
  </threadedComment>
  <threadedComment ref="L30" dT="2022-09-27T17:20:30.50" personId="{68F4D2C8-D5CD-4CBA-A4DD-A6BD41D3A0D4}" id="{8F68B852-5CDD-437D-BF39-DE423EAF4613}">
    <text>remove from mapping, does not really help</text>
  </threadedComment>
</ThreadedComments>
</file>

<file path=xl/threadedComments/threadedComment5.xml><?xml version="1.0" encoding="utf-8"?>
<ThreadedComments xmlns="http://schemas.microsoft.com/office/spreadsheetml/2018/threadedcomments" xmlns:x="http://schemas.openxmlformats.org/spreadsheetml/2006/main">
  <threadedComment ref="T3" dT="2022-07-07T18:55:20.88" personId="{68F4D2C8-D5CD-4CBA-A4DD-A6BD41D3A0D4}" id="{8535D8A8-F40D-4309-A5F6-DD8C535C9D72}">
    <text>same as below</text>
  </threadedComment>
  <threadedComment ref="T10" dT="2022-07-12T14:10:56.96" personId="{68F4D2C8-D5CD-4CBA-A4DD-A6BD41D3A0D4}" id="{309FB0E9-1F3C-4BC6-9699-06AE28F9F95F}">
    <text>same as the concept below</text>
  </threadedComment>
</ThreadedComments>
</file>

<file path=xl/threadedComments/threadedComment6.xml><?xml version="1.0" encoding="utf-8"?>
<ThreadedComments xmlns="http://schemas.microsoft.com/office/spreadsheetml/2018/threadedcomments" xmlns:x="http://schemas.openxmlformats.org/spreadsheetml/2006/main">
  <threadedComment ref="N4" dT="2023-01-17T16:52:27.52" personId="{68F4D2C8-D5CD-4CBA-A4DD-A6BD41D3A0D4}" id="{6DA608FD-C58A-4DB5-853D-49CF57999825}">
    <text>added manually</text>
  </threadedComment>
</ThreadedComments>
</file>

<file path=xl/threadedComments/threadedComment7.xml><?xml version="1.0" encoding="utf-8"?>
<ThreadedComments xmlns="http://schemas.microsoft.com/office/spreadsheetml/2018/threadedcomments" xmlns:x="http://schemas.openxmlformats.org/spreadsheetml/2006/main">
  <threadedComment ref="T25" dT="2022-03-11T19:56:25.08" personId="{68F4D2C8-D5CD-4CBA-A4DD-A6BD41D3A0D4}" id="{B942CC77-0688-4EA7-996F-3FF84D074EB9}">
    <text>added by OV</text>
  </threadedComment>
  <threadedComment ref="B26" dT="2022-03-14T15:31:14.01" personId="{68F4D2C8-D5CD-4CBA-A4DD-A6BD41D3A0D4}" id="{9A7B7A7A-733E-4276-A4B7-7A9E98FCAB7F}">
    <text>Divided CDEs from  "COVID Testing and Tracing " domain into 2 domains "COVID Testing" and "Travel History".</text>
  </threadedComment>
  <threadedComment ref="B27" dT="2022-03-14T15:31:14.01" personId="{68F4D2C8-D5CD-4CBA-A4DD-A6BD41D3A0D4}" id="{C9FD9D6E-BFB3-4C6F-9E49-517089FB8C3E}">
    <text>Divided CDEs from  "COVID Testing and Tracing " domain into 2 domains "COVID Testing" and "Travel History".</text>
  </threadedComment>
  <threadedComment ref="B28" dT="2022-03-14T16:29:42.36" personId="{68F4D2C8-D5CD-4CBA-A4DD-A6BD41D3A0D4}" id="{F812A19B-D182-4D7C-BA7B-016378DA2F01}">
    <text>Divided CDEs from  "COVID Testing and Tracing " domain into 2 domains "COVID Testing" and "Travel History". 
Aded "Travel History (Code C173619)" conccept to DEC</text>
  </threadedComment>
  <threadedComment ref="F28" dT="2022-03-14T15:56:33.62" personId="{68F4D2C8-D5CD-4CBA-A4DD-A6BD41D3A0D4}" id="{062C58CC-62B0-42CF-BE96-907FF33BEC71}">
    <text>Aded "Travel History (Code C173619)" conccept to DEC</text>
  </threadedComment>
  <threadedComment ref="B32" dT="2022-03-14T16:47:49.83" personId="{68F4D2C8-D5CD-4CBA-A4DD-A6BD41D3A0D4}" id="{98E20E88-B586-4516-AF5D-0867C6842887}">
    <text>ideal mapping by OV</text>
  </threadedComment>
  <threadedComment ref="B35" dT="2022-03-14T16:29:42.36" personId="{68F4D2C8-D5CD-4CBA-A4DD-A6BD41D3A0D4}" id="{4FC7F29E-05A0-4134-BA51-CB777EFD0854}">
    <text>Divided CDEs from  "COVID Testing and Tracing " domain into 2 domains "COVID Testing" and "Travel History".</text>
  </threadedComment>
</ThreadedComments>
</file>

<file path=xl/threadedComments/threadedComment8.xml><?xml version="1.0" encoding="utf-8"?>
<ThreadedComments xmlns="http://schemas.microsoft.com/office/spreadsheetml/2018/threadedcomments" xmlns:x="http://schemas.openxmlformats.org/spreadsheetml/2006/main">
  <threadedComment ref="P3" dT="2022-08-26T16:25:43.75" personId="{68F4D2C8-D5CD-4CBA-A4DD-A6BD41D3A0D4}" id="{4DF75D32-30E6-4E10-B05D-4FF6243A2604}">
    <text>found manually</text>
  </threadedComment>
  <threadedComment ref="P7" dT="2022-08-26T16:25:43.75" personId="{68F4D2C8-D5CD-4CBA-A4DD-A6BD41D3A0D4}" id="{42536434-18D7-40B3-8B1D-825BF5011126}">
    <text>found manually</text>
  </threadedComment>
  <threadedComment ref="P11" dT="2022-08-26T16:25:43.75" personId="{68F4D2C8-D5CD-4CBA-A4DD-A6BD41D3A0D4}" id="{B8201D1A-0333-47AD-A07F-BA4188A8561E}">
    <text>found manually</text>
  </threadedComment>
  <threadedComment ref="P17" dT="2022-08-26T16:25:43.75" personId="{68F4D2C8-D5CD-4CBA-A4DD-A6BD41D3A0D4}" id="{D1B88E0C-4F61-410D-A8F9-6006117EF88B}">
    <text>found manually</text>
  </threadedComment>
  <threadedComment ref="P22" dT="2022-08-26T16:25:43.75" personId="{68F4D2C8-D5CD-4CBA-A4DD-A6BD41D3A0D4}" id="{A04C7293-0141-47F3-A225-F895293B3BB2}">
    <text>found manually</text>
  </threadedComment>
  <threadedComment ref="P29" dT="2022-08-26T16:25:43.75" personId="{68F4D2C8-D5CD-4CBA-A4DD-A6BD41D3A0D4}" id="{287F1310-FD1A-4DE1-B3EC-21D35CF54D01}">
    <text>found manually</text>
  </threadedComment>
  <threadedComment ref="P33" dT="2022-08-26T16:25:43.75" personId="{68F4D2C8-D5CD-4CBA-A4DD-A6BD41D3A0D4}" id="{6AEB208A-7496-4939-B75B-B32EC848E7F7}">
    <text>found manually</text>
  </threadedComment>
  <threadedComment ref="Q38" dT="2022-08-26T17:55:06.31" personId="{68F4D2C8-D5CD-4CBA-A4DD-A6BD41D3A0D4}" id="{82AB57AF-5CC4-4C9D-878F-16B3978C6671}">
    <text>found manually</text>
  </threadedComment>
  <threadedComment ref="P84" dT="2022-08-26T17:30:26.28" personId="{68F4D2C8-D5CD-4CBA-A4DD-A6BD41D3A0D4}" id="{5C56AE53-0B70-42D5-8A01-D40D5F3181FE}">
    <text>found manually</text>
  </threadedComment>
  <threadedComment ref="P88" dT="2022-08-26T17:30:26.28" personId="{68F4D2C8-D5CD-4CBA-A4DD-A6BD41D3A0D4}" id="{2E4D4352-A788-43DA-B49C-30C2C63C0FD5}">
    <text>found manually</text>
  </threadedComment>
  <threadedComment ref="P109" dT="2022-08-26T16:25:43.75" personId="{68F4D2C8-D5CD-4CBA-A4DD-A6BD41D3A0D4}" id="{CCA3ED2D-181B-4D18-8609-F74ADA5E6E60}">
    <text>found manually</text>
  </threadedComment>
</ThreadedComments>
</file>

<file path=xl/threadedComments/threadedComment9.xml><?xml version="1.0" encoding="utf-8"?>
<ThreadedComments xmlns="http://schemas.microsoft.com/office/spreadsheetml/2018/threadedcomments" xmlns:x="http://schemas.openxmlformats.org/spreadsheetml/2006/main">
  <threadedComment ref="P14" dT="2022-08-17T14:57:34.05" personId="{68F4D2C8-D5CD-4CBA-A4DD-A6BD41D3A0D4}" id="{2E24697D-6615-4120-87AF-AF5E51576BFB}">
    <text>found manually</text>
  </threadedComment>
  <threadedComment ref="P21" dT="2023-01-10T18:04:58.90" personId="{51111573-29B6-462A-AF47-4D3B3D676F48}" id="{083E3EC8-CDCB-4A02-BC79-228C4F2FBA8F}">
    <text>found manually</text>
  </threadedComment>
  <threadedComment ref="Q21" dT="2022-08-23T14:39:44.42" personId="{68F4D2C8-D5CD-4CBA-A4DD-A6BD41D3A0D4}" id="{97ABCB63-6DEA-4CDC-966D-DCEEA05A2CAB}">
    <text>found manually</text>
  </threadedComment>
  <threadedComment ref="P28" dT="2022-08-17T15:09:28.98" personId="{68F4D2C8-D5CD-4CBA-A4DD-A6BD41D3A0D4}" id="{56E18413-8C26-4CF1-8144-966EE8361240}">
    <text>found manually</text>
  </threadedComment>
  <threadedComment ref="P33" dT="2022-08-17T15:01:56.81" personId="{68F4D2C8-D5CD-4CBA-A4DD-A6BD41D3A0D4}" id="{FE7E99AE-776F-4C1E-BE64-E5D8A309EBF0}">
    <text>found manually</text>
  </threadedComment>
  <threadedComment ref="P67" dT="2022-08-29T18:16:13.57" personId="{68F4D2C8-D5CD-4CBA-A4DD-A6BD41D3A0D4}" id="{106BF9BA-E1CF-406F-B063-11256D1F0854}">
    <text>found manually</text>
  </threadedComment>
  <threadedComment ref="Q67" dT="2022-08-29T18:19:32.07" personId="{68F4D2C8-D5CD-4CBA-A4DD-A6BD41D3A0D4}" id="{F36DC5B0-BD8C-4C1F-B176-A3AE53A1D085}">
    <text>found manually</text>
  </threadedComment>
  <threadedComment ref="P69" dT="2022-08-29T18:20:47.55" personId="{68F4D2C8-D5CD-4CBA-A4DD-A6BD41D3A0D4}" id="{46AE2028-00CD-4DBA-B354-09E598A5618B}">
    <text>found and added manually</text>
  </threadedComment>
  <threadedComment ref="Q69" dT="2022-08-29T18:21:01.66" personId="{68F4D2C8-D5CD-4CBA-A4DD-A6BD41D3A0D4}" id="{58648E96-0787-4D58-948D-7342AFD44B81}">
    <text>found and added manually</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1.bin"/><Relationship Id="rId4" Type="http://schemas.microsoft.com/office/2017/10/relationships/threadedComment" Target="../threadedComments/threadedComment3.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 Id="rId4" Type="http://schemas.microsoft.com/office/2017/10/relationships/threadedComment" Target="../threadedComments/threadedComment4.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5.bin"/><Relationship Id="rId4" Type="http://schemas.microsoft.com/office/2017/10/relationships/threadedComment" Target="../threadedComments/threadedComment6.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6.bin"/><Relationship Id="rId4" Type="http://schemas.microsoft.com/office/2017/10/relationships/threadedComment" Target="../threadedComments/threadedComment7.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7.bin"/><Relationship Id="rId4" Type="http://schemas.microsoft.com/office/2017/10/relationships/threadedComment" Target="../threadedComments/threadedComment8.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8.bin"/><Relationship Id="rId4" Type="http://schemas.microsoft.com/office/2017/10/relationships/threadedComment" Target="../threadedComments/threadedComment9.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3" Type="http://schemas.microsoft.com/office/2017/10/relationships/threadedComment" Target="../threadedComments/threadedComment10.xml"/><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1.bin"/><Relationship Id="rId4" Type="http://schemas.microsoft.com/office/2017/10/relationships/threadedComment" Target="../threadedComments/threadedComment11.xm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iso.org/iso-3166-country-codes.htmlPrint%20U.S.%20Territory%20(e.g.,%20Puerto%20Rico,%20U.S.%20Virgin%20Islands,%20Guam)%20or%20name%20of%20foreign%20country,%20etc|%20(mapped%20to%20valid%20country%20codes)" TargetMode="External"/><Relationship Id="rId13" Type="http://schemas.openxmlformats.org/officeDocument/2006/relationships/hyperlink" Target="https://wwwn.cdc.gov/nchs/data/nhanes/2017-2018/questionnaires/HIQ_J.pdf%20%20question%20HIQ.031" TargetMode="External"/><Relationship Id="rId18" Type="http://schemas.openxmlformats.org/officeDocument/2006/relationships/hyperlink" Target="https://wwwn.cdc.gov/nchs/data/nhanes/2017-2018/questionnaires/HIQ_J.pdf%20%20question%20HIQ.031" TargetMode="External"/><Relationship Id="rId3" Type="http://schemas.openxmlformats.org/officeDocument/2006/relationships/hyperlink" Target="https://cdebrowser.nci.nih.gov/cdebrowserClient/cdeBrowser.html" TargetMode="External"/><Relationship Id="rId21" Type="http://schemas.openxmlformats.org/officeDocument/2006/relationships/hyperlink" Target="https://www.census.gov/acs/www/about/why-we-ask-each-question/ancestry/" TargetMode="External"/><Relationship Id="rId7" Type="http://schemas.openxmlformats.org/officeDocument/2006/relationships/hyperlink" Target="https://www.iso.org/iso-3166-country-codes.htmlPrint%20U.S.%20Territory%20(e.g.,%20Puerto%20Rico,%20U.S.%20Virgin%20Islands,%20Guam)%20or%20name%20of%20foreign%20country,%20etc|%20(mapped%20to%20valid%20country%20codes)" TargetMode="External"/><Relationship Id="rId12" Type="http://schemas.openxmlformats.org/officeDocument/2006/relationships/hyperlink" Target="http://hl7.org/fhir/STU3/valueset-jurisdiction.html%20Or%20ISO%20Country%20Codes%20%20and%20%20state%20%20codes" TargetMode="External"/><Relationship Id="rId17" Type="http://schemas.openxmlformats.org/officeDocument/2006/relationships/hyperlink" Target="https://wwwn.cdc.gov/nchs/data/nhanes/2017-2018/questionnaires/HIQ_J.pdf%20question%20HIQ.031" TargetMode="External"/><Relationship Id="rId2" Type="http://schemas.openxmlformats.org/officeDocument/2006/relationships/hyperlink" Target="https://www.fda.gov/medical-devices/coronavirus-disease-2019-covid-19-emergency-use-authorizations-medical-devices/in-vitro-diagnostics-euas-molecular-diagnostic-tests-sars-cov-2" TargetMode="External"/><Relationship Id="rId16" Type="http://schemas.openxmlformats.org/officeDocument/2006/relationships/hyperlink" Target="http://hl7.org/fhir/STU3/valueset-jurisdiction.html%20Or%20ISO%20Country%20Codes%20%20and%20%20state%20%20codes" TargetMode="External"/><Relationship Id="rId20" Type="http://schemas.openxmlformats.org/officeDocument/2006/relationships/hyperlink" Target="https://www.phenxtoolkit.org/protocols/view/270201%20California%20Health%20Interview%20Survey%20(CHIS),%20Adult%20questionnaire,%202018%20RADX%20UP" TargetMode="External"/><Relationship Id="rId1" Type="http://schemas.openxmlformats.org/officeDocument/2006/relationships/hyperlink" Target="https://www.phenxtoolkit.org/protocols/view/820101,%20Question%2022" TargetMode="External"/><Relationship Id="rId6" Type="http://schemas.openxmlformats.org/officeDocument/2006/relationships/hyperlink" Target="http://hl7.org/fhir/STU3/valueset-jurisdiction.html" TargetMode="External"/><Relationship Id="rId11" Type="http://schemas.openxmlformats.org/officeDocument/2006/relationships/hyperlink" Target="https://www.fda.gov/medical-devices/coronavirus-disease-2019-covid-19-emergency-use-authorizations-medical-devices/vitro-diagnostics-euas" TargetMode="External"/><Relationship Id="rId5" Type="http://schemas.openxmlformats.org/officeDocument/2006/relationships/hyperlink" Target="https://cdebrowser.nci.nih.gov/cdebrowserClient/cdeBrowser.html" TargetMode="External"/><Relationship Id="rId15" Type="http://schemas.openxmlformats.org/officeDocument/2006/relationships/hyperlink" Target="https://www.fda.gov/medical-devices/coronavirus-disease-2019-covid-19-emergency-use-authorizations-medical-devices/vitro-diagnostics-euas" TargetMode="External"/><Relationship Id="rId10" Type="http://schemas.openxmlformats.org/officeDocument/2006/relationships/hyperlink" Target="https://www.loc.gov/standards/iso639-2/php/code_list.php" TargetMode="External"/><Relationship Id="rId19" Type="http://schemas.openxmlformats.org/officeDocument/2006/relationships/hyperlink" Target="https://www.phenxtoolkit.org/protocols/view/270401%20Short%20Assessment%20of%20Health%20Literacy-English%20(SAHL-E)%20and%20Chew,%20L.%20D.,%20et%20al.%20Brief%20questions%20to%20identify%20patients%20with%20inadequate%20health%20literacy.%20Fam%20Med,%202004" TargetMode="External"/><Relationship Id="rId4" Type="http://schemas.openxmlformats.org/officeDocument/2006/relationships/hyperlink" Target="https://cdebrowser.nci.nih.gov/cdebrowserClient/cdeBrowser.html" TargetMode="External"/><Relationship Id="rId9" Type="http://schemas.openxmlformats.org/officeDocument/2006/relationships/hyperlink" Target="https://www.iso.org/iso-3166-country-codes.html" TargetMode="External"/><Relationship Id="rId14" Type="http://schemas.openxmlformats.org/officeDocument/2006/relationships/hyperlink" Target="https://cdebrowser.nci.nih.gov/cdebrowserClient/cdeBrowser.html" TargetMode="External"/><Relationship Id="rId22"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3" Type="http://schemas.microsoft.com/office/2017/10/relationships/threadedComment" Target="../threadedComments/threadedComment12.xml"/><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3" Type="http://schemas.microsoft.com/office/2017/10/relationships/threadedComment" Target="../threadedComments/threadedComment13.xml"/><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3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27.bin"/><Relationship Id="rId4" Type="http://schemas.microsoft.com/office/2017/10/relationships/threadedComment" Target="../threadedComments/threadedComment14.xml"/></Relationships>
</file>

<file path=xl/worksheets/_rels/sheet36.xml.rels><?xml version="1.0" encoding="UTF-8" standalone="yes"?>
<Relationships xmlns="http://schemas.openxmlformats.org/package/2006/relationships"><Relationship Id="rId3" Type="http://schemas.microsoft.com/office/2017/10/relationships/threadedComment" Target="../threadedComments/threadedComment15.xml"/><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7.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2.xml"/><Relationship Id="rId1" Type="http://schemas.openxmlformats.org/officeDocument/2006/relationships/printerSettings" Target="../printerSettings/printerSettings28.bin"/><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38.xml.rels><?xml version="1.0" encoding="UTF-8" standalone="yes"?>
<Relationships xmlns="http://schemas.openxmlformats.org/package/2006/relationships"><Relationship Id="rId3" Type="http://schemas.microsoft.com/office/2017/10/relationships/threadedComment" Target="../threadedComments/threadedComment17.xml"/><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3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29.bin"/><Relationship Id="rId4" Type="http://schemas.microsoft.com/office/2017/10/relationships/threadedComment" Target="../threadedComments/threadedComment18.xml"/></Relationships>
</file>

<file path=xl/worksheets/_rels/sheet4.xml.rels><?xml version="1.0" encoding="UTF-8" standalone="yes"?>
<Relationships xmlns="http://schemas.openxmlformats.org/package/2006/relationships"><Relationship Id="rId8" Type="http://schemas.openxmlformats.org/officeDocument/2006/relationships/hyperlink" Target="https://evs.nci.nih.gov/evs-download/thesaurus-downloads" TargetMode="External"/><Relationship Id="rId13" Type="http://schemas.openxmlformats.org/officeDocument/2006/relationships/hyperlink" Target="http://www.ontobee.org/ontology/ICO" TargetMode="External"/><Relationship Id="rId18" Type="http://schemas.openxmlformats.org/officeDocument/2006/relationships/hyperlink" Target="https://ii.nlm.nih.gov/metamaplite/rest" TargetMode="External"/><Relationship Id="rId3" Type="http://schemas.openxmlformats.org/officeDocument/2006/relationships/hyperlink" Target="https://www.nlm.nih.gov/research/umls/META3_current_semantic_types.html" TargetMode="External"/><Relationship Id="rId21" Type="http://schemas.openxmlformats.org/officeDocument/2006/relationships/hyperlink" Target="https://lhncbc.nlm.nih.gov/ii/information/Papers/mm.mapping.pdf" TargetMode="External"/><Relationship Id="rId7" Type="http://schemas.openxmlformats.org/officeDocument/2006/relationships/hyperlink" Target="https://ncithesaurus.nci.nih.gov/ncitbrowser/pages/multiple_search.jsf?nav_type=terminologies" TargetMode="External"/><Relationship Id="rId12" Type="http://schemas.openxmlformats.org/officeDocument/2006/relationships/hyperlink" Target="https://github.com/information-artifact-ontology/IAO/" TargetMode="External"/><Relationship Id="rId17" Type="http://schemas.openxmlformats.org/officeDocument/2006/relationships/hyperlink" Target="https://lhncbc.nlm.nih.gov/ii/tools/MetaMap/run-locally/MetaMapLite.html" TargetMode="External"/><Relationship Id="rId25" Type="http://schemas.openxmlformats.org/officeDocument/2006/relationships/printerSettings" Target="../printerSettings/printerSettings3.bin"/><Relationship Id="rId2" Type="http://schemas.openxmlformats.org/officeDocument/2006/relationships/hyperlink" Target="https://ii.nlm.nih.gov/Interactive/UTS_Required/semrep.shtml" TargetMode="External"/><Relationship Id="rId16" Type="http://schemas.openxmlformats.org/officeDocument/2006/relationships/hyperlink" Target="https://lhncbc.nlm.nih.gov/ii/tools/MetaMap/Docs/README_MetaMapLite_3.6.2rc5.html" TargetMode="External"/><Relationship Id="rId20" Type="http://schemas.openxmlformats.org/officeDocument/2006/relationships/hyperlink" Target="https://lhncbc.nlm.nih.gov/ii/information/Papers/mm.evaluation.pdf" TargetMode="External"/><Relationship Id="rId1" Type="http://schemas.openxmlformats.org/officeDocument/2006/relationships/hyperlink" Target="https://lhncbc.nlm.nih.gov/ii/tools/Interactive_Access.html" TargetMode="External"/><Relationship Id="rId6" Type="http://schemas.openxmlformats.org/officeDocument/2006/relationships/hyperlink" Target="https://nciterms.nci.nih.gov/ncitbrowser/pages/vocabulary.jsf?dictionary=UMLS%20Semantic%20Network&amp;version=3.2" TargetMode="External"/><Relationship Id="rId11" Type="http://schemas.openxmlformats.org/officeDocument/2006/relationships/hyperlink" Target="https://bioportal.bioontology.org/ontologies/SYMP/?p=classes&amp;conceptid=root" TargetMode="External"/><Relationship Id="rId24" Type="http://schemas.openxmlformats.org/officeDocument/2006/relationships/hyperlink" Target="https://github.com/lhncbc/skr_web_python_api" TargetMode="External"/><Relationship Id="rId5" Type="http://schemas.openxmlformats.org/officeDocument/2006/relationships/hyperlink" Target="https://uts.nlm.nih.gov/uts/umls/home" TargetMode="External"/><Relationship Id="rId15" Type="http://schemas.openxmlformats.org/officeDocument/2006/relationships/hyperlink" Target="https://www.ncbi.nlm.nih.gov/pmc/articles/PMC2995713/" TargetMode="External"/><Relationship Id="rId23" Type="http://schemas.openxmlformats.org/officeDocument/2006/relationships/hyperlink" Target="https://lhncbc.nlm.nih.gov/ii/tools/MetaMap/Docs/MM_2016_Usage.pdf" TargetMode="External"/><Relationship Id="rId10" Type="http://schemas.openxmlformats.org/officeDocument/2006/relationships/hyperlink" Target="http://obi-ontology.org/" TargetMode="External"/><Relationship Id="rId19" Type="http://schemas.openxmlformats.org/officeDocument/2006/relationships/hyperlink" Target="https://lhncbc.nlm.nih.gov/ii/tools/MetaMap/Docs/ListOfTermsWithID.pdf" TargetMode="External"/><Relationship Id="rId4" Type="http://schemas.openxmlformats.org/officeDocument/2006/relationships/hyperlink" Target="https://uts.nlm.nih.gov/uts/umls/semantic-network/" TargetMode="External"/><Relationship Id="rId9" Type="http://schemas.openxmlformats.org/officeDocument/2006/relationships/hyperlink" Target="http://www.obofoundry.org/" TargetMode="External"/><Relationship Id="rId14" Type="http://schemas.openxmlformats.org/officeDocument/2006/relationships/hyperlink" Target="https://www.healthit.gov/isa/taxonomy/term/1846/level-2" TargetMode="External"/><Relationship Id="rId22" Type="http://schemas.openxmlformats.org/officeDocument/2006/relationships/hyperlink" Target="https://www.ncbi.nlm.nih.gov/pmc/articles/PMC2995713/" TargetMode="External"/></Relationships>
</file>

<file path=xl/worksheets/_rels/sheet40.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30.bin"/><Relationship Id="rId4" Type="http://schemas.microsoft.com/office/2017/10/relationships/threadedComment" Target="../threadedComments/threadedComment19.xml"/></Relationships>
</file>

<file path=xl/worksheets/_rels/sheet41.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31.bin"/><Relationship Id="rId4" Type="http://schemas.microsoft.com/office/2017/10/relationships/threadedComment" Target="../threadedComments/threadedComment20.xml"/></Relationships>
</file>

<file path=xl/worksheets/_rels/sheet42.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32.bin"/><Relationship Id="rId4" Type="http://schemas.microsoft.com/office/2017/10/relationships/threadedComment" Target="../threadedComments/threadedComment21.xml"/></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36.bin"/><Relationship Id="rId4" Type="http://schemas.microsoft.com/office/2017/10/relationships/threadedComment" Target="../threadedComments/threadedComment22.xml"/></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56D9D-A3BD-44C4-82E7-237D287CFEA4}">
  <sheetPr>
    <tabColor rgb="FFFF0000"/>
  </sheetPr>
  <dimension ref="A1:I46"/>
  <sheetViews>
    <sheetView zoomScale="90" zoomScaleNormal="90" workbookViewId="0">
      <pane ySplit="2" topLeftCell="A3" activePane="bottomLeft" state="frozen"/>
      <selection pane="bottomLeft" activeCell="F10" sqref="F10"/>
    </sheetView>
  </sheetViews>
  <sheetFormatPr defaultColWidth="8.85546875" defaultRowHeight="15"/>
  <cols>
    <col min="1" max="1" width="41.28515625" style="2" customWidth="1"/>
    <col min="2" max="2" width="56.7109375" style="1" customWidth="1"/>
    <col min="3" max="3" width="23.42578125" style="35" customWidth="1"/>
    <col min="4" max="4" width="31.42578125" style="2" customWidth="1"/>
    <col min="5" max="5" width="92.5703125" style="2" customWidth="1"/>
    <col min="6" max="6" width="45.5703125" style="2" customWidth="1"/>
    <col min="7" max="7" width="31.140625" style="2" customWidth="1"/>
    <col min="8" max="8" width="8.85546875" style="2"/>
    <col min="9" max="9" width="38.28515625" style="2" customWidth="1"/>
    <col min="10" max="16384" width="8.85546875" style="2"/>
  </cols>
  <sheetData>
    <row r="1" spans="1:9" ht="21">
      <c r="A1" s="314" t="s">
        <v>4205</v>
      </c>
      <c r="B1" s="315">
        <f ca="1">TODAY()</f>
        <v>44964</v>
      </c>
      <c r="C1" s="531"/>
      <c r="D1" s="316"/>
      <c r="E1" s="316"/>
    </row>
    <row r="2" spans="1:9" ht="75" customHeight="1">
      <c r="A2" s="238" t="s">
        <v>5259</v>
      </c>
      <c r="B2" s="238" t="s">
        <v>231</v>
      </c>
      <c r="C2" s="533" t="s">
        <v>3914</v>
      </c>
      <c r="D2" s="238" t="s">
        <v>5258</v>
      </c>
      <c r="E2" s="716" t="s">
        <v>5257</v>
      </c>
      <c r="I2" s="1"/>
    </row>
    <row r="3" spans="1:9" ht="58.5" customHeight="1">
      <c r="A3" s="284" t="s">
        <v>2415</v>
      </c>
      <c r="B3" s="83" t="s">
        <v>230</v>
      </c>
      <c r="C3" s="86"/>
      <c r="D3" s="83"/>
      <c r="E3" s="715" t="s">
        <v>5256</v>
      </c>
      <c r="F3" s="1"/>
    </row>
    <row r="4" spans="1:9" ht="35.450000000000003" customHeight="1">
      <c r="A4" s="628" t="s">
        <v>4582</v>
      </c>
      <c r="B4" s="83" t="s">
        <v>5253</v>
      </c>
      <c r="C4" s="86">
        <v>197</v>
      </c>
      <c r="D4" s="83" t="s">
        <v>5236</v>
      </c>
      <c r="E4" s="715" t="s">
        <v>5254</v>
      </c>
    </row>
    <row r="5" spans="1:9" ht="62.25" customHeight="1">
      <c r="A5" s="628" t="s">
        <v>3387</v>
      </c>
      <c r="B5" s="83" t="s">
        <v>5255</v>
      </c>
      <c r="C5" s="35">
        <v>188</v>
      </c>
      <c r="D5" s="83" t="s">
        <v>5236</v>
      </c>
      <c r="F5" s="934" t="s">
        <v>5511</v>
      </c>
      <c r="G5" s="935"/>
    </row>
    <row r="6" spans="1:9" ht="35.450000000000003" customHeight="1">
      <c r="A6" s="628" t="s">
        <v>4583</v>
      </c>
      <c r="B6" s="83" t="s">
        <v>4584</v>
      </c>
      <c r="C6" s="86">
        <v>275</v>
      </c>
      <c r="D6" s="83" t="s">
        <v>5236</v>
      </c>
      <c r="E6" s="104"/>
      <c r="F6" s="772">
        <v>44847</v>
      </c>
      <c r="G6" s="773" t="s">
        <v>5512</v>
      </c>
    </row>
    <row r="7" spans="1:9" ht="17.100000000000001" customHeight="1">
      <c r="A7" s="628" t="s">
        <v>477</v>
      </c>
      <c r="B7" s="83" t="s">
        <v>989</v>
      </c>
      <c r="C7" s="86"/>
      <c r="D7" s="83" t="s">
        <v>5236</v>
      </c>
      <c r="E7" s="104"/>
    </row>
    <row r="8" spans="1:9" ht="36.75" customHeight="1">
      <c r="A8" s="628" t="s">
        <v>478</v>
      </c>
      <c r="B8" s="83" t="s">
        <v>988</v>
      </c>
      <c r="C8" s="86"/>
      <c r="D8" s="83" t="s">
        <v>4181</v>
      </c>
      <c r="E8" s="104"/>
    </row>
    <row r="9" spans="1:9" ht="47.25" customHeight="1">
      <c r="A9" s="82" t="s">
        <v>506</v>
      </c>
      <c r="B9" s="83" t="s">
        <v>1462</v>
      </c>
      <c r="C9" s="86">
        <v>10</v>
      </c>
      <c r="D9" s="83" t="s">
        <v>1181</v>
      </c>
      <c r="E9" s="104"/>
    </row>
    <row r="10" spans="1:9" ht="47.25" customHeight="1">
      <c r="A10" s="928" t="s">
        <v>5252</v>
      </c>
      <c r="B10" s="929"/>
      <c r="C10" s="929"/>
      <c r="D10" s="930"/>
      <c r="E10" s="104"/>
    </row>
    <row r="11" spans="1:9" customFormat="1" ht="15.75">
      <c r="A11" s="714" t="s">
        <v>5251</v>
      </c>
      <c r="B11" s="83"/>
      <c r="C11" s="86">
        <v>33</v>
      </c>
      <c r="D11" s="83" t="s">
        <v>5239</v>
      </c>
      <c r="E11" s="104"/>
    </row>
    <row r="12" spans="1:9" customFormat="1" ht="15.75">
      <c r="A12" s="714" t="s">
        <v>831</v>
      </c>
      <c r="B12" s="83"/>
      <c r="C12" s="86">
        <v>2</v>
      </c>
      <c r="D12" s="83" t="s">
        <v>5239</v>
      </c>
      <c r="E12" s="104"/>
    </row>
    <row r="13" spans="1:9" customFormat="1" ht="15.75">
      <c r="A13" s="714" t="s">
        <v>839</v>
      </c>
      <c r="B13" s="83"/>
      <c r="C13" s="86">
        <v>2</v>
      </c>
      <c r="D13" s="83" t="s">
        <v>5239</v>
      </c>
      <c r="E13" s="104"/>
    </row>
    <row r="14" spans="1:9" customFormat="1" ht="15.75">
      <c r="A14" s="714" t="s">
        <v>5250</v>
      </c>
      <c r="B14" s="83"/>
      <c r="C14" s="86">
        <v>16</v>
      </c>
      <c r="D14" s="83" t="s">
        <v>5239</v>
      </c>
      <c r="E14" s="104"/>
    </row>
    <row r="15" spans="1:9" customFormat="1" ht="15.75">
      <c r="A15" s="714" t="s">
        <v>22</v>
      </c>
      <c r="B15" s="83"/>
      <c r="C15" s="86">
        <v>20</v>
      </c>
      <c r="D15" s="83" t="s">
        <v>5239</v>
      </c>
      <c r="E15" s="104"/>
    </row>
    <row r="16" spans="1:9" customFormat="1" ht="31.5">
      <c r="A16" s="714" t="s">
        <v>5249</v>
      </c>
      <c r="B16" s="83"/>
      <c r="C16" s="86">
        <v>30</v>
      </c>
      <c r="D16" s="83" t="s">
        <v>5239</v>
      </c>
      <c r="E16" s="104"/>
    </row>
    <row r="17" spans="1:5" customFormat="1" ht="31.5">
      <c r="A17" s="714" t="s">
        <v>3875</v>
      </c>
      <c r="B17" s="83"/>
      <c r="C17" s="86">
        <v>2</v>
      </c>
      <c r="D17" s="83" t="s">
        <v>5239</v>
      </c>
      <c r="E17" s="104"/>
    </row>
    <row r="18" spans="1:5" customFormat="1" ht="15.75">
      <c r="A18" s="714" t="s">
        <v>3876</v>
      </c>
      <c r="B18" s="83"/>
      <c r="C18" s="83">
        <v>2</v>
      </c>
      <c r="D18" s="83" t="s">
        <v>5239</v>
      </c>
      <c r="E18" s="83"/>
    </row>
    <row r="19" spans="1:5" customFormat="1" ht="15.75">
      <c r="A19" s="714" t="s">
        <v>290</v>
      </c>
      <c r="B19" s="83"/>
      <c r="C19" s="86">
        <v>14</v>
      </c>
      <c r="D19" s="83" t="s">
        <v>5239</v>
      </c>
      <c r="E19" s="104"/>
    </row>
    <row r="20" spans="1:5" customFormat="1" ht="15.75">
      <c r="A20" s="714" t="s">
        <v>3040</v>
      </c>
      <c r="B20" s="83"/>
      <c r="C20" s="86">
        <v>13</v>
      </c>
      <c r="D20" s="83" t="s">
        <v>5239</v>
      </c>
      <c r="E20" s="104"/>
    </row>
    <row r="21" spans="1:5" customFormat="1" ht="15.75">
      <c r="A21" s="714" t="s">
        <v>3871</v>
      </c>
      <c r="B21" s="83"/>
      <c r="C21" s="86">
        <v>4</v>
      </c>
      <c r="D21" s="83" t="s">
        <v>5239</v>
      </c>
      <c r="E21" s="104"/>
    </row>
    <row r="22" spans="1:5" customFormat="1" ht="15.75">
      <c r="A22" s="714" t="s">
        <v>3874</v>
      </c>
      <c r="B22" s="83"/>
      <c r="C22" s="86">
        <v>6</v>
      </c>
      <c r="D22" s="83" t="s">
        <v>5239</v>
      </c>
      <c r="E22" s="104"/>
    </row>
    <row r="23" spans="1:5" customFormat="1" ht="15.75">
      <c r="A23" s="714" t="s">
        <v>48</v>
      </c>
      <c r="B23" s="83"/>
      <c r="C23" s="86">
        <v>11</v>
      </c>
      <c r="D23" s="83" t="s">
        <v>5239</v>
      </c>
      <c r="E23" s="104"/>
    </row>
    <row r="24" spans="1:5" customFormat="1" ht="15.75">
      <c r="A24" s="714" t="s">
        <v>837</v>
      </c>
      <c r="B24" s="83"/>
      <c r="C24" s="86">
        <v>3</v>
      </c>
      <c r="D24" s="83" t="s">
        <v>5239</v>
      </c>
      <c r="E24" s="104"/>
    </row>
    <row r="25" spans="1:5" customFormat="1" ht="15.75">
      <c r="A25" s="714" t="s">
        <v>1303</v>
      </c>
      <c r="B25" s="83"/>
      <c r="C25" s="86">
        <v>2</v>
      </c>
      <c r="D25" s="83" t="s">
        <v>5239</v>
      </c>
      <c r="E25" s="104"/>
    </row>
    <row r="26" spans="1:5" customFormat="1" ht="15.75">
      <c r="A26" s="714" t="s">
        <v>674</v>
      </c>
      <c r="B26" s="83"/>
      <c r="C26" s="86">
        <v>13</v>
      </c>
      <c r="D26" s="83" t="s">
        <v>5239</v>
      </c>
      <c r="E26" s="104"/>
    </row>
    <row r="27" spans="1:5" customFormat="1" ht="15.75">
      <c r="A27" s="714" t="s">
        <v>832</v>
      </c>
      <c r="B27" s="83"/>
      <c r="C27" s="86">
        <v>2</v>
      </c>
      <c r="D27" s="83" t="s">
        <v>5239</v>
      </c>
      <c r="E27" s="104"/>
    </row>
    <row r="28" spans="1:5" customFormat="1" ht="15.75">
      <c r="A28" s="714" t="s">
        <v>96</v>
      </c>
      <c r="B28" s="83"/>
      <c r="C28" s="86">
        <v>11</v>
      </c>
      <c r="D28" s="83" t="s">
        <v>5239</v>
      </c>
      <c r="E28" s="104"/>
    </row>
    <row r="29" spans="1:5" customFormat="1" ht="15.75">
      <c r="A29" s="714" t="s">
        <v>843</v>
      </c>
      <c r="B29" s="83"/>
      <c r="C29" s="86">
        <v>11</v>
      </c>
      <c r="D29" s="83" t="s">
        <v>5239</v>
      </c>
      <c r="E29" s="104"/>
    </row>
    <row r="30" spans="1:5" customFormat="1" ht="63" customHeight="1">
      <c r="A30" s="931" t="s">
        <v>5248</v>
      </c>
      <c r="B30" s="932"/>
      <c r="C30" s="932"/>
      <c r="D30" s="933"/>
      <c r="E30" s="104"/>
    </row>
    <row r="31" spans="1:5" ht="90">
      <c r="A31" s="276" t="s">
        <v>2811</v>
      </c>
      <c r="B31" s="46" t="s">
        <v>5247</v>
      </c>
      <c r="C31" s="61">
        <v>38</v>
      </c>
      <c r="D31" s="50" t="s">
        <v>2046</v>
      </c>
      <c r="E31" s="104"/>
    </row>
    <row r="32" spans="1:5" ht="90">
      <c r="A32" s="276" t="s">
        <v>2812</v>
      </c>
      <c r="B32" s="46" t="s">
        <v>5246</v>
      </c>
      <c r="C32" s="61">
        <v>38</v>
      </c>
      <c r="D32" s="50" t="s">
        <v>2046</v>
      </c>
      <c r="E32" s="104"/>
    </row>
    <row r="33" spans="1:5" ht="75">
      <c r="A33" s="276" t="s">
        <v>3057</v>
      </c>
      <c r="B33" s="46" t="s">
        <v>5245</v>
      </c>
      <c r="C33" s="61">
        <v>38</v>
      </c>
      <c r="D33" s="50" t="s">
        <v>3388</v>
      </c>
      <c r="E33" s="104"/>
    </row>
    <row r="34" spans="1:5" ht="120">
      <c r="A34" s="276" t="s">
        <v>3912</v>
      </c>
      <c r="B34" s="46" t="s">
        <v>5244</v>
      </c>
      <c r="C34" s="61">
        <v>38</v>
      </c>
      <c r="D34" s="50" t="s">
        <v>3388</v>
      </c>
      <c r="E34" s="104"/>
    </row>
    <row r="35" spans="1:5" ht="90">
      <c r="A35" s="276" t="s">
        <v>2393</v>
      </c>
      <c r="B35" s="46" t="s">
        <v>5243</v>
      </c>
      <c r="C35" s="61">
        <v>38</v>
      </c>
      <c r="D35" s="50" t="s">
        <v>2046</v>
      </c>
      <c r="E35" s="104"/>
    </row>
    <row r="36" spans="1:5" ht="30">
      <c r="A36" s="276" t="s">
        <v>2845</v>
      </c>
      <c r="B36" s="46" t="s">
        <v>5242</v>
      </c>
      <c r="C36" s="61">
        <v>38</v>
      </c>
      <c r="D36" s="50" t="s">
        <v>2046</v>
      </c>
      <c r="E36" s="104"/>
    </row>
    <row r="37" spans="1:5" ht="15.75">
      <c r="A37" s="276" t="s">
        <v>3055</v>
      </c>
      <c r="B37" s="46" t="s">
        <v>3056</v>
      </c>
      <c r="C37" s="61"/>
      <c r="D37" s="50" t="s">
        <v>2046</v>
      </c>
      <c r="E37" s="104"/>
    </row>
    <row r="38" spans="1:5" ht="35.450000000000003" customHeight="1">
      <c r="A38" s="82" t="s">
        <v>990</v>
      </c>
      <c r="B38" s="83" t="s">
        <v>5241</v>
      </c>
      <c r="C38" s="86">
        <v>19</v>
      </c>
      <c r="D38" s="83" t="s">
        <v>5236</v>
      </c>
      <c r="E38" s="104"/>
    </row>
    <row r="39" spans="1:5" ht="15.75">
      <c r="A39" s="84" t="s">
        <v>275</v>
      </c>
      <c r="B39" s="83" t="s">
        <v>276</v>
      </c>
      <c r="C39" s="86"/>
      <c r="D39" s="83"/>
      <c r="E39" s="104"/>
    </row>
    <row r="40" spans="1:5" ht="15.75">
      <c r="A40" s="181" t="s">
        <v>1414</v>
      </c>
      <c r="B40" s="155" t="s">
        <v>1415</v>
      </c>
      <c r="C40" s="477"/>
      <c r="D40" s="50"/>
      <c r="E40" s="104"/>
    </row>
    <row r="43" spans="1:5">
      <c r="B43" s="2"/>
    </row>
    <row r="44" spans="1:5">
      <c r="A44" s="9"/>
      <c r="B44" s="11"/>
      <c r="C44" s="495"/>
    </row>
    <row r="45" spans="1:5">
      <c r="A45" s="9"/>
      <c r="B45" s="11"/>
      <c r="C45" s="495"/>
    </row>
    <row r="46" spans="1:5">
      <c r="A46" s="9"/>
      <c r="B46" s="11"/>
      <c r="C46" s="495"/>
    </row>
  </sheetData>
  <mergeCells count="3">
    <mergeCell ref="A10:D10"/>
    <mergeCell ref="A30:D30"/>
    <mergeCell ref="F5:G5"/>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46F94-FF3E-406D-A19C-8214F77D81A2}">
  <sheetPr>
    <tabColor rgb="FF00B0F0"/>
  </sheetPr>
  <dimension ref="A1:F739"/>
  <sheetViews>
    <sheetView workbookViewId="0">
      <pane ySplit="1" topLeftCell="A2" activePane="bottomLeft" state="frozen"/>
      <selection pane="bottomLeft" activeCell="B2" sqref="B2"/>
    </sheetView>
  </sheetViews>
  <sheetFormatPr defaultColWidth="9.140625" defaultRowHeight="18.75"/>
  <cols>
    <col min="1" max="1" width="7.85546875" style="572" customWidth="1"/>
    <col min="2" max="2" width="159.140625" style="750" customWidth="1"/>
    <col min="3" max="3" width="25.42578125" style="746" customWidth="1"/>
    <col min="4" max="4" width="9.140625" style="746"/>
    <col min="5" max="5" width="17" style="746" customWidth="1"/>
    <col min="6" max="6" width="13.42578125" style="746" bestFit="1" customWidth="1"/>
    <col min="7" max="16384" width="9.140625" style="746"/>
  </cols>
  <sheetData>
    <row r="1" spans="1:6" ht="29.1" customHeight="1">
      <c r="A1" s="745" t="s">
        <v>1412</v>
      </c>
      <c r="B1" s="751" t="s">
        <v>4255</v>
      </c>
      <c r="C1" s="745" t="s">
        <v>4585</v>
      </c>
      <c r="E1" s="746" t="s">
        <v>4205</v>
      </c>
      <c r="F1" s="747">
        <f ca="1">TODAY()</f>
        <v>44964</v>
      </c>
    </row>
    <row r="2" spans="1:6">
      <c r="A2" s="572">
        <v>1</v>
      </c>
      <c r="B2" s="752" t="s">
        <v>4570</v>
      </c>
      <c r="C2" s="748"/>
    </row>
    <row r="3" spans="1:6" ht="42" customHeight="1">
      <c r="A3" s="572">
        <f>A2+1</f>
        <v>2</v>
      </c>
      <c r="B3" s="752" t="s">
        <v>4573</v>
      </c>
      <c r="C3" s="749"/>
    </row>
    <row r="4" spans="1:6" ht="37.5">
      <c r="A4" s="572">
        <f t="shared" ref="A4:A67" si="0">A3+1</f>
        <v>3</v>
      </c>
      <c r="B4" s="752" t="s">
        <v>4577</v>
      </c>
      <c r="C4" s="749"/>
    </row>
    <row r="5" spans="1:6" ht="37.5">
      <c r="A5" s="572">
        <f t="shared" si="0"/>
        <v>4</v>
      </c>
      <c r="B5" s="752" t="s">
        <v>4579</v>
      </c>
      <c r="C5" s="749"/>
    </row>
    <row r="6" spans="1:6">
      <c r="A6" s="572">
        <f t="shared" si="0"/>
        <v>5</v>
      </c>
      <c r="B6" s="752" t="s">
        <v>4580</v>
      </c>
      <c r="C6" s="749"/>
    </row>
    <row r="7" spans="1:6" ht="37.5">
      <c r="A7" s="572">
        <f t="shared" si="0"/>
        <v>6</v>
      </c>
      <c r="B7" s="752" t="s">
        <v>4572</v>
      </c>
      <c r="C7" s="749"/>
    </row>
    <row r="8" spans="1:6" ht="37.5">
      <c r="A8" s="572">
        <f t="shared" si="0"/>
        <v>7</v>
      </c>
      <c r="B8" s="752" t="s">
        <v>4581</v>
      </c>
      <c r="C8" s="749"/>
    </row>
    <row r="9" spans="1:6" ht="37.5">
      <c r="A9" s="572">
        <f t="shared" si="0"/>
        <v>8</v>
      </c>
      <c r="B9" s="752" t="s">
        <v>4574</v>
      </c>
      <c r="C9" s="749"/>
    </row>
    <row r="10" spans="1:6" ht="37.5">
      <c r="A10" s="572">
        <f t="shared" si="0"/>
        <v>9</v>
      </c>
      <c r="B10" s="752" t="s">
        <v>4575</v>
      </c>
      <c r="C10" s="749"/>
    </row>
    <row r="11" spans="1:6">
      <c r="A11" s="572">
        <f t="shared" si="0"/>
        <v>10</v>
      </c>
      <c r="B11" s="752" t="s">
        <v>3093</v>
      </c>
      <c r="C11" s="749"/>
    </row>
    <row r="12" spans="1:6">
      <c r="A12" s="572">
        <f t="shared" si="0"/>
        <v>11</v>
      </c>
      <c r="B12" s="752" t="s">
        <v>3359</v>
      </c>
      <c r="C12" s="749"/>
    </row>
    <row r="13" spans="1:6">
      <c r="A13" s="572">
        <f t="shared" si="0"/>
        <v>12</v>
      </c>
      <c r="B13" s="752" t="s">
        <v>4256</v>
      </c>
      <c r="C13" s="749"/>
    </row>
    <row r="14" spans="1:6">
      <c r="A14" s="572">
        <f t="shared" si="0"/>
        <v>13</v>
      </c>
      <c r="B14" s="752" t="s">
        <v>3080</v>
      </c>
      <c r="C14" s="749"/>
    </row>
    <row r="15" spans="1:6" ht="37.5">
      <c r="A15" s="572">
        <f t="shared" si="0"/>
        <v>14</v>
      </c>
      <c r="B15" s="752" t="s">
        <v>3076</v>
      </c>
      <c r="C15" s="749"/>
    </row>
    <row r="16" spans="1:6">
      <c r="A16" s="572">
        <f t="shared" si="0"/>
        <v>15</v>
      </c>
      <c r="B16" s="752" t="s">
        <v>3069</v>
      </c>
      <c r="C16" s="749"/>
    </row>
    <row r="17" spans="1:3" ht="37.5">
      <c r="A17" s="572">
        <f t="shared" si="0"/>
        <v>16</v>
      </c>
      <c r="B17" s="752" t="s">
        <v>3062</v>
      </c>
      <c r="C17" s="749"/>
    </row>
    <row r="18" spans="1:3">
      <c r="A18" s="572">
        <f t="shared" si="0"/>
        <v>17</v>
      </c>
      <c r="B18" s="752" t="s">
        <v>3058</v>
      </c>
      <c r="C18" s="749"/>
    </row>
    <row r="19" spans="1:3">
      <c r="A19" s="572">
        <f t="shared" si="0"/>
        <v>18</v>
      </c>
      <c r="B19" s="752" t="s">
        <v>4274</v>
      </c>
      <c r="C19" s="749"/>
    </row>
    <row r="20" spans="1:3">
      <c r="A20" s="572">
        <f t="shared" si="0"/>
        <v>19</v>
      </c>
      <c r="B20" s="752" t="s">
        <v>3064</v>
      </c>
      <c r="C20" s="749"/>
    </row>
    <row r="21" spans="1:3" ht="37.5">
      <c r="A21" s="572">
        <f t="shared" si="0"/>
        <v>20</v>
      </c>
      <c r="B21" s="752" t="s">
        <v>4275</v>
      </c>
      <c r="C21" s="749"/>
    </row>
    <row r="22" spans="1:3">
      <c r="A22" s="572">
        <f t="shared" si="0"/>
        <v>21</v>
      </c>
      <c r="B22" s="752" t="s">
        <v>3194</v>
      </c>
      <c r="C22" s="749"/>
    </row>
    <row r="23" spans="1:3">
      <c r="A23" s="572">
        <f t="shared" si="0"/>
        <v>22</v>
      </c>
      <c r="B23" s="752" t="s">
        <v>3212</v>
      </c>
      <c r="C23" s="749"/>
    </row>
    <row r="24" spans="1:3">
      <c r="A24" s="572">
        <f t="shared" si="0"/>
        <v>23</v>
      </c>
      <c r="B24" s="752" t="s">
        <v>3356</v>
      </c>
      <c r="C24" s="749"/>
    </row>
    <row r="25" spans="1:3" ht="37.5">
      <c r="A25" s="572">
        <f t="shared" si="0"/>
        <v>24</v>
      </c>
      <c r="B25" s="752" t="s">
        <v>3078</v>
      </c>
      <c r="C25" s="749"/>
    </row>
    <row r="26" spans="1:3">
      <c r="A26" s="572">
        <f t="shared" si="0"/>
        <v>25</v>
      </c>
      <c r="B26" s="752" t="s">
        <v>3118</v>
      </c>
      <c r="C26" s="749"/>
    </row>
    <row r="27" spans="1:3">
      <c r="A27" s="572">
        <f t="shared" si="0"/>
        <v>26</v>
      </c>
      <c r="B27" s="752" t="s">
        <v>3206</v>
      </c>
      <c r="C27" s="749"/>
    </row>
    <row r="28" spans="1:3">
      <c r="A28" s="572">
        <f t="shared" si="0"/>
        <v>27</v>
      </c>
      <c r="B28" s="752" t="s">
        <v>3364</v>
      </c>
      <c r="C28" s="749"/>
    </row>
    <row r="29" spans="1:3">
      <c r="A29" s="572">
        <f t="shared" si="0"/>
        <v>28</v>
      </c>
      <c r="B29" s="752" t="s">
        <v>3583</v>
      </c>
      <c r="C29" s="749"/>
    </row>
    <row r="30" spans="1:3">
      <c r="A30" s="572">
        <f t="shared" si="0"/>
        <v>29</v>
      </c>
      <c r="B30" s="752" t="s">
        <v>4276</v>
      </c>
      <c r="C30" s="749"/>
    </row>
    <row r="31" spans="1:3">
      <c r="A31" s="572">
        <f t="shared" si="0"/>
        <v>30</v>
      </c>
      <c r="B31" s="752" t="s">
        <v>4277</v>
      </c>
      <c r="C31" s="749"/>
    </row>
    <row r="32" spans="1:3" ht="37.5">
      <c r="A32" s="572">
        <f t="shared" si="0"/>
        <v>31</v>
      </c>
      <c r="B32" s="752" t="s">
        <v>3210</v>
      </c>
      <c r="C32" s="749"/>
    </row>
    <row r="33" spans="1:3">
      <c r="A33" s="572">
        <f t="shared" si="0"/>
        <v>32</v>
      </c>
      <c r="B33" s="752" t="s">
        <v>3121</v>
      </c>
      <c r="C33" s="749"/>
    </row>
    <row r="34" spans="1:3">
      <c r="A34" s="572">
        <f t="shared" si="0"/>
        <v>33</v>
      </c>
      <c r="B34" s="752" t="s">
        <v>3197</v>
      </c>
      <c r="C34" s="749"/>
    </row>
    <row r="35" spans="1:3">
      <c r="A35" s="572">
        <f t="shared" si="0"/>
        <v>34</v>
      </c>
      <c r="B35" s="752" t="s">
        <v>3203</v>
      </c>
      <c r="C35" s="749"/>
    </row>
    <row r="36" spans="1:3" ht="37.5">
      <c r="A36" s="572">
        <f t="shared" si="0"/>
        <v>35</v>
      </c>
      <c r="B36" s="752" t="s">
        <v>3383</v>
      </c>
      <c r="C36" s="749"/>
    </row>
    <row r="37" spans="1:3" ht="37.5">
      <c r="A37" s="572">
        <f t="shared" si="0"/>
        <v>36</v>
      </c>
      <c r="B37" s="752" t="s">
        <v>3067</v>
      </c>
      <c r="C37" s="749"/>
    </row>
    <row r="38" spans="1:3">
      <c r="A38" s="572">
        <f t="shared" si="0"/>
        <v>37</v>
      </c>
      <c r="B38" s="752" t="s">
        <v>3065</v>
      </c>
      <c r="C38" s="749"/>
    </row>
    <row r="39" spans="1:3">
      <c r="A39" s="572">
        <f t="shared" si="0"/>
        <v>38</v>
      </c>
      <c r="B39" s="752" t="s">
        <v>3588</v>
      </c>
      <c r="C39" s="749"/>
    </row>
    <row r="40" spans="1:3" ht="37.5">
      <c r="A40" s="572">
        <f t="shared" si="0"/>
        <v>39</v>
      </c>
      <c r="B40" s="752" t="s">
        <v>3730</v>
      </c>
      <c r="C40" s="749"/>
    </row>
    <row r="41" spans="1:3" ht="37.5">
      <c r="A41" s="572">
        <f t="shared" si="0"/>
        <v>40</v>
      </c>
      <c r="B41" s="752" t="s">
        <v>4568</v>
      </c>
      <c r="C41" s="749"/>
    </row>
    <row r="42" spans="1:3">
      <c r="A42" s="572">
        <f t="shared" si="0"/>
        <v>41</v>
      </c>
      <c r="B42" s="752" t="s">
        <v>4569</v>
      </c>
      <c r="C42" s="749"/>
    </row>
    <row r="43" spans="1:3" ht="37.5">
      <c r="A43" s="572">
        <f t="shared" si="0"/>
        <v>42</v>
      </c>
      <c r="B43" s="752" t="s">
        <v>4571</v>
      </c>
      <c r="C43" s="749"/>
    </row>
    <row r="44" spans="1:3">
      <c r="A44" s="572">
        <f t="shared" si="0"/>
        <v>43</v>
      </c>
      <c r="B44" s="752" t="s">
        <v>3138</v>
      </c>
      <c r="C44" s="749"/>
    </row>
    <row r="45" spans="1:3">
      <c r="A45" s="572">
        <f t="shared" si="0"/>
        <v>44</v>
      </c>
      <c r="B45" s="752" t="s">
        <v>3558</v>
      </c>
      <c r="C45" s="749"/>
    </row>
    <row r="46" spans="1:3">
      <c r="A46" s="572">
        <f t="shared" si="0"/>
        <v>45</v>
      </c>
      <c r="B46" s="752" t="s">
        <v>3555</v>
      </c>
      <c r="C46" s="749"/>
    </row>
    <row r="47" spans="1:3" ht="37.5">
      <c r="A47" s="572">
        <f t="shared" si="0"/>
        <v>46</v>
      </c>
      <c r="B47" s="752" t="s">
        <v>3140</v>
      </c>
      <c r="C47" s="749"/>
    </row>
    <row r="48" spans="1:3">
      <c r="A48" s="572">
        <f t="shared" si="0"/>
        <v>47</v>
      </c>
      <c r="B48" s="752" t="s">
        <v>3559</v>
      </c>
      <c r="C48" s="749"/>
    </row>
    <row r="49" spans="1:3">
      <c r="A49" s="572">
        <f t="shared" si="0"/>
        <v>48</v>
      </c>
      <c r="B49" s="752" t="s">
        <v>3560</v>
      </c>
      <c r="C49" s="749"/>
    </row>
    <row r="50" spans="1:3" ht="56.25">
      <c r="A50" s="572">
        <f t="shared" si="0"/>
        <v>49</v>
      </c>
      <c r="B50" s="752" t="s">
        <v>4278</v>
      </c>
      <c r="C50" s="749"/>
    </row>
    <row r="51" spans="1:3">
      <c r="A51" s="572">
        <f t="shared" si="0"/>
        <v>50</v>
      </c>
      <c r="B51" s="752" t="s">
        <v>4279</v>
      </c>
      <c r="C51" s="749"/>
    </row>
    <row r="52" spans="1:3">
      <c r="A52" s="572">
        <f t="shared" si="0"/>
        <v>51</v>
      </c>
      <c r="B52" s="752" t="s">
        <v>4280</v>
      </c>
      <c r="C52" s="749"/>
    </row>
    <row r="53" spans="1:3" ht="37.5">
      <c r="A53" s="572">
        <f t="shared" si="0"/>
        <v>52</v>
      </c>
      <c r="B53" s="752" t="s">
        <v>4281</v>
      </c>
      <c r="C53" s="749"/>
    </row>
    <row r="54" spans="1:3" ht="56.25">
      <c r="A54" s="572">
        <f t="shared" si="0"/>
        <v>53</v>
      </c>
      <c r="B54" s="752" t="s">
        <v>4282</v>
      </c>
      <c r="C54" s="749"/>
    </row>
    <row r="55" spans="1:3" ht="37.5">
      <c r="A55" s="572">
        <f t="shared" si="0"/>
        <v>54</v>
      </c>
      <c r="B55" s="752" t="s">
        <v>4283</v>
      </c>
      <c r="C55" s="749"/>
    </row>
    <row r="56" spans="1:3">
      <c r="A56" s="572">
        <f t="shared" si="0"/>
        <v>55</v>
      </c>
      <c r="B56" s="752" t="s">
        <v>3593</v>
      </c>
      <c r="C56" s="749"/>
    </row>
    <row r="57" spans="1:3" ht="56.25">
      <c r="A57" s="572">
        <f t="shared" si="0"/>
        <v>56</v>
      </c>
      <c r="B57" s="752" t="s">
        <v>3594</v>
      </c>
      <c r="C57" s="749"/>
    </row>
    <row r="58" spans="1:3">
      <c r="A58" s="572">
        <f t="shared" si="0"/>
        <v>57</v>
      </c>
      <c r="B58" s="752" t="s">
        <v>3589</v>
      </c>
      <c r="C58" s="749"/>
    </row>
    <row r="59" spans="1:3" ht="37.5">
      <c r="A59" s="572">
        <f t="shared" si="0"/>
        <v>58</v>
      </c>
      <c r="B59" s="752" t="s">
        <v>3592</v>
      </c>
      <c r="C59" s="749"/>
    </row>
    <row r="60" spans="1:3" ht="56.25">
      <c r="A60" s="572">
        <f t="shared" si="0"/>
        <v>59</v>
      </c>
      <c r="B60" s="752" t="s">
        <v>3553</v>
      </c>
      <c r="C60" s="749"/>
    </row>
    <row r="61" spans="1:3" ht="37.5">
      <c r="A61" s="572">
        <f t="shared" si="0"/>
        <v>60</v>
      </c>
      <c r="B61" s="752" t="s">
        <v>3144</v>
      </c>
      <c r="C61" s="749"/>
    </row>
    <row r="62" spans="1:3">
      <c r="A62" s="572">
        <f t="shared" si="0"/>
        <v>61</v>
      </c>
      <c r="B62" s="752" t="s">
        <v>3126</v>
      </c>
      <c r="C62" s="749"/>
    </row>
    <row r="63" spans="1:3">
      <c r="A63" s="572">
        <f t="shared" si="0"/>
        <v>62</v>
      </c>
      <c r="B63" s="752" t="s">
        <v>3135</v>
      </c>
      <c r="C63" s="749"/>
    </row>
    <row r="64" spans="1:3" ht="37.5">
      <c r="A64" s="572">
        <f t="shared" si="0"/>
        <v>63</v>
      </c>
      <c r="B64" s="752" t="s">
        <v>3171</v>
      </c>
      <c r="C64" s="749"/>
    </row>
    <row r="65" spans="1:3">
      <c r="A65" s="572">
        <f t="shared" si="0"/>
        <v>64</v>
      </c>
      <c r="B65" s="752" t="s">
        <v>3161</v>
      </c>
      <c r="C65" s="749"/>
    </row>
    <row r="66" spans="1:3">
      <c r="A66" s="572">
        <f t="shared" si="0"/>
        <v>65</v>
      </c>
      <c r="B66" s="752" t="s">
        <v>3142</v>
      </c>
      <c r="C66" s="749"/>
    </row>
    <row r="67" spans="1:3">
      <c r="A67" s="572">
        <f t="shared" si="0"/>
        <v>66</v>
      </c>
      <c r="B67" s="752" t="s">
        <v>3263</v>
      </c>
      <c r="C67" s="749"/>
    </row>
    <row r="68" spans="1:3" ht="56.25">
      <c r="A68" s="572">
        <f t="shared" ref="A68:A131" si="1">A67+1</f>
        <v>67</v>
      </c>
      <c r="B68" s="752" t="s">
        <v>3100</v>
      </c>
      <c r="C68" s="749"/>
    </row>
    <row r="69" spans="1:3">
      <c r="A69" s="572">
        <f t="shared" si="1"/>
        <v>68</v>
      </c>
      <c r="B69" s="752" t="s">
        <v>3318</v>
      </c>
      <c r="C69" s="749"/>
    </row>
    <row r="70" spans="1:3" ht="37.5">
      <c r="A70" s="572">
        <f t="shared" si="1"/>
        <v>69</v>
      </c>
      <c r="B70" s="752" t="s">
        <v>3243</v>
      </c>
      <c r="C70" s="749"/>
    </row>
    <row r="71" spans="1:3">
      <c r="A71" s="572">
        <f t="shared" si="1"/>
        <v>70</v>
      </c>
      <c r="B71" s="752" t="s">
        <v>3336</v>
      </c>
      <c r="C71" s="749"/>
    </row>
    <row r="72" spans="1:3">
      <c r="A72" s="572">
        <f t="shared" si="1"/>
        <v>71</v>
      </c>
      <c r="B72" s="752" t="s">
        <v>3554</v>
      </c>
      <c r="C72" s="749"/>
    </row>
    <row r="73" spans="1:3" ht="37.5">
      <c r="A73" s="572">
        <f t="shared" si="1"/>
        <v>72</v>
      </c>
      <c r="B73" s="752" t="s">
        <v>3552</v>
      </c>
      <c r="C73" s="749"/>
    </row>
    <row r="74" spans="1:3">
      <c r="A74" s="572">
        <f t="shared" si="1"/>
        <v>73</v>
      </c>
      <c r="B74" s="752" t="s">
        <v>3297</v>
      </c>
      <c r="C74" s="749"/>
    </row>
    <row r="75" spans="1:3">
      <c r="A75" s="572">
        <f t="shared" si="1"/>
        <v>74</v>
      </c>
      <c r="B75" s="752" t="s">
        <v>3590</v>
      </c>
      <c r="C75" s="749"/>
    </row>
    <row r="76" spans="1:3">
      <c r="A76" s="572">
        <f t="shared" si="1"/>
        <v>75</v>
      </c>
      <c r="B76" s="752" t="s">
        <v>3591</v>
      </c>
      <c r="C76" s="749"/>
    </row>
    <row r="77" spans="1:3">
      <c r="A77" s="572">
        <f t="shared" si="1"/>
        <v>76</v>
      </c>
      <c r="B77" s="752" t="s">
        <v>3260</v>
      </c>
      <c r="C77" s="749"/>
    </row>
    <row r="78" spans="1:3">
      <c r="A78" s="572">
        <f t="shared" si="1"/>
        <v>77</v>
      </c>
      <c r="B78" s="752" t="s">
        <v>3856</v>
      </c>
      <c r="C78" s="749"/>
    </row>
    <row r="79" spans="1:3">
      <c r="A79" s="572">
        <f t="shared" si="1"/>
        <v>78</v>
      </c>
      <c r="B79" s="752" t="s">
        <v>3857</v>
      </c>
      <c r="C79" s="749"/>
    </row>
    <row r="80" spans="1:3">
      <c r="A80" s="572">
        <f t="shared" si="1"/>
        <v>79</v>
      </c>
      <c r="B80" s="752" t="s">
        <v>3729</v>
      </c>
      <c r="C80" s="749"/>
    </row>
    <row r="81" spans="1:3">
      <c r="A81" s="572">
        <f t="shared" si="1"/>
        <v>80</v>
      </c>
      <c r="B81" s="752" t="s">
        <v>3858</v>
      </c>
      <c r="C81" s="749"/>
    </row>
    <row r="82" spans="1:3" ht="37.5">
      <c r="A82" s="572">
        <f t="shared" si="1"/>
        <v>81</v>
      </c>
      <c r="B82" s="752" t="s">
        <v>3859</v>
      </c>
      <c r="C82" s="749"/>
    </row>
    <row r="83" spans="1:3">
      <c r="A83" s="572">
        <f t="shared" si="1"/>
        <v>82</v>
      </c>
      <c r="B83" s="752" t="s">
        <v>3860</v>
      </c>
      <c r="C83" s="749"/>
    </row>
    <row r="84" spans="1:3">
      <c r="A84" s="572">
        <f t="shared" si="1"/>
        <v>83</v>
      </c>
      <c r="B84" s="752" t="s">
        <v>3107</v>
      </c>
      <c r="C84" s="749"/>
    </row>
    <row r="85" spans="1:3">
      <c r="A85" s="572">
        <f t="shared" si="1"/>
        <v>84</v>
      </c>
      <c r="B85" s="752" t="s">
        <v>3148</v>
      </c>
      <c r="C85" s="749"/>
    </row>
    <row r="86" spans="1:3" ht="37.5">
      <c r="A86" s="572">
        <f t="shared" si="1"/>
        <v>85</v>
      </c>
      <c r="B86" s="752" t="s">
        <v>3149</v>
      </c>
      <c r="C86" s="749"/>
    </row>
    <row r="87" spans="1:3" ht="37.5">
      <c r="A87" s="572">
        <f t="shared" si="1"/>
        <v>86</v>
      </c>
      <c r="B87" s="752" t="s">
        <v>3581</v>
      </c>
      <c r="C87" s="749"/>
    </row>
    <row r="88" spans="1:3">
      <c r="A88" s="572">
        <f t="shared" si="1"/>
        <v>87</v>
      </c>
      <c r="B88" s="752" t="s">
        <v>3582</v>
      </c>
      <c r="C88" s="749"/>
    </row>
    <row r="89" spans="1:3">
      <c r="A89" s="572">
        <f t="shared" si="1"/>
        <v>88</v>
      </c>
      <c r="B89" s="752" t="s">
        <v>3326</v>
      </c>
      <c r="C89" s="749"/>
    </row>
    <row r="90" spans="1:3">
      <c r="A90" s="572">
        <f t="shared" si="1"/>
        <v>89</v>
      </c>
      <c r="B90" s="752" t="s">
        <v>4257</v>
      </c>
      <c r="C90" s="749"/>
    </row>
    <row r="91" spans="1:3" ht="37.5">
      <c r="A91" s="572">
        <f t="shared" si="1"/>
        <v>90</v>
      </c>
      <c r="B91" s="752" t="s">
        <v>4258</v>
      </c>
      <c r="C91" s="749"/>
    </row>
    <row r="92" spans="1:3">
      <c r="A92" s="572">
        <f t="shared" si="1"/>
        <v>91</v>
      </c>
      <c r="B92" s="752" t="s">
        <v>4259</v>
      </c>
      <c r="C92" s="749"/>
    </row>
    <row r="93" spans="1:3">
      <c r="A93" s="572">
        <f t="shared" si="1"/>
        <v>92</v>
      </c>
      <c r="B93" s="752" t="s">
        <v>4260</v>
      </c>
      <c r="C93" s="749"/>
    </row>
    <row r="94" spans="1:3">
      <c r="A94" s="572">
        <f t="shared" si="1"/>
        <v>93</v>
      </c>
      <c r="B94" s="752" t="s">
        <v>3866</v>
      </c>
      <c r="C94" s="749"/>
    </row>
    <row r="95" spans="1:3" ht="37.5">
      <c r="A95" s="572">
        <f t="shared" si="1"/>
        <v>94</v>
      </c>
      <c r="B95" s="752" t="s">
        <v>3861</v>
      </c>
      <c r="C95" s="749"/>
    </row>
    <row r="96" spans="1:3">
      <c r="A96" s="572">
        <f t="shared" si="1"/>
        <v>95</v>
      </c>
      <c r="B96" s="752" t="s">
        <v>3862</v>
      </c>
      <c r="C96" s="749"/>
    </row>
    <row r="97" spans="1:3">
      <c r="A97" s="572">
        <f t="shared" si="1"/>
        <v>96</v>
      </c>
      <c r="B97" s="752" t="s">
        <v>3863</v>
      </c>
      <c r="C97" s="749"/>
    </row>
    <row r="98" spans="1:3">
      <c r="A98" s="572">
        <f t="shared" si="1"/>
        <v>97</v>
      </c>
      <c r="B98" s="752" t="s">
        <v>3864</v>
      </c>
      <c r="C98" s="749"/>
    </row>
    <row r="99" spans="1:3">
      <c r="A99" s="572">
        <f t="shared" si="1"/>
        <v>98</v>
      </c>
      <c r="B99" s="752" t="s">
        <v>3865</v>
      </c>
      <c r="C99" s="749"/>
    </row>
    <row r="100" spans="1:3" ht="37.5">
      <c r="A100" s="572">
        <f t="shared" si="1"/>
        <v>99</v>
      </c>
      <c r="B100" s="752" t="s">
        <v>3200</v>
      </c>
      <c r="C100" s="749"/>
    </row>
    <row r="101" spans="1:3">
      <c r="A101" s="572">
        <f t="shared" si="1"/>
        <v>100</v>
      </c>
      <c r="B101" s="752" t="s">
        <v>3543</v>
      </c>
      <c r="C101" s="749"/>
    </row>
    <row r="102" spans="1:3" ht="37.5">
      <c r="A102" s="572">
        <f t="shared" si="1"/>
        <v>101</v>
      </c>
      <c r="B102" s="752" t="s">
        <v>3546</v>
      </c>
      <c r="C102" s="749"/>
    </row>
    <row r="103" spans="1:3" ht="37.5">
      <c r="A103" s="572">
        <f t="shared" si="1"/>
        <v>102</v>
      </c>
      <c r="B103" s="752" t="s">
        <v>3544</v>
      </c>
      <c r="C103" s="749"/>
    </row>
    <row r="104" spans="1:3">
      <c r="A104" s="572">
        <f t="shared" si="1"/>
        <v>103</v>
      </c>
      <c r="B104" s="752" t="s">
        <v>3545</v>
      </c>
      <c r="C104" s="749"/>
    </row>
    <row r="105" spans="1:3">
      <c r="A105" s="572">
        <f t="shared" si="1"/>
        <v>104</v>
      </c>
      <c r="B105" s="752" t="s">
        <v>3291</v>
      </c>
      <c r="C105" s="749"/>
    </row>
    <row r="106" spans="1:3">
      <c r="A106" s="572">
        <f t="shared" si="1"/>
        <v>105</v>
      </c>
      <c r="B106" s="752" t="s">
        <v>4284</v>
      </c>
      <c r="C106" s="749"/>
    </row>
    <row r="107" spans="1:3">
      <c r="A107" s="572">
        <f t="shared" si="1"/>
        <v>106</v>
      </c>
      <c r="B107" s="752" t="s">
        <v>4261</v>
      </c>
      <c r="C107" s="749"/>
    </row>
    <row r="108" spans="1:3">
      <c r="A108" s="572">
        <f t="shared" si="1"/>
        <v>107</v>
      </c>
      <c r="B108" s="752" t="s">
        <v>3152</v>
      </c>
      <c r="C108" s="749"/>
    </row>
    <row r="109" spans="1:3">
      <c r="A109" s="572">
        <f t="shared" si="1"/>
        <v>108</v>
      </c>
      <c r="B109" s="752" t="s">
        <v>3734</v>
      </c>
      <c r="C109" s="749"/>
    </row>
    <row r="110" spans="1:3">
      <c r="A110" s="572">
        <f t="shared" si="1"/>
        <v>109</v>
      </c>
      <c r="B110" s="752" t="s">
        <v>3586</v>
      </c>
      <c r="C110" s="749"/>
    </row>
    <row r="111" spans="1:3" ht="37.5">
      <c r="A111" s="572">
        <f t="shared" si="1"/>
        <v>110</v>
      </c>
      <c r="B111" s="752" t="s">
        <v>3732</v>
      </c>
      <c r="C111" s="749"/>
    </row>
    <row r="112" spans="1:3">
      <c r="A112" s="572">
        <f t="shared" si="1"/>
        <v>111</v>
      </c>
      <c r="B112" s="752" t="s">
        <v>3158</v>
      </c>
      <c r="C112" s="749"/>
    </row>
    <row r="113" spans="1:3" ht="37.5">
      <c r="A113" s="572">
        <f t="shared" si="1"/>
        <v>112</v>
      </c>
      <c r="B113" s="752" t="s">
        <v>3254</v>
      </c>
      <c r="C113" s="749"/>
    </row>
    <row r="114" spans="1:3">
      <c r="A114" s="572">
        <f t="shared" si="1"/>
        <v>113</v>
      </c>
      <c r="B114" s="752" t="s">
        <v>3362</v>
      </c>
      <c r="C114" s="749"/>
    </row>
    <row r="115" spans="1:3" ht="37.5">
      <c r="A115" s="572">
        <f t="shared" si="1"/>
        <v>114</v>
      </c>
      <c r="B115" s="752" t="s">
        <v>3563</v>
      </c>
      <c r="C115" s="749"/>
    </row>
    <row r="116" spans="1:3">
      <c r="A116" s="572">
        <f t="shared" si="1"/>
        <v>115</v>
      </c>
      <c r="B116" s="752" t="s">
        <v>3564</v>
      </c>
      <c r="C116" s="749"/>
    </row>
    <row r="117" spans="1:3">
      <c r="A117" s="572">
        <f t="shared" si="1"/>
        <v>116</v>
      </c>
      <c r="B117" s="752" t="s">
        <v>3565</v>
      </c>
      <c r="C117" s="749"/>
    </row>
    <row r="118" spans="1:3">
      <c r="A118" s="572">
        <f t="shared" si="1"/>
        <v>117</v>
      </c>
      <c r="B118" s="752" t="s">
        <v>3566</v>
      </c>
      <c r="C118" s="749"/>
    </row>
    <row r="119" spans="1:3">
      <c r="A119" s="572">
        <f t="shared" si="1"/>
        <v>118</v>
      </c>
      <c r="B119" s="752" t="s">
        <v>3567</v>
      </c>
      <c r="C119" s="749"/>
    </row>
    <row r="120" spans="1:3">
      <c r="A120" s="572">
        <f t="shared" si="1"/>
        <v>119</v>
      </c>
      <c r="B120" s="752" t="s">
        <v>3568</v>
      </c>
      <c r="C120" s="749"/>
    </row>
    <row r="121" spans="1:3">
      <c r="A121" s="572">
        <f t="shared" si="1"/>
        <v>120</v>
      </c>
      <c r="B121" s="752" t="s">
        <v>3569</v>
      </c>
      <c r="C121" s="749"/>
    </row>
    <row r="122" spans="1:3" ht="37.5">
      <c r="A122" s="572">
        <f t="shared" si="1"/>
        <v>121</v>
      </c>
      <c r="B122" s="752" t="s">
        <v>3185</v>
      </c>
      <c r="C122" s="749"/>
    </row>
    <row r="123" spans="1:3">
      <c r="A123" s="572">
        <f t="shared" si="1"/>
        <v>122</v>
      </c>
      <c r="B123" s="752" t="s">
        <v>3547</v>
      </c>
      <c r="C123" s="749"/>
    </row>
    <row r="124" spans="1:3">
      <c r="A124" s="572">
        <f t="shared" si="1"/>
        <v>123</v>
      </c>
      <c r="B124" s="752" t="s">
        <v>3548</v>
      </c>
      <c r="C124" s="749"/>
    </row>
    <row r="125" spans="1:3">
      <c r="A125" s="572">
        <f t="shared" si="1"/>
        <v>124</v>
      </c>
      <c r="B125" s="752" t="s">
        <v>3549</v>
      </c>
      <c r="C125" s="749"/>
    </row>
    <row r="126" spans="1:3" ht="56.25">
      <c r="A126" s="572">
        <f t="shared" si="1"/>
        <v>125</v>
      </c>
      <c r="B126" s="752" t="s">
        <v>3550</v>
      </c>
      <c r="C126" s="749"/>
    </row>
    <row r="127" spans="1:3" ht="37.5">
      <c r="A127" s="572">
        <f t="shared" si="1"/>
        <v>126</v>
      </c>
      <c r="B127" s="752" t="s">
        <v>3551</v>
      </c>
      <c r="C127" s="749"/>
    </row>
    <row r="128" spans="1:3" ht="37.5">
      <c r="A128" s="572">
        <f t="shared" si="1"/>
        <v>127</v>
      </c>
      <c r="B128" s="752" t="s">
        <v>3189</v>
      </c>
      <c r="C128" s="749"/>
    </row>
    <row r="129" spans="1:3" ht="37.5">
      <c r="A129" s="572">
        <f t="shared" si="1"/>
        <v>128</v>
      </c>
      <c r="B129" s="752" t="s">
        <v>3191</v>
      </c>
      <c r="C129" s="749"/>
    </row>
    <row r="130" spans="1:3">
      <c r="A130" s="572">
        <f t="shared" si="1"/>
        <v>129</v>
      </c>
      <c r="B130" s="752" t="s">
        <v>4262</v>
      </c>
      <c r="C130" s="749"/>
    </row>
    <row r="131" spans="1:3">
      <c r="A131" s="572">
        <f t="shared" si="1"/>
        <v>130</v>
      </c>
      <c r="B131" s="752" t="s">
        <v>3163</v>
      </c>
      <c r="C131" s="749"/>
    </row>
    <row r="132" spans="1:3">
      <c r="A132" s="572">
        <f t="shared" ref="A132:A195" si="2">A131+1</f>
        <v>131</v>
      </c>
      <c r="B132" s="752" t="s">
        <v>3277</v>
      </c>
      <c r="C132" s="749"/>
    </row>
    <row r="133" spans="1:3">
      <c r="A133" s="572">
        <f t="shared" si="2"/>
        <v>132</v>
      </c>
      <c r="B133" s="752" t="s">
        <v>3542</v>
      </c>
      <c r="C133" s="749"/>
    </row>
    <row r="134" spans="1:3" ht="37.5">
      <c r="A134" s="572">
        <f t="shared" si="2"/>
        <v>133</v>
      </c>
      <c r="B134" s="752" t="s">
        <v>4263</v>
      </c>
      <c r="C134" s="749"/>
    </row>
    <row r="135" spans="1:3">
      <c r="A135" s="572">
        <f t="shared" si="2"/>
        <v>134</v>
      </c>
      <c r="B135" s="752" t="s">
        <v>3090</v>
      </c>
      <c r="C135" s="749"/>
    </row>
    <row r="136" spans="1:3">
      <c r="A136" s="572">
        <f t="shared" si="2"/>
        <v>135</v>
      </c>
      <c r="B136" s="752" t="s">
        <v>4264</v>
      </c>
      <c r="C136" s="749"/>
    </row>
    <row r="137" spans="1:3">
      <c r="A137" s="572">
        <f t="shared" si="2"/>
        <v>136</v>
      </c>
      <c r="B137" s="752" t="s">
        <v>4265</v>
      </c>
      <c r="C137" s="749"/>
    </row>
    <row r="138" spans="1:3">
      <c r="A138" s="572">
        <f t="shared" si="2"/>
        <v>137</v>
      </c>
      <c r="B138" s="752" t="s">
        <v>4266</v>
      </c>
      <c r="C138" s="749"/>
    </row>
    <row r="139" spans="1:3">
      <c r="A139" s="572">
        <f t="shared" si="2"/>
        <v>138</v>
      </c>
      <c r="B139" s="752" t="s">
        <v>3867</v>
      </c>
      <c r="C139" s="749"/>
    </row>
    <row r="140" spans="1:3">
      <c r="A140" s="572">
        <f t="shared" si="2"/>
        <v>139</v>
      </c>
      <c r="B140" s="752" t="s">
        <v>3868</v>
      </c>
      <c r="C140" s="749"/>
    </row>
    <row r="141" spans="1:3" ht="56.25">
      <c r="A141" s="572">
        <f t="shared" si="2"/>
        <v>140</v>
      </c>
      <c r="B141" s="752" t="s">
        <v>4285</v>
      </c>
      <c r="C141" s="749"/>
    </row>
    <row r="142" spans="1:3" ht="56.25">
      <c r="A142" s="572">
        <f t="shared" si="2"/>
        <v>141</v>
      </c>
      <c r="B142" s="752" t="s">
        <v>4286</v>
      </c>
      <c r="C142" s="749"/>
    </row>
    <row r="143" spans="1:3">
      <c r="A143" s="572">
        <f t="shared" si="2"/>
        <v>142</v>
      </c>
      <c r="B143" s="752" t="s">
        <v>3733</v>
      </c>
      <c r="C143" s="749"/>
    </row>
    <row r="144" spans="1:3">
      <c r="A144" s="572">
        <f t="shared" si="2"/>
        <v>143</v>
      </c>
      <c r="B144" s="752" t="s">
        <v>3351</v>
      </c>
      <c r="C144" s="749"/>
    </row>
    <row r="145" spans="1:3">
      <c r="A145" s="572">
        <f t="shared" si="2"/>
        <v>144</v>
      </c>
      <c r="B145" s="752" t="s">
        <v>3221</v>
      </c>
      <c r="C145" s="749"/>
    </row>
    <row r="146" spans="1:3">
      <c r="A146" s="572">
        <f t="shared" si="2"/>
        <v>145</v>
      </c>
      <c r="B146" s="752" t="s">
        <v>3223</v>
      </c>
      <c r="C146" s="749"/>
    </row>
    <row r="147" spans="1:3">
      <c r="A147" s="572">
        <f t="shared" si="2"/>
        <v>146</v>
      </c>
      <c r="B147" s="752" t="s">
        <v>3556</v>
      </c>
      <c r="C147" s="749"/>
    </row>
    <row r="148" spans="1:3" ht="37.5">
      <c r="A148" s="572">
        <f t="shared" si="2"/>
        <v>147</v>
      </c>
      <c r="B148" s="752" t="s">
        <v>3183</v>
      </c>
      <c r="C148" s="749"/>
    </row>
    <row r="149" spans="1:3">
      <c r="A149" s="572">
        <f t="shared" si="2"/>
        <v>148</v>
      </c>
      <c r="B149" s="752" t="s">
        <v>3557</v>
      </c>
      <c r="C149" s="749"/>
    </row>
    <row r="150" spans="1:3">
      <c r="A150" s="572">
        <f t="shared" si="2"/>
        <v>149</v>
      </c>
      <c r="B150" s="752" t="s">
        <v>3227</v>
      </c>
      <c r="C150" s="749"/>
    </row>
    <row r="151" spans="1:3">
      <c r="A151" s="572">
        <f t="shared" si="2"/>
        <v>150</v>
      </c>
      <c r="B151" s="752" t="s">
        <v>3084</v>
      </c>
      <c r="C151" s="749"/>
    </row>
    <row r="152" spans="1:3">
      <c r="A152" s="572">
        <f t="shared" si="2"/>
        <v>151</v>
      </c>
      <c r="B152" s="752" t="s">
        <v>3082</v>
      </c>
      <c r="C152" s="749"/>
    </row>
    <row r="153" spans="1:3">
      <c r="A153" s="572">
        <f t="shared" si="2"/>
        <v>152</v>
      </c>
      <c r="B153" s="752" t="s">
        <v>4267</v>
      </c>
      <c r="C153" s="749"/>
    </row>
    <row r="154" spans="1:3">
      <c r="A154" s="572">
        <f t="shared" si="2"/>
        <v>153</v>
      </c>
      <c r="B154" s="752" t="s">
        <v>4268</v>
      </c>
      <c r="C154" s="749"/>
    </row>
    <row r="155" spans="1:3">
      <c r="A155" s="572">
        <f t="shared" si="2"/>
        <v>154</v>
      </c>
      <c r="B155" s="752" t="s">
        <v>3072</v>
      </c>
      <c r="C155" s="749"/>
    </row>
    <row r="156" spans="1:3" ht="37.5">
      <c r="A156" s="572">
        <f t="shared" si="2"/>
        <v>155</v>
      </c>
      <c r="B156" s="752" t="s">
        <v>3219</v>
      </c>
      <c r="C156" s="749"/>
    </row>
    <row r="157" spans="1:3">
      <c r="A157" s="572">
        <f t="shared" si="2"/>
        <v>156</v>
      </c>
      <c r="B157" s="752" t="s">
        <v>3315</v>
      </c>
      <c r="C157" s="749"/>
    </row>
    <row r="158" spans="1:3">
      <c r="A158" s="572">
        <f t="shared" si="2"/>
        <v>157</v>
      </c>
      <c r="B158" s="752" t="s">
        <v>3060</v>
      </c>
      <c r="C158" s="749"/>
    </row>
    <row r="159" spans="1:3">
      <c r="A159" s="572">
        <f t="shared" si="2"/>
        <v>158</v>
      </c>
      <c r="B159" s="752" t="s">
        <v>3339</v>
      </c>
      <c r="C159" s="749"/>
    </row>
    <row r="160" spans="1:3">
      <c r="A160" s="572">
        <f t="shared" si="2"/>
        <v>159</v>
      </c>
      <c r="B160" s="752" t="s">
        <v>3587</v>
      </c>
      <c r="C160" s="749"/>
    </row>
    <row r="161" spans="1:3" ht="37.5">
      <c r="A161" s="572">
        <f t="shared" si="2"/>
        <v>160</v>
      </c>
      <c r="B161" s="752" t="s">
        <v>3177</v>
      </c>
      <c r="C161" s="749"/>
    </row>
    <row r="162" spans="1:3">
      <c r="A162" s="572">
        <f t="shared" si="2"/>
        <v>161</v>
      </c>
      <c r="B162" s="752" t="s">
        <v>3251</v>
      </c>
      <c r="C162" s="749"/>
    </row>
    <row r="163" spans="1:3">
      <c r="A163" s="572">
        <f t="shared" si="2"/>
        <v>162</v>
      </c>
      <c r="B163" s="752" t="s">
        <v>3268</v>
      </c>
      <c r="C163" s="749"/>
    </row>
    <row r="164" spans="1:3">
      <c r="A164" s="572">
        <f t="shared" si="2"/>
        <v>163</v>
      </c>
      <c r="B164" s="752" t="s">
        <v>3584</v>
      </c>
      <c r="C164" s="749"/>
    </row>
    <row r="165" spans="1:3">
      <c r="A165" s="572">
        <f t="shared" si="2"/>
        <v>164</v>
      </c>
      <c r="B165" s="752" t="s">
        <v>3585</v>
      </c>
      <c r="C165" s="749"/>
    </row>
    <row r="166" spans="1:3">
      <c r="A166" s="572">
        <f t="shared" si="2"/>
        <v>165</v>
      </c>
      <c r="B166" s="752" t="s">
        <v>4555</v>
      </c>
      <c r="C166" s="749"/>
    </row>
    <row r="167" spans="1:3">
      <c r="A167" s="572">
        <f t="shared" si="2"/>
        <v>166</v>
      </c>
      <c r="B167" s="752" t="s">
        <v>4556</v>
      </c>
      <c r="C167" s="749"/>
    </row>
    <row r="168" spans="1:3">
      <c r="A168" s="572">
        <f t="shared" si="2"/>
        <v>167</v>
      </c>
      <c r="B168" s="752" t="s">
        <v>4557</v>
      </c>
      <c r="C168" s="749"/>
    </row>
    <row r="169" spans="1:3">
      <c r="A169" s="572">
        <f t="shared" si="2"/>
        <v>168</v>
      </c>
      <c r="B169" s="752" t="s">
        <v>4558</v>
      </c>
      <c r="C169" s="749"/>
    </row>
    <row r="170" spans="1:3">
      <c r="A170" s="572">
        <f t="shared" si="2"/>
        <v>169</v>
      </c>
      <c r="B170" s="752" t="s">
        <v>4559</v>
      </c>
      <c r="C170" s="749"/>
    </row>
    <row r="171" spans="1:3">
      <c r="A171" s="572">
        <f t="shared" si="2"/>
        <v>170</v>
      </c>
      <c r="B171" s="752" t="s">
        <v>3869</v>
      </c>
      <c r="C171" s="749"/>
    </row>
    <row r="172" spans="1:3">
      <c r="A172" s="572">
        <f t="shared" si="2"/>
        <v>171</v>
      </c>
      <c r="B172" s="752" t="s">
        <v>3155</v>
      </c>
      <c r="C172" s="749"/>
    </row>
    <row r="173" spans="1:3" ht="37.5">
      <c r="A173" s="572">
        <f t="shared" si="2"/>
        <v>172</v>
      </c>
      <c r="B173" s="752" t="s">
        <v>3280</v>
      </c>
      <c r="C173" s="749"/>
    </row>
    <row r="174" spans="1:3">
      <c r="A174" s="572">
        <f t="shared" si="2"/>
        <v>173</v>
      </c>
      <c r="B174" s="752" t="s">
        <v>3257</v>
      </c>
      <c r="C174" s="749"/>
    </row>
    <row r="175" spans="1:3">
      <c r="A175" s="572">
        <f t="shared" si="2"/>
        <v>174</v>
      </c>
      <c r="B175" s="752" t="s">
        <v>3283</v>
      </c>
      <c r="C175" s="749"/>
    </row>
    <row r="176" spans="1:3">
      <c r="A176" s="572">
        <f t="shared" si="2"/>
        <v>175</v>
      </c>
      <c r="B176" s="752" t="s">
        <v>3266</v>
      </c>
      <c r="C176" s="749"/>
    </row>
    <row r="177" spans="1:3" ht="37.5">
      <c r="A177" s="572">
        <f t="shared" si="2"/>
        <v>176</v>
      </c>
      <c r="B177" s="752" t="s">
        <v>3288</v>
      </c>
      <c r="C177" s="749"/>
    </row>
    <row r="178" spans="1:3" ht="37.5">
      <c r="A178" s="572">
        <f t="shared" si="2"/>
        <v>177</v>
      </c>
      <c r="B178" s="752" t="s">
        <v>3286</v>
      </c>
      <c r="C178" s="749"/>
    </row>
    <row r="179" spans="1:3">
      <c r="A179" s="572">
        <f t="shared" si="2"/>
        <v>178</v>
      </c>
      <c r="B179" s="752" t="s">
        <v>3293</v>
      </c>
      <c r="C179" s="749"/>
    </row>
    <row r="180" spans="1:3">
      <c r="A180" s="572">
        <f t="shared" si="2"/>
        <v>179</v>
      </c>
      <c r="B180" s="752" t="s">
        <v>3300</v>
      </c>
      <c r="C180" s="749"/>
    </row>
    <row r="181" spans="1:3">
      <c r="A181" s="572">
        <f t="shared" si="2"/>
        <v>180</v>
      </c>
      <c r="B181" s="752" t="s">
        <v>4565</v>
      </c>
      <c r="C181" s="749"/>
    </row>
    <row r="182" spans="1:3">
      <c r="A182" s="572">
        <f t="shared" si="2"/>
        <v>181</v>
      </c>
      <c r="B182" s="752" t="s">
        <v>3166</v>
      </c>
      <c r="C182" s="749"/>
    </row>
    <row r="183" spans="1:3">
      <c r="A183" s="572">
        <f t="shared" si="2"/>
        <v>182</v>
      </c>
      <c r="B183" s="752" t="s">
        <v>4566</v>
      </c>
      <c r="C183" s="749"/>
    </row>
    <row r="184" spans="1:3" ht="37.5">
      <c r="A184" s="572">
        <f t="shared" si="2"/>
        <v>183</v>
      </c>
      <c r="B184" s="752" t="s">
        <v>4560</v>
      </c>
      <c r="C184" s="749"/>
    </row>
    <row r="185" spans="1:3">
      <c r="A185" s="572">
        <f t="shared" si="2"/>
        <v>184</v>
      </c>
      <c r="B185" s="752" t="s">
        <v>4562</v>
      </c>
      <c r="C185" s="749"/>
    </row>
    <row r="186" spans="1:3">
      <c r="A186" s="572">
        <f t="shared" si="2"/>
        <v>185</v>
      </c>
      <c r="B186" s="752" t="s">
        <v>4561</v>
      </c>
      <c r="C186" s="749"/>
    </row>
    <row r="187" spans="1:3">
      <c r="A187" s="572">
        <f t="shared" si="2"/>
        <v>186</v>
      </c>
      <c r="B187" s="752" t="s">
        <v>4567</v>
      </c>
      <c r="C187" s="749"/>
    </row>
    <row r="188" spans="1:3" ht="37.5">
      <c r="A188" s="572">
        <f t="shared" si="2"/>
        <v>187</v>
      </c>
      <c r="B188" s="752" t="s">
        <v>3115</v>
      </c>
      <c r="C188" s="749"/>
    </row>
    <row r="189" spans="1:3" ht="37.5">
      <c r="A189" s="572">
        <f t="shared" si="2"/>
        <v>188</v>
      </c>
      <c r="B189" s="752" t="s">
        <v>3571</v>
      </c>
      <c r="C189" s="749"/>
    </row>
    <row r="190" spans="1:3">
      <c r="A190" s="572">
        <f t="shared" si="2"/>
        <v>189</v>
      </c>
      <c r="B190" s="752" t="s">
        <v>3248</v>
      </c>
      <c r="C190" s="749"/>
    </row>
    <row r="191" spans="1:3" ht="37.5">
      <c r="A191" s="572">
        <f t="shared" si="2"/>
        <v>190</v>
      </c>
      <c r="B191" s="752" t="s">
        <v>3309</v>
      </c>
      <c r="C191" s="749"/>
    </row>
    <row r="192" spans="1:3">
      <c r="A192" s="572">
        <f t="shared" si="2"/>
        <v>191</v>
      </c>
      <c r="B192" s="752" t="s">
        <v>3579</v>
      </c>
      <c r="C192" s="749"/>
    </row>
    <row r="193" spans="1:3">
      <c r="A193" s="572">
        <f t="shared" si="2"/>
        <v>192</v>
      </c>
      <c r="B193" s="752" t="s">
        <v>3580</v>
      </c>
      <c r="C193" s="749"/>
    </row>
    <row r="194" spans="1:3">
      <c r="A194" s="572">
        <f t="shared" si="2"/>
        <v>193</v>
      </c>
      <c r="B194" s="752" t="s">
        <v>3561</v>
      </c>
      <c r="C194" s="749"/>
    </row>
    <row r="195" spans="1:3">
      <c r="A195" s="572">
        <f t="shared" si="2"/>
        <v>194</v>
      </c>
      <c r="B195" s="752" t="s">
        <v>3109</v>
      </c>
      <c r="C195" s="749"/>
    </row>
    <row r="196" spans="1:3">
      <c r="A196" s="572">
        <f t="shared" ref="A196:A259" si="3">A195+1</f>
        <v>195</v>
      </c>
      <c r="B196" s="752" t="s">
        <v>3562</v>
      </c>
      <c r="C196" s="749"/>
    </row>
    <row r="197" spans="1:3" ht="37.5">
      <c r="A197" s="572">
        <f t="shared" si="3"/>
        <v>196</v>
      </c>
      <c r="B197" s="752" t="s">
        <v>3169</v>
      </c>
      <c r="C197" s="749"/>
    </row>
    <row r="198" spans="1:3" ht="37.5">
      <c r="A198" s="572">
        <f t="shared" si="3"/>
        <v>197</v>
      </c>
      <c r="B198" s="752" t="s">
        <v>4554</v>
      </c>
      <c r="C198" s="749"/>
    </row>
    <row r="199" spans="1:3">
      <c r="A199" s="572">
        <f t="shared" si="3"/>
        <v>198</v>
      </c>
      <c r="B199" s="752" t="s">
        <v>3345</v>
      </c>
      <c r="C199" s="749"/>
    </row>
    <row r="200" spans="1:3">
      <c r="A200" s="572">
        <f t="shared" si="3"/>
        <v>199</v>
      </c>
      <c r="B200" s="752" t="s">
        <v>3131</v>
      </c>
      <c r="C200" s="749"/>
    </row>
    <row r="201" spans="1:3" ht="37.5">
      <c r="A201" s="572">
        <f t="shared" si="3"/>
        <v>200</v>
      </c>
      <c r="B201" s="752" t="s">
        <v>3240</v>
      </c>
      <c r="C201" s="749"/>
    </row>
    <row r="202" spans="1:3">
      <c r="A202" s="572">
        <f t="shared" si="3"/>
        <v>201</v>
      </c>
      <c r="B202" s="752" t="s">
        <v>3237</v>
      </c>
      <c r="C202" s="749"/>
    </row>
    <row r="203" spans="1:3">
      <c r="A203" s="572">
        <f t="shared" si="3"/>
        <v>202</v>
      </c>
      <c r="B203" s="752" t="s">
        <v>3331</v>
      </c>
      <c r="C203" s="749"/>
    </row>
    <row r="204" spans="1:3">
      <c r="A204" s="572">
        <f t="shared" si="3"/>
        <v>203</v>
      </c>
      <c r="B204" s="752" t="s">
        <v>3570</v>
      </c>
      <c r="C204" s="749"/>
    </row>
    <row r="205" spans="1:3">
      <c r="A205" s="572">
        <f t="shared" si="3"/>
        <v>204</v>
      </c>
      <c r="B205" s="752" t="s">
        <v>3342</v>
      </c>
      <c r="C205" s="749"/>
    </row>
    <row r="206" spans="1:3">
      <c r="A206" s="572">
        <f t="shared" si="3"/>
        <v>205</v>
      </c>
      <c r="B206" s="752" t="s">
        <v>3348</v>
      </c>
      <c r="C206" s="749"/>
    </row>
    <row r="207" spans="1:3" ht="37.5">
      <c r="A207" s="572">
        <f t="shared" si="3"/>
        <v>206</v>
      </c>
      <c r="B207" s="752" t="s">
        <v>3312</v>
      </c>
      <c r="C207" s="749"/>
    </row>
    <row r="208" spans="1:3">
      <c r="A208" s="572">
        <f t="shared" si="3"/>
        <v>207</v>
      </c>
      <c r="B208" s="752" t="s">
        <v>3731</v>
      </c>
      <c r="C208" s="749"/>
    </row>
    <row r="209" spans="1:3">
      <c r="A209" s="572">
        <f t="shared" si="3"/>
        <v>208</v>
      </c>
      <c r="B209" s="752" t="s">
        <v>4269</v>
      </c>
      <c r="C209" s="749"/>
    </row>
    <row r="210" spans="1:3">
      <c r="A210" s="572">
        <f t="shared" si="3"/>
        <v>209</v>
      </c>
      <c r="B210" s="752" t="s">
        <v>4270</v>
      </c>
      <c r="C210" s="749"/>
    </row>
    <row r="211" spans="1:3">
      <c r="A211" s="572">
        <f t="shared" si="3"/>
        <v>210</v>
      </c>
      <c r="B211" s="752" t="s">
        <v>4273</v>
      </c>
      <c r="C211" s="749"/>
    </row>
    <row r="212" spans="1:3">
      <c r="A212" s="572">
        <f t="shared" si="3"/>
        <v>211</v>
      </c>
      <c r="B212" s="752" t="s">
        <v>3213</v>
      </c>
      <c r="C212" s="749"/>
    </row>
    <row r="213" spans="1:3">
      <c r="A213" s="572">
        <f t="shared" si="3"/>
        <v>212</v>
      </c>
      <c r="B213" s="752" t="s">
        <v>3233</v>
      </c>
      <c r="C213" s="749"/>
    </row>
    <row r="214" spans="1:3">
      <c r="A214" s="572">
        <f t="shared" si="3"/>
        <v>213</v>
      </c>
      <c r="B214" s="752" t="s">
        <v>3573</v>
      </c>
      <c r="C214" s="749"/>
    </row>
    <row r="215" spans="1:3">
      <c r="A215" s="572">
        <f t="shared" si="3"/>
        <v>214</v>
      </c>
      <c r="B215" s="752" t="s">
        <v>3576</v>
      </c>
      <c r="C215" s="749"/>
    </row>
    <row r="216" spans="1:3" ht="18.75" customHeight="1">
      <c r="A216" s="572">
        <f t="shared" si="3"/>
        <v>215</v>
      </c>
      <c r="B216" s="752" t="s">
        <v>3275</v>
      </c>
      <c r="C216" s="749"/>
    </row>
    <row r="217" spans="1:3">
      <c r="A217" s="572">
        <f t="shared" si="3"/>
        <v>216</v>
      </c>
      <c r="B217" s="752" t="s">
        <v>3577</v>
      </c>
      <c r="C217" s="749"/>
    </row>
    <row r="218" spans="1:3">
      <c r="A218" s="572">
        <f t="shared" si="3"/>
        <v>217</v>
      </c>
      <c r="B218" s="752" t="s">
        <v>3578</v>
      </c>
      <c r="C218" s="749"/>
    </row>
    <row r="219" spans="1:3" ht="37.5">
      <c r="A219" s="572">
        <f t="shared" si="3"/>
        <v>218</v>
      </c>
      <c r="B219" s="752" t="s">
        <v>3097</v>
      </c>
      <c r="C219" s="749"/>
    </row>
    <row r="220" spans="1:3">
      <c r="A220" s="572">
        <f t="shared" si="3"/>
        <v>219</v>
      </c>
      <c r="B220" s="752" t="s">
        <v>3103</v>
      </c>
      <c r="C220" s="749"/>
    </row>
    <row r="221" spans="1:3">
      <c r="A221" s="572">
        <f t="shared" si="3"/>
        <v>220</v>
      </c>
      <c r="B221" s="752" t="s">
        <v>3146</v>
      </c>
      <c r="C221" s="749"/>
    </row>
    <row r="222" spans="1:3">
      <c r="A222" s="572">
        <f t="shared" si="3"/>
        <v>221</v>
      </c>
      <c r="B222" s="752" t="s">
        <v>3174</v>
      </c>
      <c r="C222" s="749"/>
    </row>
    <row r="223" spans="1:3">
      <c r="A223" s="572">
        <f t="shared" si="3"/>
        <v>222</v>
      </c>
      <c r="B223" s="752" t="s">
        <v>3216</v>
      </c>
      <c r="C223" s="749"/>
    </row>
    <row r="224" spans="1:3" ht="37.5">
      <c r="A224" s="572">
        <f t="shared" si="3"/>
        <v>223</v>
      </c>
      <c r="B224" s="752" t="s">
        <v>3324</v>
      </c>
      <c r="C224" s="749"/>
    </row>
    <row r="225" spans="1:3">
      <c r="A225" s="572">
        <f t="shared" si="3"/>
        <v>224</v>
      </c>
      <c r="B225" s="752" t="s">
        <v>3572</v>
      </c>
      <c r="C225" s="749"/>
    </row>
    <row r="226" spans="1:3">
      <c r="A226" s="572">
        <f t="shared" si="3"/>
        <v>225</v>
      </c>
      <c r="B226" s="752" t="s">
        <v>3574</v>
      </c>
      <c r="C226" s="749"/>
    </row>
    <row r="227" spans="1:3" ht="37.5">
      <c r="A227" s="572">
        <f t="shared" si="3"/>
        <v>226</v>
      </c>
      <c r="B227" s="752" t="s">
        <v>3575</v>
      </c>
      <c r="C227" s="749"/>
    </row>
    <row r="228" spans="1:3" ht="37.5">
      <c r="A228" s="572">
        <f t="shared" si="3"/>
        <v>227</v>
      </c>
      <c r="B228" s="752" t="s">
        <v>3272</v>
      </c>
      <c r="C228" s="749"/>
    </row>
    <row r="229" spans="1:3" ht="37.5">
      <c r="A229" s="572">
        <f t="shared" si="3"/>
        <v>228</v>
      </c>
      <c r="B229" s="752" t="s">
        <v>3728</v>
      </c>
      <c r="C229" s="749"/>
    </row>
    <row r="230" spans="1:3">
      <c r="A230" s="572">
        <f t="shared" si="3"/>
        <v>229</v>
      </c>
      <c r="B230" s="752" t="s">
        <v>4564</v>
      </c>
      <c r="C230" s="749"/>
    </row>
    <row r="231" spans="1:3">
      <c r="A231" s="572">
        <f t="shared" si="3"/>
        <v>230</v>
      </c>
      <c r="B231" s="752" t="s">
        <v>3333</v>
      </c>
      <c r="C231" s="749"/>
    </row>
    <row r="232" spans="1:3">
      <c r="A232" s="572">
        <f t="shared" si="3"/>
        <v>231</v>
      </c>
      <c r="B232" s="752" t="s">
        <v>3354</v>
      </c>
      <c r="C232" s="749"/>
    </row>
    <row r="233" spans="1:3">
      <c r="A233" s="572">
        <f t="shared" si="3"/>
        <v>232</v>
      </c>
      <c r="B233" s="752" t="s">
        <v>4271</v>
      </c>
      <c r="C233" s="749"/>
    </row>
    <row r="234" spans="1:3">
      <c r="A234" s="572">
        <f t="shared" si="3"/>
        <v>233</v>
      </c>
      <c r="B234" s="752" t="s">
        <v>4287</v>
      </c>
      <c r="C234" s="749"/>
    </row>
    <row r="235" spans="1:3" ht="37.5">
      <c r="A235" s="572">
        <f t="shared" si="3"/>
        <v>234</v>
      </c>
      <c r="B235" s="752" t="s">
        <v>4288</v>
      </c>
      <c r="C235" s="749"/>
    </row>
    <row r="236" spans="1:3">
      <c r="A236" s="572">
        <f t="shared" si="3"/>
        <v>235</v>
      </c>
      <c r="B236" s="752" t="s">
        <v>4289</v>
      </c>
      <c r="C236" s="749"/>
    </row>
    <row r="237" spans="1:3">
      <c r="A237" s="572">
        <f t="shared" si="3"/>
        <v>236</v>
      </c>
      <c r="B237" s="752" t="s">
        <v>3371</v>
      </c>
      <c r="C237" s="749"/>
    </row>
    <row r="238" spans="1:3">
      <c r="A238" s="572">
        <f t="shared" si="3"/>
        <v>237</v>
      </c>
      <c r="B238" s="752" t="s">
        <v>3377</v>
      </c>
      <c r="C238" s="749"/>
    </row>
    <row r="239" spans="1:3" ht="37.5">
      <c r="A239" s="572">
        <f t="shared" si="3"/>
        <v>238</v>
      </c>
      <c r="B239" s="752" t="s">
        <v>3374</v>
      </c>
      <c r="C239" s="749"/>
    </row>
    <row r="240" spans="1:3">
      <c r="A240" s="572">
        <f t="shared" si="3"/>
        <v>239</v>
      </c>
      <c r="B240" s="752" t="s">
        <v>3380</v>
      </c>
      <c r="C240" s="749"/>
    </row>
    <row r="241" spans="1:3">
      <c r="A241" s="572">
        <f t="shared" si="3"/>
        <v>240</v>
      </c>
      <c r="B241" s="752" t="s">
        <v>3321</v>
      </c>
      <c r="C241" s="749"/>
    </row>
    <row r="242" spans="1:3">
      <c r="A242" s="572">
        <f t="shared" si="3"/>
        <v>241</v>
      </c>
      <c r="B242" s="752" t="s">
        <v>3368</v>
      </c>
      <c r="C242" s="749"/>
    </row>
    <row r="243" spans="1:3" ht="37.5">
      <c r="A243" s="572">
        <f t="shared" si="3"/>
        <v>242</v>
      </c>
      <c r="B243" s="752" t="s">
        <v>4290</v>
      </c>
      <c r="C243" s="749"/>
    </row>
    <row r="244" spans="1:3" ht="37.5">
      <c r="A244" s="572">
        <f t="shared" si="3"/>
        <v>243</v>
      </c>
      <c r="B244" s="752" t="s">
        <v>4291</v>
      </c>
      <c r="C244" s="749"/>
    </row>
    <row r="245" spans="1:3">
      <c r="A245" s="572">
        <f t="shared" si="3"/>
        <v>244</v>
      </c>
      <c r="B245" s="752" t="s">
        <v>4292</v>
      </c>
      <c r="C245" s="749"/>
    </row>
    <row r="246" spans="1:3">
      <c r="A246" s="572">
        <f t="shared" si="3"/>
        <v>245</v>
      </c>
      <c r="B246" s="752" t="s">
        <v>4293</v>
      </c>
      <c r="C246" s="749"/>
    </row>
    <row r="247" spans="1:3">
      <c r="A247" s="572">
        <f t="shared" si="3"/>
        <v>246</v>
      </c>
      <c r="B247" s="752" t="s">
        <v>3180</v>
      </c>
      <c r="C247" s="749"/>
    </row>
    <row r="248" spans="1:3">
      <c r="A248" s="572">
        <f t="shared" si="3"/>
        <v>247</v>
      </c>
      <c r="B248" s="752" t="s">
        <v>3303</v>
      </c>
      <c r="C248" s="749"/>
    </row>
    <row r="249" spans="1:3">
      <c r="A249" s="572">
        <f t="shared" si="3"/>
        <v>248</v>
      </c>
      <c r="B249" s="752" t="s">
        <v>3306</v>
      </c>
      <c r="C249" s="749"/>
    </row>
    <row r="250" spans="1:3">
      <c r="A250" s="572">
        <f t="shared" si="3"/>
        <v>249</v>
      </c>
      <c r="B250" s="752" t="s">
        <v>3386</v>
      </c>
      <c r="C250" s="749"/>
    </row>
    <row r="251" spans="1:3">
      <c r="A251" s="572">
        <f t="shared" si="3"/>
        <v>250</v>
      </c>
      <c r="B251" s="752" t="s">
        <v>4724</v>
      </c>
      <c r="C251" s="749"/>
    </row>
    <row r="252" spans="1:3">
      <c r="A252" s="572">
        <f t="shared" si="3"/>
        <v>251</v>
      </c>
      <c r="B252" s="752" t="s">
        <v>4725</v>
      </c>
      <c r="C252" s="749"/>
    </row>
    <row r="253" spans="1:3">
      <c r="A253" s="572">
        <f t="shared" si="3"/>
        <v>252</v>
      </c>
      <c r="B253" s="752" t="s">
        <v>4726</v>
      </c>
      <c r="C253" s="749"/>
    </row>
    <row r="254" spans="1:3">
      <c r="A254" s="572">
        <f t="shared" si="3"/>
        <v>253</v>
      </c>
      <c r="B254" s="752" t="s">
        <v>4727</v>
      </c>
      <c r="C254" s="749"/>
    </row>
    <row r="255" spans="1:3">
      <c r="A255" s="572">
        <f t="shared" si="3"/>
        <v>254</v>
      </c>
      <c r="B255" s="752" t="s">
        <v>4728</v>
      </c>
      <c r="C255" s="749"/>
    </row>
    <row r="256" spans="1:3">
      <c r="A256" s="572">
        <f t="shared" si="3"/>
        <v>255</v>
      </c>
      <c r="B256" s="752" t="s">
        <v>4729</v>
      </c>
      <c r="C256" s="749"/>
    </row>
    <row r="257" spans="1:3" ht="37.5">
      <c r="A257" s="572">
        <f t="shared" si="3"/>
        <v>256</v>
      </c>
      <c r="B257" s="752" t="s">
        <v>5026</v>
      </c>
      <c r="C257" s="749"/>
    </row>
    <row r="258" spans="1:3">
      <c r="A258" s="572">
        <f t="shared" si="3"/>
        <v>257</v>
      </c>
      <c r="B258" s="752" t="s">
        <v>5027</v>
      </c>
      <c r="C258" s="749"/>
    </row>
    <row r="259" spans="1:3">
      <c r="A259" s="572">
        <f t="shared" si="3"/>
        <v>258</v>
      </c>
      <c r="B259" s="752" t="s">
        <v>5028</v>
      </c>
      <c r="C259" s="749"/>
    </row>
    <row r="260" spans="1:3">
      <c r="A260" s="572">
        <f t="shared" ref="A260:A322" si="4">A259+1</f>
        <v>259</v>
      </c>
      <c r="B260" s="752" t="s">
        <v>5029</v>
      </c>
      <c r="C260" s="749"/>
    </row>
    <row r="261" spans="1:3" ht="37.5">
      <c r="A261" s="572">
        <f t="shared" si="4"/>
        <v>260</v>
      </c>
      <c r="B261" s="752" t="s">
        <v>5030</v>
      </c>
      <c r="C261" s="749"/>
    </row>
    <row r="262" spans="1:3" ht="37.5">
      <c r="A262" s="572">
        <f t="shared" si="4"/>
        <v>261</v>
      </c>
      <c r="B262" s="752" t="s">
        <v>5031</v>
      </c>
      <c r="C262" s="749"/>
    </row>
    <row r="263" spans="1:3">
      <c r="A263" s="572">
        <f t="shared" si="4"/>
        <v>262</v>
      </c>
      <c r="B263" s="752" t="s">
        <v>5032</v>
      </c>
      <c r="C263" s="749"/>
    </row>
    <row r="264" spans="1:3">
      <c r="A264" s="572">
        <f t="shared" si="4"/>
        <v>263</v>
      </c>
      <c r="B264" s="752" t="s">
        <v>5033</v>
      </c>
      <c r="C264" s="749"/>
    </row>
    <row r="265" spans="1:3">
      <c r="A265" s="572">
        <f t="shared" si="4"/>
        <v>264</v>
      </c>
      <c r="B265" s="752" t="s">
        <v>5034</v>
      </c>
      <c r="C265" s="749"/>
    </row>
    <row r="266" spans="1:3">
      <c r="A266" s="572">
        <f t="shared" si="4"/>
        <v>265</v>
      </c>
      <c r="B266" s="752" t="s">
        <v>5035</v>
      </c>
      <c r="C266" s="749"/>
    </row>
    <row r="267" spans="1:3">
      <c r="A267" s="572">
        <f t="shared" si="4"/>
        <v>266</v>
      </c>
      <c r="B267" s="752" t="s">
        <v>5036</v>
      </c>
      <c r="C267" s="749"/>
    </row>
    <row r="268" spans="1:3">
      <c r="A268" s="572">
        <f t="shared" si="4"/>
        <v>267</v>
      </c>
      <c r="B268" s="752" t="s">
        <v>5037</v>
      </c>
      <c r="C268" s="749"/>
    </row>
    <row r="269" spans="1:3">
      <c r="A269" s="572">
        <f t="shared" si="4"/>
        <v>268</v>
      </c>
      <c r="B269" s="752" t="s">
        <v>5039</v>
      </c>
      <c r="C269" s="749"/>
    </row>
    <row r="270" spans="1:3" ht="37.5">
      <c r="A270" s="572">
        <f t="shared" si="4"/>
        <v>269</v>
      </c>
      <c r="B270" s="752" t="s">
        <v>5040</v>
      </c>
      <c r="C270" s="749"/>
    </row>
    <row r="271" spans="1:3" ht="37.5">
      <c r="A271" s="572">
        <f t="shared" si="4"/>
        <v>270</v>
      </c>
      <c r="B271" s="752" t="s">
        <v>5041</v>
      </c>
      <c r="C271" s="749"/>
    </row>
    <row r="272" spans="1:3" ht="37.5">
      <c r="A272" s="572">
        <f t="shared" si="4"/>
        <v>271</v>
      </c>
      <c r="B272" s="752" t="s">
        <v>5042</v>
      </c>
      <c r="C272" s="749"/>
    </row>
    <row r="273" spans="1:3">
      <c r="A273" s="572">
        <f t="shared" si="4"/>
        <v>272</v>
      </c>
      <c r="B273" s="752" t="s">
        <v>5043</v>
      </c>
      <c r="C273" s="749"/>
    </row>
    <row r="274" spans="1:3">
      <c r="A274" s="572">
        <f t="shared" si="4"/>
        <v>273</v>
      </c>
      <c r="B274" s="752" t="s">
        <v>5044</v>
      </c>
      <c r="C274" s="749"/>
    </row>
    <row r="275" spans="1:3">
      <c r="A275" s="572">
        <f t="shared" si="4"/>
        <v>274</v>
      </c>
      <c r="B275" s="752" t="s">
        <v>5045</v>
      </c>
      <c r="C275" s="749"/>
    </row>
    <row r="276" spans="1:3">
      <c r="A276" s="572">
        <f t="shared" si="4"/>
        <v>275</v>
      </c>
      <c r="B276" s="752" t="s">
        <v>5046</v>
      </c>
      <c r="C276" s="749"/>
    </row>
    <row r="277" spans="1:3">
      <c r="A277" s="572">
        <f t="shared" si="4"/>
        <v>276</v>
      </c>
      <c r="B277" s="752" t="s">
        <v>5197</v>
      </c>
      <c r="C277" s="749"/>
    </row>
    <row r="278" spans="1:3">
      <c r="A278" s="572">
        <f t="shared" si="4"/>
        <v>277</v>
      </c>
      <c r="B278" s="752" t="s">
        <v>5198</v>
      </c>
      <c r="C278" s="749"/>
    </row>
    <row r="279" spans="1:3">
      <c r="A279" s="572">
        <f t="shared" si="4"/>
        <v>278</v>
      </c>
      <c r="B279" s="752" t="s">
        <v>5199</v>
      </c>
      <c r="C279" s="749"/>
    </row>
    <row r="280" spans="1:3">
      <c r="A280" s="572">
        <f t="shared" si="4"/>
        <v>279</v>
      </c>
      <c r="B280" s="752" t="s">
        <v>5200</v>
      </c>
      <c r="C280" s="749"/>
    </row>
    <row r="281" spans="1:3">
      <c r="A281" s="572">
        <f t="shared" si="4"/>
        <v>280</v>
      </c>
      <c r="B281" s="752" t="s">
        <v>5201</v>
      </c>
      <c r="C281" s="749"/>
    </row>
    <row r="282" spans="1:3">
      <c r="A282" s="572">
        <f t="shared" si="4"/>
        <v>281</v>
      </c>
      <c r="B282" s="752" t="s">
        <v>5202</v>
      </c>
      <c r="C282" s="749"/>
    </row>
    <row r="283" spans="1:3">
      <c r="A283" s="572">
        <f t="shared" si="4"/>
        <v>282</v>
      </c>
      <c r="B283" s="752" t="s">
        <v>5203</v>
      </c>
      <c r="C283" s="749"/>
    </row>
    <row r="284" spans="1:3">
      <c r="A284" s="572">
        <f t="shared" si="4"/>
        <v>283</v>
      </c>
      <c r="B284" s="752" t="s">
        <v>5204</v>
      </c>
      <c r="C284" s="749"/>
    </row>
    <row r="285" spans="1:3">
      <c r="A285" s="572">
        <f t="shared" si="4"/>
        <v>284</v>
      </c>
      <c r="B285" s="752" t="s">
        <v>5205</v>
      </c>
      <c r="C285" s="749"/>
    </row>
    <row r="286" spans="1:3">
      <c r="A286" s="572">
        <f t="shared" si="4"/>
        <v>285</v>
      </c>
      <c r="B286" s="752" t="s">
        <v>5206</v>
      </c>
      <c r="C286" s="749"/>
    </row>
    <row r="287" spans="1:3">
      <c r="A287" s="572">
        <f t="shared" si="4"/>
        <v>286</v>
      </c>
      <c r="B287" s="752" t="s">
        <v>5207</v>
      </c>
      <c r="C287" s="749"/>
    </row>
    <row r="288" spans="1:3" ht="37.5">
      <c r="A288" s="572">
        <f t="shared" si="4"/>
        <v>287</v>
      </c>
      <c r="B288" s="752" t="s">
        <v>5208</v>
      </c>
      <c r="C288" s="749"/>
    </row>
    <row r="289" spans="1:3">
      <c r="A289" s="572">
        <f t="shared" si="4"/>
        <v>288</v>
      </c>
      <c r="B289" s="752" t="s">
        <v>5209</v>
      </c>
      <c r="C289" s="749"/>
    </row>
    <row r="290" spans="1:3">
      <c r="A290" s="572">
        <f t="shared" si="4"/>
        <v>289</v>
      </c>
      <c r="B290" s="752" t="s">
        <v>5210</v>
      </c>
      <c r="C290" s="749"/>
    </row>
    <row r="291" spans="1:3" ht="37.5">
      <c r="A291" s="572">
        <f t="shared" si="4"/>
        <v>290</v>
      </c>
      <c r="B291" s="752" t="s">
        <v>5211</v>
      </c>
      <c r="C291" s="749"/>
    </row>
    <row r="292" spans="1:3">
      <c r="A292" s="572">
        <f t="shared" si="4"/>
        <v>291</v>
      </c>
      <c r="B292" s="752" t="s">
        <v>5212</v>
      </c>
      <c r="C292" s="749"/>
    </row>
    <row r="293" spans="1:3" ht="37.5">
      <c r="A293" s="572">
        <f t="shared" si="4"/>
        <v>292</v>
      </c>
      <c r="B293" s="752" t="s">
        <v>5213</v>
      </c>
      <c r="C293" s="749"/>
    </row>
    <row r="294" spans="1:3">
      <c r="A294" s="572">
        <f t="shared" si="4"/>
        <v>293</v>
      </c>
      <c r="B294" s="752" t="s">
        <v>5214</v>
      </c>
      <c r="C294" s="749"/>
    </row>
    <row r="295" spans="1:3">
      <c r="A295" s="572">
        <f t="shared" si="4"/>
        <v>294</v>
      </c>
      <c r="B295" s="752" t="s">
        <v>5215</v>
      </c>
      <c r="C295" s="749"/>
    </row>
    <row r="296" spans="1:3">
      <c r="A296" s="572">
        <f t="shared" si="4"/>
        <v>295</v>
      </c>
      <c r="B296" s="752" t="s">
        <v>5216</v>
      </c>
      <c r="C296" s="749"/>
    </row>
    <row r="297" spans="1:3">
      <c r="A297" s="572">
        <f t="shared" si="4"/>
        <v>296</v>
      </c>
      <c r="B297" s="752" t="s">
        <v>5444</v>
      </c>
      <c r="C297" s="749"/>
    </row>
    <row r="298" spans="1:3" ht="37.5">
      <c r="A298" s="572">
        <f t="shared" si="4"/>
        <v>297</v>
      </c>
      <c r="B298" s="752" t="s">
        <v>5446</v>
      </c>
      <c r="C298" s="749"/>
    </row>
    <row r="299" spans="1:3" ht="37.5">
      <c r="A299" s="572">
        <f t="shared" si="4"/>
        <v>298</v>
      </c>
      <c r="B299" s="752" t="s">
        <v>5447</v>
      </c>
      <c r="C299" s="749"/>
    </row>
    <row r="300" spans="1:3">
      <c r="A300" s="572">
        <f t="shared" si="4"/>
        <v>299</v>
      </c>
      <c r="B300" s="752" t="s">
        <v>5448</v>
      </c>
      <c r="C300" s="749"/>
    </row>
    <row r="301" spans="1:3" ht="37.5">
      <c r="A301" s="572">
        <f t="shared" si="4"/>
        <v>300</v>
      </c>
      <c r="B301" s="752" t="s">
        <v>5449</v>
      </c>
      <c r="C301" s="749"/>
    </row>
    <row r="302" spans="1:3" ht="37.5">
      <c r="A302" s="572">
        <f t="shared" si="4"/>
        <v>301</v>
      </c>
      <c r="B302" s="752" t="s">
        <v>5450</v>
      </c>
      <c r="C302" s="749"/>
    </row>
    <row r="303" spans="1:3">
      <c r="A303" s="572">
        <f t="shared" si="4"/>
        <v>302</v>
      </c>
      <c r="B303" s="752" t="s">
        <v>5451</v>
      </c>
      <c r="C303" s="749"/>
    </row>
    <row r="304" spans="1:3">
      <c r="A304" s="572">
        <f t="shared" si="4"/>
        <v>303</v>
      </c>
      <c r="B304" s="752" t="s">
        <v>5453</v>
      </c>
      <c r="C304" s="749"/>
    </row>
    <row r="305" spans="1:3">
      <c r="A305" s="572">
        <f t="shared" si="4"/>
        <v>304</v>
      </c>
      <c r="B305" s="752" t="s">
        <v>5454</v>
      </c>
      <c r="C305" s="749"/>
    </row>
    <row r="306" spans="1:3">
      <c r="A306" s="572">
        <f t="shared" si="4"/>
        <v>305</v>
      </c>
      <c r="B306" s="752" t="s">
        <v>5455</v>
      </c>
      <c r="C306" s="749"/>
    </row>
    <row r="307" spans="1:3">
      <c r="A307" s="572">
        <f t="shared" si="4"/>
        <v>306</v>
      </c>
      <c r="B307" s="752" t="s">
        <v>5456</v>
      </c>
      <c r="C307" s="749"/>
    </row>
    <row r="308" spans="1:3">
      <c r="A308" s="572">
        <f t="shared" si="4"/>
        <v>307</v>
      </c>
      <c r="B308" s="752" t="s">
        <v>5457</v>
      </c>
      <c r="C308" s="749"/>
    </row>
    <row r="309" spans="1:3" ht="37.5">
      <c r="A309" s="572">
        <f t="shared" si="4"/>
        <v>308</v>
      </c>
      <c r="B309" s="752" t="s">
        <v>5458</v>
      </c>
      <c r="C309" s="749"/>
    </row>
    <row r="310" spans="1:3" ht="56.25">
      <c r="A310" s="572">
        <f t="shared" si="4"/>
        <v>309</v>
      </c>
      <c r="B310" s="752" t="s">
        <v>5459</v>
      </c>
      <c r="C310" s="749"/>
    </row>
    <row r="311" spans="1:3" ht="37.5">
      <c r="A311" s="572">
        <f t="shared" si="4"/>
        <v>310</v>
      </c>
      <c r="B311" s="752" t="s">
        <v>5460</v>
      </c>
      <c r="C311" s="749"/>
    </row>
    <row r="312" spans="1:3">
      <c r="A312" s="572">
        <f t="shared" si="4"/>
        <v>311</v>
      </c>
      <c r="B312" s="752" t="s">
        <v>5461</v>
      </c>
      <c r="C312" s="749"/>
    </row>
    <row r="313" spans="1:3">
      <c r="A313" s="572">
        <f t="shared" si="4"/>
        <v>312</v>
      </c>
      <c r="B313" s="752" t="s">
        <v>5463</v>
      </c>
      <c r="C313" s="749"/>
    </row>
    <row r="314" spans="1:3">
      <c r="A314" s="572">
        <f t="shared" si="4"/>
        <v>313</v>
      </c>
      <c r="B314" s="752" t="s">
        <v>5464</v>
      </c>
      <c r="C314" s="749"/>
    </row>
    <row r="315" spans="1:3">
      <c r="A315" s="572">
        <f t="shared" si="4"/>
        <v>314</v>
      </c>
      <c r="B315" s="752" t="s">
        <v>5465</v>
      </c>
      <c r="C315" s="749"/>
    </row>
    <row r="316" spans="1:3">
      <c r="A316" s="572">
        <f t="shared" si="4"/>
        <v>315</v>
      </c>
      <c r="B316" s="752" t="s">
        <v>5467</v>
      </c>
      <c r="C316" s="749"/>
    </row>
    <row r="317" spans="1:3">
      <c r="A317" s="572">
        <f t="shared" si="4"/>
        <v>316</v>
      </c>
      <c r="B317" s="752" t="s">
        <v>5468</v>
      </c>
      <c r="C317" s="749"/>
    </row>
    <row r="318" spans="1:3">
      <c r="A318" s="572">
        <f t="shared" si="4"/>
        <v>317</v>
      </c>
      <c r="B318" s="752" t="s">
        <v>5469</v>
      </c>
      <c r="C318" s="749"/>
    </row>
    <row r="319" spans="1:3" ht="37.5">
      <c r="A319" s="572">
        <f t="shared" si="4"/>
        <v>318</v>
      </c>
      <c r="B319" s="752" t="s">
        <v>5471</v>
      </c>
      <c r="C319" s="749"/>
    </row>
    <row r="320" spans="1:3">
      <c r="A320" s="572">
        <f t="shared" si="4"/>
        <v>319</v>
      </c>
      <c r="B320" s="752" t="s">
        <v>5472</v>
      </c>
      <c r="C320" s="749"/>
    </row>
    <row r="321" spans="1:3" ht="37.5">
      <c r="A321" s="572">
        <f t="shared" si="4"/>
        <v>320</v>
      </c>
      <c r="B321" s="752" t="s">
        <v>5473</v>
      </c>
      <c r="C321" s="749"/>
    </row>
    <row r="322" spans="1:3">
      <c r="A322" s="572">
        <f t="shared" si="4"/>
        <v>321</v>
      </c>
      <c r="B322" s="752" t="s">
        <v>5474</v>
      </c>
      <c r="C322" s="749"/>
    </row>
    <row r="323" spans="1:3">
      <c r="B323" s="752"/>
      <c r="C323" s="749"/>
    </row>
    <row r="324" spans="1:3">
      <c r="B324" s="746"/>
    </row>
    <row r="325" spans="1:3">
      <c r="B325" s="746"/>
    </row>
    <row r="326" spans="1:3">
      <c r="B326" s="746"/>
    </row>
    <row r="327" spans="1:3">
      <c r="B327" s="746"/>
    </row>
    <row r="328" spans="1:3">
      <c r="B328" s="746"/>
    </row>
    <row r="329" spans="1:3">
      <c r="B329" s="746"/>
    </row>
    <row r="330" spans="1:3">
      <c r="B330" s="746"/>
    </row>
    <row r="331" spans="1:3">
      <c r="B331" s="746"/>
    </row>
    <row r="332" spans="1:3">
      <c r="B332" s="746"/>
    </row>
    <row r="333" spans="1:3">
      <c r="B333" s="746"/>
    </row>
    <row r="334" spans="1:3">
      <c r="B334" s="746"/>
    </row>
    <row r="335" spans="1:3">
      <c r="B335" s="746"/>
    </row>
    <row r="336" spans="1:3">
      <c r="B336" s="746"/>
    </row>
    <row r="337" spans="2:2">
      <c r="B337" s="746"/>
    </row>
    <row r="338" spans="2:2">
      <c r="B338" s="746"/>
    </row>
    <row r="339" spans="2:2">
      <c r="B339" s="746"/>
    </row>
    <row r="340" spans="2:2">
      <c r="B340" s="746"/>
    </row>
    <row r="341" spans="2:2">
      <c r="B341" s="746"/>
    </row>
    <row r="342" spans="2:2">
      <c r="B342" s="746"/>
    </row>
    <row r="343" spans="2:2">
      <c r="B343" s="746"/>
    </row>
    <row r="344" spans="2:2">
      <c r="B344" s="746"/>
    </row>
    <row r="345" spans="2:2">
      <c r="B345" s="746"/>
    </row>
    <row r="346" spans="2:2">
      <c r="B346" s="746"/>
    </row>
    <row r="347" spans="2:2">
      <c r="B347" s="746"/>
    </row>
    <row r="348" spans="2:2">
      <c r="B348" s="746"/>
    </row>
    <row r="349" spans="2:2">
      <c r="B349" s="746"/>
    </row>
    <row r="350" spans="2:2">
      <c r="B350" s="746"/>
    </row>
    <row r="351" spans="2:2">
      <c r="B351" s="746"/>
    </row>
    <row r="352" spans="2:2">
      <c r="B352" s="746"/>
    </row>
    <row r="353" spans="2:2">
      <c r="B353" s="746"/>
    </row>
    <row r="354" spans="2:2">
      <c r="B354" s="746"/>
    </row>
    <row r="355" spans="2:2">
      <c r="B355" s="746"/>
    </row>
    <row r="356" spans="2:2">
      <c r="B356" s="746"/>
    </row>
    <row r="357" spans="2:2">
      <c r="B357" s="746"/>
    </row>
    <row r="358" spans="2:2">
      <c r="B358" s="746"/>
    </row>
    <row r="359" spans="2:2">
      <c r="B359" s="746"/>
    </row>
    <row r="360" spans="2:2">
      <c r="B360" s="746"/>
    </row>
    <row r="361" spans="2:2">
      <c r="B361" s="746"/>
    </row>
    <row r="362" spans="2:2">
      <c r="B362" s="746"/>
    </row>
    <row r="363" spans="2:2">
      <c r="B363" s="746"/>
    </row>
    <row r="364" spans="2:2">
      <c r="B364" s="746"/>
    </row>
    <row r="365" spans="2:2">
      <c r="B365" s="746"/>
    </row>
    <row r="366" spans="2:2">
      <c r="B366" s="746"/>
    </row>
    <row r="367" spans="2:2">
      <c r="B367" s="746"/>
    </row>
    <row r="368" spans="2:2">
      <c r="B368" s="746"/>
    </row>
    <row r="369" spans="2:2">
      <c r="B369" s="746"/>
    </row>
    <row r="370" spans="2:2">
      <c r="B370" s="746"/>
    </row>
    <row r="371" spans="2:2">
      <c r="B371" s="746"/>
    </row>
    <row r="372" spans="2:2">
      <c r="B372" s="746"/>
    </row>
    <row r="373" spans="2:2">
      <c r="B373" s="746"/>
    </row>
    <row r="374" spans="2:2">
      <c r="B374" s="746"/>
    </row>
    <row r="375" spans="2:2">
      <c r="B375" s="746"/>
    </row>
    <row r="376" spans="2:2">
      <c r="B376" s="746"/>
    </row>
    <row r="377" spans="2:2">
      <c r="B377" s="746"/>
    </row>
    <row r="378" spans="2:2">
      <c r="B378" s="746"/>
    </row>
    <row r="379" spans="2:2">
      <c r="B379" s="746"/>
    </row>
    <row r="380" spans="2:2">
      <c r="B380" s="746"/>
    </row>
    <row r="381" spans="2:2">
      <c r="B381" s="746"/>
    </row>
    <row r="382" spans="2:2">
      <c r="B382" s="746"/>
    </row>
    <row r="383" spans="2:2">
      <c r="B383" s="746"/>
    </row>
    <row r="384" spans="2:2">
      <c r="B384" s="746"/>
    </row>
    <row r="385" spans="2:2">
      <c r="B385" s="746"/>
    </row>
    <row r="386" spans="2:2">
      <c r="B386" s="746"/>
    </row>
    <row r="387" spans="2:2">
      <c r="B387" s="746"/>
    </row>
    <row r="388" spans="2:2">
      <c r="B388" s="746"/>
    </row>
    <row r="389" spans="2:2">
      <c r="B389" s="746"/>
    </row>
    <row r="390" spans="2:2">
      <c r="B390" s="746"/>
    </row>
    <row r="391" spans="2:2">
      <c r="B391" s="746"/>
    </row>
    <row r="392" spans="2:2">
      <c r="B392" s="746"/>
    </row>
    <row r="393" spans="2:2">
      <c r="B393" s="746"/>
    </row>
    <row r="394" spans="2:2">
      <c r="B394" s="746"/>
    </row>
    <row r="395" spans="2:2">
      <c r="B395" s="746"/>
    </row>
    <row r="396" spans="2:2">
      <c r="B396" s="746"/>
    </row>
    <row r="397" spans="2:2">
      <c r="B397" s="746"/>
    </row>
    <row r="398" spans="2:2">
      <c r="B398" s="746"/>
    </row>
    <row r="399" spans="2:2">
      <c r="B399" s="746"/>
    </row>
    <row r="400" spans="2:2">
      <c r="B400" s="746"/>
    </row>
    <row r="401" spans="2:2">
      <c r="B401" s="746"/>
    </row>
    <row r="402" spans="2:2">
      <c r="B402" s="746"/>
    </row>
    <row r="403" spans="2:2">
      <c r="B403" s="746"/>
    </row>
    <row r="404" spans="2:2">
      <c r="B404" s="746"/>
    </row>
    <row r="405" spans="2:2">
      <c r="B405" s="746"/>
    </row>
    <row r="406" spans="2:2">
      <c r="B406" s="746"/>
    </row>
    <row r="407" spans="2:2">
      <c r="B407" s="746"/>
    </row>
    <row r="408" spans="2:2">
      <c r="B408" s="746"/>
    </row>
    <row r="409" spans="2:2">
      <c r="B409" s="746"/>
    </row>
    <row r="410" spans="2:2">
      <c r="B410" s="746"/>
    </row>
    <row r="411" spans="2:2">
      <c r="B411" s="746"/>
    </row>
    <row r="412" spans="2:2">
      <c r="B412" s="746"/>
    </row>
    <row r="413" spans="2:2">
      <c r="B413" s="746"/>
    </row>
    <row r="414" spans="2:2">
      <c r="B414" s="746"/>
    </row>
    <row r="415" spans="2:2">
      <c r="B415" s="746"/>
    </row>
    <row r="416" spans="2:2">
      <c r="B416" s="746"/>
    </row>
    <row r="417" spans="2:2">
      <c r="B417" s="746"/>
    </row>
    <row r="418" spans="2:2">
      <c r="B418" s="746"/>
    </row>
    <row r="419" spans="2:2">
      <c r="B419" s="746"/>
    </row>
    <row r="420" spans="2:2">
      <c r="B420" s="746"/>
    </row>
    <row r="421" spans="2:2">
      <c r="B421" s="746"/>
    </row>
    <row r="422" spans="2:2">
      <c r="B422" s="746"/>
    </row>
    <row r="423" spans="2:2">
      <c r="B423" s="746"/>
    </row>
    <row r="424" spans="2:2">
      <c r="B424" s="746"/>
    </row>
    <row r="425" spans="2:2">
      <c r="B425" s="746"/>
    </row>
    <row r="426" spans="2:2">
      <c r="B426" s="746"/>
    </row>
    <row r="427" spans="2:2">
      <c r="B427" s="746"/>
    </row>
    <row r="428" spans="2:2">
      <c r="B428" s="746"/>
    </row>
    <row r="429" spans="2:2">
      <c r="B429" s="746"/>
    </row>
    <row r="430" spans="2:2">
      <c r="B430" s="746"/>
    </row>
    <row r="431" spans="2:2">
      <c r="B431" s="746"/>
    </row>
    <row r="432" spans="2:2">
      <c r="B432" s="746"/>
    </row>
    <row r="433" spans="2:2">
      <c r="B433" s="746"/>
    </row>
    <row r="434" spans="2:2">
      <c r="B434" s="746"/>
    </row>
    <row r="435" spans="2:2">
      <c r="B435" s="746"/>
    </row>
    <row r="436" spans="2:2">
      <c r="B436" s="746"/>
    </row>
    <row r="437" spans="2:2">
      <c r="B437" s="746"/>
    </row>
    <row r="438" spans="2:2">
      <c r="B438" s="746"/>
    </row>
    <row r="439" spans="2:2">
      <c r="B439" s="746"/>
    </row>
    <row r="440" spans="2:2">
      <c r="B440" s="746"/>
    </row>
    <row r="441" spans="2:2">
      <c r="B441" s="746"/>
    </row>
    <row r="442" spans="2:2">
      <c r="B442" s="746"/>
    </row>
    <row r="443" spans="2:2">
      <c r="B443" s="746"/>
    </row>
    <row r="444" spans="2:2">
      <c r="B444" s="746"/>
    </row>
    <row r="445" spans="2:2">
      <c r="B445" s="746"/>
    </row>
    <row r="446" spans="2:2">
      <c r="B446" s="746"/>
    </row>
    <row r="447" spans="2:2">
      <c r="B447" s="746"/>
    </row>
    <row r="448" spans="2:2">
      <c r="B448" s="746"/>
    </row>
    <row r="449" spans="2:2">
      <c r="B449" s="746"/>
    </row>
    <row r="450" spans="2:2">
      <c r="B450" s="746"/>
    </row>
    <row r="451" spans="2:2">
      <c r="B451" s="746"/>
    </row>
    <row r="452" spans="2:2">
      <c r="B452" s="746"/>
    </row>
    <row r="453" spans="2:2">
      <c r="B453" s="746"/>
    </row>
    <row r="454" spans="2:2">
      <c r="B454" s="746"/>
    </row>
    <row r="455" spans="2:2">
      <c r="B455" s="746"/>
    </row>
    <row r="456" spans="2:2">
      <c r="B456" s="746"/>
    </row>
    <row r="457" spans="2:2">
      <c r="B457" s="746"/>
    </row>
    <row r="458" spans="2:2">
      <c r="B458" s="746"/>
    </row>
    <row r="459" spans="2:2">
      <c r="B459" s="746"/>
    </row>
    <row r="460" spans="2:2">
      <c r="B460" s="746"/>
    </row>
    <row r="461" spans="2:2">
      <c r="B461" s="746"/>
    </row>
    <row r="462" spans="2:2">
      <c r="B462" s="746"/>
    </row>
    <row r="463" spans="2:2">
      <c r="B463" s="746"/>
    </row>
    <row r="464" spans="2:2">
      <c r="B464" s="746"/>
    </row>
    <row r="465" spans="2:2">
      <c r="B465" s="746"/>
    </row>
    <row r="466" spans="2:2">
      <c r="B466" s="746"/>
    </row>
    <row r="467" spans="2:2">
      <c r="B467" s="746"/>
    </row>
    <row r="468" spans="2:2">
      <c r="B468" s="746"/>
    </row>
    <row r="469" spans="2:2">
      <c r="B469" s="746"/>
    </row>
    <row r="470" spans="2:2">
      <c r="B470" s="746"/>
    </row>
    <row r="471" spans="2:2">
      <c r="B471" s="746"/>
    </row>
    <row r="472" spans="2:2">
      <c r="B472" s="746"/>
    </row>
    <row r="473" spans="2:2">
      <c r="B473" s="746"/>
    </row>
    <row r="474" spans="2:2">
      <c r="B474" s="746"/>
    </row>
    <row r="475" spans="2:2">
      <c r="B475" s="746"/>
    </row>
    <row r="476" spans="2:2">
      <c r="B476" s="746"/>
    </row>
    <row r="477" spans="2:2">
      <c r="B477" s="746"/>
    </row>
    <row r="478" spans="2:2">
      <c r="B478" s="746"/>
    </row>
    <row r="479" spans="2:2">
      <c r="B479" s="746"/>
    </row>
    <row r="480" spans="2:2">
      <c r="B480" s="746"/>
    </row>
    <row r="481" spans="2:2">
      <c r="B481" s="746"/>
    </row>
    <row r="482" spans="2:2">
      <c r="B482" s="746"/>
    </row>
    <row r="483" spans="2:2">
      <c r="B483" s="746"/>
    </row>
    <row r="484" spans="2:2">
      <c r="B484" s="746"/>
    </row>
    <row r="485" spans="2:2">
      <c r="B485" s="746"/>
    </row>
    <row r="486" spans="2:2">
      <c r="B486" s="746"/>
    </row>
    <row r="487" spans="2:2">
      <c r="B487" s="746"/>
    </row>
    <row r="488" spans="2:2">
      <c r="B488" s="746"/>
    </row>
    <row r="489" spans="2:2">
      <c r="B489" s="746"/>
    </row>
    <row r="490" spans="2:2">
      <c r="B490" s="746"/>
    </row>
    <row r="491" spans="2:2">
      <c r="B491" s="746"/>
    </row>
    <row r="492" spans="2:2">
      <c r="B492" s="746"/>
    </row>
    <row r="493" spans="2:2">
      <c r="B493" s="746"/>
    </row>
    <row r="494" spans="2:2">
      <c r="B494" s="746"/>
    </row>
    <row r="495" spans="2:2">
      <c r="B495" s="746"/>
    </row>
    <row r="496" spans="2:2">
      <c r="B496" s="746"/>
    </row>
    <row r="497" spans="2:2">
      <c r="B497" s="746"/>
    </row>
    <row r="498" spans="2:2">
      <c r="B498" s="746"/>
    </row>
    <row r="499" spans="2:2">
      <c r="B499" s="746"/>
    </row>
    <row r="500" spans="2:2">
      <c r="B500" s="746"/>
    </row>
    <row r="501" spans="2:2">
      <c r="B501" s="746"/>
    </row>
    <row r="502" spans="2:2">
      <c r="B502" s="746"/>
    </row>
    <row r="503" spans="2:2">
      <c r="B503" s="746"/>
    </row>
    <row r="504" spans="2:2">
      <c r="B504" s="746"/>
    </row>
    <row r="505" spans="2:2">
      <c r="B505" s="746"/>
    </row>
    <row r="506" spans="2:2">
      <c r="B506" s="746"/>
    </row>
    <row r="507" spans="2:2">
      <c r="B507" s="746"/>
    </row>
    <row r="508" spans="2:2">
      <c r="B508" s="746"/>
    </row>
    <row r="509" spans="2:2">
      <c r="B509" s="746"/>
    </row>
    <row r="510" spans="2:2">
      <c r="B510" s="746"/>
    </row>
    <row r="511" spans="2:2">
      <c r="B511" s="746"/>
    </row>
    <row r="512" spans="2:2">
      <c r="B512" s="746"/>
    </row>
    <row r="513" spans="2:2">
      <c r="B513" s="746"/>
    </row>
    <row r="514" spans="2:2">
      <c r="B514" s="746"/>
    </row>
    <row r="515" spans="2:2">
      <c r="B515" s="746"/>
    </row>
    <row r="516" spans="2:2">
      <c r="B516" s="746"/>
    </row>
    <row r="517" spans="2:2">
      <c r="B517" s="746"/>
    </row>
    <row r="518" spans="2:2">
      <c r="B518" s="746"/>
    </row>
    <row r="519" spans="2:2">
      <c r="B519" s="746"/>
    </row>
    <row r="520" spans="2:2">
      <c r="B520" s="746"/>
    </row>
    <row r="521" spans="2:2">
      <c r="B521" s="746"/>
    </row>
    <row r="522" spans="2:2">
      <c r="B522" s="746"/>
    </row>
    <row r="523" spans="2:2">
      <c r="B523" s="746"/>
    </row>
    <row r="524" spans="2:2">
      <c r="B524" s="746"/>
    </row>
    <row r="525" spans="2:2">
      <c r="B525" s="746"/>
    </row>
    <row r="526" spans="2:2">
      <c r="B526" s="746"/>
    </row>
    <row r="527" spans="2:2">
      <c r="B527" s="746"/>
    </row>
    <row r="528" spans="2:2">
      <c r="B528" s="746"/>
    </row>
    <row r="529" spans="2:2">
      <c r="B529" s="746"/>
    </row>
    <row r="530" spans="2:2">
      <c r="B530" s="746"/>
    </row>
    <row r="531" spans="2:2">
      <c r="B531" s="746"/>
    </row>
    <row r="532" spans="2:2">
      <c r="B532" s="746"/>
    </row>
    <row r="533" spans="2:2">
      <c r="B533" s="746"/>
    </row>
    <row r="534" spans="2:2">
      <c r="B534" s="746"/>
    </row>
    <row r="535" spans="2:2">
      <c r="B535" s="746"/>
    </row>
    <row r="536" spans="2:2">
      <c r="B536" s="746"/>
    </row>
    <row r="537" spans="2:2">
      <c r="B537" s="746"/>
    </row>
    <row r="538" spans="2:2">
      <c r="B538" s="746"/>
    </row>
    <row r="539" spans="2:2">
      <c r="B539" s="746"/>
    </row>
    <row r="540" spans="2:2">
      <c r="B540" s="746"/>
    </row>
    <row r="541" spans="2:2">
      <c r="B541" s="746"/>
    </row>
    <row r="542" spans="2:2">
      <c r="B542" s="746"/>
    </row>
    <row r="543" spans="2:2">
      <c r="B543" s="746"/>
    </row>
    <row r="544" spans="2:2">
      <c r="B544" s="746"/>
    </row>
    <row r="545" spans="2:2">
      <c r="B545" s="746"/>
    </row>
    <row r="546" spans="2:2">
      <c r="B546" s="746"/>
    </row>
    <row r="547" spans="2:2">
      <c r="B547" s="746"/>
    </row>
    <row r="548" spans="2:2">
      <c r="B548" s="746"/>
    </row>
    <row r="549" spans="2:2">
      <c r="B549" s="746"/>
    </row>
    <row r="550" spans="2:2">
      <c r="B550" s="746"/>
    </row>
    <row r="551" spans="2:2">
      <c r="B551" s="746"/>
    </row>
    <row r="552" spans="2:2">
      <c r="B552" s="746"/>
    </row>
    <row r="553" spans="2:2">
      <c r="B553" s="746"/>
    </row>
    <row r="554" spans="2:2">
      <c r="B554" s="746"/>
    </row>
    <row r="555" spans="2:2">
      <c r="B555" s="746"/>
    </row>
    <row r="556" spans="2:2">
      <c r="B556" s="746"/>
    </row>
    <row r="557" spans="2:2">
      <c r="B557" s="746"/>
    </row>
    <row r="558" spans="2:2">
      <c r="B558" s="746"/>
    </row>
    <row r="559" spans="2:2">
      <c r="B559" s="746"/>
    </row>
    <row r="560" spans="2:2">
      <c r="B560" s="746"/>
    </row>
    <row r="561" spans="2:2">
      <c r="B561" s="746"/>
    </row>
    <row r="562" spans="2:2">
      <c r="B562" s="746"/>
    </row>
    <row r="563" spans="2:2">
      <c r="B563" s="746"/>
    </row>
    <row r="564" spans="2:2">
      <c r="B564" s="746"/>
    </row>
    <row r="565" spans="2:2">
      <c r="B565" s="746"/>
    </row>
    <row r="566" spans="2:2">
      <c r="B566" s="746"/>
    </row>
    <row r="567" spans="2:2">
      <c r="B567" s="746"/>
    </row>
    <row r="568" spans="2:2">
      <c r="B568" s="746"/>
    </row>
    <row r="569" spans="2:2">
      <c r="B569" s="746"/>
    </row>
    <row r="570" spans="2:2">
      <c r="B570" s="746"/>
    </row>
    <row r="571" spans="2:2">
      <c r="B571" s="746"/>
    </row>
    <row r="572" spans="2:2">
      <c r="B572" s="746"/>
    </row>
    <row r="573" spans="2:2">
      <c r="B573" s="746"/>
    </row>
    <row r="574" spans="2:2">
      <c r="B574" s="746"/>
    </row>
    <row r="575" spans="2:2">
      <c r="B575" s="746"/>
    </row>
    <row r="576" spans="2:2">
      <c r="B576" s="746"/>
    </row>
    <row r="577" spans="2:2">
      <c r="B577" s="746"/>
    </row>
    <row r="578" spans="2:2">
      <c r="B578" s="746"/>
    </row>
    <row r="579" spans="2:2">
      <c r="B579" s="746"/>
    </row>
    <row r="580" spans="2:2">
      <c r="B580" s="746"/>
    </row>
    <row r="581" spans="2:2">
      <c r="B581" s="746"/>
    </row>
    <row r="582" spans="2:2">
      <c r="B582" s="746"/>
    </row>
    <row r="583" spans="2:2">
      <c r="B583" s="746"/>
    </row>
    <row r="584" spans="2:2">
      <c r="B584" s="746"/>
    </row>
    <row r="585" spans="2:2">
      <c r="B585" s="746"/>
    </row>
    <row r="586" spans="2:2">
      <c r="B586" s="746"/>
    </row>
    <row r="587" spans="2:2">
      <c r="B587" s="746"/>
    </row>
    <row r="588" spans="2:2">
      <c r="B588" s="746"/>
    </row>
    <row r="589" spans="2:2">
      <c r="B589" s="746"/>
    </row>
    <row r="590" spans="2:2">
      <c r="B590" s="746"/>
    </row>
    <row r="591" spans="2:2">
      <c r="B591" s="746"/>
    </row>
    <row r="592" spans="2:2">
      <c r="B592" s="746"/>
    </row>
    <row r="593" spans="2:2">
      <c r="B593" s="746"/>
    </row>
    <row r="594" spans="2:2">
      <c r="B594" s="746"/>
    </row>
    <row r="595" spans="2:2">
      <c r="B595" s="746"/>
    </row>
    <row r="596" spans="2:2">
      <c r="B596" s="746"/>
    </row>
    <row r="597" spans="2:2">
      <c r="B597" s="746"/>
    </row>
    <row r="598" spans="2:2">
      <c r="B598" s="746"/>
    </row>
    <row r="599" spans="2:2">
      <c r="B599" s="746"/>
    </row>
    <row r="600" spans="2:2">
      <c r="B600" s="746"/>
    </row>
    <row r="601" spans="2:2">
      <c r="B601" s="746"/>
    </row>
    <row r="602" spans="2:2">
      <c r="B602" s="746"/>
    </row>
    <row r="603" spans="2:2">
      <c r="B603" s="746"/>
    </row>
    <row r="604" spans="2:2">
      <c r="B604" s="746"/>
    </row>
    <row r="605" spans="2:2">
      <c r="B605" s="746"/>
    </row>
    <row r="606" spans="2:2">
      <c r="B606" s="746"/>
    </row>
    <row r="607" spans="2:2">
      <c r="B607" s="746"/>
    </row>
    <row r="608" spans="2:2">
      <c r="B608" s="746"/>
    </row>
    <row r="609" spans="2:2">
      <c r="B609" s="746"/>
    </row>
    <row r="610" spans="2:2">
      <c r="B610" s="746"/>
    </row>
    <row r="611" spans="2:2">
      <c r="B611" s="746"/>
    </row>
    <row r="612" spans="2:2">
      <c r="B612" s="746"/>
    </row>
    <row r="613" spans="2:2">
      <c r="B613" s="746"/>
    </row>
    <row r="614" spans="2:2">
      <c r="B614" s="746"/>
    </row>
    <row r="615" spans="2:2">
      <c r="B615" s="746"/>
    </row>
    <row r="616" spans="2:2">
      <c r="B616" s="746"/>
    </row>
    <row r="617" spans="2:2">
      <c r="B617" s="746"/>
    </row>
    <row r="618" spans="2:2">
      <c r="B618" s="746"/>
    </row>
    <row r="619" spans="2:2">
      <c r="B619" s="746"/>
    </row>
    <row r="620" spans="2:2">
      <c r="B620" s="746"/>
    </row>
    <row r="621" spans="2:2">
      <c r="B621" s="746"/>
    </row>
    <row r="622" spans="2:2">
      <c r="B622" s="746"/>
    </row>
    <row r="623" spans="2:2">
      <c r="B623" s="746"/>
    </row>
    <row r="624" spans="2:2">
      <c r="B624" s="746"/>
    </row>
    <row r="625" spans="2:2">
      <c r="B625" s="746"/>
    </row>
    <row r="626" spans="2:2">
      <c r="B626" s="746"/>
    </row>
    <row r="627" spans="2:2">
      <c r="B627" s="746"/>
    </row>
    <row r="628" spans="2:2">
      <c r="B628" s="746"/>
    </row>
    <row r="629" spans="2:2">
      <c r="B629" s="746"/>
    </row>
    <row r="630" spans="2:2">
      <c r="B630" s="746"/>
    </row>
    <row r="631" spans="2:2">
      <c r="B631" s="746"/>
    </row>
    <row r="632" spans="2:2">
      <c r="B632" s="746"/>
    </row>
    <row r="633" spans="2:2">
      <c r="B633" s="746"/>
    </row>
    <row r="634" spans="2:2">
      <c r="B634" s="746"/>
    </row>
    <row r="635" spans="2:2">
      <c r="B635" s="746"/>
    </row>
    <row r="636" spans="2:2">
      <c r="B636" s="746"/>
    </row>
    <row r="637" spans="2:2">
      <c r="B637" s="746"/>
    </row>
    <row r="638" spans="2:2">
      <c r="B638" s="746"/>
    </row>
    <row r="639" spans="2:2">
      <c r="B639" s="746"/>
    </row>
    <row r="640" spans="2:2">
      <c r="B640" s="746"/>
    </row>
    <row r="641" spans="2:2">
      <c r="B641" s="746"/>
    </row>
    <row r="642" spans="2:2">
      <c r="B642" s="746"/>
    </row>
    <row r="643" spans="2:2">
      <c r="B643" s="746"/>
    </row>
    <row r="644" spans="2:2">
      <c r="B644" s="746"/>
    </row>
    <row r="645" spans="2:2">
      <c r="B645" s="746"/>
    </row>
    <row r="646" spans="2:2">
      <c r="B646" s="746"/>
    </row>
    <row r="647" spans="2:2">
      <c r="B647" s="746"/>
    </row>
    <row r="648" spans="2:2">
      <c r="B648" s="746"/>
    </row>
    <row r="649" spans="2:2">
      <c r="B649" s="746"/>
    </row>
    <row r="650" spans="2:2">
      <c r="B650" s="746"/>
    </row>
    <row r="651" spans="2:2">
      <c r="B651" s="746"/>
    </row>
    <row r="652" spans="2:2">
      <c r="B652" s="746"/>
    </row>
    <row r="653" spans="2:2">
      <c r="B653" s="746"/>
    </row>
    <row r="654" spans="2:2">
      <c r="B654" s="746"/>
    </row>
    <row r="655" spans="2:2">
      <c r="B655" s="746"/>
    </row>
    <row r="656" spans="2:2">
      <c r="B656" s="746"/>
    </row>
    <row r="657" spans="2:2">
      <c r="B657" s="746"/>
    </row>
    <row r="658" spans="2:2">
      <c r="B658" s="746"/>
    </row>
    <row r="659" spans="2:2">
      <c r="B659" s="746"/>
    </row>
    <row r="660" spans="2:2">
      <c r="B660" s="746"/>
    </row>
    <row r="661" spans="2:2">
      <c r="B661" s="746"/>
    </row>
    <row r="662" spans="2:2">
      <c r="B662" s="746"/>
    </row>
    <row r="663" spans="2:2">
      <c r="B663" s="746"/>
    </row>
    <row r="664" spans="2:2">
      <c r="B664" s="746"/>
    </row>
    <row r="665" spans="2:2">
      <c r="B665" s="746"/>
    </row>
    <row r="666" spans="2:2">
      <c r="B666" s="746"/>
    </row>
    <row r="667" spans="2:2">
      <c r="B667" s="746"/>
    </row>
    <row r="668" spans="2:2">
      <c r="B668" s="746"/>
    </row>
    <row r="669" spans="2:2">
      <c r="B669" s="746"/>
    </row>
    <row r="670" spans="2:2">
      <c r="B670" s="746"/>
    </row>
    <row r="671" spans="2:2">
      <c r="B671" s="746"/>
    </row>
    <row r="672" spans="2:2">
      <c r="B672" s="746"/>
    </row>
    <row r="673" spans="2:2">
      <c r="B673" s="746"/>
    </row>
    <row r="674" spans="2:2">
      <c r="B674" s="746"/>
    </row>
    <row r="675" spans="2:2">
      <c r="B675" s="746"/>
    </row>
    <row r="676" spans="2:2">
      <c r="B676" s="746"/>
    </row>
    <row r="677" spans="2:2">
      <c r="B677" s="746"/>
    </row>
    <row r="678" spans="2:2">
      <c r="B678" s="746"/>
    </row>
    <row r="679" spans="2:2">
      <c r="B679" s="746"/>
    </row>
    <row r="680" spans="2:2">
      <c r="B680" s="746"/>
    </row>
    <row r="681" spans="2:2">
      <c r="B681" s="746"/>
    </row>
    <row r="682" spans="2:2">
      <c r="B682" s="746"/>
    </row>
    <row r="683" spans="2:2">
      <c r="B683" s="746"/>
    </row>
    <row r="684" spans="2:2">
      <c r="B684" s="746"/>
    </row>
    <row r="685" spans="2:2">
      <c r="B685" s="746"/>
    </row>
    <row r="686" spans="2:2">
      <c r="B686" s="746"/>
    </row>
    <row r="687" spans="2:2">
      <c r="B687" s="746"/>
    </row>
    <row r="688" spans="2:2">
      <c r="B688" s="746"/>
    </row>
    <row r="689" spans="2:2">
      <c r="B689" s="746"/>
    </row>
    <row r="690" spans="2:2">
      <c r="B690" s="746"/>
    </row>
    <row r="691" spans="2:2">
      <c r="B691" s="746"/>
    </row>
    <row r="692" spans="2:2">
      <c r="B692" s="746"/>
    </row>
    <row r="693" spans="2:2">
      <c r="B693" s="746"/>
    </row>
    <row r="694" spans="2:2">
      <c r="B694" s="746"/>
    </row>
    <row r="695" spans="2:2">
      <c r="B695" s="746"/>
    </row>
    <row r="696" spans="2:2">
      <c r="B696" s="746"/>
    </row>
    <row r="697" spans="2:2">
      <c r="B697" s="746"/>
    </row>
    <row r="698" spans="2:2">
      <c r="B698" s="746"/>
    </row>
    <row r="699" spans="2:2">
      <c r="B699" s="746"/>
    </row>
    <row r="700" spans="2:2">
      <c r="B700" s="746"/>
    </row>
    <row r="701" spans="2:2">
      <c r="B701" s="746"/>
    </row>
    <row r="702" spans="2:2">
      <c r="B702" s="746"/>
    </row>
    <row r="703" spans="2:2">
      <c r="B703" s="746"/>
    </row>
    <row r="704" spans="2:2">
      <c r="B704" s="746"/>
    </row>
    <row r="705" spans="2:2">
      <c r="B705" s="746"/>
    </row>
    <row r="706" spans="2:2">
      <c r="B706" s="746"/>
    </row>
    <row r="707" spans="2:2">
      <c r="B707" s="746"/>
    </row>
    <row r="708" spans="2:2">
      <c r="B708" s="746"/>
    </row>
    <row r="709" spans="2:2">
      <c r="B709" s="746"/>
    </row>
    <row r="710" spans="2:2">
      <c r="B710" s="746"/>
    </row>
    <row r="711" spans="2:2">
      <c r="B711" s="746"/>
    </row>
    <row r="712" spans="2:2">
      <c r="B712" s="746"/>
    </row>
    <row r="713" spans="2:2">
      <c r="B713" s="746"/>
    </row>
    <row r="714" spans="2:2">
      <c r="B714" s="746"/>
    </row>
    <row r="715" spans="2:2">
      <c r="B715" s="746"/>
    </row>
    <row r="716" spans="2:2">
      <c r="B716" s="746"/>
    </row>
    <row r="717" spans="2:2">
      <c r="B717" s="746"/>
    </row>
    <row r="718" spans="2:2">
      <c r="B718" s="746"/>
    </row>
    <row r="719" spans="2:2">
      <c r="B719" s="746"/>
    </row>
    <row r="720" spans="2:2">
      <c r="B720" s="746"/>
    </row>
    <row r="721" spans="2:2">
      <c r="B721" s="746"/>
    </row>
    <row r="722" spans="2:2">
      <c r="B722" s="746"/>
    </row>
    <row r="723" spans="2:2">
      <c r="B723" s="746"/>
    </row>
    <row r="724" spans="2:2">
      <c r="B724" s="746"/>
    </row>
    <row r="725" spans="2:2">
      <c r="B725" s="746"/>
    </row>
    <row r="726" spans="2:2">
      <c r="B726" s="746"/>
    </row>
    <row r="727" spans="2:2">
      <c r="B727" s="746"/>
    </row>
    <row r="728" spans="2:2">
      <c r="B728" s="746"/>
    </row>
    <row r="729" spans="2:2">
      <c r="B729" s="746"/>
    </row>
    <row r="730" spans="2:2">
      <c r="B730" s="746"/>
    </row>
    <row r="731" spans="2:2">
      <c r="B731" s="746"/>
    </row>
    <row r="732" spans="2:2">
      <c r="B732" s="746"/>
    </row>
    <row r="733" spans="2:2">
      <c r="B733" s="746"/>
    </row>
    <row r="734" spans="2:2">
      <c r="B734" s="746"/>
    </row>
    <row r="735" spans="2:2">
      <c r="B735" s="746"/>
    </row>
    <row r="736" spans="2:2">
      <c r="B736" s="746"/>
    </row>
    <row r="737" spans="2:2">
      <c r="B737" s="746"/>
    </row>
    <row r="738" spans="2:2">
      <c r="B738" s="746"/>
    </row>
    <row r="739" spans="2:2">
      <c r="B739" s="746"/>
    </row>
  </sheetData>
  <sortState xmlns:xlrd2="http://schemas.microsoft.com/office/spreadsheetml/2017/richdata2" ref="A2:C276">
    <sortCondition ref="B1:B276"/>
  </sortState>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5D48C-A4B4-4D7B-9E6A-F36A11FA2839}">
  <sheetPr codeName="Sheet13">
    <tabColor rgb="FF00B0F0"/>
  </sheetPr>
  <dimension ref="A1:AO22"/>
  <sheetViews>
    <sheetView topLeftCell="L64" workbookViewId="0">
      <selection activeCell="AQ21" sqref="AQ21"/>
    </sheetView>
  </sheetViews>
  <sheetFormatPr defaultRowHeight="15"/>
  <cols>
    <col min="1" max="1" width="43.42578125" customWidth="1"/>
    <col min="6" max="6" width="89.5703125" customWidth="1"/>
    <col min="10" max="10" width="70.140625" customWidth="1"/>
  </cols>
  <sheetData>
    <row r="1" spans="1:41" s="2" customFormat="1" ht="79.5" customHeight="1">
      <c r="A1" s="314" t="s">
        <v>2813</v>
      </c>
      <c r="F1" s="314" t="s">
        <v>2816</v>
      </c>
      <c r="G1" s="314"/>
      <c r="H1" s="314"/>
      <c r="I1" s="314"/>
      <c r="J1" s="314" t="s">
        <v>2817</v>
      </c>
      <c r="K1" s="314"/>
      <c r="R1" s="944" t="s">
        <v>4101</v>
      </c>
      <c r="S1" s="944"/>
      <c r="T1" s="944"/>
      <c r="U1" s="944"/>
      <c r="V1" s="944"/>
      <c r="W1" s="944"/>
      <c r="X1" s="944"/>
      <c r="Y1" s="944"/>
      <c r="Z1" s="944"/>
      <c r="AF1" s="944" t="s">
        <v>4760</v>
      </c>
      <c r="AG1" s="944"/>
      <c r="AH1" s="944"/>
      <c r="AI1" s="944"/>
      <c r="AJ1" s="944"/>
      <c r="AK1" s="944"/>
      <c r="AL1" s="944"/>
      <c r="AM1" s="944"/>
      <c r="AN1" s="944"/>
      <c r="AO1" s="944"/>
    </row>
    <row r="2" spans="1:41" s="2" customFormat="1" ht="73.5" customHeight="1">
      <c r="A2" s="112" t="s">
        <v>1011</v>
      </c>
      <c r="F2" s="186" t="s">
        <v>2814</v>
      </c>
      <c r="J2" s="1" t="s">
        <v>2815</v>
      </c>
      <c r="R2" s="943" t="s">
        <v>2815</v>
      </c>
      <c r="S2" s="943"/>
      <c r="T2" s="943"/>
      <c r="U2" s="943"/>
      <c r="V2" s="943"/>
      <c r="W2" s="943"/>
      <c r="X2" s="943"/>
      <c r="Y2" s="943"/>
      <c r="Z2" s="943"/>
      <c r="AF2" s="943" t="s">
        <v>2815</v>
      </c>
      <c r="AG2" s="943"/>
      <c r="AH2" s="943"/>
      <c r="AI2" s="943"/>
      <c r="AJ2" s="943"/>
      <c r="AK2" s="943"/>
      <c r="AL2" s="943"/>
      <c r="AM2" s="943"/>
      <c r="AN2" s="943"/>
    </row>
    <row r="3" spans="1:41" s="2" customFormat="1" ht="68.25" customHeight="1">
      <c r="A3" s="1" t="s">
        <v>2828</v>
      </c>
      <c r="F3" s="1" t="s">
        <v>2829</v>
      </c>
      <c r="J3" s="1" t="s">
        <v>2830</v>
      </c>
      <c r="R3" s="943" t="s">
        <v>2830</v>
      </c>
      <c r="S3" s="943"/>
      <c r="T3" s="943"/>
      <c r="U3" s="943"/>
      <c r="V3" s="943"/>
      <c r="W3" s="943"/>
      <c r="X3" s="943"/>
      <c r="Y3" s="943"/>
      <c r="Z3" s="943"/>
    </row>
    <row r="5" spans="1:41">
      <c r="J5" s="439" t="s">
        <v>2818</v>
      </c>
      <c r="R5" s="317" t="s">
        <v>2822</v>
      </c>
      <c r="AF5" s="317" t="s">
        <v>2822</v>
      </c>
    </row>
    <row r="6" spans="1:41">
      <c r="R6" s="317" t="s">
        <v>2823</v>
      </c>
      <c r="AF6" s="317" t="s">
        <v>2823</v>
      </c>
    </row>
    <row r="7" spans="1:41">
      <c r="J7" s="317" t="s">
        <v>2822</v>
      </c>
      <c r="R7" s="317" t="s">
        <v>2819</v>
      </c>
      <c r="AF7" s="317" t="s">
        <v>2819</v>
      </c>
    </row>
    <row r="8" spans="1:41">
      <c r="J8" s="317" t="s">
        <v>2823</v>
      </c>
      <c r="R8" s="317" t="s">
        <v>2820</v>
      </c>
      <c r="AF8" s="317" t="s">
        <v>2820</v>
      </c>
    </row>
    <row r="9" spans="1:41">
      <c r="J9" s="317" t="s">
        <v>2819</v>
      </c>
      <c r="R9" s="317" t="s">
        <v>2821</v>
      </c>
      <c r="AF9" s="317" t="s">
        <v>2821</v>
      </c>
    </row>
    <row r="10" spans="1:41">
      <c r="J10" s="317" t="s">
        <v>2820</v>
      </c>
      <c r="R10" s="317" t="s">
        <v>2824</v>
      </c>
      <c r="AF10" s="317" t="s">
        <v>2824</v>
      </c>
    </row>
    <row r="11" spans="1:41">
      <c r="J11" s="317" t="s">
        <v>2821</v>
      </c>
      <c r="R11" s="317" t="s">
        <v>2825</v>
      </c>
      <c r="AF11" s="317" t="s">
        <v>2825</v>
      </c>
    </row>
    <row r="12" spans="1:41">
      <c r="J12" s="317" t="s">
        <v>2824</v>
      </c>
      <c r="R12" s="317" t="s">
        <v>2826</v>
      </c>
      <c r="AF12" s="317" t="s">
        <v>2826</v>
      </c>
    </row>
    <row r="13" spans="1:41">
      <c r="J13" s="317" t="s">
        <v>2825</v>
      </c>
      <c r="R13" s="317" t="s">
        <v>2827</v>
      </c>
      <c r="AF13" s="317" t="s">
        <v>2827</v>
      </c>
    </row>
    <row r="14" spans="1:41">
      <c r="J14" s="317" t="s">
        <v>2826</v>
      </c>
    </row>
    <row r="15" spans="1:41">
      <c r="J15" s="317" t="s">
        <v>2827</v>
      </c>
    </row>
    <row r="22" spans="11:11">
      <c r="K22" t="s">
        <v>3389</v>
      </c>
    </row>
  </sheetData>
  <mergeCells count="5">
    <mergeCell ref="R2:Z2"/>
    <mergeCell ref="R3:Z3"/>
    <mergeCell ref="R1:Z1"/>
    <mergeCell ref="AF2:AN2"/>
    <mergeCell ref="AF1:AO1"/>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C19E3-A19C-4974-9A70-C62D260F209E}">
  <sheetPr>
    <tabColor rgb="FFFFC000"/>
  </sheetPr>
  <dimension ref="A1:H25"/>
  <sheetViews>
    <sheetView workbookViewId="0">
      <pane ySplit="1" topLeftCell="A2" activePane="bottomLeft" state="frozen"/>
      <selection pane="bottomLeft" activeCell="G2" sqref="G2"/>
    </sheetView>
  </sheetViews>
  <sheetFormatPr defaultColWidth="25.42578125" defaultRowHeight="15"/>
  <cols>
    <col min="1" max="1" width="7.42578125" style="2" customWidth="1"/>
    <col min="2" max="2" width="33.85546875" style="2" customWidth="1"/>
    <col min="3" max="3" width="16.28515625" style="2" customWidth="1"/>
    <col min="4" max="4" width="19.7109375" style="2" customWidth="1"/>
    <col min="5" max="5" width="44.7109375" style="2" customWidth="1"/>
    <col min="6" max="6" width="25.42578125" style="2"/>
    <col min="7" max="7" width="47.85546875" style="2" customWidth="1"/>
    <col min="8" max="16384" width="25.42578125" style="2"/>
  </cols>
  <sheetData>
    <row r="1" spans="1:8" ht="37.5" customHeight="1">
      <c r="A1" s="559" t="s">
        <v>827</v>
      </c>
      <c r="B1" s="560" t="s">
        <v>828</v>
      </c>
      <c r="C1" s="561" t="s">
        <v>845</v>
      </c>
      <c r="D1" s="561" t="s">
        <v>1449</v>
      </c>
      <c r="E1" s="561" t="s">
        <v>976</v>
      </c>
      <c r="F1" s="2" t="s">
        <v>1180</v>
      </c>
      <c r="G1" s="186" t="s">
        <v>2874</v>
      </c>
      <c r="H1" s="186" t="s">
        <v>5237</v>
      </c>
    </row>
    <row r="2" spans="1:8" ht="50.25" customHeight="1">
      <c r="A2" s="562">
        <v>1</v>
      </c>
      <c r="B2" s="563" t="s">
        <v>829</v>
      </c>
      <c r="C2" s="562">
        <v>24</v>
      </c>
      <c r="D2" s="562" t="s">
        <v>1459</v>
      </c>
      <c r="E2" s="562" t="s">
        <v>5238</v>
      </c>
      <c r="F2" s="2" t="s">
        <v>4204</v>
      </c>
      <c r="G2" s="1" t="s">
        <v>2840</v>
      </c>
      <c r="H2" s="2" t="s">
        <v>3918</v>
      </c>
    </row>
    <row r="3" spans="1:8" ht="59.25" customHeight="1">
      <c r="A3" s="564">
        <v>1</v>
      </c>
      <c r="B3" s="565" t="s">
        <v>829</v>
      </c>
      <c r="C3" s="564">
        <v>12</v>
      </c>
      <c r="D3" s="564" t="s">
        <v>1459</v>
      </c>
      <c r="E3" s="565" t="s">
        <v>3918</v>
      </c>
      <c r="F3" s="2" t="s">
        <v>4181</v>
      </c>
      <c r="G3" s="1"/>
    </row>
    <row r="4" spans="1:8" ht="42.75" customHeight="1">
      <c r="A4" s="563">
        <v>2</v>
      </c>
      <c r="B4" s="563" t="s">
        <v>48</v>
      </c>
      <c r="C4" s="562">
        <v>11</v>
      </c>
      <c r="D4" s="562" t="s">
        <v>1460</v>
      </c>
      <c r="E4" s="563" t="s">
        <v>977</v>
      </c>
      <c r="F4" s="2" t="s">
        <v>2875</v>
      </c>
    </row>
    <row r="5" spans="1:8" ht="18.75">
      <c r="A5" s="564">
        <v>2</v>
      </c>
      <c r="B5" s="565" t="s">
        <v>48</v>
      </c>
      <c r="C5" s="564">
        <v>11</v>
      </c>
      <c r="D5" s="564" t="s">
        <v>1460</v>
      </c>
      <c r="E5" s="565" t="s">
        <v>3918</v>
      </c>
      <c r="F5" s="2" t="s">
        <v>4181</v>
      </c>
    </row>
    <row r="6" spans="1:8" ht="37.5">
      <c r="A6" s="562">
        <v>3</v>
      </c>
      <c r="B6" s="563" t="s">
        <v>74</v>
      </c>
      <c r="C6" s="562">
        <v>13</v>
      </c>
      <c r="D6" s="562" t="s">
        <v>1451</v>
      </c>
      <c r="E6" s="562" t="s">
        <v>977</v>
      </c>
      <c r="F6" s="2" t="s">
        <v>2875</v>
      </c>
    </row>
    <row r="7" spans="1:8" ht="18.75">
      <c r="A7" s="562">
        <v>4</v>
      </c>
      <c r="B7" s="563" t="s">
        <v>96</v>
      </c>
      <c r="C7" s="562">
        <v>14</v>
      </c>
      <c r="D7" s="562" t="s">
        <v>1461</v>
      </c>
      <c r="E7" s="562" t="s">
        <v>977</v>
      </c>
      <c r="F7" s="2" t="s">
        <v>2875</v>
      </c>
    </row>
    <row r="8" spans="1:8" ht="37.5">
      <c r="A8" s="562">
        <v>5</v>
      </c>
      <c r="B8" s="563" t="s">
        <v>830</v>
      </c>
      <c r="C8" s="562">
        <v>4</v>
      </c>
      <c r="D8" s="562" t="s">
        <v>1453</v>
      </c>
      <c r="E8" s="562" t="s">
        <v>977</v>
      </c>
      <c r="F8" s="2" t="s">
        <v>2875</v>
      </c>
    </row>
    <row r="9" spans="1:8" ht="18.75">
      <c r="A9" s="562">
        <v>6</v>
      </c>
      <c r="B9" s="563" t="s">
        <v>831</v>
      </c>
      <c r="C9" s="562">
        <v>3</v>
      </c>
      <c r="D9" s="562" t="s">
        <v>1454</v>
      </c>
      <c r="E9" s="562" t="s">
        <v>977</v>
      </c>
      <c r="F9" s="2" t="s">
        <v>2875</v>
      </c>
    </row>
    <row r="10" spans="1:8" ht="18.75">
      <c r="A10" s="562">
        <v>7</v>
      </c>
      <c r="B10" s="563" t="s">
        <v>290</v>
      </c>
      <c r="C10" s="562">
        <v>23</v>
      </c>
      <c r="D10" s="562" t="s">
        <v>1450</v>
      </c>
      <c r="E10" s="562" t="s">
        <v>977</v>
      </c>
      <c r="F10" s="2" t="s">
        <v>2875</v>
      </c>
    </row>
    <row r="11" spans="1:8" ht="18.75">
      <c r="A11" s="562">
        <v>8</v>
      </c>
      <c r="B11" s="563" t="s">
        <v>832</v>
      </c>
      <c r="C11" s="562">
        <v>3</v>
      </c>
      <c r="D11" s="562" t="s">
        <v>1454</v>
      </c>
      <c r="E11" s="562" t="s">
        <v>977</v>
      </c>
      <c r="F11" s="2" t="s">
        <v>2875</v>
      </c>
    </row>
    <row r="12" spans="1:8" ht="18.75">
      <c r="A12" s="562">
        <v>9</v>
      </c>
      <c r="B12" s="563" t="s">
        <v>833</v>
      </c>
      <c r="C12" s="562">
        <v>10</v>
      </c>
      <c r="D12" s="562" t="s">
        <v>1450</v>
      </c>
      <c r="E12" s="562" t="s">
        <v>978</v>
      </c>
      <c r="F12" s="2" t="s">
        <v>2876</v>
      </c>
    </row>
    <row r="13" spans="1:8" ht="18.75">
      <c r="A13" s="562">
        <v>10</v>
      </c>
      <c r="B13" s="563" t="s">
        <v>834</v>
      </c>
      <c r="C13" s="562">
        <v>13</v>
      </c>
      <c r="D13" s="562" t="s">
        <v>1451</v>
      </c>
      <c r="E13" s="566" t="s">
        <v>978</v>
      </c>
      <c r="F13" s="2" t="s">
        <v>2876</v>
      </c>
    </row>
    <row r="14" spans="1:8" ht="37.5">
      <c r="A14" s="562">
        <v>11</v>
      </c>
      <c r="B14" s="563" t="s">
        <v>835</v>
      </c>
      <c r="C14" s="562">
        <v>10</v>
      </c>
      <c r="D14" s="562" t="s">
        <v>1452</v>
      </c>
      <c r="E14" s="562" t="s">
        <v>978</v>
      </c>
      <c r="F14" s="2" t="s">
        <v>2876</v>
      </c>
    </row>
    <row r="15" spans="1:8" ht="37.5">
      <c r="A15" s="562">
        <v>12</v>
      </c>
      <c r="B15" s="563" t="s">
        <v>836</v>
      </c>
      <c r="C15" s="562">
        <v>4</v>
      </c>
      <c r="D15" s="562" t="s">
        <v>1453</v>
      </c>
      <c r="E15" s="562" t="s">
        <v>978</v>
      </c>
      <c r="F15" s="2" t="s">
        <v>2877</v>
      </c>
    </row>
    <row r="16" spans="1:8" ht="18.75">
      <c r="A16" s="562">
        <v>13</v>
      </c>
      <c r="B16" s="563" t="s">
        <v>837</v>
      </c>
      <c r="C16" s="562">
        <v>3</v>
      </c>
      <c r="D16" s="562" t="s">
        <v>1454</v>
      </c>
      <c r="E16" s="562" t="s">
        <v>978</v>
      </c>
      <c r="F16" s="2" t="s">
        <v>2877</v>
      </c>
    </row>
    <row r="17" spans="1:6" ht="18.75">
      <c r="A17" s="562">
        <v>14</v>
      </c>
      <c r="B17" s="563" t="s">
        <v>838</v>
      </c>
      <c r="C17" s="567">
        <v>6</v>
      </c>
      <c r="D17" s="567" t="s">
        <v>1455</v>
      </c>
      <c r="E17" s="568" t="s">
        <v>978</v>
      </c>
      <c r="F17" s="2" t="s">
        <v>2878</v>
      </c>
    </row>
    <row r="18" spans="1:6" ht="18.75">
      <c r="A18" s="562">
        <v>15</v>
      </c>
      <c r="B18" s="563" t="s">
        <v>839</v>
      </c>
      <c r="C18" s="562">
        <v>2</v>
      </c>
      <c r="D18" s="562" t="s">
        <v>1456</v>
      </c>
      <c r="E18" s="562" t="s">
        <v>978</v>
      </c>
      <c r="F18" s="2" t="s">
        <v>2877</v>
      </c>
    </row>
    <row r="19" spans="1:6" ht="18.75">
      <c r="A19" s="562">
        <v>16</v>
      </c>
      <c r="B19" s="921" t="s">
        <v>840</v>
      </c>
      <c r="C19" s="562">
        <v>12</v>
      </c>
      <c r="D19" s="562" t="s">
        <v>1457</v>
      </c>
      <c r="E19" s="562" t="s">
        <v>978</v>
      </c>
      <c r="F19" s="2" t="s">
        <v>5038</v>
      </c>
    </row>
    <row r="20" spans="1:6" ht="18.75">
      <c r="A20" s="562">
        <v>17</v>
      </c>
      <c r="B20" s="563" t="s">
        <v>841</v>
      </c>
      <c r="C20" s="562">
        <v>2</v>
      </c>
      <c r="D20" s="562" t="s">
        <v>1458</v>
      </c>
      <c r="E20" s="568" t="s">
        <v>978</v>
      </c>
      <c r="F20" s="2" t="s">
        <v>2879</v>
      </c>
    </row>
    <row r="21" spans="1:6" ht="18.75">
      <c r="A21" s="562">
        <v>18</v>
      </c>
      <c r="B21" s="563" t="s">
        <v>842</v>
      </c>
      <c r="C21" s="562">
        <v>13</v>
      </c>
      <c r="D21" s="562" t="s">
        <v>1768</v>
      </c>
      <c r="E21" s="568" t="s">
        <v>978</v>
      </c>
      <c r="F21" s="2" t="s">
        <v>3917</v>
      </c>
    </row>
    <row r="22" spans="1:6" ht="18.75">
      <c r="A22" s="562">
        <v>19</v>
      </c>
      <c r="B22" s="563" t="s">
        <v>843</v>
      </c>
      <c r="C22" s="569">
        <v>12</v>
      </c>
      <c r="D22" s="567" t="s">
        <v>1769</v>
      </c>
      <c r="E22" s="568" t="s">
        <v>978</v>
      </c>
      <c r="F22" s="2" t="s">
        <v>3854</v>
      </c>
    </row>
    <row r="23" spans="1:6" ht="18.75">
      <c r="A23" s="925"/>
      <c r="B23" s="926" t="s">
        <v>4202</v>
      </c>
      <c r="C23" s="570">
        <v>12</v>
      </c>
      <c r="D23" s="927"/>
      <c r="E23" s="571"/>
    </row>
    <row r="24" spans="1:6" ht="18.75">
      <c r="A24" s="572"/>
      <c r="B24" s="572" t="s">
        <v>4203</v>
      </c>
      <c r="C24" s="574">
        <v>182</v>
      </c>
      <c r="D24" s="572"/>
      <c r="E24" s="572"/>
    </row>
    <row r="25" spans="1:6" ht="18.75">
      <c r="A25" s="922"/>
      <c r="B25" s="923" t="s">
        <v>844</v>
      </c>
      <c r="C25" s="573">
        <f>C5+C7+C8+C9+C10+C11+C12+C13+C14+C15+C16+C17+C18+C19+C20+C21+C22+C23+C24</f>
        <v>339</v>
      </c>
      <c r="D25" s="924">
        <v>264</v>
      </c>
      <c r="E25" s="572"/>
    </row>
  </sheetData>
  <sortState xmlns:xlrd2="http://schemas.microsoft.com/office/spreadsheetml/2017/richdata2" ref="A2:H26">
    <sortCondition ref="A1:A26"/>
  </sortState>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A78AE-3089-4839-A7D5-33D21BED69C6}">
  <sheetPr codeName="Sheet3">
    <tabColor rgb="FFFFC000"/>
  </sheetPr>
  <dimension ref="A1:BP39"/>
  <sheetViews>
    <sheetView topLeftCell="F1" zoomScale="80" zoomScaleNormal="80" workbookViewId="0">
      <pane ySplit="3" topLeftCell="A4" activePane="bottomLeft" state="frozen"/>
      <selection pane="bottomLeft" sqref="A1:T1"/>
    </sheetView>
  </sheetViews>
  <sheetFormatPr defaultColWidth="8.85546875" defaultRowHeight="15"/>
  <cols>
    <col min="1" max="1" width="8.85546875" style="61"/>
    <col min="2" max="2" width="24.85546875" style="55" customWidth="1"/>
    <col min="3" max="3" width="30.28515625" style="55" customWidth="1"/>
    <col min="4" max="4" width="12.28515625" style="55" customWidth="1"/>
    <col min="5" max="5" width="32.85546875" style="55" customWidth="1"/>
    <col min="6" max="6" width="22.85546875" style="55" customWidth="1"/>
    <col min="7" max="7" width="22" style="55" customWidth="1"/>
    <col min="8" max="8" width="27.140625" style="55" customWidth="1"/>
    <col min="9" max="9" width="43.140625" style="55" customWidth="1"/>
    <col min="10" max="10" width="33.5703125" style="55" customWidth="1"/>
    <col min="11" max="11" width="18.140625" style="62" customWidth="1"/>
    <col min="12" max="12" width="38.5703125" style="55" customWidth="1"/>
    <col min="13" max="13" width="10.5703125" style="62" customWidth="1"/>
    <col min="14" max="14" width="23.140625" style="55" customWidth="1"/>
    <col min="15" max="15" width="25.5703125" style="55" customWidth="1"/>
    <col min="16" max="17" width="22.5703125" style="55" customWidth="1"/>
    <col min="18" max="18" width="18.5703125" style="55" customWidth="1"/>
    <col min="19" max="19" width="58" style="55" customWidth="1"/>
    <col min="20" max="20" width="18.42578125" style="73" customWidth="1"/>
    <col min="69" max="16384" width="8.85546875" style="55"/>
  </cols>
  <sheetData>
    <row r="1" spans="1:68" ht="113.25" customHeight="1">
      <c r="A1" s="947" t="s">
        <v>1462</v>
      </c>
      <c r="B1" s="948"/>
      <c r="C1" s="948"/>
      <c r="D1" s="948"/>
      <c r="E1" s="948"/>
      <c r="F1" s="948"/>
      <c r="G1" s="948"/>
      <c r="H1" s="948"/>
      <c r="I1" s="948"/>
      <c r="J1" s="948"/>
      <c r="K1" s="948"/>
      <c r="L1" s="948"/>
      <c r="M1" s="948"/>
      <c r="N1" s="948"/>
      <c r="O1" s="948"/>
      <c r="P1" s="948"/>
      <c r="Q1" s="948"/>
      <c r="R1" s="948"/>
      <c r="S1" s="948"/>
      <c r="T1" s="948"/>
    </row>
    <row r="2" spans="1:68" s="46" customFormat="1" ht="35.450000000000003" customHeight="1">
      <c r="A2" s="39"/>
      <c r="B2" s="945" t="s">
        <v>0</v>
      </c>
      <c r="C2" s="945"/>
      <c r="D2" s="945"/>
      <c r="E2" s="945"/>
      <c r="F2" s="945"/>
      <c r="G2" s="945"/>
      <c r="H2" s="946" t="s">
        <v>1</v>
      </c>
      <c r="I2" s="946"/>
      <c r="J2" s="946"/>
      <c r="K2" s="946"/>
      <c r="L2" s="946"/>
      <c r="M2" s="946"/>
      <c r="N2" s="946"/>
      <c r="O2" s="946"/>
      <c r="P2" s="45" t="s">
        <v>2</v>
      </c>
      <c r="Q2" s="45"/>
      <c r="R2" s="45"/>
      <c r="S2" s="41" t="s">
        <v>3</v>
      </c>
      <c r="T2" s="63" t="s">
        <v>346</v>
      </c>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row>
    <row r="3" spans="1:68" s="50" customFormat="1" ht="82.35" customHeight="1">
      <c r="A3" s="39" t="s">
        <v>337</v>
      </c>
      <c r="B3" s="40" t="s">
        <v>4</v>
      </c>
      <c r="C3" s="40" t="s">
        <v>5</v>
      </c>
      <c r="D3" s="40" t="s">
        <v>6</v>
      </c>
      <c r="E3" s="40" t="s">
        <v>7</v>
      </c>
      <c r="F3" s="40" t="s">
        <v>8</v>
      </c>
      <c r="G3" s="40" t="s">
        <v>9</v>
      </c>
      <c r="H3" s="47" t="s">
        <v>10</v>
      </c>
      <c r="I3" s="47" t="s">
        <v>11</v>
      </c>
      <c r="J3" s="47" t="s">
        <v>12</v>
      </c>
      <c r="K3" s="48" t="s">
        <v>13</v>
      </c>
      <c r="L3" s="47" t="s">
        <v>14</v>
      </c>
      <c r="M3" s="48" t="s">
        <v>15</v>
      </c>
      <c r="N3" s="47" t="s">
        <v>16</v>
      </c>
      <c r="O3" s="47" t="s">
        <v>17</v>
      </c>
      <c r="P3" s="49" t="s">
        <v>18</v>
      </c>
      <c r="Q3" s="49" t="s">
        <v>19</v>
      </c>
      <c r="R3" s="49" t="s">
        <v>20</v>
      </c>
      <c r="S3" s="41" t="s">
        <v>21</v>
      </c>
      <c r="T3" s="64"/>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row>
    <row r="4" spans="1:68" s="50" customFormat="1" ht="162.6" customHeight="1">
      <c r="A4" s="4">
        <v>6</v>
      </c>
      <c r="B4" s="3" t="s">
        <v>22</v>
      </c>
      <c r="C4" s="3" t="s">
        <v>23</v>
      </c>
      <c r="D4" s="3" t="s">
        <v>24</v>
      </c>
      <c r="E4" s="3" t="s">
        <v>25</v>
      </c>
      <c r="F4" s="3" t="s">
        <v>26</v>
      </c>
      <c r="G4" s="3" t="s">
        <v>27</v>
      </c>
      <c r="H4" s="3" t="s">
        <v>28</v>
      </c>
      <c r="I4" s="3" t="s">
        <v>29</v>
      </c>
      <c r="J4" s="3" t="s">
        <v>30</v>
      </c>
      <c r="K4" s="4">
        <v>12</v>
      </c>
      <c r="L4" s="3" t="s">
        <v>31</v>
      </c>
      <c r="M4" s="4">
        <v>7</v>
      </c>
      <c r="N4" s="3" t="s">
        <v>32</v>
      </c>
      <c r="O4" s="3" t="s">
        <v>33</v>
      </c>
      <c r="P4" s="3" t="s">
        <v>34</v>
      </c>
      <c r="Q4" s="3" t="s">
        <v>35</v>
      </c>
      <c r="R4" s="3" t="s">
        <v>36</v>
      </c>
      <c r="S4" s="3" t="s">
        <v>306</v>
      </c>
      <c r="T4" s="65"/>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row>
    <row r="5" spans="1:68" s="50" customFormat="1" ht="84" customHeight="1">
      <c r="A5" s="33">
        <v>5</v>
      </c>
      <c r="B5" s="32" t="s">
        <v>22</v>
      </c>
      <c r="C5" s="32" t="s">
        <v>23</v>
      </c>
      <c r="D5" s="32" t="s">
        <v>354</v>
      </c>
      <c r="E5" s="32"/>
      <c r="F5" s="32" t="s">
        <v>355</v>
      </c>
      <c r="G5" s="32" t="s">
        <v>27</v>
      </c>
      <c r="H5" s="32" t="s">
        <v>357</v>
      </c>
      <c r="I5" s="32" t="s">
        <v>356</v>
      </c>
      <c r="J5" s="32" t="s">
        <v>360</v>
      </c>
      <c r="K5" s="33">
        <v>3</v>
      </c>
      <c r="L5" s="32" t="s">
        <v>358</v>
      </c>
      <c r="M5" s="33">
        <v>3</v>
      </c>
      <c r="N5" s="32" t="s">
        <v>359</v>
      </c>
      <c r="O5" s="32" t="s">
        <v>363</v>
      </c>
      <c r="P5" s="32" t="s">
        <v>361</v>
      </c>
      <c r="Q5" s="32" t="s">
        <v>362</v>
      </c>
      <c r="R5" s="32" t="s">
        <v>36</v>
      </c>
      <c r="S5" s="32" t="s">
        <v>364</v>
      </c>
      <c r="T5" s="66" t="s">
        <v>382</v>
      </c>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row>
    <row r="6" spans="1:68" s="50" customFormat="1" ht="162.6" customHeight="1" thickBot="1">
      <c r="A6" s="76" t="s">
        <v>365</v>
      </c>
      <c r="B6" s="77" t="s">
        <v>22</v>
      </c>
      <c r="C6" s="77" t="s">
        <v>366</v>
      </c>
      <c r="D6" s="77" t="s">
        <v>366</v>
      </c>
      <c r="E6" s="78"/>
      <c r="F6" s="77" t="s">
        <v>26</v>
      </c>
      <c r="G6" s="77" t="s">
        <v>27</v>
      </c>
      <c r="H6" s="77" t="s">
        <v>367</v>
      </c>
      <c r="I6" s="77" t="s">
        <v>368</v>
      </c>
      <c r="J6" s="77" t="s">
        <v>369</v>
      </c>
      <c r="K6" s="76">
        <v>3</v>
      </c>
      <c r="L6" s="77" t="s">
        <v>370</v>
      </c>
      <c r="M6" s="76">
        <v>3</v>
      </c>
      <c r="N6" s="77" t="s">
        <v>371</v>
      </c>
      <c r="O6" s="77" t="s">
        <v>372</v>
      </c>
      <c r="P6" s="77" t="s">
        <v>34</v>
      </c>
      <c r="Q6" s="77" t="s">
        <v>35</v>
      </c>
      <c r="R6" s="77" t="s">
        <v>36</v>
      </c>
      <c r="S6" s="77" t="s">
        <v>306</v>
      </c>
      <c r="T6" s="79" t="s">
        <v>373</v>
      </c>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row>
    <row r="7" spans="1:68" s="50" customFormat="1" ht="130.5" customHeight="1">
      <c r="A7" s="7">
        <v>6</v>
      </c>
      <c r="B7" s="6" t="s">
        <v>22</v>
      </c>
      <c r="C7" s="6" t="s">
        <v>37</v>
      </c>
      <c r="D7" s="6" t="s">
        <v>38</v>
      </c>
      <c r="E7" s="6" t="s">
        <v>39</v>
      </c>
      <c r="F7" s="6" t="s">
        <v>40</v>
      </c>
      <c r="G7" s="6" t="s">
        <v>27</v>
      </c>
      <c r="H7" s="6" t="s">
        <v>41</v>
      </c>
      <c r="I7" s="6" t="s">
        <v>42</v>
      </c>
      <c r="J7" s="6" t="s">
        <v>43</v>
      </c>
      <c r="K7" s="7">
        <v>5</v>
      </c>
      <c r="L7" s="6" t="s">
        <v>44</v>
      </c>
      <c r="M7" s="7">
        <v>5</v>
      </c>
      <c r="N7" s="6" t="s">
        <v>45</v>
      </c>
      <c r="O7" s="6" t="s">
        <v>36</v>
      </c>
      <c r="P7" s="6" t="s">
        <v>46</v>
      </c>
      <c r="Q7" s="6" t="s">
        <v>47</v>
      </c>
      <c r="R7" s="6" t="s">
        <v>36</v>
      </c>
      <c r="S7" s="6" t="s">
        <v>307</v>
      </c>
      <c r="T7" s="75"/>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row>
    <row r="8" spans="1:68" s="50" customFormat="1" ht="130.5" customHeight="1">
      <c r="A8" s="28">
        <v>5</v>
      </c>
      <c r="B8" s="27" t="s">
        <v>22</v>
      </c>
      <c r="C8" s="27" t="s">
        <v>37</v>
      </c>
      <c r="D8" s="27" t="s">
        <v>38</v>
      </c>
      <c r="E8" s="27"/>
      <c r="F8" s="27" t="s">
        <v>40</v>
      </c>
      <c r="G8" s="27" t="s">
        <v>27</v>
      </c>
      <c r="H8" s="27" t="s">
        <v>374</v>
      </c>
      <c r="I8" s="27" t="s">
        <v>375</v>
      </c>
      <c r="J8" s="27" t="s">
        <v>376</v>
      </c>
      <c r="K8" s="28">
        <v>2</v>
      </c>
      <c r="L8" s="27" t="s">
        <v>378</v>
      </c>
      <c r="M8" s="28">
        <v>2</v>
      </c>
      <c r="N8" s="27" t="s">
        <v>379</v>
      </c>
      <c r="O8" s="27" t="s">
        <v>36</v>
      </c>
      <c r="P8" s="27" t="s">
        <v>46</v>
      </c>
      <c r="Q8" s="27" t="s">
        <v>47</v>
      </c>
      <c r="R8" s="27" t="s">
        <v>36</v>
      </c>
      <c r="S8" s="27" t="s">
        <v>307</v>
      </c>
      <c r="T8" s="67"/>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row>
    <row r="9" spans="1:68">
      <c r="A9" s="51"/>
      <c r="B9" s="52"/>
      <c r="C9" s="52"/>
      <c r="D9" s="52"/>
      <c r="E9" s="52"/>
      <c r="F9" s="52"/>
      <c r="G9" s="52"/>
      <c r="H9" s="52"/>
      <c r="I9" s="52"/>
      <c r="J9" s="52"/>
      <c r="K9" s="53"/>
      <c r="L9" s="52">
        <v>1</v>
      </c>
      <c r="M9" s="53" t="s">
        <v>377</v>
      </c>
      <c r="N9" s="52"/>
      <c r="O9" s="52"/>
      <c r="P9" s="52"/>
      <c r="Q9" s="52"/>
      <c r="R9" s="52"/>
      <c r="S9" s="54"/>
      <c r="T9" s="68"/>
    </row>
    <row r="10" spans="1:68" s="56" customFormat="1" ht="145.5" customHeight="1">
      <c r="A10" s="4">
        <v>6</v>
      </c>
      <c r="B10" s="3" t="s">
        <v>48</v>
      </c>
      <c r="C10" s="3" t="s">
        <v>49</v>
      </c>
      <c r="D10" s="3" t="s">
        <v>50</v>
      </c>
      <c r="E10" s="3" t="s">
        <v>51</v>
      </c>
      <c r="F10" s="3" t="s">
        <v>52</v>
      </c>
      <c r="G10" s="3" t="s">
        <v>53</v>
      </c>
      <c r="H10" s="3" t="s">
        <v>54</v>
      </c>
      <c r="I10" s="3" t="s">
        <v>279</v>
      </c>
      <c r="J10" s="3" t="s">
        <v>55</v>
      </c>
      <c r="K10" s="4">
        <v>5</v>
      </c>
      <c r="L10" s="3" t="s">
        <v>56</v>
      </c>
      <c r="M10" s="4">
        <v>5</v>
      </c>
      <c r="N10" s="3" t="s">
        <v>57</v>
      </c>
      <c r="O10" s="3" t="s">
        <v>58</v>
      </c>
      <c r="P10" s="3" t="s">
        <v>59</v>
      </c>
      <c r="Q10" s="3" t="s">
        <v>60</v>
      </c>
      <c r="R10" s="3" t="s">
        <v>61</v>
      </c>
      <c r="S10" s="3" t="s">
        <v>315</v>
      </c>
      <c r="T10" s="65"/>
      <c r="U10" s="74"/>
      <c r="V10" s="74"/>
      <c r="W10" s="74"/>
      <c r="X10" s="74"/>
      <c r="Y10" s="74"/>
      <c r="Z10" s="74"/>
      <c r="AA10" s="74"/>
      <c r="AB10" s="74"/>
      <c r="AC10" s="74"/>
      <c r="AD10" s="74"/>
      <c r="AE10" s="74"/>
      <c r="AF10" s="74"/>
      <c r="AG10" s="74"/>
      <c r="AH10" s="74"/>
      <c r="AI10" s="74"/>
      <c r="AJ10" s="74"/>
      <c r="AK10" s="74"/>
      <c r="AL10" s="74"/>
      <c r="AM10" s="74"/>
      <c r="AN10" s="74"/>
      <c r="AO10" s="74"/>
      <c r="AP10" s="74"/>
      <c r="AQ10" s="74"/>
      <c r="AR10" s="74"/>
      <c r="AS10" s="74"/>
      <c r="AT10" s="74"/>
      <c r="AU10" s="74"/>
      <c r="AV10" s="74"/>
      <c r="AW10" s="74"/>
      <c r="AX10" s="74"/>
      <c r="AY10" s="74"/>
      <c r="AZ10" s="74"/>
      <c r="BA10" s="74"/>
      <c r="BB10" s="74"/>
      <c r="BC10" s="74"/>
      <c r="BD10" s="74"/>
      <c r="BE10" s="74"/>
      <c r="BF10" s="74"/>
      <c r="BG10" s="74"/>
      <c r="BH10" s="74"/>
      <c r="BI10" s="74"/>
      <c r="BJ10" s="74"/>
      <c r="BK10" s="74"/>
      <c r="BL10" s="74"/>
      <c r="BM10" s="74"/>
      <c r="BN10" s="74"/>
      <c r="BO10" s="74"/>
      <c r="BP10" s="74"/>
    </row>
    <row r="11" spans="1:68" s="56" customFormat="1" ht="145.5" customHeight="1" thickBot="1">
      <c r="A11" s="76">
        <v>5</v>
      </c>
      <c r="B11" s="80" t="s">
        <v>48</v>
      </c>
      <c r="C11" s="80" t="s">
        <v>49</v>
      </c>
      <c r="D11" s="80" t="s">
        <v>50</v>
      </c>
      <c r="E11" s="80"/>
      <c r="F11" s="80" t="s">
        <v>383</v>
      </c>
      <c r="G11" s="80" t="s">
        <v>53</v>
      </c>
      <c r="H11" s="80" t="s">
        <v>384</v>
      </c>
      <c r="I11" s="80" t="s">
        <v>385</v>
      </c>
      <c r="J11" s="80" t="s">
        <v>386</v>
      </c>
      <c r="K11" s="76">
        <v>7</v>
      </c>
      <c r="L11" s="80" t="s">
        <v>387</v>
      </c>
      <c r="M11" s="76">
        <v>5</v>
      </c>
      <c r="N11" s="80" t="s">
        <v>388</v>
      </c>
      <c r="O11" s="80" t="s">
        <v>389</v>
      </c>
      <c r="P11" s="80" t="s">
        <v>59</v>
      </c>
      <c r="Q11" s="80" t="s">
        <v>60</v>
      </c>
      <c r="R11" s="80" t="s">
        <v>61</v>
      </c>
      <c r="S11" s="80" t="s">
        <v>315</v>
      </c>
      <c r="T11" s="81"/>
      <c r="U11" s="74"/>
      <c r="V11" s="74"/>
      <c r="W11" s="74"/>
      <c r="X11" s="74"/>
      <c r="Y11" s="74"/>
      <c r="Z11" s="74"/>
      <c r="AA11" s="74"/>
      <c r="AB11" s="74"/>
      <c r="AC11" s="74"/>
      <c r="AD11" s="74"/>
      <c r="AE11" s="74"/>
      <c r="AF11" s="74"/>
      <c r="AG11" s="74"/>
      <c r="AH11" s="74"/>
      <c r="AI11" s="74"/>
      <c r="AJ11" s="74"/>
      <c r="AK11" s="74"/>
      <c r="AL11" s="74"/>
      <c r="AM11" s="74"/>
      <c r="AN11" s="74"/>
      <c r="AO11" s="74"/>
      <c r="AP11" s="74"/>
      <c r="AQ11" s="74"/>
      <c r="AR11" s="74"/>
      <c r="AS11" s="74"/>
      <c r="AT11" s="74"/>
      <c r="AU11" s="74"/>
      <c r="AV11" s="74"/>
      <c r="AW11" s="74"/>
      <c r="AX11" s="74"/>
      <c r="AY11" s="74"/>
      <c r="AZ11" s="74"/>
      <c r="BA11" s="74"/>
      <c r="BB11" s="74"/>
      <c r="BC11" s="74"/>
      <c r="BD11" s="74"/>
      <c r="BE11" s="74"/>
      <c r="BF11" s="74"/>
      <c r="BG11" s="74"/>
      <c r="BH11" s="74"/>
      <c r="BI11" s="74"/>
      <c r="BJ11" s="74"/>
      <c r="BK11" s="74"/>
      <c r="BL11" s="74"/>
      <c r="BM11" s="74"/>
      <c r="BN11" s="74"/>
      <c r="BO11" s="74"/>
      <c r="BP11" s="74"/>
    </row>
    <row r="12" spans="1:68" ht="124.35" customHeight="1">
      <c r="A12" s="7">
        <v>6</v>
      </c>
      <c r="B12" s="6" t="s">
        <v>48</v>
      </c>
      <c r="C12" s="6" t="s">
        <v>62</v>
      </c>
      <c r="D12" s="6" t="s">
        <v>63</v>
      </c>
      <c r="E12" s="6" t="s">
        <v>64</v>
      </c>
      <c r="F12" s="6" t="s">
        <v>65</v>
      </c>
      <c r="G12" s="6" t="s">
        <v>53</v>
      </c>
      <c r="H12" s="6" t="s">
        <v>66</v>
      </c>
      <c r="I12" s="6" t="s">
        <v>283</v>
      </c>
      <c r="J12" s="6" t="s">
        <v>67</v>
      </c>
      <c r="K12" s="7">
        <v>7</v>
      </c>
      <c r="L12" s="6" t="s">
        <v>68</v>
      </c>
      <c r="M12" s="7">
        <v>7</v>
      </c>
      <c r="N12" s="6" t="s">
        <v>69</v>
      </c>
      <c r="O12" s="6" t="s">
        <v>70</v>
      </c>
      <c r="P12" s="6" t="s">
        <v>71</v>
      </c>
      <c r="Q12" s="6" t="s">
        <v>72</v>
      </c>
      <c r="R12" s="6" t="s">
        <v>73</v>
      </c>
      <c r="S12" s="6" t="s">
        <v>308</v>
      </c>
      <c r="T12" s="75"/>
    </row>
    <row r="13" spans="1:68" ht="124.35" customHeight="1">
      <c r="A13" s="33">
        <v>5</v>
      </c>
      <c r="B13" s="44" t="s">
        <v>48</v>
      </c>
      <c r="C13" s="44" t="s">
        <v>62</v>
      </c>
      <c r="D13" s="44" t="s">
        <v>391</v>
      </c>
      <c r="E13" s="44"/>
      <c r="F13" s="44" t="s">
        <v>390</v>
      </c>
      <c r="G13" s="44" t="s">
        <v>53</v>
      </c>
      <c r="H13" s="44" t="s">
        <v>392</v>
      </c>
      <c r="I13" s="44" t="s">
        <v>393</v>
      </c>
      <c r="J13" s="44" t="s">
        <v>394</v>
      </c>
      <c r="K13" s="33">
        <v>6</v>
      </c>
      <c r="L13" s="44" t="s">
        <v>395</v>
      </c>
      <c r="M13" s="33">
        <v>6</v>
      </c>
      <c r="N13" s="44" t="s">
        <v>388</v>
      </c>
      <c r="O13" s="44" t="s">
        <v>389</v>
      </c>
      <c r="P13" s="44" t="s">
        <v>59</v>
      </c>
      <c r="Q13" s="44" t="s">
        <v>60</v>
      </c>
      <c r="R13" s="44" t="s">
        <v>61</v>
      </c>
      <c r="S13" s="44" t="s">
        <v>315</v>
      </c>
      <c r="T13" s="70" t="s">
        <v>476</v>
      </c>
    </row>
    <row r="14" spans="1:68" ht="124.35" customHeight="1">
      <c r="A14" s="28" t="s">
        <v>396</v>
      </c>
      <c r="B14" s="43" t="s">
        <v>48</v>
      </c>
      <c r="C14" s="43" t="s">
        <v>397</v>
      </c>
      <c r="D14" s="43" t="s">
        <v>63</v>
      </c>
      <c r="E14" s="43"/>
      <c r="F14" s="43" t="s">
        <v>398</v>
      </c>
      <c r="G14" s="43" t="s">
        <v>53</v>
      </c>
      <c r="H14" s="43" t="s">
        <v>399</v>
      </c>
      <c r="I14" s="43" t="s">
        <v>400</v>
      </c>
      <c r="J14" s="43" t="s">
        <v>401</v>
      </c>
      <c r="K14" s="28">
        <v>7</v>
      </c>
      <c r="L14" s="43" t="s">
        <v>402</v>
      </c>
      <c r="M14" s="28">
        <v>6</v>
      </c>
      <c r="N14" s="43" t="s">
        <v>403</v>
      </c>
      <c r="O14" s="43" t="s">
        <v>70</v>
      </c>
      <c r="P14" s="43" t="s">
        <v>71</v>
      </c>
      <c r="Q14" s="43" t="s">
        <v>72</v>
      </c>
      <c r="R14" s="43" t="s">
        <v>73</v>
      </c>
      <c r="S14" s="43" t="s">
        <v>308</v>
      </c>
      <c r="T14" s="69"/>
    </row>
    <row r="15" spans="1:68">
      <c r="A15" s="57"/>
      <c r="B15" s="58"/>
      <c r="C15" s="58"/>
      <c r="D15" s="58"/>
      <c r="E15" s="58"/>
      <c r="F15" s="58"/>
      <c r="G15" s="58"/>
      <c r="H15" s="58"/>
      <c r="I15" s="58"/>
      <c r="J15" s="58"/>
      <c r="K15" s="59"/>
      <c r="L15" s="58"/>
      <c r="M15" s="59"/>
      <c r="N15" s="58"/>
      <c r="O15" s="58"/>
      <c r="P15" s="58"/>
      <c r="Q15" s="58"/>
      <c r="R15" s="58"/>
      <c r="S15" s="58"/>
      <c r="T15" s="71"/>
    </row>
    <row r="16" spans="1:68" ht="132.6" customHeight="1">
      <c r="A16" s="4">
        <v>6</v>
      </c>
      <c r="B16" s="3" t="s">
        <v>74</v>
      </c>
      <c r="C16" s="3" t="s">
        <v>75</v>
      </c>
      <c r="D16" s="3" t="s">
        <v>76</v>
      </c>
      <c r="E16" s="3" t="s">
        <v>77</v>
      </c>
      <c r="F16" s="3" t="s">
        <v>78</v>
      </c>
      <c r="G16" s="3" t="s">
        <v>79</v>
      </c>
      <c r="H16" s="3" t="s">
        <v>80</v>
      </c>
      <c r="I16" s="3" t="s">
        <v>81</v>
      </c>
      <c r="J16" s="3" t="s">
        <v>82</v>
      </c>
      <c r="K16" s="4">
        <v>7</v>
      </c>
      <c r="L16" s="3" t="s">
        <v>83</v>
      </c>
      <c r="M16" s="4">
        <v>6</v>
      </c>
      <c r="N16" s="3" t="s">
        <v>84</v>
      </c>
      <c r="O16" s="3" t="s">
        <v>85</v>
      </c>
      <c r="P16" s="3" t="s">
        <v>86</v>
      </c>
      <c r="Q16" s="3" t="s">
        <v>87</v>
      </c>
      <c r="R16" s="3" t="s">
        <v>88</v>
      </c>
      <c r="S16" s="3" t="s">
        <v>309</v>
      </c>
      <c r="T16" s="65"/>
    </row>
    <row r="17" spans="1:20" ht="132.6" customHeight="1" thickBot="1">
      <c r="A17" s="76">
        <v>5</v>
      </c>
      <c r="B17" s="80" t="s">
        <v>74</v>
      </c>
      <c r="C17" s="80" t="s">
        <v>75</v>
      </c>
      <c r="D17" s="80" t="s">
        <v>76</v>
      </c>
      <c r="E17" s="80"/>
      <c r="F17" s="80" t="s">
        <v>404</v>
      </c>
      <c r="G17" s="80" t="s">
        <v>79</v>
      </c>
      <c r="H17" s="80" t="s">
        <v>405</v>
      </c>
      <c r="I17" s="80" t="s">
        <v>406</v>
      </c>
      <c r="J17" s="80" t="s">
        <v>407</v>
      </c>
      <c r="K17" s="76">
        <v>6</v>
      </c>
      <c r="L17" s="80" t="s">
        <v>408</v>
      </c>
      <c r="M17" s="76">
        <v>5</v>
      </c>
      <c r="N17" s="80" t="s">
        <v>84</v>
      </c>
      <c r="O17" s="80" t="s">
        <v>85</v>
      </c>
      <c r="P17" s="80" t="s">
        <v>86</v>
      </c>
      <c r="Q17" s="80" t="s">
        <v>87</v>
      </c>
      <c r="R17" s="80" t="s">
        <v>88</v>
      </c>
      <c r="S17" s="80" t="s">
        <v>309</v>
      </c>
      <c r="T17" s="81"/>
    </row>
    <row r="18" spans="1:20" ht="117" customHeight="1">
      <c r="A18" s="7">
        <v>6</v>
      </c>
      <c r="B18" s="6" t="s">
        <v>74</v>
      </c>
      <c r="C18" s="6" t="s">
        <v>89</v>
      </c>
      <c r="D18" s="6" t="s">
        <v>90</v>
      </c>
      <c r="E18" s="6" t="s">
        <v>91</v>
      </c>
      <c r="F18" s="6" t="s">
        <v>92</v>
      </c>
      <c r="G18" s="6" t="s">
        <v>93</v>
      </c>
      <c r="H18" s="6" t="s">
        <v>277</v>
      </c>
      <c r="I18" s="6" t="s">
        <v>281</v>
      </c>
      <c r="J18" s="6" t="s">
        <v>94</v>
      </c>
      <c r="K18" s="7">
        <v>9</v>
      </c>
      <c r="L18" s="6" t="s">
        <v>95</v>
      </c>
      <c r="M18" s="7">
        <v>6</v>
      </c>
      <c r="N18" s="6" t="s">
        <v>84</v>
      </c>
      <c r="O18" s="6" t="s">
        <v>85</v>
      </c>
      <c r="P18" s="6" t="s">
        <v>414</v>
      </c>
      <c r="Q18" s="6" t="s">
        <v>415</v>
      </c>
      <c r="R18" s="6" t="s">
        <v>88</v>
      </c>
      <c r="S18" s="6" t="s">
        <v>416</v>
      </c>
      <c r="T18" s="75"/>
    </row>
    <row r="19" spans="1:20" ht="117" customHeight="1">
      <c r="A19" s="28">
        <v>5</v>
      </c>
      <c r="B19" s="43" t="s">
        <v>74</v>
      </c>
      <c r="C19" s="43" t="s">
        <v>89</v>
      </c>
      <c r="D19" s="43" t="s">
        <v>90</v>
      </c>
      <c r="E19" s="43"/>
      <c r="F19" s="43" t="s">
        <v>409</v>
      </c>
      <c r="G19" s="43" t="s">
        <v>93</v>
      </c>
      <c r="H19" s="43" t="s">
        <v>410</v>
      </c>
      <c r="I19" s="43" t="s">
        <v>411</v>
      </c>
      <c r="J19" s="43" t="s">
        <v>412</v>
      </c>
      <c r="K19" s="28">
        <v>7</v>
      </c>
      <c r="L19" s="43" t="s">
        <v>413</v>
      </c>
      <c r="M19" s="28">
        <v>6</v>
      </c>
      <c r="N19" s="43" t="s">
        <v>84</v>
      </c>
      <c r="O19" s="43" t="s">
        <v>85</v>
      </c>
      <c r="P19" s="43" t="s">
        <v>414</v>
      </c>
      <c r="Q19" s="43" t="s">
        <v>415</v>
      </c>
      <c r="R19" s="43" t="s">
        <v>88</v>
      </c>
      <c r="S19" s="43" t="s">
        <v>416</v>
      </c>
      <c r="T19" s="69" t="s">
        <v>417</v>
      </c>
    </row>
    <row r="20" spans="1:20">
      <c r="A20" s="57"/>
      <c r="B20" s="58"/>
      <c r="C20" s="58"/>
      <c r="D20" s="58"/>
      <c r="E20" s="58"/>
      <c r="F20" s="58"/>
      <c r="G20" s="58"/>
      <c r="H20" s="58"/>
      <c r="I20" s="58"/>
      <c r="J20" s="58"/>
      <c r="K20" s="59"/>
      <c r="L20" s="58"/>
      <c r="M20" s="59"/>
      <c r="N20" s="58"/>
      <c r="O20" s="58"/>
      <c r="P20" s="58"/>
      <c r="Q20" s="58"/>
      <c r="R20" s="58"/>
      <c r="S20" s="58"/>
      <c r="T20" s="71"/>
    </row>
    <row r="21" spans="1:20" ht="138.6" customHeight="1">
      <c r="A21" s="4">
        <v>6</v>
      </c>
      <c r="B21" s="3" t="s">
        <v>96</v>
      </c>
      <c r="C21" s="3" t="s">
        <v>97</v>
      </c>
      <c r="D21" s="3" t="s">
        <v>98</v>
      </c>
      <c r="E21" s="3" t="s">
        <v>99</v>
      </c>
      <c r="F21" s="3" t="s">
        <v>100</v>
      </c>
      <c r="G21" s="3" t="s">
        <v>101</v>
      </c>
      <c r="H21" s="3" t="s">
        <v>102</v>
      </c>
      <c r="I21" s="3" t="s">
        <v>103</v>
      </c>
      <c r="J21" s="3" t="s">
        <v>104</v>
      </c>
      <c r="K21" s="4">
        <v>10</v>
      </c>
      <c r="L21" s="3" t="s">
        <v>105</v>
      </c>
      <c r="M21" s="4">
        <v>5</v>
      </c>
      <c r="N21" s="3" t="s">
        <v>106</v>
      </c>
      <c r="O21" s="3" t="s">
        <v>107</v>
      </c>
      <c r="P21" s="3" t="s">
        <v>108</v>
      </c>
      <c r="Q21" s="3" t="s">
        <v>109</v>
      </c>
      <c r="R21" s="3" t="s">
        <v>110</v>
      </c>
      <c r="S21" s="3" t="s">
        <v>310</v>
      </c>
      <c r="T21" s="65"/>
    </row>
    <row r="22" spans="1:20" ht="138.6" customHeight="1" thickBot="1">
      <c r="A22" s="76">
        <v>5</v>
      </c>
      <c r="B22" s="77" t="s">
        <v>96</v>
      </c>
      <c r="C22" s="77" t="s">
        <v>97</v>
      </c>
      <c r="D22" s="77" t="s">
        <v>98</v>
      </c>
      <c r="E22" s="78"/>
      <c r="F22" s="77" t="s">
        <v>338</v>
      </c>
      <c r="G22" s="77" t="s">
        <v>101</v>
      </c>
      <c r="H22" s="77" t="s">
        <v>339</v>
      </c>
      <c r="I22" s="77" t="s">
        <v>340</v>
      </c>
      <c r="J22" s="77" t="s">
        <v>353</v>
      </c>
      <c r="K22" s="76">
        <v>5</v>
      </c>
      <c r="L22" s="77" t="s">
        <v>341</v>
      </c>
      <c r="M22" s="76">
        <v>4</v>
      </c>
      <c r="N22" s="77" t="s">
        <v>342</v>
      </c>
      <c r="O22" s="77" t="s">
        <v>120</v>
      </c>
      <c r="P22" s="77" t="s">
        <v>343</v>
      </c>
      <c r="Q22" s="77" t="s">
        <v>344</v>
      </c>
      <c r="R22" s="77" t="s">
        <v>120</v>
      </c>
      <c r="S22" s="77" t="s">
        <v>345</v>
      </c>
      <c r="T22" s="79" t="s">
        <v>380</v>
      </c>
    </row>
    <row r="23" spans="1:20" ht="169.35" customHeight="1">
      <c r="A23" s="7">
        <v>6</v>
      </c>
      <c r="B23" s="6" t="s">
        <v>96</v>
      </c>
      <c r="C23" s="6" t="s">
        <v>111</v>
      </c>
      <c r="D23" s="6" t="s">
        <v>112</v>
      </c>
      <c r="E23" s="6" t="s">
        <v>113</v>
      </c>
      <c r="F23" s="6" t="s">
        <v>114</v>
      </c>
      <c r="G23" s="6" t="s">
        <v>115</v>
      </c>
      <c r="H23" s="6" t="s">
        <v>116</v>
      </c>
      <c r="I23" s="6" t="s">
        <v>280</v>
      </c>
      <c r="J23" s="6" t="s">
        <v>117</v>
      </c>
      <c r="K23" s="7">
        <v>5</v>
      </c>
      <c r="L23" s="6" t="s">
        <v>118</v>
      </c>
      <c r="M23" s="7">
        <v>3</v>
      </c>
      <c r="N23" s="6" t="s">
        <v>119</v>
      </c>
      <c r="O23" s="6" t="s">
        <v>120</v>
      </c>
      <c r="P23" s="6" t="s">
        <v>121</v>
      </c>
      <c r="Q23" s="6" t="s">
        <v>122</v>
      </c>
      <c r="R23" s="6" t="s">
        <v>120</v>
      </c>
      <c r="S23" s="6" t="s">
        <v>311</v>
      </c>
      <c r="T23" s="75"/>
    </row>
    <row r="24" spans="1:20" ht="169.35" customHeight="1">
      <c r="A24" s="28">
        <v>5</v>
      </c>
      <c r="B24" s="27" t="s">
        <v>96</v>
      </c>
      <c r="C24" s="27" t="s">
        <v>111</v>
      </c>
      <c r="D24" s="27" t="s">
        <v>112</v>
      </c>
      <c r="E24" s="29"/>
      <c r="F24" s="27" t="s">
        <v>347</v>
      </c>
      <c r="G24" s="27" t="s">
        <v>115</v>
      </c>
      <c r="H24" s="27" t="s">
        <v>348</v>
      </c>
      <c r="I24" s="27" t="s">
        <v>349</v>
      </c>
      <c r="J24" s="27" t="s">
        <v>350</v>
      </c>
      <c r="K24" s="28">
        <v>6</v>
      </c>
      <c r="L24" s="27" t="s">
        <v>351</v>
      </c>
      <c r="M24" s="28">
        <v>5</v>
      </c>
      <c r="N24" s="27" t="s">
        <v>352</v>
      </c>
      <c r="O24" s="27" t="s">
        <v>120</v>
      </c>
      <c r="P24" s="27" t="s">
        <v>343</v>
      </c>
      <c r="Q24" s="27" t="s">
        <v>344</v>
      </c>
      <c r="R24" s="27" t="s">
        <v>120</v>
      </c>
      <c r="S24" s="27" t="s">
        <v>345</v>
      </c>
      <c r="T24" s="67" t="s">
        <v>381</v>
      </c>
    </row>
    <row r="25" spans="1:20">
      <c r="A25" s="57"/>
      <c r="B25" s="58"/>
      <c r="C25" s="58"/>
      <c r="D25" s="58"/>
      <c r="E25" s="58"/>
      <c r="F25" s="58"/>
      <c r="G25" s="58"/>
      <c r="H25" s="58"/>
      <c r="I25" s="60"/>
      <c r="J25" s="58"/>
      <c r="K25" s="59"/>
      <c r="L25" s="58"/>
      <c r="M25" s="59"/>
      <c r="N25" s="58"/>
      <c r="O25" s="58"/>
      <c r="P25" s="58"/>
      <c r="Q25" s="58"/>
      <c r="R25" s="58"/>
      <c r="S25" s="58"/>
      <c r="T25" s="71"/>
    </row>
    <row r="26" spans="1:20" ht="108.75" customHeight="1">
      <c r="A26" s="4">
        <v>6</v>
      </c>
      <c r="B26" s="3" t="s">
        <v>123</v>
      </c>
      <c r="C26" s="3" t="s">
        <v>124</v>
      </c>
      <c r="D26" s="3" t="s">
        <v>125</v>
      </c>
      <c r="E26" s="3" t="s">
        <v>126</v>
      </c>
      <c r="F26" s="3" t="s">
        <v>127</v>
      </c>
      <c r="G26" s="3" t="s">
        <v>128</v>
      </c>
      <c r="H26" s="3" t="s">
        <v>129</v>
      </c>
      <c r="I26" s="3" t="s">
        <v>130</v>
      </c>
      <c r="J26" s="3" t="s">
        <v>131</v>
      </c>
      <c r="K26" s="4">
        <v>6</v>
      </c>
      <c r="L26" s="3" t="s">
        <v>132</v>
      </c>
      <c r="M26" s="4">
        <v>5</v>
      </c>
      <c r="N26" s="3" t="s">
        <v>133</v>
      </c>
      <c r="O26" s="3" t="s">
        <v>134</v>
      </c>
      <c r="P26" s="3" t="s">
        <v>135</v>
      </c>
      <c r="Q26" s="3" t="s">
        <v>136</v>
      </c>
      <c r="R26" s="3" t="s">
        <v>176</v>
      </c>
      <c r="S26" s="3" t="s">
        <v>312</v>
      </c>
      <c r="T26" s="65"/>
    </row>
    <row r="27" spans="1:20" ht="108.75" customHeight="1" thickBot="1">
      <c r="A27" s="76">
        <v>5</v>
      </c>
      <c r="B27" s="77" t="s">
        <v>123</v>
      </c>
      <c r="C27" s="77" t="s">
        <v>124</v>
      </c>
      <c r="D27" s="77" t="s">
        <v>125</v>
      </c>
      <c r="E27" s="77"/>
      <c r="F27" s="77" t="s">
        <v>459</v>
      </c>
      <c r="G27" s="77" t="s">
        <v>128</v>
      </c>
      <c r="H27" s="77" t="s">
        <v>460</v>
      </c>
      <c r="I27" s="77" t="s">
        <v>461</v>
      </c>
      <c r="J27" s="77" t="s">
        <v>462</v>
      </c>
      <c r="K27" s="76">
        <v>5</v>
      </c>
      <c r="L27" s="77" t="s">
        <v>463</v>
      </c>
      <c r="M27" s="76">
        <v>5</v>
      </c>
      <c r="N27" s="77" t="s">
        <v>464</v>
      </c>
      <c r="O27" s="77" t="s">
        <v>465</v>
      </c>
      <c r="P27" s="77" t="s">
        <v>466</v>
      </c>
      <c r="Q27" s="77" t="s">
        <v>467</v>
      </c>
      <c r="R27" s="77" t="s">
        <v>468</v>
      </c>
      <c r="S27" s="77" t="s">
        <v>469</v>
      </c>
      <c r="T27" s="79" t="s">
        <v>470</v>
      </c>
    </row>
    <row r="28" spans="1:20" ht="159.6" customHeight="1">
      <c r="A28" s="7">
        <v>6</v>
      </c>
      <c r="B28" s="6" t="s">
        <v>123</v>
      </c>
      <c r="C28" s="6" t="s">
        <v>138</v>
      </c>
      <c r="D28" s="6" t="s">
        <v>139</v>
      </c>
      <c r="E28" s="6" t="s">
        <v>140</v>
      </c>
      <c r="F28" s="6" t="s">
        <v>141</v>
      </c>
      <c r="G28" s="6" t="s">
        <v>128</v>
      </c>
      <c r="H28" s="6" t="s">
        <v>278</v>
      </c>
      <c r="I28" s="6" t="s">
        <v>282</v>
      </c>
      <c r="J28" s="6" t="s">
        <v>142</v>
      </c>
      <c r="K28" s="7">
        <v>8</v>
      </c>
      <c r="L28" s="6" t="s">
        <v>143</v>
      </c>
      <c r="M28" s="7">
        <v>7</v>
      </c>
      <c r="N28" s="6" t="s">
        <v>144</v>
      </c>
      <c r="O28" s="6" t="s">
        <v>145</v>
      </c>
      <c r="P28" s="6" t="s">
        <v>146</v>
      </c>
      <c r="Q28" s="6" t="s">
        <v>147</v>
      </c>
      <c r="R28" s="6" t="s">
        <v>148</v>
      </c>
      <c r="S28" s="6" t="s">
        <v>313</v>
      </c>
      <c r="T28" s="75"/>
    </row>
    <row r="29" spans="1:20" ht="159.6" customHeight="1" thickBot="1">
      <c r="A29" s="76">
        <v>5</v>
      </c>
      <c r="B29" s="77" t="s">
        <v>123</v>
      </c>
      <c r="C29" s="77" t="s">
        <v>488</v>
      </c>
      <c r="D29" s="77" t="s">
        <v>139</v>
      </c>
      <c r="E29" s="77"/>
      <c r="F29" s="77" t="s">
        <v>459</v>
      </c>
      <c r="G29" s="77" t="s">
        <v>128</v>
      </c>
      <c r="H29" s="77" t="s">
        <v>498</v>
      </c>
      <c r="I29" s="77" t="s">
        <v>489</v>
      </c>
      <c r="J29" s="77" t="s">
        <v>490</v>
      </c>
      <c r="K29" s="76">
        <v>5</v>
      </c>
      <c r="L29" s="77" t="s">
        <v>491</v>
      </c>
      <c r="M29" s="76">
        <v>5</v>
      </c>
      <c r="N29" s="77" t="s">
        <v>492</v>
      </c>
      <c r="O29" s="77" t="s">
        <v>493</v>
      </c>
      <c r="P29" s="77" t="s">
        <v>494</v>
      </c>
      <c r="Q29" s="77" t="s">
        <v>495</v>
      </c>
      <c r="R29" s="77" t="s">
        <v>493</v>
      </c>
      <c r="S29" s="77" t="s">
        <v>496</v>
      </c>
      <c r="T29" s="77"/>
    </row>
    <row r="30" spans="1:20">
      <c r="A30" s="57"/>
      <c r="B30" s="57"/>
      <c r="C30" s="57"/>
      <c r="D30" s="57"/>
      <c r="E30" s="57"/>
      <c r="F30" s="57"/>
      <c r="G30" s="57"/>
      <c r="H30" s="57"/>
      <c r="I30" s="57"/>
      <c r="J30" s="57"/>
      <c r="K30" s="57"/>
      <c r="L30" s="57"/>
      <c r="M30" s="57"/>
      <c r="N30" s="57"/>
      <c r="O30" s="57"/>
      <c r="P30" s="57"/>
      <c r="Q30" s="57"/>
      <c r="R30" s="57"/>
      <c r="S30" s="57"/>
      <c r="T30" s="57"/>
    </row>
    <row r="31" spans="1:20" ht="151.5" customHeight="1">
      <c r="A31" s="4">
        <v>6</v>
      </c>
      <c r="B31" s="3" t="s">
        <v>284</v>
      </c>
      <c r="C31" s="3" t="s">
        <v>299</v>
      </c>
      <c r="D31" s="3" t="s">
        <v>285</v>
      </c>
      <c r="E31" s="3" t="s">
        <v>286</v>
      </c>
      <c r="F31" s="3" t="s">
        <v>293</v>
      </c>
      <c r="G31" s="3" t="s">
        <v>294</v>
      </c>
      <c r="H31" s="3" t="s">
        <v>316</v>
      </c>
      <c r="I31" s="3" t="s">
        <v>317</v>
      </c>
      <c r="J31" s="3" t="s">
        <v>300</v>
      </c>
      <c r="K31" s="4">
        <v>5</v>
      </c>
      <c r="L31" s="3" t="s">
        <v>301</v>
      </c>
      <c r="M31" s="4">
        <v>4</v>
      </c>
      <c r="N31" s="3" t="s">
        <v>302</v>
      </c>
      <c r="O31" s="3" t="s">
        <v>303</v>
      </c>
      <c r="P31" s="3" t="s">
        <v>304</v>
      </c>
      <c r="Q31" s="3" t="s">
        <v>305</v>
      </c>
      <c r="R31" s="3" t="s">
        <v>160</v>
      </c>
      <c r="S31" s="3" t="s">
        <v>314</v>
      </c>
      <c r="T31" s="65"/>
    </row>
    <row r="32" spans="1:20" ht="151.5" customHeight="1" thickBot="1">
      <c r="A32" s="76">
        <v>5</v>
      </c>
      <c r="B32" s="77" t="s">
        <v>284</v>
      </c>
      <c r="C32" s="77" t="s">
        <v>299</v>
      </c>
      <c r="D32" s="77" t="s">
        <v>285</v>
      </c>
      <c r="E32" s="77"/>
      <c r="F32" s="77" t="s">
        <v>471</v>
      </c>
      <c r="G32" s="77" t="s">
        <v>294</v>
      </c>
      <c r="H32" s="77" t="s">
        <v>497</v>
      </c>
      <c r="I32" s="77" t="s">
        <v>479</v>
      </c>
      <c r="J32" s="77" t="s">
        <v>481</v>
      </c>
      <c r="K32" s="76">
        <v>3</v>
      </c>
      <c r="L32" s="77" t="s">
        <v>483</v>
      </c>
      <c r="M32" s="76">
        <v>3</v>
      </c>
      <c r="N32" s="77" t="s">
        <v>484</v>
      </c>
      <c r="O32" s="77" t="s">
        <v>482</v>
      </c>
      <c r="P32" s="77" t="s">
        <v>485</v>
      </c>
      <c r="Q32" s="77" t="s">
        <v>486</v>
      </c>
      <c r="R32" s="77" t="s">
        <v>182</v>
      </c>
      <c r="S32" s="77" t="s">
        <v>487</v>
      </c>
      <c r="T32" s="77"/>
    </row>
    <row r="33" spans="1:68">
      <c r="A33" s="57"/>
      <c r="B33" s="58"/>
      <c r="C33" s="58"/>
      <c r="D33" s="58"/>
      <c r="E33" s="58"/>
      <c r="F33" s="58"/>
      <c r="G33" s="58"/>
      <c r="H33" s="58"/>
      <c r="I33" s="58"/>
      <c r="J33" s="58"/>
      <c r="K33" s="59"/>
      <c r="L33" s="58"/>
      <c r="M33" s="59"/>
      <c r="N33" s="58"/>
      <c r="O33" s="58"/>
      <c r="P33" s="58"/>
      <c r="Q33" s="58"/>
      <c r="R33" s="58"/>
      <c r="S33" s="58"/>
      <c r="T33" s="71"/>
    </row>
    <row r="34" spans="1:68" s="50" customFormat="1" ht="153.75" customHeight="1">
      <c r="A34" s="4">
        <v>6</v>
      </c>
      <c r="B34" s="3" t="s">
        <v>287</v>
      </c>
      <c r="C34" s="3" t="s">
        <v>514</v>
      </c>
      <c r="D34" s="3" t="s">
        <v>288</v>
      </c>
      <c r="E34" s="3" t="s">
        <v>289</v>
      </c>
      <c r="F34" s="3" t="s">
        <v>295</v>
      </c>
      <c r="G34" s="3" t="s">
        <v>296</v>
      </c>
      <c r="H34" s="3" t="s">
        <v>318</v>
      </c>
      <c r="I34" s="3" t="s">
        <v>319</v>
      </c>
      <c r="J34" s="3" t="s">
        <v>320</v>
      </c>
      <c r="K34" s="4">
        <v>6</v>
      </c>
      <c r="L34" s="3" t="s">
        <v>322</v>
      </c>
      <c r="M34" s="4">
        <v>6</v>
      </c>
      <c r="N34" s="3" t="s">
        <v>323</v>
      </c>
      <c r="O34" s="3" t="s">
        <v>324</v>
      </c>
      <c r="P34" s="3" t="s">
        <v>325</v>
      </c>
      <c r="Q34" s="3" t="s">
        <v>326</v>
      </c>
      <c r="R34" s="3" t="s">
        <v>327</v>
      </c>
      <c r="S34" s="3" t="s">
        <v>328</v>
      </c>
      <c r="T34" s="65" t="s">
        <v>501</v>
      </c>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row>
    <row r="35" spans="1:68" s="50" customFormat="1" ht="153.75" customHeight="1" thickBot="1">
      <c r="A35" s="76">
        <v>5</v>
      </c>
      <c r="B35" s="77" t="s">
        <v>287</v>
      </c>
      <c r="C35" s="77" t="s">
        <v>514</v>
      </c>
      <c r="D35" s="77" t="s">
        <v>288</v>
      </c>
      <c r="E35" s="77"/>
      <c r="F35" s="77" t="s">
        <v>473</v>
      </c>
      <c r="G35" s="77" t="s">
        <v>296</v>
      </c>
      <c r="H35" s="77" t="s">
        <v>499</v>
      </c>
      <c r="I35" s="77" t="s">
        <v>500</v>
      </c>
      <c r="J35" s="77" t="s">
        <v>320</v>
      </c>
      <c r="K35" s="76">
        <v>6</v>
      </c>
      <c r="L35" s="77" t="s">
        <v>322</v>
      </c>
      <c r="M35" s="76">
        <v>6</v>
      </c>
      <c r="N35" s="77" t="s">
        <v>323</v>
      </c>
      <c r="O35" s="77" t="s">
        <v>324</v>
      </c>
      <c r="P35" s="77" t="s">
        <v>325</v>
      </c>
      <c r="Q35" s="77" t="s">
        <v>326</v>
      </c>
      <c r="R35" s="77" t="s">
        <v>327</v>
      </c>
      <c r="S35" s="77" t="s">
        <v>328</v>
      </c>
      <c r="T35" s="77" t="s">
        <v>501</v>
      </c>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row>
    <row r="36" spans="1:68">
      <c r="A36" s="51"/>
      <c r="B36" s="52"/>
      <c r="C36" s="52"/>
      <c r="D36" s="52"/>
      <c r="E36" s="52"/>
      <c r="F36" s="52"/>
      <c r="G36" s="52"/>
      <c r="H36" s="52"/>
      <c r="I36" s="52"/>
      <c r="J36" s="52"/>
      <c r="K36" s="53"/>
      <c r="L36" s="52"/>
      <c r="M36" s="53"/>
      <c r="N36" s="52"/>
      <c r="O36" s="52"/>
      <c r="P36" s="52"/>
      <c r="Q36" s="52"/>
      <c r="R36" s="52"/>
      <c r="S36" s="52"/>
      <c r="T36" s="72"/>
    </row>
    <row r="37" spans="1:68" ht="123.75" customHeight="1">
      <c r="A37" s="4">
        <v>6</v>
      </c>
      <c r="B37" s="3" t="s">
        <v>290</v>
      </c>
      <c r="C37" s="3" t="s">
        <v>513</v>
      </c>
      <c r="D37" s="3" t="s">
        <v>291</v>
      </c>
      <c r="E37" s="3" t="s">
        <v>292</v>
      </c>
      <c r="F37" s="3" t="s">
        <v>297</v>
      </c>
      <c r="G37" s="3" t="s">
        <v>298</v>
      </c>
      <c r="H37" s="3" t="s">
        <v>329</v>
      </c>
      <c r="I37" s="3" t="s">
        <v>330</v>
      </c>
      <c r="J37" s="3" t="s">
        <v>331</v>
      </c>
      <c r="K37" s="4">
        <v>4</v>
      </c>
      <c r="L37" s="3" t="s">
        <v>332</v>
      </c>
      <c r="M37" s="4">
        <v>4</v>
      </c>
      <c r="N37" s="3" t="s">
        <v>333</v>
      </c>
      <c r="O37" s="3" t="s">
        <v>176</v>
      </c>
      <c r="P37" s="3" t="s">
        <v>334</v>
      </c>
      <c r="Q37" s="3" t="s">
        <v>335</v>
      </c>
      <c r="R37" s="3" t="s">
        <v>201</v>
      </c>
      <c r="S37" s="3" t="s">
        <v>336</v>
      </c>
      <c r="T37" s="65"/>
    </row>
    <row r="38" spans="1:68" ht="135" customHeight="1" thickBot="1">
      <c r="A38" s="76">
        <v>5</v>
      </c>
      <c r="B38" s="77" t="s">
        <v>290</v>
      </c>
      <c r="C38" s="77" t="s">
        <v>513</v>
      </c>
      <c r="D38" s="77" t="s">
        <v>474</v>
      </c>
      <c r="E38" s="77"/>
      <c r="F38" s="77" t="s">
        <v>475</v>
      </c>
      <c r="G38" s="77" t="s">
        <v>298</v>
      </c>
      <c r="H38" s="77" t="s">
        <v>502</v>
      </c>
      <c r="I38" s="77" t="s">
        <v>503</v>
      </c>
      <c r="J38" s="77" t="s">
        <v>504</v>
      </c>
      <c r="K38" s="76">
        <v>4</v>
      </c>
      <c r="L38" s="77" t="s">
        <v>505</v>
      </c>
      <c r="M38" s="76">
        <v>4</v>
      </c>
      <c r="N38" s="77" t="s">
        <v>333</v>
      </c>
      <c r="O38" s="77" t="s">
        <v>176</v>
      </c>
      <c r="P38" s="77" t="s">
        <v>334</v>
      </c>
      <c r="Q38" s="77" t="s">
        <v>335</v>
      </c>
      <c r="R38" s="77" t="s">
        <v>201</v>
      </c>
      <c r="S38" s="77" t="s">
        <v>336</v>
      </c>
      <c r="T38" s="77"/>
    </row>
    <row r="39" spans="1:68">
      <c r="A39" s="51"/>
      <c r="B39" s="52"/>
      <c r="C39" s="52"/>
      <c r="D39" s="52"/>
      <c r="E39" s="52"/>
      <c r="F39" s="52"/>
      <c r="G39" s="52"/>
      <c r="H39" s="52"/>
      <c r="I39" s="52"/>
      <c r="J39" s="52"/>
      <c r="K39" s="53"/>
      <c r="L39" s="52"/>
      <c r="M39" s="53"/>
      <c r="N39" s="52"/>
      <c r="O39" s="52"/>
      <c r="P39" s="52"/>
      <c r="Q39" s="52"/>
      <c r="R39" s="52"/>
      <c r="S39" s="52"/>
      <c r="T39" s="72"/>
    </row>
  </sheetData>
  <autoFilter ref="C2:C39" xr:uid="{608A78AE-3089-4839-A7D5-33D21BED69C6}"/>
  <mergeCells count="3">
    <mergeCell ref="B2:G2"/>
    <mergeCell ref="H2:O2"/>
    <mergeCell ref="A1:T1"/>
  </mergeCells>
  <conditionalFormatting sqref="D4:E4">
    <cfRule type="cellIs" dxfId="614" priority="8" operator="equal">
      <formula>"_"</formula>
    </cfRule>
  </conditionalFormatting>
  <conditionalFormatting sqref="C34">
    <cfRule type="cellIs" dxfId="613" priority="7" operator="equal">
      <formula>"_"</formula>
    </cfRule>
  </conditionalFormatting>
  <conditionalFormatting sqref="D34:E34">
    <cfRule type="cellIs" dxfId="612" priority="6" operator="equal">
      <formula>"_"</formula>
    </cfRule>
  </conditionalFormatting>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96EEF-4B00-4F7E-BB3A-E870BA8B3997}">
  <sheetPr>
    <tabColor theme="5" tint="0.39997558519241921"/>
  </sheetPr>
  <dimension ref="A1:Q43"/>
  <sheetViews>
    <sheetView zoomScale="120" zoomScaleNormal="120" workbookViewId="0">
      <selection activeCell="B1" sqref="B1:F1"/>
    </sheetView>
  </sheetViews>
  <sheetFormatPr defaultColWidth="9.140625" defaultRowHeight="15"/>
  <cols>
    <col min="1" max="1" width="9.140625" style="2"/>
    <col min="2" max="2" width="26.5703125" style="2" customWidth="1"/>
    <col min="3" max="3" width="26.85546875" style="2" customWidth="1"/>
    <col min="4" max="4" width="63.85546875" style="2" customWidth="1"/>
    <col min="5" max="5" width="16.42578125" style="2" customWidth="1"/>
    <col min="6" max="6" width="16.7109375" style="2" customWidth="1"/>
    <col min="7" max="7" width="9.5703125" style="2" customWidth="1"/>
    <col min="8" max="8" width="9" style="2" customWidth="1"/>
    <col min="9" max="9" width="27.7109375" style="2" customWidth="1"/>
    <col min="10" max="10" width="17.5703125" style="2" customWidth="1"/>
    <col min="11" max="11" width="10.5703125" style="2" customWidth="1"/>
    <col min="12" max="12" width="16.42578125" style="2" customWidth="1"/>
    <col min="13" max="13" width="44.5703125" style="2" customWidth="1"/>
    <col min="14" max="14" width="49.28515625" style="2" customWidth="1"/>
    <col min="15" max="15" width="44.7109375" style="2" customWidth="1"/>
    <col min="16" max="16" width="23" style="2" customWidth="1"/>
    <col min="17" max="17" width="15.42578125" style="2" customWidth="1"/>
    <col min="18" max="16384" width="9.140625" style="2"/>
  </cols>
  <sheetData>
    <row r="1" spans="1:17" ht="65.25" customHeight="1">
      <c r="A1" s="271" t="s">
        <v>1412</v>
      </c>
      <c r="B1" s="949" t="s">
        <v>5478</v>
      </c>
      <c r="C1" s="950"/>
      <c r="D1" s="950"/>
      <c r="E1" s="950"/>
      <c r="F1" s="950"/>
      <c r="G1" s="951" t="s">
        <v>4855</v>
      </c>
      <c r="H1" s="952"/>
      <c r="I1" s="952"/>
      <c r="J1" s="952"/>
      <c r="K1" s="952"/>
      <c r="L1" s="952"/>
      <c r="M1" s="952"/>
      <c r="N1" s="952"/>
      <c r="O1" s="953"/>
      <c r="P1" s="954" t="s">
        <v>2</v>
      </c>
      <c r="Q1" s="954"/>
    </row>
    <row r="2" spans="1:17" ht="56.45" customHeight="1">
      <c r="A2" s="535"/>
      <c r="B2" s="308" t="s">
        <v>2042</v>
      </c>
      <c r="C2" s="535" t="s">
        <v>5</v>
      </c>
      <c r="D2" s="535" t="s">
        <v>6</v>
      </c>
      <c r="E2" s="672" t="s">
        <v>2041</v>
      </c>
      <c r="F2" s="672" t="s">
        <v>9</v>
      </c>
      <c r="G2" s="544" t="s">
        <v>1927</v>
      </c>
      <c r="H2" s="544" t="s">
        <v>2316</v>
      </c>
      <c r="I2" s="545" t="s">
        <v>1926</v>
      </c>
      <c r="J2" s="545" t="s">
        <v>2394</v>
      </c>
      <c r="K2" s="545" t="s">
        <v>2044</v>
      </c>
      <c r="L2" s="545" t="s">
        <v>1552</v>
      </c>
      <c r="M2" s="545" t="s">
        <v>1224</v>
      </c>
      <c r="N2" s="545" t="s">
        <v>1622</v>
      </c>
      <c r="O2" s="546" t="s">
        <v>1925</v>
      </c>
      <c r="P2" s="547" t="s">
        <v>4025</v>
      </c>
      <c r="Q2" s="547" t="s">
        <v>3712</v>
      </c>
    </row>
    <row r="3" spans="1:17">
      <c r="A3" s="50">
        <v>1</v>
      </c>
      <c r="B3" s="2" t="s">
        <v>840</v>
      </c>
      <c r="C3" s="50" t="s">
        <v>4761</v>
      </c>
      <c r="D3" s="50" t="s">
        <v>4769</v>
      </c>
      <c r="E3" s="50" t="s">
        <v>4770</v>
      </c>
      <c r="F3" s="50" t="s">
        <v>4771</v>
      </c>
      <c r="G3" s="50">
        <v>1</v>
      </c>
      <c r="H3" s="50">
        <v>1</v>
      </c>
      <c r="I3" s="233" t="s">
        <v>4772</v>
      </c>
      <c r="J3" s="233" t="s">
        <v>4459</v>
      </c>
      <c r="K3" s="233">
        <v>694</v>
      </c>
      <c r="L3" s="50" t="s">
        <v>4773</v>
      </c>
      <c r="M3" s="50" t="s">
        <v>4774</v>
      </c>
      <c r="N3" s="50" t="s">
        <v>4775</v>
      </c>
      <c r="O3" s="50" t="s">
        <v>1261</v>
      </c>
      <c r="P3" s="50" t="s">
        <v>4887</v>
      </c>
      <c r="Q3" s="46" t="s">
        <v>3230</v>
      </c>
    </row>
    <row r="4" spans="1:17">
      <c r="A4" s="30"/>
      <c r="B4" s="30"/>
      <c r="C4" s="30"/>
      <c r="D4" s="30"/>
      <c r="E4" s="30"/>
      <c r="F4" s="30"/>
      <c r="G4" s="30"/>
      <c r="H4" s="30"/>
      <c r="I4" s="30"/>
      <c r="J4" s="30"/>
      <c r="K4" s="30"/>
      <c r="L4" s="30"/>
      <c r="M4" s="30"/>
      <c r="N4" s="30"/>
      <c r="O4" s="30"/>
      <c r="P4" s="30"/>
      <c r="Q4" s="30"/>
    </row>
    <row r="5" spans="1:17">
      <c r="A5" s="50">
        <v>2</v>
      </c>
      <c r="B5" s="2" t="s">
        <v>840</v>
      </c>
      <c r="C5" s="50" t="s">
        <v>4762</v>
      </c>
      <c r="D5" s="50" t="s">
        <v>4776</v>
      </c>
      <c r="E5" s="50" t="s">
        <v>4777</v>
      </c>
      <c r="F5" s="50" t="s">
        <v>4771</v>
      </c>
      <c r="G5" s="50">
        <v>1</v>
      </c>
      <c r="H5" s="50">
        <v>1</v>
      </c>
      <c r="I5" s="233" t="s">
        <v>4778</v>
      </c>
      <c r="J5" s="233" t="s">
        <v>4459</v>
      </c>
      <c r="K5" s="233">
        <v>694</v>
      </c>
      <c r="L5" s="50" t="s">
        <v>4773</v>
      </c>
      <c r="M5" s="50" t="s">
        <v>4774</v>
      </c>
      <c r="N5" s="50" t="s">
        <v>4775</v>
      </c>
      <c r="O5" s="50" t="s">
        <v>1261</v>
      </c>
      <c r="P5" s="50" t="s">
        <v>4887</v>
      </c>
      <c r="Q5" s="46" t="s">
        <v>3230</v>
      </c>
    </row>
    <row r="6" spans="1:17">
      <c r="A6" s="30"/>
      <c r="B6" s="30"/>
      <c r="C6" s="30"/>
      <c r="D6" s="30"/>
      <c r="E6" s="30"/>
      <c r="F6" s="30"/>
      <c r="G6" s="30"/>
      <c r="H6" s="30"/>
      <c r="I6" s="30"/>
      <c r="J6" s="30"/>
      <c r="K6" s="30"/>
      <c r="L6" s="30"/>
      <c r="M6" s="30"/>
      <c r="N6" s="30"/>
      <c r="O6" s="30"/>
      <c r="P6" s="30"/>
      <c r="Q6" s="30"/>
    </row>
    <row r="7" spans="1:17">
      <c r="A7" s="50">
        <v>3</v>
      </c>
      <c r="B7" s="2" t="s">
        <v>840</v>
      </c>
      <c r="C7" s="50" t="s">
        <v>4763</v>
      </c>
      <c r="D7" s="50" t="s">
        <v>4779</v>
      </c>
      <c r="E7" s="50" t="s">
        <v>4780</v>
      </c>
      <c r="F7" s="50" t="s">
        <v>4771</v>
      </c>
      <c r="G7" s="50">
        <v>2</v>
      </c>
      <c r="H7" s="50">
        <v>1</v>
      </c>
      <c r="I7" s="233" t="s">
        <v>4781</v>
      </c>
      <c r="J7" s="233" t="s">
        <v>4085</v>
      </c>
      <c r="K7" s="233">
        <v>660</v>
      </c>
      <c r="L7" s="50" t="s">
        <v>4773</v>
      </c>
      <c r="M7" s="50" t="s">
        <v>4774</v>
      </c>
      <c r="N7" s="50" t="s">
        <v>4775</v>
      </c>
      <c r="O7" s="50" t="s">
        <v>1261</v>
      </c>
      <c r="P7" s="50" t="s">
        <v>4887</v>
      </c>
      <c r="Q7" s="46" t="s">
        <v>3230</v>
      </c>
    </row>
    <row r="8" spans="1:17">
      <c r="A8" s="50"/>
      <c r="B8" s="50"/>
      <c r="C8" s="50"/>
      <c r="D8" s="50"/>
      <c r="E8" s="50"/>
      <c r="F8" s="50"/>
      <c r="G8" s="50"/>
      <c r="H8" s="50"/>
      <c r="I8" s="50"/>
      <c r="J8" s="50"/>
      <c r="K8" s="675">
        <v>632</v>
      </c>
      <c r="L8" s="536" t="s">
        <v>4782</v>
      </c>
      <c r="M8" s="536" t="s">
        <v>4783</v>
      </c>
      <c r="N8" s="536" t="s">
        <v>4784</v>
      </c>
      <c r="O8" s="536" t="s">
        <v>1059</v>
      </c>
      <c r="P8" s="674" t="s">
        <v>450</v>
      </c>
      <c r="Q8" s="674" t="s">
        <v>4856</v>
      </c>
    </row>
    <row r="9" spans="1:17">
      <c r="A9" s="30"/>
      <c r="B9" s="30"/>
      <c r="C9" s="30"/>
      <c r="D9" s="30"/>
      <c r="E9" s="30"/>
      <c r="F9" s="30"/>
      <c r="G9" s="30"/>
      <c r="H9" s="30"/>
      <c r="I9" s="30"/>
      <c r="J9" s="30"/>
      <c r="K9" s="30"/>
      <c r="L9" s="30"/>
      <c r="M9" s="30"/>
      <c r="N9" s="30"/>
      <c r="O9" s="30"/>
      <c r="P9" s="30"/>
      <c r="Q9" s="30"/>
    </row>
    <row r="10" spans="1:17">
      <c r="A10" s="50">
        <v>4</v>
      </c>
      <c r="B10" s="2" t="s">
        <v>840</v>
      </c>
      <c r="C10" s="50" t="s">
        <v>4764</v>
      </c>
      <c r="D10" s="50" t="s">
        <v>4785</v>
      </c>
      <c r="E10" s="50" t="s">
        <v>4786</v>
      </c>
      <c r="F10" s="50" t="s">
        <v>4771</v>
      </c>
      <c r="G10" s="50">
        <v>2</v>
      </c>
      <c r="H10" s="50">
        <v>1</v>
      </c>
      <c r="I10" s="233" t="s">
        <v>4787</v>
      </c>
      <c r="J10" s="233" t="s">
        <v>4788</v>
      </c>
      <c r="K10" s="233">
        <v>654</v>
      </c>
      <c r="L10" s="50" t="s">
        <v>4789</v>
      </c>
      <c r="M10" s="50" t="s">
        <v>4790</v>
      </c>
      <c r="N10" s="50" t="s">
        <v>4791</v>
      </c>
      <c r="O10" s="50" t="s">
        <v>1059</v>
      </c>
      <c r="P10" s="50" t="s">
        <v>4888</v>
      </c>
      <c r="Q10" s="46" t="s">
        <v>4857</v>
      </c>
    </row>
    <row r="11" spans="1:17">
      <c r="A11" s="50"/>
      <c r="B11" s="50"/>
      <c r="C11" s="50"/>
      <c r="D11" s="50"/>
      <c r="E11" s="50"/>
      <c r="F11" s="50"/>
      <c r="G11" s="50"/>
      <c r="H11" s="50"/>
      <c r="I11" s="50"/>
      <c r="J11" s="50"/>
      <c r="K11" s="675">
        <v>623</v>
      </c>
      <c r="L11" s="536" t="s">
        <v>4792</v>
      </c>
      <c r="M11" s="536" t="s">
        <v>3674</v>
      </c>
      <c r="N11" s="536" t="s">
        <v>4793</v>
      </c>
      <c r="O11" s="536" t="s">
        <v>1058</v>
      </c>
      <c r="P11" s="674" t="s">
        <v>432</v>
      </c>
      <c r="Q11" s="674" t="s">
        <v>4858</v>
      </c>
    </row>
    <row r="12" spans="1:17">
      <c r="A12" s="30"/>
      <c r="B12" s="30"/>
      <c r="C12" s="30"/>
      <c r="D12" s="30"/>
      <c r="E12" s="30"/>
      <c r="F12" s="30"/>
      <c r="G12" s="30"/>
      <c r="H12" s="30"/>
      <c r="I12" s="30"/>
      <c r="J12" s="30"/>
      <c r="K12" s="30"/>
      <c r="L12" s="30"/>
      <c r="M12" s="30"/>
      <c r="N12" s="30"/>
      <c r="O12" s="30"/>
      <c r="P12" s="30"/>
      <c r="Q12" s="30"/>
    </row>
    <row r="13" spans="1:17">
      <c r="A13" s="50">
        <v>5</v>
      </c>
      <c r="B13" s="2" t="s">
        <v>840</v>
      </c>
      <c r="C13" s="50" t="s">
        <v>4765</v>
      </c>
      <c r="D13" s="50" t="s">
        <v>4794</v>
      </c>
      <c r="E13" s="50" t="s">
        <v>4795</v>
      </c>
      <c r="F13" s="50" t="s">
        <v>4771</v>
      </c>
      <c r="G13" s="50">
        <v>4</v>
      </c>
      <c r="H13" s="50">
        <v>3</v>
      </c>
      <c r="I13" s="233" t="s">
        <v>4796</v>
      </c>
      <c r="J13" s="233" t="s">
        <v>2453</v>
      </c>
      <c r="K13" s="233">
        <v>861</v>
      </c>
      <c r="L13" s="50" t="s">
        <v>1578</v>
      </c>
      <c r="M13" s="50" t="s">
        <v>4797</v>
      </c>
      <c r="N13" s="50" t="s">
        <v>4798</v>
      </c>
      <c r="O13" s="50" t="s">
        <v>1114</v>
      </c>
      <c r="P13" s="50" t="s">
        <v>4866</v>
      </c>
      <c r="Q13" s="46" t="s">
        <v>3228</v>
      </c>
    </row>
    <row r="14" spans="1:17">
      <c r="A14" s="50"/>
      <c r="B14" s="50"/>
      <c r="C14" s="50"/>
      <c r="D14" s="50"/>
      <c r="E14" s="50"/>
      <c r="F14" s="50"/>
      <c r="G14" s="50"/>
      <c r="H14" s="50"/>
      <c r="I14" s="50"/>
      <c r="J14" s="50"/>
      <c r="K14" s="233">
        <v>629</v>
      </c>
      <c r="L14" s="50" t="s">
        <v>1579</v>
      </c>
      <c r="M14" s="50" t="s">
        <v>4304</v>
      </c>
      <c r="N14" s="50" t="s">
        <v>1472</v>
      </c>
      <c r="O14" s="50" t="s">
        <v>1046</v>
      </c>
      <c r="P14" s="50" t="s">
        <v>4859</v>
      </c>
      <c r="Q14" s="50" t="s">
        <v>3202</v>
      </c>
    </row>
    <row r="15" spans="1:17">
      <c r="A15" s="50"/>
      <c r="B15" s="50"/>
      <c r="C15" s="50"/>
      <c r="D15" s="50"/>
      <c r="E15" s="50"/>
      <c r="F15" s="50"/>
      <c r="G15" s="50"/>
      <c r="H15" s="50"/>
      <c r="I15" s="50"/>
      <c r="J15" s="50"/>
      <c r="K15" s="675">
        <v>629</v>
      </c>
      <c r="L15" s="536" t="s">
        <v>4799</v>
      </c>
      <c r="M15" s="536" t="s">
        <v>4800</v>
      </c>
      <c r="N15" s="536" t="s">
        <v>4801</v>
      </c>
      <c r="O15" s="536" t="s">
        <v>1058</v>
      </c>
      <c r="P15" s="674" t="s">
        <v>4868</v>
      </c>
      <c r="Q15" s="674" t="s">
        <v>4869</v>
      </c>
    </row>
    <row r="16" spans="1:17">
      <c r="A16" s="50"/>
      <c r="B16" s="50"/>
      <c r="C16" s="50"/>
      <c r="D16" s="50"/>
      <c r="E16" s="50"/>
      <c r="F16" s="50"/>
      <c r="G16" s="50"/>
      <c r="H16" s="50"/>
      <c r="I16" s="50"/>
      <c r="J16" s="50"/>
      <c r="K16" s="233">
        <v>629</v>
      </c>
      <c r="L16" s="50" t="s">
        <v>4802</v>
      </c>
      <c r="M16" s="50" t="s">
        <v>4803</v>
      </c>
      <c r="N16" s="50" t="s">
        <v>4168</v>
      </c>
      <c r="O16" s="50" t="s">
        <v>1040</v>
      </c>
      <c r="P16" s="50" t="s">
        <v>4871</v>
      </c>
      <c r="Q16" s="50" t="s">
        <v>4870</v>
      </c>
    </row>
    <row r="17" spans="1:17">
      <c r="A17" s="30"/>
      <c r="B17" s="30"/>
      <c r="C17" s="30"/>
      <c r="D17" s="30"/>
      <c r="E17" s="30"/>
      <c r="F17" s="30"/>
      <c r="G17" s="30"/>
      <c r="H17" s="30"/>
      <c r="I17" s="30"/>
      <c r="J17" s="30"/>
      <c r="K17" s="30"/>
      <c r="L17" s="30"/>
      <c r="M17" s="30"/>
      <c r="N17" s="30"/>
      <c r="O17" s="30"/>
      <c r="P17" s="30"/>
      <c r="Q17" s="30"/>
    </row>
    <row r="18" spans="1:17">
      <c r="A18" s="50">
        <v>6</v>
      </c>
      <c r="B18" s="2" t="s">
        <v>840</v>
      </c>
      <c r="C18" s="50" t="s">
        <v>1562</v>
      </c>
      <c r="D18" s="50" t="s">
        <v>4804</v>
      </c>
      <c r="E18" s="50" t="s">
        <v>4805</v>
      </c>
      <c r="F18" s="50" t="s">
        <v>2246</v>
      </c>
      <c r="G18" s="50">
        <v>3</v>
      </c>
      <c r="H18" s="50">
        <v>3</v>
      </c>
      <c r="I18" s="233" t="s">
        <v>4806</v>
      </c>
      <c r="J18" s="233" t="s">
        <v>4807</v>
      </c>
      <c r="K18" s="233">
        <v>645</v>
      </c>
      <c r="L18" s="50" t="s">
        <v>1585</v>
      </c>
      <c r="M18" s="50" t="s">
        <v>4808</v>
      </c>
      <c r="N18" s="50" t="s">
        <v>4809</v>
      </c>
      <c r="O18" s="50" t="s">
        <v>1114</v>
      </c>
      <c r="P18" s="50" t="s">
        <v>4860</v>
      </c>
      <c r="Q18" s="46" t="s">
        <v>3123</v>
      </c>
    </row>
    <row r="19" spans="1:17">
      <c r="A19" s="50"/>
      <c r="B19" s="50"/>
      <c r="C19" s="50"/>
      <c r="D19" s="50"/>
      <c r="E19" s="50"/>
      <c r="F19" s="50"/>
      <c r="G19" s="50"/>
      <c r="H19" s="50"/>
      <c r="I19" s="50"/>
      <c r="J19" s="50"/>
      <c r="K19" s="233">
        <v>645</v>
      </c>
      <c r="L19" s="50" t="s">
        <v>1586</v>
      </c>
      <c r="M19" s="50" t="s">
        <v>4810</v>
      </c>
      <c r="N19" s="50" t="s">
        <v>4811</v>
      </c>
      <c r="O19" s="50" t="s">
        <v>1114</v>
      </c>
      <c r="P19" s="50" t="s">
        <v>4861</v>
      </c>
      <c r="Q19" s="46" t="s">
        <v>4872</v>
      </c>
    </row>
    <row r="20" spans="1:17">
      <c r="A20" s="50"/>
      <c r="B20" s="50"/>
      <c r="C20" s="50"/>
      <c r="D20" s="50"/>
      <c r="E20" s="50"/>
      <c r="F20" s="50"/>
      <c r="G20" s="50"/>
      <c r="H20" s="50"/>
      <c r="I20" s="50"/>
      <c r="J20" s="50"/>
      <c r="K20" s="675">
        <v>861</v>
      </c>
      <c r="L20" s="536" t="s">
        <v>1587</v>
      </c>
      <c r="M20" s="536" t="s">
        <v>1597</v>
      </c>
      <c r="N20" s="536" t="s">
        <v>1613</v>
      </c>
      <c r="O20" s="536" t="s">
        <v>1114</v>
      </c>
      <c r="P20" s="536"/>
      <c r="Q20" s="536"/>
    </row>
    <row r="21" spans="1:17">
      <c r="A21" s="30"/>
      <c r="B21" s="30"/>
      <c r="C21" s="30"/>
      <c r="D21" s="30"/>
      <c r="E21" s="30"/>
      <c r="F21" s="30"/>
      <c r="G21" s="30"/>
      <c r="H21" s="30"/>
      <c r="I21" s="30"/>
      <c r="J21" s="30"/>
      <c r="K21" s="30"/>
      <c r="L21" s="30"/>
      <c r="M21" s="30"/>
      <c r="N21" s="30"/>
      <c r="O21" s="30"/>
      <c r="P21" s="30"/>
      <c r="Q21" s="30"/>
    </row>
    <row r="22" spans="1:17">
      <c r="A22" s="50">
        <v>7</v>
      </c>
      <c r="B22" s="2" t="s">
        <v>840</v>
      </c>
      <c r="C22" s="50" t="s">
        <v>1563</v>
      </c>
      <c r="D22" s="50" t="s">
        <v>4812</v>
      </c>
      <c r="E22" s="50" t="s">
        <v>4813</v>
      </c>
      <c r="F22" s="50" t="s">
        <v>2246</v>
      </c>
      <c r="G22" s="50">
        <v>3</v>
      </c>
      <c r="H22" s="50">
        <v>3</v>
      </c>
      <c r="I22" s="233" t="s">
        <v>4806</v>
      </c>
      <c r="J22" s="233" t="s">
        <v>4807</v>
      </c>
      <c r="K22" s="233">
        <v>645</v>
      </c>
      <c r="L22" s="50" t="s">
        <v>1585</v>
      </c>
      <c r="M22" s="50" t="s">
        <v>4808</v>
      </c>
      <c r="N22" s="50" t="s">
        <v>4809</v>
      </c>
      <c r="O22" s="50" t="s">
        <v>1114</v>
      </c>
      <c r="P22" s="50" t="s">
        <v>4860</v>
      </c>
      <c r="Q22" s="46" t="s">
        <v>3123</v>
      </c>
    </row>
    <row r="23" spans="1:17">
      <c r="A23" s="50"/>
      <c r="B23" s="50"/>
      <c r="C23" s="50"/>
      <c r="D23" s="50"/>
      <c r="E23" s="50"/>
      <c r="F23" s="50"/>
      <c r="G23" s="50"/>
      <c r="H23" s="50"/>
      <c r="I23" s="50"/>
      <c r="J23" s="50"/>
      <c r="K23" s="233">
        <v>645</v>
      </c>
      <c r="L23" s="50" t="s">
        <v>1586</v>
      </c>
      <c r="M23" s="50" t="s">
        <v>4810</v>
      </c>
      <c r="N23" s="50" t="s">
        <v>4811</v>
      </c>
      <c r="O23" s="50" t="s">
        <v>1114</v>
      </c>
      <c r="P23" s="50" t="s">
        <v>4861</v>
      </c>
      <c r="Q23" s="46" t="s">
        <v>4872</v>
      </c>
    </row>
    <row r="24" spans="1:17">
      <c r="A24" s="50"/>
      <c r="B24" s="50"/>
      <c r="C24" s="50"/>
      <c r="D24" s="50"/>
      <c r="E24" s="50"/>
      <c r="F24" s="50"/>
      <c r="G24" s="50"/>
      <c r="H24" s="50"/>
      <c r="I24" s="50"/>
      <c r="J24" s="50"/>
      <c r="K24" s="675">
        <v>861</v>
      </c>
      <c r="L24" s="536" t="s">
        <v>1587</v>
      </c>
      <c r="M24" s="536" t="s">
        <v>1597</v>
      </c>
      <c r="N24" s="536" t="s">
        <v>1613</v>
      </c>
      <c r="O24" s="536" t="s">
        <v>1114</v>
      </c>
      <c r="P24" s="536"/>
      <c r="Q24" s="536"/>
    </row>
    <row r="25" spans="1:17">
      <c r="A25" s="50"/>
      <c r="B25" s="50"/>
      <c r="C25" s="50"/>
      <c r="D25" s="50"/>
      <c r="E25" s="50"/>
      <c r="F25" s="50"/>
      <c r="G25" s="50"/>
      <c r="H25" s="50"/>
      <c r="I25" s="50"/>
      <c r="J25" s="50"/>
      <c r="K25" s="675"/>
      <c r="L25" s="536"/>
      <c r="M25" s="536"/>
      <c r="N25" s="536"/>
      <c r="O25" s="536"/>
      <c r="P25" s="536" t="s">
        <v>1438</v>
      </c>
      <c r="Q25" s="536" t="s">
        <v>3328</v>
      </c>
    </row>
    <row r="26" spans="1:17">
      <c r="A26" s="30"/>
      <c r="B26" s="30"/>
      <c r="C26" s="30"/>
      <c r="D26" s="30"/>
      <c r="E26" s="30"/>
      <c r="F26" s="30"/>
      <c r="G26" s="30"/>
      <c r="H26" s="30"/>
      <c r="I26" s="30"/>
      <c r="J26" s="30"/>
      <c r="K26" s="30"/>
      <c r="L26" s="30"/>
      <c r="M26" s="30"/>
      <c r="N26" s="30"/>
      <c r="O26" s="30"/>
      <c r="P26" s="30"/>
      <c r="Q26" s="30"/>
    </row>
    <row r="27" spans="1:17">
      <c r="A27" s="50">
        <v>8</v>
      </c>
      <c r="B27" s="2" t="s">
        <v>840</v>
      </c>
      <c r="C27" s="50" t="s">
        <v>4766</v>
      </c>
      <c r="D27" s="50" t="s">
        <v>4814</v>
      </c>
      <c r="E27" s="50" t="s">
        <v>4815</v>
      </c>
      <c r="F27" s="50" t="s">
        <v>2246</v>
      </c>
      <c r="G27" s="50">
        <v>5</v>
      </c>
      <c r="H27" s="50">
        <v>4</v>
      </c>
      <c r="I27" s="233" t="s">
        <v>4816</v>
      </c>
      <c r="J27" s="233" t="s">
        <v>4817</v>
      </c>
      <c r="K27" s="233">
        <v>787</v>
      </c>
      <c r="L27" s="50" t="s">
        <v>4874</v>
      </c>
      <c r="M27" s="50" t="s">
        <v>4873</v>
      </c>
      <c r="N27" s="50" t="s">
        <v>4818</v>
      </c>
      <c r="O27" s="50" t="s">
        <v>1051</v>
      </c>
      <c r="P27" s="50" t="s">
        <v>4876</v>
      </c>
      <c r="Q27" s="50" t="s">
        <v>4875</v>
      </c>
    </row>
    <row r="28" spans="1:17">
      <c r="A28" s="50"/>
      <c r="B28" s="50"/>
      <c r="C28" s="50"/>
      <c r="D28" s="50"/>
      <c r="E28" s="50"/>
      <c r="F28" s="50"/>
      <c r="G28" s="50"/>
      <c r="H28" s="50"/>
      <c r="I28" s="50"/>
      <c r="J28" s="50"/>
      <c r="K28" s="233">
        <v>621</v>
      </c>
      <c r="L28" s="50" t="s">
        <v>1588</v>
      </c>
      <c r="M28" s="50" t="s">
        <v>4819</v>
      </c>
      <c r="N28" s="50" t="s">
        <v>4820</v>
      </c>
      <c r="O28" s="50" t="s">
        <v>1637</v>
      </c>
      <c r="P28" s="50" t="s">
        <v>4862</v>
      </c>
      <c r="Q28" s="46" t="s">
        <v>3110</v>
      </c>
    </row>
    <row r="29" spans="1:17">
      <c r="A29" s="50"/>
      <c r="B29" s="50"/>
      <c r="C29" s="50"/>
      <c r="D29" s="50"/>
      <c r="E29" s="50"/>
      <c r="F29" s="50"/>
      <c r="G29" s="50"/>
      <c r="H29" s="50"/>
      <c r="I29" s="50"/>
      <c r="J29" s="50"/>
      <c r="K29" s="233">
        <v>623</v>
      </c>
      <c r="L29" s="50" t="s">
        <v>4821</v>
      </c>
      <c r="M29" s="50" t="s">
        <v>4822</v>
      </c>
      <c r="N29" s="50" t="s">
        <v>4823</v>
      </c>
      <c r="O29" s="50" t="s">
        <v>1051</v>
      </c>
      <c r="P29" s="50" t="s">
        <v>4879</v>
      </c>
      <c r="Q29" s="50" t="s">
        <v>4878</v>
      </c>
    </row>
    <row r="30" spans="1:17">
      <c r="A30" s="50"/>
      <c r="B30" s="50"/>
      <c r="C30" s="50"/>
      <c r="D30" s="50"/>
      <c r="E30" s="50"/>
      <c r="F30" s="50"/>
      <c r="G30" s="50"/>
      <c r="H30" s="50"/>
      <c r="I30" s="50"/>
      <c r="J30" s="50"/>
      <c r="K30" s="675">
        <v>621</v>
      </c>
      <c r="L30" s="536" t="s">
        <v>4824</v>
      </c>
      <c r="M30" s="536" t="s">
        <v>4825</v>
      </c>
      <c r="N30" s="536" t="s">
        <v>1857</v>
      </c>
      <c r="O30" s="536" t="s">
        <v>1046</v>
      </c>
      <c r="P30" s="536"/>
      <c r="Q30" s="536"/>
    </row>
    <row r="31" spans="1:17">
      <c r="A31" s="50"/>
      <c r="B31" s="50"/>
      <c r="C31" s="50"/>
      <c r="D31" s="50"/>
      <c r="E31" s="50"/>
      <c r="F31" s="50"/>
      <c r="G31" s="50"/>
      <c r="H31" s="50"/>
      <c r="I31" s="50"/>
      <c r="J31" s="50"/>
      <c r="K31" s="233">
        <v>621</v>
      </c>
      <c r="L31" s="50" t="s">
        <v>4826</v>
      </c>
      <c r="M31" s="50" t="s">
        <v>4827</v>
      </c>
      <c r="N31" s="50" t="s">
        <v>4828</v>
      </c>
      <c r="O31" s="50" t="s">
        <v>1049</v>
      </c>
      <c r="P31" s="50" t="s">
        <v>4863</v>
      </c>
      <c r="Q31" s="50" t="s">
        <v>4880</v>
      </c>
    </row>
    <row r="32" spans="1:17">
      <c r="A32" s="30"/>
      <c r="B32" s="30"/>
      <c r="C32" s="30"/>
      <c r="D32" s="30"/>
      <c r="E32" s="30"/>
      <c r="F32" s="30"/>
      <c r="G32" s="30"/>
      <c r="H32" s="30"/>
      <c r="I32" s="30"/>
      <c r="J32" s="30"/>
      <c r="K32" s="30"/>
      <c r="L32" s="30"/>
      <c r="M32" s="30"/>
      <c r="N32" s="30"/>
      <c r="O32" s="30"/>
      <c r="P32" s="30"/>
      <c r="Q32" s="30"/>
    </row>
    <row r="33" spans="1:17">
      <c r="A33" s="50">
        <v>9</v>
      </c>
      <c r="B33" s="2" t="s">
        <v>840</v>
      </c>
      <c r="C33" s="50" t="s">
        <v>4767</v>
      </c>
      <c r="D33" s="50" t="s">
        <v>4829</v>
      </c>
      <c r="E33" s="50" t="s">
        <v>4830</v>
      </c>
      <c r="F33" s="50" t="s">
        <v>2246</v>
      </c>
      <c r="G33" s="50">
        <v>3</v>
      </c>
      <c r="H33" s="50">
        <v>3</v>
      </c>
      <c r="I33" s="233" t="s">
        <v>4831</v>
      </c>
      <c r="J33" s="233" t="s">
        <v>4807</v>
      </c>
      <c r="K33" s="233">
        <v>694</v>
      </c>
      <c r="L33" s="50" t="s">
        <v>1946</v>
      </c>
      <c r="M33" s="50" t="s">
        <v>2748</v>
      </c>
      <c r="N33" s="50" t="s">
        <v>4166</v>
      </c>
      <c r="O33" s="50" t="s">
        <v>1051</v>
      </c>
      <c r="P33" s="50" t="s">
        <v>4867</v>
      </c>
      <c r="Q33" s="50" t="s">
        <v>3538</v>
      </c>
    </row>
    <row r="34" spans="1:17">
      <c r="A34" s="50"/>
      <c r="B34" s="50"/>
      <c r="C34" s="50"/>
      <c r="D34" s="50"/>
      <c r="E34" s="50"/>
      <c r="F34" s="50"/>
      <c r="G34" s="50"/>
      <c r="H34" s="50"/>
      <c r="I34" s="50"/>
      <c r="J34" s="50"/>
      <c r="K34" s="233">
        <v>645</v>
      </c>
      <c r="L34" s="50" t="s">
        <v>4832</v>
      </c>
      <c r="M34" s="50" t="s">
        <v>4833</v>
      </c>
      <c r="N34" s="50" t="s">
        <v>4834</v>
      </c>
      <c r="O34" s="50" t="s">
        <v>1058</v>
      </c>
      <c r="P34" s="50" t="s">
        <v>4833</v>
      </c>
      <c r="Q34" s="50" t="s">
        <v>4881</v>
      </c>
    </row>
    <row r="35" spans="1:17">
      <c r="A35" s="50"/>
      <c r="B35" s="50"/>
      <c r="C35" s="50"/>
      <c r="D35" s="50"/>
      <c r="E35" s="50"/>
      <c r="F35" s="50"/>
      <c r="G35" s="50"/>
      <c r="H35" s="50"/>
      <c r="I35" s="50"/>
      <c r="J35" s="50"/>
      <c r="K35" s="233">
        <v>812</v>
      </c>
      <c r="L35" s="50" t="s">
        <v>4835</v>
      </c>
      <c r="M35" s="50" t="s">
        <v>4836</v>
      </c>
      <c r="N35" s="50" t="s">
        <v>4837</v>
      </c>
      <c r="O35" s="50" t="s">
        <v>1059</v>
      </c>
      <c r="P35" s="50" t="s">
        <v>4864</v>
      </c>
      <c r="Q35" s="50" t="s">
        <v>4882</v>
      </c>
    </row>
    <row r="36" spans="1:17">
      <c r="A36" s="30"/>
      <c r="B36" s="30"/>
      <c r="C36" s="30"/>
      <c r="D36" s="30"/>
      <c r="E36" s="30"/>
      <c r="F36" s="30"/>
      <c r="G36" s="30"/>
      <c r="H36" s="30"/>
      <c r="I36" s="30"/>
      <c r="J36" s="30"/>
      <c r="K36" s="30"/>
      <c r="L36" s="30"/>
      <c r="M36" s="30"/>
      <c r="N36" s="30"/>
      <c r="O36" s="30"/>
      <c r="P36" s="30"/>
      <c r="Q36" s="30"/>
    </row>
    <row r="37" spans="1:17">
      <c r="A37" s="50">
        <v>10</v>
      </c>
      <c r="B37" s="2" t="s">
        <v>840</v>
      </c>
      <c r="C37" s="50" t="s">
        <v>4768</v>
      </c>
      <c r="D37" s="50" t="s">
        <v>4838</v>
      </c>
      <c r="E37" s="50" t="s">
        <v>4839</v>
      </c>
      <c r="F37" s="50" t="s">
        <v>2246</v>
      </c>
      <c r="G37" s="50">
        <v>4</v>
      </c>
      <c r="H37" s="50">
        <v>4</v>
      </c>
      <c r="I37" s="233" t="s">
        <v>4840</v>
      </c>
      <c r="J37" s="233" t="s">
        <v>4841</v>
      </c>
      <c r="K37" s="233">
        <v>637</v>
      </c>
      <c r="L37" s="50" t="s">
        <v>4842</v>
      </c>
      <c r="M37" s="50" t="s">
        <v>4843</v>
      </c>
      <c r="N37" s="50" t="s">
        <v>4844</v>
      </c>
      <c r="O37" s="50" t="s">
        <v>1040</v>
      </c>
      <c r="P37" s="50" t="s">
        <v>4843</v>
      </c>
      <c r="Q37" s="50" t="s">
        <v>4883</v>
      </c>
    </row>
    <row r="38" spans="1:17">
      <c r="A38" s="50"/>
      <c r="B38" s="50"/>
      <c r="C38" s="50"/>
      <c r="D38" s="50"/>
      <c r="E38" s="50"/>
      <c r="F38" s="50"/>
      <c r="G38" s="50"/>
      <c r="H38" s="50"/>
      <c r="I38" s="50"/>
      <c r="J38" s="50"/>
      <c r="K38" s="233">
        <v>804</v>
      </c>
      <c r="L38" s="50" t="s">
        <v>4845</v>
      </c>
      <c r="M38" s="50" t="s">
        <v>4846</v>
      </c>
      <c r="N38" s="50" t="s">
        <v>4847</v>
      </c>
      <c r="O38" s="50" t="s">
        <v>1062</v>
      </c>
      <c r="P38" s="50" t="s">
        <v>4865</v>
      </c>
      <c r="Q38" s="46" t="s">
        <v>4884</v>
      </c>
    </row>
    <row r="39" spans="1:17">
      <c r="A39" s="50"/>
      <c r="B39" s="50"/>
      <c r="C39" s="50"/>
      <c r="D39" s="50"/>
      <c r="E39" s="50"/>
      <c r="F39" s="50"/>
      <c r="G39" s="50"/>
      <c r="H39" s="50"/>
      <c r="I39" s="50"/>
      <c r="J39" s="50"/>
      <c r="K39" s="233">
        <v>637</v>
      </c>
      <c r="L39" s="50" t="s">
        <v>4848</v>
      </c>
      <c r="M39" s="50" t="s">
        <v>4849</v>
      </c>
      <c r="N39" s="50" t="s">
        <v>4850</v>
      </c>
      <c r="O39" s="50" t="s">
        <v>4851</v>
      </c>
      <c r="P39" s="50" t="s">
        <v>4877</v>
      </c>
      <c r="Q39" s="46" t="s">
        <v>4885</v>
      </c>
    </row>
    <row r="40" spans="1:17">
      <c r="A40" s="50"/>
      <c r="B40" s="50"/>
      <c r="C40" s="50"/>
      <c r="D40" s="50"/>
      <c r="E40" s="50"/>
      <c r="F40" s="50"/>
      <c r="G40" s="50"/>
      <c r="H40" s="50"/>
      <c r="I40" s="50"/>
      <c r="J40" s="50"/>
      <c r="K40" s="233">
        <v>637</v>
      </c>
      <c r="L40" s="50" t="s">
        <v>4852</v>
      </c>
      <c r="M40" s="50" t="s">
        <v>4853</v>
      </c>
      <c r="N40" s="50" t="s">
        <v>4854</v>
      </c>
      <c r="O40" s="50" t="s">
        <v>1046</v>
      </c>
      <c r="P40" s="50" t="s">
        <v>4853</v>
      </c>
      <c r="Q40" s="46" t="s">
        <v>4886</v>
      </c>
    </row>
    <row r="41" spans="1:17">
      <c r="A41" s="30"/>
      <c r="B41" s="30"/>
      <c r="C41" s="30"/>
      <c r="D41" s="30"/>
      <c r="E41" s="30"/>
      <c r="F41" s="30"/>
      <c r="G41" s="30"/>
      <c r="H41" s="30"/>
      <c r="I41" s="30"/>
      <c r="J41" s="30"/>
      <c r="K41" s="30"/>
      <c r="L41" s="30"/>
      <c r="M41" s="30"/>
      <c r="N41" s="30"/>
      <c r="O41" s="30"/>
      <c r="P41" s="30"/>
      <c r="Q41" s="30"/>
    </row>
    <row r="42" spans="1:17">
      <c r="A42" s="50"/>
      <c r="B42" s="50"/>
      <c r="C42" s="50"/>
      <c r="D42" s="50"/>
      <c r="E42" s="50"/>
      <c r="F42" s="46" t="s">
        <v>4022</v>
      </c>
      <c r="G42" s="50">
        <f>SUM(G3:G41)</f>
        <v>28</v>
      </c>
      <c r="H42" s="50">
        <f>SUM(H3:H41)</f>
        <v>24</v>
      </c>
      <c r="I42" s="50"/>
      <c r="J42" s="50"/>
      <c r="K42" s="50"/>
      <c r="L42" s="50"/>
      <c r="M42" s="50"/>
      <c r="N42" s="50"/>
      <c r="O42" s="50"/>
      <c r="P42" s="50"/>
      <c r="Q42" s="50"/>
    </row>
    <row r="43" spans="1:17">
      <c r="A43" s="50"/>
      <c r="B43" s="50"/>
      <c r="C43" s="50"/>
      <c r="D43" s="50"/>
      <c r="E43" s="50"/>
      <c r="F43" s="46" t="s">
        <v>4023</v>
      </c>
      <c r="G43" s="50">
        <f>G42/A37</f>
        <v>2.8</v>
      </c>
      <c r="H43" s="50">
        <f>H42/A37</f>
        <v>2.4</v>
      </c>
      <c r="I43" s="50"/>
      <c r="J43" s="50"/>
      <c r="K43" s="50"/>
      <c r="L43" s="50"/>
      <c r="M43" s="50"/>
      <c r="N43" s="50"/>
      <c r="O43" s="50"/>
      <c r="P43" s="50"/>
      <c r="Q43" s="50"/>
    </row>
  </sheetData>
  <autoFilter ref="L1:L133" xr:uid="{A4F96EEF-4B00-4F7E-BB3A-E870BA8B3997}"/>
  <mergeCells count="3">
    <mergeCell ref="B1:F1"/>
    <mergeCell ref="G1:O1"/>
    <mergeCell ref="P1:Q1"/>
  </mergeCells>
  <conditionalFormatting sqref="I3:J3 I7:J7 I10:J10 I13:J13 K13:K16 I18:J18 I22:J22 I27:J27 K27:K31 I33:J33 K37:K40 I37:J37 K33:K35 K22:K25 K18:K20 K10:K11 K7:K8 I5:K5 K3:K4 K42:K1048576">
    <cfRule type="containsText" dxfId="611" priority="43" operator="containsText" text="Phrase">
      <formula>NOT(ISERROR(SEARCH("Phrase",I3)))</formula>
    </cfRule>
  </conditionalFormatting>
  <conditionalFormatting sqref="I7:J7 I10:J10 I13:J13 K13:K16 I18:J18 I22:J22 I27:J27 K27:K31 I33:J33 K37:K40 I37:J37 K33:K35 K22:K25 K18:K20 K10:K11 K7:K8 K3:K5 K42:K1048576">
    <cfRule type="containsText" dxfId="610" priority="41" operator="containsText" text="&lt;&lt;&lt;&lt;&lt; Mappings">
      <formula>NOT(ISERROR(SEARCH("&lt;&lt;&lt;&lt;&lt; Mappings",I3)))</formula>
    </cfRule>
    <cfRule type="containsText" dxfId="609" priority="42" operator="containsText" text="&gt;&gt;&gt;&gt;&gt; Mappings">
      <formula>NOT(ISERROR(SEARCH("&gt;&gt;&gt;&gt;&gt; Mappings",I3)))</formula>
    </cfRule>
  </conditionalFormatting>
  <conditionalFormatting sqref="K7:K8 K3:K5 K10:K11 K13:K16 K42:K1048576 K18:K20 K22:K25 K27:K31 K33:K35 K37:K40">
    <cfRule type="containsText" dxfId="608" priority="40" operator="containsText" text="Processing inter_">
      <formula>NOT(ISERROR(SEARCH("Processing inter_",K3)))</formula>
    </cfRule>
  </conditionalFormatting>
  <conditionalFormatting sqref="N2">
    <cfRule type="containsText" dxfId="607" priority="39" operator="containsText" text="MSH">
      <formula>NOT(ISERROR(SEARCH("MSH",N2)))</formula>
    </cfRule>
  </conditionalFormatting>
  <conditionalFormatting sqref="M2">
    <cfRule type="containsText" dxfId="606" priority="38" operator="containsText" text="Current (Electrical Current">
      <formula>NOT(ISERROR(SEARCH("Current (Electrical Current",M2)))</formula>
    </cfRule>
  </conditionalFormatting>
  <conditionalFormatting sqref="K6">
    <cfRule type="containsText" dxfId="605" priority="37" operator="containsText" text="Phrase">
      <formula>NOT(ISERROR(SEARCH("Phrase",K6)))</formula>
    </cfRule>
  </conditionalFormatting>
  <conditionalFormatting sqref="K6">
    <cfRule type="containsText" dxfId="604" priority="35" operator="containsText" text="&lt;&lt;&lt;&lt;&lt; Mappings">
      <formula>NOT(ISERROR(SEARCH("&lt;&lt;&lt;&lt;&lt; Mappings",K6)))</formula>
    </cfRule>
    <cfRule type="containsText" dxfId="603" priority="36" operator="containsText" text="&gt;&gt;&gt;&gt;&gt; Mappings">
      <formula>NOT(ISERROR(SEARCH("&gt;&gt;&gt;&gt;&gt; Mappings",K6)))</formula>
    </cfRule>
  </conditionalFormatting>
  <conditionalFormatting sqref="K6">
    <cfRule type="containsText" dxfId="602" priority="34" operator="containsText" text="Processing inter_">
      <formula>NOT(ISERROR(SEARCH("Processing inter_",K6)))</formula>
    </cfRule>
  </conditionalFormatting>
  <conditionalFormatting sqref="K9">
    <cfRule type="containsText" dxfId="601" priority="33" operator="containsText" text="Phrase">
      <formula>NOT(ISERROR(SEARCH("Phrase",K9)))</formula>
    </cfRule>
  </conditionalFormatting>
  <conditionalFormatting sqref="K9">
    <cfRule type="containsText" dxfId="600" priority="31" operator="containsText" text="&lt;&lt;&lt;&lt;&lt; Mappings">
      <formula>NOT(ISERROR(SEARCH("&lt;&lt;&lt;&lt;&lt; Mappings",K9)))</formula>
    </cfRule>
    <cfRule type="containsText" dxfId="599" priority="32" operator="containsText" text="&gt;&gt;&gt;&gt;&gt; Mappings">
      <formula>NOT(ISERROR(SEARCH("&gt;&gt;&gt;&gt;&gt; Mappings",K9)))</formula>
    </cfRule>
  </conditionalFormatting>
  <conditionalFormatting sqref="K9">
    <cfRule type="containsText" dxfId="598" priority="30" operator="containsText" text="Processing inter_">
      <formula>NOT(ISERROR(SEARCH("Processing inter_",K9)))</formula>
    </cfRule>
  </conditionalFormatting>
  <conditionalFormatting sqref="K12">
    <cfRule type="containsText" dxfId="597" priority="29" operator="containsText" text="Phrase">
      <formula>NOT(ISERROR(SEARCH("Phrase",K12)))</formula>
    </cfRule>
  </conditionalFormatting>
  <conditionalFormatting sqref="K12">
    <cfRule type="containsText" dxfId="596" priority="27" operator="containsText" text="&lt;&lt;&lt;&lt;&lt; Mappings">
      <formula>NOT(ISERROR(SEARCH("&lt;&lt;&lt;&lt;&lt; Mappings",K12)))</formula>
    </cfRule>
    <cfRule type="containsText" dxfId="595" priority="28" operator="containsText" text="&gt;&gt;&gt;&gt;&gt; Mappings">
      <formula>NOT(ISERROR(SEARCH("&gt;&gt;&gt;&gt;&gt; Mappings",K12)))</formula>
    </cfRule>
  </conditionalFormatting>
  <conditionalFormatting sqref="K12">
    <cfRule type="containsText" dxfId="594" priority="26" operator="containsText" text="Processing inter_">
      <formula>NOT(ISERROR(SEARCH("Processing inter_",K12)))</formula>
    </cfRule>
  </conditionalFormatting>
  <conditionalFormatting sqref="K17">
    <cfRule type="containsText" dxfId="593" priority="25" operator="containsText" text="Phrase">
      <formula>NOT(ISERROR(SEARCH("Phrase",K17)))</formula>
    </cfRule>
  </conditionalFormatting>
  <conditionalFormatting sqref="K17">
    <cfRule type="containsText" dxfId="592" priority="23" operator="containsText" text="&lt;&lt;&lt;&lt;&lt; Mappings">
      <formula>NOT(ISERROR(SEARCH("&lt;&lt;&lt;&lt;&lt; Mappings",K17)))</formula>
    </cfRule>
    <cfRule type="containsText" dxfId="591" priority="24" operator="containsText" text="&gt;&gt;&gt;&gt;&gt; Mappings">
      <formula>NOT(ISERROR(SEARCH("&gt;&gt;&gt;&gt;&gt; Mappings",K17)))</formula>
    </cfRule>
  </conditionalFormatting>
  <conditionalFormatting sqref="K17">
    <cfRule type="containsText" dxfId="590" priority="22" operator="containsText" text="Processing inter_">
      <formula>NOT(ISERROR(SEARCH("Processing inter_",K17)))</formula>
    </cfRule>
  </conditionalFormatting>
  <conditionalFormatting sqref="K21">
    <cfRule type="containsText" dxfId="589" priority="21" operator="containsText" text="Phrase">
      <formula>NOT(ISERROR(SEARCH("Phrase",K21)))</formula>
    </cfRule>
  </conditionalFormatting>
  <conditionalFormatting sqref="K21">
    <cfRule type="containsText" dxfId="588" priority="19" operator="containsText" text="&lt;&lt;&lt;&lt;&lt; Mappings">
      <formula>NOT(ISERROR(SEARCH("&lt;&lt;&lt;&lt;&lt; Mappings",K21)))</formula>
    </cfRule>
    <cfRule type="containsText" dxfId="587" priority="20" operator="containsText" text="&gt;&gt;&gt;&gt;&gt; Mappings">
      <formula>NOT(ISERROR(SEARCH("&gt;&gt;&gt;&gt;&gt; Mappings",K21)))</formula>
    </cfRule>
  </conditionalFormatting>
  <conditionalFormatting sqref="K21">
    <cfRule type="containsText" dxfId="586" priority="18" operator="containsText" text="Processing inter_">
      <formula>NOT(ISERROR(SEARCH("Processing inter_",K21)))</formula>
    </cfRule>
  </conditionalFormatting>
  <conditionalFormatting sqref="K26">
    <cfRule type="containsText" dxfId="585" priority="17" operator="containsText" text="Phrase">
      <formula>NOT(ISERROR(SEARCH("Phrase",K26)))</formula>
    </cfRule>
  </conditionalFormatting>
  <conditionalFormatting sqref="K26">
    <cfRule type="containsText" dxfId="584" priority="15" operator="containsText" text="&lt;&lt;&lt;&lt;&lt; Mappings">
      <formula>NOT(ISERROR(SEARCH("&lt;&lt;&lt;&lt;&lt; Mappings",K26)))</formula>
    </cfRule>
    <cfRule type="containsText" dxfId="583" priority="16" operator="containsText" text="&gt;&gt;&gt;&gt;&gt; Mappings">
      <formula>NOT(ISERROR(SEARCH("&gt;&gt;&gt;&gt;&gt; Mappings",K26)))</formula>
    </cfRule>
  </conditionalFormatting>
  <conditionalFormatting sqref="K26">
    <cfRule type="containsText" dxfId="582" priority="14" operator="containsText" text="Processing inter_">
      <formula>NOT(ISERROR(SEARCH("Processing inter_",K26)))</formula>
    </cfRule>
  </conditionalFormatting>
  <conditionalFormatting sqref="K32">
    <cfRule type="containsText" dxfId="581" priority="13" operator="containsText" text="Phrase">
      <formula>NOT(ISERROR(SEARCH("Phrase",K32)))</formula>
    </cfRule>
  </conditionalFormatting>
  <conditionalFormatting sqref="K32">
    <cfRule type="containsText" dxfId="580" priority="11" operator="containsText" text="&lt;&lt;&lt;&lt;&lt; Mappings">
      <formula>NOT(ISERROR(SEARCH("&lt;&lt;&lt;&lt;&lt; Mappings",K32)))</formula>
    </cfRule>
    <cfRule type="containsText" dxfId="579" priority="12" operator="containsText" text="&gt;&gt;&gt;&gt;&gt; Mappings">
      <formula>NOT(ISERROR(SEARCH("&gt;&gt;&gt;&gt;&gt; Mappings",K32)))</formula>
    </cfRule>
  </conditionalFormatting>
  <conditionalFormatting sqref="K32">
    <cfRule type="containsText" dxfId="578" priority="10" operator="containsText" text="Processing inter_">
      <formula>NOT(ISERROR(SEARCH("Processing inter_",K32)))</formula>
    </cfRule>
  </conditionalFormatting>
  <conditionalFormatting sqref="K36">
    <cfRule type="containsText" dxfId="577" priority="9" operator="containsText" text="Phrase">
      <formula>NOT(ISERROR(SEARCH("Phrase",K36)))</formula>
    </cfRule>
  </conditionalFormatting>
  <conditionalFormatting sqref="K36">
    <cfRule type="containsText" dxfId="576" priority="7" operator="containsText" text="&lt;&lt;&lt;&lt;&lt; Mappings">
      <formula>NOT(ISERROR(SEARCH("&lt;&lt;&lt;&lt;&lt; Mappings",K36)))</formula>
    </cfRule>
    <cfRule type="containsText" dxfId="575" priority="8" operator="containsText" text="&gt;&gt;&gt;&gt;&gt; Mappings">
      <formula>NOT(ISERROR(SEARCH("&gt;&gt;&gt;&gt;&gt; Mappings",K36)))</formula>
    </cfRule>
  </conditionalFormatting>
  <conditionalFormatting sqref="K36">
    <cfRule type="containsText" dxfId="574" priority="6" operator="containsText" text="Processing inter_">
      <formula>NOT(ISERROR(SEARCH("Processing inter_",K36)))</formula>
    </cfRule>
  </conditionalFormatting>
  <conditionalFormatting sqref="K41">
    <cfRule type="containsText" dxfId="573" priority="5" operator="containsText" text="Phrase">
      <formula>NOT(ISERROR(SEARCH("Phrase",K41)))</formula>
    </cfRule>
  </conditionalFormatting>
  <conditionalFormatting sqref="K41">
    <cfRule type="containsText" dxfId="572" priority="3" operator="containsText" text="&lt;&lt;&lt;&lt;&lt; Mappings">
      <formula>NOT(ISERROR(SEARCH("&lt;&lt;&lt;&lt;&lt; Mappings",K41)))</formula>
    </cfRule>
    <cfRule type="containsText" dxfId="571" priority="4" operator="containsText" text="&gt;&gt;&gt;&gt;&gt; Mappings">
      <formula>NOT(ISERROR(SEARCH("&gt;&gt;&gt;&gt;&gt; Mappings",K41)))</formula>
    </cfRule>
  </conditionalFormatting>
  <conditionalFormatting sqref="K41">
    <cfRule type="containsText" dxfId="570" priority="2" operator="containsText" text="Processing inter_">
      <formula>NOT(ISERROR(SEARCH("Processing inter_",K41)))</formula>
    </cfRule>
  </conditionalFormatting>
  <conditionalFormatting sqref="N1:N1048576">
    <cfRule type="containsText" dxfId="569" priority="1" operator="containsText" text="NCI">
      <formula>NOT(ISERROR(SEARCH("NCI",N1)))</formula>
    </cfRule>
  </conditionalFormatting>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CCDB4-50EC-4226-A7D3-AFF92DDE0DB8}">
  <sheetPr>
    <tabColor theme="7" tint="0.59999389629810485"/>
  </sheetPr>
  <dimension ref="A1:BF215"/>
  <sheetViews>
    <sheetView zoomScale="90" zoomScaleNormal="90" workbookViewId="0">
      <pane ySplit="3" topLeftCell="A4" activePane="bottomLeft" state="frozen"/>
      <selection pane="bottomLeft" activeCell="B4" sqref="B4"/>
    </sheetView>
  </sheetViews>
  <sheetFormatPr defaultColWidth="9.140625" defaultRowHeight="12"/>
  <cols>
    <col min="1" max="1" width="4.140625" style="113" customWidth="1"/>
    <col min="2" max="2" width="20.85546875" style="231" customWidth="1"/>
    <col min="3" max="3" width="32.7109375" style="231" customWidth="1"/>
    <col min="4" max="4" width="16.7109375" style="231" customWidth="1"/>
    <col min="5" max="5" width="17.42578125" style="231" customWidth="1"/>
    <col min="6" max="6" width="26.140625" style="113" customWidth="1"/>
    <col min="7" max="7" width="17.85546875" style="113" customWidth="1"/>
    <col min="8" max="8" width="22.5703125" style="113" customWidth="1"/>
    <col min="9" max="9" width="17.42578125" style="113" customWidth="1"/>
    <col min="10" max="10" width="31.140625" style="113" customWidth="1"/>
    <col min="11" max="11" width="23.42578125" style="232" customWidth="1"/>
    <col min="12" max="15" width="28.85546875" style="113" customWidth="1"/>
    <col min="16" max="16" width="20.42578125" style="113" customWidth="1"/>
    <col min="17" max="17" width="62.5703125" style="113" customWidth="1"/>
    <col min="18" max="16384" width="9.140625" style="113"/>
  </cols>
  <sheetData>
    <row r="1" spans="1:58">
      <c r="A1" s="113" t="s">
        <v>5477</v>
      </c>
    </row>
    <row r="2" spans="1:58" ht="99" customHeight="1">
      <c r="A2" s="234"/>
      <c r="B2" s="959" t="s">
        <v>5535</v>
      </c>
      <c r="C2" s="960"/>
      <c r="D2" s="961" t="s">
        <v>1770</v>
      </c>
      <c r="E2" s="961"/>
      <c r="F2" s="961"/>
      <c r="G2" s="961"/>
      <c r="H2" s="961"/>
      <c r="I2" s="961"/>
      <c r="J2" s="961"/>
      <c r="K2" s="961"/>
      <c r="L2" s="961"/>
      <c r="M2" s="961"/>
      <c r="N2" s="961"/>
      <c r="O2" s="962"/>
      <c r="P2" s="955" t="s">
        <v>21</v>
      </c>
      <c r="Q2" s="956"/>
    </row>
    <row r="3" spans="1:58" s="231" customFormat="1" ht="36">
      <c r="A3" s="234" t="s">
        <v>1412</v>
      </c>
      <c r="B3" s="234" t="s">
        <v>4</v>
      </c>
      <c r="C3" s="234" t="s">
        <v>1208</v>
      </c>
      <c r="D3" s="235" t="s">
        <v>1927</v>
      </c>
      <c r="E3" s="235" t="s">
        <v>2316</v>
      </c>
      <c r="F3" s="235" t="s">
        <v>1620</v>
      </c>
      <c r="G3" s="235" t="s">
        <v>1621</v>
      </c>
      <c r="H3" s="235" t="s">
        <v>1552</v>
      </c>
      <c r="I3" s="235" t="s">
        <v>1224</v>
      </c>
      <c r="J3" s="235" t="s">
        <v>12</v>
      </c>
      <c r="K3" s="235" t="s">
        <v>12</v>
      </c>
      <c r="L3" s="235" t="s">
        <v>1622</v>
      </c>
      <c r="M3" s="235" t="s">
        <v>1644</v>
      </c>
      <c r="N3" s="235" t="s">
        <v>433</v>
      </c>
      <c r="O3" s="235" t="s">
        <v>1644</v>
      </c>
      <c r="P3" s="957"/>
      <c r="Q3" s="958"/>
      <c r="R3" s="232"/>
      <c r="S3" s="232"/>
      <c r="T3" s="232"/>
      <c r="U3" s="232"/>
      <c r="V3" s="232"/>
      <c r="W3" s="232"/>
      <c r="X3" s="232"/>
      <c r="Y3" s="232"/>
      <c r="Z3" s="232"/>
      <c r="AA3" s="232"/>
      <c r="AB3" s="232"/>
      <c r="AC3" s="232"/>
      <c r="AD3" s="232"/>
      <c r="AE3" s="232"/>
      <c r="AF3" s="232"/>
      <c r="AG3" s="232"/>
      <c r="AH3" s="232"/>
      <c r="AI3" s="232"/>
      <c r="AJ3" s="232"/>
      <c r="AK3" s="232"/>
      <c r="AL3" s="232"/>
      <c r="AM3" s="232"/>
      <c r="AN3" s="232"/>
      <c r="AO3" s="232"/>
      <c r="AP3" s="232"/>
      <c r="AQ3" s="232"/>
      <c r="AR3" s="232"/>
      <c r="AS3" s="232"/>
      <c r="AT3" s="232"/>
      <c r="AU3" s="232"/>
      <c r="AV3" s="232"/>
      <c r="AW3" s="232"/>
      <c r="AX3" s="232"/>
      <c r="AY3" s="232"/>
      <c r="AZ3" s="232"/>
      <c r="BA3" s="232"/>
      <c r="BB3" s="232"/>
      <c r="BC3" s="232"/>
      <c r="BD3" s="232"/>
      <c r="BE3" s="232"/>
      <c r="BF3" s="232"/>
    </row>
    <row r="4" spans="1:58" s="226" customFormat="1" ht="15.75" customHeight="1">
      <c r="A4" s="759">
        <v>1</v>
      </c>
      <c r="B4" s="759" t="s">
        <v>1708</v>
      </c>
      <c r="C4" s="759" t="s">
        <v>1559</v>
      </c>
      <c r="D4" s="759">
        <v>6</v>
      </c>
      <c r="E4" s="759">
        <v>4</v>
      </c>
      <c r="F4" s="155" t="s">
        <v>1569</v>
      </c>
      <c r="G4" s="155">
        <v>788</v>
      </c>
      <c r="H4" s="155" t="s">
        <v>1623</v>
      </c>
      <c r="I4" s="155" t="s">
        <v>1359</v>
      </c>
      <c r="J4" s="155" t="str">
        <f>+CONCATENATE(G4, " ", H4, "(", I4, ")")</f>
        <v>788 Clinical Events (C2827664)</v>
      </c>
      <c r="K4" s="155" t="s">
        <v>1714</v>
      </c>
      <c r="L4" s="155" t="s">
        <v>1601</v>
      </c>
      <c r="M4" s="155" t="str">
        <f>CONCATENATE(H4, " (", I4, ")")</f>
        <v>Clinical Events  (C2827664)</v>
      </c>
      <c r="N4" s="155" t="s">
        <v>1695</v>
      </c>
      <c r="O4" s="155" t="s">
        <v>1645</v>
      </c>
      <c r="P4" s="155" t="s">
        <v>1416</v>
      </c>
      <c r="Q4" s="155" t="s">
        <v>33</v>
      </c>
      <c r="R4" s="113"/>
      <c r="S4" s="113"/>
      <c r="T4" s="113"/>
      <c r="U4" s="113"/>
      <c r="V4" s="113"/>
      <c r="W4" s="113"/>
      <c r="X4" s="113"/>
      <c r="Y4" s="113"/>
      <c r="Z4" s="113"/>
      <c r="AA4" s="113"/>
      <c r="AB4" s="113"/>
      <c r="AC4" s="113"/>
      <c r="AD4" s="113"/>
      <c r="AE4" s="113"/>
      <c r="AF4" s="113"/>
      <c r="AG4" s="113"/>
      <c r="AH4" s="113"/>
      <c r="AI4" s="113"/>
      <c r="AJ4" s="113"/>
      <c r="AK4" s="113"/>
      <c r="AL4" s="113"/>
      <c r="AM4" s="113"/>
      <c r="AN4" s="113"/>
      <c r="AO4" s="113"/>
      <c r="AP4" s="113"/>
      <c r="AQ4" s="113"/>
      <c r="AR4" s="113"/>
      <c r="AS4" s="113"/>
      <c r="AT4" s="113"/>
      <c r="AU4" s="113"/>
      <c r="AV4" s="113"/>
      <c r="AW4" s="113"/>
      <c r="AX4" s="113"/>
      <c r="AY4" s="113"/>
      <c r="AZ4" s="113"/>
      <c r="BA4" s="113"/>
      <c r="BB4" s="113"/>
      <c r="BC4" s="113"/>
      <c r="BD4" s="113"/>
      <c r="BE4" s="113"/>
      <c r="BF4" s="113"/>
    </row>
    <row r="5" spans="1:58" s="226" customFormat="1" ht="25.5">
      <c r="A5" s="759"/>
      <c r="B5" s="759"/>
      <c r="C5" s="759"/>
      <c r="D5" s="759"/>
      <c r="E5" s="759"/>
      <c r="F5" s="155"/>
      <c r="G5" s="155"/>
      <c r="H5" s="155"/>
      <c r="I5" s="155"/>
      <c r="J5" s="155" t="str">
        <f t="shared" ref="J5:J65" si="0">+CONCATENATE(G5, " ", H5, "(", I5, ")")</f>
        <v xml:space="preserve"> ()</v>
      </c>
      <c r="K5" s="155" t="s">
        <v>1715</v>
      </c>
      <c r="L5" s="155"/>
      <c r="M5" s="155"/>
      <c r="N5" s="155" t="s">
        <v>1694</v>
      </c>
      <c r="O5" s="155" t="s">
        <v>1387</v>
      </c>
      <c r="P5" s="155" t="s">
        <v>1417</v>
      </c>
      <c r="Q5" s="155" t="s">
        <v>1664</v>
      </c>
      <c r="R5" s="113" t="s">
        <v>1697</v>
      </c>
      <c r="S5" s="113"/>
      <c r="T5" s="113"/>
      <c r="U5" s="113"/>
      <c r="V5" s="113"/>
      <c r="W5" s="113"/>
      <c r="X5" s="113"/>
      <c r="Y5" s="113"/>
      <c r="Z5" s="113"/>
      <c r="AA5" s="113"/>
      <c r="AB5" s="113"/>
      <c r="AC5" s="113"/>
      <c r="AD5" s="113"/>
      <c r="AE5" s="113"/>
      <c r="AF5" s="113"/>
      <c r="AG5" s="113"/>
      <c r="AH5" s="113"/>
      <c r="AI5" s="113"/>
      <c r="AJ5" s="113"/>
      <c r="AK5" s="113"/>
      <c r="AL5" s="113"/>
      <c r="AM5" s="113"/>
      <c r="AN5" s="113"/>
      <c r="AO5" s="113"/>
      <c r="AP5" s="113"/>
      <c r="AQ5" s="113"/>
      <c r="AR5" s="113"/>
      <c r="AS5" s="113"/>
      <c r="AT5" s="113"/>
      <c r="AU5" s="113"/>
      <c r="AV5" s="113"/>
      <c r="AW5" s="113"/>
      <c r="AX5" s="113"/>
      <c r="AY5" s="113"/>
      <c r="AZ5" s="113"/>
      <c r="BA5" s="113"/>
      <c r="BB5" s="113"/>
      <c r="BC5" s="113"/>
      <c r="BD5" s="113"/>
      <c r="BE5" s="113"/>
      <c r="BF5" s="113"/>
    </row>
    <row r="6" spans="1:58" s="226" customFormat="1" ht="12.75">
      <c r="A6" s="759"/>
      <c r="B6" s="759"/>
      <c r="C6" s="759"/>
      <c r="D6" s="759"/>
      <c r="E6" s="759"/>
      <c r="F6" s="155"/>
      <c r="G6" s="155"/>
      <c r="H6" s="155"/>
      <c r="I6" s="155"/>
      <c r="J6" s="155" t="str">
        <f t="shared" si="0"/>
        <v xml:space="preserve"> ()</v>
      </c>
      <c r="K6" s="155"/>
      <c r="L6" s="155"/>
      <c r="M6" s="155"/>
      <c r="N6" s="155" t="s">
        <v>1694</v>
      </c>
      <c r="O6" s="155" t="s">
        <v>1387</v>
      </c>
      <c r="P6" s="155" t="s">
        <v>1073</v>
      </c>
      <c r="Q6" s="155" t="s">
        <v>182</v>
      </c>
      <c r="R6" s="113"/>
      <c r="S6" s="113"/>
      <c r="T6" s="113"/>
      <c r="U6" s="113"/>
      <c r="V6" s="113"/>
      <c r="W6" s="113"/>
      <c r="X6" s="113"/>
      <c r="Y6" s="113"/>
      <c r="Z6" s="113"/>
      <c r="AA6" s="113"/>
      <c r="AB6" s="113"/>
      <c r="AC6" s="113"/>
      <c r="AD6" s="113"/>
      <c r="AE6" s="113"/>
      <c r="AF6" s="113"/>
      <c r="AG6" s="113"/>
      <c r="AH6" s="113"/>
      <c r="AI6" s="113"/>
      <c r="AJ6" s="113"/>
      <c r="AK6" s="113"/>
      <c r="AL6" s="113"/>
      <c r="AM6" s="113"/>
      <c r="AN6" s="113"/>
      <c r="AO6" s="113"/>
      <c r="AP6" s="113"/>
      <c r="AQ6" s="113"/>
      <c r="AR6" s="113"/>
      <c r="AS6" s="113"/>
      <c r="AT6" s="113"/>
      <c r="AU6" s="113"/>
      <c r="AV6" s="113"/>
      <c r="AW6" s="113"/>
      <c r="AX6" s="113"/>
      <c r="AY6" s="113"/>
      <c r="AZ6" s="113"/>
      <c r="BA6" s="113"/>
      <c r="BB6" s="113"/>
      <c r="BC6" s="113"/>
      <c r="BD6" s="113"/>
      <c r="BE6" s="113"/>
      <c r="BF6" s="113"/>
    </row>
    <row r="7" spans="1:58" s="227" customFormat="1" ht="25.5">
      <c r="A7" s="759"/>
      <c r="B7" s="759"/>
      <c r="C7" s="759"/>
      <c r="D7" s="759"/>
      <c r="E7" s="759"/>
      <c r="F7" s="155"/>
      <c r="G7" s="155">
        <v>616</v>
      </c>
      <c r="H7" s="155" t="s">
        <v>1624</v>
      </c>
      <c r="I7" s="155" t="s">
        <v>1363</v>
      </c>
      <c r="J7" s="155" t="str">
        <f t="shared" si="0"/>
        <v>616 Monitoring (C1283169)</v>
      </c>
      <c r="K7" s="155" t="s">
        <v>1719</v>
      </c>
      <c r="L7" s="155" t="s">
        <v>1602</v>
      </c>
      <c r="M7" s="155" t="str">
        <f>CONCATENATE(H7, " (", I7, ")")</f>
        <v>Monitoring  (C1283169)</v>
      </c>
      <c r="N7" s="155" t="s">
        <v>1695</v>
      </c>
      <c r="O7" s="155" t="s">
        <v>1646</v>
      </c>
      <c r="P7" s="155" t="s">
        <v>1416</v>
      </c>
      <c r="Q7" s="155" t="s">
        <v>151</v>
      </c>
      <c r="R7" s="113"/>
      <c r="S7" s="113"/>
      <c r="T7" s="113"/>
      <c r="U7" s="113"/>
      <c r="V7" s="113"/>
      <c r="W7" s="113"/>
      <c r="X7" s="113"/>
      <c r="Y7" s="113"/>
      <c r="Z7" s="113"/>
      <c r="AA7" s="113"/>
      <c r="AB7" s="113"/>
      <c r="AC7" s="113"/>
      <c r="AD7" s="113"/>
      <c r="AE7" s="113"/>
      <c r="AF7" s="113"/>
      <c r="AG7" s="113"/>
      <c r="AH7" s="113"/>
      <c r="AI7" s="113"/>
      <c r="AJ7" s="113"/>
      <c r="AK7" s="113"/>
      <c r="AL7" s="113"/>
      <c r="AM7" s="113"/>
      <c r="AN7" s="113"/>
      <c r="AO7" s="113"/>
      <c r="AP7" s="113"/>
      <c r="AQ7" s="113"/>
      <c r="AR7" s="113"/>
      <c r="AS7" s="113"/>
      <c r="AT7" s="113"/>
      <c r="AU7" s="113"/>
      <c r="AV7" s="113"/>
      <c r="AW7" s="113"/>
      <c r="AX7" s="113"/>
      <c r="AY7" s="113"/>
      <c r="AZ7" s="113"/>
      <c r="BA7" s="113"/>
      <c r="BB7" s="113"/>
      <c r="BC7" s="113"/>
      <c r="BD7" s="113"/>
      <c r="BE7" s="113"/>
      <c r="BF7" s="113"/>
    </row>
    <row r="8" spans="1:58" s="227" customFormat="1" ht="12.75">
      <c r="A8" s="759"/>
      <c r="B8" s="759"/>
      <c r="C8" s="759"/>
      <c r="D8" s="759"/>
      <c r="E8" s="759"/>
      <c r="F8" s="155"/>
      <c r="G8" s="155"/>
      <c r="H8" s="155"/>
      <c r="I8" s="155"/>
      <c r="J8" s="155" t="str">
        <f t="shared" si="0"/>
        <v xml:space="preserve"> ()</v>
      </c>
      <c r="K8" s="155" t="s">
        <v>1716</v>
      </c>
      <c r="L8" s="155"/>
      <c r="M8" s="155"/>
      <c r="N8" s="155" t="s">
        <v>1694</v>
      </c>
      <c r="O8" s="233"/>
      <c r="P8" s="155" t="s">
        <v>1417</v>
      </c>
      <c r="Q8" s="155" t="s">
        <v>1665</v>
      </c>
      <c r="R8" s="113"/>
      <c r="S8" s="113"/>
      <c r="T8" s="113"/>
      <c r="U8" s="113"/>
      <c r="V8" s="113"/>
      <c r="W8" s="113"/>
      <c r="X8" s="113"/>
      <c r="Y8" s="113"/>
      <c r="Z8" s="113"/>
      <c r="AA8" s="113"/>
      <c r="AB8" s="113"/>
      <c r="AC8" s="113"/>
      <c r="AD8" s="113"/>
      <c r="AE8" s="113"/>
      <c r="AF8" s="113"/>
      <c r="AG8" s="113"/>
      <c r="AH8" s="113"/>
      <c r="AI8" s="113"/>
      <c r="AJ8" s="113"/>
      <c r="AK8" s="113"/>
      <c r="AL8" s="113"/>
      <c r="AM8" s="113"/>
      <c r="AN8" s="113"/>
      <c r="AO8" s="113"/>
      <c r="AP8" s="113"/>
      <c r="AQ8" s="113"/>
      <c r="AR8" s="113"/>
      <c r="AS8" s="113"/>
      <c r="AT8" s="113"/>
      <c r="AU8" s="113"/>
      <c r="AV8" s="113"/>
      <c r="AW8" s="113"/>
      <c r="AX8" s="113"/>
      <c r="AY8" s="113"/>
      <c r="AZ8" s="113"/>
      <c r="BA8" s="113"/>
      <c r="BB8" s="113"/>
      <c r="BC8" s="113"/>
      <c r="BD8" s="113"/>
      <c r="BE8" s="113"/>
      <c r="BF8" s="113"/>
    </row>
    <row r="9" spans="1:58" s="227" customFormat="1" ht="12.75">
      <c r="A9" s="759"/>
      <c r="B9" s="759"/>
      <c r="C9" s="759"/>
      <c r="D9" s="759"/>
      <c r="E9" s="759"/>
      <c r="F9" s="155"/>
      <c r="G9" s="155"/>
      <c r="H9" s="155"/>
      <c r="I9" s="155"/>
      <c r="J9" s="155" t="str">
        <f t="shared" si="0"/>
        <v xml:space="preserve"> ()</v>
      </c>
      <c r="K9" s="155"/>
      <c r="L9" s="155"/>
      <c r="M9" s="155"/>
      <c r="N9" s="155" t="s">
        <v>1694</v>
      </c>
      <c r="O9" s="155"/>
      <c r="P9" s="155" t="s">
        <v>1073</v>
      </c>
      <c r="Q9" s="155" t="s">
        <v>151</v>
      </c>
      <c r="R9" s="113"/>
      <c r="S9" s="113"/>
      <c r="T9" s="113"/>
      <c r="U9" s="113"/>
      <c r="V9" s="113"/>
      <c r="W9" s="113"/>
      <c r="X9" s="113"/>
      <c r="Y9" s="113"/>
      <c r="Z9" s="113"/>
      <c r="AA9" s="113"/>
      <c r="AB9" s="113"/>
      <c r="AC9" s="113"/>
      <c r="AD9" s="113"/>
      <c r="AE9" s="113"/>
      <c r="AF9" s="113"/>
      <c r="AG9" s="113"/>
      <c r="AH9" s="113"/>
      <c r="AI9" s="113"/>
      <c r="AJ9" s="113"/>
      <c r="AK9" s="113"/>
      <c r="AL9" s="113"/>
      <c r="AM9" s="113"/>
      <c r="AN9" s="113"/>
      <c r="AO9" s="113"/>
      <c r="AP9" s="113"/>
      <c r="AQ9" s="113"/>
      <c r="AR9" s="113"/>
      <c r="AS9" s="113"/>
      <c r="AT9" s="113"/>
      <c r="AU9" s="113"/>
      <c r="AV9" s="113"/>
      <c r="AW9" s="113"/>
      <c r="AX9" s="113"/>
      <c r="AY9" s="113"/>
      <c r="AZ9" s="113"/>
      <c r="BA9" s="113"/>
      <c r="BB9" s="113"/>
      <c r="BC9" s="113"/>
      <c r="BD9" s="113"/>
      <c r="BE9" s="113"/>
      <c r="BF9" s="113"/>
    </row>
    <row r="10" spans="1:58" ht="27" customHeight="1">
      <c r="A10" s="759"/>
      <c r="B10" s="759"/>
      <c r="C10" s="759"/>
      <c r="D10" s="759"/>
      <c r="E10" s="759"/>
      <c r="F10" s="155"/>
      <c r="G10" s="804">
        <v>667</v>
      </c>
      <c r="H10" s="804" t="s">
        <v>1625</v>
      </c>
      <c r="I10" s="804" t="s">
        <v>1578</v>
      </c>
      <c r="J10" s="804" t="str">
        <f t="shared" si="0"/>
        <v>667 Lab Test (C0022885)</v>
      </c>
      <c r="K10" s="804" t="s">
        <v>1720</v>
      </c>
      <c r="L10" s="804" t="s">
        <v>1603</v>
      </c>
      <c r="M10" s="804" t="str">
        <f>CONCATENATE(H10, " (", I10, ")")</f>
        <v>Lab Test  (C0022885)</v>
      </c>
      <c r="N10" s="804" t="s">
        <v>1695</v>
      </c>
      <c r="O10" s="804" t="s">
        <v>1647</v>
      </c>
      <c r="P10" s="804" t="s">
        <v>1416</v>
      </c>
      <c r="Q10" s="155" t="s">
        <v>548</v>
      </c>
    </row>
    <row r="11" spans="1:58" ht="25.5">
      <c r="A11" s="759"/>
      <c r="B11" s="759"/>
      <c r="C11" s="759"/>
      <c r="D11" s="759"/>
      <c r="E11" s="759"/>
      <c r="F11" s="155"/>
      <c r="G11" s="155"/>
      <c r="H11" s="155"/>
      <c r="I11" s="155"/>
      <c r="J11" s="155" t="str">
        <f t="shared" si="0"/>
        <v xml:space="preserve"> ()</v>
      </c>
      <c r="K11" s="155" t="s">
        <v>1717</v>
      </c>
      <c r="L11" s="155"/>
      <c r="M11" s="155"/>
      <c r="N11" s="155" t="s">
        <v>1694</v>
      </c>
      <c r="O11" s="155" t="s">
        <v>3085</v>
      </c>
      <c r="P11" s="155" t="s">
        <v>1417</v>
      </c>
      <c r="Q11" s="155" t="s">
        <v>3084</v>
      </c>
    </row>
    <row r="12" spans="1:58" ht="25.5">
      <c r="A12" s="759"/>
      <c r="B12" s="759"/>
      <c r="C12" s="759"/>
      <c r="D12" s="759"/>
      <c r="E12" s="759"/>
      <c r="F12" s="155"/>
      <c r="G12" s="155"/>
      <c r="H12" s="155"/>
      <c r="I12" s="155"/>
      <c r="J12" s="155" t="str">
        <f t="shared" si="0"/>
        <v xml:space="preserve"> ()</v>
      </c>
      <c r="K12" s="155"/>
      <c r="L12" s="155"/>
      <c r="M12" s="155"/>
      <c r="N12" s="155" t="s">
        <v>1694</v>
      </c>
      <c r="O12" s="155"/>
      <c r="P12" s="155" t="s">
        <v>1073</v>
      </c>
      <c r="Q12" s="155" t="s">
        <v>548</v>
      </c>
    </row>
    <row r="13" spans="1:58" ht="25.5">
      <c r="A13" s="759"/>
      <c r="B13" s="759"/>
      <c r="C13" s="759"/>
      <c r="D13" s="759"/>
      <c r="E13" s="759"/>
      <c r="F13" s="155"/>
      <c r="G13" s="804">
        <v>616</v>
      </c>
      <c r="H13" s="804" t="s">
        <v>1626</v>
      </c>
      <c r="I13" s="804" t="s">
        <v>1579</v>
      </c>
      <c r="J13" s="804" t="str">
        <f t="shared" si="0"/>
        <v>616 Result (C2825142)</v>
      </c>
      <c r="K13" s="804" t="s">
        <v>1721</v>
      </c>
      <c r="L13" s="804" t="s">
        <v>1604</v>
      </c>
      <c r="M13" s="804" t="str">
        <f>CONCATENATE(H13, " (", I13, ")")</f>
        <v>Result  (C2825142)</v>
      </c>
      <c r="N13" s="804" t="s">
        <v>1695</v>
      </c>
      <c r="O13" s="804" t="s">
        <v>1648</v>
      </c>
      <c r="P13" s="804" t="s">
        <v>1416</v>
      </c>
      <c r="Q13" s="155" t="s">
        <v>70</v>
      </c>
    </row>
    <row r="14" spans="1:58" ht="25.5">
      <c r="A14" s="759"/>
      <c r="B14" s="759"/>
      <c r="C14" s="759"/>
      <c r="D14" s="759"/>
      <c r="E14" s="759"/>
      <c r="F14" s="155"/>
      <c r="G14" s="155"/>
      <c r="H14" s="155"/>
      <c r="I14" s="155"/>
      <c r="J14" s="155" t="str">
        <f t="shared" si="0"/>
        <v xml:space="preserve"> ()</v>
      </c>
      <c r="K14" s="155" t="s">
        <v>1722</v>
      </c>
      <c r="L14" s="155"/>
      <c r="M14" s="155"/>
      <c r="N14" s="155" t="s">
        <v>1694</v>
      </c>
      <c r="O14" s="155" t="s">
        <v>3083</v>
      </c>
      <c r="P14" s="155"/>
      <c r="Q14" s="155" t="s">
        <v>3082</v>
      </c>
    </row>
    <row r="15" spans="1:58" ht="12.75">
      <c r="A15" s="759"/>
      <c r="B15" s="759"/>
      <c r="C15" s="759"/>
      <c r="D15" s="759"/>
      <c r="E15" s="759"/>
      <c r="F15" s="155"/>
      <c r="G15" s="155"/>
      <c r="H15" s="155"/>
      <c r="I15" s="155"/>
      <c r="J15" s="155" t="str">
        <f t="shared" si="0"/>
        <v xml:space="preserve"> ()</v>
      </c>
      <c r="K15" s="155"/>
      <c r="L15" s="155"/>
      <c r="M15" s="155"/>
      <c r="N15" s="155" t="s">
        <v>1694</v>
      </c>
      <c r="O15" s="155"/>
      <c r="P15" s="155"/>
      <c r="Q15" s="155"/>
    </row>
    <row r="16" spans="1:58" ht="38.25">
      <c r="A16" s="759"/>
      <c r="B16" s="759"/>
      <c r="C16" s="759"/>
      <c r="D16" s="759"/>
      <c r="E16" s="759"/>
      <c r="F16" s="155"/>
      <c r="G16" s="155">
        <v>616</v>
      </c>
      <c r="H16" s="155" t="s">
        <v>1627</v>
      </c>
      <c r="I16" s="155" t="s">
        <v>1361</v>
      </c>
      <c r="J16" s="155" t="str">
        <f t="shared" si="0"/>
        <v>616 DATE (C0011008)</v>
      </c>
      <c r="K16" s="155" t="s">
        <v>1723</v>
      </c>
      <c r="L16" s="155" t="s">
        <v>1605</v>
      </c>
      <c r="M16" s="155" t="str">
        <f>CONCATENATE(H16, " (", I16, ")")</f>
        <v>DATE  (C0011008)</v>
      </c>
      <c r="N16" s="155" t="s">
        <v>1695</v>
      </c>
      <c r="O16" s="155" t="s">
        <v>1649</v>
      </c>
      <c r="P16" s="155" t="s">
        <v>1416</v>
      </c>
      <c r="Q16" s="155" t="s">
        <v>73</v>
      </c>
    </row>
    <row r="17" spans="1:58" ht="12.75">
      <c r="A17" s="759"/>
      <c r="B17" s="759"/>
      <c r="C17" s="759"/>
      <c r="D17" s="759"/>
      <c r="E17" s="759"/>
      <c r="F17" s="155"/>
      <c r="G17" s="155"/>
      <c r="H17" s="155"/>
      <c r="I17" s="155"/>
      <c r="J17" s="155" t="str">
        <f t="shared" si="0"/>
        <v xml:space="preserve"> ()</v>
      </c>
      <c r="K17" s="155" t="s">
        <v>1718</v>
      </c>
      <c r="L17" s="155"/>
      <c r="M17" s="155"/>
      <c r="N17" s="155" t="s">
        <v>1694</v>
      </c>
      <c r="O17" s="233"/>
      <c r="P17" s="155" t="s">
        <v>1417</v>
      </c>
      <c r="Q17" s="155" t="s">
        <v>1671</v>
      </c>
    </row>
    <row r="18" spans="1:58" ht="12.75">
      <c r="A18" s="759"/>
      <c r="B18" s="759"/>
      <c r="C18" s="759"/>
      <c r="D18" s="759"/>
      <c r="E18" s="759"/>
      <c r="F18" s="155"/>
      <c r="G18" s="155"/>
      <c r="H18" s="155"/>
      <c r="I18" s="155"/>
      <c r="J18" s="155" t="str">
        <f t="shared" si="0"/>
        <v xml:space="preserve"> ()</v>
      </c>
      <c r="K18" s="155"/>
      <c r="L18" s="155"/>
      <c r="M18" s="155"/>
      <c r="N18" s="155" t="s">
        <v>1694</v>
      </c>
      <c r="O18" s="155"/>
      <c r="P18" s="155" t="s">
        <v>1073</v>
      </c>
      <c r="Q18" s="155" t="s">
        <v>73</v>
      </c>
    </row>
    <row r="19" spans="1:58" ht="25.5">
      <c r="A19" s="759"/>
      <c r="B19" s="759"/>
      <c r="C19" s="759"/>
      <c r="D19" s="759"/>
      <c r="E19" s="759"/>
      <c r="F19" s="155"/>
      <c r="G19" s="155">
        <v>651</v>
      </c>
      <c r="H19" s="155" t="s">
        <v>1595</v>
      </c>
      <c r="I19" s="155" t="s">
        <v>1580</v>
      </c>
      <c r="J19" s="155" t="str">
        <f t="shared" si="0"/>
        <v>651 laboratory results (C1254595)</v>
      </c>
      <c r="K19" s="155" t="s">
        <v>1724</v>
      </c>
      <c r="L19" s="155" t="s">
        <v>1606</v>
      </c>
      <c r="M19" s="155" t="str">
        <f>CONCATENATE(H19, " (", I19, ")")</f>
        <v>laboratory results  (C1254595)</v>
      </c>
      <c r="N19" s="155" t="s">
        <v>1695</v>
      </c>
      <c r="O19" s="155" t="s">
        <v>1650</v>
      </c>
      <c r="P19" s="155" t="s">
        <v>1416</v>
      </c>
      <c r="Q19" s="155" t="s">
        <v>1283</v>
      </c>
    </row>
    <row r="20" spans="1:58" ht="25.5">
      <c r="A20" s="759"/>
      <c r="B20" s="759"/>
      <c r="C20" s="759"/>
      <c r="D20" s="759"/>
      <c r="E20" s="759"/>
      <c r="F20" s="155"/>
      <c r="G20" s="155"/>
      <c r="H20" s="155"/>
      <c r="I20" s="155" t="s">
        <v>1418</v>
      </c>
      <c r="J20" s="155" t="str">
        <f t="shared" si="0"/>
        <v xml:space="preserve"> ( )</v>
      </c>
      <c r="K20" s="155" t="s">
        <v>1725</v>
      </c>
      <c r="L20" s="155"/>
      <c r="M20" s="155" t="str">
        <f>CONCATENATE(H20, " (", I20, ")")</f>
        <v xml:space="preserve"> ( )</v>
      </c>
      <c r="N20" s="155" t="s">
        <v>1694</v>
      </c>
      <c r="O20" s="233"/>
      <c r="P20" s="155" t="s">
        <v>1417</v>
      </c>
      <c r="Q20" s="155" t="s">
        <v>1672</v>
      </c>
    </row>
    <row r="21" spans="1:58" ht="12.75">
      <c r="A21" s="759"/>
      <c r="B21" s="759"/>
      <c r="C21" s="759"/>
      <c r="D21" s="759"/>
      <c r="E21" s="759"/>
      <c r="F21" s="155"/>
      <c r="G21" s="155"/>
      <c r="H21" s="155"/>
      <c r="I21" s="155" t="s">
        <v>1418</v>
      </c>
      <c r="J21" s="155" t="str">
        <f t="shared" si="0"/>
        <v xml:space="preserve"> ( )</v>
      </c>
      <c r="K21" s="155"/>
      <c r="L21" s="155"/>
      <c r="M21" s="155" t="str">
        <f>CONCATENATE(H21, " (", I21, ")")</f>
        <v xml:space="preserve"> ( )</v>
      </c>
      <c r="N21" s="155" t="s">
        <v>1694</v>
      </c>
      <c r="O21" s="155"/>
      <c r="P21" s="155" t="s">
        <v>1073</v>
      </c>
      <c r="Q21" s="155" t="s">
        <v>1283</v>
      </c>
    </row>
    <row r="22" spans="1:58" ht="12.75">
      <c r="A22" s="763"/>
      <c r="B22" s="764"/>
      <c r="C22" s="764"/>
      <c r="D22" s="764"/>
      <c r="E22" s="764"/>
      <c r="F22" s="512"/>
      <c r="G22" s="512"/>
      <c r="H22" s="512"/>
      <c r="I22" s="512"/>
      <c r="J22" s="153" t="str">
        <f t="shared" si="0"/>
        <v xml:space="preserve"> ()</v>
      </c>
      <c r="K22" s="765"/>
      <c r="L22" s="512"/>
      <c r="M22" s="512"/>
      <c r="N22" s="512"/>
      <c r="O22" s="512"/>
      <c r="P22" s="512"/>
      <c r="Q22" s="512"/>
    </row>
    <row r="23" spans="1:58" s="226" customFormat="1" ht="25.5">
      <c r="A23" s="759">
        <v>2</v>
      </c>
      <c r="B23" s="759" t="s">
        <v>1708</v>
      </c>
      <c r="C23" s="759" t="s">
        <v>1560</v>
      </c>
      <c r="D23" s="759">
        <v>5</v>
      </c>
      <c r="E23" s="759">
        <v>4</v>
      </c>
      <c r="F23" s="155" t="s">
        <v>1570</v>
      </c>
      <c r="G23" s="155">
        <v>799</v>
      </c>
      <c r="H23" s="155" t="s">
        <v>1623</v>
      </c>
      <c r="I23" s="155" t="s">
        <v>1359</v>
      </c>
      <c r="J23" s="155" t="str">
        <f t="shared" si="0"/>
        <v>799 Clinical Events (C2827664)</v>
      </c>
      <c r="K23" s="155" t="s">
        <v>1726</v>
      </c>
      <c r="L23" s="155" t="s">
        <v>1601</v>
      </c>
      <c r="M23" s="155" t="str">
        <f>CONCATENATE(H23, " (", I23, ")")</f>
        <v>Clinical Events  (C2827664)</v>
      </c>
      <c r="N23" s="155" t="s">
        <v>1695</v>
      </c>
      <c r="O23" s="155" t="s">
        <v>1645</v>
      </c>
      <c r="P23" s="155" t="s">
        <v>1416</v>
      </c>
      <c r="Q23" s="155" t="s">
        <v>33</v>
      </c>
      <c r="R23" s="113"/>
      <c r="S23" s="113"/>
      <c r="T23" s="113"/>
      <c r="U23" s="113"/>
      <c r="V23" s="113"/>
      <c r="W23" s="113"/>
      <c r="X23" s="113"/>
      <c r="Y23" s="113"/>
      <c r="Z23" s="113"/>
      <c r="AA23" s="113"/>
      <c r="AB23" s="113"/>
      <c r="AC23" s="113"/>
      <c r="AD23" s="113"/>
      <c r="AE23" s="113"/>
      <c r="AF23" s="113"/>
      <c r="AG23" s="113"/>
      <c r="AH23" s="113"/>
      <c r="AI23" s="113"/>
      <c r="AJ23" s="113"/>
      <c r="AK23" s="113"/>
      <c r="AL23" s="113"/>
      <c r="AM23" s="113"/>
      <c r="AN23" s="113"/>
      <c r="AO23" s="113"/>
      <c r="AP23" s="113"/>
      <c r="AQ23" s="113"/>
      <c r="AR23" s="113"/>
      <c r="AS23" s="113"/>
      <c r="AT23" s="113"/>
      <c r="AU23" s="113"/>
      <c r="AV23" s="113"/>
      <c r="AW23" s="113"/>
      <c r="AX23" s="113"/>
      <c r="AY23" s="113"/>
      <c r="AZ23" s="113"/>
      <c r="BA23" s="113"/>
      <c r="BB23" s="113"/>
      <c r="BC23" s="113"/>
      <c r="BD23" s="113"/>
      <c r="BE23" s="113"/>
      <c r="BF23" s="113"/>
    </row>
    <row r="24" spans="1:58" s="226" customFormat="1" ht="25.5">
      <c r="A24" s="759"/>
      <c r="B24" s="759"/>
      <c r="C24" s="759"/>
      <c r="D24" s="759"/>
      <c r="E24" s="759"/>
      <c r="F24" s="155"/>
      <c r="G24" s="155"/>
      <c r="H24" s="155"/>
      <c r="I24" s="155"/>
      <c r="J24" s="155" t="str">
        <f t="shared" si="0"/>
        <v xml:space="preserve"> ()</v>
      </c>
      <c r="K24" s="155" t="s">
        <v>1715</v>
      </c>
      <c r="L24" s="155"/>
      <c r="M24" s="155"/>
      <c r="N24" s="155" t="s">
        <v>1694</v>
      </c>
      <c r="O24" s="233"/>
      <c r="P24" s="155" t="s">
        <v>1417</v>
      </c>
      <c r="Q24" s="155" t="s">
        <v>1664</v>
      </c>
      <c r="R24" s="113"/>
      <c r="S24" s="113"/>
      <c r="T24" s="113"/>
      <c r="U24" s="113"/>
      <c r="V24" s="113"/>
      <c r="W24" s="113"/>
      <c r="X24" s="113"/>
      <c r="Y24" s="113"/>
      <c r="Z24" s="113"/>
      <c r="AA24" s="113"/>
      <c r="AB24" s="113"/>
      <c r="AC24" s="113"/>
      <c r="AD24" s="113"/>
      <c r="AE24" s="113"/>
      <c r="AF24" s="113"/>
      <c r="AG24" s="113"/>
      <c r="AH24" s="113"/>
      <c r="AI24" s="113"/>
      <c r="AJ24" s="113"/>
      <c r="AK24" s="113"/>
      <c r="AL24" s="113"/>
      <c r="AM24" s="113"/>
      <c r="AN24" s="113"/>
      <c r="AO24" s="113"/>
      <c r="AP24" s="113"/>
      <c r="AQ24" s="113"/>
      <c r="AR24" s="113"/>
      <c r="AS24" s="113"/>
      <c r="AT24" s="113"/>
      <c r="AU24" s="113"/>
      <c r="AV24" s="113"/>
      <c r="AW24" s="113"/>
      <c r="AX24" s="113"/>
      <c r="AY24" s="113"/>
      <c r="AZ24" s="113"/>
      <c r="BA24" s="113"/>
      <c r="BB24" s="113"/>
      <c r="BC24" s="113"/>
      <c r="BD24" s="113"/>
      <c r="BE24" s="113"/>
      <c r="BF24" s="113"/>
    </row>
    <row r="25" spans="1:58" s="226" customFormat="1" ht="12.75">
      <c r="A25" s="759"/>
      <c r="B25" s="759"/>
      <c r="C25" s="759"/>
      <c r="D25" s="759"/>
      <c r="E25" s="759"/>
      <c r="F25" s="155"/>
      <c r="G25" s="155"/>
      <c r="H25" s="155"/>
      <c r="I25" s="155"/>
      <c r="J25" s="155" t="str">
        <f t="shared" si="0"/>
        <v xml:space="preserve"> ()</v>
      </c>
      <c r="K25" s="155"/>
      <c r="L25" s="155"/>
      <c r="M25" s="155"/>
      <c r="N25" s="155" t="s">
        <v>1694</v>
      </c>
      <c r="O25" s="155" t="s">
        <v>1387</v>
      </c>
      <c r="P25" s="155" t="s">
        <v>1073</v>
      </c>
      <c r="Q25" s="155" t="s">
        <v>182</v>
      </c>
      <c r="R25" s="113"/>
      <c r="S25" s="113"/>
      <c r="T25" s="113"/>
      <c r="U25" s="113"/>
      <c r="V25" s="113"/>
      <c r="W25" s="113"/>
      <c r="X25" s="113"/>
      <c r="Y25" s="113"/>
      <c r="Z25" s="113"/>
      <c r="AA25" s="113"/>
      <c r="AB25" s="113"/>
      <c r="AC25" s="113"/>
      <c r="AD25" s="113"/>
      <c r="AE25" s="113"/>
      <c r="AF25" s="113"/>
      <c r="AG25" s="113"/>
      <c r="AH25" s="113"/>
      <c r="AI25" s="113"/>
      <c r="AJ25" s="113"/>
      <c r="AK25" s="113"/>
      <c r="AL25" s="113"/>
      <c r="AM25" s="113"/>
      <c r="AN25" s="113"/>
      <c r="AO25" s="113"/>
      <c r="AP25" s="113"/>
      <c r="AQ25" s="113"/>
      <c r="AR25" s="113"/>
      <c r="AS25" s="113"/>
      <c r="AT25" s="113"/>
      <c r="AU25" s="113"/>
      <c r="AV25" s="113"/>
      <c r="AW25" s="113"/>
      <c r="AX25" s="113"/>
      <c r="AY25" s="113"/>
      <c r="AZ25" s="113"/>
      <c r="BA25" s="113"/>
      <c r="BB25" s="113"/>
      <c r="BC25" s="113"/>
      <c r="BD25" s="113"/>
      <c r="BE25" s="113"/>
      <c r="BF25" s="113"/>
    </row>
    <row r="26" spans="1:58" s="227" customFormat="1" ht="25.5">
      <c r="A26" s="759"/>
      <c r="B26" s="759"/>
      <c r="C26" s="759"/>
      <c r="D26" s="759"/>
      <c r="E26" s="759"/>
      <c r="F26" s="155"/>
      <c r="G26" s="155">
        <v>621</v>
      </c>
      <c r="H26" s="155" t="s">
        <v>1624</v>
      </c>
      <c r="I26" s="155" t="s">
        <v>1363</v>
      </c>
      <c r="J26" s="155" t="str">
        <f t="shared" si="0"/>
        <v>621 Monitoring (C1283169)</v>
      </c>
      <c r="K26" s="155" t="s">
        <v>1727</v>
      </c>
      <c r="L26" s="155" t="s">
        <v>1602</v>
      </c>
      <c r="M26" s="155" t="str">
        <f>CONCATENATE(H26, " (", I26, ")")</f>
        <v>Monitoring  (C1283169)</v>
      </c>
      <c r="N26" s="155" t="s">
        <v>1695</v>
      </c>
      <c r="O26" s="155" t="s">
        <v>1646</v>
      </c>
      <c r="P26" s="155" t="s">
        <v>1416</v>
      </c>
      <c r="Q26" s="155" t="s">
        <v>151</v>
      </c>
      <c r="R26" s="113"/>
      <c r="S26" s="113"/>
      <c r="T26" s="113"/>
      <c r="U26" s="113"/>
      <c r="V26" s="113"/>
      <c r="W26" s="113"/>
      <c r="X26" s="113"/>
      <c r="Y26" s="113"/>
      <c r="Z26" s="113"/>
      <c r="AA26" s="113"/>
      <c r="AB26" s="113"/>
      <c r="AC26" s="113"/>
      <c r="AD26" s="113"/>
      <c r="AE26" s="113"/>
      <c r="AF26" s="113"/>
      <c r="AG26" s="113"/>
      <c r="AH26" s="113"/>
      <c r="AI26" s="113"/>
      <c r="AJ26" s="113"/>
      <c r="AK26" s="113"/>
      <c r="AL26" s="113"/>
      <c r="AM26" s="113"/>
      <c r="AN26" s="113"/>
      <c r="AO26" s="113"/>
      <c r="AP26" s="113"/>
      <c r="AQ26" s="113"/>
      <c r="AR26" s="113"/>
      <c r="AS26" s="113"/>
      <c r="AT26" s="113"/>
      <c r="AU26" s="113"/>
      <c r="AV26" s="113"/>
      <c r="AW26" s="113"/>
      <c r="AX26" s="113"/>
      <c r="AY26" s="113"/>
      <c r="AZ26" s="113"/>
      <c r="BA26" s="113"/>
      <c r="BB26" s="113"/>
      <c r="BC26" s="113"/>
      <c r="BD26" s="113"/>
      <c r="BE26" s="113"/>
      <c r="BF26" s="113"/>
    </row>
    <row r="27" spans="1:58" s="227" customFormat="1" ht="12.75">
      <c r="A27" s="759"/>
      <c r="B27" s="759"/>
      <c r="C27" s="759"/>
      <c r="D27" s="759"/>
      <c r="E27" s="759"/>
      <c r="F27" s="155"/>
      <c r="G27" s="155"/>
      <c r="H27" s="155"/>
      <c r="I27" s="155"/>
      <c r="J27" s="155" t="str">
        <f t="shared" si="0"/>
        <v xml:space="preserve"> ()</v>
      </c>
      <c r="K27" s="155" t="s">
        <v>1716</v>
      </c>
      <c r="L27" s="155"/>
      <c r="M27" s="155"/>
      <c r="N27" s="155" t="s">
        <v>1694</v>
      </c>
      <c r="O27" s="233" t="s">
        <v>3059</v>
      </c>
      <c r="P27" s="155" t="s">
        <v>1417</v>
      </c>
      <c r="Q27" s="155" t="s">
        <v>3058</v>
      </c>
      <c r="R27" s="113"/>
      <c r="S27" s="113"/>
      <c r="T27" s="113"/>
      <c r="U27" s="113"/>
      <c r="V27" s="113"/>
      <c r="W27" s="113"/>
      <c r="X27" s="113"/>
      <c r="Y27" s="113"/>
      <c r="Z27" s="113"/>
      <c r="AA27" s="113"/>
      <c r="AB27" s="113"/>
      <c r="AC27" s="113"/>
      <c r="AD27" s="113"/>
      <c r="AE27" s="113"/>
      <c r="AF27" s="113"/>
      <c r="AG27" s="113"/>
      <c r="AH27" s="113"/>
      <c r="AI27" s="113"/>
      <c r="AJ27" s="113"/>
      <c r="AK27" s="113"/>
      <c r="AL27" s="113"/>
      <c r="AM27" s="113"/>
      <c r="AN27" s="113"/>
      <c r="AO27" s="113"/>
      <c r="AP27" s="113"/>
      <c r="AQ27" s="113"/>
      <c r="AR27" s="113"/>
      <c r="AS27" s="113"/>
      <c r="AT27" s="113"/>
      <c r="AU27" s="113"/>
      <c r="AV27" s="113"/>
      <c r="AW27" s="113"/>
      <c r="AX27" s="113"/>
      <c r="AY27" s="113"/>
      <c r="AZ27" s="113"/>
      <c r="BA27" s="113"/>
      <c r="BB27" s="113"/>
      <c r="BC27" s="113"/>
      <c r="BD27" s="113"/>
      <c r="BE27" s="113"/>
      <c r="BF27" s="113"/>
    </row>
    <row r="28" spans="1:58" s="227" customFormat="1" ht="12.75">
      <c r="A28" s="759"/>
      <c r="B28" s="759"/>
      <c r="C28" s="759"/>
      <c r="D28" s="759"/>
      <c r="E28" s="759"/>
      <c r="F28" s="155"/>
      <c r="G28" s="155"/>
      <c r="H28" s="155"/>
      <c r="I28" s="155"/>
      <c r="J28" s="155" t="str">
        <f t="shared" si="0"/>
        <v xml:space="preserve"> ()</v>
      </c>
      <c r="K28" s="155"/>
      <c r="L28" s="155"/>
      <c r="M28" s="155"/>
      <c r="N28" s="155" t="s">
        <v>1694</v>
      </c>
      <c r="O28" s="155"/>
      <c r="P28" s="155" t="s">
        <v>1073</v>
      </c>
      <c r="Q28" s="155" t="s">
        <v>151</v>
      </c>
      <c r="R28" s="113"/>
      <c r="S28" s="113"/>
      <c r="T28" s="113"/>
      <c r="U28" s="113"/>
      <c r="V28" s="113"/>
      <c r="W28" s="113"/>
      <c r="X28" s="113"/>
      <c r="Y28" s="113"/>
      <c r="Z28" s="113"/>
      <c r="AA28" s="113"/>
      <c r="AB28" s="113"/>
      <c r="AC28" s="113"/>
      <c r="AD28" s="113"/>
      <c r="AE28" s="113"/>
      <c r="AF28" s="113"/>
      <c r="AG28" s="113"/>
      <c r="AH28" s="113"/>
      <c r="AI28" s="113"/>
      <c r="AJ28" s="113"/>
      <c r="AK28" s="113"/>
      <c r="AL28" s="113"/>
      <c r="AM28" s="113"/>
      <c r="AN28" s="113"/>
      <c r="AO28" s="113"/>
      <c r="AP28" s="113"/>
      <c r="AQ28" s="113"/>
      <c r="AR28" s="113"/>
      <c r="AS28" s="113"/>
      <c r="AT28" s="113"/>
      <c r="AU28" s="113"/>
      <c r="AV28" s="113"/>
      <c r="AW28" s="113"/>
      <c r="AX28" s="113"/>
      <c r="AY28" s="113"/>
      <c r="AZ28" s="113"/>
      <c r="BA28" s="113"/>
      <c r="BB28" s="113"/>
      <c r="BC28" s="113"/>
      <c r="BD28" s="113"/>
      <c r="BE28" s="113"/>
      <c r="BF28" s="113"/>
    </row>
    <row r="29" spans="1:58" s="228" customFormat="1" ht="25.5">
      <c r="A29" s="759"/>
      <c r="B29" s="759"/>
      <c r="C29" s="759"/>
      <c r="D29" s="759"/>
      <c r="E29" s="759"/>
      <c r="F29" s="155"/>
      <c r="G29" s="155">
        <v>621</v>
      </c>
      <c r="H29" s="155" t="s">
        <v>1596</v>
      </c>
      <c r="I29" s="155" t="s">
        <v>1581</v>
      </c>
      <c r="J29" s="155" t="str">
        <f t="shared" si="0"/>
        <v>621 Metabolomics (C1328813)</v>
      </c>
      <c r="K29" s="155" t="s">
        <v>1728</v>
      </c>
      <c r="L29" s="155" t="s">
        <v>1607</v>
      </c>
      <c r="M29" s="155" t="str">
        <f>CONCATENATE(H29, " (", I29, ")")</f>
        <v>Metabolomics  (C1328813)</v>
      </c>
      <c r="N29" s="155" t="s">
        <v>1695</v>
      </c>
      <c r="O29" s="155" t="s">
        <v>1651</v>
      </c>
      <c r="P29" s="155" t="s">
        <v>1416</v>
      </c>
      <c r="Q29" s="155" t="s">
        <v>156</v>
      </c>
      <c r="R29" s="113"/>
      <c r="S29" s="113"/>
      <c r="T29" s="113"/>
      <c r="U29" s="113"/>
      <c r="V29" s="113"/>
      <c r="W29" s="113"/>
      <c r="X29" s="113"/>
      <c r="Y29" s="113"/>
      <c r="Z29" s="113"/>
      <c r="AA29" s="113"/>
      <c r="AB29" s="113"/>
      <c r="AC29" s="113"/>
      <c r="AD29" s="113"/>
      <c r="AE29" s="113"/>
      <c r="AF29" s="113"/>
      <c r="AG29" s="113"/>
      <c r="AH29" s="113"/>
      <c r="AI29" s="113"/>
      <c r="AJ29" s="113"/>
      <c r="AK29" s="113"/>
      <c r="AL29" s="113"/>
      <c r="AM29" s="113"/>
      <c r="AN29" s="113"/>
      <c r="AO29" s="113"/>
      <c r="AP29" s="113"/>
      <c r="AQ29" s="113"/>
      <c r="AR29" s="113"/>
      <c r="AS29" s="113"/>
      <c r="AT29" s="113"/>
      <c r="AU29" s="113"/>
      <c r="AV29" s="113"/>
      <c r="AW29" s="113"/>
      <c r="AX29" s="113"/>
      <c r="AY29" s="113"/>
      <c r="AZ29" s="113"/>
      <c r="BA29" s="113"/>
      <c r="BB29" s="113"/>
      <c r="BC29" s="113"/>
      <c r="BD29" s="113"/>
      <c r="BE29" s="113"/>
      <c r="BF29" s="113"/>
    </row>
    <row r="30" spans="1:58" s="228" customFormat="1" ht="25.5">
      <c r="A30" s="759"/>
      <c r="B30" s="759"/>
      <c r="C30" s="759"/>
      <c r="D30" s="759"/>
      <c r="E30" s="759"/>
      <c r="F30" s="155"/>
      <c r="G30" s="155"/>
      <c r="H30" s="155"/>
      <c r="I30" s="155"/>
      <c r="J30" s="155" t="str">
        <f t="shared" si="0"/>
        <v xml:space="preserve"> ()</v>
      </c>
      <c r="K30" s="155" t="s">
        <v>1729</v>
      </c>
      <c r="L30" s="155"/>
      <c r="M30" s="155"/>
      <c r="N30" s="155" t="s">
        <v>1694</v>
      </c>
      <c r="O30" s="233"/>
      <c r="P30" s="155" t="s">
        <v>1417</v>
      </c>
      <c r="Q30" s="155" t="s">
        <v>1666</v>
      </c>
      <c r="R30" s="113"/>
      <c r="S30" s="113"/>
      <c r="T30" s="113"/>
      <c r="U30" s="113"/>
      <c r="V30" s="113"/>
      <c r="W30" s="113"/>
      <c r="X30" s="113"/>
      <c r="Y30" s="113"/>
      <c r="Z30" s="113"/>
      <c r="AA30" s="113"/>
      <c r="AB30" s="113"/>
      <c r="AC30" s="113"/>
      <c r="AD30" s="113"/>
      <c r="AE30" s="113"/>
      <c r="AF30" s="113"/>
      <c r="AG30" s="113"/>
      <c r="AH30" s="113"/>
      <c r="AI30" s="113"/>
      <c r="AJ30" s="113"/>
      <c r="AK30" s="113"/>
      <c r="AL30" s="113"/>
      <c r="AM30" s="113"/>
      <c r="AN30" s="113"/>
      <c r="AO30" s="113"/>
      <c r="AP30" s="113"/>
      <c r="AQ30" s="113"/>
      <c r="AR30" s="113"/>
      <c r="AS30" s="113"/>
      <c r="AT30" s="113"/>
      <c r="AU30" s="113"/>
      <c r="AV30" s="113"/>
      <c r="AW30" s="113"/>
      <c r="AX30" s="113"/>
      <c r="AY30" s="113"/>
      <c r="AZ30" s="113"/>
      <c r="BA30" s="113"/>
      <c r="BB30" s="113"/>
      <c r="BC30" s="113"/>
      <c r="BD30" s="113"/>
      <c r="BE30" s="113"/>
      <c r="BF30" s="113"/>
    </row>
    <row r="31" spans="1:58" s="228" customFormat="1" ht="25.5">
      <c r="A31" s="759"/>
      <c r="B31" s="759"/>
      <c r="C31" s="759"/>
      <c r="D31" s="759"/>
      <c r="E31" s="759"/>
      <c r="F31" s="155"/>
      <c r="G31" s="155"/>
      <c r="H31" s="155"/>
      <c r="I31" s="155"/>
      <c r="J31" s="155" t="str">
        <f t="shared" si="0"/>
        <v xml:space="preserve"> ()</v>
      </c>
      <c r="K31" s="155"/>
      <c r="L31" s="155"/>
      <c r="M31" s="155"/>
      <c r="N31" s="155" t="s">
        <v>1694</v>
      </c>
      <c r="O31" s="155" t="s">
        <v>1684</v>
      </c>
      <c r="P31" s="155" t="s">
        <v>1073</v>
      </c>
      <c r="Q31" s="155" t="s">
        <v>156</v>
      </c>
      <c r="R31" s="113"/>
      <c r="S31" s="113"/>
      <c r="T31" s="113"/>
      <c r="U31" s="113"/>
      <c r="V31" s="113"/>
      <c r="W31" s="113"/>
      <c r="X31" s="113"/>
      <c r="Y31" s="113"/>
      <c r="Z31" s="113"/>
      <c r="AA31" s="113"/>
      <c r="AB31" s="113"/>
      <c r="AC31" s="113"/>
      <c r="AD31" s="113"/>
      <c r="AE31" s="113"/>
      <c r="AF31" s="113"/>
      <c r="AG31" s="113"/>
      <c r="AH31" s="113"/>
      <c r="AI31" s="113"/>
      <c r="AJ31" s="113"/>
      <c r="AK31" s="113"/>
      <c r="AL31" s="113"/>
      <c r="AM31" s="113"/>
      <c r="AN31" s="113"/>
      <c r="AO31" s="113"/>
      <c r="AP31" s="113"/>
      <c r="AQ31" s="113"/>
      <c r="AR31" s="113"/>
      <c r="AS31" s="113"/>
      <c r="AT31" s="113"/>
      <c r="AU31" s="113"/>
      <c r="AV31" s="113"/>
      <c r="AW31" s="113"/>
      <c r="AX31" s="113"/>
      <c r="AY31" s="113"/>
      <c r="AZ31" s="113"/>
      <c r="BA31" s="113"/>
      <c r="BB31" s="113"/>
      <c r="BC31" s="113"/>
      <c r="BD31" s="113"/>
      <c r="BE31" s="113"/>
      <c r="BF31" s="113"/>
    </row>
    <row r="32" spans="1:58" s="229" customFormat="1" ht="25.5">
      <c r="A32" s="759"/>
      <c r="B32" s="759"/>
      <c r="C32" s="759"/>
      <c r="D32" s="759"/>
      <c r="E32" s="759"/>
      <c r="F32" s="155"/>
      <c r="G32" s="155">
        <v>621</v>
      </c>
      <c r="H32" s="155" t="s">
        <v>1628</v>
      </c>
      <c r="I32" s="155" t="s">
        <v>1582</v>
      </c>
      <c r="J32" s="155" t="str">
        <f t="shared" si="0"/>
        <v>621 Platform (C1710360)</v>
      </c>
      <c r="K32" s="155" t="s">
        <v>1730</v>
      </c>
      <c r="L32" s="155" t="s">
        <v>1608</v>
      </c>
      <c r="M32" s="155" t="str">
        <f>CONCATENATE(H32, " (", I32, ")")</f>
        <v>Platform  (C1710360)</v>
      </c>
      <c r="N32" s="155" t="s">
        <v>1695</v>
      </c>
      <c r="O32" s="155" t="s">
        <v>1652</v>
      </c>
      <c r="P32" s="155" t="s">
        <v>1416</v>
      </c>
      <c r="Q32" s="155" t="s">
        <v>33</v>
      </c>
      <c r="R32" s="113"/>
      <c r="S32" s="113"/>
      <c r="T32" s="113"/>
      <c r="U32" s="113"/>
      <c r="V32" s="113"/>
      <c r="W32" s="113"/>
      <c r="X32" s="113"/>
      <c r="Y32" s="113"/>
      <c r="Z32" s="113"/>
      <c r="AA32" s="113"/>
      <c r="AB32" s="113"/>
      <c r="AC32" s="113"/>
      <c r="AD32" s="113"/>
      <c r="AE32" s="113"/>
      <c r="AF32" s="113"/>
      <c r="AG32" s="113"/>
      <c r="AH32" s="113"/>
      <c r="AI32" s="113"/>
      <c r="AJ32" s="113"/>
      <c r="AK32" s="113"/>
      <c r="AL32" s="113"/>
      <c r="AM32" s="113"/>
      <c r="AN32" s="113"/>
      <c r="AO32" s="113"/>
      <c r="AP32" s="113"/>
      <c r="AQ32" s="113"/>
      <c r="AR32" s="113"/>
      <c r="AS32" s="113"/>
      <c r="AT32" s="113"/>
      <c r="AU32" s="113"/>
      <c r="AV32" s="113"/>
      <c r="AW32" s="113"/>
      <c r="AX32" s="113"/>
      <c r="AY32" s="113"/>
      <c r="AZ32" s="113"/>
      <c r="BA32" s="113"/>
      <c r="BB32" s="113"/>
      <c r="BC32" s="113"/>
      <c r="BD32" s="113"/>
      <c r="BE32" s="113"/>
      <c r="BF32" s="113"/>
    </row>
    <row r="33" spans="1:58" s="229" customFormat="1" ht="25.5">
      <c r="A33" s="759"/>
      <c r="B33" s="759"/>
      <c r="C33" s="759"/>
      <c r="D33" s="759"/>
      <c r="E33" s="759"/>
      <c r="F33" s="155"/>
      <c r="G33" s="155"/>
      <c r="H33" s="155"/>
      <c r="I33" s="155"/>
      <c r="J33" s="155" t="str">
        <f t="shared" si="0"/>
        <v xml:space="preserve"> ()</v>
      </c>
      <c r="K33" s="155" t="s">
        <v>1731</v>
      </c>
      <c r="L33" s="155"/>
      <c r="M33" s="155"/>
      <c r="N33" s="155" t="s">
        <v>1694</v>
      </c>
      <c r="O33" s="233"/>
      <c r="P33" s="155" t="s">
        <v>1417</v>
      </c>
      <c r="Q33" s="155" t="s">
        <v>1667</v>
      </c>
      <c r="R33" s="113"/>
      <c r="S33" s="113"/>
      <c r="T33" s="113"/>
      <c r="U33" s="113"/>
      <c r="V33" s="113"/>
      <c r="W33" s="113"/>
      <c r="X33" s="113"/>
      <c r="Y33" s="113"/>
      <c r="Z33" s="113"/>
      <c r="AA33" s="113"/>
      <c r="AB33" s="113"/>
      <c r="AC33" s="113"/>
      <c r="AD33" s="113"/>
      <c r="AE33" s="113"/>
      <c r="AF33" s="113"/>
      <c r="AG33" s="113"/>
      <c r="AH33" s="113"/>
      <c r="AI33" s="113"/>
      <c r="AJ33" s="113"/>
      <c r="AK33" s="113"/>
      <c r="AL33" s="113"/>
      <c r="AM33" s="113"/>
      <c r="AN33" s="113"/>
      <c r="AO33" s="113"/>
      <c r="AP33" s="113"/>
      <c r="AQ33" s="113"/>
      <c r="AR33" s="113"/>
      <c r="AS33" s="113"/>
      <c r="AT33" s="113"/>
      <c r="AU33" s="113"/>
      <c r="AV33" s="113"/>
      <c r="AW33" s="113"/>
      <c r="AX33" s="113"/>
      <c r="AY33" s="113"/>
      <c r="AZ33" s="113"/>
      <c r="BA33" s="113"/>
      <c r="BB33" s="113"/>
      <c r="BC33" s="113"/>
      <c r="BD33" s="113"/>
      <c r="BE33" s="113"/>
      <c r="BF33" s="113"/>
    </row>
    <row r="34" spans="1:58" s="229" customFormat="1" ht="25.5">
      <c r="A34" s="759"/>
      <c r="B34" s="759"/>
      <c r="C34" s="759"/>
      <c r="D34" s="759"/>
      <c r="E34" s="759"/>
      <c r="F34" s="155"/>
      <c r="G34" s="155"/>
      <c r="H34" s="155"/>
      <c r="I34" s="155"/>
      <c r="J34" s="155" t="str">
        <f t="shared" si="0"/>
        <v xml:space="preserve"> ()</v>
      </c>
      <c r="K34" s="155"/>
      <c r="L34" s="155"/>
      <c r="M34" s="155"/>
      <c r="N34" s="155" t="s">
        <v>1694</v>
      </c>
      <c r="O34" s="155" t="s">
        <v>1685</v>
      </c>
      <c r="P34" s="155" t="s">
        <v>1073</v>
      </c>
      <c r="Q34" s="155" t="s">
        <v>160</v>
      </c>
      <c r="R34" s="113"/>
      <c r="S34" s="113"/>
      <c r="T34" s="113"/>
      <c r="U34" s="113"/>
      <c r="V34" s="113"/>
      <c r="W34" s="113"/>
      <c r="X34" s="113"/>
      <c r="Y34" s="113"/>
      <c r="Z34" s="113"/>
      <c r="AA34" s="113"/>
      <c r="AB34" s="113"/>
      <c r="AC34" s="113"/>
      <c r="AD34" s="113"/>
      <c r="AE34" s="113"/>
      <c r="AF34" s="113"/>
      <c r="AG34" s="113"/>
      <c r="AH34" s="113"/>
      <c r="AI34" s="113"/>
      <c r="AJ34" s="113"/>
      <c r="AK34" s="113"/>
      <c r="AL34" s="113"/>
      <c r="AM34" s="113"/>
      <c r="AN34" s="113"/>
      <c r="AO34" s="113"/>
      <c r="AP34" s="113"/>
      <c r="AQ34" s="113"/>
      <c r="AR34" s="113"/>
      <c r="AS34" s="113"/>
      <c r="AT34" s="113"/>
      <c r="AU34" s="113"/>
      <c r="AV34" s="113"/>
      <c r="AW34" s="113"/>
      <c r="AX34" s="113"/>
      <c r="AY34" s="113"/>
      <c r="AZ34" s="113"/>
      <c r="BA34" s="113"/>
      <c r="BB34" s="113"/>
      <c r="BC34" s="113"/>
      <c r="BD34" s="113"/>
      <c r="BE34" s="113"/>
      <c r="BF34" s="113"/>
    </row>
    <row r="35" spans="1:58" ht="25.5">
      <c r="A35" s="759"/>
      <c r="B35" s="759"/>
      <c r="C35" s="759"/>
      <c r="D35" s="759"/>
      <c r="E35" s="759"/>
      <c r="F35" s="155"/>
      <c r="G35" s="804">
        <v>621</v>
      </c>
      <c r="H35" s="804" t="s">
        <v>1629</v>
      </c>
      <c r="I35" s="804" t="s">
        <v>1583</v>
      </c>
      <c r="J35" s="804" t="str">
        <f t="shared" si="0"/>
        <v>621 Instrumentation (C0348000)</v>
      </c>
      <c r="K35" s="804" t="s">
        <v>1732</v>
      </c>
      <c r="L35" s="804" t="s">
        <v>1609</v>
      </c>
      <c r="M35" s="804" t="str">
        <f>CONCATENATE(H35, " (", I35, ")")</f>
        <v>Instrumentation  (C0348000)</v>
      </c>
      <c r="N35" s="804" t="s">
        <v>1695</v>
      </c>
      <c r="O35" s="804" t="s">
        <v>1653</v>
      </c>
      <c r="P35" s="804" t="s">
        <v>1416</v>
      </c>
      <c r="Q35" s="804" t="s">
        <v>191</v>
      </c>
    </row>
    <row r="36" spans="1:58" ht="25.5">
      <c r="A36" s="759"/>
      <c r="B36" s="759"/>
      <c r="C36" s="759"/>
      <c r="D36" s="759"/>
      <c r="E36" s="759"/>
      <c r="F36" s="155"/>
      <c r="G36" s="155"/>
      <c r="H36" s="155"/>
      <c r="I36" s="155"/>
      <c r="J36" s="155" t="str">
        <f t="shared" si="0"/>
        <v xml:space="preserve"> ()</v>
      </c>
      <c r="K36" s="155" t="s">
        <v>1733</v>
      </c>
      <c r="L36" s="155"/>
      <c r="M36" s="155"/>
      <c r="N36" s="155" t="s">
        <v>1694</v>
      </c>
      <c r="O36" s="233" t="s">
        <v>3061</v>
      </c>
      <c r="P36" s="155" t="s">
        <v>1417</v>
      </c>
      <c r="Q36" s="155" t="s">
        <v>3060</v>
      </c>
    </row>
    <row r="37" spans="1:58" ht="12.75">
      <c r="A37" s="759"/>
      <c r="B37" s="759"/>
      <c r="C37" s="759"/>
      <c r="D37" s="759"/>
      <c r="E37" s="759"/>
      <c r="F37" s="155"/>
      <c r="G37" s="155"/>
      <c r="H37" s="155"/>
      <c r="I37" s="155" t="s">
        <v>1418</v>
      </c>
      <c r="J37" s="155" t="str">
        <f t="shared" si="0"/>
        <v xml:space="preserve"> ( )</v>
      </c>
      <c r="K37" s="155"/>
      <c r="L37" s="155"/>
      <c r="M37" s="155" t="str">
        <f>CONCATENATE(H37, " (", I37, ")")</f>
        <v xml:space="preserve"> ( )</v>
      </c>
      <c r="N37" s="155" t="s">
        <v>1694</v>
      </c>
      <c r="O37" s="155"/>
      <c r="P37" s="155" t="s">
        <v>1073</v>
      </c>
      <c r="Q37" s="155" t="s">
        <v>191</v>
      </c>
    </row>
    <row r="38" spans="1:58" ht="12.75">
      <c r="A38" s="763"/>
      <c r="B38" s="764"/>
      <c r="C38" s="764"/>
      <c r="D38" s="764"/>
      <c r="E38" s="764"/>
      <c r="F38" s="512"/>
      <c r="G38" s="512"/>
      <c r="H38" s="512"/>
      <c r="I38" s="512"/>
      <c r="J38" s="153" t="str">
        <f t="shared" si="0"/>
        <v xml:space="preserve"> ()</v>
      </c>
      <c r="K38" s="765"/>
      <c r="L38" s="512"/>
      <c r="M38" s="512"/>
      <c r="N38" s="512"/>
      <c r="O38" s="512"/>
      <c r="P38" s="512"/>
      <c r="Q38" s="512"/>
    </row>
    <row r="39" spans="1:58" s="226" customFormat="1" ht="25.5">
      <c r="A39" s="759">
        <v>3</v>
      </c>
      <c r="B39" s="759" t="s">
        <v>1709</v>
      </c>
      <c r="C39" s="759" t="s">
        <v>1561</v>
      </c>
      <c r="D39" s="759">
        <v>5</v>
      </c>
      <c r="E39" s="759">
        <v>4</v>
      </c>
      <c r="F39" s="155" t="s">
        <v>1571</v>
      </c>
      <c r="G39" s="155">
        <v>793</v>
      </c>
      <c r="H39" s="155" t="s">
        <v>1623</v>
      </c>
      <c r="I39" s="155" t="s">
        <v>1359</v>
      </c>
      <c r="J39" s="155" t="str">
        <f t="shared" si="0"/>
        <v>793 Clinical Events (C2827664)</v>
      </c>
      <c r="K39" s="155" t="s">
        <v>1734</v>
      </c>
      <c r="L39" s="155" t="s">
        <v>1601</v>
      </c>
      <c r="M39" s="155" t="str">
        <f>CONCATENATE(H39, " (", I39, ")")</f>
        <v>Clinical Events  (C2827664)</v>
      </c>
      <c r="N39" s="155" t="s">
        <v>1695</v>
      </c>
      <c r="O39" s="155" t="s">
        <v>1645</v>
      </c>
      <c r="P39" s="155" t="s">
        <v>1416</v>
      </c>
      <c r="Q39" s="155" t="s">
        <v>33</v>
      </c>
      <c r="R39" s="113"/>
      <c r="S39" s="113"/>
      <c r="T39" s="113"/>
      <c r="U39" s="113"/>
      <c r="V39" s="113"/>
      <c r="W39" s="113"/>
      <c r="X39" s="113"/>
      <c r="Y39" s="113"/>
      <c r="Z39" s="113"/>
      <c r="AA39" s="113"/>
      <c r="AB39" s="113"/>
      <c r="AC39" s="113"/>
      <c r="AD39" s="113"/>
      <c r="AE39" s="113"/>
      <c r="AF39" s="113"/>
      <c r="AG39" s="113"/>
      <c r="AH39" s="113"/>
      <c r="AI39" s="113"/>
      <c r="AJ39" s="113"/>
      <c r="AK39" s="113"/>
      <c r="AL39" s="113"/>
      <c r="AM39" s="113"/>
      <c r="AN39" s="113"/>
      <c r="AO39" s="113"/>
      <c r="AP39" s="113"/>
      <c r="AQ39" s="113"/>
      <c r="AR39" s="113"/>
      <c r="AS39" s="113"/>
      <c r="AT39" s="113"/>
      <c r="AU39" s="113"/>
      <c r="AV39" s="113"/>
      <c r="AW39" s="113"/>
      <c r="AX39" s="113"/>
      <c r="AY39" s="113"/>
      <c r="AZ39" s="113"/>
      <c r="BA39" s="113"/>
      <c r="BB39" s="113"/>
      <c r="BC39" s="113"/>
      <c r="BD39" s="113"/>
      <c r="BE39" s="113"/>
      <c r="BF39" s="113"/>
    </row>
    <row r="40" spans="1:58" s="226" customFormat="1" ht="25.5">
      <c r="A40" s="759"/>
      <c r="B40" s="759"/>
      <c r="C40" s="759"/>
      <c r="D40" s="759"/>
      <c r="E40" s="759"/>
      <c r="F40" s="155"/>
      <c r="G40" s="155"/>
      <c r="H40" s="155"/>
      <c r="I40" s="155"/>
      <c r="J40" s="155" t="str">
        <f t="shared" si="0"/>
        <v xml:space="preserve"> ()</v>
      </c>
      <c r="K40" s="155" t="s">
        <v>1715</v>
      </c>
      <c r="L40" s="155"/>
      <c r="M40" s="155"/>
      <c r="N40" s="155" t="s">
        <v>1694</v>
      </c>
      <c r="O40" s="233"/>
      <c r="P40" s="155" t="s">
        <v>1417</v>
      </c>
      <c r="Q40" s="155" t="s">
        <v>1664</v>
      </c>
      <c r="R40" s="113"/>
      <c r="S40" s="113"/>
      <c r="T40" s="113"/>
      <c r="U40" s="113"/>
      <c r="V40" s="113"/>
      <c r="W40" s="113"/>
      <c r="X40" s="113"/>
      <c r="Y40" s="113"/>
      <c r="Z40" s="113"/>
      <c r="AA40" s="113"/>
      <c r="AB40" s="113"/>
      <c r="AC40" s="113"/>
      <c r="AD40" s="113"/>
      <c r="AE40" s="113"/>
      <c r="AF40" s="113"/>
      <c r="AG40" s="113"/>
      <c r="AH40" s="113"/>
      <c r="AI40" s="113"/>
      <c r="AJ40" s="113"/>
      <c r="AK40" s="113"/>
      <c r="AL40" s="113"/>
      <c r="AM40" s="113"/>
      <c r="AN40" s="113"/>
      <c r="AO40" s="113"/>
      <c r="AP40" s="113"/>
      <c r="AQ40" s="113"/>
      <c r="AR40" s="113"/>
      <c r="AS40" s="113"/>
      <c r="AT40" s="113"/>
      <c r="AU40" s="113"/>
      <c r="AV40" s="113"/>
      <c r="AW40" s="113"/>
      <c r="AX40" s="113"/>
      <c r="AY40" s="113"/>
      <c r="AZ40" s="113"/>
      <c r="BA40" s="113"/>
      <c r="BB40" s="113"/>
      <c r="BC40" s="113"/>
      <c r="BD40" s="113"/>
      <c r="BE40" s="113"/>
      <c r="BF40" s="113"/>
    </row>
    <row r="41" spans="1:58" s="226" customFormat="1" ht="12.75">
      <c r="A41" s="759"/>
      <c r="B41" s="759"/>
      <c r="C41" s="759"/>
      <c r="D41" s="759"/>
      <c r="E41" s="759"/>
      <c r="F41" s="155"/>
      <c r="G41" s="155"/>
      <c r="H41" s="155"/>
      <c r="I41" s="155"/>
      <c r="J41" s="155" t="str">
        <f t="shared" si="0"/>
        <v xml:space="preserve"> ()</v>
      </c>
      <c r="K41" s="155"/>
      <c r="L41" s="155"/>
      <c r="M41" s="155"/>
      <c r="N41" s="155" t="s">
        <v>1694</v>
      </c>
      <c r="O41" s="155" t="s">
        <v>1387</v>
      </c>
      <c r="P41" s="155" t="s">
        <v>1073</v>
      </c>
      <c r="Q41" s="155" t="s">
        <v>182</v>
      </c>
      <c r="R41" s="113"/>
      <c r="S41" s="113"/>
      <c r="T41" s="113"/>
      <c r="U41" s="113"/>
      <c r="V41" s="113"/>
      <c r="W41" s="113"/>
      <c r="X41" s="113"/>
      <c r="Y41" s="113"/>
      <c r="Z41" s="113"/>
      <c r="AA41" s="113"/>
      <c r="AB41" s="113"/>
      <c r="AC41" s="113"/>
      <c r="AD41" s="113"/>
      <c r="AE41" s="113"/>
      <c r="AF41" s="113"/>
      <c r="AG41" s="113"/>
      <c r="AH41" s="113"/>
      <c r="AI41" s="113"/>
      <c r="AJ41" s="113"/>
      <c r="AK41" s="113"/>
      <c r="AL41" s="113"/>
      <c r="AM41" s="113"/>
      <c r="AN41" s="113"/>
      <c r="AO41" s="113"/>
      <c r="AP41" s="113"/>
      <c r="AQ41" s="113"/>
      <c r="AR41" s="113"/>
      <c r="AS41" s="113"/>
      <c r="AT41" s="113"/>
      <c r="AU41" s="113"/>
      <c r="AV41" s="113"/>
      <c r="AW41" s="113"/>
      <c r="AX41" s="113"/>
      <c r="AY41" s="113"/>
      <c r="AZ41" s="113"/>
      <c r="BA41" s="113"/>
      <c r="BB41" s="113"/>
      <c r="BC41" s="113"/>
      <c r="BD41" s="113"/>
      <c r="BE41" s="113"/>
      <c r="BF41" s="113"/>
    </row>
    <row r="42" spans="1:58" s="227" customFormat="1" ht="25.5">
      <c r="A42" s="759"/>
      <c r="B42" s="759"/>
      <c r="C42" s="759"/>
      <c r="D42" s="759"/>
      <c r="E42" s="759"/>
      <c r="F42" s="155"/>
      <c r="G42" s="155">
        <v>618</v>
      </c>
      <c r="H42" s="155" t="s">
        <v>1624</v>
      </c>
      <c r="I42" s="155" t="s">
        <v>1363</v>
      </c>
      <c r="J42" s="155" t="str">
        <f t="shared" si="0"/>
        <v>618 Monitoring (C1283169)</v>
      </c>
      <c r="K42" s="155" t="s">
        <v>1735</v>
      </c>
      <c r="L42" s="155" t="s">
        <v>1602</v>
      </c>
      <c r="M42" s="155" t="str">
        <f>CONCATENATE(H42, " (", I42, ")")</f>
        <v>Monitoring  (C1283169)</v>
      </c>
      <c r="N42" s="155" t="s">
        <v>1695</v>
      </c>
      <c r="O42" s="155" t="s">
        <v>1646</v>
      </c>
      <c r="P42" s="155" t="s">
        <v>1416</v>
      </c>
      <c r="Q42" s="155" t="s">
        <v>151</v>
      </c>
      <c r="R42" s="113"/>
      <c r="S42" s="113"/>
      <c r="T42" s="113"/>
      <c r="U42" s="113"/>
      <c r="V42" s="113"/>
      <c r="W42" s="113"/>
      <c r="X42" s="113"/>
      <c r="Y42" s="113"/>
      <c r="Z42" s="113"/>
      <c r="AA42" s="113"/>
      <c r="AB42" s="113"/>
      <c r="AC42" s="113"/>
      <c r="AD42" s="113"/>
      <c r="AE42" s="113"/>
      <c r="AF42" s="113"/>
      <c r="AG42" s="113"/>
      <c r="AH42" s="113"/>
      <c r="AI42" s="113"/>
      <c r="AJ42" s="113"/>
      <c r="AK42" s="113"/>
      <c r="AL42" s="113"/>
      <c r="AM42" s="113"/>
      <c r="AN42" s="113"/>
      <c r="AO42" s="113"/>
      <c r="AP42" s="113"/>
      <c r="AQ42" s="113"/>
      <c r="AR42" s="113"/>
      <c r="AS42" s="113"/>
      <c r="AT42" s="113"/>
      <c r="AU42" s="113"/>
      <c r="AV42" s="113"/>
      <c r="AW42" s="113"/>
      <c r="AX42" s="113"/>
      <c r="AY42" s="113"/>
      <c r="AZ42" s="113"/>
      <c r="BA42" s="113"/>
      <c r="BB42" s="113"/>
      <c r="BC42" s="113"/>
      <c r="BD42" s="113"/>
      <c r="BE42" s="113"/>
      <c r="BF42" s="113"/>
    </row>
    <row r="43" spans="1:58" s="227" customFormat="1" ht="12.75">
      <c r="A43" s="759"/>
      <c r="B43" s="759"/>
      <c r="C43" s="759"/>
      <c r="D43" s="759"/>
      <c r="E43" s="759"/>
      <c r="F43" s="155"/>
      <c r="G43" s="155"/>
      <c r="H43" s="155"/>
      <c r="I43" s="155"/>
      <c r="J43" s="155" t="str">
        <f t="shared" si="0"/>
        <v xml:space="preserve"> ()</v>
      </c>
      <c r="K43" s="155" t="s">
        <v>1716</v>
      </c>
      <c r="L43" s="155"/>
      <c r="M43" s="155"/>
      <c r="N43" s="155" t="s">
        <v>1694</v>
      </c>
      <c r="O43" s="233" t="s">
        <v>3059</v>
      </c>
      <c r="P43" s="155" t="s">
        <v>1417</v>
      </c>
      <c r="Q43" s="155" t="s">
        <v>3058</v>
      </c>
      <c r="R43" s="113"/>
      <c r="S43" s="113"/>
      <c r="T43" s="113"/>
      <c r="U43" s="113"/>
      <c r="V43" s="113"/>
      <c r="W43" s="113"/>
      <c r="X43" s="113"/>
      <c r="Y43" s="113"/>
      <c r="Z43" s="113"/>
      <c r="AA43" s="113"/>
      <c r="AB43" s="113"/>
      <c r="AC43" s="113"/>
      <c r="AD43" s="113"/>
      <c r="AE43" s="113"/>
      <c r="AF43" s="113"/>
      <c r="AG43" s="113"/>
      <c r="AH43" s="113"/>
      <c r="AI43" s="113"/>
      <c r="AJ43" s="113"/>
      <c r="AK43" s="113"/>
      <c r="AL43" s="113"/>
      <c r="AM43" s="113"/>
      <c r="AN43" s="113"/>
      <c r="AO43" s="113"/>
      <c r="AP43" s="113"/>
      <c r="AQ43" s="113"/>
      <c r="AR43" s="113"/>
      <c r="AS43" s="113"/>
      <c r="AT43" s="113"/>
      <c r="AU43" s="113"/>
      <c r="AV43" s="113"/>
      <c r="AW43" s="113"/>
      <c r="AX43" s="113"/>
      <c r="AY43" s="113"/>
      <c r="AZ43" s="113"/>
      <c r="BA43" s="113"/>
      <c r="BB43" s="113"/>
      <c r="BC43" s="113"/>
      <c r="BD43" s="113"/>
      <c r="BE43" s="113"/>
      <c r="BF43" s="113"/>
    </row>
    <row r="44" spans="1:58" s="227" customFormat="1" ht="12.75">
      <c r="A44" s="759"/>
      <c r="B44" s="759"/>
      <c r="C44" s="759"/>
      <c r="D44" s="759"/>
      <c r="E44" s="759"/>
      <c r="F44" s="155"/>
      <c r="G44" s="155"/>
      <c r="H44" s="155"/>
      <c r="I44" s="155"/>
      <c r="J44" s="155" t="str">
        <f t="shared" si="0"/>
        <v xml:space="preserve"> ()</v>
      </c>
      <c r="K44" s="155"/>
      <c r="L44" s="155"/>
      <c r="M44" s="155"/>
      <c r="N44" s="155" t="s">
        <v>1694</v>
      </c>
      <c r="O44" s="155"/>
      <c r="P44" s="155" t="s">
        <v>1073</v>
      </c>
      <c r="Q44" s="155" t="s">
        <v>151</v>
      </c>
      <c r="R44" s="113"/>
      <c r="S44" s="113"/>
      <c r="T44" s="113"/>
      <c r="U44" s="113"/>
      <c r="V44" s="113"/>
      <c r="W44" s="113"/>
      <c r="X44" s="113"/>
      <c r="Y44" s="113"/>
      <c r="Z44" s="113"/>
      <c r="AA44" s="113"/>
      <c r="AB44" s="113"/>
      <c r="AC44" s="113"/>
      <c r="AD44" s="113"/>
      <c r="AE44" s="113"/>
      <c r="AF44" s="113"/>
      <c r="AG44" s="113"/>
      <c r="AH44" s="113"/>
      <c r="AI44" s="113"/>
      <c r="AJ44" s="113"/>
      <c r="AK44" s="113"/>
      <c r="AL44" s="113"/>
      <c r="AM44" s="113"/>
      <c r="AN44" s="113"/>
      <c r="AO44" s="113"/>
      <c r="AP44" s="113"/>
      <c r="AQ44" s="113"/>
      <c r="AR44" s="113"/>
      <c r="AS44" s="113"/>
      <c r="AT44" s="113"/>
      <c r="AU44" s="113"/>
      <c r="AV44" s="113"/>
      <c r="AW44" s="113"/>
      <c r="AX44" s="113"/>
      <c r="AY44" s="113"/>
      <c r="AZ44" s="113"/>
      <c r="BA44" s="113"/>
      <c r="BB44" s="113"/>
      <c r="BC44" s="113"/>
      <c r="BD44" s="113"/>
      <c r="BE44" s="113"/>
      <c r="BF44" s="113"/>
    </row>
    <row r="45" spans="1:58" s="228" customFormat="1" ht="25.5">
      <c r="A45" s="759"/>
      <c r="B45" s="759"/>
      <c r="C45" s="759"/>
      <c r="D45" s="759"/>
      <c r="E45" s="759"/>
      <c r="F45" s="155"/>
      <c r="G45" s="155">
        <v>618</v>
      </c>
      <c r="H45" s="155" t="s">
        <v>1596</v>
      </c>
      <c r="I45" s="155" t="s">
        <v>1581</v>
      </c>
      <c r="J45" s="155" t="str">
        <f t="shared" si="0"/>
        <v>618 Metabolomics (C1328813)</v>
      </c>
      <c r="K45" s="155" t="s">
        <v>1736</v>
      </c>
      <c r="L45" s="155" t="s">
        <v>1607</v>
      </c>
      <c r="M45" s="155" t="str">
        <f>CONCATENATE(H45, " (", I45, ")")</f>
        <v>Metabolomics  (C1328813)</v>
      </c>
      <c r="N45" s="155" t="s">
        <v>1695</v>
      </c>
      <c r="O45" s="155" t="s">
        <v>1651</v>
      </c>
      <c r="P45" s="155" t="s">
        <v>1416</v>
      </c>
      <c r="Q45" s="155" t="s">
        <v>156</v>
      </c>
      <c r="R45" s="113"/>
      <c r="S45" s="113"/>
      <c r="T45" s="113"/>
      <c r="U45" s="113"/>
      <c r="V45" s="113"/>
      <c r="W45" s="113"/>
      <c r="X45" s="113"/>
      <c r="Y45" s="113"/>
      <c r="Z45" s="113"/>
      <c r="AA45" s="113"/>
      <c r="AB45" s="113"/>
      <c r="AC45" s="113"/>
      <c r="AD45" s="113"/>
      <c r="AE45" s="113"/>
      <c r="AF45" s="113"/>
      <c r="AG45" s="113"/>
      <c r="AH45" s="113"/>
      <c r="AI45" s="113"/>
      <c r="AJ45" s="113"/>
      <c r="AK45" s="113"/>
      <c r="AL45" s="113"/>
      <c r="AM45" s="113"/>
      <c r="AN45" s="113"/>
      <c r="AO45" s="113"/>
      <c r="AP45" s="113"/>
      <c r="AQ45" s="113"/>
      <c r="AR45" s="113"/>
      <c r="AS45" s="113"/>
      <c r="AT45" s="113"/>
      <c r="AU45" s="113"/>
      <c r="AV45" s="113"/>
      <c r="AW45" s="113"/>
      <c r="AX45" s="113"/>
      <c r="AY45" s="113"/>
      <c r="AZ45" s="113"/>
      <c r="BA45" s="113"/>
      <c r="BB45" s="113"/>
      <c r="BC45" s="113"/>
      <c r="BD45" s="113"/>
      <c r="BE45" s="113"/>
      <c r="BF45" s="113"/>
    </row>
    <row r="46" spans="1:58" s="228" customFormat="1" ht="38.25">
      <c r="A46" s="759"/>
      <c r="B46" s="759"/>
      <c r="C46" s="759"/>
      <c r="D46" s="759"/>
      <c r="E46" s="759"/>
      <c r="F46" s="155"/>
      <c r="G46" s="155"/>
      <c r="H46" s="155"/>
      <c r="I46" s="155"/>
      <c r="J46" s="155" t="str">
        <f t="shared" si="0"/>
        <v xml:space="preserve"> ()</v>
      </c>
      <c r="K46" s="155" t="s">
        <v>1729</v>
      </c>
      <c r="L46" s="155"/>
      <c r="M46" s="155"/>
      <c r="N46" s="155" t="s">
        <v>1694</v>
      </c>
      <c r="O46" s="233" t="s">
        <v>3063</v>
      </c>
      <c r="P46" s="155" t="s">
        <v>1417</v>
      </c>
      <c r="Q46" s="155" t="s">
        <v>3062</v>
      </c>
      <c r="R46" s="113"/>
      <c r="S46" s="113"/>
      <c r="T46" s="113"/>
      <c r="U46" s="113"/>
      <c r="V46" s="113"/>
      <c r="W46" s="113"/>
      <c r="X46" s="113"/>
      <c r="Y46" s="113"/>
      <c r="Z46" s="113"/>
      <c r="AA46" s="113"/>
      <c r="AB46" s="113"/>
      <c r="AC46" s="113"/>
      <c r="AD46" s="113"/>
      <c r="AE46" s="113"/>
      <c r="AF46" s="113"/>
      <c r="AG46" s="113"/>
      <c r="AH46" s="113"/>
      <c r="AI46" s="113"/>
      <c r="AJ46" s="113"/>
      <c r="AK46" s="113"/>
      <c r="AL46" s="113"/>
      <c r="AM46" s="113"/>
      <c r="AN46" s="113"/>
      <c r="AO46" s="113"/>
      <c r="AP46" s="113"/>
      <c r="AQ46" s="113"/>
      <c r="AR46" s="113"/>
      <c r="AS46" s="113"/>
      <c r="AT46" s="113"/>
      <c r="AU46" s="113"/>
      <c r="AV46" s="113"/>
      <c r="AW46" s="113"/>
      <c r="AX46" s="113"/>
      <c r="AY46" s="113"/>
      <c r="AZ46" s="113"/>
      <c r="BA46" s="113"/>
      <c r="BB46" s="113"/>
      <c r="BC46" s="113"/>
      <c r="BD46" s="113"/>
      <c r="BE46" s="113"/>
      <c r="BF46" s="113"/>
    </row>
    <row r="47" spans="1:58" s="228" customFormat="1" ht="25.5">
      <c r="A47" s="759"/>
      <c r="B47" s="759"/>
      <c r="C47" s="759"/>
      <c r="D47" s="759"/>
      <c r="E47" s="759"/>
      <c r="F47" s="155"/>
      <c r="G47" s="155"/>
      <c r="H47" s="155"/>
      <c r="I47" s="155"/>
      <c r="J47" s="155" t="str">
        <f t="shared" si="0"/>
        <v xml:space="preserve"> ()</v>
      </c>
      <c r="K47" s="155"/>
      <c r="L47" s="155"/>
      <c r="M47" s="155"/>
      <c r="N47" s="155" t="s">
        <v>1694</v>
      </c>
      <c r="O47" s="155"/>
      <c r="P47" s="155" t="s">
        <v>1073</v>
      </c>
      <c r="Q47" s="155" t="s">
        <v>156</v>
      </c>
      <c r="R47" s="113"/>
      <c r="S47" s="113"/>
      <c r="T47" s="113"/>
      <c r="U47" s="113"/>
      <c r="V47" s="113"/>
      <c r="W47" s="113"/>
      <c r="X47" s="113"/>
      <c r="Y47" s="113"/>
      <c r="Z47" s="113"/>
      <c r="AA47" s="113"/>
      <c r="AB47" s="113"/>
      <c r="AC47" s="113"/>
      <c r="AD47" s="113"/>
      <c r="AE47" s="113"/>
      <c r="AF47" s="113"/>
      <c r="AG47" s="113"/>
      <c r="AH47" s="113"/>
      <c r="AI47" s="113"/>
      <c r="AJ47" s="113"/>
      <c r="AK47" s="113"/>
      <c r="AL47" s="113"/>
      <c r="AM47" s="113"/>
      <c r="AN47" s="113"/>
      <c r="AO47" s="113"/>
      <c r="AP47" s="113"/>
      <c r="AQ47" s="113"/>
      <c r="AR47" s="113"/>
      <c r="AS47" s="113"/>
      <c r="AT47" s="113"/>
      <c r="AU47" s="113"/>
      <c r="AV47" s="113"/>
      <c r="AW47" s="113"/>
      <c r="AX47" s="113"/>
      <c r="AY47" s="113"/>
      <c r="AZ47" s="113"/>
      <c r="BA47" s="113"/>
      <c r="BB47" s="113"/>
      <c r="BC47" s="113"/>
      <c r="BD47" s="113"/>
      <c r="BE47" s="113"/>
      <c r="BF47" s="113"/>
    </row>
    <row r="48" spans="1:58" s="229" customFormat="1" ht="25.5">
      <c r="A48" s="759"/>
      <c r="B48" s="759"/>
      <c r="C48" s="759"/>
      <c r="D48" s="759"/>
      <c r="E48" s="759"/>
      <c r="F48" s="155"/>
      <c r="G48" s="155">
        <v>618</v>
      </c>
      <c r="H48" s="155" t="s">
        <v>1628</v>
      </c>
      <c r="I48" s="155" t="s">
        <v>1582</v>
      </c>
      <c r="J48" s="155" t="str">
        <f t="shared" si="0"/>
        <v>618 Platform (C1710360)</v>
      </c>
      <c r="K48" s="155" t="s">
        <v>1737</v>
      </c>
      <c r="L48" s="155" t="s">
        <v>1608</v>
      </c>
      <c r="M48" s="155" t="str">
        <f>CONCATENATE(H48, " (", I48, ")")</f>
        <v>Platform  (C1710360)</v>
      </c>
      <c r="N48" s="762" t="s">
        <v>1695</v>
      </c>
      <c r="O48" s="762" t="s">
        <v>1652</v>
      </c>
      <c r="P48" s="762" t="s">
        <v>1416</v>
      </c>
      <c r="Q48" s="762" t="s">
        <v>33</v>
      </c>
      <c r="R48" s="113"/>
      <c r="S48" s="113"/>
      <c r="T48" s="113"/>
      <c r="U48" s="113"/>
      <c r="V48" s="113"/>
      <c r="W48" s="113"/>
      <c r="X48" s="113"/>
      <c r="Y48" s="113"/>
      <c r="Z48" s="113"/>
      <c r="AA48" s="113"/>
      <c r="AB48" s="113"/>
      <c r="AC48" s="113"/>
      <c r="AD48" s="113"/>
      <c r="AE48" s="113"/>
      <c r="AF48" s="113"/>
      <c r="AG48" s="113"/>
      <c r="AH48" s="113"/>
      <c r="AI48" s="113"/>
      <c r="AJ48" s="113"/>
      <c r="AK48" s="113"/>
      <c r="AL48" s="113"/>
      <c r="AM48" s="113"/>
      <c r="AN48" s="113"/>
      <c r="AO48" s="113"/>
      <c r="AP48" s="113"/>
      <c r="AQ48" s="113"/>
      <c r="AR48" s="113"/>
      <c r="AS48" s="113"/>
      <c r="AT48" s="113"/>
      <c r="AU48" s="113"/>
      <c r="AV48" s="113"/>
      <c r="AW48" s="113"/>
      <c r="AX48" s="113"/>
      <c r="AY48" s="113"/>
      <c r="AZ48" s="113"/>
      <c r="BA48" s="113"/>
      <c r="BB48" s="113"/>
      <c r="BC48" s="113"/>
      <c r="BD48" s="113"/>
      <c r="BE48" s="113"/>
      <c r="BF48" s="113"/>
    </row>
    <row r="49" spans="1:58" s="229" customFormat="1" ht="25.5">
      <c r="A49" s="759"/>
      <c r="B49" s="759"/>
      <c r="C49" s="759"/>
      <c r="D49" s="759"/>
      <c r="E49" s="759"/>
      <c r="F49" s="155"/>
      <c r="G49" s="155"/>
      <c r="H49" s="155"/>
      <c r="I49" s="155"/>
      <c r="J49" s="155" t="str">
        <f t="shared" si="0"/>
        <v xml:space="preserve"> ()</v>
      </c>
      <c r="K49" s="155" t="s">
        <v>1731</v>
      </c>
      <c r="L49" s="155"/>
      <c r="M49" s="155"/>
      <c r="N49" s="155" t="s">
        <v>1694</v>
      </c>
      <c r="O49" s="233"/>
      <c r="P49" s="155" t="s">
        <v>1417</v>
      </c>
      <c r="Q49" s="155" t="s">
        <v>1667</v>
      </c>
      <c r="R49" s="113"/>
      <c r="S49" s="113"/>
      <c r="T49" s="113"/>
      <c r="U49" s="113"/>
      <c r="V49" s="113"/>
      <c r="W49" s="113"/>
      <c r="X49" s="113"/>
      <c r="Y49" s="113"/>
      <c r="Z49" s="113"/>
      <c r="AA49" s="113"/>
      <c r="AB49" s="113"/>
      <c r="AC49" s="113"/>
      <c r="AD49" s="113"/>
      <c r="AE49" s="113"/>
      <c r="AF49" s="113"/>
      <c r="AG49" s="113"/>
      <c r="AH49" s="113"/>
      <c r="AI49" s="113"/>
      <c r="AJ49" s="113"/>
      <c r="AK49" s="113"/>
      <c r="AL49" s="113"/>
      <c r="AM49" s="113"/>
      <c r="AN49" s="113"/>
      <c r="AO49" s="113"/>
      <c r="AP49" s="113"/>
      <c r="AQ49" s="113"/>
      <c r="AR49" s="113"/>
      <c r="AS49" s="113"/>
      <c r="AT49" s="113"/>
      <c r="AU49" s="113"/>
      <c r="AV49" s="113"/>
      <c r="AW49" s="113"/>
      <c r="AX49" s="113"/>
      <c r="AY49" s="113"/>
      <c r="AZ49" s="113"/>
      <c r="BA49" s="113"/>
      <c r="BB49" s="113"/>
      <c r="BC49" s="113"/>
      <c r="BD49" s="113"/>
      <c r="BE49" s="113"/>
      <c r="BF49" s="113"/>
    </row>
    <row r="50" spans="1:58" s="229" customFormat="1" ht="25.5">
      <c r="A50" s="759"/>
      <c r="B50" s="759"/>
      <c r="C50" s="759"/>
      <c r="D50" s="759"/>
      <c r="E50" s="759"/>
      <c r="F50" s="155"/>
      <c r="G50" s="155"/>
      <c r="H50" s="155"/>
      <c r="I50" s="155"/>
      <c r="J50" s="155" t="str">
        <f t="shared" si="0"/>
        <v xml:space="preserve"> ()</v>
      </c>
      <c r="K50" s="155"/>
      <c r="L50" s="155"/>
      <c r="M50" s="155"/>
      <c r="N50" s="155" t="s">
        <v>1694</v>
      </c>
      <c r="O50" s="155" t="s">
        <v>1685</v>
      </c>
      <c r="P50" s="155" t="s">
        <v>1073</v>
      </c>
      <c r="Q50" s="155" t="s">
        <v>160</v>
      </c>
      <c r="R50" s="113"/>
      <c r="S50" s="113"/>
      <c r="T50" s="113"/>
      <c r="U50" s="113"/>
      <c r="V50" s="113"/>
      <c r="W50" s="113"/>
      <c r="X50" s="113"/>
      <c r="Y50" s="113"/>
      <c r="Z50" s="113"/>
      <c r="AA50" s="113"/>
      <c r="AB50" s="113"/>
      <c r="AC50" s="113"/>
      <c r="AD50" s="113"/>
      <c r="AE50" s="113"/>
      <c r="AF50" s="113"/>
      <c r="AG50" s="113"/>
      <c r="AH50" s="113"/>
      <c r="AI50" s="113"/>
      <c r="AJ50" s="113"/>
      <c r="AK50" s="113"/>
      <c r="AL50" s="113"/>
      <c r="AM50" s="113"/>
      <c r="AN50" s="113"/>
      <c r="AO50" s="113"/>
      <c r="AP50" s="113"/>
      <c r="AQ50" s="113"/>
      <c r="AR50" s="113"/>
      <c r="AS50" s="113"/>
      <c r="AT50" s="113"/>
      <c r="AU50" s="113"/>
      <c r="AV50" s="113"/>
      <c r="AW50" s="113"/>
      <c r="AX50" s="113"/>
      <c r="AY50" s="113"/>
      <c r="AZ50" s="113"/>
      <c r="BA50" s="113"/>
      <c r="BB50" s="113"/>
      <c r="BC50" s="113"/>
      <c r="BD50" s="113"/>
      <c r="BE50" s="113"/>
      <c r="BF50" s="113"/>
    </row>
    <row r="51" spans="1:58" ht="25.5">
      <c r="A51" s="759"/>
      <c r="B51" s="759"/>
      <c r="C51" s="759"/>
      <c r="D51" s="759"/>
      <c r="E51" s="759"/>
      <c r="F51" s="155"/>
      <c r="G51" s="804">
        <v>618</v>
      </c>
      <c r="H51" s="804" t="s">
        <v>1629</v>
      </c>
      <c r="I51" s="804" t="s">
        <v>1583</v>
      </c>
      <c r="J51" s="804" t="str">
        <f t="shared" si="0"/>
        <v>618 Instrumentation (C0348000)</v>
      </c>
      <c r="K51" s="804" t="s">
        <v>1739</v>
      </c>
      <c r="L51" s="804" t="s">
        <v>1609</v>
      </c>
      <c r="M51" s="804" t="str">
        <f>CONCATENATE(H51, " (", I51, ")")</f>
        <v>Instrumentation  (C0348000)</v>
      </c>
      <c r="N51" s="804" t="s">
        <v>1695</v>
      </c>
      <c r="O51" s="804" t="s">
        <v>1653</v>
      </c>
      <c r="P51" s="804" t="s">
        <v>1416</v>
      </c>
      <c r="Q51" s="804" t="s">
        <v>191</v>
      </c>
    </row>
    <row r="52" spans="1:58" ht="25.5">
      <c r="A52" s="759"/>
      <c r="B52" s="759"/>
      <c r="C52" s="759"/>
      <c r="D52" s="759"/>
      <c r="E52" s="759"/>
      <c r="F52" s="155"/>
      <c r="G52" s="155"/>
      <c r="H52" s="155"/>
      <c r="I52" s="155"/>
      <c r="J52" s="155" t="str">
        <f t="shared" si="0"/>
        <v xml:space="preserve"> ()</v>
      </c>
      <c r="K52" s="155" t="s">
        <v>1733</v>
      </c>
      <c r="L52" s="155"/>
      <c r="M52" s="155"/>
      <c r="N52" s="155" t="s">
        <v>1694</v>
      </c>
      <c r="O52" s="233"/>
      <c r="P52" s="155" t="s">
        <v>1417</v>
      </c>
      <c r="Q52" s="155" t="s">
        <v>1673</v>
      </c>
    </row>
    <row r="53" spans="1:58" ht="12.75">
      <c r="A53" s="759"/>
      <c r="B53" s="759"/>
      <c r="C53" s="759"/>
      <c r="D53" s="759"/>
      <c r="E53" s="759"/>
      <c r="F53" s="155"/>
      <c r="G53" s="155"/>
      <c r="H53" s="155"/>
      <c r="I53" s="155" t="s">
        <v>1418</v>
      </c>
      <c r="J53" s="155" t="str">
        <f t="shared" si="0"/>
        <v xml:space="preserve"> ( )</v>
      </c>
      <c r="K53" s="155"/>
      <c r="L53" s="155"/>
      <c r="M53" s="155" t="str">
        <f>CONCATENATE(H53, " (", I53, ")")</f>
        <v xml:space="preserve"> ( )</v>
      </c>
      <c r="N53" s="155" t="s">
        <v>1694</v>
      </c>
      <c r="O53" s="155"/>
      <c r="P53" s="155" t="s">
        <v>1073</v>
      </c>
      <c r="Q53" s="155" t="s">
        <v>191</v>
      </c>
    </row>
    <row r="54" spans="1:58" ht="12.75">
      <c r="A54" s="151"/>
      <c r="B54" s="151"/>
      <c r="C54" s="151"/>
      <c r="D54" s="151"/>
      <c r="E54" s="151"/>
      <c r="F54" s="153"/>
      <c r="G54" s="153"/>
      <c r="H54" s="153"/>
      <c r="I54" s="153"/>
      <c r="J54" s="153" t="str">
        <f t="shared" si="0"/>
        <v xml:space="preserve"> ()</v>
      </c>
      <c r="K54" s="153"/>
      <c r="L54" s="153"/>
      <c r="M54" s="153"/>
      <c r="N54" s="153"/>
      <c r="O54" s="153"/>
      <c r="P54" s="153"/>
      <c r="Q54" s="153"/>
    </row>
    <row r="55" spans="1:58" s="226" customFormat="1" ht="38.25">
      <c r="A55" s="759">
        <v>4</v>
      </c>
      <c r="B55" s="759" t="s">
        <v>1708</v>
      </c>
      <c r="C55" s="759" t="s">
        <v>1562</v>
      </c>
      <c r="D55" s="759">
        <v>5</v>
      </c>
      <c r="E55" s="759">
        <v>4</v>
      </c>
      <c r="F55" s="155" t="s">
        <v>1572</v>
      </c>
      <c r="G55" s="155">
        <v>799</v>
      </c>
      <c r="H55" s="155" t="s">
        <v>1623</v>
      </c>
      <c r="I55" s="155" t="s">
        <v>1359</v>
      </c>
      <c r="J55" s="155" t="str">
        <f t="shared" si="0"/>
        <v>799 Clinical Events (C2827664)</v>
      </c>
      <c r="K55" s="155" t="s">
        <v>1726</v>
      </c>
      <c r="L55" s="155" t="s">
        <v>1601</v>
      </c>
      <c r="M55" s="155" t="str">
        <f>CONCATENATE(H55, " (", I55, ")")</f>
        <v>Clinical Events  (C2827664)</v>
      </c>
      <c r="N55" s="155" t="s">
        <v>1695</v>
      </c>
      <c r="O55" s="155" t="s">
        <v>1645</v>
      </c>
      <c r="P55" s="155" t="s">
        <v>1416</v>
      </c>
      <c r="Q55" s="155" t="s">
        <v>33</v>
      </c>
      <c r="R55" s="113"/>
      <c r="S55" s="113"/>
      <c r="T55" s="113"/>
      <c r="U55" s="113"/>
      <c r="V55" s="113"/>
      <c r="W55" s="113"/>
      <c r="X55" s="113"/>
      <c r="Y55" s="113"/>
      <c r="Z55" s="113"/>
      <c r="AA55" s="113"/>
      <c r="AB55" s="113"/>
      <c r="AC55" s="113"/>
      <c r="AD55" s="113"/>
      <c r="AE55" s="113"/>
      <c r="AF55" s="113"/>
      <c r="AG55" s="113"/>
      <c r="AH55" s="113"/>
      <c r="AI55" s="113"/>
      <c r="AJ55" s="113"/>
      <c r="AK55" s="113"/>
      <c r="AL55" s="113"/>
      <c r="AM55" s="113"/>
      <c r="AN55" s="113"/>
      <c r="AO55" s="113"/>
      <c r="AP55" s="113"/>
      <c r="AQ55" s="113"/>
      <c r="AR55" s="113"/>
      <c r="AS55" s="113"/>
      <c r="AT55" s="113"/>
      <c r="AU55" s="113"/>
      <c r="AV55" s="113"/>
      <c r="AW55" s="113"/>
      <c r="AX55" s="113"/>
      <c r="AY55" s="113"/>
      <c r="AZ55" s="113"/>
      <c r="BA55" s="113"/>
      <c r="BB55" s="113"/>
      <c r="BC55" s="113"/>
      <c r="BD55" s="113"/>
      <c r="BE55" s="113"/>
      <c r="BF55" s="113"/>
    </row>
    <row r="56" spans="1:58" s="226" customFormat="1" ht="25.5">
      <c r="A56" s="759"/>
      <c r="B56" s="759"/>
      <c r="C56" s="759"/>
      <c r="D56" s="759"/>
      <c r="E56" s="759"/>
      <c r="F56" s="155"/>
      <c r="G56" s="155"/>
      <c r="H56" s="155"/>
      <c r="I56" s="155"/>
      <c r="J56" s="155" t="str">
        <f t="shared" si="0"/>
        <v xml:space="preserve"> ()</v>
      </c>
      <c r="K56" s="155" t="s">
        <v>1715</v>
      </c>
      <c r="L56" s="155"/>
      <c r="M56" s="155"/>
      <c r="N56" s="155" t="s">
        <v>1694</v>
      </c>
      <c r="O56" s="233"/>
      <c r="P56" s="155" t="s">
        <v>1417</v>
      </c>
      <c r="Q56" s="155" t="s">
        <v>1664</v>
      </c>
      <c r="R56" s="113"/>
      <c r="S56" s="113"/>
      <c r="T56" s="113"/>
      <c r="U56" s="113"/>
      <c r="V56" s="113"/>
      <c r="W56" s="113"/>
      <c r="X56" s="113"/>
      <c r="Y56" s="113"/>
      <c r="Z56" s="113"/>
      <c r="AA56" s="113"/>
      <c r="AB56" s="113"/>
      <c r="AC56" s="113"/>
      <c r="AD56" s="113"/>
      <c r="AE56" s="113"/>
      <c r="AF56" s="113"/>
      <c r="AG56" s="113"/>
      <c r="AH56" s="113"/>
      <c r="AI56" s="113"/>
      <c r="AJ56" s="113"/>
      <c r="AK56" s="113"/>
      <c r="AL56" s="113"/>
      <c r="AM56" s="113"/>
      <c r="AN56" s="113"/>
      <c r="AO56" s="113"/>
      <c r="AP56" s="113"/>
      <c r="AQ56" s="113"/>
      <c r="AR56" s="113"/>
      <c r="AS56" s="113"/>
      <c r="AT56" s="113"/>
      <c r="AU56" s="113"/>
      <c r="AV56" s="113"/>
      <c r="AW56" s="113"/>
      <c r="AX56" s="113"/>
      <c r="AY56" s="113"/>
      <c r="AZ56" s="113"/>
      <c r="BA56" s="113"/>
      <c r="BB56" s="113"/>
      <c r="BC56" s="113"/>
      <c r="BD56" s="113"/>
      <c r="BE56" s="113"/>
      <c r="BF56" s="113"/>
    </row>
    <row r="57" spans="1:58" s="226" customFormat="1" ht="12.75">
      <c r="A57" s="759"/>
      <c r="B57" s="759"/>
      <c r="C57" s="759"/>
      <c r="D57" s="759"/>
      <c r="E57" s="759"/>
      <c r="F57" s="155"/>
      <c r="G57" s="155"/>
      <c r="H57" s="155"/>
      <c r="I57" s="155"/>
      <c r="J57" s="155" t="str">
        <f t="shared" si="0"/>
        <v xml:space="preserve"> ()</v>
      </c>
      <c r="K57" s="155"/>
      <c r="L57" s="155"/>
      <c r="M57" s="155"/>
      <c r="N57" s="155" t="s">
        <v>1694</v>
      </c>
      <c r="O57" s="155" t="s">
        <v>1387</v>
      </c>
      <c r="P57" s="155" t="s">
        <v>1073</v>
      </c>
      <c r="Q57" s="155" t="s">
        <v>182</v>
      </c>
      <c r="R57" s="113"/>
      <c r="S57" s="113"/>
      <c r="T57" s="113"/>
      <c r="U57" s="113"/>
      <c r="V57" s="113"/>
      <c r="W57" s="113"/>
      <c r="X57" s="113"/>
      <c r="Y57" s="113"/>
      <c r="Z57" s="113"/>
      <c r="AA57" s="113"/>
      <c r="AB57" s="113"/>
      <c r="AC57" s="113"/>
      <c r="AD57" s="113"/>
      <c r="AE57" s="113"/>
      <c r="AF57" s="113"/>
      <c r="AG57" s="113"/>
      <c r="AH57" s="113"/>
      <c r="AI57" s="113"/>
      <c r="AJ57" s="113"/>
      <c r="AK57" s="113"/>
      <c r="AL57" s="113"/>
      <c r="AM57" s="113"/>
      <c r="AN57" s="113"/>
      <c r="AO57" s="113"/>
      <c r="AP57" s="113"/>
      <c r="AQ57" s="113"/>
      <c r="AR57" s="113"/>
      <c r="AS57" s="113"/>
      <c r="AT57" s="113"/>
      <c r="AU57" s="113"/>
      <c r="AV57" s="113"/>
      <c r="AW57" s="113"/>
      <c r="AX57" s="113"/>
      <c r="AY57" s="113"/>
      <c r="AZ57" s="113"/>
      <c r="BA57" s="113"/>
      <c r="BB57" s="113"/>
      <c r="BC57" s="113"/>
      <c r="BD57" s="113"/>
      <c r="BE57" s="113"/>
      <c r="BF57" s="113"/>
    </row>
    <row r="58" spans="1:58" s="227" customFormat="1" ht="25.5">
      <c r="A58" s="759"/>
      <c r="B58" s="759"/>
      <c r="C58" s="759"/>
      <c r="D58" s="759"/>
      <c r="E58" s="759"/>
      <c r="F58" s="155"/>
      <c r="G58" s="155">
        <v>621</v>
      </c>
      <c r="H58" s="155" t="s">
        <v>1624</v>
      </c>
      <c r="I58" s="155" t="s">
        <v>1363</v>
      </c>
      <c r="J58" s="155" t="str">
        <f t="shared" si="0"/>
        <v>621 Monitoring (C1283169)</v>
      </c>
      <c r="K58" s="155" t="s">
        <v>1727</v>
      </c>
      <c r="L58" s="155" t="s">
        <v>1602</v>
      </c>
      <c r="M58" s="155" t="str">
        <f>CONCATENATE(H58, " (", I58, ")")</f>
        <v>Monitoring  (C1283169)</v>
      </c>
      <c r="N58" s="155" t="s">
        <v>1695</v>
      </c>
      <c r="O58" s="155" t="s">
        <v>1646</v>
      </c>
      <c r="P58" s="155" t="s">
        <v>1416</v>
      </c>
      <c r="Q58" s="155" t="s">
        <v>151</v>
      </c>
      <c r="R58" s="113"/>
      <c r="S58" s="113"/>
      <c r="T58" s="113"/>
      <c r="U58" s="113"/>
      <c r="V58" s="113"/>
      <c r="W58" s="113"/>
      <c r="X58" s="113"/>
      <c r="Y58" s="113"/>
      <c r="Z58" s="113"/>
      <c r="AA58" s="113"/>
      <c r="AB58" s="113"/>
      <c r="AC58" s="113"/>
      <c r="AD58" s="113"/>
      <c r="AE58" s="113"/>
      <c r="AF58" s="113"/>
      <c r="AG58" s="113"/>
      <c r="AH58" s="113"/>
      <c r="AI58" s="113"/>
      <c r="AJ58" s="113"/>
      <c r="AK58" s="113"/>
      <c r="AL58" s="113"/>
      <c r="AM58" s="113"/>
      <c r="AN58" s="113"/>
      <c r="AO58" s="113"/>
      <c r="AP58" s="113"/>
      <c r="AQ58" s="113"/>
      <c r="AR58" s="113"/>
      <c r="AS58" s="113"/>
      <c r="AT58" s="113"/>
      <c r="AU58" s="113"/>
      <c r="AV58" s="113"/>
      <c r="AW58" s="113"/>
      <c r="AX58" s="113"/>
      <c r="AY58" s="113"/>
      <c r="AZ58" s="113"/>
      <c r="BA58" s="113"/>
      <c r="BB58" s="113"/>
      <c r="BC58" s="113"/>
      <c r="BD58" s="113"/>
      <c r="BE58" s="113"/>
      <c r="BF58" s="113"/>
    </row>
    <row r="59" spans="1:58" s="227" customFormat="1" ht="12.75">
      <c r="A59" s="759"/>
      <c r="B59" s="759"/>
      <c r="C59" s="759"/>
      <c r="D59" s="759"/>
      <c r="E59" s="759"/>
      <c r="F59" s="155"/>
      <c r="G59" s="155"/>
      <c r="H59" s="155"/>
      <c r="I59" s="155"/>
      <c r="J59" s="155" t="str">
        <f t="shared" si="0"/>
        <v xml:space="preserve"> ()</v>
      </c>
      <c r="K59" s="155" t="s">
        <v>1716</v>
      </c>
      <c r="L59" s="155"/>
      <c r="M59" s="155"/>
      <c r="N59" s="155" t="s">
        <v>1694</v>
      </c>
      <c r="O59" s="155" t="s">
        <v>3059</v>
      </c>
      <c r="P59" s="155" t="s">
        <v>1417</v>
      </c>
      <c r="Q59" s="155" t="s">
        <v>3058</v>
      </c>
      <c r="R59" s="113"/>
      <c r="S59" s="113"/>
      <c r="T59" s="113"/>
      <c r="U59" s="113"/>
      <c r="V59" s="113"/>
      <c r="W59" s="113"/>
      <c r="X59" s="113"/>
      <c r="Y59" s="113"/>
      <c r="Z59" s="113"/>
      <c r="AA59" s="113"/>
      <c r="AB59" s="113"/>
      <c r="AC59" s="113"/>
      <c r="AD59" s="113"/>
      <c r="AE59" s="113"/>
      <c r="AF59" s="113"/>
      <c r="AG59" s="113"/>
      <c r="AH59" s="113"/>
      <c r="AI59" s="113"/>
      <c r="AJ59" s="113"/>
      <c r="AK59" s="113"/>
      <c r="AL59" s="113"/>
      <c r="AM59" s="113"/>
      <c r="AN59" s="113"/>
      <c r="AO59" s="113"/>
      <c r="AP59" s="113"/>
      <c r="AQ59" s="113"/>
      <c r="AR59" s="113"/>
      <c r="AS59" s="113"/>
      <c r="AT59" s="113"/>
      <c r="AU59" s="113"/>
      <c r="AV59" s="113"/>
      <c r="AW59" s="113"/>
      <c r="AX59" s="113"/>
      <c r="AY59" s="113"/>
      <c r="AZ59" s="113"/>
      <c r="BA59" s="113"/>
      <c r="BB59" s="113"/>
      <c r="BC59" s="113"/>
      <c r="BD59" s="113"/>
      <c r="BE59" s="113"/>
      <c r="BF59" s="113"/>
    </row>
    <row r="60" spans="1:58" s="227" customFormat="1" ht="12.75">
      <c r="A60" s="759"/>
      <c r="B60" s="759"/>
      <c r="C60" s="759"/>
      <c r="D60" s="759"/>
      <c r="E60" s="759"/>
      <c r="F60" s="155"/>
      <c r="G60" s="155"/>
      <c r="H60" s="155"/>
      <c r="I60" s="155"/>
      <c r="J60" s="155" t="str">
        <f t="shared" si="0"/>
        <v xml:space="preserve"> ()</v>
      </c>
      <c r="K60" s="155"/>
      <c r="L60" s="155"/>
      <c r="M60" s="155"/>
      <c r="N60" s="155" t="s">
        <v>1694</v>
      </c>
      <c r="O60" s="155"/>
      <c r="P60" s="155" t="s">
        <v>1073</v>
      </c>
      <c r="Q60" s="155" t="s">
        <v>151</v>
      </c>
      <c r="R60" s="113"/>
      <c r="S60" s="113"/>
      <c r="T60" s="113"/>
      <c r="U60" s="113"/>
      <c r="V60" s="113"/>
      <c r="W60" s="113"/>
      <c r="X60" s="113"/>
      <c r="Y60" s="113"/>
      <c r="Z60" s="113"/>
      <c r="AA60" s="113"/>
      <c r="AB60" s="113"/>
      <c r="AC60" s="113"/>
      <c r="AD60" s="113"/>
      <c r="AE60" s="113"/>
      <c r="AF60" s="113"/>
      <c r="AG60" s="113"/>
      <c r="AH60" s="113"/>
      <c r="AI60" s="113"/>
      <c r="AJ60" s="113"/>
      <c r="AK60" s="113"/>
      <c r="AL60" s="113"/>
      <c r="AM60" s="113"/>
      <c r="AN60" s="113"/>
      <c r="AO60" s="113"/>
      <c r="AP60" s="113"/>
      <c r="AQ60" s="113"/>
      <c r="AR60" s="113"/>
      <c r="AS60" s="113"/>
      <c r="AT60" s="113"/>
      <c r="AU60" s="113"/>
      <c r="AV60" s="113"/>
      <c r="AW60" s="113"/>
      <c r="AX60" s="113"/>
      <c r="AY60" s="113"/>
      <c r="AZ60" s="113"/>
      <c r="BA60" s="113"/>
      <c r="BB60" s="113"/>
      <c r="BC60" s="113"/>
      <c r="BD60" s="113"/>
      <c r="BE60" s="113"/>
      <c r="BF60" s="113"/>
    </row>
    <row r="61" spans="1:58" ht="38.25">
      <c r="A61" s="759"/>
      <c r="B61" s="759"/>
      <c r="C61" s="759"/>
      <c r="D61" s="759"/>
      <c r="E61" s="759"/>
      <c r="F61" s="155"/>
      <c r="G61" s="155">
        <v>621</v>
      </c>
      <c r="H61" s="155" t="s">
        <v>1631</v>
      </c>
      <c r="I61" s="155" t="s">
        <v>1585</v>
      </c>
      <c r="J61" s="155" t="str">
        <f t="shared" si="0"/>
        <v>621 CHROMATOGRAPHY (C0008550)</v>
      </c>
      <c r="K61" s="155" t="s">
        <v>1740</v>
      </c>
      <c r="L61" s="155" t="s">
        <v>1611</v>
      </c>
      <c r="M61" s="155" t="str">
        <f>CONCATENATE(H61, " (", I61, ")")</f>
        <v>CHROMATOGRAPHY  (C0008550)</v>
      </c>
      <c r="N61" s="155" t="s">
        <v>1695</v>
      </c>
      <c r="O61" s="155" t="s">
        <v>1655</v>
      </c>
      <c r="P61" s="155" t="s">
        <v>1416</v>
      </c>
      <c r="Q61" s="155" t="s">
        <v>548</v>
      </c>
    </row>
    <row r="62" spans="1:58" ht="25.5">
      <c r="A62" s="759"/>
      <c r="B62" s="759"/>
      <c r="C62" s="759"/>
      <c r="D62" s="759"/>
      <c r="E62" s="759"/>
      <c r="F62" s="155"/>
      <c r="G62" s="155"/>
      <c r="H62" s="155"/>
      <c r="I62" s="155"/>
      <c r="J62" s="155" t="str">
        <f t="shared" si="0"/>
        <v xml:space="preserve"> ()</v>
      </c>
      <c r="K62" s="155" t="s">
        <v>1741</v>
      </c>
      <c r="L62" s="155"/>
      <c r="M62" s="155"/>
      <c r="N62" s="155" t="s">
        <v>1694</v>
      </c>
      <c r="O62" s="233"/>
      <c r="P62" s="155" t="s">
        <v>1417</v>
      </c>
      <c r="Q62" s="155" t="s">
        <v>1675</v>
      </c>
    </row>
    <row r="63" spans="1:58" ht="25.5">
      <c r="A63" s="759"/>
      <c r="B63" s="759"/>
      <c r="C63" s="759"/>
      <c r="D63" s="759"/>
      <c r="E63" s="759"/>
      <c r="F63" s="155"/>
      <c r="G63" s="155"/>
      <c r="H63" s="155"/>
      <c r="I63" s="155"/>
      <c r="J63" s="155" t="str">
        <f t="shared" si="0"/>
        <v xml:space="preserve"> ()</v>
      </c>
      <c r="K63" s="155"/>
      <c r="L63" s="155"/>
      <c r="M63" s="155"/>
      <c r="N63" s="155" t="s">
        <v>1694</v>
      </c>
      <c r="O63" s="155"/>
      <c r="P63" s="155" t="s">
        <v>1073</v>
      </c>
      <c r="Q63" s="155" t="s">
        <v>548</v>
      </c>
    </row>
    <row r="64" spans="1:58" ht="25.5">
      <c r="A64" s="759"/>
      <c r="B64" s="759"/>
      <c r="C64" s="759"/>
      <c r="D64" s="759"/>
      <c r="E64" s="759"/>
      <c r="F64" s="155"/>
      <c r="G64" s="804">
        <v>621</v>
      </c>
      <c r="H64" s="804" t="s">
        <v>1632</v>
      </c>
      <c r="I64" s="804" t="s">
        <v>1586</v>
      </c>
      <c r="J64" s="804" t="str">
        <f t="shared" si="0"/>
        <v>621 METHOD (C0871511)</v>
      </c>
      <c r="K64" s="804" t="s">
        <v>1742</v>
      </c>
      <c r="L64" s="804" t="s">
        <v>1612</v>
      </c>
      <c r="M64" s="804" t="str">
        <f>CONCATENATE(H64, " (", I64, ")")</f>
        <v>METHOD  (C0871511)</v>
      </c>
      <c r="N64" s="804" t="s">
        <v>1695</v>
      </c>
      <c r="O64" s="804" t="s">
        <v>1656</v>
      </c>
      <c r="P64" s="804" t="s">
        <v>1416</v>
      </c>
      <c r="Q64" s="804" t="s">
        <v>548</v>
      </c>
    </row>
    <row r="65" spans="1:58" ht="12.75">
      <c r="A65" s="759"/>
      <c r="B65" s="759"/>
      <c r="C65" s="759"/>
      <c r="D65" s="759"/>
      <c r="E65" s="759"/>
      <c r="F65" s="155"/>
      <c r="G65" s="155"/>
      <c r="H65" s="155"/>
      <c r="I65" s="155"/>
      <c r="J65" s="155" t="str">
        <f t="shared" si="0"/>
        <v xml:space="preserve"> ()</v>
      </c>
      <c r="K65" s="155" t="s">
        <v>1743</v>
      </c>
      <c r="L65" s="155"/>
      <c r="M65" s="155"/>
      <c r="N65" s="155" t="s">
        <v>1694</v>
      </c>
      <c r="O65" s="155" t="s">
        <v>3066</v>
      </c>
      <c r="P65" s="155" t="s">
        <v>1417</v>
      </c>
      <c r="Q65" s="155" t="s">
        <v>3065</v>
      </c>
    </row>
    <row r="66" spans="1:58" ht="12.75">
      <c r="A66" s="759"/>
      <c r="B66" s="759"/>
      <c r="C66" s="759"/>
      <c r="D66" s="759"/>
      <c r="E66" s="759"/>
      <c r="F66" s="155"/>
      <c r="G66" s="155"/>
      <c r="H66" s="155"/>
      <c r="I66" s="155"/>
      <c r="J66" s="155" t="str">
        <f t="shared" ref="J66:J125" si="1">+CONCATENATE(G66, " ", H66, "(", I66, ")")</f>
        <v xml:space="preserve"> ()</v>
      </c>
      <c r="K66" s="155"/>
      <c r="L66" s="155"/>
      <c r="M66" s="155"/>
      <c r="N66" s="155" t="s">
        <v>1694</v>
      </c>
      <c r="O66" s="155"/>
      <c r="P66" s="155" t="s">
        <v>1073</v>
      </c>
      <c r="Q66" s="155" t="s">
        <v>160</v>
      </c>
    </row>
    <row r="67" spans="1:58" ht="25.5">
      <c r="A67" s="759"/>
      <c r="B67" s="760"/>
      <c r="C67" s="760"/>
      <c r="D67" s="760"/>
      <c r="E67" s="760"/>
      <c r="F67" s="233"/>
      <c r="G67" s="233">
        <v>632</v>
      </c>
      <c r="H67" s="233" t="s">
        <v>1597</v>
      </c>
      <c r="I67" s="233" t="s">
        <v>1587</v>
      </c>
      <c r="J67" s="155" t="str">
        <f t="shared" si="1"/>
        <v>632 separation method (C0678621)</v>
      </c>
      <c r="K67" s="155" t="s">
        <v>1710</v>
      </c>
      <c r="L67" s="233" t="s">
        <v>1613</v>
      </c>
      <c r="M67" s="233" t="str">
        <f>CONCATENATE(H67, " (", I67, ")")</f>
        <v>separation method  (C0678621)</v>
      </c>
      <c r="N67" s="233"/>
      <c r="O67" s="233" t="s">
        <v>1657</v>
      </c>
      <c r="P67" s="233" t="s">
        <v>1416</v>
      </c>
      <c r="Q67" s="155" t="s">
        <v>548</v>
      </c>
    </row>
    <row r="68" spans="1:58" ht="25.5">
      <c r="A68" s="759"/>
      <c r="B68" s="759"/>
      <c r="C68" s="759"/>
      <c r="D68" s="759"/>
      <c r="E68" s="759"/>
      <c r="F68" s="155"/>
      <c r="G68" s="155">
        <v>621</v>
      </c>
      <c r="H68" s="155" t="s">
        <v>1596</v>
      </c>
      <c r="I68" s="155" t="s">
        <v>1581</v>
      </c>
      <c r="J68" s="155" t="str">
        <f t="shared" si="1"/>
        <v>621 Metabolomics (C1328813)</v>
      </c>
      <c r="K68" s="155" t="s">
        <v>1728</v>
      </c>
      <c r="L68" s="155" t="s">
        <v>1607</v>
      </c>
      <c r="M68" s="155" t="str">
        <f>CONCATENATE(H68, " (", I68, ")")</f>
        <v>Metabolomics  (C1328813)</v>
      </c>
      <c r="N68" s="155" t="s">
        <v>1695</v>
      </c>
      <c r="O68" s="155" t="s">
        <v>1651</v>
      </c>
      <c r="P68" s="155" t="s">
        <v>1416</v>
      </c>
      <c r="Q68" s="155" t="s">
        <v>156</v>
      </c>
    </row>
    <row r="69" spans="1:58" ht="25.5">
      <c r="A69" s="759"/>
      <c r="B69" s="759"/>
      <c r="C69" s="759"/>
      <c r="D69" s="759"/>
      <c r="E69" s="759"/>
      <c r="F69" s="155"/>
      <c r="G69" s="155"/>
      <c r="H69" s="155"/>
      <c r="I69" s="155"/>
      <c r="J69" s="155" t="str">
        <f t="shared" si="1"/>
        <v xml:space="preserve"> ()</v>
      </c>
      <c r="K69" s="155" t="s">
        <v>1729</v>
      </c>
      <c r="L69" s="155"/>
      <c r="M69" s="155"/>
      <c r="N69" s="155" t="s">
        <v>1694</v>
      </c>
      <c r="O69" s="233"/>
      <c r="P69" s="155" t="s">
        <v>1417</v>
      </c>
      <c r="Q69" s="155" t="s">
        <v>1666</v>
      </c>
    </row>
    <row r="70" spans="1:58" ht="25.5">
      <c r="A70" s="759"/>
      <c r="B70" s="759"/>
      <c r="C70" s="759"/>
      <c r="D70" s="759"/>
      <c r="E70" s="759"/>
      <c r="F70" s="155"/>
      <c r="G70" s="155"/>
      <c r="H70" s="155"/>
      <c r="I70" s="155" t="s">
        <v>1418</v>
      </c>
      <c r="J70" s="155" t="str">
        <f t="shared" si="1"/>
        <v xml:space="preserve"> ( )</v>
      </c>
      <c r="K70" s="155"/>
      <c r="L70" s="155"/>
      <c r="M70" s="155" t="str">
        <f>CONCATENATE(H70, " (", I70, ")")</f>
        <v xml:space="preserve"> ( )</v>
      </c>
      <c r="N70" s="155" t="s">
        <v>1694</v>
      </c>
      <c r="O70" s="155"/>
      <c r="P70" s="155" t="s">
        <v>1073</v>
      </c>
      <c r="Q70" s="155" t="s">
        <v>156</v>
      </c>
    </row>
    <row r="71" spans="1:58" ht="12.75">
      <c r="A71" s="151"/>
      <c r="B71" s="151"/>
      <c r="C71" s="151"/>
      <c r="D71" s="151"/>
      <c r="E71" s="151"/>
      <c r="F71" s="153"/>
      <c r="G71" s="153"/>
      <c r="H71" s="153"/>
      <c r="I71" s="153"/>
      <c r="J71" s="153" t="str">
        <f t="shared" si="1"/>
        <v xml:space="preserve"> ()</v>
      </c>
      <c r="K71" s="153"/>
      <c r="L71" s="153"/>
      <c r="M71" s="153"/>
      <c r="N71" s="153"/>
      <c r="O71" s="153"/>
      <c r="P71" s="153"/>
      <c r="Q71" s="153"/>
    </row>
    <row r="72" spans="1:58" s="226" customFormat="1" ht="25.5">
      <c r="A72" s="759">
        <v>5</v>
      </c>
      <c r="B72" s="759" t="s">
        <v>1708</v>
      </c>
      <c r="C72" s="759" t="s">
        <v>1563</v>
      </c>
      <c r="D72" s="759">
        <v>5</v>
      </c>
      <c r="E72" s="759">
        <v>5</v>
      </c>
      <c r="F72" s="155" t="s">
        <v>1573</v>
      </c>
      <c r="G72" s="155">
        <v>791</v>
      </c>
      <c r="H72" s="155" t="s">
        <v>1623</v>
      </c>
      <c r="I72" s="155" t="s">
        <v>1359</v>
      </c>
      <c r="J72" s="155" t="str">
        <f t="shared" si="1"/>
        <v>791 Clinical Events (C2827664)</v>
      </c>
      <c r="K72" s="155" t="s">
        <v>1744</v>
      </c>
      <c r="L72" s="155" t="s">
        <v>1601</v>
      </c>
      <c r="M72" s="155" t="str">
        <f>CONCATENATE(H72, " (", I72, ")")</f>
        <v>Clinical Events  (C2827664)</v>
      </c>
      <c r="N72" s="155" t="s">
        <v>1695</v>
      </c>
      <c r="O72" s="155" t="s">
        <v>1645</v>
      </c>
      <c r="P72" s="155" t="s">
        <v>1416</v>
      </c>
      <c r="Q72" s="155" t="s">
        <v>33</v>
      </c>
      <c r="R72" s="113"/>
      <c r="S72" s="113"/>
      <c r="T72" s="113"/>
      <c r="U72" s="113"/>
      <c r="V72" s="113"/>
      <c r="W72" s="113"/>
      <c r="X72" s="113"/>
      <c r="Y72" s="113"/>
      <c r="Z72" s="113"/>
      <c r="AA72" s="113"/>
      <c r="AB72" s="113"/>
      <c r="AC72" s="113"/>
      <c r="AD72" s="113"/>
      <c r="AE72" s="113"/>
      <c r="AF72" s="113"/>
      <c r="AG72" s="113"/>
      <c r="AH72" s="113"/>
      <c r="AI72" s="113"/>
      <c r="AJ72" s="113"/>
      <c r="AK72" s="113"/>
      <c r="AL72" s="113"/>
      <c r="AM72" s="113"/>
      <c r="AN72" s="113"/>
      <c r="AO72" s="113"/>
      <c r="AP72" s="113"/>
      <c r="AQ72" s="113"/>
      <c r="AR72" s="113"/>
      <c r="AS72" s="113"/>
      <c r="AT72" s="113"/>
      <c r="AU72" s="113"/>
      <c r="AV72" s="113"/>
      <c r="AW72" s="113"/>
      <c r="AX72" s="113"/>
      <c r="AY72" s="113"/>
      <c r="AZ72" s="113"/>
      <c r="BA72" s="113"/>
      <c r="BB72" s="113"/>
      <c r="BC72" s="113"/>
      <c r="BD72" s="113"/>
      <c r="BE72" s="113"/>
      <c r="BF72" s="113"/>
    </row>
    <row r="73" spans="1:58" s="226" customFormat="1" ht="25.5">
      <c r="A73" s="759"/>
      <c r="B73" s="759"/>
      <c r="C73" s="759"/>
      <c r="D73" s="759"/>
      <c r="E73" s="759"/>
      <c r="F73" s="155"/>
      <c r="G73" s="155"/>
      <c r="H73" s="155"/>
      <c r="I73" s="155"/>
      <c r="J73" s="155" t="str">
        <f t="shared" si="1"/>
        <v xml:space="preserve"> ()</v>
      </c>
      <c r="K73" s="155" t="s">
        <v>1715</v>
      </c>
      <c r="L73" s="155"/>
      <c r="M73" s="155"/>
      <c r="N73" s="155" t="s">
        <v>1694</v>
      </c>
      <c r="O73" s="233"/>
      <c r="P73" s="155" t="s">
        <v>1417</v>
      </c>
      <c r="Q73" s="155" t="s">
        <v>1664</v>
      </c>
      <c r="R73" s="113"/>
      <c r="S73" s="113"/>
      <c r="T73" s="113"/>
      <c r="U73" s="113"/>
      <c r="V73" s="113"/>
      <c r="W73" s="113"/>
      <c r="X73" s="113"/>
      <c r="Y73" s="113"/>
      <c r="Z73" s="113"/>
      <c r="AA73" s="113"/>
      <c r="AB73" s="113"/>
      <c r="AC73" s="113"/>
      <c r="AD73" s="113"/>
      <c r="AE73" s="113"/>
      <c r="AF73" s="113"/>
      <c r="AG73" s="113"/>
      <c r="AH73" s="113"/>
      <c r="AI73" s="113"/>
      <c r="AJ73" s="113"/>
      <c r="AK73" s="113"/>
      <c r="AL73" s="113"/>
      <c r="AM73" s="113"/>
      <c r="AN73" s="113"/>
      <c r="AO73" s="113"/>
      <c r="AP73" s="113"/>
      <c r="AQ73" s="113"/>
      <c r="AR73" s="113"/>
      <c r="AS73" s="113"/>
      <c r="AT73" s="113"/>
      <c r="AU73" s="113"/>
      <c r="AV73" s="113"/>
      <c r="AW73" s="113"/>
      <c r="AX73" s="113"/>
      <c r="AY73" s="113"/>
      <c r="AZ73" s="113"/>
      <c r="BA73" s="113"/>
      <c r="BB73" s="113"/>
      <c r="BC73" s="113"/>
      <c r="BD73" s="113"/>
      <c r="BE73" s="113"/>
      <c r="BF73" s="113"/>
    </row>
    <row r="74" spans="1:58" s="226" customFormat="1" ht="12.75">
      <c r="A74" s="759"/>
      <c r="B74" s="759"/>
      <c r="C74" s="759"/>
      <c r="D74" s="759"/>
      <c r="E74" s="759"/>
      <c r="F74" s="155"/>
      <c r="G74" s="155"/>
      <c r="H74" s="155"/>
      <c r="I74" s="155"/>
      <c r="J74" s="155" t="str">
        <f t="shared" si="1"/>
        <v xml:space="preserve"> ()</v>
      </c>
      <c r="K74" s="155"/>
      <c r="L74" s="155"/>
      <c r="M74" s="155"/>
      <c r="N74" s="155" t="s">
        <v>1694</v>
      </c>
      <c r="O74" s="155" t="s">
        <v>1387</v>
      </c>
      <c r="P74" s="155" t="s">
        <v>1073</v>
      </c>
      <c r="Q74" s="155" t="s">
        <v>182</v>
      </c>
      <c r="R74" s="113"/>
      <c r="S74" s="113"/>
      <c r="T74" s="113"/>
      <c r="U74" s="113"/>
      <c r="V74" s="113"/>
      <c r="W74" s="113"/>
      <c r="X74" s="113"/>
      <c r="Y74" s="113"/>
      <c r="Z74" s="113"/>
      <c r="AA74" s="113"/>
      <c r="AB74" s="113"/>
      <c r="AC74" s="113"/>
      <c r="AD74" s="113"/>
      <c r="AE74" s="113"/>
      <c r="AF74" s="113"/>
      <c r="AG74" s="113"/>
      <c r="AH74" s="113"/>
      <c r="AI74" s="113"/>
      <c r="AJ74" s="113"/>
      <c r="AK74" s="113"/>
      <c r="AL74" s="113"/>
      <c r="AM74" s="113"/>
      <c r="AN74" s="113"/>
      <c r="AO74" s="113"/>
      <c r="AP74" s="113"/>
      <c r="AQ74" s="113"/>
      <c r="AR74" s="113"/>
      <c r="AS74" s="113"/>
      <c r="AT74" s="113"/>
      <c r="AU74" s="113"/>
      <c r="AV74" s="113"/>
      <c r="AW74" s="113"/>
      <c r="AX74" s="113"/>
      <c r="AY74" s="113"/>
      <c r="AZ74" s="113"/>
      <c r="BA74" s="113"/>
      <c r="BB74" s="113"/>
      <c r="BC74" s="113"/>
      <c r="BD74" s="113"/>
      <c r="BE74" s="113"/>
      <c r="BF74" s="113"/>
    </row>
    <row r="75" spans="1:58" s="227" customFormat="1" ht="25.5">
      <c r="A75" s="759"/>
      <c r="B75" s="759"/>
      <c r="C75" s="759"/>
      <c r="D75" s="759"/>
      <c r="E75" s="759"/>
      <c r="F75" s="155"/>
      <c r="G75" s="155">
        <v>617</v>
      </c>
      <c r="H75" s="155" t="s">
        <v>1624</v>
      </c>
      <c r="I75" s="155" t="s">
        <v>1363</v>
      </c>
      <c r="J75" s="155" t="str">
        <f t="shared" si="1"/>
        <v>617 Monitoring (C1283169)</v>
      </c>
      <c r="K75" s="155" t="s">
        <v>1745</v>
      </c>
      <c r="L75" s="155" t="s">
        <v>1602</v>
      </c>
      <c r="M75" s="155" t="str">
        <f>CONCATENATE(H75, " (", I75, ")")</f>
        <v>Monitoring  (C1283169)</v>
      </c>
      <c r="N75" s="155" t="s">
        <v>1695</v>
      </c>
      <c r="O75" s="155" t="s">
        <v>1646</v>
      </c>
      <c r="P75" s="155" t="s">
        <v>1416</v>
      </c>
      <c r="Q75" s="155" t="s">
        <v>151</v>
      </c>
      <c r="R75" s="113"/>
      <c r="S75" s="113"/>
      <c r="T75" s="113"/>
      <c r="U75" s="113"/>
      <c r="V75" s="113"/>
      <c r="W75" s="113"/>
      <c r="X75" s="113"/>
      <c r="Y75" s="113"/>
      <c r="Z75" s="113"/>
      <c r="AA75" s="113"/>
      <c r="AB75" s="113"/>
      <c r="AC75" s="113"/>
      <c r="AD75" s="113"/>
      <c r="AE75" s="113"/>
      <c r="AF75" s="113"/>
      <c r="AG75" s="113"/>
      <c r="AH75" s="113"/>
      <c r="AI75" s="113"/>
      <c r="AJ75" s="113"/>
      <c r="AK75" s="113"/>
      <c r="AL75" s="113"/>
      <c r="AM75" s="113"/>
      <c r="AN75" s="113"/>
      <c r="AO75" s="113"/>
      <c r="AP75" s="113"/>
      <c r="AQ75" s="113"/>
      <c r="AR75" s="113"/>
      <c r="AS75" s="113"/>
      <c r="AT75" s="113"/>
      <c r="AU75" s="113"/>
      <c r="AV75" s="113"/>
      <c r="AW75" s="113"/>
      <c r="AX75" s="113"/>
      <c r="AY75" s="113"/>
      <c r="AZ75" s="113"/>
      <c r="BA75" s="113"/>
      <c r="BB75" s="113"/>
      <c r="BC75" s="113"/>
      <c r="BD75" s="113"/>
      <c r="BE75" s="113"/>
      <c r="BF75" s="113"/>
    </row>
    <row r="76" spans="1:58" s="227" customFormat="1" ht="12.75">
      <c r="A76" s="759"/>
      <c r="B76" s="759"/>
      <c r="C76" s="759"/>
      <c r="D76" s="759"/>
      <c r="E76" s="759"/>
      <c r="F76" s="155"/>
      <c r="G76" s="155"/>
      <c r="H76" s="155"/>
      <c r="I76" s="155"/>
      <c r="J76" s="155" t="str">
        <f t="shared" si="1"/>
        <v xml:space="preserve"> ()</v>
      </c>
      <c r="K76" s="155" t="s">
        <v>1716</v>
      </c>
      <c r="L76" s="155"/>
      <c r="M76" s="155"/>
      <c r="N76" s="155" t="s">
        <v>1694</v>
      </c>
      <c r="O76" s="155" t="s">
        <v>3059</v>
      </c>
      <c r="P76" s="155" t="s">
        <v>1417</v>
      </c>
      <c r="Q76" s="155" t="s">
        <v>3058</v>
      </c>
      <c r="R76" s="113"/>
      <c r="S76" s="113"/>
      <c r="T76" s="113"/>
      <c r="U76" s="113"/>
      <c r="V76" s="113"/>
      <c r="W76" s="113"/>
      <c r="X76" s="113"/>
      <c r="Y76" s="113"/>
      <c r="Z76" s="113"/>
      <c r="AA76" s="113"/>
      <c r="AB76" s="113"/>
      <c r="AC76" s="113"/>
      <c r="AD76" s="113"/>
      <c r="AE76" s="113"/>
      <c r="AF76" s="113"/>
      <c r="AG76" s="113"/>
      <c r="AH76" s="113"/>
      <c r="AI76" s="113"/>
      <c r="AJ76" s="113"/>
      <c r="AK76" s="113"/>
      <c r="AL76" s="113"/>
      <c r="AM76" s="113"/>
      <c r="AN76" s="113"/>
      <c r="AO76" s="113"/>
      <c r="AP76" s="113"/>
      <c r="AQ76" s="113"/>
      <c r="AR76" s="113"/>
      <c r="AS76" s="113"/>
      <c r="AT76" s="113"/>
      <c r="AU76" s="113"/>
      <c r="AV76" s="113"/>
      <c r="AW76" s="113"/>
      <c r="AX76" s="113"/>
      <c r="AY76" s="113"/>
      <c r="AZ76" s="113"/>
      <c r="BA76" s="113"/>
      <c r="BB76" s="113"/>
      <c r="BC76" s="113"/>
      <c r="BD76" s="113"/>
      <c r="BE76" s="113"/>
      <c r="BF76" s="113"/>
    </row>
    <row r="77" spans="1:58" s="227" customFormat="1" ht="12.75">
      <c r="A77" s="759"/>
      <c r="B77" s="759"/>
      <c r="C77" s="759"/>
      <c r="D77" s="759"/>
      <c r="E77" s="759"/>
      <c r="F77" s="155"/>
      <c r="G77" s="155"/>
      <c r="H77" s="155"/>
      <c r="I77" s="155"/>
      <c r="J77" s="155" t="str">
        <f t="shared" si="1"/>
        <v xml:space="preserve"> ()</v>
      </c>
      <c r="K77" s="155"/>
      <c r="L77" s="155"/>
      <c r="M77" s="155"/>
      <c r="N77" s="155" t="s">
        <v>1694</v>
      </c>
      <c r="O77" s="155"/>
      <c r="P77" s="155" t="s">
        <v>1073</v>
      </c>
      <c r="Q77" s="155" t="s">
        <v>151</v>
      </c>
      <c r="R77" s="113"/>
      <c r="S77" s="113"/>
      <c r="T77" s="113"/>
      <c r="U77" s="113"/>
      <c r="V77" s="113"/>
      <c r="W77" s="113"/>
      <c r="X77" s="113"/>
      <c r="Y77" s="113"/>
      <c r="Z77" s="113"/>
      <c r="AA77" s="113"/>
      <c r="AB77" s="113"/>
      <c r="AC77" s="113"/>
      <c r="AD77" s="113"/>
      <c r="AE77" s="113"/>
      <c r="AF77" s="113"/>
      <c r="AG77" s="113"/>
      <c r="AH77" s="113"/>
      <c r="AI77" s="113"/>
      <c r="AJ77" s="113"/>
      <c r="AK77" s="113"/>
      <c r="AL77" s="113"/>
      <c r="AM77" s="113"/>
      <c r="AN77" s="113"/>
      <c r="AO77" s="113"/>
      <c r="AP77" s="113"/>
      <c r="AQ77" s="113"/>
      <c r="AR77" s="113"/>
      <c r="AS77" s="113"/>
      <c r="AT77" s="113"/>
      <c r="AU77" s="113"/>
      <c r="AV77" s="113"/>
      <c r="AW77" s="113"/>
      <c r="AX77" s="113"/>
      <c r="AY77" s="113"/>
      <c r="AZ77" s="113"/>
      <c r="BA77" s="113"/>
      <c r="BB77" s="113"/>
      <c r="BC77" s="113"/>
      <c r="BD77" s="113"/>
      <c r="BE77" s="113"/>
      <c r="BF77" s="113"/>
    </row>
    <row r="78" spans="1:58" ht="38.25">
      <c r="A78" s="759"/>
      <c r="B78" s="759"/>
      <c r="C78" s="759"/>
      <c r="D78" s="759"/>
      <c r="E78" s="759"/>
      <c r="F78" s="155"/>
      <c r="G78" s="155">
        <v>617</v>
      </c>
      <c r="H78" s="155" t="s">
        <v>1631</v>
      </c>
      <c r="I78" s="155" t="s">
        <v>1585</v>
      </c>
      <c r="J78" s="155" t="str">
        <f t="shared" si="1"/>
        <v>617 CHROMATOGRAPHY (C0008550)</v>
      </c>
      <c r="K78" s="155" t="s">
        <v>1746</v>
      </c>
      <c r="L78" s="155" t="s">
        <v>1611</v>
      </c>
      <c r="M78" s="155" t="str">
        <f>CONCATENATE(H78, " (", I78, ")")</f>
        <v>CHROMATOGRAPHY  (C0008550)</v>
      </c>
      <c r="N78" s="155" t="s">
        <v>1695</v>
      </c>
      <c r="O78" s="155" t="s">
        <v>1655</v>
      </c>
      <c r="P78" s="155" t="s">
        <v>1416</v>
      </c>
      <c r="Q78" s="155" t="s">
        <v>548</v>
      </c>
    </row>
    <row r="79" spans="1:58" ht="25.5">
      <c r="A79" s="759"/>
      <c r="B79" s="759"/>
      <c r="C79" s="759"/>
      <c r="D79" s="759"/>
      <c r="E79" s="759"/>
      <c r="F79" s="155"/>
      <c r="G79" s="155"/>
      <c r="H79" s="155"/>
      <c r="I79" s="155"/>
      <c r="J79" s="155" t="str">
        <f t="shared" si="1"/>
        <v xml:space="preserve"> ()</v>
      </c>
      <c r="K79" s="155" t="s">
        <v>1741</v>
      </c>
      <c r="L79" s="155"/>
      <c r="M79" s="155"/>
      <c r="N79" s="155" t="s">
        <v>1694</v>
      </c>
      <c r="O79" s="155" t="s">
        <v>3068</v>
      </c>
      <c r="P79" s="155" t="s">
        <v>1417</v>
      </c>
      <c r="Q79" s="155" t="s">
        <v>3067</v>
      </c>
    </row>
    <row r="80" spans="1:58" ht="25.5">
      <c r="A80" s="759"/>
      <c r="B80" s="759"/>
      <c r="C80" s="759"/>
      <c r="D80" s="759"/>
      <c r="E80" s="759"/>
      <c r="F80" s="155"/>
      <c r="G80" s="155"/>
      <c r="H80" s="155"/>
      <c r="I80" s="155"/>
      <c r="J80" s="155" t="str">
        <f t="shared" si="1"/>
        <v xml:space="preserve"> ()</v>
      </c>
      <c r="K80" s="155"/>
      <c r="L80" s="155"/>
      <c r="M80" s="155"/>
      <c r="N80" s="155" t="s">
        <v>1694</v>
      </c>
      <c r="O80" s="155"/>
      <c r="P80" s="155" t="s">
        <v>1073</v>
      </c>
      <c r="Q80" s="155" t="s">
        <v>548</v>
      </c>
    </row>
    <row r="81" spans="1:58" ht="25.5">
      <c r="A81" s="759"/>
      <c r="B81" s="759"/>
      <c r="C81" s="759"/>
      <c r="D81" s="759"/>
      <c r="E81" s="759"/>
      <c r="F81" s="155"/>
      <c r="G81" s="804">
        <v>617</v>
      </c>
      <c r="H81" s="804" t="s">
        <v>1632</v>
      </c>
      <c r="I81" s="804" t="s">
        <v>1586</v>
      </c>
      <c r="J81" s="804" t="str">
        <f t="shared" si="1"/>
        <v>617 METHOD (C0871511)</v>
      </c>
      <c r="K81" s="804" t="s">
        <v>1747</v>
      </c>
      <c r="L81" s="804" t="s">
        <v>1612</v>
      </c>
      <c r="M81" s="804" t="str">
        <f>CONCATENATE(H81, " (", I81, ")")</f>
        <v>METHOD  (C0871511)</v>
      </c>
      <c r="N81" s="804" t="s">
        <v>1695</v>
      </c>
      <c r="O81" s="804" t="s">
        <v>1656</v>
      </c>
      <c r="P81" s="804" t="s">
        <v>1416</v>
      </c>
      <c r="Q81" s="804" t="s">
        <v>548</v>
      </c>
    </row>
    <row r="82" spans="1:58" ht="12.75">
      <c r="A82" s="759"/>
      <c r="B82" s="759"/>
      <c r="C82" s="759"/>
      <c r="D82" s="759"/>
      <c r="E82" s="759"/>
      <c r="F82" s="155"/>
      <c r="G82" s="155"/>
      <c r="H82" s="155"/>
      <c r="I82" s="155"/>
      <c r="J82" s="155" t="str">
        <f t="shared" si="1"/>
        <v xml:space="preserve"> ()</v>
      </c>
      <c r="K82" s="155" t="s">
        <v>1743</v>
      </c>
      <c r="L82" s="155"/>
      <c r="M82" s="155"/>
      <c r="N82" s="155" t="s">
        <v>1694</v>
      </c>
      <c r="O82" s="155" t="s">
        <v>1689</v>
      </c>
      <c r="P82" s="155" t="s">
        <v>1417</v>
      </c>
      <c r="Q82" s="155" t="s">
        <v>3065</v>
      </c>
    </row>
    <row r="83" spans="1:58" ht="12.75">
      <c r="A83" s="759"/>
      <c r="B83" s="759"/>
      <c r="C83" s="759"/>
      <c r="D83" s="759"/>
      <c r="E83" s="759"/>
      <c r="F83" s="155"/>
      <c r="G83" s="155"/>
      <c r="H83" s="155"/>
      <c r="I83" s="155"/>
      <c r="J83" s="155" t="str">
        <f t="shared" si="1"/>
        <v xml:space="preserve"> ()</v>
      </c>
      <c r="K83" s="155"/>
      <c r="L83" s="155"/>
      <c r="M83" s="155"/>
      <c r="N83" s="155" t="s">
        <v>1694</v>
      </c>
      <c r="O83" s="155"/>
      <c r="P83" s="155" t="s">
        <v>1073</v>
      </c>
      <c r="Q83" s="155" t="s">
        <v>160</v>
      </c>
    </row>
    <row r="84" spans="1:58" ht="25.5">
      <c r="A84" s="759"/>
      <c r="B84" s="759"/>
      <c r="C84" s="759"/>
      <c r="D84" s="759"/>
      <c r="E84" s="759"/>
      <c r="F84" s="155"/>
      <c r="G84" s="155">
        <v>624</v>
      </c>
      <c r="H84" s="155" t="s">
        <v>1597</v>
      </c>
      <c r="I84" s="155" t="s">
        <v>1587</v>
      </c>
      <c r="J84" s="155" t="str">
        <f t="shared" si="1"/>
        <v>624 separation method (C0678621)</v>
      </c>
      <c r="K84" s="155" t="s">
        <v>1738</v>
      </c>
      <c r="L84" s="155" t="s">
        <v>1613</v>
      </c>
      <c r="M84" s="155" t="str">
        <f>CONCATENATE(H84, " (", I84, ")")</f>
        <v>separation method  (C0678621)</v>
      </c>
      <c r="N84" s="155" t="s">
        <v>1694</v>
      </c>
      <c r="O84" s="233"/>
      <c r="P84" s="155" t="s">
        <v>1417</v>
      </c>
      <c r="Q84" s="155" t="s">
        <v>1674</v>
      </c>
    </row>
    <row r="85" spans="1:58" ht="12.75">
      <c r="A85" s="759"/>
      <c r="B85" s="759"/>
      <c r="C85" s="759"/>
      <c r="D85" s="759"/>
      <c r="E85" s="759"/>
      <c r="F85" s="155"/>
      <c r="G85" s="155"/>
      <c r="H85" s="155"/>
      <c r="I85" s="155"/>
      <c r="J85" s="155" t="str">
        <f t="shared" si="1"/>
        <v xml:space="preserve"> ()</v>
      </c>
      <c r="K85" s="155"/>
      <c r="L85" s="155"/>
      <c r="M85" s="155"/>
      <c r="N85" s="155" t="s">
        <v>1694</v>
      </c>
      <c r="O85" s="155"/>
      <c r="P85" s="155" t="s">
        <v>1073</v>
      </c>
      <c r="Q85" s="155" t="s">
        <v>151</v>
      </c>
    </row>
    <row r="86" spans="1:58" ht="12.75">
      <c r="A86" s="233"/>
      <c r="B86" s="760"/>
      <c r="C86" s="760"/>
      <c r="D86" s="760"/>
      <c r="E86" s="760"/>
      <c r="F86" s="233"/>
      <c r="G86" s="233"/>
      <c r="H86" s="233"/>
      <c r="I86" s="233"/>
      <c r="J86" s="155" t="str">
        <f t="shared" si="1"/>
        <v xml:space="preserve"> ()</v>
      </c>
      <c r="K86" s="155"/>
      <c r="L86" s="233"/>
      <c r="M86" s="233"/>
      <c r="N86" s="233"/>
      <c r="O86" s="233" t="s">
        <v>1657</v>
      </c>
      <c r="P86" s="233"/>
      <c r="Q86" s="155"/>
    </row>
    <row r="87" spans="1:58" ht="25.5">
      <c r="A87" s="759"/>
      <c r="B87" s="759"/>
      <c r="C87" s="759"/>
      <c r="D87" s="759"/>
      <c r="E87" s="759"/>
      <c r="F87" s="155"/>
      <c r="G87" s="155">
        <v>617</v>
      </c>
      <c r="H87" s="155" t="s">
        <v>1596</v>
      </c>
      <c r="I87" s="155" t="s">
        <v>1581</v>
      </c>
      <c r="J87" s="155" t="str">
        <f t="shared" si="1"/>
        <v>617 Metabolomics (C1328813)</v>
      </c>
      <c r="K87" s="155" t="s">
        <v>1748</v>
      </c>
      <c r="L87" s="155" t="s">
        <v>1607</v>
      </c>
      <c r="M87" s="155" t="str">
        <f>CONCATENATE(H87, " (", I87, ")")</f>
        <v>Metabolomics  (C1328813)</v>
      </c>
      <c r="N87" s="155" t="s">
        <v>1695</v>
      </c>
      <c r="O87" s="155" t="s">
        <v>1651</v>
      </c>
      <c r="P87" s="155" t="s">
        <v>1416</v>
      </c>
      <c r="Q87" s="155" t="s">
        <v>156</v>
      </c>
    </row>
    <row r="88" spans="1:58" s="228" customFormat="1" ht="38.25">
      <c r="A88" s="759"/>
      <c r="B88" s="759"/>
      <c r="C88" s="759"/>
      <c r="D88" s="759"/>
      <c r="E88" s="759"/>
      <c r="F88" s="155"/>
      <c r="G88" s="155"/>
      <c r="H88" s="155"/>
      <c r="I88" s="155"/>
      <c r="J88" s="155" t="str">
        <f t="shared" si="1"/>
        <v xml:space="preserve"> ()</v>
      </c>
      <c r="K88" s="155" t="s">
        <v>1729</v>
      </c>
      <c r="L88" s="155"/>
      <c r="M88" s="155"/>
      <c r="N88" s="155" t="s">
        <v>1694</v>
      </c>
      <c r="O88" s="155" t="s">
        <v>3063</v>
      </c>
      <c r="P88" s="155" t="s">
        <v>1417</v>
      </c>
      <c r="Q88" s="155" t="s">
        <v>3062</v>
      </c>
      <c r="R88" s="113"/>
      <c r="S88" s="113"/>
      <c r="T88" s="113"/>
      <c r="U88" s="113"/>
      <c r="V88" s="113"/>
      <c r="W88" s="113"/>
      <c r="X88" s="113"/>
      <c r="Y88" s="113"/>
      <c r="Z88" s="113"/>
      <c r="AA88" s="113"/>
      <c r="AB88" s="113"/>
      <c r="AC88" s="113"/>
      <c r="AD88" s="113"/>
      <c r="AE88" s="113"/>
      <c r="AF88" s="113"/>
      <c r="AG88" s="113"/>
      <c r="AH88" s="113"/>
      <c r="AI88" s="113"/>
      <c r="AJ88" s="113"/>
      <c r="AK88" s="113"/>
      <c r="AL88" s="113"/>
      <c r="AM88" s="113"/>
      <c r="AN88" s="113"/>
      <c r="AO88" s="113"/>
      <c r="AP88" s="113"/>
      <c r="AQ88" s="113"/>
      <c r="AR88" s="113"/>
      <c r="AS88" s="113"/>
      <c r="AT88" s="113"/>
      <c r="AU88" s="113"/>
      <c r="AV88" s="113"/>
      <c r="AW88" s="113"/>
      <c r="AX88" s="113"/>
      <c r="AY88" s="113"/>
      <c r="AZ88" s="113"/>
      <c r="BA88" s="113"/>
      <c r="BB88" s="113"/>
      <c r="BC88" s="113"/>
      <c r="BD88" s="113"/>
      <c r="BE88" s="113"/>
      <c r="BF88" s="113"/>
    </row>
    <row r="89" spans="1:58" s="228" customFormat="1" ht="25.5">
      <c r="A89" s="759"/>
      <c r="B89" s="759"/>
      <c r="C89" s="759"/>
      <c r="D89" s="759"/>
      <c r="E89" s="759"/>
      <c r="F89" s="155"/>
      <c r="G89" s="155"/>
      <c r="H89" s="155"/>
      <c r="I89" s="155"/>
      <c r="J89" s="155" t="str">
        <f t="shared" si="1"/>
        <v xml:space="preserve"> ()</v>
      </c>
      <c r="K89" s="155"/>
      <c r="L89" s="155"/>
      <c r="M89" s="155"/>
      <c r="N89" s="155" t="s">
        <v>1694</v>
      </c>
      <c r="O89" s="155"/>
      <c r="P89" s="155" t="s">
        <v>1073</v>
      </c>
      <c r="Q89" s="155" t="s">
        <v>156</v>
      </c>
      <c r="R89" s="113"/>
      <c r="S89" s="113"/>
      <c r="T89" s="113"/>
      <c r="U89" s="113"/>
      <c r="V89" s="113"/>
      <c r="W89" s="113"/>
      <c r="X89" s="113"/>
      <c r="Y89" s="113"/>
      <c r="Z89" s="113"/>
      <c r="AA89" s="113"/>
      <c r="AB89" s="113"/>
      <c r="AC89" s="113"/>
      <c r="AD89" s="113"/>
      <c r="AE89" s="113"/>
      <c r="AF89" s="113"/>
      <c r="AG89" s="113"/>
      <c r="AH89" s="113"/>
      <c r="AI89" s="113"/>
      <c r="AJ89" s="113"/>
      <c r="AK89" s="113"/>
      <c r="AL89" s="113"/>
      <c r="AM89" s="113"/>
      <c r="AN89" s="113"/>
      <c r="AO89" s="113"/>
      <c r="AP89" s="113"/>
      <c r="AQ89" s="113"/>
      <c r="AR89" s="113"/>
      <c r="AS89" s="113"/>
      <c r="AT89" s="113"/>
      <c r="AU89" s="113"/>
      <c r="AV89" s="113"/>
      <c r="AW89" s="113"/>
      <c r="AX89" s="113"/>
      <c r="AY89" s="113"/>
      <c r="AZ89" s="113"/>
      <c r="BA89" s="113"/>
      <c r="BB89" s="113"/>
      <c r="BC89" s="113"/>
      <c r="BD89" s="113"/>
      <c r="BE89" s="113"/>
      <c r="BF89" s="113"/>
    </row>
    <row r="90" spans="1:58" ht="12.75">
      <c r="A90" s="763"/>
      <c r="B90" s="764"/>
      <c r="C90" s="764"/>
      <c r="D90" s="764"/>
      <c r="E90" s="764"/>
      <c r="F90" s="512"/>
      <c r="G90" s="512"/>
      <c r="H90" s="512"/>
      <c r="I90" s="512" t="s">
        <v>1418</v>
      </c>
      <c r="J90" s="153" t="str">
        <f t="shared" si="1"/>
        <v xml:space="preserve"> ( )</v>
      </c>
      <c r="K90" s="765"/>
      <c r="L90" s="512"/>
      <c r="M90" s="512" t="str">
        <f>CONCATENATE(H90, " (", I90, ")")</f>
        <v xml:space="preserve"> ( )</v>
      </c>
      <c r="N90" s="512"/>
      <c r="O90" s="512"/>
      <c r="P90" s="512"/>
      <c r="Q90" s="512"/>
    </row>
    <row r="91" spans="1:58" s="226" customFormat="1" ht="25.5">
      <c r="A91" s="759">
        <v>6</v>
      </c>
      <c r="B91" s="759" t="s">
        <v>1708</v>
      </c>
      <c r="C91" s="759" t="s">
        <v>1564</v>
      </c>
      <c r="D91" s="759">
        <v>4</v>
      </c>
      <c r="E91" s="759">
        <v>4</v>
      </c>
      <c r="F91" s="155" t="s">
        <v>1574</v>
      </c>
      <c r="G91" s="155">
        <v>799</v>
      </c>
      <c r="H91" s="155" t="s">
        <v>1623</v>
      </c>
      <c r="I91" s="155" t="s">
        <v>1359</v>
      </c>
      <c r="J91" s="155" t="str">
        <f t="shared" si="1"/>
        <v>799 Clinical Events (C2827664)</v>
      </c>
      <c r="K91" s="155" t="s">
        <v>1726</v>
      </c>
      <c r="L91" s="155" t="s">
        <v>1601</v>
      </c>
      <c r="M91" s="155" t="str">
        <f>CONCATENATE(H91, " (", I91, ")")</f>
        <v>Clinical Events  (C2827664)</v>
      </c>
      <c r="N91" s="155" t="s">
        <v>1695</v>
      </c>
      <c r="O91" s="155" t="s">
        <v>1645</v>
      </c>
      <c r="P91" s="155" t="s">
        <v>1416</v>
      </c>
      <c r="Q91" s="155" t="s">
        <v>33</v>
      </c>
      <c r="R91" s="113"/>
      <c r="S91" s="113"/>
      <c r="T91" s="113"/>
      <c r="U91" s="113"/>
      <c r="V91" s="113"/>
      <c r="W91" s="113"/>
      <c r="X91" s="113"/>
      <c r="Y91" s="113"/>
      <c r="Z91" s="113"/>
      <c r="AA91" s="113"/>
      <c r="AB91" s="113"/>
      <c r="AC91" s="113"/>
      <c r="AD91" s="113"/>
      <c r="AE91" s="113"/>
      <c r="AF91" s="113"/>
      <c r="AG91" s="113"/>
      <c r="AH91" s="113"/>
      <c r="AI91" s="113"/>
      <c r="AJ91" s="113"/>
      <c r="AK91" s="113"/>
      <c r="AL91" s="113"/>
      <c r="AM91" s="113"/>
      <c r="AN91" s="113"/>
      <c r="AO91" s="113"/>
      <c r="AP91" s="113"/>
      <c r="AQ91" s="113"/>
      <c r="AR91" s="113"/>
      <c r="AS91" s="113"/>
      <c r="AT91" s="113"/>
      <c r="AU91" s="113"/>
      <c r="AV91" s="113"/>
      <c r="AW91" s="113"/>
      <c r="AX91" s="113"/>
      <c r="AY91" s="113"/>
      <c r="AZ91" s="113"/>
      <c r="BA91" s="113"/>
      <c r="BB91" s="113"/>
      <c r="BC91" s="113"/>
      <c r="BD91" s="113"/>
      <c r="BE91" s="113"/>
      <c r="BF91" s="113"/>
    </row>
    <row r="92" spans="1:58" s="226" customFormat="1" ht="25.5">
      <c r="A92" s="759"/>
      <c r="B92" s="759"/>
      <c r="C92" s="759"/>
      <c r="D92" s="759"/>
      <c r="E92" s="759"/>
      <c r="F92" s="155"/>
      <c r="G92" s="155"/>
      <c r="H92" s="155"/>
      <c r="I92" s="155"/>
      <c r="J92" s="155" t="str">
        <f t="shared" si="1"/>
        <v xml:space="preserve"> ()</v>
      </c>
      <c r="K92" s="155" t="s">
        <v>1715</v>
      </c>
      <c r="L92" s="155"/>
      <c r="M92" s="155"/>
      <c r="N92" s="155" t="s">
        <v>1694</v>
      </c>
      <c r="O92" s="155" t="s">
        <v>3070</v>
      </c>
      <c r="P92" s="155" t="s">
        <v>1417</v>
      </c>
      <c r="Q92" s="155" t="s">
        <v>3069</v>
      </c>
      <c r="R92" s="113"/>
      <c r="S92" s="113"/>
      <c r="T92" s="113"/>
      <c r="U92" s="113"/>
      <c r="V92" s="113"/>
      <c r="W92" s="113"/>
      <c r="X92" s="113"/>
      <c r="Y92" s="113"/>
      <c r="Z92" s="113"/>
      <c r="AA92" s="113"/>
      <c r="AB92" s="113"/>
      <c r="AC92" s="113"/>
      <c r="AD92" s="113"/>
      <c r="AE92" s="113"/>
      <c r="AF92" s="113"/>
      <c r="AG92" s="113"/>
      <c r="AH92" s="113"/>
      <c r="AI92" s="113"/>
      <c r="AJ92" s="113"/>
      <c r="AK92" s="113"/>
      <c r="AL92" s="113"/>
      <c r="AM92" s="113"/>
      <c r="AN92" s="113"/>
      <c r="AO92" s="113"/>
      <c r="AP92" s="113"/>
      <c r="AQ92" s="113"/>
      <c r="AR92" s="113"/>
      <c r="AS92" s="113"/>
      <c r="AT92" s="113"/>
      <c r="AU92" s="113"/>
      <c r="AV92" s="113"/>
      <c r="AW92" s="113"/>
      <c r="AX92" s="113"/>
      <c r="AY92" s="113"/>
      <c r="AZ92" s="113"/>
      <c r="BA92" s="113"/>
      <c r="BB92" s="113"/>
      <c r="BC92" s="113"/>
      <c r="BD92" s="113"/>
      <c r="BE92" s="113"/>
      <c r="BF92" s="113"/>
    </row>
    <row r="93" spans="1:58" s="226" customFormat="1" ht="12.75">
      <c r="A93" s="759"/>
      <c r="B93" s="759"/>
      <c r="C93" s="759"/>
      <c r="D93" s="759"/>
      <c r="E93" s="759"/>
      <c r="F93" s="155"/>
      <c r="G93" s="155"/>
      <c r="H93" s="155"/>
      <c r="I93" s="155"/>
      <c r="J93" s="155" t="str">
        <f t="shared" si="1"/>
        <v xml:space="preserve"> ()</v>
      </c>
      <c r="K93" s="155"/>
      <c r="L93" s="155"/>
      <c r="M93" s="155"/>
      <c r="N93" s="155" t="s">
        <v>1694</v>
      </c>
      <c r="O93" s="155" t="s">
        <v>1387</v>
      </c>
      <c r="P93" s="155" t="s">
        <v>1073</v>
      </c>
      <c r="Q93" s="155" t="s">
        <v>182</v>
      </c>
      <c r="R93" s="113"/>
      <c r="S93" s="113"/>
      <c r="T93" s="113"/>
      <c r="U93" s="113"/>
      <c r="V93" s="113"/>
      <c r="W93" s="113"/>
      <c r="X93" s="113"/>
      <c r="Y93" s="113"/>
      <c r="Z93" s="113"/>
      <c r="AA93" s="113"/>
      <c r="AB93" s="113"/>
      <c r="AC93" s="113"/>
      <c r="AD93" s="113"/>
      <c r="AE93" s="113"/>
      <c r="AF93" s="113"/>
      <c r="AG93" s="113"/>
      <c r="AH93" s="113"/>
      <c r="AI93" s="113"/>
      <c r="AJ93" s="113"/>
      <c r="AK93" s="113"/>
      <c r="AL93" s="113"/>
      <c r="AM93" s="113"/>
      <c r="AN93" s="113"/>
      <c r="AO93" s="113"/>
      <c r="AP93" s="113"/>
      <c r="AQ93" s="113"/>
      <c r="AR93" s="113"/>
      <c r="AS93" s="113"/>
      <c r="AT93" s="113"/>
      <c r="AU93" s="113"/>
      <c r="AV93" s="113"/>
      <c r="AW93" s="113"/>
      <c r="AX93" s="113"/>
      <c r="AY93" s="113"/>
      <c r="AZ93" s="113"/>
      <c r="BA93" s="113"/>
      <c r="BB93" s="113"/>
      <c r="BC93" s="113"/>
      <c r="BD93" s="113"/>
      <c r="BE93" s="113"/>
      <c r="BF93" s="113"/>
    </row>
    <row r="94" spans="1:58" s="227" customFormat="1" ht="25.5">
      <c r="A94" s="759"/>
      <c r="B94" s="759"/>
      <c r="C94" s="759"/>
      <c r="D94" s="759"/>
      <c r="E94" s="759"/>
      <c r="F94" s="155"/>
      <c r="G94" s="155">
        <v>621</v>
      </c>
      <c r="H94" s="155" t="s">
        <v>1624</v>
      </c>
      <c r="I94" s="155" t="s">
        <v>1363</v>
      </c>
      <c r="J94" s="155" t="str">
        <f t="shared" si="1"/>
        <v>621 Monitoring (C1283169)</v>
      </c>
      <c r="K94" s="155" t="s">
        <v>1727</v>
      </c>
      <c r="L94" s="155" t="s">
        <v>1602</v>
      </c>
      <c r="M94" s="155" t="str">
        <f>CONCATENATE(H94, " (", I94, ")")</f>
        <v>Monitoring  (C1283169)</v>
      </c>
      <c r="N94" s="155" t="s">
        <v>1695</v>
      </c>
      <c r="O94" s="155" t="s">
        <v>1646</v>
      </c>
      <c r="P94" s="155" t="s">
        <v>1416</v>
      </c>
      <c r="Q94" s="155" t="s">
        <v>151</v>
      </c>
      <c r="R94" s="113"/>
      <c r="S94" s="113"/>
      <c r="T94" s="113"/>
      <c r="U94" s="113"/>
      <c r="V94" s="113"/>
      <c r="W94" s="113"/>
      <c r="X94" s="113"/>
      <c r="Y94" s="113"/>
      <c r="Z94" s="113"/>
      <c r="AA94" s="113"/>
      <c r="AB94" s="113"/>
      <c r="AC94" s="113"/>
      <c r="AD94" s="113"/>
      <c r="AE94" s="113"/>
      <c r="AF94" s="113"/>
      <c r="AG94" s="113"/>
      <c r="AH94" s="113"/>
      <c r="AI94" s="113"/>
      <c r="AJ94" s="113"/>
      <c r="AK94" s="113"/>
      <c r="AL94" s="113"/>
      <c r="AM94" s="113"/>
      <c r="AN94" s="113"/>
      <c r="AO94" s="113"/>
      <c r="AP94" s="113"/>
      <c r="AQ94" s="113"/>
      <c r="AR94" s="113"/>
      <c r="AS94" s="113"/>
      <c r="AT94" s="113"/>
      <c r="AU94" s="113"/>
      <c r="AV94" s="113"/>
      <c r="AW94" s="113"/>
      <c r="AX94" s="113"/>
      <c r="AY94" s="113"/>
      <c r="AZ94" s="113"/>
      <c r="BA94" s="113"/>
      <c r="BB94" s="113"/>
      <c r="BC94" s="113"/>
      <c r="BD94" s="113"/>
      <c r="BE94" s="113"/>
      <c r="BF94" s="113"/>
    </row>
    <row r="95" spans="1:58" s="227" customFormat="1" ht="12.75">
      <c r="A95" s="759"/>
      <c r="B95" s="759"/>
      <c r="C95" s="759"/>
      <c r="D95" s="759"/>
      <c r="E95" s="759"/>
      <c r="F95" s="155"/>
      <c r="G95" s="155"/>
      <c r="H95" s="155"/>
      <c r="I95" s="155"/>
      <c r="J95" s="155" t="str">
        <f t="shared" si="1"/>
        <v xml:space="preserve"> ()</v>
      </c>
      <c r="K95" s="155" t="s">
        <v>1716</v>
      </c>
      <c r="L95" s="155"/>
      <c r="M95" s="155"/>
      <c r="N95" s="155" t="s">
        <v>1694</v>
      </c>
      <c r="O95" s="155" t="s">
        <v>3059</v>
      </c>
      <c r="P95" s="155" t="s">
        <v>1417</v>
      </c>
      <c r="Q95" s="155" t="s">
        <v>3058</v>
      </c>
      <c r="R95" s="113"/>
      <c r="S95" s="113"/>
      <c r="T95" s="113"/>
      <c r="U95" s="113"/>
      <c r="V95" s="113"/>
      <c r="W95" s="113"/>
      <c r="X95" s="113"/>
      <c r="Y95" s="113"/>
      <c r="Z95" s="113"/>
      <c r="AA95" s="113"/>
      <c r="AB95" s="113"/>
      <c r="AC95" s="113"/>
      <c r="AD95" s="113"/>
      <c r="AE95" s="113"/>
      <c r="AF95" s="113"/>
      <c r="AG95" s="113"/>
      <c r="AH95" s="113"/>
      <c r="AI95" s="113"/>
      <c r="AJ95" s="113"/>
      <c r="AK95" s="113"/>
      <c r="AL95" s="113"/>
      <c r="AM95" s="113"/>
      <c r="AN95" s="113"/>
      <c r="AO95" s="113"/>
      <c r="AP95" s="113"/>
      <c r="AQ95" s="113"/>
      <c r="AR95" s="113"/>
      <c r="AS95" s="113"/>
      <c r="AT95" s="113"/>
      <c r="AU95" s="113"/>
      <c r="AV95" s="113"/>
      <c r="AW95" s="113"/>
      <c r="AX95" s="113"/>
      <c r="AY95" s="113"/>
      <c r="AZ95" s="113"/>
      <c r="BA95" s="113"/>
      <c r="BB95" s="113"/>
      <c r="BC95" s="113"/>
      <c r="BD95" s="113"/>
      <c r="BE95" s="113"/>
      <c r="BF95" s="113"/>
    </row>
    <row r="96" spans="1:58" s="227" customFormat="1" ht="12.75">
      <c r="A96" s="759"/>
      <c r="B96" s="759"/>
      <c r="C96" s="759"/>
      <c r="D96" s="759"/>
      <c r="E96" s="759"/>
      <c r="F96" s="155"/>
      <c r="G96" s="155"/>
      <c r="H96" s="155"/>
      <c r="I96" s="155"/>
      <c r="J96" s="155" t="str">
        <f t="shared" si="1"/>
        <v xml:space="preserve"> ()</v>
      </c>
      <c r="K96" s="155"/>
      <c r="L96" s="155"/>
      <c r="M96" s="155"/>
      <c r="N96" s="155" t="s">
        <v>1694</v>
      </c>
      <c r="O96" s="155"/>
      <c r="P96" s="155" t="s">
        <v>1073</v>
      </c>
      <c r="Q96" s="155" t="s">
        <v>151</v>
      </c>
      <c r="R96" s="113"/>
      <c r="S96" s="113"/>
      <c r="T96" s="113"/>
      <c r="U96" s="113"/>
      <c r="V96" s="113"/>
      <c r="W96" s="113"/>
      <c r="X96" s="113"/>
      <c r="Y96" s="113"/>
      <c r="Z96" s="113"/>
      <c r="AA96" s="113"/>
      <c r="AB96" s="113"/>
      <c r="AC96" s="113"/>
      <c r="AD96" s="113"/>
      <c r="AE96" s="113"/>
      <c r="AF96" s="113"/>
      <c r="AG96" s="113"/>
      <c r="AH96" s="113"/>
      <c r="AI96" s="113"/>
      <c r="AJ96" s="113"/>
      <c r="AK96" s="113"/>
      <c r="AL96" s="113"/>
      <c r="AM96" s="113"/>
      <c r="AN96" s="113"/>
      <c r="AO96" s="113"/>
      <c r="AP96" s="113"/>
      <c r="AQ96" s="113"/>
      <c r="AR96" s="113"/>
      <c r="AS96" s="113"/>
      <c r="AT96" s="113"/>
      <c r="AU96" s="113"/>
      <c r="AV96" s="113"/>
      <c r="AW96" s="113"/>
      <c r="AX96" s="113"/>
      <c r="AY96" s="113"/>
      <c r="AZ96" s="113"/>
      <c r="BA96" s="113"/>
      <c r="BB96" s="113"/>
      <c r="BC96" s="113"/>
      <c r="BD96" s="113"/>
      <c r="BE96" s="113"/>
      <c r="BF96" s="113"/>
    </row>
    <row r="97" spans="1:58" s="228" customFormat="1" ht="25.5">
      <c r="A97" s="759"/>
      <c r="B97" s="759"/>
      <c r="C97" s="759"/>
      <c r="D97" s="759"/>
      <c r="E97" s="759"/>
      <c r="F97" s="155"/>
      <c r="G97" s="155">
        <v>621</v>
      </c>
      <c r="H97" s="155" t="s">
        <v>1596</v>
      </c>
      <c r="I97" s="155" t="s">
        <v>1581</v>
      </c>
      <c r="J97" s="155" t="str">
        <f t="shared" si="1"/>
        <v>621 Metabolomics (C1328813)</v>
      </c>
      <c r="K97" s="155" t="s">
        <v>1728</v>
      </c>
      <c r="L97" s="155" t="s">
        <v>1607</v>
      </c>
      <c r="M97" s="155" t="str">
        <f>CONCATENATE(H97, " (", I97, ")")</f>
        <v>Metabolomics  (C1328813)</v>
      </c>
      <c r="N97" s="155" t="s">
        <v>1695</v>
      </c>
      <c r="O97" s="155" t="s">
        <v>1651</v>
      </c>
      <c r="P97" s="155" t="s">
        <v>1416</v>
      </c>
      <c r="Q97" s="155" t="s">
        <v>156</v>
      </c>
      <c r="R97" s="113"/>
      <c r="S97" s="113"/>
      <c r="T97" s="113"/>
      <c r="U97" s="113"/>
      <c r="V97" s="113"/>
      <c r="W97" s="113"/>
      <c r="X97" s="113"/>
      <c r="Y97" s="113"/>
      <c r="Z97" s="113"/>
      <c r="AA97" s="113"/>
      <c r="AB97" s="113"/>
      <c r="AC97" s="113"/>
      <c r="AD97" s="113"/>
      <c r="AE97" s="113"/>
      <c r="AF97" s="113"/>
      <c r="AG97" s="113"/>
      <c r="AH97" s="113"/>
      <c r="AI97" s="113"/>
      <c r="AJ97" s="113"/>
      <c r="AK97" s="113"/>
      <c r="AL97" s="113"/>
      <c r="AM97" s="113"/>
      <c r="AN97" s="113"/>
      <c r="AO97" s="113"/>
      <c r="AP97" s="113"/>
      <c r="AQ97" s="113"/>
      <c r="AR97" s="113"/>
      <c r="AS97" s="113"/>
      <c r="AT97" s="113"/>
      <c r="AU97" s="113"/>
      <c r="AV97" s="113"/>
      <c r="AW97" s="113"/>
      <c r="AX97" s="113"/>
      <c r="AY97" s="113"/>
      <c r="AZ97" s="113"/>
      <c r="BA97" s="113"/>
      <c r="BB97" s="113"/>
      <c r="BC97" s="113"/>
      <c r="BD97" s="113"/>
      <c r="BE97" s="113"/>
      <c r="BF97" s="113"/>
    </row>
    <row r="98" spans="1:58" s="228" customFormat="1" ht="38.25">
      <c r="A98" s="759"/>
      <c r="B98" s="759"/>
      <c r="C98" s="759"/>
      <c r="D98" s="759"/>
      <c r="E98" s="759"/>
      <c r="F98" s="155"/>
      <c r="G98" s="155"/>
      <c r="H98" s="155"/>
      <c r="I98" s="155"/>
      <c r="J98" s="155" t="str">
        <f t="shared" si="1"/>
        <v xml:space="preserve"> ()</v>
      </c>
      <c r="K98" s="155" t="s">
        <v>1729</v>
      </c>
      <c r="L98" s="155"/>
      <c r="M98" s="155"/>
      <c r="N98" s="155" t="s">
        <v>1694</v>
      </c>
      <c r="O98" s="155" t="s">
        <v>3071</v>
      </c>
      <c r="P98" s="155" t="s">
        <v>1417</v>
      </c>
      <c r="Q98" s="155" t="s">
        <v>3062</v>
      </c>
      <c r="R98" s="113"/>
      <c r="S98" s="113"/>
      <c r="T98" s="113"/>
      <c r="U98" s="113"/>
      <c r="V98" s="113"/>
      <c r="W98" s="113"/>
      <c r="X98" s="113"/>
      <c r="Y98" s="113"/>
      <c r="Z98" s="113"/>
      <c r="AA98" s="113"/>
      <c r="AB98" s="113"/>
      <c r="AC98" s="113"/>
      <c r="AD98" s="113"/>
      <c r="AE98" s="113"/>
      <c r="AF98" s="113"/>
      <c r="AG98" s="113"/>
      <c r="AH98" s="113"/>
      <c r="AI98" s="113"/>
      <c r="AJ98" s="113"/>
      <c r="AK98" s="113"/>
      <c r="AL98" s="113"/>
      <c r="AM98" s="113"/>
      <c r="AN98" s="113"/>
      <c r="AO98" s="113"/>
      <c r="AP98" s="113"/>
      <c r="AQ98" s="113"/>
      <c r="AR98" s="113"/>
      <c r="AS98" s="113"/>
      <c r="AT98" s="113"/>
      <c r="AU98" s="113"/>
      <c r="AV98" s="113"/>
      <c r="AW98" s="113"/>
      <c r="AX98" s="113"/>
      <c r="AY98" s="113"/>
      <c r="AZ98" s="113"/>
      <c r="BA98" s="113"/>
      <c r="BB98" s="113"/>
      <c r="BC98" s="113"/>
      <c r="BD98" s="113"/>
      <c r="BE98" s="113"/>
      <c r="BF98" s="113"/>
    </row>
    <row r="99" spans="1:58" s="228" customFormat="1" ht="25.5">
      <c r="A99" s="759"/>
      <c r="B99" s="759"/>
      <c r="C99" s="759"/>
      <c r="D99" s="759"/>
      <c r="E99" s="759"/>
      <c r="F99" s="155"/>
      <c r="G99" s="155"/>
      <c r="H99" s="155"/>
      <c r="I99" s="155"/>
      <c r="J99" s="155" t="str">
        <f t="shared" si="1"/>
        <v xml:space="preserve"> ()</v>
      </c>
      <c r="K99" s="155"/>
      <c r="L99" s="155"/>
      <c r="M99" s="155"/>
      <c r="N99" s="155" t="s">
        <v>1694</v>
      </c>
      <c r="O99" s="155" t="s">
        <v>1684</v>
      </c>
      <c r="P99" s="155" t="s">
        <v>1073</v>
      </c>
      <c r="Q99" s="155" t="s">
        <v>156</v>
      </c>
      <c r="R99" s="113"/>
      <c r="S99" s="113"/>
      <c r="T99" s="113"/>
      <c r="U99" s="113"/>
      <c r="V99" s="113"/>
      <c r="W99" s="113"/>
      <c r="X99" s="113"/>
      <c r="Y99" s="113"/>
      <c r="Z99" s="113"/>
      <c r="AA99" s="113"/>
      <c r="AB99" s="113"/>
      <c r="AC99" s="113"/>
      <c r="AD99" s="113"/>
      <c r="AE99" s="113"/>
      <c r="AF99" s="113"/>
      <c r="AG99" s="113"/>
      <c r="AH99" s="113"/>
      <c r="AI99" s="113"/>
      <c r="AJ99" s="113"/>
      <c r="AK99" s="113"/>
      <c r="AL99" s="113"/>
      <c r="AM99" s="113"/>
      <c r="AN99" s="113"/>
      <c r="AO99" s="113"/>
      <c r="AP99" s="113"/>
      <c r="AQ99" s="113"/>
      <c r="AR99" s="113"/>
      <c r="AS99" s="113"/>
      <c r="AT99" s="113"/>
      <c r="AU99" s="113"/>
      <c r="AV99" s="113"/>
      <c r="AW99" s="113"/>
      <c r="AX99" s="113"/>
      <c r="AY99" s="113"/>
      <c r="AZ99" s="113"/>
      <c r="BA99" s="113"/>
      <c r="BB99" s="113"/>
      <c r="BC99" s="113"/>
      <c r="BD99" s="113"/>
      <c r="BE99" s="113"/>
      <c r="BF99" s="113"/>
    </row>
    <row r="100" spans="1:58" ht="51">
      <c r="A100" s="759"/>
      <c r="B100" s="759"/>
      <c r="C100" s="759"/>
      <c r="D100" s="759"/>
      <c r="E100" s="759"/>
      <c r="F100" s="155"/>
      <c r="G100" s="155">
        <v>621</v>
      </c>
      <c r="H100" s="155" t="s">
        <v>1598</v>
      </c>
      <c r="I100" s="155" t="s">
        <v>1588</v>
      </c>
      <c r="J100" s="155" t="str">
        <f t="shared" si="1"/>
        <v>621 Biospecimen (C2347026)</v>
      </c>
      <c r="K100" s="155" t="s">
        <v>1749</v>
      </c>
      <c r="L100" s="155" t="s">
        <v>1614</v>
      </c>
      <c r="M100" s="155" t="str">
        <f>CONCATENATE(H100, " (", I100, ")")</f>
        <v>Biospecimen  (C2347026)</v>
      </c>
      <c r="N100" s="155" t="s">
        <v>1695</v>
      </c>
      <c r="O100" s="155" t="s">
        <v>1658</v>
      </c>
      <c r="P100" s="155" t="s">
        <v>1416</v>
      </c>
      <c r="Q100" s="155" t="s">
        <v>1639</v>
      </c>
    </row>
    <row r="101" spans="1:58" ht="25.5">
      <c r="A101" s="759"/>
      <c r="B101" s="759"/>
      <c r="C101" s="759"/>
      <c r="D101" s="759"/>
      <c r="E101" s="759"/>
      <c r="F101" s="155"/>
      <c r="G101" s="155"/>
      <c r="H101" s="155"/>
      <c r="I101" s="155"/>
      <c r="J101" s="155" t="str">
        <f t="shared" si="1"/>
        <v xml:space="preserve"> ()</v>
      </c>
      <c r="K101" s="155" t="s">
        <v>1750</v>
      </c>
      <c r="L101" s="155"/>
      <c r="M101" s="155"/>
      <c r="N101" s="155" t="s">
        <v>1694</v>
      </c>
      <c r="O101" s="155" t="s">
        <v>3073</v>
      </c>
      <c r="P101" s="155" t="s">
        <v>1417</v>
      </c>
      <c r="Q101" s="155" t="s">
        <v>3072</v>
      </c>
    </row>
    <row r="102" spans="1:58" ht="12.75">
      <c r="A102" s="759"/>
      <c r="B102" s="759"/>
      <c r="C102" s="759"/>
      <c r="D102" s="759"/>
      <c r="E102" s="759"/>
      <c r="F102" s="155"/>
      <c r="G102" s="155"/>
      <c r="H102" s="155"/>
      <c r="I102" s="155"/>
      <c r="J102" s="155" t="str">
        <f t="shared" si="1"/>
        <v xml:space="preserve"> ()</v>
      </c>
      <c r="K102" s="155"/>
      <c r="L102" s="155"/>
      <c r="M102" s="155"/>
      <c r="N102" s="155" t="s">
        <v>1694</v>
      </c>
      <c r="O102" s="155"/>
      <c r="P102" s="155" t="s">
        <v>1073</v>
      </c>
      <c r="Q102" s="155" t="s">
        <v>1639</v>
      </c>
    </row>
    <row r="103" spans="1:58" ht="12.75">
      <c r="A103" s="763"/>
      <c r="B103" s="764"/>
      <c r="C103" s="764"/>
      <c r="D103" s="764"/>
      <c r="E103" s="764"/>
      <c r="F103" s="512"/>
      <c r="G103" s="512"/>
      <c r="H103" s="512"/>
      <c r="I103" s="512" t="s">
        <v>1418</v>
      </c>
      <c r="J103" s="153" t="str">
        <f t="shared" si="1"/>
        <v xml:space="preserve"> ( )</v>
      </c>
      <c r="K103" s="765"/>
      <c r="L103" s="512"/>
      <c r="M103" s="512" t="str">
        <f>CONCATENATE(H103, " (", I103, ")")</f>
        <v xml:space="preserve"> ( )</v>
      </c>
      <c r="N103" s="512"/>
      <c r="O103" s="512"/>
      <c r="P103" s="512"/>
      <c r="Q103" s="512"/>
    </row>
    <row r="104" spans="1:58" s="226" customFormat="1" ht="25.5">
      <c r="A104" s="759">
        <v>7</v>
      </c>
      <c r="B104" s="759" t="s">
        <v>1708</v>
      </c>
      <c r="C104" s="759" t="s">
        <v>1565</v>
      </c>
      <c r="D104" s="759">
        <v>4</v>
      </c>
      <c r="E104" s="759">
        <v>4</v>
      </c>
      <c r="F104" s="155" t="s">
        <v>1575</v>
      </c>
      <c r="G104" s="155">
        <v>791</v>
      </c>
      <c r="H104" s="155" t="s">
        <v>1623</v>
      </c>
      <c r="I104" s="155" t="s">
        <v>1359</v>
      </c>
      <c r="J104" s="155" t="str">
        <f t="shared" si="1"/>
        <v>791 Clinical Events (C2827664)</v>
      </c>
      <c r="K104" s="155" t="s">
        <v>1744</v>
      </c>
      <c r="L104" s="155" t="s">
        <v>1601</v>
      </c>
      <c r="M104" s="155" t="str">
        <f>CONCATENATE(H104, " (", I104, ")")</f>
        <v>Clinical Events  (C2827664)</v>
      </c>
      <c r="N104" s="155" t="s">
        <v>1695</v>
      </c>
      <c r="O104" s="155" t="s">
        <v>1645</v>
      </c>
      <c r="P104" s="155" t="s">
        <v>1416</v>
      </c>
      <c r="Q104" s="155" t="s">
        <v>33</v>
      </c>
      <c r="R104" s="113"/>
      <c r="S104" s="113"/>
      <c r="T104" s="113"/>
      <c r="U104" s="113"/>
      <c r="V104" s="113"/>
      <c r="W104" s="113"/>
      <c r="X104" s="113"/>
      <c r="Y104" s="113"/>
      <c r="Z104" s="113"/>
      <c r="AA104" s="113"/>
      <c r="AB104" s="113"/>
      <c r="AC104" s="113"/>
      <c r="AD104" s="113"/>
      <c r="AE104" s="113"/>
      <c r="AF104" s="113"/>
      <c r="AG104" s="113"/>
      <c r="AH104" s="113"/>
      <c r="AI104" s="113"/>
      <c r="AJ104" s="113"/>
      <c r="AK104" s="113"/>
      <c r="AL104" s="113"/>
      <c r="AM104" s="113"/>
      <c r="AN104" s="113"/>
      <c r="AO104" s="113"/>
      <c r="AP104" s="113"/>
      <c r="AQ104" s="113"/>
      <c r="AR104" s="113"/>
      <c r="AS104" s="113"/>
      <c r="AT104" s="113"/>
      <c r="AU104" s="113"/>
      <c r="AV104" s="113"/>
      <c r="AW104" s="113"/>
      <c r="AX104" s="113"/>
      <c r="AY104" s="113"/>
      <c r="AZ104" s="113"/>
      <c r="BA104" s="113"/>
      <c r="BB104" s="113"/>
      <c r="BC104" s="113"/>
      <c r="BD104" s="113"/>
      <c r="BE104" s="113"/>
      <c r="BF104" s="113"/>
    </row>
    <row r="105" spans="1:58" s="226" customFormat="1" ht="25.5">
      <c r="A105" s="759"/>
      <c r="B105" s="759"/>
      <c r="C105" s="759"/>
      <c r="D105" s="759"/>
      <c r="E105" s="759"/>
      <c r="F105" s="155"/>
      <c r="G105" s="155"/>
      <c r="H105" s="155"/>
      <c r="I105" s="155"/>
      <c r="J105" s="155" t="str">
        <f t="shared" si="1"/>
        <v xml:space="preserve"> ()</v>
      </c>
      <c r="K105" s="155" t="s">
        <v>1715</v>
      </c>
      <c r="L105" s="155"/>
      <c r="M105" s="155"/>
      <c r="N105" s="155" t="s">
        <v>1694</v>
      </c>
      <c r="O105" s="155" t="s">
        <v>1387</v>
      </c>
      <c r="P105" s="155" t="s">
        <v>1417</v>
      </c>
      <c r="Q105" s="155" t="s">
        <v>3069</v>
      </c>
      <c r="R105" s="113"/>
      <c r="S105" s="113"/>
      <c r="T105" s="113"/>
      <c r="U105" s="113"/>
      <c r="V105" s="113"/>
      <c r="W105" s="113"/>
      <c r="X105" s="113"/>
      <c r="Y105" s="113"/>
      <c r="Z105" s="113"/>
      <c r="AA105" s="113"/>
      <c r="AB105" s="113"/>
      <c r="AC105" s="113"/>
      <c r="AD105" s="113"/>
      <c r="AE105" s="113"/>
      <c r="AF105" s="113"/>
      <c r="AG105" s="113"/>
      <c r="AH105" s="113"/>
      <c r="AI105" s="113"/>
      <c r="AJ105" s="113"/>
      <c r="AK105" s="113"/>
      <c r="AL105" s="113"/>
      <c r="AM105" s="113"/>
      <c r="AN105" s="113"/>
      <c r="AO105" s="113"/>
      <c r="AP105" s="113"/>
      <c r="AQ105" s="113"/>
      <c r="AR105" s="113"/>
      <c r="AS105" s="113"/>
      <c r="AT105" s="113"/>
      <c r="AU105" s="113"/>
      <c r="AV105" s="113"/>
      <c r="AW105" s="113"/>
      <c r="AX105" s="113"/>
      <c r="AY105" s="113"/>
      <c r="AZ105" s="113"/>
      <c r="BA105" s="113"/>
      <c r="BB105" s="113"/>
      <c r="BC105" s="113"/>
      <c r="BD105" s="113"/>
      <c r="BE105" s="113"/>
      <c r="BF105" s="113"/>
    </row>
    <row r="106" spans="1:58" s="226" customFormat="1" ht="12.75">
      <c r="A106" s="759"/>
      <c r="B106" s="759"/>
      <c r="C106" s="759"/>
      <c r="D106" s="759"/>
      <c r="E106" s="759"/>
      <c r="F106" s="155"/>
      <c r="G106" s="155"/>
      <c r="H106" s="155"/>
      <c r="I106" s="155"/>
      <c r="J106" s="155" t="str">
        <f t="shared" si="1"/>
        <v xml:space="preserve"> ()</v>
      </c>
      <c r="K106" s="155"/>
      <c r="L106" s="155"/>
      <c r="M106" s="155"/>
      <c r="N106" s="155" t="s">
        <v>1694</v>
      </c>
      <c r="O106" s="155" t="s">
        <v>1387</v>
      </c>
      <c r="P106" s="155" t="s">
        <v>1073</v>
      </c>
      <c r="Q106" s="155" t="s">
        <v>182</v>
      </c>
      <c r="R106" s="113"/>
      <c r="S106" s="113"/>
      <c r="T106" s="113"/>
      <c r="U106" s="113"/>
      <c r="V106" s="113"/>
      <c r="W106" s="113"/>
      <c r="X106" s="113"/>
      <c r="Y106" s="113"/>
      <c r="Z106" s="113"/>
      <c r="AA106" s="113"/>
      <c r="AB106" s="113"/>
      <c r="AC106" s="113"/>
      <c r="AD106" s="113"/>
      <c r="AE106" s="113"/>
      <c r="AF106" s="113"/>
      <c r="AG106" s="113"/>
      <c r="AH106" s="113"/>
      <c r="AI106" s="113"/>
      <c r="AJ106" s="113"/>
      <c r="AK106" s="113"/>
      <c r="AL106" s="113"/>
      <c r="AM106" s="113"/>
      <c r="AN106" s="113"/>
      <c r="AO106" s="113"/>
      <c r="AP106" s="113"/>
      <c r="AQ106" s="113"/>
      <c r="AR106" s="113"/>
      <c r="AS106" s="113"/>
      <c r="AT106" s="113"/>
      <c r="AU106" s="113"/>
      <c r="AV106" s="113"/>
      <c r="AW106" s="113"/>
      <c r="AX106" s="113"/>
      <c r="AY106" s="113"/>
      <c r="AZ106" s="113"/>
      <c r="BA106" s="113"/>
      <c r="BB106" s="113"/>
      <c r="BC106" s="113"/>
      <c r="BD106" s="113"/>
      <c r="BE106" s="113"/>
      <c r="BF106" s="113"/>
    </row>
    <row r="107" spans="1:58" s="227" customFormat="1" ht="25.5">
      <c r="A107" s="759"/>
      <c r="B107" s="759"/>
      <c r="C107" s="759"/>
      <c r="D107" s="759"/>
      <c r="E107" s="759"/>
      <c r="F107" s="155"/>
      <c r="G107" s="155">
        <v>617</v>
      </c>
      <c r="H107" s="155" t="s">
        <v>1624</v>
      </c>
      <c r="I107" s="155" t="s">
        <v>1363</v>
      </c>
      <c r="J107" s="155" t="str">
        <f t="shared" si="1"/>
        <v>617 Monitoring (C1283169)</v>
      </c>
      <c r="K107" s="155" t="s">
        <v>1745</v>
      </c>
      <c r="L107" s="155" t="s">
        <v>1602</v>
      </c>
      <c r="M107" s="155" t="str">
        <f>CONCATENATE(H107, " (", I107, ")")</f>
        <v>Monitoring  (C1283169)</v>
      </c>
      <c r="N107" s="155" t="s">
        <v>1695</v>
      </c>
      <c r="O107" s="155" t="s">
        <v>1646</v>
      </c>
      <c r="P107" s="155" t="s">
        <v>1416</v>
      </c>
      <c r="Q107" s="155" t="s">
        <v>151</v>
      </c>
      <c r="R107" s="113"/>
      <c r="S107" s="113"/>
      <c r="T107" s="113"/>
      <c r="U107" s="113"/>
      <c r="V107" s="113"/>
      <c r="W107" s="113"/>
      <c r="X107" s="113"/>
      <c r="Y107" s="113"/>
      <c r="Z107" s="113"/>
      <c r="AA107" s="113"/>
      <c r="AB107" s="113"/>
      <c r="AC107" s="113"/>
      <c r="AD107" s="113"/>
      <c r="AE107" s="113"/>
      <c r="AF107" s="113"/>
      <c r="AG107" s="113"/>
      <c r="AH107" s="113"/>
      <c r="AI107" s="113"/>
      <c r="AJ107" s="113"/>
      <c r="AK107" s="113"/>
      <c r="AL107" s="113"/>
      <c r="AM107" s="113"/>
      <c r="AN107" s="113"/>
      <c r="AO107" s="113"/>
      <c r="AP107" s="113"/>
      <c r="AQ107" s="113"/>
      <c r="AR107" s="113"/>
      <c r="AS107" s="113"/>
      <c r="AT107" s="113"/>
      <c r="AU107" s="113"/>
      <c r="AV107" s="113"/>
      <c r="AW107" s="113"/>
      <c r="AX107" s="113"/>
      <c r="AY107" s="113"/>
      <c r="AZ107" s="113"/>
      <c r="BA107" s="113"/>
      <c r="BB107" s="113"/>
      <c r="BC107" s="113"/>
      <c r="BD107" s="113"/>
      <c r="BE107" s="113"/>
      <c r="BF107" s="113"/>
    </row>
    <row r="108" spans="1:58" s="227" customFormat="1" ht="12.75">
      <c r="A108" s="759"/>
      <c r="B108" s="759"/>
      <c r="C108" s="759"/>
      <c r="D108" s="759"/>
      <c r="E108" s="759"/>
      <c r="F108" s="155"/>
      <c r="G108" s="155"/>
      <c r="H108" s="155"/>
      <c r="I108" s="155"/>
      <c r="J108" s="155" t="str">
        <f t="shared" si="1"/>
        <v xml:space="preserve"> ()</v>
      </c>
      <c r="K108" s="155" t="s">
        <v>1716</v>
      </c>
      <c r="L108" s="155"/>
      <c r="M108" s="155"/>
      <c r="N108" s="155" t="s">
        <v>1694</v>
      </c>
      <c r="O108" s="155" t="s">
        <v>3074</v>
      </c>
      <c r="P108" s="155" t="s">
        <v>1417</v>
      </c>
      <c r="Q108" s="155" t="s">
        <v>3058</v>
      </c>
      <c r="R108" s="113"/>
      <c r="S108" s="113"/>
      <c r="T108" s="113"/>
      <c r="U108" s="113"/>
      <c r="V108" s="113"/>
      <c r="W108" s="113"/>
      <c r="X108" s="113"/>
      <c r="Y108" s="113"/>
      <c r="Z108" s="113"/>
      <c r="AA108" s="113"/>
      <c r="AB108" s="113"/>
      <c r="AC108" s="113"/>
      <c r="AD108" s="113"/>
      <c r="AE108" s="113"/>
      <c r="AF108" s="113"/>
      <c r="AG108" s="113"/>
      <c r="AH108" s="113"/>
      <c r="AI108" s="113"/>
      <c r="AJ108" s="113"/>
      <c r="AK108" s="113"/>
      <c r="AL108" s="113"/>
      <c r="AM108" s="113"/>
      <c r="AN108" s="113"/>
      <c r="AO108" s="113"/>
      <c r="AP108" s="113"/>
      <c r="AQ108" s="113"/>
      <c r="AR108" s="113"/>
      <c r="AS108" s="113"/>
      <c r="AT108" s="113"/>
      <c r="AU108" s="113"/>
      <c r="AV108" s="113"/>
      <c r="AW108" s="113"/>
      <c r="AX108" s="113"/>
      <c r="AY108" s="113"/>
      <c r="AZ108" s="113"/>
      <c r="BA108" s="113"/>
      <c r="BB108" s="113"/>
      <c r="BC108" s="113"/>
      <c r="BD108" s="113"/>
      <c r="BE108" s="113"/>
      <c r="BF108" s="113"/>
    </row>
    <row r="109" spans="1:58" s="227" customFormat="1" ht="12.75">
      <c r="A109" s="759"/>
      <c r="B109" s="759"/>
      <c r="C109" s="759"/>
      <c r="D109" s="759"/>
      <c r="E109" s="759"/>
      <c r="F109" s="155"/>
      <c r="G109" s="155"/>
      <c r="H109" s="155"/>
      <c r="I109" s="155"/>
      <c r="J109" s="155" t="str">
        <f t="shared" si="1"/>
        <v xml:space="preserve"> ()</v>
      </c>
      <c r="K109" s="155"/>
      <c r="L109" s="155"/>
      <c r="M109" s="155"/>
      <c r="N109" s="155" t="s">
        <v>1694</v>
      </c>
      <c r="O109" s="155"/>
      <c r="P109" s="155" t="s">
        <v>1073</v>
      </c>
      <c r="Q109" s="155" t="s">
        <v>151</v>
      </c>
      <c r="R109" s="113"/>
      <c r="S109" s="113"/>
      <c r="T109" s="113"/>
      <c r="U109" s="113"/>
      <c r="V109" s="113"/>
      <c r="W109" s="113"/>
      <c r="X109" s="113"/>
      <c r="Y109" s="113"/>
      <c r="Z109" s="113"/>
      <c r="AA109" s="113"/>
      <c r="AB109" s="113"/>
      <c r="AC109" s="113"/>
      <c r="AD109" s="113"/>
      <c r="AE109" s="113"/>
      <c r="AF109" s="113"/>
      <c r="AG109" s="113"/>
      <c r="AH109" s="113"/>
      <c r="AI109" s="113"/>
      <c r="AJ109" s="113"/>
      <c r="AK109" s="113"/>
      <c r="AL109" s="113"/>
      <c r="AM109" s="113"/>
      <c r="AN109" s="113"/>
      <c r="AO109" s="113"/>
      <c r="AP109" s="113"/>
      <c r="AQ109" s="113"/>
      <c r="AR109" s="113"/>
      <c r="AS109" s="113"/>
      <c r="AT109" s="113"/>
      <c r="AU109" s="113"/>
      <c r="AV109" s="113"/>
      <c r="AW109" s="113"/>
      <c r="AX109" s="113"/>
      <c r="AY109" s="113"/>
      <c r="AZ109" s="113"/>
      <c r="BA109" s="113"/>
      <c r="BB109" s="113"/>
      <c r="BC109" s="113"/>
      <c r="BD109" s="113"/>
      <c r="BE109" s="113"/>
      <c r="BF109" s="113"/>
    </row>
    <row r="110" spans="1:58" s="228" customFormat="1" ht="25.5">
      <c r="A110" s="759"/>
      <c r="B110" s="759"/>
      <c r="C110" s="759"/>
      <c r="D110" s="759"/>
      <c r="E110" s="759"/>
      <c r="F110" s="155"/>
      <c r="G110" s="155">
        <v>617</v>
      </c>
      <c r="H110" s="155" t="s">
        <v>1596</v>
      </c>
      <c r="I110" s="155" t="s">
        <v>1581</v>
      </c>
      <c r="J110" s="155" t="str">
        <f t="shared" si="1"/>
        <v>617 Metabolomics (C1328813)</v>
      </c>
      <c r="K110" s="155" t="s">
        <v>1748</v>
      </c>
      <c r="L110" s="155" t="s">
        <v>1607</v>
      </c>
      <c r="M110" s="155" t="str">
        <f>CONCATENATE(H110, " (", I110, ")")</f>
        <v>Metabolomics  (C1328813)</v>
      </c>
      <c r="N110" s="155" t="s">
        <v>1695</v>
      </c>
      <c r="O110" s="155" t="s">
        <v>1651</v>
      </c>
      <c r="P110" s="155" t="s">
        <v>1416</v>
      </c>
      <c r="Q110" s="155" t="s">
        <v>156</v>
      </c>
      <c r="R110" s="113"/>
      <c r="S110" s="113"/>
      <c r="T110" s="113"/>
      <c r="U110" s="113"/>
      <c r="V110" s="113"/>
      <c r="W110" s="113"/>
      <c r="X110" s="113"/>
      <c r="Y110" s="113"/>
      <c r="Z110" s="113"/>
      <c r="AA110" s="113"/>
      <c r="AB110" s="113"/>
      <c r="AC110" s="113"/>
      <c r="AD110" s="113"/>
      <c r="AE110" s="113"/>
      <c r="AF110" s="113"/>
      <c r="AG110" s="113"/>
      <c r="AH110" s="113"/>
      <c r="AI110" s="113"/>
      <c r="AJ110" s="113"/>
      <c r="AK110" s="113"/>
      <c r="AL110" s="113"/>
      <c r="AM110" s="113"/>
      <c r="AN110" s="113"/>
      <c r="AO110" s="113"/>
      <c r="AP110" s="113"/>
      <c r="AQ110" s="113"/>
      <c r="AR110" s="113"/>
      <c r="AS110" s="113"/>
      <c r="AT110" s="113"/>
      <c r="AU110" s="113"/>
      <c r="AV110" s="113"/>
      <c r="AW110" s="113"/>
      <c r="AX110" s="113"/>
      <c r="AY110" s="113"/>
      <c r="AZ110" s="113"/>
      <c r="BA110" s="113"/>
      <c r="BB110" s="113"/>
      <c r="BC110" s="113"/>
      <c r="BD110" s="113"/>
      <c r="BE110" s="113"/>
      <c r="BF110" s="113"/>
    </row>
    <row r="111" spans="1:58" s="228" customFormat="1" ht="38.25">
      <c r="A111" s="759"/>
      <c r="B111" s="759"/>
      <c r="C111" s="759"/>
      <c r="D111" s="759"/>
      <c r="E111" s="759"/>
      <c r="F111" s="155"/>
      <c r="G111" s="155"/>
      <c r="H111" s="155"/>
      <c r="I111" s="155"/>
      <c r="J111" s="155" t="str">
        <f t="shared" si="1"/>
        <v xml:space="preserve"> ()</v>
      </c>
      <c r="K111" s="155" t="s">
        <v>1729</v>
      </c>
      <c r="L111" s="155"/>
      <c r="M111" s="155"/>
      <c r="N111" s="155" t="s">
        <v>1694</v>
      </c>
      <c r="O111" s="155" t="s">
        <v>3063</v>
      </c>
      <c r="P111" s="155" t="s">
        <v>1417</v>
      </c>
      <c r="Q111" s="155" t="s">
        <v>3062</v>
      </c>
      <c r="R111" s="113"/>
      <c r="S111" s="113"/>
      <c r="T111" s="113"/>
      <c r="U111" s="113"/>
      <c r="V111" s="113"/>
      <c r="W111" s="113"/>
      <c r="X111" s="113"/>
      <c r="Y111" s="113"/>
      <c r="Z111" s="113"/>
      <c r="AA111" s="113"/>
      <c r="AB111" s="113"/>
      <c r="AC111" s="113"/>
      <c r="AD111" s="113"/>
      <c r="AE111" s="113"/>
      <c r="AF111" s="113"/>
      <c r="AG111" s="113"/>
      <c r="AH111" s="113"/>
      <c r="AI111" s="113"/>
      <c r="AJ111" s="113"/>
      <c r="AK111" s="113"/>
      <c r="AL111" s="113"/>
      <c r="AM111" s="113"/>
      <c r="AN111" s="113"/>
      <c r="AO111" s="113"/>
      <c r="AP111" s="113"/>
      <c r="AQ111" s="113"/>
      <c r="AR111" s="113"/>
      <c r="AS111" s="113"/>
      <c r="AT111" s="113"/>
      <c r="AU111" s="113"/>
      <c r="AV111" s="113"/>
      <c r="AW111" s="113"/>
      <c r="AX111" s="113"/>
      <c r="AY111" s="113"/>
      <c r="AZ111" s="113"/>
      <c r="BA111" s="113"/>
      <c r="BB111" s="113"/>
      <c r="BC111" s="113"/>
      <c r="BD111" s="113"/>
      <c r="BE111" s="113"/>
      <c r="BF111" s="113"/>
    </row>
    <row r="112" spans="1:58" s="228" customFormat="1" ht="25.5">
      <c r="A112" s="759"/>
      <c r="B112" s="759"/>
      <c r="C112" s="759"/>
      <c r="D112" s="759"/>
      <c r="E112" s="759"/>
      <c r="F112" s="155"/>
      <c r="G112" s="155"/>
      <c r="H112" s="155"/>
      <c r="I112" s="155"/>
      <c r="J112" s="155" t="str">
        <f t="shared" si="1"/>
        <v xml:space="preserve"> ()</v>
      </c>
      <c r="K112" s="155"/>
      <c r="L112" s="155"/>
      <c r="M112" s="155"/>
      <c r="N112" s="155" t="s">
        <v>1694</v>
      </c>
      <c r="O112" s="155"/>
      <c r="P112" s="155" t="s">
        <v>1073</v>
      </c>
      <c r="Q112" s="155" t="s">
        <v>156</v>
      </c>
      <c r="R112" s="113"/>
      <c r="S112" s="113"/>
      <c r="T112" s="113"/>
      <c r="U112" s="113"/>
      <c r="V112" s="113"/>
      <c r="W112" s="113"/>
      <c r="X112" s="113"/>
      <c r="Y112" s="113"/>
      <c r="Z112" s="113"/>
      <c r="AA112" s="113"/>
      <c r="AB112" s="113"/>
      <c r="AC112" s="113"/>
      <c r="AD112" s="113"/>
      <c r="AE112" s="113"/>
      <c r="AF112" s="113"/>
      <c r="AG112" s="113"/>
      <c r="AH112" s="113"/>
      <c r="AI112" s="113"/>
      <c r="AJ112" s="113"/>
      <c r="AK112" s="113"/>
      <c r="AL112" s="113"/>
      <c r="AM112" s="113"/>
      <c r="AN112" s="113"/>
      <c r="AO112" s="113"/>
      <c r="AP112" s="113"/>
      <c r="AQ112" s="113"/>
      <c r="AR112" s="113"/>
      <c r="AS112" s="113"/>
      <c r="AT112" s="113"/>
      <c r="AU112" s="113"/>
      <c r="AV112" s="113"/>
      <c r="AW112" s="113"/>
      <c r="AX112" s="113"/>
      <c r="AY112" s="113"/>
      <c r="AZ112" s="113"/>
      <c r="BA112" s="113"/>
      <c r="BB112" s="113"/>
      <c r="BC112" s="113"/>
      <c r="BD112" s="113"/>
      <c r="BE112" s="113"/>
      <c r="BF112" s="113"/>
    </row>
    <row r="113" spans="1:58" ht="51">
      <c r="A113" s="759"/>
      <c r="B113" s="759"/>
      <c r="C113" s="759"/>
      <c r="D113" s="759"/>
      <c r="E113" s="759"/>
      <c r="F113" s="155"/>
      <c r="G113" s="155">
        <v>617</v>
      </c>
      <c r="H113" s="155" t="s">
        <v>1598</v>
      </c>
      <c r="I113" s="155" t="s">
        <v>1588</v>
      </c>
      <c r="J113" s="155" t="str">
        <f t="shared" si="1"/>
        <v>617 Biospecimen (C2347026)</v>
      </c>
      <c r="K113" s="155" t="s">
        <v>1751</v>
      </c>
      <c r="L113" s="155" t="s">
        <v>1614</v>
      </c>
      <c r="M113" s="155" t="str">
        <f>CONCATENATE(H113, " (", I113, ")")</f>
        <v>Biospecimen  (C2347026)</v>
      </c>
      <c r="N113" s="155" t="s">
        <v>1695</v>
      </c>
      <c r="O113" s="155" t="s">
        <v>1658</v>
      </c>
      <c r="P113" s="155" t="s">
        <v>1416</v>
      </c>
      <c r="Q113" s="155" t="s">
        <v>1639</v>
      </c>
    </row>
    <row r="114" spans="1:58" ht="25.5">
      <c r="A114" s="759"/>
      <c r="B114" s="759"/>
      <c r="C114" s="759"/>
      <c r="D114" s="759"/>
      <c r="E114" s="759"/>
      <c r="F114" s="155"/>
      <c r="G114" s="155"/>
      <c r="H114" s="155"/>
      <c r="I114" s="155"/>
      <c r="J114" s="155" t="str">
        <f t="shared" si="1"/>
        <v xml:space="preserve"> ()</v>
      </c>
      <c r="K114" s="155" t="s">
        <v>1750</v>
      </c>
      <c r="L114" s="155"/>
      <c r="M114" s="155"/>
      <c r="N114" s="155" t="s">
        <v>1694</v>
      </c>
      <c r="O114" s="155" t="s">
        <v>3075</v>
      </c>
      <c r="P114" s="155" t="s">
        <v>1417</v>
      </c>
      <c r="Q114" s="155" t="s">
        <v>3072</v>
      </c>
    </row>
    <row r="115" spans="1:58" ht="12.75">
      <c r="A115" s="759"/>
      <c r="B115" s="759"/>
      <c r="C115" s="759"/>
      <c r="D115" s="759"/>
      <c r="E115" s="759"/>
      <c r="F115" s="155"/>
      <c r="G115" s="155"/>
      <c r="H115" s="155"/>
      <c r="I115" s="155"/>
      <c r="J115" s="155" t="str">
        <f t="shared" si="1"/>
        <v xml:space="preserve"> ()</v>
      </c>
      <c r="K115" s="155"/>
      <c r="L115" s="155"/>
      <c r="M115" s="155"/>
      <c r="N115" s="155" t="s">
        <v>1694</v>
      </c>
      <c r="O115" s="155"/>
      <c r="P115" s="155" t="s">
        <v>1073</v>
      </c>
      <c r="Q115" s="155" t="s">
        <v>1639</v>
      </c>
    </row>
    <row r="116" spans="1:58" ht="12.75">
      <c r="A116" s="763"/>
      <c r="B116" s="764"/>
      <c r="C116" s="764"/>
      <c r="D116" s="764"/>
      <c r="E116" s="764"/>
      <c r="F116" s="512"/>
      <c r="G116" s="512"/>
      <c r="H116" s="512"/>
      <c r="I116" s="512" t="s">
        <v>1418</v>
      </c>
      <c r="J116" s="153" t="str">
        <f t="shared" si="1"/>
        <v xml:space="preserve"> ( )</v>
      </c>
      <c r="K116" s="765"/>
      <c r="L116" s="512"/>
      <c r="M116" s="512" t="str">
        <f>CONCATENATE(H116, " (", I116, ")")</f>
        <v xml:space="preserve"> ( )</v>
      </c>
      <c r="N116" s="512"/>
      <c r="O116" s="512"/>
      <c r="P116" s="512"/>
      <c r="Q116" s="512"/>
    </row>
    <row r="117" spans="1:58" s="226" customFormat="1" ht="25.5">
      <c r="A117" s="155">
        <v>8</v>
      </c>
      <c r="B117" s="759" t="s">
        <v>1708</v>
      </c>
      <c r="C117" s="759" t="s">
        <v>1566</v>
      </c>
      <c r="D117" s="759">
        <v>5</v>
      </c>
      <c r="E117" s="759">
        <v>5</v>
      </c>
      <c r="F117" s="155" t="s">
        <v>1576</v>
      </c>
      <c r="G117" s="155">
        <v>795</v>
      </c>
      <c r="H117" s="155" t="s">
        <v>1623</v>
      </c>
      <c r="I117" s="155" t="s">
        <v>1359</v>
      </c>
      <c r="J117" s="155" t="str">
        <f t="shared" si="1"/>
        <v>795 Clinical Events (C2827664)</v>
      </c>
      <c r="K117" s="155" t="s">
        <v>1752</v>
      </c>
      <c r="L117" s="155" t="s">
        <v>1601</v>
      </c>
      <c r="M117" s="155" t="str">
        <f>CONCATENATE(H117, " (", I117, ")")</f>
        <v>Clinical Events  (C2827664)</v>
      </c>
      <c r="N117" s="155" t="s">
        <v>1695</v>
      </c>
      <c r="O117" s="155" t="s">
        <v>1645</v>
      </c>
      <c r="P117" s="155" t="s">
        <v>1416</v>
      </c>
      <c r="Q117" s="155" t="s">
        <v>33</v>
      </c>
      <c r="R117" s="113"/>
      <c r="S117" s="113"/>
      <c r="T117" s="113"/>
      <c r="U117" s="113"/>
      <c r="V117" s="113"/>
      <c r="W117" s="113"/>
      <c r="X117" s="113"/>
      <c r="Y117" s="113"/>
      <c r="Z117" s="113"/>
      <c r="AA117" s="113"/>
      <c r="AB117" s="113"/>
      <c r="AC117" s="113"/>
      <c r="AD117" s="113"/>
      <c r="AE117" s="113"/>
      <c r="AF117" s="113"/>
      <c r="AG117" s="113"/>
      <c r="AH117" s="113"/>
      <c r="AI117" s="113"/>
      <c r="AJ117" s="113"/>
      <c r="AK117" s="113"/>
      <c r="AL117" s="113"/>
      <c r="AM117" s="113"/>
      <c r="AN117" s="113"/>
      <c r="AO117" s="113"/>
      <c r="AP117" s="113"/>
      <c r="AQ117" s="113"/>
      <c r="AR117" s="113"/>
      <c r="AS117" s="113"/>
      <c r="AT117" s="113"/>
      <c r="AU117" s="113"/>
      <c r="AV117" s="113"/>
      <c r="AW117" s="113"/>
      <c r="AX117" s="113"/>
      <c r="AY117" s="113"/>
      <c r="AZ117" s="113"/>
      <c r="BA117" s="113"/>
      <c r="BB117" s="113"/>
      <c r="BC117" s="113"/>
      <c r="BD117" s="113"/>
      <c r="BE117" s="113"/>
      <c r="BF117" s="113"/>
    </row>
    <row r="118" spans="1:58" s="226" customFormat="1" ht="25.5">
      <c r="A118" s="155"/>
      <c r="B118" s="759"/>
      <c r="C118" s="759"/>
      <c r="D118" s="759"/>
      <c r="E118" s="759"/>
      <c r="F118" s="155"/>
      <c r="G118" s="155"/>
      <c r="H118" s="155"/>
      <c r="I118" s="155"/>
      <c r="J118" s="155" t="str">
        <f t="shared" si="1"/>
        <v xml:space="preserve"> ()</v>
      </c>
      <c r="K118" s="155" t="s">
        <v>1715</v>
      </c>
      <c r="L118" s="155"/>
      <c r="M118" s="155"/>
      <c r="N118" s="155" t="s">
        <v>1694</v>
      </c>
      <c r="O118" s="155" t="s">
        <v>3070</v>
      </c>
      <c r="P118" s="155" t="s">
        <v>1417</v>
      </c>
      <c r="Q118" s="155" t="s">
        <v>3069</v>
      </c>
      <c r="R118" s="113"/>
      <c r="S118" s="113"/>
      <c r="T118" s="113"/>
      <c r="U118" s="113"/>
      <c r="V118" s="113"/>
      <c r="W118" s="113"/>
      <c r="X118" s="113"/>
      <c r="Y118" s="113"/>
      <c r="Z118" s="113"/>
      <c r="AA118" s="113"/>
      <c r="AB118" s="113"/>
      <c r="AC118" s="113"/>
      <c r="AD118" s="113"/>
      <c r="AE118" s="113"/>
      <c r="AF118" s="113"/>
      <c r="AG118" s="113"/>
      <c r="AH118" s="113"/>
      <c r="AI118" s="113"/>
      <c r="AJ118" s="113"/>
      <c r="AK118" s="113"/>
      <c r="AL118" s="113"/>
      <c r="AM118" s="113"/>
      <c r="AN118" s="113"/>
      <c r="AO118" s="113"/>
      <c r="AP118" s="113"/>
      <c r="AQ118" s="113"/>
      <c r="AR118" s="113"/>
      <c r="AS118" s="113"/>
      <c r="AT118" s="113"/>
      <c r="AU118" s="113"/>
      <c r="AV118" s="113"/>
      <c r="AW118" s="113"/>
      <c r="AX118" s="113"/>
      <c r="AY118" s="113"/>
      <c r="AZ118" s="113"/>
      <c r="BA118" s="113"/>
      <c r="BB118" s="113"/>
      <c r="BC118" s="113"/>
      <c r="BD118" s="113"/>
      <c r="BE118" s="113"/>
      <c r="BF118" s="113"/>
    </row>
    <row r="119" spans="1:58" s="226" customFormat="1" ht="12.75">
      <c r="A119" s="155"/>
      <c r="B119" s="759"/>
      <c r="C119" s="759"/>
      <c r="D119" s="759"/>
      <c r="E119" s="759"/>
      <c r="F119" s="155"/>
      <c r="G119" s="155"/>
      <c r="H119" s="155"/>
      <c r="I119" s="155"/>
      <c r="J119" s="155" t="str">
        <f t="shared" si="1"/>
        <v xml:space="preserve"> ()</v>
      </c>
      <c r="K119" s="155"/>
      <c r="L119" s="155"/>
      <c r="M119" s="155"/>
      <c r="N119" s="155" t="s">
        <v>1694</v>
      </c>
      <c r="O119" s="155" t="s">
        <v>1387</v>
      </c>
      <c r="P119" s="155" t="s">
        <v>1073</v>
      </c>
      <c r="Q119" s="155" t="s">
        <v>182</v>
      </c>
      <c r="R119" s="113"/>
      <c r="S119" s="113"/>
      <c r="T119" s="113"/>
      <c r="U119" s="113"/>
      <c r="V119" s="113"/>
      <c r="W119" s="113"/>
      <c r="X119" s="113"/>
      <c r="Y119" s="113"/>
      <c r="Z119" s="113"/>
      <c r="AA119" s="113"/>
      <c r="AB119" s="113"/>
      <c r="AC119" s="113"/>
      <c r="AD119" s="113"/>
      <c r="AE119" s="113"/>
      <c r="AF119" s="113"/>
      <c r="AG119" s="113"/>
      <c r="AH119" s="113"/>
      <c r="AI119" s="113"/>
      <c r="AJ119" s="113"/>
      <c r="AK119" s="113"/>
      <c r="AL119" s="113"/>
      <c r="AM119" s="113"/>
      <c r="AN119" s="113"/>
      <c r="AO119" s="113"/>
      <c r="AP119" s="113"/>
      <c r="AQ119" s="113"/>
      <c r="AR119" s="113"/>
      <c r="AS119" s="113"/>
      <c r="AT119" s="113"/>
      <c r="AU119" s="113"/>
      <c r="AV119" s="113"/>
      <c r="AW119" s="113"/>
      <c r="AX119" s="113"/>
      <c r="AY119" s="113"/>
      <c r="AZ119" s="113"/>
      <c r="BA119" s="113"/>
      <c r="BB119" s="113"/>
      <c r="BC119" s="113"/>
      <c r="BD119" s="113"/>
      <c r="BE119" s="113"/>
      <c r="BF119" s="113"/>
    </row>
    <row r="120" spans="1:58" s="227" customFormat="1" ht="25.5">
      <c r="A120" s="155"/>
      <c r="B120" s="759"/>
      <c r="C120" s="759"/>
      <c r="D120" s="759"/>
      <c r="E120" s="759"/>
      <c r="F120" s="155"/>
      <c r="G120" s="155">
        <v>619</v>
      </c>
      <c r="H120" s="155" t="s">
        <v>1624</v>
      </c>
      <c r="I120" s="155" t="s">
        <v>1363</v>
      </c>
      <c r="J120" s="155" t="str">
        <f t="shared" si="1"/>
        <v>619 Monitoring (C1283169)</v>
      </c>
      <c r="K120" s="155" t="s">
        <v>1753</v>
      </c>
      <c r="L120" s="155" t="s">
        <v>1602</v>
      </c>
      <c r="M120" s="155" t="str">
        <f>CONCATENATE(H120, " (", I120, ")")</f>
        <v>Monitoring  (C1283169)</v>
      </c>
      <c r="N120" s="155" t="s">
        <v>1695</v>
      </c>
      <c r="O120" s="155" t="s">
        <v>1646</v>
      </c>
      <c r="P120" s="155" t="s">
        <v>1416</v>
      </c>
      <c r="Q120" s="155" t="s">
        <v>151</v>
      </c>
      <c r="R120" s="113"/>
      <c r="S120" s="113"/>
      <c r="T120" s="113"/>
      <c r="U120" s="113"/>
      <c r="V120" s="113"/>
      <c r="W120" s="113"/>
      <c r="X120" s="113"/>
      <c r="Y120" s="113"/>
      <c r="Z120" s="113"/>
      <c r="AA120" s="113"/>
      <c r="AB120" s="113"/>
      <c r="AC120" s="113"/>
      <c r="AD120" s="113"/>
      <c r="AE120" s="113"/>
      <c r="AF120" s="113"/>
      <c r="AG120" s="113"/>
      <c r="AH120" s="113"/>
      <c r="AI120" s="113"/>
      <c r="AJ120" s="113"/>
      <c r="AK120" s="113"/>
      <c r="AL120" s="113"/>
      <c r="AM120" s="113"/>
      <c r="AN120" s="113"/>
      <c r="AO120" s="113"/>
      <c r="AP120" s="113"/>
      <c r="AQ120" s="113"/>
      <c r="AR120" s="113"/>
      <c r="AS120" s="113"/>
      <c r="AT120" s="113"/>
      <c r="AU120" s="113"/>
      <c r="AV120" s="113"/>
      <c r="AW120" s="113"/>
      <c r="AX120" s="113"/>
      <c r="AY120" s="113"/>
      <c r="AZ120" s="113"/>
      <c r="BA120" s="113"/>
      <c r="BB120" s="113"/>
      <c r="BC120" s="113"/>
      <c r="BD120" s="113"/>
      <c r="BE120" s="113"/>
      <c r="BF120" s="113"/>
    </row>
    <row r="121" spans="1:58" s="227" customFormat="1" ht="12.75">
      <c r="A121" s="155"/>
      <c r="B121" s="759"/>
      <c r="C121" s="759"/>
      <c r="D121" s="759"/>
      <c r="E121" s="759"/>
      <c r="F121" s="155"/>
      <c r="G121" s="155"/>
      <c r="H121" s="155"/>
      <c r="I121" s="155"/>
      <c r="J121" s="155" t="str">
        <f t="shared" si="1"/>
        <v xml:space="preserve"> ()</v>
      </c>
      <c r="K121" s="155" t="s">
        <v>1716</v>
      </c>
      <c r="L121" s="155"/>
      <c r="M121" s="155"/>
      <c r="N121" s="155" t="s">
        <v>1694</v>
      </c>
      <c r="O121" s="155" t="s">
        <v>3059</v>
      </c>
      <c r="P121" s="155" t="s">
        <v>1417</v>
      </c>
      <c r="Q121" s="155" t="s">
        <v>3058</v>
      </c>
      <c r="R121" s="113"/>
      <c r="S121" s="113"/>
      <c r="T121" s="113"/>
      <c r="U121" s="113"/>
      <c r="V121" s="113"/>
      <c r="W121" s="113"/>
      <c r="X121" s="113"/>
      <c r="Y121" s="113"/>
      <c r="Z121" s="113"/>
      <c r="AA121" s="113"/>
      <c r="AB121" s="113"/>
      <c r="AC121" s="113"/>
      <c r="AD121" s="113"/>
      <c r="AE121" s="113"/>
      <c r="AF121" s="113"/>
      <c r="AG121" s="113"/>
      <c r="AH121" s="113"/>
      <c r="AI121" s="113"/>
      <c r="AJ121" s="113"/>
      <c r="AK121" s="113"/>
      <c r="AL121" s="113"/>
      <c r="AM121" s="113"/>
      <c r="AN121" s="113"/>
      <c r="AO121" s="113"/>
      <c r="AP121" s="113"/>
      <c r="AQ121" s="113"/>
      <c r="AR121" s="113"/>
      <c r="AS121" s="113"/>
      <c r="AT121" s="113"/>
      <c r="AU121" s="113"/>
      <c r="AV121" s="113"/>
      <c r="AW121" s="113"/>
      <c r="AX121" s="113"/>
      <c r="AY121" s="113"/>
      <c r="AZ121" s="113"/>
      <c r="BA121" s="113"/>
      <c r="BB121" s="113"/>
      <c r="BC121" s="113"/>
      <c r="BD121" s="113"/>
      <c r="BE121" s="113"/>
      <c r="BF121" s="113"/>
    </row>
    <row r="122" spans="1:58" s="227" customFormat="1" ht="12.75">
      <c r="A122" s="155"/>
      <c r="B122" s="759"/>
      <c r="C122" s="759"/>
      <c r="D122" s="759"/>
      <c r="E122" s="759"/>
      <c r="F122" s="155"/>
      <c r="G122" s="155"/>
      <c r="H122" s="155"/>
      <c r="I122" s="155"/>
      <c r="J122" s="155" t="str">
        <f t="shared" si="1"/>
        <v xml:space="preserve"> ()</v>
      </c>
      <c r="K122" s="155"/>
      <c r="L122" s="155"/>
      <c r="M122" s="155"/>
      <c r="N122" s="155" t="s">
        <v>1694</v>
      </c>
      <c r="O122" s="155"/>
      <c r="P122" s="155" t="s">
        <v>1073</v>
      </c>
      <c r="Q122" s="155" t="s">
        <v>151</v>
      </c>
      <c r="R122" s="113"/>
      <c r="S122" s="113"/>
      <c r="T122" s="113"/>
      <c r="U122" s="113"/>
      <c r="V122" s="113"/>
      <c r="W122" s="113"/>
      <c r="X122" s="113"/>
      <c r="Y122" s="113"/>
      <c r="Z122" s="113"/>
      <c r="AA122" s="113"/>
      <c r="AB122" s="113"/>
      <c r="AC122" s="113"/>
      <c r="AD122" s="113"/>
      <c r="AE122" s="113"/>
      <c r="AF122" s="113"/>
      <c r="AG122" s="113"/>
      <c r="AH122" s="113"/>
      <c r="AI122" s="113"/>
      <c r="AJ122" s="113"/>
      <c r="AK122" s="113"/>
      <c r="AL122" s="113"/>
      <c r="AM122" s="113"/>
      <c r="AN122" s="113"/>
      <c r="AO122" s="113"/>
      <c r="AP122" s="113"/>
      <c r="AQ122" s="113"/>
      <c r="AR122" s="113"/>
      <c r="AS122" s="113"/>
      <c r="AT122" s="113"/>
      <c r="AU122" s="113"/>
      <c r="AV122" s="113"/>
      <c r="AW122" s="113"/>
      <c r="AX122" s="113"/>
      <c r="AY122" s="113"/>
      <c r="AZ122" s="113"/>
      <c r="BA122" s="113"/>
      <c r="BB122" s="113"/>
      <c r="BC122" s="113"/>
      <c r="BD122" s="113"/>
      <c r="BE122" s="113"/>
      <c r="BF122" s="113"/>
    </row>
    <row r="123" spans="1:58" ht="25.5">
      <c r="A123" s="155"/>
      <c r="B123" s="759"/>
      <c r="C123" s="759"/>
      <c r="D123" s="759"/>
      <c r="E123" s="759"/>
      <c r="F123" s="155"/>
      <c r="G123" s="155">
        <v>629</v>
      </c>
      <c r="H123" s="155" t="s">
        <v>1599</v>
      </c>
      <c r="I123" s="155" t="s">
        <v>1589</v>
      </c>
      <c r="J123" s="155" t="str">
        <f t="shared" si="1"/>
        <v>629 Biospecimen Collection (C2347027)</v>
      </c>
      <c r="K123" s="155" t="s">
        <v>1754</v>
      </c>
      <c r="L123" s="155" t="s">
        <v>1615</v>
      </c>
      <c r="M123" s="155" t="str">
        <f>CONCATENATE(H123, " (", I123, ")")</f>
        <v>Biospecimen Collection  (C2347027)</v>
      </c>
      <c r="N123" s="155" t="s">
        <v>1695</v>
      </c>
      <c r="O123" s="155" t="s">
        <v>1659</v>
      </c>
      <c r="P123" s="155" t="s">
        <v>1416</v>
      </c>
      <c r="Q123" s="155" t="s">
        <v>321</v>
      </c>
    </row>
    <row r="124" spans="1:58" ht="38.25">
      <c r="A124" s="155"/>
      <c r="B124" s="759"/>
      <c r="C124" s="759"/>
      <c r="D124" s="759"/>
      <c r="E124" s="759"/>
      <c r="F124" s="155"/>
      <c r="G124" s="155"/>
      <c r="H124" s="155"/>
      <c r="I124" s="155"/>
      <c r="J124" s="155" t="str">
        <f t="shared" si="1"/>
        <v xml:space="preserve"> ()</v>
      </c>
      <c r="K124" s="155" t="s">
        <v>1755</v>
      </c>
      <c r="L124" s="155"/>
      <c r="M124" s="155"/>
      <c r="N124" s="155" t="s">
        <v>1694</v>
      </c>
      <c r="O124" s="155" t="s">
        <v>3077</v>
      </c>
      <c r="P124" s="155" t="s">
        <v>1417</v>
      </c>
      <c r="Q124" s="155" t="s">
        <v>3076</v>
      </c>
    </row>
    <row r="125" spans="1:58" ht="25.5">
      <c r="A125" s="155"/>
      <c r="B125" s="759"/>
      <c r="C125" s="759"/>
      <c r="D125" s="759"/>
      <c r="E125" s="759"/>
      <c r="F125" s="155"/>
      <c r="G125" s="155"/>
      <c r="H125" s="155"/>
      <c r="I125" s="155"/>
      <c r="J125" s="155" t="str">
        <f t="shared" si="1"/>
        <v xml:space="preserve"> ()</v>
      </c>
      <c r="K125" s="155"/>
      <c r="L125" s="155"/>
      <c r="M125" s="155"/>
      <c r="N125" s="155" t="s">
        <v>1694</v>
      </c>
      <c r="O125" s="155"/>
      <c r="P125" s="155" t="s">
        <v>1073</v>
      </c>
      <c r="Q125" s="155" t="s">
        <v>321</v>
      </c>
    </row>
    <row r="126" spans="1:58" ht="12.75">
      <c r="A126" s="155"/>
      <c r="B126" s="759"/>
      <c r="C126" s="759"/>
      <c r="D126" s="759"/>
      <c r="E126" s="759"/>
      <c r="F126" s="155"/>
      <c r="G126" s="155">
        <v>619</v>
      </c>
      <c r="H126" s="155" t="s">
        <v>1633</v>
      </c>
      <c r="I126" s="155" t="s">
        <v>1590</v>
      </c>
      <c r="J126" s="155" t="str">
        <f t="shared" ref="J126:J167" si="2">+CONCATENATE(G126, " ", H126, "(", I126, ")")</f>
        <v>619 Vial (C0184301)</v>
      </c>
      <c r="K126" s="155" t="s">
        <v>1756</v>
      </c>
      <c r="L126" s="155" t="s">
        <v>1616</v>
      </c>
      <c r="M126" s="155" t="str">
        <f>CONCATENATE(H126, " (", I126, ")")</f>
        <v>Vial  (C0184301)</v>
      </c>
      <c r="N126" s="155" t="s">
        <v>1695</v>
      </c>
      <c r="O126" s="155" t="s">
        <v>1660</v>
      </c>
      <c r="P126" s="155" t="s">
        <v>1416</v>
      </c>
      <c r="Q126" s="155" t="s">
        <v>1642</v>
      </c>
    </row>
    <row r="127" spans="1:58" ht="38.25">
      <c r="A127" s="155"/>
      <c r="B127" s="759"/>
      <c r="C127" s="759"/>
      <c r="D127" s="759"/>
      <c r="E127" s="759"/>
      <c r="F127" s="155"/>
      <c r="G127" s="155"/>
      <c r="H127" s="155"/>
      <c r="I127" s="155"/>
      <c r="J127" s="155" t="str">
        <f t="shared" si="2"/>
        <v xml:space="preserve"> ()</v>
      </c>
      <c r="K127" s="155" t="s">
        <v>1757</v>
      </c>
      <c r="L127" s="155"/>
      <c r="M127" s="155"/>
      <c r="N127" s="155" t="s">
        <v>1694</v>
      </c>
      <c r="O127" s="155" t="s">
        <v>3079</v>
      </c>
      <c r="P127" s="155" t="s">
        <v>1417</v>
      </c>
      <c r="Q127" s="155" t="s">
        <v>3078</v>
      </c>
    </row>
    <row r="128" spans="1:58" ht="12.75">
      <c r="A128" s="155"/>
      <c r="B128" s="759"/>
      <c r="C128" s="759"/>
      <c r="D128" s="759"/>
      <c r="E128" s="759"/>
      <c r="F128" s="155"/>
      <c r="G128" s="155"/>
      <c r="H128" s="155"/>
      <c r="I128" s="155"/>
      <c r="J128" s="155" t="str">
        <f t="shared" si="2"/>
        <v xml:space="preserve"> ()</v>
      </c>
      <c r="K128" s="155"/>
      <c r="L128" s="155"/>
      <c r="M128" s="155"/>
      <c r="N128" s="155" t="s">
        <v>1694</v>
      </c>
      <c r="O128" s="155"/>
      <c r="P128" s="155" t="s">
        <v>1073</v>
      </c>
      <c r="Q128" s="155" t="s">
        <v>191</v>
      </c>
    </row>
    <row r="129" spans="1:58" ht="12.75">
      <c r="A129" s="155"/>
      <c r="B129" s="759"/>
      <c r="C129" s="760"/>
      <c r="D129" s="760"/>
      <c r="E129" s="760"/>
      <c r="F129" s="233"/>
      <c r="G129" s="675">
        <v>619</v>
      </c>
      <c r="H129" s="675" t="s">
        <v>1634</v>
      </c>
      <c r="I129" s="675" t="s">
        <v>1591</v>
      </c>
      <c r="J129" s="804" t="str">
        <f t="shared" si="2"/>
        <v>619 TUBE (C0175730)</v>
      </c>
      <c r="K129" s="804" t="s">
        <v>1711</v>
      </c>
      <c r="L129" s="675" t="s">
        <v>1617</v>
      </c>
      <c r="M129" s="675" t="str">
        <f>CONCATENATE(H129, " (", I129, ")")</f>
        <v>TUBE  (C0175730)</v>
      </c>
      <c r="N129" s="675"/>
      <c r="O129" s="675" t="s">
        <v>1661</v>
      </c>
      <c r="P129" s="675" t="s">
        <v>1416</v>
      </c>
      <c r="Q129" s="804" t="s">
        <v>1642</v>
      </c>
    </row>
    <row r="130" spans="1:58" ht="32.450000000000003" customHeight="1">
      <c r="A130" s="155"/>
      <c r="B130" s="759"/>
      <c r="C130" s="759"/>
      <c r="D130" s="759"/>
      <c r="E130" s="759"/>
      <c r="F130" s="155"/>
      <c r="G130" s="155">
        <v>619</v>
      </c>
      <c r="H130" s="155" t="s">
        <v>1596</v>
      </c>
      <c r="I130" s="155" t="s">
        <v>1581</v>
      </c>
      <c r="J130" s="155" t="str">
        <f t="shared" si="2"/>
        <v>619 Metabolomics (C1328813)</v>
      </c>
      <c r="K130" s="155" t="s">
        <v>1758</v>
      </c>
      <c r="L130" s="155" t="s">
        <v>1607</v>
      </c>
      <c r="M130" s="155" t="str">
        <f>CONCATENATE(H130, " (", I130, ")")</f>
        <v>Metabolomics  (C1328813)</v>
      </c>
      <c r="N130" s="155" t="s">
        <v>1695</v>
      </c>
      <c r="O130" s="155" t="s">
        <v>1651</v>
      </c>
      <c r="P130" s="155" t="s">
        <v>1416</v>
      </c>
      <c r="Q130" s="155" t="s">
        <v>156</v>
      </c>
    </row>
    <row r="131" spans="1:58" ht="22.5" customHeight="1">
      <c r="A131" s="155"/>
      <c r="B131" s="759"/>
      <c r="C131" s="759"/>
      <c r="D131" s="759"/>
      <c r="E131" s="759"/>
      <c r="F131" s="155"/>
      <c r="G131" s="155"/>
      <c r="H131" s="155"/>
      <c r="I131" s="155"/>
      <c r="J131" s="155" t="str">
        <f t="shared" si="2"/>
        <v xml:space="preserve"> ()</v>
      </c>
      <c r="K131" s="155" t="s">
        <v>1729</v>
      </c>
      <c r="L131" s="155"/>
      <c r="M131" s="155"/>
      <c r="N131" s="155" t="s">
        <v>1694</v>
      </c>
      <c r="O131" s="233"/>
      <c r="P131" s="155" t="s">
        <v>1417</v>
      </c>
      <c r="Q131" s="155" t="s">
        <v>1666</v>
      </c>
    </row>
    <row r="132" spans="1:58" ht="36.75" customHeight="1">
      <c r="A132" s="155"/>
      <c r="B132" s="759"/>
      <c r="C132" s="759"/>
      <c r="D132" s="759"/>
      <c r="E132" s="759"/>
      <c r="F132" s="155"/>
      <c r="G132" s="155"/>
      <c r="H132" s="155"/>
      <c r="I132" s="155"/>
      <c r="J132" s="155" t="str">
        <f t="shared" si="2"/>
        <v xml:space="preserve"> ()</v>
      </c>
      <c r="K132" s="155"/>
      <c r="L132" s="155"/>
      <c r="M132" s="155"/>
      <c r="N132" s="155" t="s">
        <v>1694</v>
      </c>
      <c r="O132" s="155"/>
      <c r="P132" s="155" t="s">
        <v>1073</v>
      </c>
      <c r="Q132" s="155" t="s">
        <v>156</v>
      </c>
    </row>
    <row r="133" spans="1:58" ht="12.75">
      <c r="A133" s="763"/>
      <c r="B133" s="764"/>
      <c r="C133" s="764"/>
      <c r="D133" s="764"/>
      <c r="E133" s="764"/>
      <c r="F133" s="512"/>
      <c r="G133" s="512"/>
      <c r="H133" s="512"/>
      <c r="I133" s="512" t="s">
        <v>1418</v>
      </c>
      <c r="J133" s="153" t="str">
        <f t="shared" si="2"/>
        <v xml:space="preserve"> ( )</v>
      </c>
      <c r="K133" s="765"/>
      <c r="L133" s="512"/>
      <c r="M133" s="512" t="str">
        <f>CONCATENATE(H133, " (", I133, ")")</f>
        <v xml:space="preserve"> ( )</v>
      </c>
      <c r="N133" s="512"/>
      <c r="O133" s="512"/>
      <c r="P133" s="512"/>
      <c r="Q133" s="512"/>
    </row>
    <row r="134" spans="1:58" s="226" customFormat="1" ht="25.5">
      <c r="A134" s="155">
        <v>9</v>
      </c>
      <c r="B134" s="759" t="s">
        <v>1708</v>
      </c>
      <c r="C134" s="759" t="s">
        <v>1567</v>
      </c>
      <c r="D134" s="759">
        <v>5</v>
      </c>
      <c r="E134" s="759">
        <v>5</v>
      </c>
      <c r="F134" s="155" t="s">
        <v>1573</v>
      </c>
      <c r="G134" s="155">
        <v>790</v>
      </c>
      <c r="H134" s="155" t="s">
        <v>1623</v>
      </c>
      <c r="I134" s="155" t="s">
        <v>1359</v>
      </c>
      <c r="J134" s="155" t="str">
        <f t="shared" si="2"/>
        <v>790 Clinical Events (C2827664)</v>
      </c>
      <c r="K134" s="155" t="s">
        <v>1759</v>
      </c>
      <c r="L134" s="155" t="s">
        <v>1601</v>
      </c>
      <c r="M134" s="155" t="str">
        <f>CONCATENATE(H134, " (", I134, ")")</f>
        <v>Clinical Events  (C2827664)</v>
      </c>
      <c r="N134" s="155" t="s">
        <v>1696</v>
      </c>
      <c r="O134" s="155" t="s">
        <v>1645</v>
      </c>
      <c r="P134" s="155" t="s">
        <v>1416</v>
      </c>
      <c r="Q134" s="155" t="s">
        <v>33</v>
      </c>
      <c r="R134" s="113"/>
      <c r="S134" s="113"/>
      <c r="T134" s="113"/>
      <c r="U134" s="113"/>
      <c r="V134" s="113"/>
      <c r="W134" s="113"/>
      <c r="X134" s="113"/>
      <c r="Y134" s="113"/>
      <c r="Z134" s="113"/>
      <c r="AA134" s="113"/>
      <c r="AB134" s="113"/>
      <c r="AC134" s="113"/>
      <c r="AD134" s="113"/>
      <c r="AE134" s="113"/>
      <c r="AF134" s="113"/>
      <c r="AG134" s="113"/>
      <c r="AH134" s="113"/>
      <c r="AI134" s="113"/>
      <c r="AJ134" s="113"/>
      <c r="AK134" s="113"/>
      <c r="AL134" s="113"/>
      <c r="AM134" s="113"/>
      <c r="AN134" s="113"/>
      <c r="AO134" s="113"/>
      <c r="AP134" s="113"/>
      <c r="AQ134" s="113"/>
      <c r="AR134" s="113"/>
      <c r="AS134" s="113"/>
      <c r="AT134" s="113"/>
      <c r="AU134" s="113"/>
      <c r="AV134" s="113"/>
      <c r="AW134" s="113"/>
      <c r="AX134" s="113"/>
      <c r="AY134" s="113"/>
      <c r="AZ134" s="113"/>
      <c r="BA134" s="113"/>
      <c r="BB134" s="113"/>
      <c r="BC134" s="113"/>
      <c r="BD134" s="113"/>
      <c r="BE134" s="113"/>
      <c r="BF134" s="113"/>
    </row>
    <row r="135" spans="1:58" s="226" customFormat="1" ht="25.5">
      <c r="A135" s="155"/>
      <c r="B135" s="759"/>
      <c r="C135" s="759"/>
      <c r="D135" s="759"/>
      <c r="E135" s="759"/>
      <c r="F135" s="155"/>
      <c r="G135" s="155"/>
      <c r="H135" s="155"/>
      <c r="I135" s="155"/>
      <c r="J135" s="155" t="str">
        <f t="shared" si="2"/>
        <v xml:space="preserve"> ()</v>
      </c>
      <c r="K135" s="155" t="s">
        <v>1715</v>
      </c>
      <c r="L135" s="155"/>
      <c r="M135" s="155"/>
      <c r="N135" s="155" t="s">
        <v>1694</v>
      </c>
      <c r="O135" s="155" t="s">
        <v>3070</v>
      </c>
      <c r="P135" s="155" t="s">
        <v>1417</v>
      </c>
      <c r="Q135" s="155" t="s">
        <v>3069</v>
      </c>
      <c r="R135" s="113"/>
      <c r="S135" s="113"/>
      <c r="T135" s="113"/>
      <c r="U135" s="113"/>
      <c r="V135" s="113"/>
      <c r="W135" s="113"/>
      <c r="X135" s="113"/>
      <c r="Y135" s="113"/>
      <c r="Z135" s="113"/>
      <c r="AA135" s="113"/>
      <c r="AB135" s="113"/>
      <c r="AC135" s="113"/>
      <c r="AD135" s="113"/>
      <c r="AE135" s="113"/>
      <c r="AF135" s="113"/>
      <c r="AG135" s="113"/>
      <c r="AH135" s="113"/>
      <c r="AI135" s="113"/>
      <c r="AJ135" s="113"/>
      <c r="AK135" s="113"/>
      <c r="AL135" s="113"/>
      <c r="AM135" s="113"/>
      <c r="AN135" s="113"/>
      <c r="AO135" s="113"/>
      <c r="AP135" s="113"/>
      <c r="AQ135" s="113"/>
      <c r="AR135" s="113"/>
      <c r="AS135" s="113"/>
      <c r="AT135" s="113"/>
      <c r="AU135" s="113"/>
      <c r="AV135" s="113"/>
      <c r="AW135" s="113"/>
      <c r="AX135" s="113"/>
      <c r="AY135" s="113"/>
      <c r="AZ135" s="113"/>
      <c r="BA135" s="113"/>
      <c r="BB135" s="113"/>
      <c r="BC135" s="113"/>
      <c r="BD135" s="113"/>
      <c r="BE135" s="113"/>
      <c r="BF135" s="113"/>
    </row>
    <row r="136" spans="1:58" s="226" customFormat="1" ht="12.75">
      <c r="A136" s="155"/>
      <c r="B136" s="759"/>
      <c r="C136" s="759"/>
      <c r="D136" s="759"/>
      <c r="E136" s="759"/>
      <c r="F136" s="155"/>
      <c r="G136" s="155"/>
      <c r="H136" s="155"/>
      <c r="I136" s="155"/>
      <c r="J136" s="155" t="str">
        <f t="shared" si="2"/>
        <v xml:space="preserve"> ()</v>
      </c>
      <c r="K136" s="155"/>
      <c r="L136" s="155"/>
      <c r="M136" s="155"/>
      <c r="N136" s="155" t="s">
        <v>1694</v>
      </c>
      <c r="O136" s="155" t="s">
        <v>1387</v>
      </c>
      <c r="P136" s="155" t="s">
        <v>1073</v>
      </c>
      <c r="Q136" s="155" t="s">
        <v>182</v>
      </c>
      <c r="R136" s="113"/>
      <c r="S136" s="113"/>
      <c r="T136" s="113"/>
      <c r="U136" s="113"/>
      <c r="V136" s="113"/>
      <c r="W136" s="113"/>
      <c r="X136" s="113"/>
      <c r="Y136" s="113"/>
      <c r="Z136" s="113"/>
      <c r="AA136" s="113"/>
      <c r="AB136" s="113"/>
      <c r="AC136" s="113"/>
      <c r="AD136" s="113"/>
      <c r="AE136" s="113"/>
      <c r="AF136" s="113"/>
      <c r="AG136" s="113"/>
      <c r="AH136" s="113"/>
      <c r="AI136" s="113"/>
      <c r="AJ136" s="113"/>
      <c r="AK136" s="113"/>
      <c r="AL136" s="113"/>
      <c r="AM136" s="113"/>
      <c r="AN136" s="113"/>
      <c r="AO136" s="113"/>
      <c r="AP136" s="113"/>
      <c r="AQ136" s="113"/>
      <c r="AR136" s="113"/>
      <c r="AS136" s="113"/>
      <c r="AT136" s="113"/>
      <c r="AU136" s="113"/>
      <c r="AV136" s="113"/>
      <c r="AW136" s="113"/>
      <c r="AX136" s="113"/>
      <c r="AY136" s="113"/>
      <c r="AZ136" s="113"/>
      <c r="BA136" s="113"/>
      <c r="BB136" s="113"/>
      <c r="BC136" s="113"/>
      <c r="BD136" s="113"/>
      <c r="BE136" s="113"/>
      <c r="BF136" s="113"/>
    </row>
    <row r="137" spans="1:58" s="227" customFormat="1" ht="25.5">
      <c r="A137" s="155"/>
      <c r="B137" s="759"/>
      <c r="C137" s="759"/>
      <c r="D137" s="759"/>
      <c r="E137" s="759"/>
      <c r="F137" s="155"/>
      <c r="G137" s="155">
        <v>616</v>
      </c>
      <c r="H137" s="155" t="s">
        <v>1624</v>
      </c>
      <c r="I137" s="155" t="s">
        <v>1363</v>
      </c>
      <c r="J137" s="155" t="str">
        <f t="shared" si="2"/>
        <v>616 Monitoring (C1283169)</v>
      </c>
      <c r="K137" s="155" t="s">
        <v>1719</v>
      </c>
      <c r="L137" s="155" t="s">
        <v>1602</v>
      </c>
      <c r="M137" s="155" t="str">
        <f>CONCATENATE(H137, " (", I137, ")")</f>
        <v>Monitoring  (C1283169)</v>
      </c>
      <c r="N137" s="155" t="s">
        <v>1695</v>
      </c>
      <c r="O137" s="155" t="s">
        <v>1646</v>
      </c>
      <c r="P137" s="155" t="s">
        <v>1416</v>
      </c>
      <c r="Q137" s="155" t="s">
        <v>151</v>
      </c>
      <c r="R137" s="113"/>
      <c r="S137" s="113"/>
      <c r="T137" s="113"/>
      <c r="U137" s="113"/>
      <c r="V137" s="113"/>
      <c r="W137" s="113"/>
      <c r="X137" s="113"/>
      <c r="Y137" s="113"/>
      <c r="Z137" s="113"/>
      <c r="AA137" s="113"/>
      <c r="AB137" s="113"/>
      <c r="AC137" s="113"/>
      <c r="AD137" s="113"/>
      <c r="AE137" s="113"/>
      <c r="AF137" s="113"/>
      <c r="AG137" s="113"/>
      <c r="AH137" s="113"/>
      <c r="AI137" s="113"/>
      <c r="AJ137" s="113"/>
      <c r="AK137" s="113"/>
      <c r="AL137" s="113"/>
      <c r="AM137" s="113"/>
      <c r="AN137" s="113"/>
      <c r="AO137" s="113"/>
      <c r="AP137" s="113"/>
      <c r="AQ137" s="113"/>
      <c r="AR137" s="113"/>
      <c r="AS137" s="113"/>
      <c r="AT137" s="113"/>
      <c r="AU137" s="113"/>
      <c r="AV137" s="113"/>
      <c r="AW137" s="113"/>
      <c r="AX137" s="113"/>
      <c r="AY137" s="113"/>
      <c r="AZ137" s="113"/>
      <c r="BA137" s="113"/>
      <c r="BB137" s="113"/>
      <c r="BC137" s="113"/>
      <c r="BD137" s="113"/>
      <c r="BE137" s="113"/>
      <c r="BF137" s="113"/>
    </row>
    <row r="138" spans="1:58" s="227" customFormat="1" ht="12.75">
      <c r="A138" s="155"/>
      <c r="B138" s="759"/>
      <c r="C138" s="759"/>
      <c r="D138" s="759"/>
      <c r="E138" s="759"/>
      <c r="F138" s="155"/>
      <c r="G138" s="155"/>
      <c r="H138" s="155"/>
      <c r="I138" s="155"/>
      <c r="J138" s="155" t="str">
        <f t="shared" si="2"/>
        <v xml:space="preserve"> ()</v>
      </c>
      <c r="K138" s="155" t="s">
        <v>1716</v>
      </c>
      <c r="L138" s="155"/>
      <c r="M138" s="155"/>
      <c r="N138" s="155" t="s">
        <v>1694</v>
      </c>
      <c r="O138" s="155" t="s">
        <v>3059</v>
      </c>
      <c r="P138" s="155" t="s">
        <v>1417</v>
      </c>
      <c r="Q138" s="155" t="s">
        <v>3058</v>
      </c>
      <c r="R138" s="113"/>
      <c r="S138" s="113"/>
      <c r="T138" s="113"/>
      <c r="U138" s="113"/>
      <c r="V138" s="113"/>
      <c r="W138" s="113"/>
      <c r="X138" s="113"/>
      <c r="Y138" s="113"/>
      <c r="Z138" s="113"/>
      <c r="AA138" s="113"/>
      <c r="AB138" s="113"/>
      <c r="AC138" s="113"/>
      <c r="AD138" s="113"/>
      <c r="AE138" s="113"/>
      <c r="AF138" s="113"/>
      <c r="AG138" s="113"/>
      <c r="AH138" s="113"/>
      <c r="AI138" s="113"/>
      <c r="AJ138" s="113"/>
      <c r="AK138" s="113"/>
      <c r="AL138" s="113"/>
      <c r="AM138" s="113"/>
      <c r="AN138" s="113"/>
      <c r="AO138" s="113"/>
      <c r="AP138" s="113"/>
      <c r="AQ138" s="113"/>
      <c r="AR138" s="113"/>
      <c r="AS138" s="113"/>
      <c r="AT138" s="113"/>
      <c r="AU138" s="113"/>
      <c r="AV138" s="113"/>
      <c r="AW138" s="113"/>
      <c r="AX138" s="113"/>
      <c r="AY138" s="113"/>
      <c r="AZ138" s="113"/>
      <c r="BA138" s="113"/>
      <c r="BB138" s="113"/>
      <c r="BC138" s="113"/>
      <c r="BD138" s="113"/>
      <c r="BE138" s="113"/>
      <c r="BF138" s="113"/>
    </row>
    <row r="139" spans="1:58" s="227" customFormat="1" ht="12.75">
      <c r="A139" s="155"/>
      <c r="B139" s="759"/>
      <c r="C139" s="759"/>
      <c r="D139" s="759"/>
      <c r="E139" s="759"/>
      <c r="F139" s="155"/>
      <c r="G139" s="155"/>
      <c r="H139" s="155"/>
      <c r="I139" s="155"/>
      <c r="J139" s="155" t="str">
        <f t="shared" si="2"/>
        <v xml:space="preserve"> ()</v>
      </c>
      <c r="K139" s="155"/>
      <c r="L139" s="155"/>
      <c r="M139" s="155"/>
      <c r="N139" s="155" t="s">
        <v>1694</v>
      </c>
      <c r="O139" s="155"/>
      <c r="P139" s="155" t="s">
        <v>1073</v>
      </c>
      <c r="Q139" s="155" t="s">
        <v>151</v>
      </c>
      <c r="R139" s="113"/>
      <c r="S139" s="113"/>
      <c r="T139" s="113"/>
      <c r="U139" s="113"/>
      <c r="V139" s="113"/>
      <c r="W139" s="113"/>
      <c r="X139" s="113"/>
      <c r="Y139" s="113"/>
      <c r="Z139" s="113"/>
      <c r="AA139" s="113"/>
      <c r="AB139" s="113"/>
      <c r="AC139" s="113"/>
      <c r="AD139" s="113"/>
      <c r="AE139" s="113"/>
      <c r="AF139" s="113"/>
      <c r="AG139" s="113"/>
      <c r="AH139" s="113"/>
      <c r="AI139" s="113"/>
      <c r="AJ139" s="113"/>
      <c r="AK139" s="113"/>
      <c r="AL139" s="113"/>
      <c r="AM139" s="113"/>
      <c r="AN139" s="113"/>
      <c r="AO139" s="113"/>
      <c r="AP139" s="113"/>
      <c r="AQ139" s="113"/>
      <c r="AR139" s="113"/>
      <c r="AS139" s="113"/>
      <c r="AT139" s="113"/>
      <c r="AU139" s="113"/>
      <c r="AV139" s="113"/>
      <c r="AW139" s="113"/>
      <c r="AX139" s="113"/>
      <c r="AY139" s="113"/>
      <c r="AZ139" s="113"/>
      <c r="BA139" s="113"/>
      <c r="BB139" s="113"/>
      <c r="BC139" s="113"/>
      <c r="BD139" s="113"/>
      <c r="BE139" s="113"/>
      <c r="BF139" s="113"/>
    </row>
    <row r="140" spans="1:58" ht="25.5">
      <c r="A140" s="155"/>
      <c r="B140" s="759"/>
      <c r="C140" s="759"/>
      <c r="D140" s="759"/>
      <c r="E140" s="759"/>
      <c r="F140" s="155"/>
      <c r="G140" s="155">
        <v>629</v>
      </c>
      <c r="H140" s="155" t="s">
        <v>1599</v>
      </c>
      <c r="I140" s="155" t="s">
        <v>1589</v>
      </c>
      <c r="J140" s="155" t="str">
        <f t="shared" si="2"/>
        <v>629 Biospecimen Collection (C2347027)</v>
      </c>
      <c r="K140" s="155" t="s">
        <v>1754</v>
      </c>
      <c r="L140" s="155" t="s">
        <v>1615</v>
      </c>
      <c r="M140" s="155" t="str">
        <f>CONCATENATE(H140, " (", I140, ")")</f>
        <v>Biospecimen Collection  (C2347027)</v>
      </c>
      <c r="N140" s="155" t="s">
        <v>1695</v>
      </c>
      <c r="O140" s="155" t="s">
        <v>1659</v>
      </c>
      <c r="P140" s="155" t="s">
        <v>1416</v>
      </c>
      <c r="Q140" s="155" t="s">
        <v>321</v>
      </c>
    </row>
    <row r="141" spans="1:58" ht="38.25">
      <c r="A141" s="155"/>
      <c r="B141" s="759"/>
      <c r="C141" s="759"/>
      <c r="D141" s="759"/>
      <c r="E141" s="759"/>
      <c r="F141" s="155"/>
      <c r="G141" s="155"/>
      <c r="H141" s="155"/>
      <c r="I141" s="155"/>
      <c r="J141" s="155" t="str">
        <f t="shared" si="2"/>
        <v xml:space="preserve"> ()</v>
      </c>
      <c r="K141" s="155" t="s">
        <v>1755</v>
      </c>
      <c r="L141" s="155"/>
      <c r="M141" s="155"/>
      <c r="N141" s="155" t="s">
        <v>1694</v>
      </c>
      <c r="O141" s="155" t="s">
        <v>3077</v>
      </c>
      <c r="P141" s="155" t="s">
        <v>1417</v>
      </c>
      <c r="Q141" s="155" t="s">
        <v>3076</v>
      </c>
    </row>
    <row r="142" spans="1:58" ht="25.5">
      <c r="A142" s="155"/>
      <c r="B142" s="759"/>
      <c r="C142" s="759"/>
      <c r="D142" s="759"/>
      <c r="E142" s="759"/>
      <c r="F142" s="155"/>
      <c r="G142" s="155"/>
      <c r="H142" s="155"/>
      <c r="I142" s="155"/>
      <c r="J142" s="155" t="str">
        <f t="shared" si="2"/>
        <v xml:space="preserve"> ()</v>
      </c>
      <c r="K142" s="155"/>
      <c r="L142" s="155"/>
      <c r="M142" s="155"/>
      <c r="N142" s="155" t="s">
        <v>1694</v>
      </c>
      <c r="O142" s="155"/>
      <c r="P142" s="155" t="s">
        <v>1073</v>
      </c>
      <c r="Q142" s="155" t="s">
        <v>321</v>
      </c>
    </row>
    <row r="143" spans="1:58" ht="25.5">
      <c r="A143" s="155"/>
      <c r="B143" s="759"/>
      <c r="C143" s="760"/>
      <c r="D143" s="760"/>
      <c r="E143" s="760"/>
      <c r="F143" s="233"/>
      <c r="G143" s="233">
        <v>616</v>
      </c>
      <c r="H143" s="233" t="s">
        <v>1636</v>
      </c>
      <c r="I143" s="233" t="s">
        <v>1593</v>
      </c>
      <c r="J143" s="155" t="str">
        <f t="shared" si="2"/>
        <v>616 Collection (C1516698)</v>
      </c>
      <c r="K143" s="155" t="s">
        <v>1712</v>
      </c>
      <c r="L143" s="233" t="s">
        <v>1619</v>
      </c>
      <c r="M143" s="233" t="str">
        <f>CONCATENATE(H143, " (", I143, ")")</f>
        <v>Collection  (C1516698)</v>
      </c>
      <c r="N143" s="233"/>
      <c r="O143" s="233" t="s">
        <v>1662</v>
      </c>
      <c r="P143" s="233" t="s">
        <v>1416</v>
      </c>
      <c r="Q143" s="155" t="s">
        <v>88</v>
      </c>
    </row>
    <row r="144" spans="1:58" ht="12.75">
      <c r="A144" s="155"/>
      <c r="B144" s="759"/>
      <c r="C144" s="760"/>
      <c r="D144" s="760"/>
      <c r="E144" s="760"/>
      <c r="F144" s="233"/>
      <c r="G144" s="233"/>
      <c r="H144" s="233"/>
      <c r="I144" s="233"/>
      <c r="J144" s="155" t="str">
        <f t="shared" si="2"/>
        <v xml:space="preserve"> ()</v>
      </c>
      <c r="K144" s="155"/>
      <c r="L144" s="233"/>
      <c r="M144" s="233"/>
      <c r="N144" s="233"/>
      <c r="O144" s="233"/>
      <c r="P144" s="233"/>
      <c r="Q144" s="155"/>
    </row>
    <row r="145" spans="1:58" ht="12.75">
      <c r="A145" s="155"/>
      <c r="B145" s="759"/>
      <c r="C145" s="759"/>
      <c r="D145" s="759"/>
      <c r="E145" s="759"/>
      <c r="F145" s="155"/>
      <c r="G145" s="155">
        <v>616</v>
      </c>
      <c r="H145" s="155" t="s">
        <v>1633</v>
      </c>
      <c r="I145" s="155" t="s">
        <v>1590</v>
      </c>
      <c r="J145" s="155" t="str">
        <f t="shared" si="2"/>
        <v>616 Vial (C0184301)</v>
      </c>
      <c r="K145" s="155" t="s">
        <v>1760</v>
      </c>
      <c r="L145" s="155" t="s">
        <v>1616</v>
      </c>
      <c r="M145" s="155" t="str">
        <f>CONCATENATE(H145, " (", I145, ")")</f>
        <v>Vial  (C0184301)</v>
      </c>
      <c r="N145" s="155" t="s">
        <v>1695</v>
      </c>
      <c r="O145" s="155" t="s">
        <v>1660</v>
      </c>
      <c r="P145" s="155" t="s">
        <v>1416</v>
      </c>
      <c r="Q145" s="155" t="s">
        <v>1642</v>
      </c>
    </row>
    <row r="146" spans="1:58" ht="38.25">
      <c r="A146" s="155"/>
      <c r="B146" s="759"/>
      <c r="C146" s="759"/>
      <c r="D146" s="759"/>
      <c r="E146" s="759"/>
      <c r="F146" s="155"/>
      <c r="G146" s="155"/>
      <c r="H146" s="155"/>
      <c r="I146" s="155"/>
      <c r="J146" s="155" t="str">
        <f t="shared" si="2"/>
        <v xml:space="preserve"> ()</v>
      </c>
      <c r="K146" s="155" t="s">
        <v>1757</v>
      </c>
      <c r="L146" s="155"/>
      <c r="M146" s="155"/>
      <c r="N146" s="155" t="s">
        <v>1694</v>
      </c>
      <c r="O146" s="155" t="s">
        <v>3079</v>
      </c>
      <c r="P146" s="155" t="s">
        <v>1417</v>
      </c>
      <c r="Q146" s="155" t="s">
        <v>3078</v>
      </c>
    </row>
    <row r="147" spans="1:58" ht="12.75">
      <c r="A147" s="155"/>
      <c r="B147" s="759"/>
      <c r="C147" s="759"/>
      <c r="D147" s="759"/>
      <c r="E147" s="759"/>
      <c r="F147" s="155"/>
      <c r="G147" s="155"/>
      <c r="H147" s="155"/>
      <c r="I147" s="155"/>
      <c r="J147" s="155" t="str">
        <f t="shared" si="2"/>
        <v xml:space="preserve"> ()</v>
      </c>
      <c r="K147" s="155"/>
      <c r="L147" s="155"/>
      <c r="M147" s="155"/>
      <c r="N147" s="155" t="s">
        <v>1694</v>
      </c>
      <c r="O147" s="155"/>
      <c r="P147" s="155" t="s">
        <v>1073</v>
      </c>
      <c r="Q147" s="155" t="s">
        <v>191</v>
      </c>
    </row>
    <row r="148" spans="1:58" ht="12.75">
      <c r="A148" s="761"/>
      <c r="B148" s="760"/>
      <c r="C148" s="760"/>
      <c r="D148" s="760"/>
      <c r="E148" s="760"/>
      <c r="F148" s="233"/>
      <c r="G148" s="675">
        <v>616</v>
      </c>
      <c r="H148" s="675" t="s">
        <v>1634</v>
      </c>
      <c r="I148" s="675" t="s">
        <v>1591</v>
      </c>
      <c r="J148" s="804" t="str">
        <f t="shared" si="2"/>
        <v>616 TUBE (C0175730)</v>
      </c>
      <c r="K148" s="804" t="s">
        <v>1713</v>
      </c>
      <c r="L148" s="675" t="s">
        <v>1617</v>
      </c>
      <c r="M148" s="675" t="str">
        <f>CONCATENATE(H148, " (", I148, ")")</f>
        <v>TUBE  (C0175730)</v>
      </c>
      <c r="N148" s="675"/>
      <c r="O148" s="675" t="s">
        <v>1661</v>
      </c>
      <c r="P148" s="675" t="s">
        <v>1416</v>
      </c>
      <c r="Q148" s="804" t="s">
        <v>1642</v>
      </c>
    </row>
    <row r="149" spans="1:58" ht="25.5">
      <c r="A149" s="155"/>
      <c r="B149" s="759"/>
      <c r="C149" s="759"/>
      <c r="D149" s="759"/>
      <c r="E149" s="759"/>
      <c r="F149" s="155"/>
      <c r="G149" s="155">
        <v>616</v>
      </c>
      <c r="H149" s="155" t="s">
        <v>1596</v>
      </c>
      <c r="I149" s="155" t="s">
        <v>1581</v>
      </c>
      <c r="J149" s="155" t="str">
        <f t="shared" si="2"/>
        <v>616 Metabolomics (C1328813)</v>
      </c>
      <c r="K149" s="155" t="s">
        <v>1761</v>
      </c>
      <c r="L149" s="155" t="s">
        <v>1607</v>
      </c>
      <c r="M149" s="155" t="str">
        <f>CONCATENATE(H149, " (", I149, ")")</f>
        <v>Metabolomics  (C1328813)</v>
      </c>
      <c r="N149" s="155" t="s">
        <v>1695</v>
      </c>
      <c r="O149" s="155" t="s">
        <v>1651</v>
      </c>
      <c r="P149" s="155" t="s">
        <v>1416</v>
      </c>
      <c r="Q149" s="155" t="s">
        <v>156</v>
      </c>
    </row>
    <row r="150" spans="1:58" ht="25.5">
      <c r="A150" s="155"/>
      <c r="B150" s="759"/>
      <c r="C150" s="759"/>
      <c r="D150" s="759"/>
      <c r="E150" s="759"/>
      <c r="F150" s="155"/>
      <c r="G150" s="155"/>
      <c r="H150" s="155"/>
      <c r="I150" s="155"/>
      <c r="J150" s="155" t="str">
        <f t="shared" si="2"/>
        <v xml:space="preserve"> ()</v>
      </c>
      <c r="K150" s="155" t="s">
        <v>1729</v>
      </c>
      <c r="L150" s="155"/>
      <c r="M150" s="155"/>
      <c r="N150" s="155" t="s">
        <v>1694</v>
      </c>
      <c r="O150" s="233"/>
      <c r="P150" s="155" t="s">
        <v>1417</v>
      </c>
      <c r="Q150" s="155" t="s">
        <v>1666</v>
      </c>
    </row>
    <row r="151" spans="1:58" ht="25.5">
      <c r="A151" s="155"/>
      <c r="B151" s="759"/>
      <c r="C151" s="759"/>
      <c r="D151" s="759"/>
      <c r="E151" s="759"/>
      <c r="F151" s="155"/>
      <c r="G151" s="155"/>
      <c r="H151" s="155"/>
      <c r="I151" s="155"/>
      <c r="J151" s="155" t="str">
        <f t="shared" si="2"/>
        <v xml:space="preserve"> ()</v>
      </c>
      <c r="K151" s="155"/>
      <c r="L151" s="155"/>
      <c r="M151" s="155"/>
      <c r="N151" s="155" t="s">
        <v>1694</v>
      </c>
      <c r="O151" s="155"/>
      <c r="P151" s="155" t="s">
        <v>1073</v>
      </c>
      <c r="Q151" s="155" t="s">
        <v>156</v>
      </c>
    </row>
    <row r="152" spans="1:58" ht="12.75">
      <c r="A152" s="763"/>
      <c r="B152" s="764"/>
      <c r="C152" s="764"/>
      <c r="D152" s="764"/>
      <c r="E152" s="764"/>
      <c r="F152" s="512"/>
      <c r="G152" s="512"/>
      <c r="H152" s="512"/>
      <c r="I152" s="512" t="s">
        <v>1418</v>
      </c>
      <c r="J152" s="153" t="str">
        <f t="shared" si="2"/>
        <v xml:space="preserve"> ( )</v>
      </c>
      <c r="K152" s="512"/>
      <c r="L152" s="512"/>
      <c r="M152" s="512" t="str">
        <f>CONCATENATE(H152, " (", I152, ")")</f>
        <v xml:space="preserve"> ( )</v>
      </c>
      <c r="N152" s="512"/>
      <c r="O152" s="512"/>
      <c r="P152" s="512"/>
      <c r="Q152" s="512"/>
    </row>
    <row r="153" spans="1:58" s="226" customFormat="1" ht="25.5">
      <c r="A153" s="155">
        <v>10</v>
      </c>
      <c r="B153" s="759" t="s">
        <v>1708</v>
      </c>
      <c r="C153" s="759" t="s">
        <v>1568</v>
      </c>
      <c r="D153" s="759">
        <v>5</v>
      </c>
      <c r="E153" s="759">
        <v>5</v>
      </c>
      <c r="F153" s="155" t="s">
        <v>1577</v>
      </c>
      <c r="G153" s="155">
        <v>797</v>
      </c>
      <c r="H153" s="155" t="s">
        <v>1623</v>
      </c>
      <c r="I153" s="155" t="s">
        <v>1359</v>
      </c>
      <c r="J153" s="155" t="str">
        <f t="shared" si="2"/>
        <v>797 Clinical Events (C2827664)</v>
      </c>
      <c r="K153" s="155" t="s">
        <v>1762</v>
      </c>
      <c r="L153" s="155" t="s">
        <v>1601</v>
      </c>
      <c r="M153" s="155" t="str">
        <f>CONCATENATE(H153, " (", I153, ")")</f>
        <v>Clinical Events  (C2827664)</v>
      </c>
      <c r="N153" s="155" t="s">
        <v>1695</v>
      </c>
      <c r="O153" s="155" t="s">
        <v>1645</v>
      </c>
      <c r="P153" s="155" t="s">
        <v>1416</v>
      </c>
      <c r="Q153" s="155" t="s">
        <v>33</v>
      </c>
      <c r="R153" s="113"/>
      <c r="S153" s="113"/>
      <c r="T153" s="113"/>
      <c r="U153" s="113"/>
      <c r="V153" s="113"/>
      <c r="W153" s="113"/>
      <c r="X153" s="113"/>
      <c r="Y153" s="113"/>
      <c r="Z153" s="113"/>
      <c r="AA153" s="113"/>
      <c r="AB153" s="113"/>
      <c r="AC153" s="113"/>
      <c r="AD153" s="113"/>
      <c r="AE153" s="113"/>
      <c r="AF153" s="113"/>
      <c r="AG153" s="113"/>
      <c r="AH153" s="113"/>
      <c r="AI153" s="113"/>
      <c r="AJ153" s="113"/>
      <c r="AK153" s="113"/>
      <c r="AL153" s="113"/>
      <c r="AM153" s="113"/>
      <c r="AN153" s="113"/>
      <c r="AO153" s="113"/>
      <c r="AP153" s="113"/>
      <c r="AQ153" s="113"/>
      <c r="AR153" s="113"/>
      <c r="AS153" s="113"/>
      <c r="AT153" s="113"/>
      <c r="AU153" s="113"/>
      <c r="AV153" s="113"/>
      <c r="AW153" s="113"/>
      <c r="AX153" s="113"/>
      <c r="AY153" s="113"/>
      <c r="AZ153" s="113"/>
      <c r="BA153" s="113"/>
      <c r="BB153" s="113"/>
      <c r="BC153" s="113"/>
      <c r="BD153" s="113"/>
      <c r="BE153" s="113"/>
      <c r="BF153" s="113"/>
    </row>
    <row r="154" spans="1:58" s="226" customFormat="1" ht="25.5">
      <c r="A154" s="155"/>
      <c r="B154" s="759"/>
      <c r="C154" s="759"/>
      <c r="D154" s="759"/>
      <c r="E154" s="759"/>
      <c r="F154" s="155"/>
      <c r="G154" s="155"/>
      <c r="H154" s="155"/>
      <c r="I154" s="155"/>
      <c r="J154" s="155" t="str">
        <f t="shared" si="2"/>
        <v xml:space="preserve"> ()</v>
      </c>
      <c r="K154" s="155" t="s">
        <v>1715</v>
      </c>
      <c r="L154" s="155"/>
      <c r="M154" s="155"/>
      <c r="N154" s="155" t="s">
        <v>1694</v>
      </c>
      <c r="O154" s="233"/>
      <c r="P154" s="155" t="s">
        <v>1417</v>
      </c>
      <c r="Q154" s="155" t="s">
        <v>1664</v>
      </c>
      <c r="R154" s="113"/>
      <c r="S154" s="113"/>
      <c r="T154" s="113"/>
      <c r="U154" s="113"/>
      <c r="V154" s="113"/>
      <c r="W154" s="113"/>
      <c r="X154" s="113"/>
      <c r="Y154" s="113"/>
      <c r="Z154" s="113"/>
      <c r="AA154" s="113"/>
      <c r="AB154" s="113"/>
      <c r="AC154" s="113"/>
      <c r="AD154" s="113"/>
      <c r="AE154" s="113"/>
      <c r="AF154" s="113"/>
      <c r="AG154" s="113"/>
      <c r="AH154" s="113"/>
      <c r="AI154" s="113"/>
      <c r="AJ154" s="113"/>
      <c r="AK154" s="113"/>
      <c r="AL154" s="113"/>
      <c r="AM154" s="113"/>
      <c r="AN154" s="113"/>
      <c r="AO154" s="113"/>
      <c r="AP154" s="113"/>
      <c r="AQ154" s="113"/>
      <c r="AR154" s="113"/>
      <c r="AS154" s="113"/>
      <c r="AT154" s="113"/>
      <c r="AU154" s="113"/>
      <c r="AV154" s="113"/>
      <c r="AW154" s="113"/>
      <c r="AX154" s="113"/>
      <c r="AY154" s="113"/>
      <c r="AZ154" s="113"/>
      <c r="BA154" s="113"/>
      <c r="BB154" s="113"/>
      <c r="BC154" s="113"/>
      <c r="BD154" s="113"/>
      <c r="BE154" s="113"/>
      <c r="BF154" s="113"/>
    </row>
    <row r="155" spans="1:58" s="226" customFormat="1" ht="12.75">
      <c r="A155" s="155"/>
      <c r="B155" s="759"/>
      <c r="C155" s="759"/>
      <c r="D155" s="759"/>
      <c r="E155" s="759"/>
      <c r="F155" s="155"/>
      <c r="G155" s="155"/>
      <c r="H155" s="155"/>
      <c r="I155" s="155"/>
      <c r="J155" s="155" t="str">
        <f t="shared" si="2"/>
        <v xml:space="preserve"> ()</v>
      </c>
      <c r="K155" s="155"/>
      <c r="L155" s="155"/>
      <c r="M155" s="155"/>
      <c r="N155" s="155" t="s">
        <v>1694</v>
      </c>
      <c r="O155" s="155" t="s">
        <v>1387</v>
      </c>
      <c r="P155" s="155" t="s">
        <v>1073</v>
      </c>
      <c r="Q155" s="155" t="s">
        <v>182</v>
      </c>
      <c r="R155" s="113"/>
      <c r="S155" s="113"/>
      <c r="T155" s="113"/>
      <c r="U155" s="113"/>
      <c r="V155" s="113"/>
      <c r="W155" s="113"/>
      <c r="X155" s="113"/>
      <c r="Y155" s="113"/>
      <c r="Z155" s="113"/>
      <c r="AA155" s="113"/>
      <c r="AB155" s="113"/>
      <c r="AC155" s="113"/>
      <c r="AD155" s="113"/>
      <c r="AE155" s="113"/>
      <c r="AF155" s="113"/>
      <c r="AG155" s="113"/>
      <c r="AH155" s="113"/>
      <c r="AI155" s="113"/>
      <c r="AJ155" s="113"/>
      <c r="AK155" s="113"/>
      <c r="AL155" s="113"/>
      <c r="AM155" s="113"/>
      <c r="AN155" s="113"/>
      <c r="AO155" s="113"/>
      <c r="AP155" s="113"/>
      <c r="AQ155" s="113"/>
      <c r="AR155" s="113"/>
      <c r="AS155" s="113"/>
      <c r="AT155" s="113"/>
      <c r="AU155" s="113"/>
      <c r="AV155" s="113"/>
      <c r="AW155" s="113"/>
      <c r="AX155" s="113"/>
      <c r="AY155" s="113"/>
      <c r="AZ155" s="113"/>
      <c r="BA155" s="113"/>
      <c r="BB155" s="113"/>
      <c r="BC155" s="113"/>
      <c r="BD155" s="113"/>
      <c r="BE155" s="113"/>
      <c r="BF155" s="113"/>
    </row>
    <row r="156" spans="1:58" s="227" customFormat="1" ht="25.5">
      <c r="A156" s="155"/>
      <c r="B156" s="759"/>
      <c r="C156" s="759"/>
      <c r="D156" s="759"/>
      <c r="E156" s="759"/>
      <c r="F156" s="155"/>
      <c r="G156" s="155">
        <v>620</v>
      </c>
      <c r="H156" s="155" t="s">
        <v>1624</v>
      </c>
      <c r="I156" s="155" t="s">
        <v>1363</v>
      </c>
      <c r="J156" s="155" t="str">
        <f t="shared" si="2"/>
        <v>620 Monitoring (C1283169)</v>
      </c>
      <c r="K156" s="155" t="s">
        <v>1763</v>
      </c>
      <c r="L156" s="155" t="s">
        <v>1602</v>
      </c>
      <c r="M156" s="155" t="str">
        <f>CONCATENATE(H156, " (", I156, ")")</f>
        <v>Monitoring  (C1283169)</v>
      </c>
      <c r="N156" s="155" t="s">
        <v>1695</v>
      </c>
      <c r="O156" s="155" t="s">
        <v>1646</v>
      </c>
      <c r="P156" s="155" t="s">
        <v>1416</v>
      </c>
      <c r="Q156" s="155" t="s">
        <v>151</v>
      </c>
      <c r="R156" s="113"/>
      <c r="S156" s="113"/>
      <c r="T156" s="113"/>
      <c r="U156" s="113"/>
      <c r="V156" s="113"/>
      <c r="W156" s="113"/>
      <c r="X156" s="113"/>
      <c r="Y156" s="113"/>
      <c r="Z156" s="113"/>
      <c r="AA156" s="113"/>
      <c r="AB156" s="113"/>
      <c r="AC156" s="113"/>
      <c r="AD156" s="113"/>
      <c r="AE156" s="113"/>
      <c r="AF156" s="113"/>
      <c r="AG156" s="113"/>
      <c r="AH156" s="113"/>
      <c r="AI156" s="113"/>
      <c r="AJ156" s="113"/>
      <c r="AK156" s="113"/>
      <c r="AL156" s="113"/>
      <c r="AM156" s="113"/>
      <c r="AN156" s="113"/>
      <c r="AO156" s="113"/>
      <c r="AP156" s="113"/>
      <c r="AQ156" s="113"/>
      <c r="AR156" s="113"/>
      <c r="AS156" s="113"/>
      <c r="AT156" s="113"/>
      <c r="AU156" s="113"/>
      <c r="AV156" s="113"/>
      <c r="AW156" s="113"/>
      <c r="AX156" s="113"/>
      <c r="AY156" s="113"/>
      <c r="AZ156" s="113"/>
      <c r="BA156" s="113"/>
      <c r="BB156" s="113"/>
      <c r="BC156" s="113"/>
      <c r="BD156" s="113"/>
      <c r="BE156" s="113"/>
      <c r="BF156" s="113"/>
    </row>
    <row r="157" spans="1:58" s="227" customFormat="1" ht="12.75">
      <c r="A157" s="155"/>
      <c r="B157" s="759"/>
      <c r="C157" s="759"/>
      <c r="D157" s="759"/>
      <c r="E157" s="759"/>
      <c r="F157" s="155"/>
      <c r="G157" s="155"/>
      <c r="H157" s="155"/>
      <c r="I157" s="155"/>
      <c r="J157" s="155" t="str">
        <f t="shared" si="2"/>
        <v xml:space="preserve"> ()</v>
      </c>
      <c r="K157" s="155" t="s">
        <v>1716</v>
      </c>
      <c r="L157" s="155"/>
      <c r="M157" s="155"/>
      <c r="N157" s="155" t="s">
        <v>1694</v>
      </c>
      <c r="O157" s="233"/>
      <c r="P157" s="155" t="s">
        <v>1417</v>
      </c>
      <c r="Q157" s="155" t="s">
        <v>1665</v>
      </c>
      <c r="R157" s="113"/>
      <c r="S157" s="113"/>
      <c r="T157" s="113"/>
      <c r="U157" s="113"/>
      <c r="V157" s="113"/>
      <c r="W157" s="113"/>
      <c r="X157" s="113"/>
      <c r="Y157" s="113"/>
      <c r="Z157" s="113"/>
      <c r="AA157" s="113"/>
      <c r="AB157" s="113"/>
      <c r="AC157" s="113"/>
      <c r="AD157" s="113"/>
      <c r="AE157" s="113"/>
      <c r="AF157" s="113"/>
      <c r="AG157" s="113"/>
      <c r="AH157" s="113"/>
      <c r="AI157" s="113"/>
      <c r="AJ157" s="113"/>
      <c r="AK157" s="113"/>
      <c r="AL157" s="113"/>
      <c r="AM157" s="113"/>
      <c r="AN157" s="113"/>
      <c r="AO157" s="113"/>
      <c r="AP157" s="113"/>
      <c r="AQ157" s="113"/>
      <c r="AR157" s="113"/>
      <c r="AS157" s="113"/>
      <c r="AT157" s="113"/>
      <c r="AU157" s="113"/>
      <c r="AV157" s="113"/>
      <c r="AW157" s="113"/>
      <c r="AX157" s="113"/>
      <c r="AY157" s="113"/>
      <c r="AZ157" s="113"/>
      <c r="BA157" s="113"/>
      <c r="BB157" s="113"/>
      <c r="BC157" s="113"/>
      <c r="BD157" s="113"/>
      <c r="BE157" s="113"/>
      <c r="BF157" s="113"/>
    </row>
    <row r="158" spans="1:58" s="227" customFormat="1" ht="12.75">
      <c r="A158" s="155"/>
      <c r="B158" s="759"/>
      <c r="C158" s="759"/>
      <c r="D158" s="759"/>
      <c r="E158" s="759"/>
      <c r="F158" s="155"/>
      <c r="G158" s="155"/>
      <c r="H158" s="155"/>
      <c r="I158" s="155"/>
      <c r="J158" s="155" t="str">
        <f t="shared" si="2"/>
        <v xml:space="preserve"> ()</v>
      </c>
      <c r="K158" s="155"/>
      <c r="L158" s="155"/>
      <c r="M158" s="155"/>
      <c r="N158" s="155" t="s">
        <v>1694</v>
      </c>
      <c r="O158" s="155"/>
      <c r="P158" s="155" t="s">
        <v>1073</v>
      </c>
      <c r="Q158" s="155" t="s">
        <v>151</v>
      </c>
      <c r="R158" s="113"/>
      <c r="S158" s="113"/>
      <c r="T158" s="113"/>
      <c r="U158" s="113"/>
      <c r="V158" s="113"/>
      <c r="W158" s="113"/>
      <c r="X158" s="113"/>
      <c r="Y158" s="113"/>
      <c r="Z158" s="113"/>
      <c r="AA158" s="113"/>
      <c r="AB158" s="113"/>
      <c r="AC158" s="113"/>
      <c r="AD158" s="113"/>
      <c r="AE158" s="113"/>
      <c r="AF158" s="113"/>
      <c r="AG158" s="113"/>
      <c r="AH158" s="113"/>
      <c r="AI158" s="113"/>
      <c r="AJ158" s="113"/>
      <c r="AK158" s="113"/>
      <c r="AL158" s="113"/>
      <c r="AM158" s="113"/>
      <c r="AN158" s="113"/>
      <c r="AO158" s="113"/>
      <c r="AP158" s="113"/>
      <c r="AQ158" s="113"/>
      <c r="AR158" s="113"/>
      <c r="AS158" s="113"/>
      <c r="AT158" s="113"/>
      <c r="AU158" s="113"/>
      <c r="AV158" s="113"/>
      <c r="AW158" s="113"/>
      <c r="AX158" s="113"/>
      <c r="AY158" s="113"/>
      <c r="AZ158" s="113"/>
      <c r="BA158" s="113"/>
      <c r="BB158" s="113"/>
      <c r="BC158" s="113"/>
      <c r="BD158" s="113"/>
      <c r="BE158" s="113"/>
      <c r="BF158" s="113"/>
    </row>
    <row r="159" spans="1:58" ht="25.5">
      <c r="A159" s="155"/>
      <c r="B159" s="759"/>
      <c r="C159" s="759"/>
      <c r="D159" s="759"/>
      <c r="E159" s="759"/>
      <c r="F159" s="155"/>
      <c r="G159" s="155">
        <v>630</v>
      </c>
      <c r="H159" s="155" t="s">
        <v>1600</v>
      </c>
      <c r="I159" s="155" t="s">
        <v>1594</v>
      </c>
      <c r="J159" s="155" t="str">
        <f t="shared" si="2"/>
        <v>630 Aliquot Volume (C5419067)</v>
      </c>
      <c r="K159" s="155" t="s">
        <v>1764</v>
      </c>
      <c r="L159" s="155" t="s">
        <v>1243</v>
      </c>
      <c r="M159" s="155" t="str">
        <f>CONCATENATE(H159, " (", I159, ")")</f>
        <v>Aliquot Volume  (C5419067)</v>
      </c>
      <c r="N159" s="155" t="s">
        <v>1695</v>
      </c>
      <c r="O159" s="155" t="s">
        <v>1663</v>
      </c>
      <c r="P159" s="155" t="s">
        <v>1416</v>
      </c>
      <c r="Q159" s="155" t="s">
        <v>213</v>
      </c>
    </row>
    <row r="160" spans="1:58" ht="25.5">
      <c r="A160" s="155"/>
      <c r="B160" s="759"/>
      <c r="C160" s="759"/>
      <c r="D160" s="759"/>
      <c r="E160" s="759"/>
      <c r="F160" s="155"/>
      <c r="G160" s="155"/>
      <c r="H160" s="155"/>
      <c r="I160" s="155"/>
      <c r="J160" s="155" t="str">
        <f t="shared" si="2"/>
        <v xml:space="preserve"> ()</v>
      </c>
      <c r="K160" s="155" t="s">
        <v>1765</v>
      </c>
      <c r="L160" s="155"/>
      <c r="M160" s="155"/>
      <c r="N160" s="155" t="s">
        <v>1694</v>
      </c>
      <c r="O160" s="155" t="s">
        <v>3081</v>
      </c>
      <c r="P160" s="155" t="s">
        <v>1417</v>
      </c>
      <c r="Q160" s="155" t="s">
        <v>3080</v>
      </c>
    </row>
    <row r="161" spans="1:17" ht="25.5">
      <c r="A161" s="155"/>
      <c r="B161" s="759"/>
      <c r="C161" s="759"/>
      <c r="D161" s="759"/>
      <c r="E161" s="759"/>
      <c r="F161" s="155"/>
      <c r="G161" s="155"/>
      <c r="H161" s="155"/>
      <c r="I161" s="155"/>
      <c r="J161" s="155" t="str">
        <f t="shared" si="2"/>
        <v xml:space="preserve"> ()</v>
      </c>
      <c r="K161" s="155"/>
      <c r="L161" s="155"/>
      <c r="M161" s="155"/>
      <c r="N161" s="155" t="s">
        <v>1694</v>
      </c>
      <c r="O161" s="155"/>
      <c r="P161" s="155" t="s">
        <v>1073</v>
      </c>
      <c r="Q161" s="155" t="s">
        <v>213</v>
      </c>
    </row>
    <row r="162" spans="1:17" ht="51">
      <c r="A162" s="155"/>
      <c r="B162" s="759"/>
      <c r="C162" s="759"/>
      <c r="D162" s="759"/>
      <c r="E162" s="759"/>
      <c r="F162" s="155"/>
      <c r="G162" s="155">
        <v>620</v>
      </c>
      <c r="H162" s="155" t="s">
        <v>1598</v>
      </c>
      <c r="I162" s="155" t="s">
        <v>1588</v>
      </c>
      <c r="J162" s="155" t="str">
        <f t="shared" si="2"/>
        <v>620 Biospecimen (C2347026)</v>
      </c>
      <c r="K162" s="155" t="s">
        <v>1766</v>
      </c>
      <c r="L162" s="155" t="s">
        <v>1614</v>
      </c>
      <c r="M162" s="155" t="str">
        <f>CONCATENATE(H162, " (", I162, ")")</f>
        <v>Biospecimen  (C2347026)</v>
      </c>
      <c r="N162" s="155" t="s">
        <v>1695</v>
      </c>
      <c r="O162" s="155" t="s">
        <v>1659</v>
      </c>
      <c r="P162" s="155" t="s">
        <v>1416</v>
      </c>
      <c r="Q162" s="155" t="s">
        <v>321</v>
      </c>
    </row>
    <row r="163" spans="1:17" ht="38.25">
      <c r="A163" s="155"/>
      <c r="B163" s="759"/>
      <c r="C163" s="759"/>
      <c r="D163" s="759"/>
      <c r="E163" s="759"/>
      <c r="F163" s="155"/>
      <c r="G163" s="155"/>
      <c r="H163" s="155"/>
      <c r="I163" s="155"/>
      <c r="J163" s="155" t="str">
        <f t="shared" si="2"/>
        <v xml:space="preserve"> ()</v>
      </c>
      <c r="K163" s="155" t="s">
        <v>1755</v>
      </c>
      <c r="L163" s="155"/>
      <c r="M163" s="155"/>
      <c r="N163" s="155" t="s">
        <v>1694</v>
      </c>
      <c r="O163" s="155" t="s">
        <v>3077</v>
      </c>
      <c r="P163" s="155" t="s">
        <v>1417</v>
      </c>
      <c r="Q163" s="155" t="s">
        <v>3076</v>
      </c>
    </row>
    <row r="164" spans="1:17" ht="25.5">
      <c r="A164" s="155"/>
      <c r="B164" s="759"/>
      <c r="C164" s="759"/>
      <c r="D164" s="759"/>
      <c r="E164" s="759"/>
      <c r="F164" s="155"/>
      <c r="G164" s="155"/>
      <c r="H164" s="155"/>
      <c r="I164" s="155"/>
      <c r="J164" s="155" t="str">
        <f t="shared" si="2"/>
        <v xml:space="preserve"> ()</v>
      </c>
      <c r="K164" s="155"/>
      <c r="L164" s="155"/>
      <c r="M164" s="155"/>
      <c r="N164" s="155" t="s">
        <v>1694</v>
      </c>
      <c r="O164" s="155"/>
      <c r="P164" s="155" t="s">
        <v>1073</v>
      </c>
      <c r="Q164" s="155" t="s">
        <v>321</v>
      </c>
    </row>
    <row r="165" spans="1:17" ht="25.5">
      <c r="A165" s="155"/>
      <c r="B165" s="759"/>
      <c r="C165" s="759"/>
      <c r="D165" s="759"/>
      <c r="E165" s="759"/>
      <c r="F165" s="155"/>
      <c r="G165" s="155">
        <v>620</v>
      </c>
      <c r="H165" s="155" t="s">
        <v>1596</v>
      </c>
      <c r="I165" s="155" t="s">
        <v>1581</v>
      </c>
      <c r="J165" s="155" t="str">
        <f t="shared" si="2"/>
        <v>620 Metabolomics (C1328813)</v>
      </c>
      <c r="K165" s="155" t="s">
        <v>1767</v>
      </c>
      <c r="L165" s="155" t="s">
        <v>1607</v>
      </c>
      <c r="M165" s="155" t="str">
        <f>CONCATENATE(H165, " (", I165, ")")</f>
        <v>Metabolomics  (C1328813)</v>
      </c>
      <c r="N165" s="155" t="s">
        <v>1695</v>
      </c>
      <c r="O165" s="155" t="s">
        <v>1651</v>
      </c>
      <c r="P165" s="155" t="s">
        <v>1416</v>
      </c>
      <c r="Q165" s="155" t="s">
        <v>156</v>
      </c>
    </row>
    <row r="166" spans="1:17" ht="38.25">
      <c r="A166" s="155"/>
      <c r="B166" s="759"/>
      <c r="C166" s="759"/>
      <c r="D166" s="759"/>
      <c r="E166" s="759"/>
      <c r="F166" s="155"/>
      <c r="G166" s="155"/>
      <c r="H166" s="155"/>
      <c r="I166" s="155" t="s">
        <v>1418</v>
      </c>
      <c r="J166" s="155" t="str">
        <f t="shared" si="2"/>
        <v xml:space="preserve"> ( )</v>
      </c>
      <c r="K166" s="155" t="s">
        <v>1729</v>
      </c>
      <c r="L166" s="155"/>
      <c r="M166" s="155"/>
      <c r="N166" s="155" t="s">
        <v>1694</v>
      </c>
      <c r="O166" s="155" t="s">
        <v>3063</v>
      </c>
      <c r="P166" s="155" t="s">
        <v>1417</v>
      </c>
      <c r="Q166" s="155" t="s">
        <v>3062</v>
      </c>
    </row>
    <row r="167" spans="1:17" ht="25.5">
      <c r="A167" s="155"/>
      <c r="B167" s="759"/>
      <c r="C167" s="759"/>
      <c r="D167" s="759"/>
      <c r="E167" s="759"/>
      <c r="F167" s="155"/>
      <c r="G167" s="155"/>
      <c r="H167" s="155"/>
      <c r="I167" s="155" t="s">
        <v>1418</v>
      </c>
      <c r="J167" s="155" t="str">
        <f t="shared" si="2"/>
        <v xml:space="preserve"> ( )</v>
      </c>
      <c r="K167" s="155"/>
      <c r="L167" s="155"/>
      <c r="M167" s="155"/>
      <c r="N167" s="155" t="s">
        <v>1694</v>
      </c>
      <c r="O167" s="155"/>
      <c r="P167" s="155" t="s">
        <v>1073</v>
      </c>
      <c r="Q167" s="155" t="s">
        <v>156</v>
      </c>
    </row>
    <row r="168" spans="1:17">
      <c r="A168" s="801"/>
      <c r="B168" s="802"/>
      <c r="C168" s="802"/>
      <c r="D168" s="802"/>
      <c r="E168" s="802"/>
      <c r="F168" s="801"/>
      <c r="G168" s="801"/>
      <c r="H168" s="801"/>
      <c r="I168" s="801" t="s">
        <v>1418</v>
      </c>
      <c r="J168" s="801"/>
      <c r="K168" s="803"/>
      <c r="L168" s="801"/>
      <c r="M168" s="801"/>
      <c r="N168" s="801"/>
      <c r="O168" s="801"/>
      <c r="P168" s="801"/>
      <c r="Q168" s="801"/>
    </row>
    <row r="169" spans="1:17">
      <c r="C169" s="231" t="s">
        <v>5536</v>
      </c>
      <c r="D169" s="231">
        <f>SUM(D4:D168)</f>
        <v>49</v>
      </c>
      <c r="E169" s="231">
        <f>SUM(E4:E168)</f>
        <v>44</v>
      </c>
      <c r="I169" s="113" t="s">
        <v>1418</v>
      </c>
    </row>
    <row r="170" spans="1:17">
      <c r="C170" s="231" t="s">
        <v>5537</v>
      </c>
      <c r="D170" s="231">
        <f>D169- (10*2)</f>
        <v>29</v>
      </c>
      <c r="E170" s="231">
        <f>E169- (10*2)</f>
        <v>24</v>
      </c>
      <c r="I170" s="113" t="s">
        <v>1418</v>
      </c>
    </row>
    <row r="171" spans="1:17">
      <c r="C171" s="231" t="s">
        <v>4023</v>
      </c>
      <c r="D171" s="231">
        <f>D169/A153</f>
        <v>4.9000000000000004</v>
      </c>
      <c r="E171" s="231">
        <f>E169/A153</f>
        <v>4.4000000000000004</v>
      </c>
      <c r="I171" s="113" t="s">
        <v>1418</v>
      </c>
    </row>
    <row r="172" spans="1:17">
      <c r="C172" s="231" t="s">
        <v>5538</v>
      </c>
      <c r="D172" s="231">
        <f>D170/A153</f>
        <v>2.9</v>
      </c>
      <c r="E172" s="231">
        <f>E170/A153</f>
        <v>2.4</v>
      </c>
      <c r="I172" s="113" t="s">
        <v>1418</v>
      </c>
    </row>
    <row r="173" spans="1:17">
      <c r="I173" s="113" t="s">
        <v>1418</v>
      </c>
    </row>
    <row r="174" spans="1:17">
      <c r="I174" s="113" t="s">
        <v>1418</v>
      </c>
    </row>
    <row r="175" spans="1:17">
      <c r="I175" s="113" t="s">
        <v>1418</v>
      </c>
    </row>
    <row r="176" spans="1:17">
      <c r="I176" s="113" t="s">
        <v>1418</v>
      </c>
    </row>
    <row r="177" spans="9:9">
      <c r="I177" s="113" t="s">
        <v>1418</v>
      </c>
    </row>
    <row r="178" spans="9:9">
      <c r="I178" s="113" t="s">
        <v>1418</v>
      </c>
    </row>
    <row r="179" spans="9:9">
      <c r="I179" s="113" t="s">
        <v>1418</v>
      </c>
    </row>
    <row r="180" spans="9:9">
      <c r="I180" s="113" t="s">
        <v>1418</v>
      </c>
    </row>
    <row r="181" spans="9:9">
      <c r="I181" s="113" t="s">
        <v>1418</v>
      </c>
    </row>
    <row r="182" spans="9:9">
      <c r="I182" s="113" t="s">
        <v>1418</v>
      </c>
    </row>
    <row r="183" spans="9:9">
      <c r="I183" s="113" t="s">
        <v>1418</v>
      </c>
    </row>
    <row r="184" spans="9:9">
      <c r="I184" s="113" t="s">
        <v>1418</v>
      </c>
    </row>
    <row r="185" spans="9:9">
      <c r="I185" s="113" t="s">
        <v>1418</v>
      </c>
    </row>
    <row r="186" spans="9:9">
      <c r="I186" s="113" t="s">
        <v>1418</v>
      </c>
    </row>
    <row r="187" spans="9:9">
      <c r="I187" s="113" t="s">
        <v>1418</v>
      </c>
    </row>
    <row r="188" spans="9:9">
      <c r="I188" s="113" t="s">
        <v>1418</v>
      </c>
    </row>
    <row r="189" spans="9:9">
      <c r="I189" s="113" t="s">
        <v>1418</v>
      </c>
    </row>
    <row r="190" spans="9:9">
      <c r="I190" s="113" t="s">
        <v>1418</v>
      </c>
    </row>
    <row r="191" spans="9:9">
      <c r="I191" s="113" t="s">
        <v>1418</v>
      </c>
    </row>
    <row r="192" spans="9:9">
      <c r="I192" s="113" t="s">
        <v>1418</v>
      </c>
    </row>
    <row r="193" spans="9:9">
      <c r="I193" s="113" t="s">
        <v>1418</v>
      </c>
    </row>
    <row r="194" spans="9:9">
      <c r="I194" s="113" t="s">
        <v>1418</v>
      </c>
    </row>
    <row r="195" spans="9:9">
      <c r="I195" s="113" t="s">
        <v>1418</v>
      </c>
    </row>
    <row r="196" spans="9:9">
      <c r="I196" s="113" t="s">
        <v>1418</v>
      </c>
    </row>
    <row r="197" spans="9:9">
      <c r="I197" s="113" t="s">
        <v>1418</v>
      </c>
    </row>
    <row r="198" spans="9:9">
      <c r="I198" s="113" t="s">
        <v>1418</v>
      </c>
    </row>
    <row r="199" spans="9:9">
      <c r="I199" s="113" t="s">
        <v>1418</v>
      </c>
    </row>
    <row r="200" spans="9:9">
      <c r="I200" s="113" t="s">
        <v>1418</v>
      </c>
    </row>
    <row r="201" spans="9:9">
      <c r="I201" s="113" t="s">
        <v>1418</v>
      </c>
    </row>
    <row r="202" spans="9:9">
      <c r="I202" s="113" t="s">
        <v>1418</v>
      </c>
    </row>
    <row r="203" spans="9:9">
      <c r="I203" s="113" t="s">
        <v>1418</v>
      </c>
    </row>
    <row r="204" spans="9:9">
      <c r="I204" s="113" t="s">
        <v>1418</v>
      </c>
    </row>
    <row r="205" spans="9:9">
      <c r="I205" s="113" t="s">
        <v>1418</v>
      </c>
    </row>
    <row r="206" spans="9:9">
      <c r="I206" s="113" t="s">
        <v>1418</v>
      </c>
    </row>
    <row r="207" spans="9:9">
      <c r="I207" s="113" t="s">
        <v>1418</v>
      </c>
    </row>
    <row r="208" spans="9:9">
      <c r="I208" s="113" t="s">
        <v>1418</v>
      </c>
    </row>
    <row r="209" spans="9:9">
      <c r="I209" s="113" t="s">
        <v>1418</v>
      </c>
    </row>
    <row r="210" spans="9:9">
      <c r="I210" s="113" t="s">
        <v>1418</v>
      </c>
    </row>
    <row r="211" spans="9:9">
      <c r="I211" s="113" t="s">
        <v>1418</v>
      </c>
    </row>
    <row r="212" spans="9:9">
      <c r="I212" s="113" t="s">
        <v>1418</v>
      </c>
    </row>
    <row r="213" spans="9:9">
      <c r="I213" s="113" t="s">
        <v>1418</v>
      </c>
    </row>
    <row r="214" spans="9:9">
      <c r="I214" s="113" t="s">
        <v>1418</v>
      </c>
    </row>
    <row r="215" spans="9:9">
      <c r="I215" s="113" t="s">
        <v>1418</v>
      </c>
    </row>
  </sheetData>
  <autoFilter ref="C3:C215" xr:uid="{3AACCDB4-50EC-4226-A7D3-AFF92DDE0DB8}"/>
  <mergeCells count="3">
    <mergeCell ref="P2:Q3"/>
    <mergeCell ref="B2:C2"/>
    <mergeCell ref="D2:O2"/>
  </mergeCells>
  <conditionalFormatting sqref="M61:M63 M86 M123:M129 M143:M144 M159:M161 M90 M100:M103 M5:M9 M22 M133 M148:M153 M168:M1048576 M52:M55 M65:M67 M113:M116">
    <cfRule type="containsText" dxfId="568" priority="26" operator="containsText" text="NCI">
      <formula>NOT(ISERROR(SEARCH("NCI",M5)))</formula>
    </cfRule>
  </conditionalFormatting>
  <conditionalFormatting sqref="M56:M57">
    <cfRule type="containsText" dxfId="567" priority="22" operator="containsText" text="NCI">
      <formula>NOT(ISERROR(SEARCH("NCI",M56)))</formula>
    </cfRule>
  </conditionalFormatting>
  <conditionalFormatting sqref="M154:M155">
    <cfRule type="containsText" dxfId="566" priority="16" operator="containsText" text="NCI">
      <formula>NOT(ISERROR(SEARCH("NCI",M154)))</formula>
    </cfRule>
  </conditionalFormatting>
  <conditionalFormatting sqref="M138:M139">
    <cfRule type="containsText" dxfId="565" priority="8" operator="containsText" text="NCI">
      <formula>NOT(ISERROR(SEARCH("NCI",M138)))</formula>
    </cfRule>
  </conditionalFormatting>
  <conditionalFormatting sqref="M157:M158">
    <cfRule type="containsText" dxfId="564" priority="7" operator="containsText" text="NCI">
      <formula>NOT(ISERROR(SEARCH("NCI",M157)))</formula>
    </cfRule>
  </conditionalFormatting>
  <conditionalFormatting sqref="M46:M47">
    <cfRule type="containsText" dxfId="563" priority="6" operator="containsText" text="NCI">
      <formula>NOT(ISERROR(SEARCH("NCI",M46)))</formula>
    </cfRule>
  </conditionalFormatting>
  <conditionalFormatting sqref="M49:M50">
    <cfRule type="containsText" dxfId="562" priority="2" operator="containsText" text="NCI">
      <formula>NOT(ISERROR(SEARCH("NCI",M49)))</formula>
    </cfRule>
  </conditionalFormatting>
  <conditionalFormatting sqref="M140">
    <cfRule type="containsText" dxfId="561" priority="1" operator="containsText" text="NCI">
      <formula>NOT(ISERROR(SEARCH("NCI",M140)))</formula>
    </cfRule>
  </conditionalFormatting>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1FB7C-9696-4303-AAE9-B52640C45638}">
  <sheetPr>
    <tabColor theme="3" tint="0.59999389629810485"/>
  </sheetPr>
  <dimension ref="A1:U22"/>
  <sheetViews>
    <sheetView zoomScale="90" zoomScaleNormal="90" zoomScaleSheetLayoutView="100" workbookViewId="0">
      <pane ySplit="3" topLeftCell="A4" activePane="bottomLeft" state="frozen"/>
      <selection pane="bottomLeft" activeCell="B2" sqref="B2:H2"/>
    </sheetView>
  </sheetViews>
  <sheetFormatPr defaultRowHeight="15"/>
  <cols>
    <col min="1" max="1" width="8.7109375" style="180"/>
    <col min="2" max="2" width="17.42578125" customWidth="1"/>
    <col min="3" max="3" width="21" customWidth="1"/>
    <col min="4" max="4" width="8.7109375" customWidth="1"/>
    <col min="5" max="5" width="34.42578125" customWidth="1"/>
    <col min="6" max="7" width="8.7109375" customWidth="1"/>
    <col min="8" max="8" width="38.85546875" customWidth="1"/>
    <col min="9" max="9" width="20.5703125" customWidth="1"/>
    <col min="10" max="10" width="16.28515625" customWidth="1"/>
    <col min="11" max="11" width="21.140625" customWidth="1"/>
    <col min="12" max="16" width="8.7109375" customWidth="1"/>
    <col min="17" max="17" width="21.5703125" customWidth="1"/>
    <col min="18" max="18" width="26.140625" customWidth="1"/>
    <col min="19" max="19" width="42.28515625" customWidth="1"/>
    <col min="20" max="20" width="67.85546875" customWidth="1"/>
  </cols>
  <sheetData>
    <row r="1" spans="1:21">
      <c r="B1" t="s">
        <v>7547</v>
      </c>
    </row>
    <row r="2" spans="1:21" s="155" customFormat="1" ht="36" customHeight="1">
      <c r="A2" s="152"/>
      <c r="B2" s="963" t="s">
        <v>5526</v>
      </c>
      <c r="C2" s="963"/>
      <c r="D2" s="963"/>
      <c r="E2" s="963"/>
      <c r="F2" s="963"/>
      <c r="G2" s="963"/>
      <c r="H2" s="963"/>
      <c r="I2" s="966" t="s">
        <v>1</v>
      </c>
      <c r="J2" s="967"/>
      <c r="K2" s="967"/>
      <c r="L2" s="967"/>
      <c r="M2" s="967"/>
      <c r="N2" s="967"/>
      <c r="O2" s="967"/>
      <c r="P2" s="968"/>
      <c r="Q2" s="152" t="s">
        <v>2</v>
      </c>
      <c r="R2" s="964" t="s">
        <v>3</v>
      </c>
      <c r="S2" s="964"/>
      <c r="T2" s="150"/>
      <c r="U2" s="153" t="s">
        <v>346</v>
      </c>
    </row>
    <row r="3" spans="1:21" s="155" customFormat="1" ht="42.6" customHeight="1">
      <c r="A3" s="152" t="s">
        <v>709</v>
      </c>
      <c r="B3" s="156" t="s">
        <v>4</v>
      </c>
      <c r="C3" s="156" t="s">
        <v>5</v>
      </c>
      <c r="D3" s="156" t="s">
        <v>718</v>
      </c>
      <c r="E3" s="156" t="s">
        <v>6</v>
      </c>
      <c r="F3" s="156" t="s">
        <v>8</v>
      </c>
      <c r="G3" s="156" t="s">
        <v>733</v>
      </c>
      <c r="H3" s="156" t="s">
        <v>9</v>
      </c>
      <c r="I3" s="153" t="s">
        <v>10</v>
      </c>
      <c r="J3" s="153" t="s">
        <v>11</v>
      </c>
      <c r="K3" s="153" t="s">
        <v>12</v>
      </c>
      <c r="L3" s="153" t="s">
        <v>13</v>
      </c>
      <c r="M3" s="153" t="s">
        <v>730</v>
      </c>
      <c r="N3" s="153" t="s">
        <v>15</v>
      </c>
      <c r="O3" s="153" t="s">
        <v>16</v>
      </c>
      <c r="P3" s="153" t="s">
        <v>17</v>
      </c>
      <c r="Q3" s="152" t="s">
        <v>18</v>
      </c>
      <c r="R3" s="964" t="s">
        <v>21</v>
      </c>
      <c r="S3" s="964"/>
      <c r="T3" s="150"/>
      <c r="U3" s="153"/>
    </row>
    <row r="4" spans="1:21" s="155" customFormat="1" ht="42.6" customHeight="1">
      <c r="A4" s="177"/>
      <c r="B4" s="158" t="s">
        <v>840</v>
      </c>
      <c r="C4" s="965" t="s">
        <v>1405</v>
      </c>
      <c r="D4" s="965"/>
      <c r="E4" s="965"/>
      <c r="F4" s="965"/>
      <c r="G4" s="965"/>
      <c r="H4" s="965"/>
      <c r="I4" s="153" t="s">
        <v>5479</v>
      </c>
      <c r="J4" s="153" t="s">
        <v>1358</v>
      </c>
      <c r="K4" s="153"/>
      <c r="L4" s="153"/>
      <c r="M4" s="153"/>
      <c r="N4" s="153"/>
      <c r="O4" s="153"/>
      <c r="P4" s="153"/>
      <c r="Q4" s="158"/>
      <c r="R4" s="158"/>
      <c r="S4" s="158"/>
      <c r="T4" s="158"/>
      <c r="U4" s="153"/>
    </row>
    <row r="5" spans="1:21" ht="78" customHeight="1">
      <c r="A5" s="178">
        <v>1</v>
      </c>
      <c r="B5" s="160" t="s">
        <v>840</v>
      </c>
      <c r="C5" s="160" t="s">
        <v>1350</v>
      </c>
      <c r="D5" s="160"/>
      <c r="E5" s="160" t="s">
        <v>1352</v>
      </c>
      <c r="F5" s="160" t="s">
        <v>1354</v>
      </c>
      <c r="G5" s="160" t="s">
        <v>1356</v>
      </c>
      <c r="H5" s="160"/>
      <c r="I5" s="160" t="s">
        <v>5480</v>
      </c>
      <c r="J5" s="160"/>
      <c r="K5" s="160" t="s">
        <v>1406</v>
      </c>
      <c r="L5" s="160"/>
      <c r="M5" s="160"/>
      <c r="N5" s="160"/>
      <c r="O5" s="160"/>
      <c r="P5" s="160"/>
      <c r="Q5" s="160" t="s">
        <v>1387</v>
      </c>
      <c r="R5" s="160" t="s">
        <v>1071</v>
      </c>
      <c r="S5" s="160" t="s">
        <v>33</v>
      </c>
      <c r="T5" s="160" t="str">
        <f>CONCATENATE(R5, " ", S5)</f>
        <v>UMLS SemNet Hierarchy:  [Intellectual Product] isa [Conceptual Entity] isa {Entity]</v>
      </c>
      <c r="U5" s="153"/>
    </row>
    <row r="6" spans="1:21" ht="28.5" customHeight="1">
      <c r="A6" s="178"/>
      <c r="B6" s="160" t="s">
        <v>840</v>
      </c>
      <c r="C6" s="160" t="s">
        <v>1350</v>
      </c>
      <c r="D6" s="160"/>
      <c r="E6" s="160"/>
      <c r="F6" s="160"/>
      <c r="G6" s="160"/>
      <c r="H6" s="160"/>
      <c r="I6" s="160"/>
      <c r="J6" s="160"/>
      <c r="K6" s="160"/>
      <c r="L6" s="160"/>
      <c r="M6" s="160"/>
      <c r="N6" s="160"/>
      <c r="O6" s="160"/>
      <c r="P6" s="160"/>
      <c r="Q6" s="160"/>
      <c r="R6" s="160" t="s">
        <v>1072</v>
      </c>
      <c r="S6" s="160" t="s">
        <v>1386</v>
      </c>
      <c r="T6" s="160" t="str">
        <f t="shared" ref="T6:T22" si="0">CONCATENATE(R6, " ", S6)</f>
        <v>NCIt concept  Hierarchy:  Clinical Events Domain &gt; Submission Domain &gt; Domain &gt; Conceptual entity</v>
      </c>
      <c r="U6" s="153"/>
    </row>
    <row r="7" spans="1:21" ht="26.45" customHeight="1">
      <c r="A7" s="178"/>
      <c r="B7" s="160" t="s">
        <v>840</v>
      </c>
      <c r="C7" s="160" t="s">
        <v>1350</v>
      </c>
      <c r="D7" s="160"/>
      <c r="E7" s="160"/>
      <c r="F7" s="160"/>
      <c r="G7" s="160"/>
      <c r="H7" s="160"/>
      <c r="I7" s="160"/>
      <c r="J7" s="160"/>
      <c r="K7" s="160"/>
      <c r="L7" s="160"/>
      <c r="M7" s="160"/>
      <c r="N7" s="160"/>
      <c r="O7" s="160"/>
      <c r="P7" s="160"/>
      <c r="Q7" s="160"/>
      <c r="R7" s="160" t="s">
        <v>1073</v>
      </c>
      <c r="S7" s="160" t="s">
        <v>182</v>
      </c>
      <c r="T7" s="160" t="str">
        <f t="shared" si="0"/>
        <v>NCIt SemNet Hierarchy: [Idea or Concept] isa [Conceptual Entity] isa [Entity]</v>
      </c>
      <c r="U7" s="153"/>
    </row>
    <row r="8" spans="1:21" ht="25.5">
      <c r="A8" s="152"/>
      <c r="B8" s="156" t="s">
        <v>840</v>
      </c>
      <c r="C8" s="156" t="s">
        <v>1350</v>
      </c>
      <c r="D8" s="156"/>
      <c r="E8" s="156"/>
      <c r="F8" s="156"/>
      <c r="G8" s="156"/>
      <c r="H8" s="156"/>
      <c r="I8" s="156"/>
      <c r="J8" s="156"/>
      <c r="K8" s="156" t="s">
        <v>1408</v>
      </c>
      <c r="L8" s="156"/>
      <c r="M8" s="156"/>
      <c r="N8" s="156"/>
      <c r="O8" s="156"/>
      <c r="P8" s="156"/>
      <c r="Q8" s="156" t="s">
        <v>1385</v>
      </c>
      <c r="R8" s="156" t="s">
        <v>1071</v>
      </c>
      <c r="S8" s="156" t="s">
        <v>73</v>
      </c>
      <c r="T8" s="160" t="str">
        <f t="shared" si="0"/>
        <v>UMLS SemNet Hierarchy:  [Temporal Concept] isa [Idea or Concept] isa [Conceptual Entity] isa [Entity]</v>
      </c>
      <c r="U8" s="153"/>
    </row>
    <row r="9" spans="1:21" ht="25.5">
      <c r="A9" s="152"/>
      <c r="B9" s="156" t="s">
        <v>840</v>
      </c>
      <c r="C9" s="156" t="s">
        <v>1350</v>
      </c>
      <c r="D9" s="156"/>
      <c r="E9" s="156"/>
      <c r="F9" s="156"/>
      <c r="G9" s="156"/>
      <c r="H9" s="156"/>
      <c r="I9" s="156"/>
      <c r="J9" s="156"/>
      <c r="K9" s="156"/>
      <c r="L9" s="156"/>
      <c r="M9" s="156"/>
      <c r="N9" s="156"/>
      <c r="O9" s="156"/>
      <c r="P9" s="156"/>
      <c r="Q9" s="156"/>
      <c r="R9" s="156" t="s">
        <v>1072</v>
      </c>
      <c r="S9" s="156" t="s">
        <v>1388</v>
      </c>
      <c r="T9" s="160" t="str">
        <f t="shared" si="0"/>
        <v>NCIt concept  Hierarchy:  Date of Death &gt; date &gt; Temporal Qualifier &gt; Qualifier &gt; show_hide Property or Attribute</v>
      </c>
      <c r="U9" s="153"/>
    </row>
    <row r="10" spans="1:21" ht="26.25" thickBot="1">
      <c r="A10" s="179"/>
      <c r="B10" s="169" t="s">
        <v>840</v>
      </c>
      <c r="C10" s="169" t="s">
        <v>1350</v>
      </c>
      <c r="D10" s="169"/>
      <c r="E10" s="169"/>
      <c r="F10" s="169"/>
      <c r="G10" s="169"/>
      <c r="H10" s="169"/>
      <c r="I10" s="169"/>
      <c r="J10" s="169"/>
      <c r="K10" s="169"/>
      <c r="L10" s="169"/>
      <c r="M10" s="169"/>
      <c r="N10" s="169"/>
      <c r="O10" s="169"/>
      <c r="P10" s="169"/>
      <c r="Q10" s="169"/>
      <c r="R10" s="169" t="s">
        <v>1073</v>
      </c>
      <c r="S10" s="156" t="s">
        <v>73</v>
      </c>
      <c r="T10" s="160" t="str">
        <f t="shared" si="0"/>
        <v>NCIt SemNet Hierarchy: [Temporal Concept] isa [Idea or Concept] isa [Conceptual Entity] isa [Entity]</v>
      </c>
      <c r="U10" s="162"/>
    </row>
    <row r="11" spans="1:21" ht="83.25" customHeight="1">
      <c r="A11" s="178">
        <v>2</v>
      </c>
      <c r="B11" s="160" t="s">
        <v>840</v>
      </c>
      <c r="C11" s="160" t="s">
        <v>1351</v>
      </c>
      <c r="D11" s="160"/>
      <c r="E11" s="160" t="s">
        <v>1353</v>
      </c>
      <c r="F11" s="160" t="s">
        <v>1355</v>
      </c>
      <c r="G11" s="160" t="s">
        <v>1357</v>
      </c>
      <c r="H11" s="160"/>
      <c r="I11" s="160" t="s">
        <v>5481</v>
      </c>
      <c r="J11" s="160"/>
      <c r="K11" s="160" t="s">
        <v>1407</v>
      </c>
      <c r="L11" s="160"/>
      <c r="M11" s="160"/>
      <c r="N11" s="160"/>
      <c r="O11" s="160"/>
      <c r="P11" s="160"/>
      <c r="Q11" s="160" t="s">
        <v>1387</v>
      </c>
      <c r="R11" s="160" t="s">
        <v>1071</v>
      </c>
      <c r="S11" s="160" t="s">
        <v>33</v>
      </c>
      <c r="T11" s="160" t="str">
        <f t="shared" si="0"/>
        <v>UMLS SemNet Hierarchy:  [Intellectual Product] isa [Conceptual Entity] isa {Entity]</v>
      </c>
      <c r="U11" s="165"/>
    </row>
    <row r="12" spans="1:21" ht="25.5">
      <c r="A12" s="178"/>
      <c r="B12" s="160" t="s">
        <v>840</v>
      </c>
      <c r="C12" s="160" t="s">
        <v>1351</v>
      </c>
      <c r="D12" s="160"/>
      <c r="E12" s="160"/>
      <c r="F12" s="160"/>
      <c r="G12" s="160"/>
      <c r="H12" s="160"/>
      <c r="I12" s="160"/>
      <c r="J12" s="160"/>
      <c r="K12" s="160"/>
      <c r="L12" s="160"/>
      <c r="M12" s="160"/>
      <c r="N12" s="160"/>
      <c r="O12" s="160"/>
      <c r="P12" s="160"/>
      <c r="Q12" s="160"/>
      <c r="R12" s="160" t="s">
        <v>1072</v>
      </c>
      <c r="S12" s="160" t="s">
        <v>1386</v>
      </c>
      <c r="T12" s="160" t="str">
        <f t="shared" si="0"/>
        <v>NCIt concept  Hierarchy:  Clinical Events Domain &gt; Submission Domain &gt; Domain &gt; Conceptual entity</v>
      </c>
      <c r="U12" s="153"/>
    </row>
    <row r="13" spans="1:21" ht="33" customHeight="1">
      <c r="A13" s="178"/>
      <c r="B13" s="160" t="s">
        <v>840</v>
      </c>
      <c r="C13" s="160" t="s">
        <v>1351</v>
      </c>
      <c r="D13" s="160"/>
      <c r="E13" s="160"/>
      <c r="F13" s="160"/>
      <c r="G13" s="160"/>
      <c r="H13" s="160"/>
      <c r="I13" s="160"/>
      <c r="J13" s="160"/>
      <c r="K13" s="160"/>
      <c r="L13" s="160"/>
      <c r="M13" s="160"/>
      <c r="N13" s="160"/>
      <c r="O13" s="160"/>
      <c r="P13" s="160"/>
      <c r="Q13" s="160"/>
      <c r="R13" s="160" t="s">
        <v>1073</v>
      </c>
      <c r="S13" s="160" t="s">
        <v>182</v>
      </c>
      <c r="T13" s="160" t="str">
        <f t="shared" si="0"/>
        <v>NCIt SemNet Hierarchy: [Idea or Concept] isa [Conceptual Entity] isa [Entity]</v>
      </c>
      <c r="U13" s="153"/>
    </row>
    <row r="14" spans="1:21" ht="25.5">
      <c r="A14" s="152"/>
      <c r="B14" s="156" t="s">
        <v>840</v>
      </c>
      <c r="C14" s="156" t="s">
        <v>1351</v>
      </c>
      <c r="D14" s="156"/>
      <c r="E14" s="156"/>
      <c r="F14" s="156"/>
      <c r="G14" s="156"/>
      <c r="H14" s="156"/>
      <c r="I14" s="156"/>
      <c r="J14" s="156"/>
      <c r="K14" s="156" t="s">
        <v>1409</v>
      </c>
      <c r="L14" s="156"/>
      <c r="M14" s="156"/>
      <c r="N14" s="156"/>
      <c r="O14" s="156"/>
      <c r="P14" s="156"/>
      <c r="Q14" s="156" t="s">
        <v>1385</v>
      </c>
      <c r="R14" s="156" t="s">
        <v>1071</v>
      </c>
      <c r="S14" s="156" t="s">
        <v>73</v>
      </c>
      <c r="T14" s="160" t="str">
        <f t="shared" si="0"/>
        <v>UMLS SemNet Hierarchy:  [Temporal Concept] isa [Idea or Concept] isa [Conceptual Entity] isa [Entity]</v>
      </c>
      <c r="U14" s="153"/>
    </row>
    <row r="15" spans="1:21" ht="25.5">
      <c r="A15" s="152"/>
      <c r="B15" s="156" t="s">
        <v>840</v>
      </c>
      <c r="C15" s="156" t="s">
        <v>1351</v>
      </c>
      <c r="D15" s="156"/>
      <c r="E15" s="156"/>
      <c r="F15" s="156"/>
      <c r="G15" s="156"/>
      <c r="H15" s="156"/>
      <c r="I15" s="156"/>
      <c r="J15" s="156"/>
      <c r="K15" s="156"/>
      <c r="L15" s="156"/>
      <c r="M15" s="156"/>
      <c r="N15" s="156"/>
      <c r="O15" s="156"/>
      <c r="P15" s="156"/>
      <c r="Q15" s="156"/>
      <c r="R15" s="156" t="s">
        <v>1072</v>
      </c>
      <c r="S15" s="156" t="s">
        <v>1384</v>
      </c>
      <c r="T15" s="160" t="str">
        <f t="shared" si="0"/>
        <v>NCIt concept  Hierarchy:  Date of Death &gt; Date &gt; Temporal Qualifier &gt; Qualifier &gt; Property or Attribute</v>
      </c>
      <c r="U15" s="153"/>
    </row>
    <row r="16" spans="1:21" ht="25.5">
      <c r="A16" s="152"/>
      <c r="B16" s="156" t="s">
        <v>840</v>
      </c>
      <c r="C16" s="156" t="s">
        <v>1351</v>
      </c>
      <c r="D16" s="156"/>
      <c r="E16" s="156"/>
      <c r="F16" s="156"/>
      <c r="G16" s="156"/>
      <c r="H16" s="156"/>
      <c r="I16" s="156"/>
      <c r="J16" s="156"/>
      <c r="K16" s="156"/>
      <c r="L16" s="156"/>
      <c r="M16" s="156"/>
      <c r="N16" s="156"/>
      <c r="O16" s="156"/>
      <c r="P16" s="156"/>
      <c r="Q16" s="156"/>
      <c r="R16" s="156" t="s">
        <v>1073</v>
      </c>
      <c r="S16" s="156" t="s">
        <v>73</v>
      </c>
      <c r="T16" s="160" t="str">
        <f t="shared" si="0"/>
        <v>NCIt SemNet Hierarchy: [Temporal Concept] isa [Idea or Concept] isa [Conceptual Entity] isa [Entity]</v>
      </c>
      <c r="U16" s="153"/>
    </row>
    <row r="17" spans="1:21" ht="33.950000000000003" customHeight="1">
      <c r="A17" s="178"/>
      <c r="B17" s="160" t="s">
        <v>840</v>
      </c>
      <c r="C17" s="160" t="s">
        <v>1351</v>
      </c>
      <c r="D17" s="160"/>
      <c r="E17" s="160"/>
      <c r="F17" s="160"/>
      <c r="G17" s="160"/>
      <c r="H17" s="160"/>
      <c r="I17" s="160"/>
      <c r="J17" s="160"/>
      <c r="K17" s="160" t="s">
        <v>1410</v>
      </c>
      <c r="L17" s="160"/>
      <c r="M17" s="160"/>
      <c r="N17" s="160"/>
      <c r="O17" s="160"/>
      <c r="P17" s="160"/>
      <c r="Q17" s="160" t="s">
        <v>1383</v>
      </c>
      <c r="R17" s="160" t="s">
        <v>1071</v>
      </c>
      <c r="S17" s="160" t="s">
        <v>85</v>
      </c>
      <c r="T17" s="160" t="str">
        <f t="shared" si="0"/>
        <v>UMLS SemNet Hierarchy:  [Qualitative Concept] isa [Idea or Concept] isa [Conceptual Entity] isa [Entity]</v>
      </c>
      <c r="U17" s="153"/>
    </row>
    <row r="18" spans="1:21" ht="23.45" customHeight="1">
      <c r="A18" s="178"/>
      <c r="B18" s="160" t="s">
        <v>840</v>
      </c>
      <c r="C18" s="160" t="s">
        <v>1351</v>
      </c>
      <c r="D18" s="160"/>
      <c r="E18" s="160"/>
      <c r="F18" s="160"/>
      <c r="G18" s="160"/>
      <c r="H18" s="160"/>
      <c r="I18" s="160"/>
      <c r="J18" s="160"/>
      <c r="K18" s="160"/>
      <c r="L18" s="160"/>
      <c r="M18" s="160"/>
      <c r="N18" s="160"/>
      <c r="O18" s="160"/>
      <c r="P18" s="160"/>
      <c r="Q18" s="160"/>
      <c r="R18" s="160" t="s">
        <v>1072</v>
      </c>
      <c r="S18" s="160" t="s">
        <v>1382</v>
      </c>
      <c r="T18" s="160" t="str">
        <f t="shared" si="0"/>
        <v>NCIt concept  Hierarchy:  Not Applicable &gt; Missing Value Reason &gt; General Qualifier &gt; Qualifier &gt; Property or Attribute</v>
      </c>
      <c r="U18" s="153"/>
    </row>
    <row r="19" spans="1:21" ht="25.5" customHeight="1">
      <c r="A19" s="178"/>
      <c r="B19" s="160" t="s">
        <v>840</v>
      </c>
      <c r="C19" s="160" t="s">
        <v>1351</v>
      </c>
      <c r="D19" s="160"/>
      <c r="E19" s="160"/>
      <c r="F19" s="160"/>
      <c r="G19" s="160"/>
      <c r="H19" s="160"/>
      <c r="I19" s="160"/>
      <c r="J19" s="160"/>
      <c r="K19" s="160"/>
      <c r="L19" s="160"/>
      <c r="M19" s="160"/>
      <c r="N19" s="160"/>
      <c r="O19" s="160"/>
      <c r="P19" s="160"/>
      <c r="Q19" s="160"/>
      <c r="R19" s="160" t="s">
        <v>1073</v>
      </c>
      <c r="S19" s="160" t="s">
        <v>85</v>
      </c>
      <c r="T19" s="160" t="str">
        <f t="shared" si="0"/>
        <v>NCIt SemNet Hierarchy: [Qualitative Concept] isa [Idea or Concept] isa [Conceptual Entity] isa [Entity]</v>
      </c>
      <c r="U19" s="153"/>
    </row>
    <row r="20" spans="1:21" ht="25.5">
      <c r="A20" s="152"/>
      <c r="B20" s="156" t="s">
        <v>840</v>
      </c>
      <c r="C20" s="156" t="s">
        <v>1351</v>
      </c>
      <c r="D20" s="156"/>
      <c r="E20" s="156"/>
      <c r="F20" s="156"/>
      <c r="G20" s="156"/>
      <c r="H20" s="156"/>
      <c r="I20" s="156"/>
      <c r="J20" s="156"/>
      <c r="K20" s="156" t="s">
        <v>1411</v>
      </c>
      <c r="L20" s="156"/>
      <c r="M20" s="156"/>
      <c r="N20" s="156"/>
      <c r="O20" s="156"/>
      <c r="P20" s="156"/>
      <c r="Q20" s="156" t="s">
        <v>1381</v>
      </c>
      <c r="R20" s="156" t="s">
        <v>1071</v>
      </c>
      <c r="S20" s="156" t="s">
        <v>85</v>
      </c>
      <c r="T20" s="160" t="str">
        <f t="shared" si="0"/>
        <v>UMLS SemNet Hierarchy:  [Qualitative Concept] isa [Idea or Concept] isa [Conceptual Entity] isa [Entity]</v>
      </c>
      <c r="U20" s="153"/>
    </row>
    <row r="21" spans="1:21" ht="25.5">
      <c r="A21" s="152"/>
      <c r="B21" s="156" t="s">
        <v>840</v>
      </c>
      <c r="C21" s="156" t="s">
        <v>1351</v>
      </c>
      <c r="D21" s="156"/>
      <c r="E21" s="156"/>
      <c r="F21" s="156"/>
      <c r="G21" s="156"/>
      <c r="H21" s="156"/>
      <c r="I21" s="156"/>
      <c r="J21" s="156"/>
      <c r="K21" s="156"/>
      <c r="L21" s="156"/>
      <c r="M21" s="156"/>
      <c r="N21" s="156"/>
      <c r="O21" s="156"/>
      <c r="P21" s="156"/>
      <c r="Q21" s="156"/>
      <c r="R21" s="156" t="s">
        <v>1072</v>
      </c>
      <c r="S21" s="156" t="s">
        <v>1380</v>
      </c>
      <c r="T21" s="160" t="str">
        <f t="shared" si="0"/>
        <v>NCIt concept  Hierarchy:  Unknown &gt;  General Qualifier &gt; Qualifier &gt; Property or Attribute</v>
      </c>
      <c r="U21" s="153"/>
    </row>
    <row r="22" spans="1:21" ht="25.5">
      <c r="A22" s="152"/>
      <c r="B22" s="156" t="s">
        <v>840</v>
      </c>
      <c r="C22" s="156" t="s">
        <v>1351</v>
      </c>
      <c r="D22" s="156"/>
      <c r="E22" s="156"/>
      <c r="F22" s="156"/>
      <c r="G22" s="156"/>
      <c r="H22" s="156"/>
      <c r="I22" s="156"/>
      <c r="J22" s="156"/>
      <c r="K22" s="156"/>
      <c r="L22" s="156"/>
      <c r="M22" s="156"/>
      <c r="N22" s="156"/>
      <c r="O22" s="156"/>
      <c r="P22" s="156"/>
      <c r="Q22" s="156"/>
      <c r="R22" s="156" t="s">
        <v>1073</v>
      </c>
      <c r="S22" s="156" t="s">
        <v>182</v>
      </c>
      <c r="T22" s="160" t="str">
        <f t="shared" si="0"/>
        <v>NCIt SemNet Hierarchy: [Idea or Concept] isa [Conceptual Entity] isa [Entity]</v>
      </c>
      <c r="U22" s="153"/>
    </row>
  </sheetData>
  <mergeCells count="5">
    <mergeCell ref="B2:H2"/>
    <mergeCell ref="R2:S2"/>
    <mergeCell ref="R3:S3"/>
    <mergeCell ref="C4:H4"/>
    <mergeCell ref="I2:P2"/>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B54DA-9103-4856-9B2F-D02E94DCE3F5}">
  <sheetPr>
    <tabColor theme="7" tint="0.39997558519241921"/>
  </sheetPr>
  <dimension ref="A1:AG214"/>
  <sheetViews>
    <sheetView topLeftCell="C1" workbookViewId="0">
      <selection activeCell="C1" sqref="C1:M1"/>
    </sheetView>
  </sheetViews>
  <sheetFormatPr defaultColWidth="9.140625" defaultRowHeight="15"/>
  <cols>
    <col min="1" max="1" width="6.140625" style="50" hidden="1" customWidth="1"/>
    <col min="2" max="2" width="9.140625" style="2"/>
    <col min="3" max="3" width="19.28515625" style="46" customWidth="1"/>
    <col min="4" max="4" width="22.7109375" style="2" hidden="1" customWidth="1"/>
    <col min="5" max="5" width="12.28515625" style="1" customWidth="1"/>
    <col min="6" max="6" width="22.7109375" style="2" hidden="1" customWidth="1"/>
    <col min="7" max="7" width="19" style="1" customWidth="1"/>
    <col min="8" max="8" width="22.7109375" style="2" hidden="1" customWidth="1"/>
    <col min="9" max="9" width="15.5703125" style="1" customWidth="1"/>
    <col min="10" max="10" width="22.7109375" style="2" hidden="1" customWidth="1"/>
    <col min="11" max="11" width="16.5703125" style="1" customWidth="1"/>
    <col min="12" max="12" width="22.7109375" style="2" hidden="1" customWidth="1"/>
    <col min="13" max="13" width="10.85546875" style="35" customWidth="1"/>
    <col min="14" max="14" width="10.7109375" style="35" customWidth="1"/>
    <col min="15" max="15" width="11.85546875" style="35" customWidth="1"/>
    <col min="16" max="16" width="30.42578125" style="1" customWidth="1"/>
    <col min="17" max="17" width="20.42578125" style="2" customWidth="1"/>
    <col min="18" max="18" width="10.5703125" style="35" customWidth="1"/>
    <col min="19" max="19" width="28.140625" style="2" customWidth="1"/>
    <col min="20" max="20" width="11.85546875" style="2" customWidth="1"/>
    <col min="21" max="21" width="55.5703125" style="2" customWidth="1"/>
    <col min="22" max="22" width="38.42578125" style="2" customWidth="1"/>
    <col min="23" max="16384" width="9.140625" style="2"/>
  </cols>
  <sheetData>
    <row r="1" spans="1:33" ht="36" customHeight="1">
      <c r="A1" s="275" t="s">
        <v>2392</v>
      </c>
      <c r="B1" s="271" t="s">
        <v>1412</v>
      </c>
      <c r="C1" s="949" t="s">
        <v>5527</v>
      </c>
      <c r="D1" s="950"/>
      <c r="E1" s="950"/>
      <c r="F1" s="950"/>
      <c r="G1" s="950"/>
      <c r="H1" s="950"/>
      <c r="I1" s="950"/>
      <c r="J1" s="950"/>
      <c r="K1" s="950"/>
      <c r="L1" s="950"/>
      <c r="M1" s="969"/>
      <c r="N1" s="951" t="s">
        <v>3915</v>
      </c>
      <c r="O1" s="970"/>
      <c r="P1" s="970"/>
      <c r="Q1" s="970"/>
      <c r="R1" s="970"/>
      <c r="S1" s="970"/>
      <c r="T1" s="970"/>
      <c r="U1" s="970"/>
      <c r="V1" s="971"/>
    </row>
    <row r="2" spans="1:33" ht="56.45" customHeight="1" thickBot="1">
      <c r="B2" s="240"/>
      <c r="C2" s="240" t="s">
        <v>2042</v>
      </c>
      <c r="D2" s="283" t="s">
        <v>2398</v>
      </c>
      <c r="E2" s="240" t="s">
        <v>5</v>
      </c>
      <c r="F2" s="283" t="s">
        <v>2399</v>
      </c>
      <c r="G2" s="240" t="s">
        <v>6</v>
      </c>
      <c r="H2" s="283" t="s">
        <v>2400</v>
      </c>
      <c r="I2" s="240" t="s">
        <v>2041</v>
      </c>
      <c r="J2" s="283" t="s">
        <v>2401</v>
      </c>
      <c r="K2" s="240" t="s">
        <v>9</v>
      </c>
      <c r="L2" s="283" t="s">
        <v>2402</v>
      </c>
      <c r="M2" s="283" t="s">
        <v>2403</v>
      </c>
      <c r="N2" s="241" t="s">
        <v>1927</v>
      </c>
      <c r="O2" s="241" t="s">
        <v>2316</v>
      </c>
      <c r="P2" s="242" t="s">
        <v>1926</v>
      </c>
      <c r="Q2" s="242" t="s">
        <v>2394</v>
      </c>
      <c r="R2" s="242" t="s">
        <v>2044</v>
      </c>
      <c r="S2" s="242" t="s">
        <v>1552</v>
      </c>
      <c r="T2" s="242" t="s">
        <v>1224</v>
      </c>
      <c r="U2" s="242" t="s">
        <v>1622</v>
      </c>
      <c r="V2" s="242" t="s">
        <v>1925</v>
      </c>
    </row>
    <row r="3" spans="1:33" ht="75">
      <c r="B3" s="46">
        <v>1</v>
      </c>
      <c r="C3" s="46" t="s">
        <v>284</v>
      </c>
      <c r="D3" s="187">
        <f t="shared" ref="D3:F3" si="0">LEN(TRIM(C3))-LEN(SUBSTITUTE(C3," ",""))+1</f>
        <v>1</v>
      </c>
      <c r="E3" s="135" t="s">
        <v>2323</v>
      </c>
      <c r="F3" s="187">
        <f t="shared" si="0"/>
        <v>5</v>
      </c>
      <c r="G3" s="307" t="s">
        <v>285</v>
      </c>
      <c r="H3" s="187">
        <f t="shared" ref="H3:J3" si="1">LEN(TRIM(G3))-LEN(SUBSTITUTE(G3," ",""))+1</f>
        <v>12</v>
      </c>
      <c r="I3" s="46" t="s">
        <v>2030</v>
      </c>
      <c r="J3" s="187">
        <f t="shared" si="1"/>
        <v>6</v>
      </c>
      <c r="K3" s="46" t="s">
        <v>2029</v>
      </c>
      <c r="L3" s="187">
        <f t="shared" ref="L3" si="2">LEN(TRIM(K3))-LEN(SUBSTITUTE(K3," ",""))+1</f>
        <v>3</v>
      </c>
      <c r="M3" s="244">
        <f>D3+F3+H3+J3+L3</f>
        <v>27</v>
      </c>
      <c r="N3" s="61">
        <v>5</v>
      </c>
      <c r="O3" s="61">
        <v>5</v>
      </c>
      <c r="P3" s="46" t="s">
        <v>5482</v>
      </c>
      <c r="Q3" s="50" t="s">
        <v>1798</v>
      </c>
      <c r="R3" s="248">
        <v>565</v>
      </c>
      <c r="S3" s="249" t="s">
        <v>2058</v>
      </c>
      <c r="T3" s="249" t="s">
        <v>1877</v>
      </c>
      <c r="U3" s="249" t="s">
        <v>1878</v>
      </c>
      <c r="V3" s="249" t="s">
        <v>1847</v>
      </c>
    </row>
    <row r="4" spans="1:33">
      <c r="B4" s="46"/>
      <c r="D4" s="187"/>
      <c r="E4" s="135"/>
      <c r="F4" s="187"/>
      <c r="G4" s="46"/>
      <c r="H4" s="187"/>
      <c r="I4" s="46"/>
      <c r="J4" s="187"/>
      <c r="K4" s="46"/>
      <c r="L4" s="187"/>
      <c r="M4" s="244"/>
      <c r="N4" s="61"/>
      <c r="O4" s="61"/>
      <c r="P4" s="46"/>
      <c r="Q4" s="50"/>
      <c r="R4" s="61">
        <v>731</v>
      </c>
      <c r="S4" s="50" t="s">
        <v>2059</v>
      </c>
      <c r="T4" s="50" t="s">
        <v>1877</v>
      </c>
      <c r="U4" s="50" t="s">
        <v>1876</v>
      </c>
      <c r="V4" s="50" t="s">
        <v>1046</v>
      </c>
    </row>
    <row r="5" spans="1:33">
      <c r="B5" s="46"/>
      <c r="D5" s="187"/>
      <c r="E5" s="135"/>
      <c r="F5" s="187"/>
      <c r="G5" s="46"/>
      <c r="H5" s="187"/>
      <c r="I5" s="46"/>
      <c r="J5" s="187"/>
      <c r="K5" s="46"/>
      <c r="L5" s="187"/>
      <c r="M5" s="244"/>
      <c r="N5" s="61"/>
      <c r="O5" s="61"/>
      <c r="P5" s="46"/>
      <c r="Q5" s="50"/>
      <c r="R5" s="61">
        <v>565</v>
      </c>
      <c r="S5" s="50" t="s">
        <v>1875</v>
      </c>
      <c r="T5" s="50" t="s">
        <v>1874</v>
      </c>
      <c r="U5" s="50" t="s">
        <v>1873</v>
      </c>
      <c r="V5" s="50" t="s">
        <v>1847</v>
      </c>
    </row>
    <row r="6" spans="1:33">
      <c r="B6" s="46"/>
      <c r="D6" s="187"/>
      <c r="E6" s="135"/>
      <c r="F6" s="187"/>
      <c r="G6" s="46"/>
      <c r="H6" s="187"/>
      <c r="I6" s="46"/>
      <c r="J6" s="187"/>
      <c r="K6" s="46"/>
      <c r="L6" s="187"/>
      <c r="M6" s="244"/>
      <c r="N6" s="61"/>
      <c r="O6" s="61"/>
      <c r="P6" s="46"/>
      <c r="Q6" s="50"/>
      <c r="R6" s="61">
        <v>574</v>
      </c>
      <c r="S6" s="50" t="s">
        <v>1872</v>
      </c>
      <c r="T6" s="50" t="s">
        <v>1871</v>
      </c>
      <c r="U6" s="50" t="s">
        <v>1870</v>
      </c>
      <c r="V6" s="50" t="s">
        <v>1847</v>
      </c>
    </row>
    <row r="7" spans="1:33">
      <c r="B7" s="46"/>
      <c r="D7" s="187"/>
      <c r="E7" s="135"/>
      <c r="F7" s="187"/>
      <c r="G7" s="46"/>
      <c r="H7" s="187"/>
      <c r="I7" s="46"/>
      <c r="J7" s="187"/>
      <c r="K7" s="46"/>
      <c r="L7" s="187"/>
      <c r="M7" s="244"/>
      <c r="N7" s="61"/>
      <c r="O7" s="61"/>
      <c r="P7" s="46"/>
      <c r="Q7" s="50"/>
      <c r="R7" s="61">
        <v>565</v>
      </c>
      <c r="S7" s="50" t="s">
        <v>1856</v>
      </c>
      <c r="T7" s="50" t="s">
        <v>1855</v>
      </c>
      <c r="U7" s="50" t="s">
        <v>1854</v>
      </c>
      <c r="V7" s="50" t="s">
        <v>1051</v>
      </c>
    </row>
    <row r="8" spans="1:33">
      <c r="B8" s="46"/>
      <c r="D8" s="187"/>
      <c r="E8" s="135"/>
      <c r="F8" s="187"/>
      <c r="G8" s="46"/>
      <c r="H8" s="187"/>
      <c r="I8" s="46"/>
      <c r="J8" s="187"/>
      <c r="K8" s="46"/>
      <c r="L8" s="187"/>
      <c r="M8" s="244"/>
      <c r="N8" s="61"/>
      <c r="O8" s="61"/>
      <c r="P8" s="46"/>
      <c r="Q8" s="50"/>
      <c r="R8" s="61">
        <v>586</v>
      </c>
      <c r="S8" s="50" t="s">
        <v>1869</v>
      </c>
      <c r="T8" s="50" t="s">
        <v>1868</v>
      </c>
      <c r="U8" s="50" t="s">
        <v>1867</v>
      </c>
      <c r="V8" s="50" t="s">
        <v>1866</v>
      </c>
    </row>
    <row r="9" spans="1:33">
      <c r="A9" s="245"/>
      <c r="B9" s="246"/>
      <c r="C9" s="246"/>
      <c r="D9" s="245"/>
      <c r="E9" s="246"/>
      <c r="F9" s="246"/>
      <c r="G9" s="245"/>
      <c r="H9" s="245"/>
      <c r="I9" s="245"/>
      <c r="J9" s="245"/>
      <c r="K9" s="245"/>
      <c r="L9" s="245"/>
      <c r="M9" s="268"/>
      <c r="N9" s="191"/>
      <c r="O9" s="191"/>
      <c r="P9" s="245"/>
      <c r="Q9" s="247"/>
      <c r="R9" s="191"/>
      <c r="S9" s="247"/>
      <c r="T9" s="247"/>
      <c r="U9" s="247"/>
      <c r="V9" s="247"/>
    </row>
    <row r="10" spans="1:33" customFormat="1" ht="73.5" customHeight="1">
      <c r="A10" s="55"/>
      <c r="B10" s="46">
        <v>2</v>
      </c>
      <c r="C10" s="46" t="s">
        <v>831</v>
      </c>
      <c r="D10" s="187">
        <f t="shared" ref="D10:F10" si="3">LEN(TRIM(C10))-LEN(SUBSTITUTE(C10," ",""))+1</f>
        <v>1</v>
      </c>
      <c r="E10" s="135" t="s">
        <v>2104</v>
      </c>
      <c r="F10" s="187">
        <f t="shared" si="3"/>
        <v>6</v>
      </c>
      <c r="G10" s="307" t="s">
        <v>112</v>
      </c>
      <c r="H10" s="187">
        <f t="shared" ref="H10:J10" si="4">LEN(TRIM(G10))-LEN(SUBSTITUTE(G10," ",""))+1</f>
        <v>3</v>
      </c>
      <c r="I10" s="135" t="s">
        <v>2103</v>
      </c>
      <c r="J10" s="187">
        <f t="shared" si="4"/>
        <v>4</v>
      </c>
      <c r="K10" s="135" t="s">
        <v>2029</v>
      </c>
      <c r="L10" s="187">
        <f t="shared" ref="L10" si="5">LEN(TRIM(K10))-LEN(SUBSTITUTE(K10," ",""))+1</f>
        <v>3</v>
      </c>
      <c r="M10" s="244">
        <f>D10+F10+H10+J10+L10</f>
        <v>17</v>
      </c>
      <c r="N10" s="109">
        <v>4</v>
      </c>
      <c r="O10" s="109">
        <v>4</v>
      </c>
      <c r="P10" s="135" t="s">
        <v>2566</v>
      </c>
      <c r="Q10" s="135" t="s">
        <v>2077</v>
      </c>
      <c r="R10" s="248">
        <v>739</v>
      </c>
      <c r="S10" s="249" t="s">
        <v>2134</v>
      </c>
      <c r="T10" s="249" t="s">
        <v>1877</v>
      </c>
      <c r="U10" s="249" t="s">
        <v>2167</v>
      </c>
      <c r="V10" s="249" t="s">
        <v>1046</v>
      </c>
      <c r="W10" s="2"/>
      <c r="X10" s="2"/>
      <c r="Y10" s="2"/>
      <c r="Z10" s="2"/>
      <c r="AA10" s="2"/>
      <c r="AB10" s="2"/>
      <c r="AC10" s="2"/>
      <c r="AD10" s="2"/>
      <c r="AE10" s="2"/>
      <c r="AF10" s="2"/>
      <c r="AG10" s="2"/>
    </row>
    <row r="11" spans="1:33" customFormat="1">
      <c r="A11" s="55"/>
      <c r="B11" s="190"/>
      <c r="C11" s="46"/>
      <c r="D11" s="187"/>
      <c r="E11" s="50"/>
      <c r="F11" s="187"/>
      <c r="G11" s="50"/>
      <c r="H11" s="187"/>
      <c r="I11" s="50"/>
      <c r="J11" s="187"/>
      <c r="K11" s="50"/>
      <c r="L11" s="187"/>
      <c r="M11" s="244"/>
      <c r="N11" s="61"/>
      <c r="O11" s="61"/>
      <c r="P11" s="279"/>
      <c r="Q11" s="50"/>
      <c r="R11" s="255">
        <v>739</v>
      </c>
      <c r="S11" s="256" t="s">
        <v>2135</v>
      </c>
      <c r="T11" s="256" t="s">
        <v>1877</v>
      </c>
      <c r="U11" s="256" t="s">
        <v>2167</v>
      </c>
      <c r="V11" s="256" t="s">
        <v>1046</v>
      </c>
      <c r="W11" s="2"/>
      <c r="X11" s="2"/>
      <c r="Y11" s="2"/>
      <c r="Z11" s="2"/>
      <c r="AA11" s="2"/>
      <c r="AB11" s="2"/>
      <c r="AC11" s="2"/>
      <c r="AD11" s="2"/>
      <c r="AE11" s="2"/>
      <c r="AF11" s="2"/>
      <c r="AG11" s="2"/>
    </row>
    <row r="12" spans="1:33" customFormat="1">
      <c r="A12" s="55"/>
      <c r="B12" s="190"/>
      <c r="C12" s="46"/>
      <c r="D12" s="187"/>
      <c r="E12" s="50"/>
      <c r="F12" s="187"/>
      <c r="G12" s="50"/>
      <c r="H12" s="187"/>
      <c r="I12" s="50"/>
      <c r="J12" s="187"/>
      <c r="K12" s="50"/>
      <c r="L12" s="187"/>
      <c r="M12" s="244"/>
      <c r="N12" s="61"/>
      <c r="O12" s="61"/>
      <c r="P12" s="280"/>
      <c r="Q12" s="50"/>
      <c r="R12" s="255">
        <v>739</v>
      </c>
      <c r="S12" s="256" t="s">
        <v>2136</v>
      </c>
      <c r="T12" s="256" t="s">
        <v>2111</v>
      </c>
      <c r="U12" s="256" t="s">
        <v>1510</v>
      </c>
      <c r="V12" s="256" t="s">
        <v>1058</v>
      </c>
      <c r="W12" s="2"/>
      <c r="X12" s="2"/>
      <c r="Y12" s="2"/>
      <c r="Z12" s="2"/>
      <c r="AA12" s="2"/>
      <c r="AB12" s="2"/>
      <c r="AC12" s="2"/>
      <c r="AD12" s="2"/>
      <c r="AE12" s="2"/>
      <c r="AF12" s="2"/>
      <c r="AG12" s="2"/>
    </row>
    <row r="13" spans="1:33" customFormat="1">
      <c r="A13" s="55"/>
      <c r="B13" s="190"/>
      <c r="C13" s="46"/>
      <c r="D13" s="187"/>
      <c r="E13" s="50"/>
      <c r="F13" s="187"/>
      <c r="G13" s="50"/>
      <c r="H13" s="187"/>
      <c r="I13" s="50"/>
      <c r="J13" s="187"/>
      <c r="K13" s="50"/>
      <c r="L13" s="187"/>
      <c r="M13" s="244"/>
      <c r="N13" s="61"/>
      <c r="O13" s="61"/>
      <c r="P13" s="279"/>
      <c r="Q13" s="50"/>
      <c r="R13" s="255">
        <v>739</v>
      </c>
      <c r="S13" s="256" t="s">
        <v>2137</v>
      </c>
      <c r="T13" s="256" t="s">
        <v>2112</v>
      </c>
      <c r="U13" s="256" t="s">
        <v>1486</v>
      </c>
      <c r="V13" s="256" t="s">
        <v>1063</v>
      </c>
      <c r="W13" s="2"/>
      <c r="X13" s="2"/>
      <c r="Y13" s="2"/>
      <c r="Z13" s="2"/>
      <c r="AA13" s="2"/>
      <c r="AB13" s="2"/>
      <c r="AC13" s="2"/>
      <c r="AD13" s="2"/>
      <c r="AE13" s="2"/>
      <c r="AF13" s="2"/>
      <c r="AG13" s="2"/>
    </row>
    <row r="14" spans="1:33" customFormat="1">
      <c r="A14" s="55"/>
      <c r="B14" s="190"/>
      <c r="C14" s="46"/>
      <c r="D14" s="187"/>
      <c r="E14" s="50"/>
      <c r="F14" s="187"/>
      <c r="G14" s="50"/>
      <c r="H14" s="187"/>
      <c r="I14" s="50"/>
      <c r="J14" s="187"/>
      <c r="K14" s="50"/>
      <c r="L14" s="187"/>
      <c r="M14" s="244"/>
      <c r="N14" s="61"/>
      <c r="O14" s="61"/>
      <c r="P14" s="279"/>
      <c r="Q14" s="50"/>
      <c r="R14" s="255">
        <v>739</v>
      </c>
      <c r="S14" s="256" t="s">
        <v>1875</v>
      </c>
      <c r="T14" s="256" t="s">
        <v>1874</v>
      </c>
      <c r="U14" s="256" t="s">
        <v>2156</v>
      </c>
      <c r="V14" s="256" t="s">
        <v>1046</v>
      </c>
      <c r="W14" s="2"/>
      <c r="X14" s="2"/>
      <c r="Y14" s="2"/>
      <c r="Z14" s="2"/>
      <c r="AA14" s="2"/>
      <c r="AB14" s="2"/>
      <c r="AC14" s="2"/>
      <c r="AD14" s="2"/>
      <c r="AE14" s="2"/>
      <c r="AF14" s="2"/>
      <c r="AG14" s="2"/>
    </row>
    <row r="15" spans="1:33" customFormat="1">
      <c r="A15" s="55"/>
      <c r="B15" s="190"/>
      <c r="C15" s="46"/>
      <c r="D15" s="187"/>
      <c r="E15" s="50"/>
      <c r="F15" s="187"/>
      <c r="G15" s="50"/>
      <c r="H15" s="187"/>
      <c r="I15" s="50"/>
      <c r="J15" s="187"/>
      <c r="K15" s="50"/>
      <c r="L15" s="187"/>
      <c r="M15" s="244"/>
      <c r="N15" s="61"/>
      <c r="O15" s="61"/>
      <c r="P15" s="46"/>
      <c r="Q15" s="50"/>
      <c r="R15" s="61"/>
      <c r="S15" s="50"/>
      <c r="T15" s="50"/>
      <c r="U15" s="50"/>
      <c r="V15" s="50"/>
      <c r="W15" s="2"/>
      <c r="X15" s="2"/>
      <c r="Y15" s="2"/>
      <c r="Z15" s="2"/>
      <c r="AA15" s="2"/>
      <c r="AB15" s="2"/>
      <c r="AC15" s="2"/>
      <c r="AD15" s="2"/>
      <c r="AE15" s="2"/>
      <c r="AF15" s="2"/>
      <c r="AG15" s="2"/>
    </row>
    <row r="16" spans="1:33" s="252" customFormat="1">
      <c r="B16" s="274"/>
      <c r="M16" s="270"/>
      <c r="W16" s="2"/>
      <c r="X16" s="2"/>
      <c r="Y16" s="2"/>
      <c r="Z16" s="2"/>
      <c r="AA16" s="2"/>
      <c r="AB16" s="2"/>
      <c r="AC16" s="2"/>
      <c r="AD16" s="2"/>
      <c r="AE16" s="2"/>
      <c r="AF16" s="2"/>
      <c r="AG16" s="2"/>
    </row>
    <row r="17" spans="1:33" s="1" customFormat="1">
      <c r="A17" s="46"/>
      <c r="B17" s="135"/>
      <c r="C17" s="46"/>
      <c r="D17" s="187">
        <f t="shared" ref="D17:F18" si="6">LEN(TRIM(C17))-LEN(SUBSTITUTE(C17," ",""))+1</f>
        <v>1</v>
      </c>
      <c r="E17" s="46"/>
      <c r="F17" s="187">
        <f t="shared" si="6"/>
        <v>1</v>
      </c>
      <c r="G17" s="46"/>
      <c r="H17" s="187">
        <f t="shared" ref="H17:J18" si="7">LEN(TRIM(G17))-LEN(SUBSTITUTE(G17," ",""))+1</f>
        <v>1</v>
      </c>
      <c r="I17" s="46"/>
      <c r="J17" s="187">
        <f t="shared" si="7"/>
        <v>1</v>
      </c>
      <c r="L17" s="187"/>
      <c r="M17" s="46" t="s">
        <v>2320</v>
      </c>
      <c r="N17" s="253">
        <f>SUM(N3:N15)</f>
        <v>9</v>
      </c>
      <c r="O17" s="109">
        <f>SUM(O3:O16)</f>
        <v>9</v>
      </c>
      <c r="P17" s="46"/>
      <c r="Q17" s="46"/>
      <c r="R17" s="109"/>
      <c r="S17" s="46"/>
      <c r="T17" s="46"/>
      <c r="U17" s="46"/>
      <c r="V17" s="46"/>
      <c r="W17" s="2"/>
      <c r="X17" s="2"/>
      <c r="Y17" s="2"/>
      <c r="Z17" s="2"/>
      <c r="AA17" s="2"/>
      <c r="AB17" s="2"/>
      <c r="AC17" s="2"/>
      <c r="AD17" s="2"/>
      <c r="AE17" s="2"/>
      <c r="AF17" s="2"/>
      <c r="AG17" s="2"/>
    </row>
    <row r="18" spans="1:33" s="1" customFormat="1" ht="60">
      <c r="A18" s="46"/>
      <c r="B18" s="135"/>
      <c r="C18" s="46"/>
      <c r="D18" s="187">
        <f t="shared" si="6"/>
        <v>1</v>
      </c>
      <c r="E18" s="46"/>
      <c r="F18" s="187">
        <f t="shared" si="6"/>
        <v>1</v>
      </c>
      <c r="G18" s="46"/>
      <c r="H18" s="187">
        <f t="shared" si="7"/>
        <v>1</v>
      </c>
      <c r="I18" s="46"/>
      <c r="J18" s="187">
        <f t="shared" si="7"/>
        <v>1</v>
      </c>
      <c r="L18" s="187"/>
      <c r="M18" s="46" t="s">
        <v>2321</v>
      </c>
      <c r="N18" s="253">
        <f>N17/B10</f>
        <v>4.5</v>
      </c>
      <c r="O18" s="253">
        <f>O17/B10</f>
        <v>4.5</v>
      </c>
      <c r="P18" s="46"/>
      <c r="Q18" s="46"/>
      <c r="R18" s="109"/>
      <c r="S18" s="46"/>
      <c r="T18" s="46"/>
      <c r="U18" s="46"/>
      <c r="V18" s="46"/>
      <c r="W18" s="2"/>
      <c r="X18" s="2"/>
      <c r="Y18" s="2"/>
      <c r="Z18" s="2"/>
      <c r="AA18" s="2"/>
      <c r="AB18" s="2"/>
      <c r="AC18" s="2"/>
      <c r="AD18" s="2"/>
      <c r="AE18" s="2"/>
      <c r="AF18" s="2"/>
      <c r="AG18" s="2"/>
    </row>
    <row r="19" spans="1:33" s="1" customFormat="1">
      <c r="A19" s="46"/>
      <c r="M19" s="254"/>
      <c r="N19" s="254"/>
      <c r="O19" s="254"/>
      <c r="R19" s="254"/>
      <c r="W19" s="2"/>
      <c r="X19" s="2"/>
      <c r="Y19" s="2"/>
      <c r="Z19" s="2"/>
      <c r="AA19" s="2"/>
      <c r="AB19" s="2"/>
      <c r="AC19" s="2"/>
      <c r="AD19" s="2"/>
      <c r="AE19" s="2"/>
      <c r="AF19" s="2"/>
      <c r="AG19" s="2"/>
    </row>
    <row r="20" spans="1:33" s="1" customFormat="1">
      <c r="A20" s="46"/>
      <c r="M20" s="254"/>
      <c r="N20" s="254"/>
      <c r="O20" s="254"/>
      <c r="R20" s="254"/>
      <c r="W20" s="2"/>
      <c r="X20" s="2"/>
      <c r="Y20" s="2"/>
      <c r="Z20" s="2"/>
      <c r="AA20" s="2"/>
      <c r="AB20" s="2"/>
      <c r="AC20" s="2"/>
      <c r="AD20" s="2"/>
      <c r="AE20" s="2"/>
      <c r="AF20" s="2"/>
      <c r="AG20" s="2"/>
    </row>
    <row r="21" spans="1:33" s="1" customFormat="1">
      <c r="A21" s="46"/>
      <c r="M21" s="254"/>
      <c r="N21" s="254"/>
      <c r="O21" s="254"/>
      <c r="R21" s="254"/>
      <c r="W21" s="2"/>
      <c r="X21" s="2"/>
      <c r="Y21" s="2"/>
      <c r="Z21" s="2"/>
      <c r="AA21" s="2"/>
      <c r="AB21" s="2"/>
      <c r="AC21" s="2"/>
      <c r="AD21" s="2"/>
      <c r="AE21" s="2"/>
      <c r="AF21" s="2"/>
      <c r="AG21" s="2"/>
    </row>
    <row r="22" spans="1:33" s="1" customFormat="1">
      <c r="A22" s="46"/>
      <c r="M22" s="254"/>
      <c r="N22" s="254"/>
      <c r="O22" s="254"/>
      <c r="R22" s="254"/>
      <c r="W22" s="2"/>
      <c r="X22" s="2"/>
      <c r="Y22" s="2"/>
      <c r="Z22" s="2"/>
      <c r="AA22" s="2"/>
      <c r="AB22" s="2"/>
      <c r="AC22" s="2"/>
      <c r="AD22" s="2"/>
      <c r="AE22" s="2"/>
      <c r="AF22" s="2"/>
      <c r="AG22" s="2"/>
    </row>
    <row r="23" spans="1:33" s="1" customFormat="1">
      <c r="A23" s="46"/>
      <c r="M23" s="254"/>
      <c r="N23" s="254"/>
      <c r="O23" s="254"/>
      <c r="R23" s="254"/>
      <c r="W23" s="2"/>
      <c r="X23" s="2"/>
      <c r="Y23" s="2"/>
      <c r="Z23" s="2"/>
      <c r="AA23" s="2"/>
      <c r="AB23" s="2"/>
      <c r="AC23" s="2"/>
      <c r="AD23" s="2"/>
      <c r="AE23" s="2"/>
      <c r="AF23" s="2"/>
      <c r="AG23" s="2"/>
    </row>
    <row r="24" spans="1:33" s="1" customFormat="1">
      <c r="A24" s="46"/>
      <c r="M24" s="254"/>
      <c r="N24" s="254"/>
      <c r="O24" s="254"/>
      <c r="R24" s="254"/>
      <c r="W24" s="2"/>
      <c r="X24" s="2"/>
      <c r="Y24" s="2"/>
      <c r="Z24" s="2"/>
      <c r="AA24" s="2"/>
      <c r="AB24" s="2"/>
      <c r="AC24" s="2"/>
      <c r="AD24" s="2"/>
      <c r="AE24" s="2"/>
      <c r="AF24" s="2"/>
      <c r="AG24" s="2"/>
    </row>
    <row r="25" spans="1:33" s="1" customFormat="1">
      <c r="A25" s="46"/>
      <c r="M25" s="254"/>
      <c r="N25" s="254"/>
      <c r="O25" s="254"/>
      <c r="R25" s="254"/>
      <c r="W25" s="2"/>
      <c r="X25" s="2"/>
      <c r="Y25" s="2"/>
      <c r="Z25" s="2"/>
      <c r="AA25" s="2"/>
      <c r="AB25" s="2"/>
      <c r="AC25" s="2"/>
      <c r="AD25" s="2"/>
      <c r="AE25" s="2"/>
      <c r="AF25" s="2"/>
      <c r="AG25" s="2"/>
    </row>
    <row r="26" spans="1:33" s="1" customFormat="1">
      <c r="A26" s="46"/>
      <c r="M26" s="254"/>
      <c r="N26" s="254"/>
      <c r="O26" s="254"/>
      <c r="R26" s="254"/>
      <c r="W26" s="2"/>
      <c r="X26" s="2"/>
      <c r="Y26" s="2"/>
      <c r="Z26" s="2"/>
      <c r="AA26" s="2"/>
      <c r="AB26" s="2"/>
      <c r="AC26" s="2"/>
      <c r="AD26" s="2"/>
      <c r="AE26" s="2"/>
      <c r="AF26" s="2"/>
      <c r="AG26" s="2"/>
    </row>
    <row r="27" spans="1:33" s="1" customFormat="1">
      <c r="A27" s="46"/>
      <c r="M27" s="254"/>
      <c r="N27" s="254"/>
      <c r="O27" s="254"/>
      <c r="R27" s="254"/>
      <c r="W27" s="2"/>
      <c r="X27" s="2"/>
      <c r="Y27" s="2"/>
      <c r="Z27" s="2"/>
      <c r="AA27" s="2"/>
      <c r="AB27" s="2"/>
      <c r="AC27" s="2"/>
      <c r="AD27" s="2"/>
      <c r="AE27" s="2"/>
      <c r="AF27" s="2"/>
      <c r="AG27" s="2"/>
    </row>
    <row r="28" spans="1:33" s="1" customFormat="1">
      <c r="A28" s="46"/>
      <c r="M28" s="254"/>
      <c r="N28" s="254"/>
      <c r="O28" s="254"/>
      <c r="R28" s="254"/>
      <c r="W28" s="2"/>
      <c r="X28" s="2"/>
      <c r="Y28" s="2"/>
      <c r="Z28" s="2"/>
      <c r="AA28" s="2"/>
      <c r="AB28" s="2"/>
      <c r="AC28" s="2"/>
      <c r="AD28" s="2"/>
      <c r="AE28" s="2"/>
      <c r="AF28" s="2"/>
      <c r="AG28" s="2"/>
    </row>
    <row r="29" spans="1:33" s="1" customFormat="1">
      <c r="A29" s="46"/>
      <c r="M29" s="254"/>
      <c r="N29" s="254"/>
      <c r="O29" s="254"/>
      <c r="R29" s="254"/>
      <c r="W29" s="2"/>
      <c r="X29" s="2"/>
      <c r="Y29" s="2"/>
      <c r="Z29" s="2"/>
      <c r="AA29" s="2"/>
      <c r="AB29" s="2"/>
      <c r="AC29" s="2"/>
      <c r="AD29" s="2"/>
      <c r="AE29" s="2"/>
      <c r="AF29" s="2"/>
      <c r="AG29" s="2"/>
    </row>
    <row r="30" spans="1:33" s="1" customFormat="1">
      <c r="A30" s="46"/>
      <c r="M30" s="254"/>
      <c r="N30" s="254"/>
      <c r="O30" s="254"/>
      <c r="R30" s="254"/>
      <c r="W30" s="2"/>
      <c r="X30" s="2"/>
      <c r="Y30" s="2"/>
      <c r="Z30" s="2"/>
      <c r="AA30" s="2"/>
      <c r="AB30" s="2"/>
      <c r="AC30" s="2"/>
      <c r="AD30" s="2"/>
      <c r="AE30" s="2"/>
      <c r="AF30" s="2"/>
      <c r="AG30" s="2"/>
    </row>
    <row r="31" spans="1:33" s="1" customFormat="1">
      <c r="A31" s="46"/>
      <c r="M31" s="254"/>
      <c r="N31" s="254"/>
      <c r="O31" s="254"/>
      <c r="R31" s="254"/>
      <c r="W31" s="2"/>
      <c r="X31" s="2"/>
      <c r="Y31" s="2"/>
      <c r="Z31" s="2"/>
      <c r="AA31" s="2"/>
      <c r="AB31" s="2"/>
      <c r="AC31" s="2"/>
      <c r="AD31" s="2"/>
      <c r="AE31" s="2"/>
      <c r="AF31" s="2"/>
      <c r="AG31" s="2"/>
    </row>
    <row r="32" spans="1:33" s="1" customFormat="1">
      <c r="A32" s="46"/>
      <c r="M32" s="254"/>
      <c r="N32" s="254"/>
      <c r="O32" s="254"/>
      <c r="R32" s="254"/>
      <c r="W32" s="2"/>
      <c r="X32" s="2"/>
      <c r="Y32" s="2"/>
      <c r="Z32" s="2"/>
      <c r="AA32" s="2"/>
      <c r="AB32" s="2"/>
      <c r="AC32" s="2"/>
      <c r="AD32" s="2"/>
      <c r="AE32" s="2"/>
      <c r="AF32" s="2"/>
      <c r="AG32" s="2"/>
    </row>
    <row r="33" spans="1:33" s="1" customFormat="1">
      <c r="A33" s="46"/>
      <c r="M33" s="254"/>
      <c r="N33" s="254"/>
      <c r="O33" s="254"/>
      <c r="R33" s="254"/>
      <c r="W33" s="2"/>
      <c r="X33" s="2"/>
      <c r="Y33" s="2"/>
      <c r="Z33" s="2"/>
      <c r="AA33" s="2"/>
      <c r="AB33" s="2"/>
      <c r="AC33" s="2"/>
      <c r="AD33" s="2"/>
      <c r="AE33" s="2"/>
      <c r="AF33" s="2"/>
      <c r="AG33" s="2"/>
    </row>
    <row r="34" spans="1:33" s="1" customFormat="1">
      <c r="A34" s="46"/>
      <c r="M34" s="254"/>
      <c r="N34" s="254"/>
      <c r="O34" s="254"/>
      <c r="R34" s="254"/>
      <c r="W34" s="2"/>
      <c r="X34" s="2"/>
      <c r="Y34" s="2"/>
      <c r="Z34" s="2"/>
      <c r="AA34" s="2"/>
      <c r="AB34" s="2"/>
      <c r="AC34" s="2"/>
      <c r="AD34" s="2"/>
      <c r="AE34" s="2"/>
      <c r="AF34" s="2"/>
      <c r="AG34" s="2"/>
    </row>
    <row r="35" spans="1:33" s="1" customFormat="1">
      <c r="A35" s="46"/>
      <c r="M35" s="254"/>
      <c r="N35" s="254"/>
      <c r="O35" s="254"/>
      <c r="R35" s="254"/>
      <c r="W35" s="2"/>
      <c r="X35" s="2"/>
      <c r="Y35" s="2"/>
      <c r="Z35" s="2"/>
      <c r="AA35" s="2"/>
      <c r="AB35" s="2"/>
      <c r="AC35" s="2"/>
      <c r="AD35" s="2"/>
      <c r="AE35" s="2"/>
      <c r="AF35" s="2"/>
      <c r="AG35" s="2"/>
    </row>
    <row r="36" spans="1:33" s="1" customFormat="1">
      <c r="A36" s="46"/>
      <c r="M36" s="254"/>
      <c r="N36" s="254"/>
      <c r="O36" s="254"/>
      <c r="R36" s="254"/>
      <c r="W36" s="2"/>
      <c r="X36" s="2"/>
      <c r="Y36" s="2"/>
      <c r="Z36" s="2"/>
      <c r="AA36" s="2"/>
      <c r="AB36" s="2"/>
      <c r="AC36" s="2"/>
      <c r="AD36" s="2"/>
      <c r="AE36" s="2"/>
      <c r="AF36" s="2"/>
      <c r="AG36" s="2"/>
    </row>
    <row r="37" spans="1:33" s="1" customFormat="1">
      <c r="A37" s="46"/>
      <c r="M37" s="254"/>
      <c r="N37" s="254"/>
      <c r="O37" s="254"/>
      <c r="R37" s="254"/>
      <c r="W37" s="2"/>
      <c r="X37" s="2"/>
      <c r="Y37" s="2"/>
      <c r="Z37" s="2"/>
      <c r="AA37" s="2"/>
      <c r="AB37" s="2"/>
      <c r="AC37" s="2"/>
      <c r="AD37" s="2"/>
      <c r="AE37" s="2"/>
      <c r="AF37" s="2"/>
      <c r="AG37" s="2"/>
    </row>
    <row r="38" spans="1:33" s="1" customFormat="1">
      <c r="A38" s="46"/>
      <c r="M38" s="254"/>
      <c r="N38" s="254"/>
      <c r="O38" s="254"/>
      <c r="R38" s="254"/>
      <c r="W38" s="2"/>
      <c r="X38" s="2"/>
      <c r="Y38" s="2"/>
      <c r="Z38" s="2"/>
      <c r="AA38" s="2"/>
      <c r="AB38" s="2"/>
      <c r="AC38" s="2"/>
      <c r="AD38" s="2"/>
      <c r="AE38" s="2"/>
      <c r="AF38" s="2"/>
      <c r="AG38" s="2"/>
    </row>
    <row r="39" spans="1:33" s="1" customFormat="1">
      <c r="A39" s="46"/>
      <c r="M39" s="254"/>
      <c r="N39" s="254"/>
      <c r="O39" s="254"/>
      <c r="R39" s="254"/>
      <c r="W39" s="2"/>
      <c r="X39" s="2"/>
      <c r="Y39" s="2"/>
      <c r="Z39" s="2"/>
      <c r="AA39" s="2"/>
      <c r="AB39" s="2"/>
      <c r="AC39" s="2"/>
      <c r="AD39" s="2"/>
      <c r="AE39" s="2"/>
      <c r="AF39" s="2"/>
      <c r="AG39" s="2"/>
    </row>
    <row r="40" spans="1:33" s="1" customFormat="1">
      <c r="A40" s="46"/>
      <c r="M40" s="254"/>
      <c r="N40" s="254"/>
      <c r="O40" s="254"/>
      <c r="R40" s="254"/>
      <c r="W40" s="2"/>
      <c r="X40" s="2"/>
      <c r="Y40" s="2"/>
      <c r="Z40" s="2"/>
      <c r="AA40" s="2"/>
      <c r="AB40" s="2"/>
      <c r="AC40" s="2"/>
      <c r="AD40" s="2"/>
      <c r="AE40" s="2"/>
      <c r="AF40" s="2"/>
      <c r="AG40" s="2"/>
    </row>
    <row r="41" spans="1:33" s="1" customFormat="1">
      <c r="A41" s="46"/>
      <c r="M41" s="254"/>
      <c r="N41" s="254"/>
      <c r="O41" s="254"/>
      <c r="R41" s="254"/>
      <c r="W41" s="2"/>
      <c r="X41" s="2"/>
      <c r="Y41" s="2"/>
      <c r="Z41" s="2"/>
      <c r="AA41" s="2"/>
      <c r="AB41" s="2"/>
      <c r="AC41" s="2"/>
      <c r="AD41" s="2"/>
      <c r="AE41" s="2"/>
      <c r="AF41" s="2"/>
      <c r="AG41" s="2"/>
    </row>
    <row r="42" spans="1:33" s="1" customFormat="1">
      <c r="A42" s="46"/>
      <c r="M42" s="254"/>
      <c r="N42" s="254"/>
      <c r="O42" s="254"/>
      <c r="R42" s="254"/>
      <c r="W42" s="2"/>
      <c r="X42" s="2"/>
      <c r="Y42" s="2"/>
      <c r="Z42" s="2"/>
      <c r="AA42" s="2"/>
      <c r="AB42" s="2"/>
      <c r="AC42" s="2"/>
      <c r="AD42" s="2"/>
      <c r="AE42" s="2"/>
      <c r="AF42" s="2"/>
      <c r="AG42" s="2"/>
    </row>
    <row r="43" spans="1:33" s="1" customFormat="1">
      <c r="A43" s="46"/>
      <c r="M43" s="254"/>
      <c r="N43" s="254"/>
      <c r="O43" s="254"/>
      <c r="R43" s="254"/>
      <c r="W43" s="2"/>
      <c r="X43" s="2"/>
      <c r="Y43" s="2"/>
      <c r="Z43" s="2"/>
      <c r="AA43" s="2"/>
      <c r="AB43" s="2"/>
      <c r="AC43" s="2"/>
      <c r="AD43" s="2"/>
      <c r="AE43" s="2"/>
      <c r="AF43" s="2"/>
      <c r="AG43" s="2"/>
    </row>
    <row r="44" spans="1:33" s="1" customFormat="1">
      <c r="A44" s="46"/>
      <c r="M44" s="254"/>
      <c r="N44" s="254"/>
      <c r="O44" s="254"/>
      <c r="R44" s="254"/>
      <c r="W44" s="2"/>
      <c r="X44" s="2"/>
      <c r="Y44" s="2"/>
      <c r="Z44" s="2"/>
      <c r="AA44" s="2"/>
      <c r="AB44" s="2"/>
      <c r="AC44" s="2"/>
      <c r="AD44" s="2"/>
      <c r="AE44" s="2"/>
      <c r="AF44" s="2"/>
      <c r="AG44" s="2"/>
    </row>
    <row r="45" spans="1:33" s="1" customFormat="1">
      <c r="A45" s="46"/>
      <c r="M45" s="254"/>
      <c r="N45" s="254"/>
      <c r="O45" s="254"/>
      <c r="R45" s="254"/>
      <c r="W45" s="2"/>
      <c r="X45" s="2"/>
      <c r="Y45" s="2"/>
      <c r="Z45" s="2"/>
      <c r="AA45" s="2"/>
      <c r="AB45" s="2"/>
      <c r="AC45" s="2"/>
      <c r="AD45" s="2"/>
      <c r="AE45" s="2"/>
      <c r="AF45" s="2"/>
      <c r="AG45" s="2"/>
    </row>
    <row r="46" spans="1:33" s="1" customFormat="1">
      <c r="A46" s="46"/>
      <c r="M46" s="254"/>
      <c r="N46" s="254"/>
      <c r="O46" s="254"/>
      <c r="R46" s="254"/>
      <c r="W46" s="2"/>
      <c r="X46" s="2"/>
      <c r="Y46" s="2"/>
      <c r="Z46" s="2"/>
      <c r="AA46" s="2"/>
      <c r="AB46" s="2"/>
      <c r="AC46" s="2"/>
      <c r="AD46" s="2"/>
      <c r="AE46" s="2"/>
      <c r="AF46" s="2"/>
      <c r="AG46" s="2"/>
    </row>
    <row r="47" spans="1:33" s="1" customFormat="1">
      <c r="A47" s="46"/>
      <c r="M47" s="254"/>
      <c r="N47" s="254"/>
      <c r="O47" s="254"/>
      <c r="R47" s="254"/>
      <c r="W47" s="2"/>
      <c r="X47" s="2"/>
      <c r="Y47" s="2"/>
      <c r="Z47" s="2"/>
      <c r="AA47" s="2"/>
      <c r="AB47" s="2"/>
      <c r="AC47" s="2"/>
      <c r="AD47" s="2"/>
      <c r="AE47" s="2"/>
      <c r="AF47" s="2"/>
      <c r="AG47" s="2"/>
    </row>
    <row r="48" spans="1:33" s="1" customFormat="1">
      <c r="A48" s="46"/>
      <c r="M48" s="254"/>
      <c r="N48" s="254"/>
      <c r="O48" s="254"/>
      <c r="R48" s="254"/>
      <c r="W48" s="2"/>
      <c r="X48" s="2"/>
      <c r="Y48" s="2"/>
      <c r="Z48" s="2"/>
      <c r="AA48" s="2"/>
      <c r="AB48" s="2"/>
      <c r="AC48" s="2"/>
      <c r="AD48" s="2"/>
      <c r="AE48" s="2"/>
      <c r="AF48" s="2"/>
      <c r="AG48" s="2"/>
    </row>
    <row r="49" spans="1:33" s="1" customFormat="1">
      <c r="A49" s="46"/>
      <c r="M49" s="254"/>
      <c r="N49" s="254"/>
      <c r="O49" s="254"/>
      <c r="R49" s="254"/>
      <c r="W49" s="2"/>
      <c r="X49" s="2"/>
      <c r="Y49" s="2"/>
      <c r="Z49" s="2"/>
      <c r="AA49" s="2"/>
      <c r="AB49" s="2"/>
      <c r="AC49" s="2"/>
      <c r="AD49" s="2"/>
      <c r="AE49" s="2"/>
      <c r="AF49" s="2"/>
      <c r="AG49" s="2"/>
    </row>
    <row r="50" spans="1:33" s="1" customFormat="1">
      <c r="A50" s="46"/>
      <c r="M50" s="254"/>
      <c r="N50" s="254"/>
      <c r="O50" s="254"/>
      <c r="R50" s="254"/>
      <c r="W50" s="2"/>
      <c r="X50" s="2"/>
      <c r="Y50" s="2"/>
      <c r="Z50" s="2"/>
      <c r="AA50" s="2"/>
      <c r="AB50" s="2"/>
      <c r="AC50" s="2"/>
      <c r="AD50" s="2"/>
      <c r="AE50" s="2"/>
      <c r="AF50" s="2"/>
      <c r="AG50" s="2"/>
    </row>
    <row r="51" spans="1:33" s="1" customFormat="1">
      <c r="A51" s="46"/>
      <c r="M51" s="254"/>
      <c r="N51" s="254"/>
      <c r="O51" s="254"/>
      <c r="R51" s="254"/>
      <c r="W51" s="2"/>
      <c r="X51" s="2"/>
      <c r="Y51" s="2"/>
      <c r="Z51" s="2"/>
      <c r="AA51" s="2"/>
      <c r="AB51" s="2"/>
      <c r="AC51" s="2"/>
      <c r="AD51" s="2"/>
      <c r="AE51" s="2"/>
      <c r="AF51" s="2"/>
      <c r="AG51" s="2"/>
    </row>
    <row r="52" spans="1:33" s="1" customFormat="1">
      <c r="A52" s="46"/>
      <c r="M52" s="254"/>
      <c r="N52" s="254"/>
      <c r="O52" s="254"/>
      <c r="R52" s="254"/>
      <c r="W52" s="2"/>
      <c r="X52" s="2"/>
      <c r="Y52" s="2"/>
      <c r="Z52" s="2"/>
      <c r="AA52" s="2"/>
      <c r="AB52" s="2"/>
      <c r="AC52" s="2"/>
      <c r="AD52" s="2"/>
      <c r="AE52" s="2"/>
      <c r="AF52" s="2"/>
      <c r="AG52" s="2"/>
    </row>
    <row r="53" spans="1:33" s="1" customFormat="1">
      <c r="A53" s="46"/>
      <c r="M53" s="254"/>
      <c r="N53" s="254"/>
      <c r="O53" s="254"/>
      <c r="R53" s="254"/>
      <c r="W53" s="2"/>
      <c r="X53" s="2"/>
      <c r="Y53" s="2"/>
      <c r="Z53" s="2"/>
      <c r="AA53" s="2"/>
      <c r="AB53" s="2"/>
      <c r="AC53" s="2"/>
      <c r="AD53" s="2"/>
      <c r="AE53" s="2"/>
      <c r="AF53" s="2"/>
      <c r="AG53" s="2"/>
    </row>
    <row r="54" spans="1:33" s="1" customFormat="1">
      <c r="A54" s="46"/>
      <c r="M54" s="254"/>
      <c r="N54" s="254"/>
      <c r="O54" s="254"/>
      <c r="R54" s="254"/>
      <c r="W54" s="2"/>
      <c r="X54" s="2"/>
      <c r="Y54" s="2"/>
      <c r="Z54" s="2"/>
      <c r="AA54" s="2"/>
      <c r="AB54" s="2"/>
      <c r="AC54" s="2"/>
      <c r="AD54" s="2"/>
      <c r="AE54" s="2"/>
      <c r="AF54" s="2"/>
      <c r="AG54" s="2"/>
    </row>
    <row r="55" spans="1:33" s="1" customFormat="1">
      <c r="A55" s="46"/>
      <c r="M55" s="254"/>
      <c r="N55" s="254"/>
      <c r="O55" s="254"/>
      <c r="R55" s="254"/>
      <c r="W55" s="2"/>
      <c r="X55" s="2"/>
      <c r="Y55" s="2"/>
      <c r="Z55" s="2"/>
      <c r="AA55" s="2"/>
      <c r="AB55" s="2"/>
      <c r="AC55" s="2"/>
      <c r="AD55" s="2"/>
      <c r="AE55" s="2"/>
      <c r="AF55" s="2"/>
      <c r="AG55" s="2"/>
    </row>
    <row r="56" spans="1:33" s="1" customFormat="1">
      <c r="A56" s="46"/>
      <c r="M56" s="254"/>
      <c r="N56" s="254"/>
      <c r="O56" s="254"/>
      <c r="R56" s="254"/>
      <c r="W56" s="2"/>
      <c r="X56" s="2"/>
      <c r="Y56" s="2"/>
      <c r="Z56" s="2"/>
      <c r="AA56" s="2"/>
      <c r="AB56" s="2"/>
      <c r="AC56" s="2"/>
      <c r="AD56" s="2"/>
      <c r="AE56" s="2"/>
      <c r="AF56" s="2"/>
      <c r="AG56" s="2"/>
    </row>
    <row r="57" spans="1:33" s="1" customFormat="1">
      <c r="A57" s="46"/>
      <c r="M57" s="254"/>
      <c r="N57" s="254"/>
      <c r="O57" s="254"/>
      <c r="R57" s="254"/>
      <c r="W57" s="2"/>
      <c r="X57" s="2"/>
      <c r="Y57" s="2"/>
      <c r="Z57" s="2"/>
      <c r="AA57" s="2"/>
      <c r="AB57" s="2"/>
      <c r="AC57" s="2"/>
      <c r="AD57" s="2"/>
      <c r="AE57" s="2"/>
      <c r="AF57" s="2"/>
      <c r="AG57" s="2"/>
    </row>
    <row r="58" spans="1:33" s="1" customFormat="1">
      <c r="A58" s="46"/>
      <c r="M58" s="254"/>
      <c r="N58" s="254"/>
      <c r="O58" s="254"/>
      <c r="R58" s="254"/>
      <c r="W58" s="2"/>
      <c r="X58" s="2"/>
      <c r="Y58" s="2"/>
      <c r="Z58" s="2"/>
      <c r="AA58" s="2"/>
      <c r="AB58" s="2"/>
      <c r="AC58" s="2"/>
      <c r="AD58" s="2"/>
      <c r="AE58" s="2"/>
      <c r="AF58" s="2"/>
      <c r="AG58" s="2"/>
    </row>
    <row r="59" spans="1:33" s="1" customFormat="1">
      <c r="A59" s="46"/>
      <c r="M59" s="254"/>
      <c r="N59" s="254"/>
      <c r="O59" s="254"/>
      <c r="R59" s="254"/>
      <c r="W59" s="2"/>
      <c r="X59" s="2"/>
      <c r="Y59" s="2"/>
      <c r="Z59" s="2"/>
      <c r="AA59" s="2"/>
      <c r="AB59" s="2"/>
      <c r="AC59" s="2"/>
      <c r="AD59" s="2"/>
      <c r="AE59" s="2"/>
      <c r="AF59" s="2"/>
      <c r="AG59" s="2"/>
    </row>
    <row r="60" spans="1:33" s="1" customFormat="1">
      <c r="A60" s="46"/>
      <c r="M60" s="254"/>
      <c r="N60" s="254"/>
      <c r="O60" s="254"/>
      <c r="R60" s="254"/>
      <c r="W60" s="2"/>
      <c r="X60" s="2"/>
      <c r="Y60" s="2"/>
      <c r="Z60" s="2"/>
      <c r="AA60" s="2"/>
      <c r="AB60" s="2"/>
      <c r="AC60" s="2"/>
      <c r="AD60" s="2"/>
      <c r="AE60" s="2"/>
      <c r="AF60" s="2"/>
      <c r="AG60" s="2"/>
    </row>
    <row r="61" spans="1:33" s="1" customFormat="1">
      <c r="A61" s="46"/>
      <c r="M61" s="254"/>
      <c r="N61" s="254"/>
      <c r="O61" s="254"/>
      <c r="R61" s="254"/>
      <c r="W61" s="2"/>
      <c r="X61" s="2"/>
      <c r="Y61" s="2"/>
      <c r="Z61" s="2"/>
      <c r="AA61" s="2"/>
      <c r="AB61" s="2"/>
      <c r="AC61" s="2"/>
      <c r="AD61" s="2"/>
      <c r="AE61" s="2"/>
      <c r="AF61" s="2"/>
      <c r="AG61" s="2"/>
    </row>
    <row r="62" spans="1:33" s="1" customFormat="1">
      <c r="A62" s="46"/>
      <c r="M62" s="254"/>
      <c r="N62" s="254"/>
      <c r="O62" s="254"/>
      <c r="R62" s="254"/>
      <c r="W62" s="2"/>
      <c r="X62" s="2"/>
      <c r="Y62" s="2"/>
      <c r="Z62" s="2"/>
      <c r="AA62" s="2"/>
      <c r="AB62" s="2"/>
      <c r="AC62" s="2"/>
      <c r="AD62" s="2"/>
      <c r="AE62" s="2"/>
      <c r="AF62" s="2"/>
      <c r="AG62" s="2"/>
    </row>
    <row r="63" spans="1:33" s="1" customFormat="1">
      <c r="A63" s="46"/>
      <c r="M63" s="254"/>
      <c r="N63" s="254"/>
      <c r="O63" s="254"/>
      <c r="R63" s="254"/>
      <c r="W63" s="2"/>
      <c r="X63" s="2"/>
      <c r="Y63" s="2"/>
      <c r="Z63" s="2"/>
      <c r="AA63" s="2"/>
      <c r="AB63" s="2"/>
      <c r="AC63" s="2"/>
      <c r="AD63" s="2"/>
      <c r="AE63" s="2"/>
      <c r="AF63" s="2"/>
      <c r="AG63" s="2"/>
    </row>
    <row r="64" spans="1:33" s="1" customFormat="1">
      <c r="A64" s="46"/>
      <c r="M64" s="254"/>
      <c r="N64" s="254"/>
      <c r="O64" s="254"/>
      <c r="R64" s="254"/>
      <c r="W64" s="2"/>
      <c r="X64" s="2"/>
      <c r="Y64" s="2"/>
      <c r="Z64" s="2"/>
      <c r="AA64" s="2"/>
      <c r="AB64" s="2"/>
      <c r="AC64" s="2"/>
      <c r="AD64" s="2"/>
      <c r="AE64" s="2"/>
      <c r="AF64" s="2"/>
      <c r="AG64" s="2"/>
    </row>
    <row r="65" spans="1:33" s="1" customFormat="1">
      <c r="A65" s="46"/>
      <c r="M65" s="254"/>
      <c r="N65" s="254"/>
      <c r="O65" s="254"/>
      <c r="R65" s="254"/>
      <c r="W65" s="2"/>
      <c r="X65" s="2"/>
      <c r="Y65" s="2"/>
      <c r="Z65" s="2"/>
      <c r="AA65" s="2"/>
      <c r="AB65" s="2"/>
      <c r="AC65" s="2"/>
      <c r="AD65" s="2"/>
      <c r="AE65" s="2"/>
      <c r="AF65" s="2"/>
      <c r="AG65" s="2"/>
    </row>
    <row r="66" spans="1:33" s="1" customFormat="1">
      <c r="A66" s="46"/>
      <c r="M66" s="254"/>
      <c r="N66" s="254"/>
      <c r="O66" s="254"/>
      <c r="R66" s="254"/>
      <c r="W66" s="2"/>
      <c r="X66" s="2"/>
      <c r="Y66" s="2"/>
      <c r="Z66" s="2"/>
      <c r="AA66" s="2"/>
      <c r="AB66" s="2"/>
      <c r="AC66" s="2"/>
      <c r="AD66" s="2"/>
      <c r="AE66" s="2"/>
      <c r="AF66" s="2"/>
      <c r="AG66" s="2"/>
    </row>
    <row r="67" spans="1:33" s="1" customFormat="1">
      <c r="A67" s="46"/>
      <c r="M67" s="254"/>
      <c r="N67" s="254"/>
      <c r="O67" s="254"/>
      <c r="R67" s="254"/>
      <c r="W67" s="2"/>
      <c r="X67" s="2"/>
      <c r="Y67" s="2"/>
      <c r="Z67" s="2"/>
      <c r="AA67" s="2"/>
      <c r="AB67" s="2"/>
      <c r="AC67" s="2"/>
      <c r="AD67" s="2"/>
      <c r="AE67" s="2"/>
      <c r="AF67" s="2"/>
      <c r="AG67" s="2"/>
    </row>
    <row r="68" spans="1:33" s="1" customFormat="1">
      <c r="A68" s="46"/>
      <c r="M68" s="254"/>
      <c r="N68" s="254"/>
      <c r="O68" s="254"/>
      <c r="R68" s="254"/>
      <c r="W68" s="2"/>
      <c r="X68" s="2"/>
      <c r="Y68" s="2"/>
      <c r="Z68" s="2"/>
      <c r="AA68" s="2"/>
      <c r="AB68" s="2"/>
      <c r="AC68" s="2"/>
      <c r="AD68" s="2"/>
      <c r="AE68" s="2"/>
      <c r="AF68" s="2"/>
      <c r="AG68" s="2"/>
    </row>
    <row r="69" spans="1:33" s="1" customFormat="1">
      <c r="A69" s="46"/>
      <c r="M69" s="254"/>
      <c r="N69" s="254"/>
      <c r="O69" s="254"/>
      <c r="R69" s="254"/>
      <c r="W69" s="2"/>
      <c r="X69" s="2"/>
      <c r="Y69" s="2"/>
      <c r="Z69" s="2"/>
      <c r="AA69" s="2"/>
      <c r="AB69" s="2"/>
      <c r="AC69" s="2"/>
      <c r="AD69" s="2"/>
      <c r="AE69" s="2"/>
      <c r="AF69" s="2"/>
      <c r="AG69" s="2"/>
    </row>
    <row r="70" spans="1:33" s="1" customFormat="1">
      <c r="A70" s="46"/>
      <c r="M70" s="254"/>
      <c r="N70" s="254"/>
      <c r="O70" s="254"/>
      <c r="R70" s="254"/>
      <c r="W70" s="2"/>
      <c r="X70" s="2"/>
      <c r="Y70" s="2"/>
      <c r="Z70" s="2"/>
      <c r="AA70" s="2"/>
      <c r="AB70" s="2"/>
      <c r="AC70" s="2"/>
      <c r="AD70" s="2"/>
      <c r="AE70" s="2"/>
      <c r="AF70" s="2"/>
      <c r="AG70" s="2"/>
    </row>
    <row r="71" spans="1:33" s="1" customFormat="1">
      <c r="A71" s="46"/>
      <c r="M71" s="254"/>
      <c r="N71" s="254"/>
      <c r="O71" s="254"/>
      <c r="R71" s="254"/>
      <c r="W71" s="2"/>
      <c r="X71" s="2"/>
      <c r="Y71" s="2"/>
      <c r="Z71" s="2"/>
      <c r="AA71" s="2"/>
      <c r="AB71" s="2"/>
      <c r="AC71" s="2"/>
      <c r="AD71" s="2"/>
      <c r="AE71" s="2"/>
      <c r="AF71" s="2"/>
      <c r="AG71" s="2"/>
    </row>
    <row r="72" spans="1:33" s="1" customFormat="1">
      <c r="A72" s="46"/>
      <c r="M72" s="254"/>
      <c r="N72" s="254"/>
      <c r="O72" s="254"/>
      <c r="R72" s="254"/>
      <c r="W72" s="2"/>
      <c r="X72" s="2"/>
      <c r="Y72" s="2"/>
      <c r="Z72" s="2"/>
      <c r="AA72" s="2"/>
      <c r="AB72" s="2"/>
      <c r="AC72" s="2"/>
      <c r="AD72" s="2"/>
      <c r="AE72" s="2"/>
      <c r="AF72" s="2"/>
      <c r="AG72" s="2"/>
    </row>
    <row r="73" spans="1:33" s="1" customFormat="1">
      <c r="A73" s="46"/>
      <c r="M73" s="254"/>
      <c r="N73" s="254"/>
      <c r="O73" s="254"/>
      <c r="R73" s="254"/>
      <c r="W73" s="2"/>
      <c r="X73" s="2"/>
      <c r="Y73" s="2"/>
      <c r="Z73" s="2"/>
      <c r="AA73" s="2"/>
      <c r="AB73" s="2"/>
      <c r="AC73" s="2"/>
      <c r="AD73" s="2"/>
      <c r="AE73" s="2"/>
      <c r="AF73" s="2"/>
      <c r="AG73" s="2"/>
    </row>
    <row r="74" spans="1:33" s="1" customFormat="1">
      <c r="A74" s="46"/>
      <c r="M74" s="254"/>
      <c r="N74" s="254"/>
      <c r="O74" s="254"/>
      <c r="R74" s="254"/>
      <c r="W74" s="2"/>
      <c r="X74" s="2"/>
      <c r="Y74" s="2"/>
      <c r="Z74" s="2"/>
      <c r="AA74" s="2"/>
      <c r="AB74" s="2"/>
      <c r="AC74" s="2"/>
      <c r="AD74" s="2"/>
      <c r="AE74" s="2"/>
      <c r="AF74" s="2"/>
      <c r="AG74" s="2"/>
    </row>
    <row r="75" spans="1:33" s="1" customFormat="1">
      <c r="A75" s="46"/>
      <c r="M75" s="254"/>
      <c r="N75" s="254"/>
      <c r="O75" s="254"/>
      <c r="R75" s="254"/>
      <c r="W75" s="2"/>
      <c r="X75" s="2"/>
      <c r="Y75" s="2"/>
      <c r="Z75" s="2"/>
      <c r="AA75" s="2"/>
      <c r="AB75" s="2"/>
      <c r="AC75" s="2"/>
      <c r="AD75" s="2"/>
      <c r="AE75" s="2"/>
      <c r="AF75" s="2"/>
      <c r="AG75" s="2"/>
    </row>
    <row r="76" spans="1:33" s="1" customFormat="1">
      <c r="A76" s="46"/>
      <c r="M76" s="254"/>
      <c r="N76" s="254"/>
      <c r="O76" s="254"/>
      <c r="R76" s="254"/>
      <c r="W76" s="2"/>
      <c r="X76" s="2"/>
      <c r="Y76" s="2"/>
      <c r="Z76" s="2"/>
      <c r="AA76" s="2"/>
      <c r="AB76" s="2"/>
      <c r="AC76" s="2"/>
      <c r="AD76" s="2"/>
      <c r="AE76" s="2"/>
      <c r="AF76" s="2"/>
      <c r="AG76" s="2"/>
    </row>
    <row r="77" spans="1:33" s="1" customFormat="1">
      <c r="A77" s="46"/>
      <c r="M77" s="254"/>
      <c r="N77" s="254"/>
      <c r="O77" s="254"/>
      <c r="R77" s="254"/>
      <c r="W77" s="2"/>
      <c r="X77" s="2"/>
      <c r="Y77" s="2"/>
      <c r="Z77" s="2"/>
      <c r="AA77" s="2"/>
      <c r="AB77" s="2"/>
      <c r="AC77" s="2"/>
      <c r="AD77" s="2"/>
      <c r="AE77" s="2"/>
      <c r="AF77" s="2"/>
      <c r="AG77" s="2"/>
    </row>
    <row r="78" spans="1:33" s="1" customFormat="1">
      <c r="A78" s="46"/>
      <c r="M78" s="254"/>
      <c r="N78" s="254"/>
      <c r="O78" s="254"/>
      <c r="R78" s="254"/>
      <c r="W78" s="2"/>
      <c r="X78" s="2"/>
      <c r="Y78" s="2"/>
      <c r="Z78" s="2"/>
      <c r="AA78" s="2"/>
      <c r="AB78" s="2"/>
      <c r="AC78" s="2"/>
      <c r="AD78" s="2"/>
      <c r="AE78" s="2"/>
      <c r="AF78" s="2"/>
      <c r="AG78" s="2"/>
    </row>
    <row r="79" spans="1:33" s="1" customFormat="1">
      <c r="A79" s="46"/>
      <c r="M79" s="254"/>
      <c r="N79" s="254"/>
      <c r="O79" s="254"/>
      <c r="R79" s="254"/>
      <c r="W79" s="2"/>
      <c r="X79" s="2"/>
      <c r="Y79" s="2"/>
      <c r="Z79" s="2"/>
      <c r="AA79" s="2"/>
      <c r="AB79" s="2"/>
      <c r="AC79" s="2"/>
      <c r="AD79" s="2"/>
      <c r="AE79" s="2"/>
      <c r="AF79" s="2"/>
      <c r="AG79" s="2"/>
    </row>
    <row r="80" spans="1:33" s="1" customFormat="1">
      <c r="A80" s="46"/>
      <c r="M80" s="254"/>
      <c r="N80" s="254"/>
      <c r="O80" s="254"/>
      <c r="R80" s="254"/>
      <c r="W80" s="2"/>
      <c r="X80" s="2"/>
      <c r="Y80" s="2"/>
      <c r="Z80" s="2"/>
      <c r="AA80" s="2"/>
      <c r="AB80" s="2"/>
      <c r="AC80" s="2"/>
      <c r="AD80" s="2"/>
      <c r="AE80" s="2"/>
      <c r="AF80" s="2"/>
      <c r="AG80" s="2"/>
    </row>
    <row r="81" spans="1:33" s="1" customFormat="1">
      <c r="A81" s="46"/>
      <c r="M81" s="254"/>
      <c r="N81" s="254"/>
      <c r="O81" s="254"/>
      <c r="R81" s="254"/>
      <c r="W81" s="2"/>
      <c r="X81" s="2"/>
      <c r="Y81" s="2"/>
      <c r="Z81" s="2"/>
      <c r="AA81" s="2"/>
      <c r="AB81" s="2"/>
      <c r="AC81" s="2"/>
      <c r="AD81" s="2"/>
      <c r="AE81" s="2"/>
      <c r="AF81" s="2"/>
      <c r="AG81" s="2"/>
    </row>
    <row r="82" spans="1:33" s="1" customFormat="1">
      <c r="A82" s="46"/>
      <c r="M82" s="254"/>
      <c r="N82" s="254"/>
      <c r="O82" s="254"/>
      <c r="R82" s="254"/>
      <c r="W82" s="2"/>
      <c r="X82" s="2"/>
      <c r="Y82" s="2"/>
      <c r="Z82" s="2"/>
      <c r="AA82" s="2"/>
      <c r="AB82" s="2"/>
      <c r="AC82" s="2"/>
      <c r="AD82" s="2"/>
      <c r="AE82" s="2"/>
      <c r="AF82" s="2"/>
      <c r="AG82" s="2"/>
    </row>
    <row r="83" spans="1:33" s="1" customFormat="1">
      <c r="A83" s="46"/>
      <c r="M83" s="254"/>
      <c r="N83" s="254"/>
      <c r="O83" s="254"/>
      <c r="R83" s="254"/>
      <c r="W83" s="2"/>
      <c r="X83" s="2"/>
      <c r="Y83" s="2"/>
      <c r="Z83" s="2"/>
      <c r="AA83" s="2"/>
      <c r="AB83" s="2"/>
      <c r="AC83" s="2"/>
      <c r="AD83" s="2"/>
      <c r="AE83" s="2"/>
      <c r="AF83" s="2"/>
      <c r="AG83" s="2"/>
    </row>
    <row r="84" spans="1:33" s="1" customFormat="1">
      <c r="A84" s="46"/>
      <c r="M84" s="254"/>
      <c r="N84" s="254"/>
      <c r="O84" s="254"/>
      <c r="R84" s="254"/>
      <c r="W84" s="2"/>
      <c r="X84" s="2"/>
      <c r="Y84" s="2"/>
      <c r="Z84" s="2"/>
      <c r="AA84" s="2"/>
      <c r="AB84" s="2"/>
      <c r="AC84" s="2"/>
      <c r="AD84" s="2"/>
      <c r="AE84" s="2"/>
      <c r="AF84" s="2"/>
      <c r="AG84" s="2"/>
    </row>
    <row r="85" spans="1:33" s="1" customFormat="1">
      <c r="A85" s="46"/>
      <c r="M85" s="254"/>
      <c r="N85" s="254"/>
      <c r="O85" s="254"/>
      <c r="R85" s="254"/>
      <c r="W85" s="2"/>
      <c r="X85" s="2"/>
      <c r="Y85" s="2"/>
      <c r="Z85" s="2"/>
      <c r="AA85" s="2"/>
      <c r="AB85" s="2"/>
      <c r="AC85" s="2"/>
      <c r="AD85" s="2"/>
      <c r="AE85" s="2"/>
      <c r="AF85" s="2"/>
      <c r="AG85" s="2"/>
    </row>
    <row r="86" spans="1:33" s="1" customFormat="1">
      <c r="A86" s="46"/>
      <c r="M86" s="254"/>
      <c r="N86" s="254"/>
      <c r="O86" s="254"/>
      <c r="R86" s="254"/>
      <c r="W86" s="2"/>
      <c r="X86" s="2"/>
      <c r="Y86" s="2"/>
      <c r="Z86" s="2"/>
      <c r="AA86" s="2"/>
      <c r="AB86" s="2"/>
      <c r="AC86" s="2"/>
      <c r="AD86" s="2"/>
      <c r="AE86" s="2"/>
      <c r="AF86" s="2"/>
      <c r="AG86" s="2"/>
    </row>
    <row r="87" spans="1:33" s="1" customFormat="1">
      <c r="A87" s="46"/>
      <c r="M87" s="254"/>
      <c r="N87" s="254"/>
      <c r="O87" s="254"/>
      <c r="R87" s="254"/>
      <c r="W87" s="2"/>
      <c r="X87" s="2"/>
      <c r="Y87" s="2"/>
      <c r="Z87" s="2"/>
      <c r="AA87" s="2"/>
      <c r="AB87" s="2"/>
      <c r="AC87" s="2"/>
      <c r="AD87" s="2"/>
      <c r="AE87" s="2"/>
      <c r="AF87" s="2"/>
      <c r="AG87" s="2"/>
    </row>
    <row r="88" spans="1:33" s="1" customFormat="1">
      <c r="A88" s="46"/>
      <c r="M88" s="254"/>
      <c r="N88" s="254"/>
      <c r="O88" s="254"/>
      <c r="R88" s="254"/>
      <c r="W88" s="2"/>
      <c r="X88" s="2"/>
      <c r="Y88" s="2"/>
      <c r="Z88" s="2"/>
      <c r="AA88" s="2"/>
      <c r="AB88" s="2"/>
      <c r="AC88" s="2"/>
      <c r="AD88" s="2"/>
      <c r="AE88" s="2"/>
      <c r="AF88" s="2"/>
      <c r="AG88" s="2"/>
    </row>
    <row r="89" spans="1:33" s="1" customFormat="1">
      <c r="A89" s="46"/>
      <c r="M89" s="254"/>
      <c r="N89" s="254"/>
      <c r="O89" s="254"/>
      <c r="R89" s="254"/>
      <c r="W89" s="2"/>
      <c r="X89" s="2"/>
      <c r="Y89" s="2"/>
      <c r="Z89" s="2"/>
      <c r="AA89" s="2"/>
      <c r="AB89" s="2"/>
      <c r="AC89" s="2"/>
      <c r="AD89" s="2"/>
      <c r="AE89" s="2"/>
      <c r="AF89" s="2"/>
      <c r="AG89" s="2"/>
    </row>
    <row r="90" spans="1:33" s="1" customFormat="1">
      <c r="A90" s="46"/>
      <c r="M90" s="254"/>
      <c r="N90" s="254"/>
      <c r="O90" s="254"/>
      <c r="R90" s="254"/>
      <c r="W90" s="2"/>
      <c r="X90" s="2"/>
      <c r="Y90" s="2"/>
      <c r="Z90" s="2"/>
      <c r="AA90" s="2"/>
      <c r="AB90" s="2"/>
      <c r="AC90" s="2"/>
      <c r="AD90" s="2"/>
      <c r="AE90" s="2"/>
      <c r="AF90" s="2"/>
      <c r="AG90" s="2"/>
    </row>
    <row r="91" spans="1:33" s="1" customFormat="1">
      <c r="A91" s="46"/>
      <c r="M91" s="254"/>
      <c r="N91" s="254"/>
      <c r="O91" s="254"/>
      <c r="R91" s="254"/>
      <c r="W91" s="2"/>
      <c r="X91" s="2"/>
      <c r="Y91" s="2"/>
      <c r="Z91" s="2"/>
      <c r="AA91" s="2"/>
      <c r="AB91" s="2"/>
      <c r="AC91" s="2"/>
      <c r="AD91" s="2"/>
      <c r="AE91" s="2"/>
      <c r="AF91" s="2"/>
      <c r="AG91" s="2"/>
    </row>
    <row r="92" spans="1:33" s="1" customFormat="1">
      <c r="A92" s="46"/>
      <c r="M92" s="254"/>
      <c r="N92" s="254"/>
      <c r="O92" s="254"/>
      <c r="R92" s="254"/>
      <c r="W92" s="2"/>
      <c r="X92" s="2"/>
      <c r="Y92" s="2"/>
      <c r="Z92" s="2"/>
      <c r="AA92" s="2"/>
      <c r="AB92" s="2"/>
      <c r="AC92" s="2"/>
      <c r="AD92" s="2"/>
      <c r="AE92" s="2"/>
      <c r="AF92" s="2"/>
      <c r="AG92" s="2"/>
    </row>
    <row r="93" spans="1:33" s="1" customFormat="1">
      <c r="A93" s="46"/>
      <c r="M93" s="254"/>
      <c r="N93" s="254"/>
      <c r="O93" s="254"/>
      <c r="R93" s="254"/>
      <c r="W93" s="2"/>
      <c r="X93" s="2"/>
      <c r="Y93" s="2"/>
      <c r="Z93" s="2"/>
      <c r="AA93" s="2"/>
      <c r="AB93" s="2"/>
      <c r="AC93" s="2"/>
      <c r="AD93" s="2"/>
      <c r="AE93" s="2"/>
      <c r="AF93" s="2"/>
      <c r="AG93" s="2"/>
    </row>
    <row r="94" spans="1:33" s="1" customFormat="1">
      <c r="A94" s="46"/>
      <c r="M94" s="254"/>
      <c r="N94" s="254"/>
      <c r="O94" s="254"/>
      <c r="R94" s="254"/>
      <c r="W94" s="2"/>
      <c r="X94" s="2"/>
      <c r="Y94" s="2"/>
      <c r="Z94" s="2"/>
      <c r="AA94" s="2"/>
      <c r="AB94" s="2"/>
      <c r="AC94" s="2"/>
      <c r="AD94" s="2"/>
      <c r="AE94" s="2"/>
      <c r="AF94" s="2"/>
      <c r="AG94" s="2"/>
    </row>
    <row r="95" spans="1:33" s="1" customFormat="1">
      <c r="A95" s="46"/>
      <c r="M95" s="254"/>
      <c r="N95" s="254"/>
      <c r="O95" s="254"/>
      <c r="R95" s="254"/>
      <c r="W95" s="2"/>
      <c r="X95" s="2"/>
      <c r="Y95" s="2"/>
      <c r="Z95" s="2"/>
      <c r="AA95" s="2"/>
      <c r="AB95" s="2"/>
      <c r="AC95" s="2"/>
      <c r="AD95" s="2"/>
      <c r="AE95" s="2"/>
      <c r="AF95" s="2"/>
      <c r="AG95" s="2"/>
    </row>
    <row r="96" spans="1:33" s="1" customFormat="1">
      <c r="A96" s="46"/>
      <c r="M96" s="254"/>
      <c r="N96" s="254"/>
      <c r="O96" s="254"/>
      <c r="R96" s="254"/>
      <c r="W96" s="2"/>
      <c r="X96" s="2"/>
      <c r="Y96" s="2"/>
      <c r="Z96" s="2"/>
      <c r="AA96" s="2"/>
      <c r="AB96" s="2"/>
      <c r="AC96" s="2"/>
      <c r="AD96" s="2"/>
      <c r="AE96" s="2"/>
      <c r="AF96" s="2"/>
      <c r="AG96" s="2"/>
    </row>
    <row r="97" spans="1:33" s="1" customFormat="1">
      <c r="A97" s="46"/>
      <c r="M97" s="254"/>
      <c r="N97" s="254"/>
      <c r="O97" s="254"/>
      <c r="R97" s="254"/>
      <c r="W97" s="2"/>
      <c r="X97" s="2"/>
      <c r="Y97" s="2"/>
      <c r="Z97" s="2"/>
      <c r="AA97" s="2"/>
      <c r="AB97" s="2"/>
      <c r="AC97" s="2"/>
      <c r="AD97" s="2"/>
      <c r="AE97" s="2"/>
      <c r="AF97" s="2"/>
      <c r="AG97" s="2"/>
    </row>
    <row r="98" spans="1:33" s="1" customFormat="1">
      <c r="A98" s="46"/>
      <c r="M98" s="254"/>
      <c r="N98" s="254"/>
      <c r="O98" s="254"/>
      <c r="R98" s="254"/>
      <c r="W98" s="2"/>
      <c r="X98" s="2"/>
      <c r="Y98" s="2"/>
      <c r="Z98" s="2"/>
      <c r="AA98" s="2"/>
      <c r="AB98" s="2"/>
      <c r="AC98" s="2"/>
      <c r="AD98" s="2"/>
      <c r="AE98" s="2"/>
      <c r="AF98" s="2"/>
      <c r="AG98" s="2"/>
    </row>
    <row r="99" spans="1:33" s="1" customFormat="1">
      <c r="A99" s="46"/>
      <c r="M99" s="254"/>
      <c r="N99" s="254"/>
      <c r="O99" s="254"/>
      <c r="R99" s="254"/>
      <c r="W99" s="2"/>
      <c r="X99" s="2"/>
      <c r="Y99" s="2"/>
      <c r="Z99" s="2"/>
      <c r="AA99" s="2"/>
      <c r="AB99" s="2"/>
      <c r="AC99" s="2"/>
      <c r="AD99" s="2"/>
      <c r="AE99" s="2"/>
      <c r="AF99" s="2"/>
      <c r="AG99" s="2"/>
    </row>
    <row r="100" spans="1:33" s="1" customFormat="1">
      <c r="A100" s="46"/>
      <c r="M100" s="254"/>
      <c r="N100" s="254"/>
      <c r="O100" s="254"/>
      <c r="R100" s="254"/>
      <c r="W100" s="2"/>
      <c r="X100" s="2"/>
      <c r="Y100" s="2"/>
      <c r="Z100" s="2"/>
      <c r="AA100" s="2"/>
      <c r="AB100" s="2"/>
      <c r="AC100" s="2"/>
      <c r="AD100" s="2"/>
      <c r="AE100" s="2"/>
      <c r="AF100" s="2"/>
      <c r="AG100" s="2"/>
    </row>
    <row r="101" spans="1:33" s="1" customFormat="1">
      <c r="A101" s="46"/>
      <c r="M101" s="254"/>
      <c r="N101" s="254"/>
      <c r="O101" s="254"/>
      <c r="R101" s="254"/>
      <c r="W101" s="2"/>
      <c r="X101" s="2"/>
      <c r="Y101" s="2"/>
      <c r="Z101" s="2"/>
      <c r="AA101" s="2"/>
      <c r="AB101" s="2"/>
      <c r="AC101" s="2"/>
      <c r="AD101" s="2"/>
      <c r="AE101" s="2"/>
      <c r="AF101" s="2"/>
      <c r="AG101" s="2"/>
    </row>
    <row r="102" spans="1:33" s="1" customFormat="1">
      <c r="A102" s="46"/>
      <c r="M102" s="254"/>
      <c r="N102" s="254"/>
      <c r="O102" s="254"/>
      <c r="R102" s="254"/>
      <c r="W102" s="2"/>
      <c r="X102" s="2"/>
      <c r="Y102" s="2"/>
      <c r="Z102" s="2"/>
      <c r="AA102" s="2"/>
      <c r="AB102" s="2"/>
      <c r="AC102" s="2"/>
      <c r="AD102" s="2"/>
      <c r="AE102" s="2"/>
      <c r="AF102" s="2"/>
      <c r="AG102" s="2"/>
    </row>
    <row r="103" spans="1:33" s="1" customFormat="1">
      <c r="A103" s="46"/>
      <c r="M103" s="254"/>
      <c r="N103" s="254"/>
      <c r="O103" s="254"/>
      <c r="R103" s="254"/>
      <c r="W103" s="2"/>
      <c r="X103" s="2"/>
      <c r="Y103" s="2"/>
      <c r="Z103" s="2"/>
      <c r="AA103" s="2"/>
      <c r="AB103" s="2"/>
      <c r="AC103" s="2"/>
      <c r="AD103" s="2"/>
      <c r="AE103" s="2"/>
      <c r="AF103" s="2"/>
      <c r="AG103" s="2"/>
    </row>
    <row r="104" spans="1:33" s="1" customFormat="1">
      <c r="A104" s="46"/>
      <c r="M104" s="254"/>
      <c r="N104" s="254"/>
      <c r="O104" s="254"/>
      <c r="R104" s="254"/>
      <c r="W104" s="2"/>
      <c r="X104" s="2"/>
      <c r="Y104" s="2"/>
      <c r="Z104" s="2"/>
      <c r="AA104" s="2"/>
      <c r="AB104" s="2"/>
      <c r="AC104" s="2"/>
      <c r="AD104" s="2"/>
      <c r="AE104" s="2"/>
      <c r="AF104" s="2"/>
      <c r="AG104" s="2"/>
    </row>
    <row r="105" spans="1:33" s="1" customFormat="1">
      <c r="A105" s="46"/>
      <c r="M105" s="254"/>
      <c r="N105" s="254"/>
      <c r="O105" s="254"/>
      <c r="R105" s="254"/>
      <c r="W105" s="2"/>
      <c r="X105" s="2"/>
      <c r="Y105" s="2"/>
      <c r="Z105" s="2"/>
      <c r="AA105" s="2"/>
      <c r="AB105" s="2"/>
      <c r="AC105" s="2"/>
      <c r="AD105" s="2"/>
      <c r="AE105" s="2"/>
      <c r="AF105" s="2"/>
      <c r="AG105" s="2"/>
    </row>
    <row r="106" spans="1:33" s="1" customFormat="1">
      <c r="A106" s="46"/>
      <c r="M106" s="254"/>
      <c r="N106" s="254"/>
      <c r="O106" s="254"/>
      <c r="R106" s="254"/>
      <c r="W106" s="2"/>
      <c r="X106" s="2"/>
      <c r="Y106" s="2"/>
      <c r="Z106" s="2"/>
      <c r="AA106" s="2"/>
      <c r="AB106" s="2"/>
      <c r="AC106" s="2"/>
      <c r="AD106" s="2"/>
      <c r="AE106" s="2"/>
      <c r="AF106" s="2"/>
      <c r="AG106" s="2"/>
    </row>
    <row r="107" spans="1:33" s="1" customFormat="1">
      <c r="A107" s="46"/>
      <c r="M107" s="254"/>
      <c r="N107" s="254"/>
      <c r="O107" s="254"/>
      <c r="R107" s="254"/>
      <c r="W107" s="2"/>
      <c r="X107" s="2"/>
      <c r="Y107" s="2"/>
      <c r="Z107" s="2"/>
      <c r="AA107" s="2"/>
      <c r="AB107" s="2"/>
      <c r="AC107" s="2"/>
      <c r="AD107" s="2"/>
      <c r="AE107" s="2"/>
      <c r="AF107" s="2"/>
      <c r="AG107" s="2"/>
    </row>
    <row r="108" spans="1:33" s="1" customFormat="1">
      <c r="A108" s="46"/>
      <c r="M108" s="254"/>
      <c r="N108" s="254"/>
      <c r="O108" s="254"/>
      <c r="R108" s="254"/>
      <c r="W108" s="2"/>
      <c r="X108" s="2"/>
      <c r="Y108" s="2"/>
      <c r="Z108" s="2"/>
      <c r="AA108" s="2"/>
      <c r="AB108" s="2"/>
      <c r="AC108" s="2"/>
      <c r="AD108" s="2"/>
      <c r="AE108" s="2"/>
      <c r="AF108" s="2"/>
      <c r="AG108" s="2"/>
    </row>
    <row r="109" spans="1:33" s="1" customFormat="1">
      <c r="A109" s="46"/>
      <c r="M109" s="254"/>
      <c r="N109" s="254"/>
      <c r="O109" s="254"/>
      <c r="R109" s="254"/>
      <c r="W109" s="2"/>
      <c r="X109" s="2"/>
      <c r="Y109" s="2"/>
      <c r="Z109" s="2"/>
      <c r="AA109" s="2"/>
      <c r="AB109" s="2"/>
      <c r="AC109" s="2"/>
      <c r="AD109" s="2"/>
      <c r="AE109" s="2"/>
      <c r="AF109" s="2"/>
      <c r="AG109" s="2"/>
    </row>
    <row r="110" spans="1:33" s="1" customFormat="1">
      <c r="A110" s="46"/>
      <c r="M110" s="254"/>
      <c r="N110" s="254"/>
      <c r="O110" s="254"/>
      <c r="R110" s="254"/>
      <c r="W110" s="2"/>
      <c r="X110" s="2"/>
      <c r="Y110" s="2"/>
      <c r="Z110" s="2"/>
      <c r="AA110" s="2"/>
      <c r="AB110" s="2"/>
      <c r="AC110" s="2"/>
      <c r="AD110" s="2"/>
      <c r="AE110" s="2"/>
      <c r="AF110" s="2"/>
      <c r="AG110" s="2"/>
    </row>
    <row r="111" spans="1:33" s="1" customFormat="1">
      <c r="A111" s="46"/>
      <c r="M111" s="254"/>
      <c r="N111" s="254"/>
      <c r="O111" s="254"/>
      <c r="R111" s="254"/>
      <c r="W111" s="2"/>
      <c r="X111" s="2"/>
      <c r="Y111" s="2"/>
      <c r="Z111" s="2"/>
      <c r="AA111" s="2"/>
      <c r="AB111" s="2"/>
      <c r="AC111" s="2"/>
      <c r="AD111" s="2"/>
      <c r="AE111" s="2"/>
      <c r="AF111" s="2"/>
      <c r="AG111" s="2"/>
    </row>
    <row r="112" spans="1:33" s="1" customFormat="1">
      <c r="A112" s="46"/>
      <c r="M112" s="254"/>
      <c r="N112" s="254"/>
      <c r="O112" s="254"/>
      <c r="R112" s="254"/>
      <c r="W112" s="2"/>
      <c r="X112" s="2"/>
      <c r="Y112" s="2"/>
      <c r="Z112" s="2"/>
      <c r="AA112" s="2"/>
      <c r="AB112" s="2"/>
      <c r="AC112" s="2"/>
      <c r="AD112" s="2"/>
      <c r="AE112" s="2"/>
      <c r="AF112" s="2"/>
      <c r="AG112" s="2"/>
    </row>
    <row r="113" spans="1:33" s="1" customFormat="1">
      <c r="A113" s="46"/>
      <c r="M113" s="254"/>
      <c r="N113" s="254"/>
      <c r="O113" s="254"/>
      <c r="R113" s="254"/>
      <c r="W113" s="2"/>
      <c r="X113" s="2"/>
      <c r="Y113" s="2"/>
      <c r="Z113" s="2"/>
      <c r="AA113" s="2"/>
      <c r="AB113" s="2"/>
      <c r="AC113" s="2"/>
      <c r="AD113" s="2"/>
      <c r="AE113" s="2"/>
      <c r="AF113" s="2"/>
      <c r="AG113" s="2"/>
    </row>
    <row r="114" spans="1:33" s="1" customFormat="1">
      <c r="A114" s="46"/>
      <c r="M114" s="254"/>
      <c r="N114" s="254"/>
      <c r="O114" s="254"/>
      <c r="R114" s="254"/>
      <c r="W114" s="2"/>
      <c r="X114" s="2"/>
      <c r="Y114" s="2"/>
      <c r="Z114" s="2"/>
      <c r="AA114" s="2"/>
      <c r="AB114" s="2"/>
      <c r="AC114" s="2"/>
      <c r="AD114" s="2"/>
      <c r="AE114" s="2"/>
      <c r="AF114" s="2"/>
      <c r="AG114" s="2"/>
    </row>
    <row r="115" spans="1:33" s="1" customFormat="1">
      <c r="A115" s="46"/>
      <c r="M115" s="254"/>
      <c r="N115" s="254"/>
      <c r="O115" s="254"/>
      <c r="R115" s="254"/>
      <c r="W115" s="2"/>
      <c r="X115" s="2"/>
      <c r="Y115" s="2"/>
      <c r="Z115" s="2"/>
      <c r="AA115" s="2"/>
      <c r="AB115" s="2"/>
      <c r="AC115" s="2"/>
      <c r="AD115" s="2"/>
      <c r="AE115" s="2"/>
      <c r="AF115" s="2"/>
      <c r="AG115" s="2"/>
    </row>
    <row r="116" spans="1:33" s="1" customFormat="1">
      <c r="A116" s="46"/>
      <c r="M116" s="254"/>
      <c r="N116" s="254"/>
      <c r="O116" s="254"/>
      <c r="R116" s="254"/>
      <c r="W116" s="2"/>
      <c r="X116" s="2"/>
      <c r="Y116" s="2"/>
      <c r="Z116" s="2"/>
      <c r="AA116" s="2"/>
      <c r="AB116" s="2"/>
      <c r="AC116" s="2"/>
      <c r="AD116" s="2"/>
      <c r="AE116" s="2"/>
      <c r="AF116" s="2"/>
      <c r="AG116" s="2"/>
    </row>
    <row r="117" spans="1:33" s="1" customFormat="1">
      <c r="A117" s="46"/>
      <c r="M117" s="254"/>
      <c r="N117" s="254"/>
      <c r="O117" s="254"/>
      <c r="R117" s="254"/>
      <c r="W117" s="2"/>
      <c r="X117" s="2"/>
      <c r="Y117" s="2"/>
      <c r="Z117" s="2"/>
      <c r="AA117" s="2"/>
      <c r="AB117" s="2"/>
      <c r="AC117" s="2"/>
      <c r="AD117" s="2"/>
      <c r="AE117" s="2"/>
      <c r="AF117" s="2"/>
      <c r="AG117" s="2"/>
    </row>
    <row r="118" spans="1:33" s="1" customFormat="1">
      <c r="A118" s="46"/>
      <c r="M118" s="254"/>
      <c r="N118" s="254"/>
      <c r="O118" s="254"/>
      <c r="R118" s="254"/>
      <c r="W118" s="2"/>
      <c r="X118" s="2"/>
      <c r="Y118" s="2"/>
      <c r="Z118" s="2"/>
      <c r="AA118" s="2"/>
      <c r="AB118" s="2"/>
      <c r="AC118" s="2"/>
      <c r="AD118" s="2"/>
      <c r="AE118" s="2"/>
      <c r="AF118" s="2"/>
      <c r="AG118" s="2"/>
    </row>
    <row r="119" spans="1:33" s="1" customFormat="1">
      <c r="A119" s="46"/>
      <c r="M119" s="254"/>
      <c r="N119" s="254"/>
      <c r="O119" s="254"/>
      <c r="R119" s="254"/>
      <c r="W119" s="2"/>
      <c r="X119" s="2"/>
      <c r="Y119" s="2"/>
      <c r="Z119" s="2"/>
      <c r="AA119" s="2"/>
      <c r="AB119" s="2"/>
      <c r="AC119" s="2"/>
      <c r="AD119" s="2"/>
      <c r="AE119" s="2"/>
      <c r="AF119" s="2"/>
      <c r="AG119" s="2"/>
    </row>
    <row r="120" spans="1:33" s="1" customFormat="1">
      <c r="A120" s="46"/>
      <c r="M120" s="254"/>
      <c r="N120" s="254"/>
      <c r="O120" s="254"/>
      <c r="R120" s="254"/>
      <c r="W120" s="2"/>
      <c r="X120" s="2"/>
      <c r="Y120" s="2"/>
      <c r="Z120" s="2"/>
      <c r="AA120" s="2"/>
      <c r="AB120" s="2"/>
      <c r="AC120" s="2"/>
      <c r="AD120" s="2"/>
      <c r="AE120" s="2"/>
      <c r="AF120" s="2"/>
      <c r="AG120" s="2"/>
    </row>
    <row r="121" spans="1:33" s="1" customFormat="1">
      <c r="A121" s="46"/>
      <c r="M121" s="254"/>
      <c r="N121" s="254"/>
      <c r="O121" s="254"/>
      <c r="R121" s="254"/>
      <c r="W121" s="2"/>
      <c r="X121" s="2"/>
      <c r="Y121" s="2"/>
      <c r="Z121" s="2"/>
      <c r="AA121" s="2"/>
      <c r="AB121" s="2"/>
      <c r="AC121" s="2"/>
      <c r="AD121" s="2"/>
      <c r="AE121" s="2"/>
      <c r="AF121" s="2"/>
      <c r="AG121" s="2"/>
    </row>
    <row r="122" spans="1:33" s="1" customFormat="1">
      <c r="A122" s="46"/>
      <c r="M122" s="254"/>
      <c r="N122" s="254"/>
      <c r="O122" s="254"/>
      <c r="R122" s="254"/>
      <c r="W122" s="2"/>
      <c r="X122" s="2"/>
      <c r="Y122" s="2"/>
      <c r="Z122" s="2"/>
      <c r="AA122" s="2"/>
      <c r="AB122" s="2"/>
      <c r="AC122" s="2"/>
      <c r="AD122" s="2"/>
      <c r="AE122" s="2"/>
      <c r="AF122" s="2"/>
      <c r="AG122" s="2"/>
    </row>
    <row r="123" spans="1:33" s="1" customFormat="1">
      <c r="A123" s="46"/>
      <c r="M123" s="254"/>
      <c r="N123" s="254"/>
      <c r="O123" s="254"/>
      <c r="R123" s="254"/>
      <c r="W123" s="2"/>
      <c r="X123" s="2"/>
      <c r="Y123" s="2"/>
      <c r="Z123" s="2"/>
      <c r="AA123" s="2"/>
      <c r="AB123" s="2"/>
      <c r="AC123" s="2"/>
      <c r="AD123" s="2"/>
      <c r="AE123" s="2"/>
      <c r="AF123" s="2"/>
      <c r="AG123" s="2"/>
    </row>
    <row r="124" spans="1:33" s="1" customFormat="1">
      <c r="A124" s="46"/>
      <c r="M124" s="254"/>
      <c r="N124" s="254"/>
      <c r="O124" s="254"/>
      <c r="R124" s="254"/>
      <c r="W124" s="2"/>
      <c r="X124" s="2"/>
      <c r="Y124" s="2"/>
      <c r="Z124" s="2"/>
      <c r="AA124" s="2"/>
      <c r="AB124" s="2"/>
      <c r="AC124" s="2"/>
      <c r="AD124" s="2"/>
      <c r="AE124" s="2"/>
      <c r="AF124" s="2"/>
      <c r="AG124" s="2"/>
    </row>
    <row r="125" spans="1:33" s="1" customFormat="1">
      <c r="A125" s="46"/>
      <c r="M125" s="254"/>
      <c r="N125" s="254"/>
      <c r="O125" s="254"/>
      <c r="R125" s="254"/>
      <c r="W125" s="2"/>
      <c r="X125" s="2"/>
      <c r="Y125" s="2"/>
      <c r="Z125" s="2"/>
      <c r="AA125" s="2"/>
      <c r="AB125" s="2"/>
      <c r="AC125" s="2"/>
      <c r="AD125" s="2"/>
      <c r="AE125" s="2"/>
      <c r="AF125" s="2"/>
      <c r="AG125" s="2"/>
    </row>
    <row r="126" spans="1:33" s="1" customFormat="1">
      <c r="A126" s="46"/>
      <c r="M126" s="254"/>
      <c r="N126" s="254"/>
      <c r="O126" s="254"/>
      <c r="R126" s="254"/>
      <c r="W126" s="2"/>
      <c r="X126" s="2"/>
      <c r="Y126" s="2"/>
      <c r="Z126" s="2"/>
      <c r="AA126" s="2"/>
      <c r="AB126" s="2"/>
      <c r="AC126" s="2"/>
      <c r="AD126" s="2"/>
      <c r="AE126" s="2"/>
      <c r="AF126" s="2"/>
      <c r="AG126" s="2"/>
    </row>
    <row r="127" spans="1:33" s="1" customFormat="1">
      <c r="A127" s="46"/>
      <c r="M127" s="254"/>
      <c r="N127" s="254"/>
      <c r="O127" s="254"/>
      <c r="R127" s="254"/>
      <c r="W127" s="2"/>
      <c r="X127" s="2"/>
      <c r="Y127" s="2"/>
      <c r="Z127" s="2"/>
      <c r="AA127" s="2"/>
      <c r="AB127" s="2"/>
      <c r="AC127" s="2"/>
      <c r="AD127" s="2"/>
      <c r="AE127" s="2"/>
      <c r="AF127" s="2"/>
      <c r="AG127" s="2"/>
    </row>
    <row r="128" spans="1:33" s="1" customFormat="1">
      <c r="A128" s="46"/>
      <c r="M128" s="254"/>
      <c r="N128" s="254"/>
      <c r="O128" s="254"/>
      <c r="R128" s="254"/>
      <c r="W128" s="2"/>
      <c r="X128" s="2"/>
      <c r="Y128" s="2"/>
      <c r="Z128" s="2"/>
      <c r="AA128" s="2"/>
      <c r="AB128" s="2"/>
      <c r="AC128" s="2"/>
      <c r="AD128" s="2"/>
      <c r="AE128" s="2"/>
      <c r="AF128" s="2"/>
      <c r="AG128" s="2"/>
    </row>
    <row r="129" spans="1:33" s="1" customFormat="1">
      <c r="A129" s="46"/>
      <c r="M129" s="254"/>
      <c r="N129" s="254"/>
      <c r="O129" s="254"/>
      <c r="R129" s="254"/>
      <c r="W129" s="2"/>
      <c r="X129" s="2"/>
      <c r="Y129" s="2"/>
      <c r="Z129" s="2"/>
      <c r="AA129" s="2"/>
      <c r="AB129" s="2"/>
      <c r="AC129" s="2"/>
      <c r="AD129" s="2"/>
      <c r="AE129" s="2"/>
      <c r="AF129" s="2"/>
      <c r="AG129" s="2"/>
    </row>
    <row r="130" spans="1:33" s="1" customFormat="1">
      <c r="A130" s="46"/>
      <c r="M130" s="254"/>
      <c r="N130" s="254"/>
      <c r="O130" s="254"/>
      <c r="R130" s="254"/>
      <c r="W130" s="2"/>
      <c r="X130" s="2"/>
      <c r="Y130" s="2"/>
      <c r="Z130" s="2"/>
      <c r="AA130" s="2"/>
      <c r="AB130" s="2"/>
      <c r="AC130" s="2"/>
      <c r="AD130" s="2"/>
      <c r="AE130" s="2"/>
      <c r="AF130" s="2"/>
      <c r="AG130" s="2"/>
    </row>
    <row r="131" spans="1:33" s="1" customFormat="1">
      <c r="A131" s="46"/>
      <c r="M131" s="254"/>
      <c r="N131" s="254"/>
      <c r="O131" s="254"/>
      <c r="R131" s="254"/>
      <c r="W131" s="2"/>
      <c r="X131" s="2"/>
      <c r="Y131" s="2"/>
      <c r="Z131" s="2"/>
      <c r="AA131" s="2"/>
      <c r="AB131" s="2"/>
      <c r="AC131" s="2"/>
      <c r="AD131" s="2"/>
      <c r="AE131" s="2"/>
      <c r="AF131" s="2"/>
      <c r="AG131" s="2"/>
    </row>
    <row r="132" spans="1:33" s="1" customFormat="1">
      <c r="A132" s="46"/>
      <c r="M132" s="254"/>
      <c r="N132" s="254"/>
      <c r="O132" s="254"/>
      <c r="R132" s="254"/>
      <c r="W132" s="2"/>
      <c r="X132" s="2"/>
      <c r="Y132" s="2"/>
      <c r="Z132" s="2"/>
      <c r="AA132" s="2"/>
      <c r="AB132" s="2"/>
      <c r="AC132" s="2"/>
      <c r="AD132" s="2"/>
      <c r="AE132" s="2"/>
      <c r="AF132" s="2"/>
      <c r="AG132" s="2"/>
    </row>
    <row r="133" spans="1:33" s="1" customFormat="1">
      <c r="A133" s="46"/>
      <c r="M133" s="254"/>
      <c r="N133" s="254"/>
      <c r="O133" s="254"/>
      <c r="R133" s="254"/>
      <c r="W133" s="2"/>
      <c r="X133" s="2"/>
      <c r="Y133" s="2"/>
      <c r="Z133" s="2"/>
      <c r="AA133" s="2"/>
      <c r="AB133" s="2"/>
      <c r="AC133" s="2"/>
      <c r="AD133" s="2"/>
      <c r="AE133" s="2"/>
      <c r="AF133" s="2"/>
      <c r="AG133" s="2"/>
    </row>
    <row r="134" spans="1:33" s="1" customFormat="1">
      <c r="A134" s="46"/>
      <c r="M134" s="254"/>
      <c r="N134" s="254"/>
      <c r="O134" s="254"/>
      <c r="R134" s="254"/>
      <c r="W134" s="2"/>
      <c r="X134" s="2"/>
      <c r="Y134" s="2"/>
      <c r="Z134" s="2"/>
      <c r="AA134" s="2"/>
      <c r="AB134" s="2"/>
      <c r="AC134" s="2"/>
      <c r="AD134" s="2"/>
      <c r="AE134" s="2"/>
      <c r="AF134" s="2"/>
      <c r="AG134" s="2"/>
    </row>
    <row r="135" spans="1:33" s="1" customFormat="1">
      <c r="A135" s="46"/>
      <c r="M135" s="254"/>
      <c r="N135" s="254"/>
      <c r="O135" s="254"/>
      <c r="R135" s="254"/>
      <c r="W135" s="2"/>
      <c r="X135" s="2"/>
      <c r="Y135" s="2"/>
      <c r="Z135" s="2"/>
      <c r="AA135" s="2"/>
      <c r="AB135" s="2"/>
      <c r="AC135" s="2"/>
      <c r="AD135" s="2"/>
      <c r="AE135" s="2"/>
      <c r="AF135" s="2"/>
      <c r="AG135" s="2"/>
    </row>
    <row r="136" spans="1:33" s="1" customFormat="1">
      <c r="A136" s="46"/>
      <c r="M136" s="254"/>
      <c r="N136" s="254"/>
      <c r="O136" s="254"/>
      <c r="R136" s="254"/>
      <c r="W136" s="2"/>
      <c r="X136" s="2"/>
      <c r="Y136" s="2"/>
      <c r="Z136" s="2"/>
      <c r="AA136" s="2"/>
      <c r="AB136" s="2"/>
      <c r="AC136" s="2"/>
      <c r="AD136" s="2"/>
      <c r="AE136" s="2"/>
      <c r="AF136" s="2"/>
      <c r="AG136" s="2"/>
    </row>
    <row r="137" spans="1:33" s="1" customFormat="1">
      <c r="A137" s="46"/>
      <c r="M137" s="254"/>
      <c r="N137" s="254"/>
      <c r="O137" s="254"/>
      <c r="R137" s="254"/>
      <c r="W137" s="2"/>
      <c r="X137" s="2"/>
      <c r="Y137" s="2"/>
      <c r="Z137" s="2"/>
      <c r="AA137" s="2"/>
      <c r="AB137" s="2"/>
      <c r="AC137" s="2"/>
      <c r="AD137" s="2"/>
      <c r="AE137" s="2"/>
      <c r="AF137" s="2"/>
      <c r="AG137" s="2"/>
    </row>
    <row r="138" spans="1:33" s="1" customFormat="1">
      <c r="A138" s="46"/>
      <c r="M138" s="254"/>
      <c r="N138" s="254"/>
      <c r="O138" s="254"/>
      <c r="R138" s="254"/>
      <c r="W138" s="2"/>
      <c r="X138" s="2"/>
      <c r="Y138" s="2"/>
      <c r="Z138" s="2"/>
      <c r="AA138" s="2"/>
      <c r="AB138" s="2"/>
      <c r="AC138" s="2"/>
      <c r="AD138" s="2"/>
      <c r="AE138" s="2"/>
      <c r="AF138" s="2"/>
      <c r="AG138" s="2"/>
    </row>
    <row r="139" spans="1:33" s="1" customFormat="1">
      <c r="A139" s="46"/>
      <c r="M139" s="254"/>
      <c r="N139" s="254"/>
      <c r="O139" s="254"/>
      <c r="R139" s="254"/>
      <c r="W139" s="2"/>
      <c r="X139" s="2"/>
      <c r="Y139" s="2"/>
      <c r="Z139" s="2"/>
      <c r="AA139" s="2"/>
      <c r="AB139" s="2"/>
      <c r="AC139" s="2"/>
      <c r="AD139" s="2"/>
      <c r="AE139" s="2"/>
      <c r="AF139" s="2"/>
      <c r="AG139" s="2"/>
    </row>
    <row r="140" spans="1:33" s="1" customFormat="1">
      <c r="A140" s="46"/>
      <c r="M140" s="254"/>
      <c r="N140" s="254"/>
      <c r="O140" s="254"/>
      <c r="R140" s="254"/>
      <c r="W140" s="2"/>
      <c r="X140" s="2"/>
      <c r="Y140" s="2"/>
      <c r="Z140" s="2"/>
      <c r="AA140" s="2"/>
      <c r="AB140" s="2"/>
      <c r="AC140" s="2"/>
      <c r="AD140" s="2"/>
      <c r="AE140" s="2"/>
      <c r="AF140" s="2"/>
      <c r="AG140" s="2"/>
    </row>
    <row r="141" spans="1:33" s="1" customFormat="1">
      <c r="A141" s="46"/>
      <c r="M141" s="254"/>
      <c r="N141" s="254"/>
      <c r="O141" s="254"/>
      <c r="R141" s="254"/>
      <c r="W141" s="2"/>
      <c r="X141" s="2"/>
      <c r="Y141" s="2"/>
      <c r="Z141" s="2"/>
      <c r="AA141" s="2"/>
      <c r="AB141" s="2"/>
      <c r="AC141" s="2"/>
      <c r="AD141" s="2"/>
      <c r="AE141" s="2"/>
      <c r="AF141" s="2"/>
      <c r="AG141" s="2"/>
    </row>
    <row r="142" spans="1:33" s="1" customFormat="1">
      <c r="A142" s="46"/>
      <c r="M142" s="254"/>
      <c r="N142" s="254"/>
      <c r="O142" s="254"/>
      <c r="R142" s="254"/>
      <c r="W142" s="2"/>
      <c r="X142" s="2"/>
      <c r="Y142" s="2"/>
      <c r="Z142" s="2"/>
      <c r="AA142" s="2"/>
      <c r="AB142" s="2"/>
      <c r="AC142" s="2"/>
      <c r="AD142" s="2"/>
      <c r="AE142" s="2"/>
      <c r="AF142" s="2"/>
      <c r="AG142" s="2"/>
    </row>
    <row r="143" spans="1:33" s="1" customFormat="1">
      <c r="A143" s="46"/>
      <c r="M143" s="254"/>
      <c r="N143" s="254"/>
      <c r="O143" s="254"/>
      <c r="R143" s="254"/>
      <c r="W143" s="2"/>
      <c r="X143" s="2"/>
      <c r="Y143" s="2"/>
      <c r="Z143" s="2"/>
      <c r="AA143" s="2"/>
      <c r="AB143" s="2"/>
      <c r="AC143" s="2"/>
      <c r="AD143" s="2"/>
      <c r="AE143" s="2"/>
      <c r="AF143" s="2"/>
      <c r="AG143" s="2"/>
    </row>
    <row r="144" spans="1:33" s="1" customFormat="1">
      <c r="A144" s="46"/>
      <c r="M144" s="254"/>
      <c r="N144" s="254"/>
      <c r="O144" s="254"/>
      <c r="R144" s="254"/>
      <c r="W144" s="2"/>
      <c r="X144" s="2"/>
      <c r="Y144" s="2"/>
      <c r="Z144" s="2"/>
      <c r="AA144" s="2"/>
      <c r="AB144" s="2"/>
      <c r="AC144" s="2"/>
      <c r="AD144" s="2"/>
      <c r="AE144" s="2"/>
      <c r="AF144" s="2"/>
      <c r="AG144" s="2"/>
    </row>
    <row r="145" spans="1:33" s="1" customFormat="1">
      <c r="A145" s="46"/>
      <c r="M145" s="254"/>
      <c r="N145" s="254"/>
      <c r="O145" s="254"/>
      <c r="R145" s="254"/>
      <c r="W145" s="2"/>
      <c r="X145" s="2"/>
      <c r="Y145" s="2"/>
      <c r="Z145" s="2"/>
      <c r="AA145" s="2"/>
      <c r="AB145" s="2"/>
      <c r="AC145" s="2"/>
      <c r="AD145" s="2"/>
      <c r="AE145" s="2"/>
      <c r="AF145" s="2"/>
      <c r="AG145" s="2"/>
    </row>
    <row r="146" spans="1:33" s="1" customFormat="1">
      <c r="A146" s="46"/>
      <c r="M146" s="254"/>
      <c r="N146" s="254"/>
      <c r="O146" s="254"/>
      <c r="R146" s="254"/>
      <c r="W146" s="2"/>
      <c r="X146" s="2"/>
      <c r="Y146" s="2"/>
      <c r="Z146" s="2"/>
      <c r="AA146" s="2"/>
      <c r="AB146" s="2"/>
      <c r="AC146" s="2"/>
      <c r="AD146" s="2"/>
      <c r="AE146" s="2"/>
      <c r="AF146" s="2"/>
      <c r="AG146" s="2"/>
    </row>
    <row r="147" spans="1:33" s="1" customFormat="1">
      <c r="A147" s="46"/>
      <c r="M147" s="254"/>
      <c r="N147" s="254"/>
      <c r="O147" s="254"/>
      <c r="R147" s="254"/>
      <c r="W147" s="2"/>
      <c r="X147" s="2"/>
      <c r="Y147" s="2"/>
      <c r="Z147" s="2"/>
      <c r="AA147" s="2"/>
      <c r="AB147" s="2"/>
      <c r="AC147" s="2"/>
      <c r="AD147" s="2"/>
      <c r="AE147" s="2"/>
      <c r="AF147" s="2"/>
      <c r="AG147" s="2"/>
    </row>
    <row r="148" spans="1:33" s="1" customFormat="1">
      <c r="A148" s="46"/>
      <c r="M148" s="254"/>
      <c r="N148" s="254"/>
      <c r="O148" s="254"/>
      <c r="R148" s="254"/>
      <c r="W148" s="2"/>
      <c r="X148" s="2"/>
      <c r="Y148" s="2"/>
      <c r="Z148" s="2"/>
      <c r="AA148" s="2"/>
      <c r="AB148" s="2"/>
      <c r="AC148" s="2"/>
      <c r="AD148" s="2"/>
      <c r="AE148" s="2"/>
      <c r="AF148" s="2"/>
      <c r="AG148" s="2"/>
    </row>
    <row r="149" spans="1:33" s="1" customFormat="1">
      <c r="A149" s="46"/>
      <c r="M149" s="254"/>
      <c r="N149" s="254"/>
      <c r="O149" s="254"/>
      <c r="R149" s="254"/>
      <c r="W149" s="2"/>
      <c r="X149" s="2"/>
      <c r="Y149" s="2"/>
      <c r="Z149" s="2"/>
      <c r="AA149" s="2"/>
      <c r="AB149" s="2"/>
      <c r="AC149" s="2"/>
      <c r="AD149" s="2"/>
      <c r="AE149" s="2"/>
      <c r="AF149" s="2"/>
      <c r="AG149" s="2"/>
    </row>
    <row r="150" spans="1:33" s="1" customFormat="1">
      <c r="A150" s="46"/>
      <c r="M150" s="254"/>
      <c r="N150" s="254"/>
      <c r="O150" s="254"/>
      <c r="R150" s="254"/>
      <c r="W150" s="2"/>
      <c r="X150" s="2"/>
      <c r="Y150" s="2"/>
      <c r="Z150" s="2"/>
      <c r="AA150" s="2"/>
      <c r="AB150" s="2"/>
      <c r="AC150" s="2"/>
      <c r="AD150" s="2"/>
      <c r="AE150" s="2"/>
      <c r="AF150" s="2"/>
      <c r="AG150" s="2"/>
    </row>
    <row r="151" spans="1:33" s="1" customFormat="1">
      <c r="A151" s="46"/>
      <c r="M151" s="254"/>
      <c r="N151" s="254"/>
      <c r="O151" s="254"/>
      <c r="R151" s="254"/>
      <c r="W151" s="2"/>
      <c r="X151" s="2"/>
      <c r="Y151" s="2"/>
      <c r="Z151" s="2"/>
      <c r="AA151" s="2"/>
      <c r="AB151" s="2"/>
      <c r="AC151" s="2"/>
      <c r="AD151" s="2"/>
      <c r="AE151" s="2"/>
      <c r="AF151" s="2"/>
      <c r="AG151" s="2"/>
    </row>
    <row r="152" spans="1:33" s="1" customFormat="1">
      <c r="A152" s="46"/>
      <c r="M152" s="254"/>
      <c r="N152" s="254"/>
      <c r="O152" s="254"/>
      <c r="R152" s="254"/>
      <c r="W152" s="2"/>
      <c r="X152" s="2"/>
      <c r="Y152" s="2"/>
      <c r="Z152" s="2"/>
      <c r="AA152" s="2"/>
      <c r="AB152" s="2"/>
      <c r="AC152" s="2"/>
      <c r="AD152" s="2"/>
      <c r="AE152" s="2"/>
      <c r="AF152" s="2"/>
      <c r="AG152" s="2"/>
    </row>
    <row r="153" spans="1:33" s="1" customFormat="1">
      <c r="A153" s="46"/>
      <c r="M153" s="254"/>
      <c r="N153" s="254"/>
      <c r="O153" s="254"/>
      <c r="R153" s="254"/>
      <c r="W153" s="2"/>
      <c r="X153" s="2"/>
      <c r="Y153" s="2"/>
      <c r="Z153" s="2"/>
      <c r="AA153" s="2"/>
      <c r="AB153" s="2"/>
      <c r="AC153" s="2"/>
      <c r="AD153" s="2"/>
      <c r="AE153" s="2"/>
      <c r="AF153" s="2"/>
      <c r="AG153" s="2"/>
    </row>
    <row r="154" spans="1:33" s="1" customFormat="1">
      <c r="A154" s="46"/>
      <c r="M154" s="254"/>
      <c r="N154" s="254"/>
      <c r="O154" s="254"/>
      <c r="R154" s="254"/>
      <c r="W154" s="2"/>
      <c r="X154" s="2"/>
      <c r="Y154" s="2"/>
      <c r="Z154" s="2"/>
      <c r="AA154" s="2"/>
      <c r="AB154" s="2"/>
      <c r="AC154" s="2"/>
      <c r="AD154" s="2"/>
      <c r="AE154" s="2"/>
      <c r="AF154" s="2"/>
      <c r="AG154" s="2"/>
    </row>
    <row r="155" spans="1:33" s="1" customFormat="1">
      <c r="A155" s="46"/>
      <c r="M155" s="254"/>
      <c r="N155" s="254"/>
      <c r="O155" s="254"/>
      <c r="R155" s="254"/>
      <c r="W155" s="2"/>
      <c r="X155" s="2"/>
      <c r="Y155" s="2"/>
      <c r="Z155" s="2"/>
      <c r="AA155" s="2"/>
      <c r="AB155" s="2"/>
      <c r="AC155" s="2"/>
      <c r="AD155" s="2"/>
      <c r="AE155" s="2"/>
      <c r="AF155" s="2"/>
      <c r="AG155" s="2"/>
    </row>
    <row r="156" spans="1:33" s="1" customFormat="1">
      <c r="A156" s="46"/>
      <c r="M156" s="254"/>
      <c r="N156" s="254"/>
      <c r="O156" s="254"/>
      <c r="R156" s="254"/>
      <c r="W156" s="2"/>
      <c r="X156" s="2"/>
      <c r="Y156" s="2"/>
      <c r="Z156" s="2"/>
      <c r="AA156" s="2"/>
      <c r="AB156" s="2"/>
      <c r="AC156" s="2"/>
      <c r="AD156" s="2"/>
      <c r="AE156" s="2"/>
      <c r="AF156" s="2"/>
      <c r="AG156" s="2"/>
    </row>
    <row r="157" spans="1:33" s="1" customFormat="1">
      <c r="A157" s="46"/>
      <c r="M157" s="254"/>
      <c r="N157" s="254"/>
      <c r="O157" s="254"/>
      <c r="R157" s="254"/>
      <c r="W157" s="2"/>
      <c r="X157" s="2"/>
      <c r="Y157" s="2"/>
      <c r="Z157" s="2"/>
      <c r="AA157" s="2"/>
      <c r="AB157" s="2"/>
      <c r="AC157" s="2"/>
      <c r="AD157" s="2"/>
      <c r="AE157" s="2"/>
      <c r="AF157" s="2"/>
      <c r="AG157" s="2"/>
    </row>
    <row r="158" spans="1:33" s="1" customFormat="1">
      <c r="A158" s="46"/>
      <c r="M158" s="254"/>
      <c r="N158" s="254"/>
      <c r="O158" s="254"/>
      <c r="R158" s="254"/>
      <c r="W158" s="2"/>
      <c r="X158" s="2"/>
      <c r="Y158" s="2"/>
      <c r="Z158" s="2"/>
      <c r="AA158" s="2"/>
      <c r="AB158" s="2"/>
      <c r="AC158" s="2"/>
      <c r="AD158" s="2"/>
      <c r="AE158" s="2"/>
      <c r="AF158" s="2"/>
      <c r="AG158" s="2"/>
    </row>
    <row r="159" spans="1:33" s="1" customFormat="1">
      <c r="A159" s="46"/>
      <c r="M159" s="254"/>
      <c r="N159" s="254"/>
      <c r="O159" s="254"/>
      <c r="R159" s="254"/>
      <c r="W159" s="2"/>
      <c r="X159" s="2"/>
      <c r="Y159" s="2"/>
      <c r="Z159" s="2"/>
      <c r="AA159" s="2"/>
      <c r="AB159" s="2"/>
      <c r="AC159" s="2"/>
      <c r="AD159" s="2"/>
      <c r="AE159" s="2"/>
      <c r="AF159" s="2"/>
      <c r="AG159" s="2"/>
    </row>
    <row r="160" spans="1:33" s="1" customFormat="1">
      <c r="A160" s="46"/>
      <c r="M160" s="254"/>
      <c r="N160" s="254"/>
      <c r="O160" s="254"/>
      <c r="R160" s="254"/>
      <c r="W160" s="2"/>
      <c r="X160" s="2"/>
      <c r="Y160" s="2"/>
      <c r="Z160" s="2"/>
      <c r="AA160" s="2"/>
      <c r="AB160" s="2"/>
      <c r="AC160" s="2"/>
      <c r="AD160" s="2"/>
      <c r="AE160" s="2"/>
      <c r="AF160" s="2"/>
      <c r="AG160" s="2"/>
    </row>
    <row r="161" spans="1:33" s="1" customFormat="1">
      <c r="A161" s="46"/>
      <c r="M161" s="254"/>
      <c r="N161" s="254"/>
      <c r="O161" s="254"/>
      <c r="R161" s="254"/>
      <c r="W161" s="2"/>
      <c r="X161" s="2"/>
      <c r="Y161" s="2"/>
      <c r="Z161" s="2"/>
      <c r="AA161" s="2"/>
      <c r="AB161" s="2"/>
      <c r="AC161" s="2"/>
      <c r="AD161" s="2"/>
      <c r="AE161" s="2"/>
      <c r="AF161" s="2"/>
      <c r="AG161" s="2"/>
    </row>
    <row r="162" spans="1:33" s="1" customFormat="1">
      <c r="A162" s="46"/>
      <c r="M162" s="254"/>
      <c r="N162" s="254"/>
      <c r="O162" s="254"/>
      <c r="R162" s="254"/>
      <c r="W162" s="2"/>
      <c r="X162" s="2"/>
      <c r="Y162" s="2"/>
      <c r="Z162" s="2"/>
      <c r="AA162" s="2"/>
      <c r="AB162" s="2"/>
      <c r="AC162" s="2"/>
      <c r="AD162" s="2"/>
      <c r="AE162" s="2"/>
      <c r="AF162" s="2"/>
      <c r="AG162" s="2"/>
    </row>
    <row r="163" spans="1:33" s="1" customFormat="1">
      <c r="A163" s="46"/>
      <c r="M163" s="254"/>
      <c r="N163" s="254"/>
      <c r="O163" s="254"/>
      <c r="R163" s="254"/>
      <c r="W163" s="2"/>
      <c r="X163" s="2"/>
      <c r="Y163" s="2"/>
      <c r="Z163" s="2"/>
      <c r="AA163" s="2"/>
      <c r="AB163" s="2"/>
      <c r="AC163" s="2"/>
      <c r="AD163" s="2"/>
      <c r="AE163" s="2"/>
      <c r="AF163" s="2"/>
      <c r="AG163" s="2"/>
    </row>
    <row r="164" spans="1:33" s="1" customFormat="1">
      <c r="A164" s="46"/>
      <c r="M164" s="254"/>
      <c r="N164" s="254"/>
      <c r="O164" s="254"/>
      <c r="R164" s="254"/>
      <c r="W164" s="2"/>
      <c r="X164" s="2"/>
      <c r="Y164" s="2"/>
      <c r="Z164" s="2"/>
      <c r="AA164" s="2"/>
      <c r="AB164" s="2"/>
      <c r="AC164" s="2"/>
      <c r="AD164" s="2"/>
      <c r="AE164" s="2"/>
      <c r="AF164" s="2"/>
      <c r="AG164" s="2"/>
    </row>
    <row r="165" spans="1:33" s="1" customFormat="1">
      <c r="A165" s="46"/>
      <c r="M165" s="254"/>
      <c r="N165" s="254"/>
      <c r="O165" s="254"/>
      <c r="R165" s="254"/>
      <c r="W165" s="2"/>
      <c r="X165" s="2"/>
      <c r="Y165" s="2"/>
      <c r="Z165" s="2"/>
      <c r="AA165" s="2"/>
      <c r="AB165" s="2"/>
      <c r="AC165" s="2"/>
      <c r="AD165" s="2"/>
      <c r="AE165" s="2"/>
      <c r="AF165" s="2"/>
      <c r="AG165" s="2"/>
    </row>
    <row r="166" spans="1:33" s="1" customFormat="1">
      <c r="A166" s="46"/>
      <c r="M166" s="254"/>
      <c r="N166" s="254"/>
      <c r="O166" s="254"/>
      <c r="R166" s="254"/>
      <c r="W166" s="2"/>
      <c r="X166" s="2"/>
      <c r="Y166" s="2"/>
      <c r="Z166" s="2"/>
      <c r="AA166" s="2"/>
      <c r="AB166" s="2"/>
      <c r="AC166" s="2"/>
      <c r="AD166" s="2"/>
      <c r="AE166" s="2"/>
      <c r="AF166" s="2"/>
      <c r="AG166" s="2"/>
    </row>
    <row r="167" spans="1:33" s="1" customFormat="1">
      <c r="A167" s="46"/>
      <c r="M167" s="254"/>
      <c r="N167" s="254"/>
      <c r="O167" s="254"/>
      <c r="R167" s="254"/>
      <c r="W167" s="2"/>
      <c r="X167" s="2"/>
      <c r="Y167" s="2"/>
      <c r="Z167" s="2"/>
      <c r="AA167" s="2"/>
      <c r="AB167" s="2"/>
      <c r="AC167" s="2"/>
      <c r="AD167" s="2"/>
      <c r="AE167" s="2"/>
      <c r="AF167" s="2"/>
      <c r="AG167" s="2"/>
    </row>
    <row r="168" spans="1:33" s="1" customFormat="1">
      <c r="A168" s="46"/>
      <c r="M168" s="254"/>
      <c r="N168" s="254"/>
      <c r="O168" s="254"/>
      <c r="R168" s="254"/>
      <c r="W168" s="2"/>
      <c r="X168" s="2"/>
      <c r="Y168" s="2"/>
      <c r="Z168" s="2"/>
      <c r="AA168" s="2"/>
      <c r="AB168" s="2"/>
      <c r="AC168" s="2"/>
      <c r="AD168" s="2"/>
      <c r="AE168" s="2"/>
      <c r="AF168" s="2"/>
      <c r="AG168" s="2"/>
    </row>
    <row r="169" spans="1:33" s="1" customFormat="1">
      <c r="A169" s="46"/>
      <c r="M169" s="254"/>
      <c r="N169" s="254"/>
      <c r="O169" s="254"/>
      <c r="R169" s="254"/>
      <c r="W169" s="2"/>
      <c r="X169" s="2"/>
      <c r="Y169" s="2"/>
      <c r="Z169" s="2"/>
      <c r="AA169" s="2"/>
      <c r="AB169" s="2"/>
      <c r="AC169" s="2"/>
      <c r="AD169" s="2"/>
      <c r="AE169" s="2"/>
      <c r="AF169" s="2"/>
      <c r="AG169" s="2"/>
    </row>
    <row r="170" spans="1:33" s="1" customFormat="1">
      <c r="A170" s="46"/>
      <c r="M170" s="254"/>
      <c r="N170" s="254"/>
      <c r="O170" s="254"/>
      <c r="R170" s="254"/>
      <c r="W170" s="2"/>
      <c r="X170" s="2"/>
      <c r="Y170" s="2"/>
      <c r="Z170" s="2"/>
      <c r="AA170" s="2"/>
      <c r="AB170" s="2"/>
      <c r="AC170" s="2"/>
      <c r="AD170" s="2"/>
      <c r="AE170" s="2"/>
      <c r="AF170" s="2"/>
      <c r="AG170" s="2"/>
    </row>
    <row r="171" spans="1:33" s="1" customFormat="1">
      <c r="A171" s="46"/>
      <c r="M171" s="254"/>
      <c r="N171" s="254"/>
      <c r="O171" s="254"/>
      <c r="R171" s="254"/>
      <c r="W171" s="2"/>
      <c r="X171" s="2"/>
      <c r="Y171" s="2"/>
      <c r="Z171" s="2"/>
      <c r="AA171" s="2"/>
      <c r="AB171" s="2"/>
      <c r="AC171" s="2"/>
      <c r="AD171" s="2"/>
      <c r="AE171" s="2"/>
      <c r="AF171" s="2"/>
      <c r="AG171" s="2"/>
    </row>
    <row r="172" spans="1:33" s="1" customFormat="1">
      <c r="A172" s="46"/>
      <c r="M172" s="254"/>
      <c r="N172" s="254"/>
      <c r="O172" s="254"/>
      <c r="R172" s="254"/>
      <c r="W172" s="2"/>
      <c r="X172" s="2"/>
      <c r="Y172" s="2"/>
      <c r="Z172" s="2"/>
      <c r="AA172" s="2"/>
      <c r="AB172" s="2"/>
      <c r="AC172" s="2"/>
      <c r="AD172" s="2"/>
      <c r="AE172" s="2"/>
      <c r="AF172" s="2"/>
      <c r="AG172" s="2"/>
    </row>
    <row r="173" spans="1:33" s="1" customFormat="1">
      <c r="A173" s="46"/>
      <c r="M173" s="254"/>
      <c r="N173" s="254"/>
      <c r="O173" s="254"/>
      <c r="R173" s="254"/>
      <c r="W173" s="2"/>
      <c r="X173" s="2"/>
      <c r="Y173" s="2"/>
      <c r="Z173" s="2"/>
      <c r="AA173" s="2"/>
      <c r="AB173" s="2"/>
      <c r="AC173" s="2"/>
      <c r="AD173" s="2"/>
      <c r="AE173" s="2"/>
      <c r="AF173" s="2"/>
      <c r="AG173" s="2"/>
    </row>
    <row r="174" spans="1:33" s="1" customFormat="1">
      <c r="A174" s="46"/>
      <c r="M174" s="254"/>
      <c r="N174" s="254"/>
      <c r="O174" s="254"/>
      <c r="R174" s="254"/>
      <c r="W174" s="2"/>
      <c r="X174" s="2"/>
      <c r="Y174" s="2"/>
      <c r="Z174" s="2"/>
      <c r="AA174" s="2"/>
      <c r="AB174" s="2"/>
      <c r="AC174" s="2"/>
      <c r="AD174" s="2"/>
      <c r="AE174" s="2"/>
      <c r="AF174" s="2"/>
      <c r="AG174" s="2"/>
    </row>
    <row r="175" spans="1:33" s="1" customFormat="1">
      <c r="A175" s="46"/>
      <c r="M175" s="254"/>
      <c r="N175" s="254"/>
      <c r="O175" s="254"/>
      <c r="R175" s="254"/>
      <c r="W175" s="2"/>
      <c r="X175" s="2"/>
      <c r="Y175" s="2"/>
      <c r="Z175" s="2"/>
      <c r="AA175" s="2"/>
      <c r="AB175" s="2"/>
      <c r="AC175" s="2"/>
      <c r="AD175" s="2"/>
      <c r="AE175" s="2"/>
      <c r="AF175" s="2"/>
      <c r="AG175" s="2"/>
    </row>
    <row r="176" spans="1:33" s="1" customFormat="1">
      <c r="A176" s="46"/>
      <c r="M176" s="254"/>
      <c r="N176" s="254"/>
      <c r="O176" s="254"/>
      <c r="R176" s="254"/>
      <c r="W176" s="2"/>
      <c r="X176" s="2"/>
      <c r="Y176" s="2"/>
      <c r="Z176" s="2"/>
      <c r="AA176" s="2"/>
      <c r="AB176" s="2"/>
      <c r="AC176" s="2"/>
      <c r="AD176" s="2"/>
      <c r="AE176" s="2"/>
      <c r="AF176" s="2"/>
      <c r="AG176" s="2"/>
    </row>
    <row r="177" spans="1:33" s="1" customFormat="1">
      <c r="A177" s="46"/>
      <c r="M177" s="254"/>
      <c r="N177" s="254"/>
      <c r="O177" s="254"/>
      <c r="R177" s="254"/>
      <c r="W177" s="2"/>
      <c r="X177" s="2"/>
      <c r="Y177" s="2"/>
      <c r="Z177" s="2"/>
      <c r="AA177" s="2"/>
      <c r="AB177" s="2"/>
      <c r="AC177" s="2"/>
      <c r="AD177" s="2"/>
      <c r="AE177" s="2"/>
      <c r="AF177" s="2"/>
      <c r="AG177" s="2"/>
    </row>
    <row r="178" spans="1:33" s="1" customFormat="1">
      <c r="A178" s="46"/>
      <c r="M178" s="254"/>
      <c r="N178" s="254"/>
      <c r="O178" s="254"/>
      <c r="R178" s="254"/>
      <c r="W178" s="2"/>
      <c r="X178" s="2"/>
      <c r="Y178" s="2"/>
      <c r="Z178" s="2"/>
      <c r="AA178" s="2"/>
      <c r="AB178" s="2"/>
      <c r="AC178" s="2"/>
      <c r="AD178" s="2"/>
      <c r="AE178" s="2"/>
      <c r="AF178" s="2"/>
      <c r="AG178" s="2"/>
    </row>
    <row r="179" spans="1:33" s="1" customFormat="1">
      <c r="A179" s="46"/>
      <c r="M179" s="254"/>
      <c r="N179" s="254"/>
      <c r="O179" s="254"/>
      <c r="R179" s="254"/>
      <c r="W179" s="2"/>
      <c r="X179" s="2"/>
      <c r="Y179" s="2"/>
      <c r="Z179" s="2"/>
      <c r="AA179" s="2"/>
      <c r="AB179" s="2"/>
      <c r="AC179" s="2"/>
      <c r="AD179" s="2"/>
      <c r="AE179" s="2"/>
      <c r="AF179" s="2"/>
      <c r="AG179" s="2"/>
    </row>
    <row r="180" spans="1:33" s="1" customFormat="1">
      <c r="A180" s="46"/>
      <c r="M180" s="254"/>
      <c r="N180" s="254"/>
      <c r="O180" s="254"/>
      <c r="R180" s="254"/>
      <c r="W180" s="2"/>
      <c r="X180" s="2"/>
      <c r="Y180" s="2"/>
      <c r="Z180" s="2"/>
      <c r="AA180" s="2"/>
      <c r="AB180" s="2"/>
      <c r="AC180" s="2"/>
      <c r="AD180" s="2"/>
      <c r="AE180" s="2"/>
      <c r="AF180" s="2"/>
      <c r="AG180" s="2"/>
    </row>
    <row r="181" spans="1:33" s="1" customFormat="1">
      <c r="A181" s="46"/>
      <c r="M181" s="254"/>
      <c r="N181" s="254"/>
      <c r="O181" s="254"/>
      <c r="R181" s="254"/>
      <c r="W181" s="2"/>
      <c r="X181" s="2"/>
      <c r="Y181" s="2"/>
      <c r="Z181" s="2"/>
      <c r="AA181" s="2"/>
      <c r="AB181" s="2"/>
      <c r="AC181" s="2"/>
      <c r="AD181" s="2"/>
      <c r="AE181" s="2"/>
      <c r="AF181" s="2"/>
      <c r="AG181" s="2"/>
    </row>
    <row r="182" spans="1:33" s="1" customFormat="1">
      <c r="A182" s="46"/>
      <c r="M182" s="254"/>
      <c r="N182" s="254"/>
      <c r="O182" s="254"/>
      <c r="R182" s="254"/>
      <c r="W182" s="2"/>
      <c r="X182" s="2"/>
      <c r="Y182" s="2"/>
      <c r="Z182" s="2"/>
      <c r="AA182" s="2"/>
      <c r="AB182" s="2"/>
      <c r="AC182" s="2"/>
      <c r="AD182" s="2"/>
      <c r="AE182" s="2"/>
      <c r="AF182" s="2"/>
      <c r="AG182" s="2"/>
    </row>
    <row r="183" spans="1:33" s="1" customFormat="1">
      <c r="A183" s="46"/>
      <c r="M183" s="254"/>
      <c r="N183" s="254"/>
      <c r="O183" s="254"/>
      <c r="R183" s="254"/>
      <c r="W183" s="2"/>
      <c r="X183" s="2"/>
      <c r="Y183" s="2"/>
      <c r="Z183" s="2"/>
      <c r="AA183" s="2"/>
      <c r="AB183" s="2"/>
      <c r="AC183" s="2"/>
      <c r="AD183" s="2"/>
      <c r="AE183" s="2"/>
      <c r="AF183" s="2"/>
      <c r="AG183" s="2"/>
    </row>
    <row r="184" spans="1:33" s="1" customFormat="1">
      <c r="A184" s="46"/>
      <c r="M184" s="254"/>
      <c r="N184" s="254"/>
      <c r="O184" s="254"/>
      <c r="R184" s="254"/>
      <c r="W184" s="2"/>
      <c r="X184" s="2"/>
      <c r="Y184" s="2"/>
      <c r="Z184" s="2"/>
      <c r="AA184" s="2"/>
      <c r="AB184" s="2"/>
      <c r="AC184" s="2"/>
      <c r="AD184" s="2"/>
      <c r="AE184" s="2"/>
      <c r="AF184" s="2"/>
      <c r="AG184" s="2"/>
    </row>
    <row r="185" spans="1:33" s="1" customFormat="1">
      <c r="A185" s="46"/>
      <c r="M185" s="254"/>
      <c r="N185" s="254"/>
      <c r="O185" s="254"/>
      <c r="R185" s="254"/>
      <c r="W185" s="2"/>
      <c r="X185" s="2"/>
      <c r="Y185" s="2"/>
      <c r="Z185" s="2"/>
      <c r="AA185" s="2"/>
      <c r="AB185" s="2"/>
      <c r="AC185" s="2"/>
      <c r="AD185" s="2"/>
      <c r="AE185" s="2"/>
      <c r="AF185" s="2"/>
      <c r="AG185" s="2"/>
    </row>
    <row r="186" spans="1:33" s="1" customFormat="1">
      <c r="A186" s="46"/>
      <c r="M186" s="254"/>
      <c r="N186" s="254"/>
      <c r="O186" s="254"/>
      <c r="R186" s="254"/>
      <c r="W186" s="2"/>
      <c r="X186" s="2"/>
      <c r="Y186" s="2"/>
      <c r="Z186" s="2"/>
      <c r="AA186" s="2"/>
      <c r="AB186" s="2"/>
      <c r="AC186" s="2"/>
      <c r="AD186" s="2"/>
      <c r="AE186" s="2"/>
      <c r="AF186" s="2"/>
      <c r="AG186" s="2"/>
    </row>
    <row r="187" spans="1:33" s="1" customFormat="1">
      <c r="A187" s="46"/>
      <c r="M187" s="254"/>
      <c r="N187" s="254"/>
      <c r="O187" s="254"/>
      <c r="R187" s="254"/>
      <c r="W187" s="2"/>
      <c r="X187" s="2"/>
      <c r="Y187" s="2"/>
      <c r="Z187" s="2"/>
      <c r="AA187" s="2"/>
      <c r="AB187" s="2"/>
      <c r="AC187" s="2"/>
      <c r="AD187" s="2"/>
      <c r="AE187" s="2"/>
      <c r="AF187" s="2"/>
      <c r="AG187" s="2"/>
    </row>
    <row r="188" spans="1:33" s="1" customFormat="1">
      <c r="A188" s="46"/>
      <c r="M188" s="254"/>
      <c r="N188" s="254"/>
      <c r="O188" s="254"/>
      <c r="R188" s="254"/>
      <c r="W188" s="2"/>
      <c r="X188" s="2"/>
      <c r="Y188" s="2"/>
      <c r="Z188" s="2"/>
      <c r="AA188" s="2"/>
      <c r="AB188" s="2"/>
      <c r="AC188" s="2"/>
      <c r="AD188" s="2"/>
      <c r="AE188" s="2"/>
      <c r="AF188" s="2"/>
      <c r="AG188" s="2"/>
    </row>
    <row r="189" spans="1:33" s="1" customFormat="1">
      <c r="A189" s="46"/>
      <c r="M189" s="254"/>
      <c r="N189" s="254"/>
      <c r="O189" s="254"/>
      <c r="R189" s="254"/>
      <c r="W189" s="2"/>
      <c r="X189" s="2"/>
      <c r="Y189" s="2"/>
      <c r="Z189" s="2"/>
      <c r="AA189" s="2"/>
      <c r="AB189" s="2"/>
      <c r="AC189" s="2"/>
      <c r="AD189" s="2"/>
      <c r="AE189" s="2"/>
      <c r="AF189" s="2"/>
      <c r="AG189" s="2"/>
    </row>
    <row r="190" spans="1:33" s="1" customFormat="1">
      <c r="A190" s="46"/>
      <c r="M190" s="254"/>
      <c r="N190" s="254"/>
      <c r="O190" s="254"/>
      <c r="R190" s="254"/>
      <c r="W190" s="2"/>
      <c r="X190" s="2"/>
      <c r="Y190" s="2"/>
      <c r="Z190" s="2"/>
      <c r="AA190" s="2"/>
      <c r="AB190" s="2"/>
      <c r="AC190" s="2"/>
      <c r="AD190" s="2"/>
      <c r="AE190" s="2"/>
      <c r="AF190" s="2"/>
      <c r="AG190" s="2"/>
    </row>
    <row r="191" spans="1:33" s="1" customFormat="1">
      <c r="A191" s="46"/>
      <c r="M191" s="254"/>
      <c r="N191" s="254"/>
      <c r="O191" s="254"/>
      <c r="R191" s="254"/>
      <c r="W191" s="2"/>
      <c r="X191" s="2"/>
      <c r="Y191" s="2"/>
      <c r="Z191" s="2"/>
      <c r="AA191" s="2"/>
      <c r="AB191" s="2"/>
      <c r="AC191" s="2"/>
      <c r="AD191" s="2"/>
      <c r="AE191" s="2"/>
      <c r="AF191" s="2"/>
      <c r="AG191" s="2"/>
    </row>
    <row r="192" spans="1:33" s="1" customFormat="1">
      <c r="A192" s="46"/>
      <c r="M192" s="254"/>
      <c r="N192" s="254"/>
      <c r="O192" s="254"/>
      <c r="R192" s="254"/>
      <c r="W192" s="2"/>
      <c r="X192" s="2"/>
      <c r="Y192" s="2"/>
      <c r="Z192" s="2"/>
      <c r="AA192" s="2"/>
      <c r="AB192" s="2"/>
      <c r="AC192" s="2"/>
      <c r="AD192" s="2"/>
      <c r="AE192" s="2"/>
      <c r="AF192" s="2"/>
      <c r="AG192" s="2"/>
    </row>
    <row r="193" spans="1:33" s="1" customFormat="1">
      <c r="A193" s="46"/>
      <c r="M193" s="254"/>
      <c r="N193" s="254"/>
      <c r="O193" s="254"/>
      <c r="R193" s="254"/>
      <c r="W193" s="2"/>
      <c r="X193" s="2"/>
      <c r="Y193" s="2"/>
      <c r="Z193" s="2"/>
      <c r="AA193" s="2"/>
      <c r="AB193" s="2"/>
      <c r="AC193" s="2"/>
      <c r="AD193" s="2"/>
      <c r="AE193" s="2"/>
      <c r="AF193" s="2"/>
      <c r="AG193" s="2"/>
    </row>
    <row r="194" spans="1:33" s="1" customFormat="1">
      <c r="A194" s="46"/>
      <c r="M194" s="254"/>
      <c r="N194" s="254"/>
      <c r="O194" s="254"/>
      <c r="R194" s="254"/>
      <c r="W194" s="2"/>
      <c r="X194" s="2"/>
      <c r="Y194" s="2"/>
      <c r="Z194" s="2"/>
      <c r="AA194" s="2"/>
      <c r="AB194" s="2"/>
      <c r="AC194" s="2"/>
      <c r="AD194" s="2"/>
      <c r="AE194" s="2"/>
      <c r="AF194" s="2"/>
      <c r="AG194" s="2"/>
    </row>
    <row r="195" spans="1:33" s="1" customFormat="1">
      <c r="A195" s="46"/>
      <c r="M195" s="254"/>
      <c r="N195" s="254"/>
      <c r="O195" s="254"/>
      <c r="R195" s="254"/>
      <c r="W195" s="2"/>
      <c r="X195" s="2"/>
      <c r="Y195" s="2"/>
      <c r="Z195" s="2"/>
      <c r="AA195" s="2"/>
      <c r="AB195" s="2"/>
      <c r="AC195" s="2"/>
      <c r="AD195" s="2"/>
      <c r="AE195" s="2"/>
      <c r="AF195" s="2"/>
      <c r="AG195" s="2"/>
    </row>
    <row r="196" spans="1:33" s="1" customFormat="1">
      <c r="A196" s="46"/>
      <c r="M196" s="254"/>
      <c r="N196" s="254"/>
      <c r="O196" s="254"/>
      <c r="R196" s="254"/>
      <c r="W196" s="2"/>
      <c r="X196" s="2"/>
      <c r="Y196" s="2"/>
      <c r="Z196" s="2"/>
      <c r="AA196" s="2"/>
      <c r="AB196" s="2"/>
      <c r="AC196" s="2"/>
      <c r="AD196" s="2"/>
      <c r="AE196" s="2"/>
      <c r="AF196" s="2"/>
      <c r="AG196" s="2"/>
    </row>
    <row r="197" spans="1:33" s="1" customFormat="1">
      <c r="A197" s="46"/>
      <c r="M197" s="254"/>
      <c r="N197" s="254"/>
      <c r="O197" s="254"/>
      <c r="R197" s="254"/>
      <c r="W197" s="2"/>
      <c r="X197" s="2"/>
      <c r="Y197" s="2"/>
      <c r="Z197" s="2"/>
      <c r="AA197" s="2"/>
      <c r="AB197" s="2"/>
      <c r="AC197" s="2"/>
      <c r="AD197" s="2"/>
      <c r="AE197" s="2"/>
      <c r="AF197" s="2"/>
      <c r="AG197" s="2"/>
    </row>
    <row r="198" spans="1:33" s="1" customFormat="1">
      <c r="A198" s="46"/>
      <c r="M198" s="254"/>
      <c r="N198" s="254"/>
      <c r="O198" s="254"/>
      <c r="R198" s="254"/>
      <c r="W198" s="2"/>
      <c r="X198" s="2"/>
      <c r="Y198" s="2"/>
      <c r="Z198" s="2"/>
      <c r="AA198" s="2"/>
      <c r="AB198" s="2"/>
      <c r="AC198" s="2"/>
      <c r="AD198" s="2"/>
      <c r="AE198" s="2"/>
      <c r="AF198" s="2"/>
      <c r="AG198" s="2"/>
    </row>
    <row r="199" spans="1:33" s="1" customFormat="1">
      <c r="A199" s="46"/>
      <c r="M199" s="254"/>
      <c r="N199" s="254"/>
      <c r="O199" s="254"/>
      <c r="R199" s="254"/>
      <c r="W199" s="2"/>
      <c r="X199" s="2"/>
      <c r="Y199" s="2"/>
      <c r="Z199" s="2"/>
      <c r="AA199" s="2"/>
      <c r="AB199" s="2"/>
      <c r="AC199" s="2"/>
      <c r="AD199" s="2"/>
      <c r="AE199" s="2"/>
      <c r="AF199" s="2"/>
      <c r="AG199" s="2"/>
    </row>
    <row r="200" spans="1:33" s="1" customFormat="1">
      <c r="A200" s="46"/>
      <c r="M200" s="254"/>
      <c r="N200" s="254"/>
      <c r="O200" s="254"/>
      <c r="R200" s="254"/>
      <c r="W200" s="2"/>
      <c r="X200" s="2"/>
      <c r="Y200" s="2"/>
      <c r="Z200" s="2"/>
      <c r="AA200" s="2"/>
      <c r="AB200" s="2"/>
      <c r="AC200" s="2"/>
      <c r="AD200" s="2"/>
      <c r="AE200" s="2"/>
      <c r="AF200" s="2"/>
      <c r="AG200" s="2"/>
    </row>
    <row r="201" spans="1:33" s="1" customFormat="1">
      <c r="A201" s="46"/>
      <c r="M201" s="254"/>
      <c r="N201" s="254"/>
      <c r="O201" s="254"/>
      <c r="R201" s="254"/>
      <c r="W201" s="2"/>
      <c r="X201" s="2"/>
      <c r="Y201" s="2"/>
      <c r="Z201" s="2"/>
      <c r="AA201" s="2"/>
      <c r="AB201" s="2"/>
      <c r="AC201" s="2"/>
      <c r="AD201" s="2"/>
      <c r="AE201" s="2"/>
      <c r="AF201" s="2"/>
      <c r="AG201" s="2"/>
    </row>
    <row r="202" spans="1:33" s="1" customFormat="1">
      <c r="A202" s="46"/>
      <c r="M202" s="254"/>
      <c r="N202" s="254"/>
      <c r="O202" s="254"/>
      <c r="R202" s="254"/>
      <c r="W202" s="2"/>
      <c r="X202" s="2"/>
      <c r="Y202" s="2"/>
      <c r="Z202" s="2"/>
      <c r="AA202" s="2"/>
      <c r="AB202" s="2"/>
      <c r="AC202" s="2"/>
      <c r="AD202" s="2"/>
      <c r="AE202" s="2"/>
      <c r="AF202" s="2"/>
      <c r="AG202" s="2"/>
    </row>
    <row r="203" spans="1:33" s="1" customFormat="1">
      <c r="A203" s="46"/>
      <c r="M203" s="254"/>
      <c r="N203" s="254"/>
      <c r="O203" s="254"/>
      <c r="R203" s="254"/>
      <c r="W203" s="2"/>
      <c r="X203" s="2"/>
      <c r="Y203" s="2"/>
      <c r="Z203" s="2"/>
      <c r="AA203" s="2"/>
      <c r="AB203" s="2"/>
      <c r="AC203" s="2"/>
      <c r="AD203" s="2"/>
      <c r="AE203" s="2"/>
      <c r="AF203" s="2"/>
      <c r="AG203" s="2"/>
    </row>
    <row r="204" spans="1:33" s="1" customFormat="1">
      <c r="A204" s="46"/>
      <c r="M204" s="254"/>
      <c r="N204" s="254"/>
      <c r="O204" s="254"/>
      <c r="R204" s="254"/>
      <c r="W204" s="2"/>
      <c r="X204" s="2"/>
      <c r="Y204" s="2"/>
      <c r="Z204" s="2"/>
      <c r="AA204" s="2"/>
      <c r="AB204" s="2"/>
      <c r="AC204" s="2"/>
      <c r="AD204" s="2"/>
      <c r="AE204" s="2"/>
      <c r="AF204" s="2"/>
      <c r="AG204" s="2"/>
    </row>
    <row r="205" spans="1:33" s="1" customFormat="1">
      <c r="A205" s="46"/>
      <c r="M205" s="254"/>
      <c r="N205" s="254"/>
      <c r="O205" s="254"/>
      <c r="R205" s="254"/>
      <c r="W205" s="2"/>
      <c r="X205" s="2"/>
      <c r="Y205" s="2"/>
      <c r="Z205" s="2"/>
      <c r="AA205" s="2"/>
      <c r="AB205" s="2"/>
      <c r="AC205" s="2"/>
      <c r="AD205" s="2"/>
      <c r="AE205" s="2"/>
      <c r="AF205" s="2"/>
      <c r="AG205" s="2"/>
    </row>
    <row r="206" spans="1:33" s="1" customFormat="1">
      <c r="A206" s="46"/>
      <c r="M206" s="254"/>
      <c r="N206" s="254"/>
      <c r="O206" s="254"/>
      <c r="R206" s="254"/>
      <c r="W206" s="2"/>
      <c r="X206" s="2"/>
      <c r="Y206" s="2"/>
      <c r="Z206" s="2"/>
      <c r="AA206" s="2"/>
      <c r="AB206" s="2"/>
      <c r="AC206" s="2"/>
      <c r="AD206" s="2"/>
      <c r="AE206" s="2"/>
      <c r="AF206" s="2"/>
      <c r="AG206" s="2"/>
    </row>
    <row r="207" spans="1:33" s="1" customFormat="1">
      <c r="A207" s="46"/>
      <c r="M207" s="254"/>
      <c r="N207" s="254"/>
      <c r="O207" s="254"/>
      <c r="R207" s="254"/>
      <c r="W207" s="2"/>
      <c r="X207" s="2"/>
      <c r="Y207" s="2"/>
      <c r="Z207" s="2"/>
      <c r="AA207" s="2"/>
      <c r="AB207" s="2"/>
      <c r="AC207" s="2"/>
      <c r="AD207" s="2"/>
      <c r="AE207" s="2"/>
      <c r="AF207" s="2"/>
      <c r="AG207" s="2"/>
    </row>
    <row r="208" spans="1:33" s="1" customFormat="1">
      <c r="A208" s="46"/>
      <c r="M208" s="254"/>
      <c r="N208" s="254"/>
      <c r="O208" s="254"/>
      <c r="R208" s="254"/>
      <c r="W208" s="2"/>
      <c r="X208" s="2"/>
      <c r="Y208" s="2"/>
      <c r="Z208" s="2"/>
      <c r="AA208" s="2"/>
      <c r="AB208" s="2"/>
      <c r="AC208" s="2"/>
      <c r="AD208" s="2"/>
      <c r="AE208" s="2"/>
      <c r="AF208" s="2"/>
      <c r="AG208" s="2"/>
    </row>
    <row r="209" spans="1:33" s="1" customFormat="1">
      <c r="A209" s="46"/>
      <c r="M209" s="254"/>
      <c r="N209" s="254"/>
      <c r="O209" s="254"/>
      <c r="R209" s="254"/>
      <c r="W209" s="2"/>
      <c r="X209" s="2"/>
      <c r="Y209" s="2"/>
      <c r="Z209" s="2"/>
      <c r="AA209" s="2"/>
      <c r="AB209" s="2"/>
      <c r="AC209" s="2"/>
      <c r="AD209" s="2"/>
      <c r="AE209" s="2"/>
      <c r="AF209" s="2"/>
      <c r="AG209" s="2"/>
    </row>
    <row r="210" spans="1:33" s="1" customFormat="1">
      <c r="A210" s="46"/>
      <c r="M210" s="254"/>
      <c r="N210" s="254"/>
      <c r="O210" s="254"/>
      <c r="R210" s="254"/>
      <c r="W210" s="2"/>
      <c r="X210" s="2"/>
      <c r="Y210" s="2"/>
      <c r="Z210" s="2"/>
      <c r="AA210" s="2"/>
      <c r="AB210" s="2"/>
      <c r="AC210" s="2"/>
      <c r="AD210" s="2"/>
      <c r="AE210" s="2"/>
      <c r="AF210" s="2"/>
      <c r="AG210" s="2"/>
    </row>
    <row r="211" spans="1:33" s="1" customFormat="1">
      <c r="A211" s="46"/>
      <c r="M211" s="254"/>
      <c r="N211" s="254"/>
      <c r="O211" s="254"/>
      <c r="R211" s="254"/>
      <c r="W211" s="2"/>
      <c r="X211" s="2"/>
      <c r="Y211" s="2"/>
      <c r="Z211" s="2"/>
      <c r="AA211" s="2"/>
      <c r="AB211" s="2"/>
      <c r="AC211" s="2"/>
      <c r="AD211" s="2"/>
      <c r="AE211" s="2"/>
      <c r="AF211" s="2"/>
      <c r="AG211" s="2"/>
    </row>
    <row r="212" spans="1:33" s="1" customFormat="1">
      <c r="A212" s="46"/>
      <c r="M212" s="254"/>
      <c r="N212" s="254"/>
      <c r="O212" s="254"/>
      <c r="R212" s="254"/>
      <c r="W212" s="2"/>
      <c r="X212" s="2"/>
      <c r="Y212" s="2"/>
      <c r="Z212" s="2"/>
      <c r="AA212" s="2"/>
      <c r="AB212" s="2"/>
      <c r="AC212" s="2"/>
      <c r="AD212" s="2"/>
      <c r="AE212" s="2"/>
      <c r="AF212" s="2"/>
      <c r="AG212" s="2"/>
    </row>
    <row r="213" spans="1:33" s="1" customFormat="1">
      <c r="A213" s="46"/>
      <c r="M213" s="254"/>
      <c r="N213" s="254"/>
      <c r="O213" s="254"/>
      <c r="R213" s="254"/>
      <c r="W213" s="2"/>
      <c r="X213" s="2"/>
      <c r="Y213" s="2"/>
      <c r="Z213" s="2"/>
      <c r="AA213" s="2"/>
      <c r="AB213" s="2"/>
      <c r="AC213" s="2"/>
      <c r="AD213" s="2"/>
      <c r="AE213" s="2"/>
      <c r="AF213" s="2"/>
      <c r="AG213" s="2"/>
    </row>
    <row r="214" spans="1:33" s="1" customFormat="1">
      <c r="A214" s="46"/>
      <c r="M214" s="254"/>
      <c r="N214" s="254"/>
      <c r="O214" s="254"/>
      <c r="R214" s="254"/>
      <c r="W214" s="2"/>
      <c r="X214" s="2"/>
      <c r="Y214" s="2"/>
      <c r="Z214" s="2"/>
      <c r="AA214" s="2"/>
      <c r="AB214" s="2"/>
      <c r="AC214" s="2"/>
      <c r="AD214" s="2"/>
      <c r="AE214" s="2"/>
      <c r="AF214" s="2"/>
      <c r="AG214" s="2"/>
    </row>
  </sheetData>
  <mergeCells count="2">
    <mergeCell ref="C1:M1"/>
    <mergeCell ref="N1:V1"/>
  </mergeCells>
  <conditionalFormatting sqref="U1:U1048576">
    <cfRule type="containsText" dxfId="560" priority="3" operator="containsText" text="MSH">
      <formula>NOT(ISERROR(SEARCH("MSH",U1)))</formula>
    </cfRule>
  </conditionalFormatting>
  <conditionalFormatting sqref="S1:S1048576">
    <cfRule type="containsText" dxfId="559" priority="1" operator="containsText" text="Current (Electrical Current">
      <formula>NOT(ISERROR(SEARCH("Current (Electrical Current",S1)))</formula>
    </cfRule>
  </conditionalFormatting>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53E4F-222B-413D-ADA2-75B0BBAC8026}">
  <sheetPr codeName="Sheet9">
    <tabColor theme="5" tint="0.39997558519241921"/>
  </sheetPr>
  <dimension ref="A1:BR14"/>
  <sheetViews>
    <sheetView zoomScale="90" zoomScaleNormal="90" workbookViewId="0">
      <selection activeCell="G7" sqref="G7"/>
    </sheetView>
  </sheetViews>
  <sheetFormatPr defaultColWidth="9.140625" defaultRowHeight="15"/>
  <cols>
    <col min="1" max="1" width="9.140625" style="1"/>
    <col min="2" max="2" width="47.140625" style="1" customWidth="1"/>
    <col min="3" max="3" width="26.7109375" style="1" customWidth="1"/>
    <col min="4" max="4" width="30.28515625" style="1" customWidth="1"/>
    <col min="5" max="5" width="29.140625" style="1" customWidth="1"/>
    <col min="6" max="6" width="24.5703125" style="1" customWidth="1"/>
    <col min="7" max="7" width="28" style="1" customWidth="1"/>
    <col min="8" max="8" width="28" style="1" hidden="1" customWidth="1"/>
    <col min="9" max="9" width="28" style="1" customWidth="1"/>
    <col min="10" max="10" width="26.28515625" style="1" customWidth="1"/>
    <col min="11" max="11" width="13.7109375" style="1" customWidth="1"/>
    <col min="12" max="12" width="17.140625" style="1" customWidth="1"/>
    <col min="13" max="13" width="21" style="1" customWidth="1"/>
    <col min="14" max="14" width="20.5703125" style="1" customWidth="1"/>
    <col min="15" max="16" width="9.140625" style="1" customWidth="1"/>
    <col min="17" max="17" width="20.140625" style="1" customWidth="1"/>
    <col min="18" max="18" width="51.5703125" style="1" customWidth="1"/>
    <col min="19" max="19" width="22.28515625" style="1" customWidth="1"/>
    <col min="20" max="21" width="69.28515625" style="1" customWidth="1"/>
    <col min="22" max="22" width="34.5703125" style="1" customWidth="1"/>
    <col min="23" max="16384" width="9.140625" style="1"/>
  </cols>
  <sheetData>
    <row r="1" spans="1:70" ht="30">
      <c r="A1" s="1" t="s">
        <v>6477</v>
      </c>
      <c r="B1" s="840">
        <v>44943</v>
      </c>
    </row>
    <row r="2" spans="1:70" s="83" customFormat="1" ht="105.75" customHeight="1">
      <c r="A2" s="138"/>
      <c r="B2" s="972" t="s">
        <v>5528</v>
      </c>
      <c r="C2" s="972"/>
      <c r="D2" s="972"/>
      <c r="E2" s="972"/>
      <c r="F2" s="972"/>
      <c r="G2" s="972"/>
      <c r="H2" s="977" t="s">
        <v>1</v>
      </c>
      <c r="I2" s="978"/>
      <c r="J2" s="978"/>
      <c r="K2" s="978"/>
      <c r="L2" s="978"/>
      <c r="M2" s="978"/>
      <c r="N2" s="978"/>
      <c r="O2" s="978"/>
      <c r="P2" s="978"/>
      <c r="Q2" s="979"/>
      <c r="R2" s="141" t="s">
        <v>2</v>
      </c>
      <c r="S2" s="973" t="s">
        <v>3</v>
      </c>
      <c r="T2" s="974"/>
      <c r="U2" s="183"/>
      <c r="V2" s="103" t="s">
        <v>346</v>
      </c>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row>
    <row r="3" spans="1:70" s="770" customFormat="1" ht="72.75" customHeight="1" thickBot="1">
      <c r="A3" s="139" t="s">
        <v>709</v>
      </c>
      <c r="B3" s="140" t="s">
        <v>4</v>
      </c>
      <c r="C3" s="140" t="s">
        <v>5</v>
      </c>
      <c r="D3" s="140" t="s">
        <v>6</v>
      </c>
      <c r="E3" s="140" t="s">
        <v>8</v>
      </c>
      <c r="F3" s="140" t="s">
        <v>733</v>
      </c>
      <c r="G3" s="140" t="s">
        <v>9</v>
      </c>
      <c r="H3" s="283" t="s">
        <v>2403</v>
      </c>
      <c r="I3" s="241" t="s">
        <v>1927</v>
      </c>
      <c r="J3" s="241" t="s">
        <v>2316</v>
      </c>
      <c r="K3" s="242" t="s">
        <v>1926</v>
      </c>
      <c r="L3" s="242" t="s">
        <v>2394</v>
      </c>
      <c r="M3" s="242" t="s">
        <v>2044</v>
      </c>
      <c r="N3" s="242" t="s">
        <v>1552</v>
      </c>
      <c r="O3" s="242" t="s">
        <v>1224</v>
      </c>
      <c r="P3" s="242" t="s">
        <v>1622</v>
      </c>
      <c r="Q3" s="115" t="s">
        <v>6473</v>
      </c>
      <c r="R3" s="142" t="s">
        <v>18</v>
      </c>
      <c r="S3" s="975" t="s">
        <v>21</v>
      </c>
      <c r="T3" s="976"/>
      <c r="U3" s="184"/>
      <c r="V3" s="769"/>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row>
    <row r="4" spans="1:70" s="122" customFormat="1" ht="165">
      <c r="A4" s="132">
        <v>1</v>
      </c>
      <c r="B4" s="766" t="s">
        <v>839</v>
      </c>
      <c r="C4" s="767" t="s">
        <v>1163</v>
      </c>
      <c r="D4" s="768" t="s">
        <v>1165</v>
      </c>
      <c r="E4" s="766" t="s">
        <v>1167</v>
      </c>
      <c r="F4" s="766" t="s">
        <v>1171</v>
      </c>
      <c r="G4" s="766" t="s">
        <v>1169</v>
      </c>
      <c r="H4" s="766"/>
      <c r="I4" s="766">
        <v>1</v>
      </c>
      <c r="J4" s="132">
        <v>2</v>
      </c>
      <c r="K4" s="132" t="s">
        <v>6466</v>
      </c>
      <c r="L4" s="132"/>
      <c r="M4" s="132"/>
      <c r="N4" s="132" t="s">
        <v>6475</v>
      </c>
      <c r="O4" s="132" t="s">
        <v>1822</v>
      </c>
      <c r="P4" s="132" t="s">
        <v>6476</v>
      </c>
      <c r="Q4" s="132"/>
      <c r="R4" s="132"/>
      <c r="S4" s="132"/>
      <c r="T4" s="132"/>
      <c r="U4" s="132"/>
      <c r="V4" s="132" t="s">
        <v>5483</v>
      </c>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row>
    <row r="5" spans="1:70" ht="75">
      <c r="A5" s="131"/>
      <c r="B5" s="131"/>
      <c r="C5" s="131"/>
      <c r="D5" s="131"/>
      <c r="E5" s="131"/>
      <c r="F5" s="131"/>
      <c r="G5" s="131"/>
      <c r="H5" s="131"/>
      <c r="I5" s="131"/>
      <c r="J5" s="131"/>
      <c r="K5" s="131" t="s">
        <v>6466</v>
      </c>
      <c r="L5" s="131">
        <v>594</v>
      </c>
      <c r="M5" s="131">
        <v>594</v>
      </c>
      <c r="N5" s="131" t="s">
        <v>5923</v>
      </c>
      <c r="O5" s="131" t="s">
        <v>2521</v>
      </c>
      <c r="P5" s="131" t="s">
        <v>6474</v>
      </c>
      <c r="Q5" s="131" t="s">
        <v>6467</v>
      </c>
      <c r="R5" s="131"/>
      <c r="S5" s="131"/>
      <c r="T5" s="131"/>
      <c r="U5" s="131"/>
      <c r="V5" s="131"/>
    </row>
    <row r="6" spans="1:70">
      <c r="A6" s="771"/>
      <c r="B6" s="771"/>
      <c r="C6" s="771"/>
      <c r="D6" s="771"/>
      <c r="E6" s="771"/>
      <c r="F6" s="771"/>
      <c r="G6" s="771"/>
      <c r="H6" s="771"/>
      <c r="I6" s="771"/>
      <c r="J6" s="771"/>
      <c r="K6" s="771"/>
      <c r="L6" s="771"/>
      <c r="M6" s="771"/>
      <c r="N6" s="771"/>
      <c r="O6" s="771"/>
      <c r="P6" s="771"/>
      <c r="Q6" s="771"/>
      <c r="R6" s="771"/>
      <c r="S6" s="771"/>
      <c r="T6" s="771"/>
      <c r="U6" s="771" t="str">
        <f t="shared" ref="U6" si="0">CONCATENATE(S6, " ", T6)</f>
        <v xml:space="preserve"> </v>
      </c>
      <c r="V6" s="771"/>
    </row>
    <row r="7" spans="1:70" s="122" customFormat="1" ht="135">
      <c r="A7" s="132">
        <v>2</v>
      </c>
      <c r="B7" s="132" t="s">
        <v>839</v>
      </c>
      <c r="C7" s="132" t="s">
        <v>1164</v>
      </c>
      <c r="D7" s="132" t="s">
        <v>1166</v>
      </c>
      <c r="E7" s="132" t="s">
        <v>1168</v>
      </c>
      <c r="F7" s="132" t="s">
        <v>1172</v>
      </c>
      <c r="G7" s="132" t="s">
        <v>1170</v>
      </c>
      <c r="H7" s="132"/>
      <c r="I7" s="132">
        <v>5</v>
      </c>
      <c r="J7" s="132">
        <v>4</v>
      </c>
      <c r="K7" s="132" t="s">
        <v>6468</v>
      </c>
      <c r="L7" s="132">
        <v>675</v>
      </c>
      <c r="M7" s="132">
        <v>597</v>
      </c>
      <c r="N7" s="132" t="s">
        <v>2198</v>
      </c>
      <c r="O7" s="132" t="s">
        <v>2523</v>
      </c>
      <c r="P7" s="132" t="s">
        <v>6469</v>
      </c>
      <c r="Q7" s="132" t="s">
        <v>6470</v>
      </c>
      <c r="R7" s="132"/>
      <c r="S7" s="132"/>
      <c r="T7" s="132"/>
      <c r="U7" s="132"/>
      <c r="V7" s="132"/>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row>
    <row r="8" spans="1:70" s="122" customFormat="1" ht="90">
      <c r="A8" s="132"/>
      <c r="B8" s="132"/>
      <c r="C8" s="132"/>
      <c r="D8" s="132"/>
      <c r="E8" s="132"/>
      <c r="F8" s="132"/>
      <c r="G8" s="132"/>
      <c r="H8" s="132"/>
      <c r="I8" s="132"/>
      <c r="J8" s="132"/>
      <c r="K8" s="132"/>
      <c r="L8" s="132"/>
      <c r="M8" s="132">
        <v>569</v>
      </c>
      <c r="N8" s="132" t="s">
        <v>2199</v>
      </c>
      <c r="O8" s="132" t="s">
        <v>2214</v>
      </c>
      <c r="P8" s="132" t="s">
        <v>2223</v>
      </c>
      <c r="Q8" s="132" t="s">
        <v>5365</v>
      </c>
      <c r="R8" s="132"/>
      <c r="S8" s="132"/>
      <c r="T8" s="132"/>
      <c r="U8" s="132"/>
      <c r="V8" s="132"/>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row>
    <row r="9" spans="1:70" s="122" customFormat="1" ht="45">
      <c r="A9" s="132"/>
      <c r="B9" s="132"/>
      <c r="C9" s="132"/>
      <c r="D9" s="132"/>
      <c r="E9" s="132"/>
      <c r="F9" s="132"/>
      <c r="G9" s="132"/>
      <c r="H9" s="132"/>
      <c r="I9" s="132"/>
      <c r="J9" s="132"/>
      <c r="K9" s="132"/>
      <c r="L9" s="132"/>
      <c r="M9" s="805">
        <v>569</v>
      </c>
      <c r="N9" s="805" t="s">
        <v>2202</v>
      </c>
      <c r="O9" s="805" t="s">
        <v>2215</v>
      </c>
      <c r="P9" s="805" t="s">
        <v>2159</v>
      </c>
      <c r="Q9" s="805" t="s">
        <v>5395</v>
      </c>
      <c r="R9" s="805"/>
      <c r="S9" s="805"/>
      <c r="T9" s="805"/>
      <c r="U9" s="805"/>
      <c r="V9" s="132"/>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row>
    <row r="10" spans="1:70" ht="90">
      <c r="A10" s="131"/>
      <c r="B10" s="131"/>
      <c r="C10" s="131"/>
      <c r="D10" s="131"/>
      <c r="E10" s="131"/>
      <c r="F10" s="131"/>
      <c r="G10" s="131"/>
      <c r="H10" s="131"/>
      <c r="I10" s="131"/>
      <c r="J10" s="131"/>
      <c r="K10" s="131"/>
      <c r="L10" s="131"/>
      <c r="M10" s="131">
        <v>569</v>
      </c>
      <c r="N10" s="131" t="s">
        <v>2200</v>
      </c>
      <c r="O10" s="131" t="s">
        <v>2755</v>
      </c>
      <c r="P10" s="131" t="s">
        <v>6471</v>
      </c>
      <c r="Q10" s="131" t="s">
        <v>5369</v>
      </c>
      <c r="R10" s="131"/>
      <c r="S10" s="131"/>
      <c r="T10" s="131"/>
      <c r="U10" s="131"/>
      <c r="V10" s="131"/>
    </row>
    <row r="11" spans="1:70" ht="61.5" customHeight="1">
      <c r="A11" s="131"/>
      <c r="B11" s="131"/>
      <c r="C11" s="131"/>
      <c r="D11" s="131"/>
      <c r="E11" s="131"/>
      <c r="F11" s="131"/>
      <c r="G11" s="131"/>
      <c r="H11" s="131"/>
      <c r="I11" s="131"/>
      <c r="J11" s="131"/>
      <c r="K11" s="131"/>
      <c r="L11" s="131"/>
      <c r="M11" s="131">
        <v>569</v>
      </c>
      <c r="N11" s="131" t="s">
        <v>2201</v>
      </c>
      <c r="O11" s="131" t="s">
        <v>2756</v>
      </c>
      <c r="P11" s="131" t="s">
        <v>6472</v>
      </c>
      <c r="Q11" s="131" t="s">
        <v>5361</v>
      </c>
      <c r="R11" s="131"/>
      <c r="S11" s="131"/>
      <c r="T11" s="131"/>
      <c r="U11" s="131"/>
      <c r="V11" s="131"/>
    </row>
    <row r="12" spans="1:70">
      <c r="C12" s="549"/>
      <c r="D12" s="549"/>
      <c r="E12" s="549"/>
      <c r="F12" s="549"/>
      <c r="G12" s="549"/>
      <c r="H12" s="549"/>
      <c r="I12" s="549"/>
      <c r="J12" s="549"/>
      <c r="K12" s="549"/>
      <c r="L12" s="549"/>
      <c r="M12" s="549"/>
      <c r="N12" s="549"/>
      <c r="O12" s="549"/>
      <c r="P12" s="549"/>
      <c r="Q12" s="549"/>
      <c r="R12" s="549"/>
      <c r="S12" s="549"/>
      <c r="T12" s="549"/>
      <c r="U12" s="549"/>
      <c r="V12" s="549"/>
    </row>
    <row r="13" spans="1:70">
      <c r="G13" s="46" t="s">
        <v>4022</v>
      </c>
      <c r="H13" s="50">
        <f>SUM(H4:H12)</f>
        <v>0</v>
      </c>
      <c r="I13" s="50">
        <f>SUM(I4:I12)</f>
        <v>6</v>
      </c>
      <c r="J13" s="50">
        <f>SUM(J4:J12)</f>
        <v>6</v>
      </c>
    </row>
    <row r="14" spans="1:70">
      <c r="G14" s="46" t="s">
        <v>4023</v>
      </c>
      <c r="H14" s="50">
        <f>H13/2</f>
        <v>0</v>
      </c>
      <c r="I14" s="50">
        <f>I13/2</f>
        <v>3</v>
      </c>
      <c r="J14" s="50">
        <f>J13/2</f>
        <v>3</v>
      </c>
    </row>
  </sheetData>
  <mergeCells count="4">
    <mergeCell ref="B2:G2"/>
    <mergeCell ref="S2:T2"/>
    <mergeCell ref="S3:T3"/>
    <mergeCell ref="H2:Q2"/>
  </mergeCells>
  <conditionalFormatting sqref="C4">
    <cfRule type="cellIs" dxfId="558" priority="6" operator="equal">
      <formula>"_"</formula>
    </cfRule>
  </conditionalFormatting>
  <conditionalFormatting sqref="P3">
    <cfRule type="containsText" dxfId="557" priority="5" operator="containsText" text="MSH">
      <formula>NOT(ISERROR(SEARCH("MSH",P3)))</formula>
    </cfRule>
  </conditionalFormatting>
  <conditionalFormatting sqref="N3">
    <cfRule type="containsText" dxfId="556" priority="4" operator="containsText" text="Current (Electrical Current">
      <formula>NOT(ISERROR(SEARCH("Current (Electrical Current",N3)))</formula>
    </cfRule>
  </conditionalFormatting>
  <conditionalFormatting sqref="K7:L7 K4 M10:V11 M7:M8">
    <cfRule type="containsText" dxfId="555" priority="3" operator="containsText" text="&gt;&gt;&gt;&gt;&gt; Phrase">
      <formula>NOT(ISERROR(SEARCH("&gt;&gt;&gt;&gt;&gt; Phrase",K4)))</formula>
    </cfRule>
  </conditionalFormatting>
  <conditionalFormatting sqref="K4:Q4">
    <cfRule type="containsText" dxfId="554" priority="2" operator="containsText" text="&gt;&gt;&gt;&gt;&gt; Phrase">
      <formula>NOT(ISERROR(SEARCH("&gt;&gt;&gt;&gt;&gt; Phrase",K4)))</formula>
    </cfRule>
  </conditionalFormatting>
  <conditionalFormatting sqref="R7:V7">
    <cfRule type="containsText" dxfId="553" priority="1" operator="containsText" text="&gt;&gt;&gt;&gt;&gt; Phrase">
      <formula>NOT(ISERROR(SEARCH("&gt;&gt;&gt;&gt;&gt; Phrase",R7)))</formula>
    </cfRule>
  </conditionalFormatting>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49A87-15C3-43FD-A6BE-991D37B22313}">
  <sheetPr>
    <tabColor theme="3" tint="0.59999389629810485"/>
  </sheetPr>
  <dimension ref="A1:BT38"/>
  <sheetViews>
    <sheetView zoomScaleNormal="100" workbookViewId="0">
      <pane ySplit="3" topLeftCell="A4" activePane="bottomLeft" state="frozen"/>
      <selection pane="bottomLeft" activeCell="B1" sqref="B1:D1048576"/>
    </sheetView>
  </sheetViews>
  <sheetFormatPr defaultRowHeight="15"/>
  <cols>
    <col min="2" max="2" width="18.28515625" customWidth="1"/>
    <col min="3" max="3" width="20.7109375" customWidth="1"/>
    <col min="4" max="4" width="18.85546875" customWidth="1"/>
    <col min="5" max="5" width="9.140625" customWidth="1"/>
    <col min="6" max="6" width="18.140625" customWidth="1"/>
    <col min="7" max="7" width="17.5703125" customWidth="1"/>
    <col min="8" max="8" width="45.140625" customWidth="1"/>
    <col min="9" max="9" width="23.7109375" customWidth="1"/>
    <col min="10" max="10" width="33.28515625" customWidth="1"/>
    <col min="11" max="11" width="19.28515625" style="87" customWidth="1"/>
    <col min="12" max="12" width="16.28515625" customWidth="1"/>
    <col min="13" max="13" width="14.42578125" style="87" customWidth="1"/>
    <col min="14" max="14" width="14.28515625" style="841" customWidth="1"/>
    <col min="15" max="15" width="14.28515625" customWidth="1"/>
    <col min="16" max="16" width="19" customWidth="1"/>
    <col min="17" max="18" width="14.28515625" customWidth="1"/>
    <col min="19" max="19" width="25.42578125" customWidth="1"/>
    <col min="20" max="20" width="31.5703125" customWidth="1"/>
    <col min="21" max="21" width="33.7109375" customWidth="1"/>
    <col min="22" max="22" width="18.5703125" customWidth="1"/>
    <col min="23" max="23" width="29" customWidth="1"/>
    <col min="24" max="24" width="33.7109375" customWidth="1"/>
    <col min="26" max="26" width="49.140625" customWidth="1"/>
  </cols>
  <sheetData>
    <row r="1" spans="1:72">
      <c r="A1" t="s">
        <v>6514</v>
      </c>
      <c r="B1" s="694">
        <v>44943</v>
      </c>
    </row>
    <row r="2" spans="1:72" s="46" customFormat="1" ht="35.450000000000003" customHeight="1">
      <c r="A2" s="39"/>
      <c r="B2" s="945" t="s">
        <v>5526</v>
      </c>
      <c r="C2" s="945"/>
      <c r="D2" s="945"/>
      <c r="E2" s="945"/>
      <c r="F2" s="945"/>
      <c r="G2" s="945"/>
      <c r="H2" s="977" t="s">
        <v>1</v>
      </c>
      <c r="I2" s="978"/>
      <c r="J2" s="978"/>
      <c r="K2" s="978"/>
      <c r="L2" s="978"/>
      <c r="M2" s="978"/>
      <c r="N2" s="978"/>
      <c r="O2" s="978"/>
      <c r="P2" s="978"/>
      <c r="Q2" s="978"/>
      <c r="R2" s="978"/>
      <c r="S2" s="979"/>
      <c r="T2" s="45" t="s">
        <v>2</v>
      </c>
      <c r="U2" s="45"/>
      <c r="V2" s="45"/>
      <c r="W2" s="41" t="s">
        <v>3</v>
      </c>
      <c r="X2" s="63" t="s">
        <v>346</v>
      </c>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row>
    <row r="3" spans="1:72" s="50" customFormat="1" ht="82.35" customHeight="1">
      <c r="A3" s="39" t="s">
        <v>337</v>
      </c>
      <c r="B3" s="40" t="s">
        <v>4</v>
      </c>
      <c r="C3" s="40" t="s">
        <v>5</v>
      </c>
      <c r="D3" s="40" t="s">
        <v>6</v>
      </c>
      <c r="E3" s="40" t="s">
        <v>7</v>
      </c>
      <c r="F3" s="40" t="s">
        <v>8</v>
      </c>
      <c r="G3" s="40" t="s">
        <v>9</v>
      </c>
      <c r="H3" s="47" t="s">
        <v>10</v>
      </c>
      <c r="I3" s="47" t="s">
        <v>11</v>
      </c>
      <c r="J3" s="47" t="s">
        <v>12</v>
      </c>
      <c r="K3" s="48" t="s">
        <v>13</v>
      </c>
      <c r="L3" s="47" t="s">
        <v>14</v>
      </c>
      <c r="M3" s="48" t="s">
        <v>15</v>
      </c>
      <c r="N3" s="853" t="s">
        <v>6513</v>
      </c>
      <c r="O3" s="853" t="s">
        <v>1552</v>
      </c>
      <c r="P3" s="853" t="s">
        <v>1224</v>
      </c>
      <c r="Q3" s="853" t="s">
        <v>1622</v>
      </c>
      <c r="R3" s="47" t="s">
        <v>6512</v>
      </c>
      <c r="S3" s="47" t="s">
        <v>17</v>
      </c>
      <c r="T3" s="49" t="s">
        <v>18</v>
      </c>
      <c r="U3" s="49" t="s">
        <v>19</v>
      </c>
      <c r="V3" s="49" t="s">
        <v>20</v>
      </c>
      <c r="W3" s="41" t="s">
        <v>21</v>
      </c>
      <c r="X3" s="64"/>
      <c r="Y3" s="2"/>
      <c r="Z3" s="88" t="s">
        <v>521</v>
      </c>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row>
    <row r="4" spans="1:72" s="2" customFormat="1" ht="87" customHeight="1">
      <c r="A4" s="83"/>
      <c r="B4" s="83" t="s">
        <v>564</v>
      </c>
      <c r="C4" s="980" t="s">
        <v>737</v>
      </c>
      <c r="D4" s="981"/>
      <c r="E4" s="981"/>
      <c r="F4" s="981"/>
      <c r="G4" s="982"/>
      <c r="H4" s="83" t="s">
        <v>5490</v>
      </c>
      <c r="I4" s="83" t="s">
        <v>741</v>
      </c>
      <c r="J4" s="83" t="s">
        <v>742</v>
      </c>
      <c r="K4" s="86">
        <v>25</v>
      </c>
      <c r="L4" s="83"/>
      <c r="M4" s="83"/>
      <c r="N4" s="851"/>
      <c r="O4" s="83"/>
      <c r="P4" s="83"/>
      <c r="Q4" s="83"/>
      <c r="R4" s="83"/>
      <c r="S4" s="83"/>
      <c r="T4" s="83"/>
      <c r="U4" s="83"/>
      <c r="V4" s="83"/>
      <c r="W4" s="83"/>
      <c r="X4" s="83"/>
      <c r="Z4" s="88"/>
    </row>
    <row r="5" spans="1:72" s="16" customFormat="1" ht="117.75" customHeight="1">
      <c r="A5" s="83">
        <v>5</v>
      </c>
      <c r="B5" s="83" t="s">
        <v>564</v>
      </c>
      <c r="C5" s="83" t="s">
        <v>515</v>
      </c>
      <c r="D5" s="83" t="s">
        <v>507</v>
      </c>
      <c r="E5" s="83"/>
      <c r="F5" s="83" t="s">
        <v>516</v>
      </c>
      <c r="G5" s="83" t="s">
        <v>508</v>
      </c>
      <c r="H5" s="83" t="s">
        <v>5491</v>
      </c>
      <c r="I5" s="83" t="s">
        <v>517</v>
      </c>
      <c r="J5" s="83" t="s">
        <v>517</v>
      </c>
      <c r="K5" s="86">
        <v>8</v>
      </c>
      <c r="L5" s="83" t="s">
        <v>518</v>
      </c>
      <c r="M5" s="86">
        <v>8</v>
      </c>
      <c r="N5" s="851">
        <v>874</v>
      </c>
      <c r="O5" s="83" t="s">
        <v>2220</v>
      </c>
      <c r="P5" s="83" t="s">
        <v>6511</v>
      </c>
      <c r="Q5" s="83" t="s">
        <v>2229</v>
      </c>
      <c r="R5" s="83" t="s">
        <v>5363</v>
      </c>
      <c r="S5" s="83" t="s">
        <v>176</v>
      </c>
      <c r="T5" s="83" t="s">
        <v>519</v>
      </c>
      <c r="U5" s="83" t="s">
        <v>520</v>
      </c>
      <c r="V5" s="83" t="s">
        <v>70</v>
      </c>
      <c r="W5" s="98" t="s">
        <v>522</v>
      </c>
      <c r="X5" s="83"/>
    </row>
    <row r="6" spans="1:72" s="2" customFormat="1" ht="14.25" customHeight="1">
      <c r="A6" s="95"/>
      <c r="B6" s="95"/>
      <c r="C6" s="95"/>
      <c r="D6" s="100"/>
      <c r="E6" s="95"/>
      <c r="F6" s="95"/>
      <c r="G6" s="95"/>
      <c r="H6" s="95"/>
      <c r="I6" s="95"/>
      <c r="J6" s="95"/>
      <c r="K6" s="96"/>
      <c r="L6" s="95"/>
      <c r="M6" s="96"/>
      <c r="N6" s="850"/>
      <c r="O6" s="95"/>
      <c r="P6" s="95"/>
      <c r="Q6" s="95"/>
      <c r="R6" s="95"/>
      <c r="S6" s="95"/>
      <c r="T6" s="95"/>
      <c r="U6" s="95"/>
      <c r="V6" s="95"/>
      <c r="W6" s="101"/>
      <c r="X6" s="95"/>
    </row>
    <row r="7" spans="1:72" s="2" customFormat="1" ht="158.25" customHeight="1">
      <c r="A7" s="83">
        <v>5</v>
      </c>
      <c r="B7" s="83" t="s">
        <v>564</v>
      </c>
      <c r="C7" s="83" t="s">
        <v>523</v>
      </c>
      <c r="D7" s="99" t="s">
        <v>510</v>
      </c>
      <c r="E7" s="83"/>
      <c r="F7" s="83" t="s">
        <v>524</v>
      </c>
      <c r="G7" s="83" t="s">
        <v>525</v>
      </c>
      <c r="H7" s="83" t="s">
        <v>5492</v>
      </c>
      <c r="I7" s="83" t="s">
        <v>565</v>
      </c>
      <c r="J7" s="83" t="s">
        <v>526</v>
      </c>
      <c r="K7" s="86">
        <v>5</v>
      </c>
      <c r="L7" s="83" t="s">
        <v>527</v>
      </c>
      <c r="M7" s="86">
        <v>5</v>
      </c>
      <c r="N7" s="851">
        <v>1000</v>
      </c>
      <c r="O7" s="83" t="s">
        <v>2499</v>
      </c>
      <c r="P7" s="83" t="s">
        <v>2500</v>
      </c>
      <c r="Q7" s="83" t="s">
        <v>5364</v>
      </c>
      <c r="R7" s="83" t="s">
        <v>5388</v>
      </c>
      <c r="S7" s="83" t="s">
        <v>372</v>
      </c>
      <c r="T7" s="83" t="s">
        <v>528</v>
      </c>
      <c r="U7" s="83" t="s">
        <v>529</v>
      </c>
      <c r="V7" s="83" t="s">
        <v>151</v>
      </c>
      <c r="W7" s="46" t="s">
        <v>673</v>
      </c>
      <c r="X7" s="83"/>
    </row>
    <row r="8" spans="1:72" s="2" customFormat="1" ht="14.25" customHeight="1">
      <c r="A8" s="95"/>
      <c r="B8" s="95"/>
      <c r="C8" s="95"/>
      <c r="D8" s="100"/>
      <c r="E8" s="95"/>
      <c r="F8" s="95"/>
      <c r="G8" s="95"/>
      <c r="H8" s="95"/>
      <c r="I8" s="95"/>
      <c r="J8" s="95"/>
      <c r="K8" s="96"/>
      <c r="L8" s="95"/>
      <c r="M8" s="96"/>
      <c r="N8" s="850"/>
      <c r="O8" s="95"/>
      <c r="P8" s="95"/>
      <c r="Q8" s="95"/>
      <c r="R8" s="95"/>
      <c r="S8" s="95"/>
      <c r="T8" s="95"/>
      <c r="U8" s="95"/>
      <c r="V8" s="95"/>
      <c r="W8" s="101"/>
      <c r="X8" s="95"/>
    </row>
    <row r="9" spans="1:72" s="2" customFormat="1" ht="82.5" customHeight="1">
      <c r="A9" s="83">
        <v>5</v>
      </c>
      <c r="B9" s="83" t="s">
        <v>564</v>
      </c>
      <c r="C9" s="83" t="s">
        <v>509</v>
      </c>
      <c r="D9" s="83" t="s">
        <v>511</v>
      </c>
      <c r="E9" s="83"/>
      <c r="F9" s="99" t="s">
        <v>512</v>
      </c>
      <c r="G9" s="99" t="s">
        <v>508</v>
      </c>
      <c r="H9" s="83" t="s">
        <v>5493</v>
      </c>
      <c r="I9" s="83" t="s">
        <v>566</v>
      </c>
      <c r="J9" s="83" t="s">
        <v>530</v>
      </c>
      <c r="K9" s="86">
        <v>8</v>
      </c>
      <c r="L9" s="83" t="s">
        <v>531</v>
      </c>
      <c r="M9" s="86">
        <v>5</v>
      </c>
      <c r="N9" s="851" t="s">
        <v>6510</v>
      </c>
      <c r="O9" s="83" t="s">
        <v>3343</v>
      </c>
      <c r="P9" s="83" t="s">
        <v>4307</v>
      </c>
      <c r="Q9" s="83" t="s">
        <v>1243</v>
      </c>
      <c r="R9" s="83" t="s">
        <v>5377</v>
      </c>
      <c r="S9" s="83" t="s">
        <v>533</v>
      </c>
      <c r="T9" s="83" t="s">
        <v>532</v>
      </c>
      <c r="U9" s="83" t="s">
        <v>534</v>
      </c>
      <c r="V9" s="83" t="s">
        <v>533</v>
      </c>
      <c r="W9" s="46" t="s">
        <v>535</v>
      </c>
      <c r="X9" s="83" t="s">
        <v>536</v>
      </c>
    </row>
    <row r="10" spans="1:72" s="2" customFormat="1" ht="82.5" customHeight="1">
      <c r="A10" s="83"/>
      <c r="B10" s="83"/>
      <c r="C10" s="83"/>
      <c r="D10" s="83"/>
      <c r="E10" s="83"/>
      <c r="F10" s="99"/>
      <c r="G10" s="99"/>
      <c r="H10" s="83"/>
      <c r="I10" s="83"/>
      <c r="J10" s="83"/>
      <c r="K10" s="86"/>
      <c r="L10" s="83"/>
      <c r="M10" s="86"/>
      <c r="N10" s="851">
        <v>897</v>
      </c>
      <c r="O10" s="83" t="s">
        <v>6509</v>
      </c>
      <c r="P10" s="83" t="s">
        <v>2210</v>
      </c>
      <c r="Q10" s="83" t="s">
        <v>6508</v>
      </c>
      <c r="R10" s="83" t="s">
        <v>5377</v>
      </c>
      <c r="S10" s="83"/>
      <c r="T10" s="83"/>
      <c r="U10" s="83"/>
      <c r="V10" s="83"/>
      <c r="W10" s="46"/>
      <c r="X10" s="83"/>
    </row>
    <row r="11" spans="1:72" s="2" customFormat="1" ht="14.25" customHeight="1">
      <c r="A11" s="95"/>
      <c r="B11" s="95"/>
      <c r="C11" s="95"/>
      <c r="D11" s="100"/>
      <c r="E11" s="95"/>
      <c r="F11" s="95"/>
      <c r="G11" s="95"/>
      <c r="H11" s="95"/>
      <c r="I11" s="95"/>
      <c r="J11" s="95"/>
      <c r="K11" s="96"/>
      <c r="L11" s="95"/>
      <c r="M11" s="96"/>
      <c r="N11" s="850"/>
      <c r="O11" s="95"/>
      <c r="P11" s="95"/>
      <c r="Q11" s="95"/>
      <c r="R11" s="95"/>
      <c r="S11" s="95"/>
      <c r="T11" s="95"/>
      <c r="U11" s="95"/>
      <c r="V11" s="95"/>
      <c r="W11" s="101"/>
      <c r="X11" s="95"/>
    </row>
    <row r="12" spans="1:72" ht="76.5" customHeight="1">
      <c r="A12" s="83">
        <v>5</v>
      </c>
      <c r="B12" s="83" t="s">
        <v>564</v>
      </c>
      <c r="C12" s="83" t="s">
        <v>537</v>
      </c>
      <c r="D12" s="83" t="s">
        <v>538</v>
      </c>
      <c r="E12" s="83"/>
      <c r="F12" s="83" t="s">
        <v>539</v>
      </c>
      <c r="G12" s="83" t="s">
        <v>546</v>
      </c>
      <c r="H12" s="83" t="s">
        <v>5494</v>
      </c>
      <c r="I12" s="83" t="s">
        <v>567</v>
      </c>
      <c r="J12" s="83" t="s">
        <v>547</v>
      </c>
      <c r="K12" s="86">
        <v>7</v>
      </c>
      <c r="L12" s="83" t="s">
        <v>549</v>
      </c>
      <c r="M12" s="86">
        <v>7</v>
      </c>
      <c r="N12" s="851">
        <v>827</v>
      </c>
      <c r="O12" s="83" t="s">
        <v>4333</v>
      </c>
      <c r="P12" s="83" t="s">
        <v>6507</v>
      </c>
      <c r="Q12" s="83" t="s">
        <v>6506</v>
      </c>
      <c r="R12" s="83" t="s">
        <v>6505</v>
      </c>
      <c r="S12" s="83" t="s">
        <v>550</v>
      </c>
      <c r="T12" s="83" t="s">
        <v>551</v>
      </c>
      <c r="U12" s="83" t="s">
        <v>553</v>
      </c>
      <c r="V12" s="83" t="s">
        <v>552</v>
      </c>
      <c r="W12" s="83" t="s">
        <v>554</v>
      </c>
      <c r="X12" s="83" t="s">
        <v>536</v>
      </c>
    </row>
    <row r="13" spans="1:72" ht="76.5" customHeight="1">
      <c r="A13" s="83"/>
      <c r="B13" s="83"/>
      <c r="C13" s="83"/>
      <c r="D13" s="83"/>
      <c r="E13" s="83"/>
      <c r="F13" s="83"/>
      <c r="G13" s="83"/>
      <c r="H13" s="83"/>
      <c r="I13" s="83"/>
      <c r="J13" s="83"/>
      <c r="K13" s="86"/>
      <c r="L13" s="83"/>
      <c r="M13" s="86"/>
      <c r="N13" s="851">
        <v>853</v>
      </c>
      <c r="O13" s="83" t="s">
        <v>4314</v>
      </c>
      <c r="P13" s="83" t="s">
        <v>4313</v>
      </c>
      <c r="Q13" s="83" t="s">
        <v>6504</v>
      </c>
      <c r="R13" s="83" t="s">
        <v>5377</v>
      </c>
      <c r="S13" s="83"/>
      <c r="T13" s="83"/>
      <c r="U13" s="83"/>
      <c r="V13" s="83"/>
      <c r="W13" s="83"/>
      <c r="X13" s="83"/>
    </row>
    <row r="14" spans="1:72" s="2" customFormat="1" ht="14.25" customHeight="1">
      <c r="A14" s="95"/>
      <c r="B14" s="95"/>
      <c r="C14" s="95"/>
      <c r="D14" s="100"/>
      <c r="E14" s="95"/>
      <c r="F14" s="95"/>
      <c r="G14" s="95"/>
      <c r="H14" s="95"/>
      <c r="I14" s="95"/>
      <c r="J14" s="95"/>
      <c r="K14" s="96"/>
      <c r="L14" s="95"/>
      <c r="M14" s="96"/>
      <c r="N14" s="850"/>
      <c r="O14" s="95"/>
      <c r="P14" s="95"/>
      <c r="Q14" s="95"/>
      <c r="R14" s="95"/>
      <c r="S14" s="95"/>
      <c r="T14" s="95"/>
      <c r="U14" s="95"/>
      <c r="V14" s="95"/>
      <c r="W14" s="101"/>
      <c r="X14" s="95"/>
    </row>
    <row r="15" spans="1:72" ht="98.25" customHeight="1">
      <c r="A15" s="83"/>
      <c r="B15" s="83" t="s">
        <v>564</v>
      </c>
      <c r="C15" s="97" t="s">
        <v>655</v>
      </c>
      <c r="D15" s="99" t="s">
        <v>656</v>
      </c>
      <c r="E15" s="83"/>
      <c r="F15" s="99" t="s">
        <v>657</v>
      </c>
      <c r="G15" s="99" t="s">
        <v>658</v>
      </c>
      <c r="H15" s="83" t="s">
        <v>5486</v>
      </c>
      <c r="I15" s="83" t="s">
        <v>659</v>
      </c>
      <c r="J15" s="83" t="s">
        <v>660</v>
      </c>
      <c r="K15" s="86">
        <v>5</v>
      </c>
      <c r="L15" s="83" t="s">
        <v>663</v>
      </c>
      <c r="M15" s="86">
        <v>4</v>
      </c>
      <c r="N15" s="851">
        <v>1000</v>
      </c>
      <c r="O15" s="83" t="s">
        <v>3167</v>
      </c>
      <c r="P15" s="83" t="s">
        <v>4303</v>
      </c>
      <c r="Q15" s="83" t="s">
        <v>1243</v>
      </c>
      <c r="R15" s="83" t="s">
        <v>6503</v>
      </c>
      <c r="S15" s="83" t="s">
        <v>664</v>
      </c>
      <c r="T15" s="83" t="s">
        <v>665</v>
      </c>
      <c r="U15" s="83" t="s">
        <v>666</v>
      </c>
      <c r="V15" s="83" t="s">
        <v>321</v>
      </c>
      <c r="W15" s="46" t="s">
        <v>667</v>
      </c>
      <c r="X15" s="83"/>
    </row>
    <row r="16" spans="1:72" s="2" customFormat="1" ht="14.25" customHeight="1">
      <c r="A16" s="95"/>
      <c r="B16" s="95"/>
      <c r="C16" s="95"/>
      <c r="D16" s="100"/>
      <c r="E16" s="95"/>
      <c r="F16" s="95"/>
      <c r="G16" s="95"/>
      <c r="H16" s="95"/>
      <c r="I16" s="95"/>
      <c r="J16" s="95"/>
      <c r="K16" s="96"/>
      <c r="L16" s="95"/>
      <c r="M16" s="96"/>
      <c r="N16" s="850"/>
      <c r="O16" s="95"/>
      <c r="P16" s="95"/>
      <c r="Q16" s="95"/>
      <c r="R16" s="95"/>
      <c r="S16" s="95"/>
      <c r="T16" s="95"/>
      <c r="U16" s="95"/>
      <c r="V16" s="95"/>
      <c r="W16" s="101"/>
      <c r="X16" s="95"/>
    </row>
    <row r="17" spans="1:24" ht="146.25" customHeight="1">
      <c r="A17" s="83">
        <v>5</v>
      </c>
      <c r="B17" s="83" t="s">
        <v>564</v>
      </c>
      <c r="C17" s="83" t="s">
        <v>630</v>
      </c>
      <c r="D17" s="83" t="s">
        <v>621</v>
      </c>
      <c r="E17" s="83"/>
      <c r="F17" s="83" t="s">
        <v>629</v>
      </c>
      <c r="G17" s="83" t="s">
        <v>622</v>
      </c>
      <c r="H17" s="83" t="s">
        <v>5495</v>
      </c>
      <c r="I17" s="83" t="s">
        <v>631</v>
      </c>
      <c r="J17" s="83" t="s">
        <v>632</v>
      </c>
      <c r="K17" s="86">
        <v>6</v>
      </c>
      <c r="L17" s="83" t="s">
        <v>636</v>
      </c>
      <c r="M17" s="86">
        <v>6</v>
      </c>
      <c r="N17" s="851" t="s">
        <v>6502</v>
      </c>
      <c r="O17" s="83" t="s">
        <v>3329</v>
      </c>
      <c r="P17" s="83" t="s">
        <v>6501</v>
      </c>
      <c r="Q17" s="83" t="s">
        <v>6500</v>
      </c>
      <c r="R17" s="83" t="s">
        <v>6499</v>
      </c>
      <c r="S17" s="83" t="s">
        <v>637</v>
      </c>
      <c r="T17" s="83" t="s">
        <v>638</v>
      </c>
      <c r="U17" s="83" t="s">
        <v>640</v>
      </c>
      <c r="V17" s="83" t="s">
        <v>639</v>
      </c>
      <c r="W17" s="83" t="s">
        <v>641</v>
      </c>
      <c r="X17" s="83" t="s">
        <v>642</v>
      </c>
    </row>
    <row r="18" spans="1:24" ht="146.25" customHeight="1">
      <c r="A18" s="83"/>
      <c r="B18" s="83"/>
      <c r="C18" s="83"/>
      <c r="D18" s="83"/>
      <c r="E18" s="83"/>
      <c r="F18" s="83"/>
      <c r="G18" s="83"/>
      <c r="H18" s="83"/>
      <c r="I18" s="83"/>
      <c r="J18" s="83"/>
      <c r="K18" s="86"/>
      <c r="L18" s="83"/>
      <c r="M18" s="86"/>
      <c r="N18" s="851">
        <v>1000</v>
      </c>
      <c r="O18" s="83" t="s">
        <v>6498</v>
      </c>
      <c r="P18" s="83" t="s">
        <v>6497</v>
      </c>
      <c r="Q18" s="83" t="s">
        <v>6496</v>
      </c>
      <c r="R18" s="83" t="s">
        <v>5369</v>
      </c>
      <c r="S18" s="83"/>
      <c r="T18" s="83"/>
      <c r="U18" s="83"/>
      <c r="V18" s="83"/>
      <c r="W18" s="83"/>
      <c r="X18" s="83"/>
    </row>
    <row r="19" spans="1:24" s="439" customFormat="1" ht="146.25" customHeight="1">
      <c r="A19" s="558"/>
      <c r="B19" s="558"/>
      <c r="C19" s="558"/>
      <c r="D19" s="558"/>
      <c r="E19" s="558"/>
      <c r="F19" s="558"/>
      <c r="G19" s="558"/>
      <c r="H19" s="558"/>
      <c r="I19" s="558"/>
      <c r="J19" s="558"/>
      <c r="K19" s="852"/>
      <c r="L19" s="558"/>
      <c r="M19" s="852"/>
      <c r="N19" s="851">
        <v>1000</v>
      </c>
      <c r="O19" s="558" t="s">
        <v>3235</v>
      </c>
      <c r="P19" s="558" t="s">
        <v>4499</v>
      </c>
      <c r="Q19" s="558" t="s">
        <v>6495</v>
      </c>
      <c r="R19" s="558" t="s">
        <v>5393</v>
      </c>
      <c r="S19" s="558"/>
      <c r="T19" s="558"/>
      <c r="U19" s="558"/>
      <c r="V19" s="558"/>
      <c r="W19" s="558"/>
      <c r="X19" s="558"/>
    </row>
    <row r="20" spans="1:24" s="2" customFormat="1" ht="14.25" customHeight="1">
      <c r="A20" s="95"/>
      <c r="B20" s="95"/>
      <c r="C20" s="95"/>
      <c r="D20" s="100"/>
      <c r="E20" s="95"/>
      <c r="F20" s="95"/>
      <c r="G20" s="95"/>
      <c r="H20" s="95"/>
      <c r="I20" s="95"/>
      <c r="J20" s="95"/>
      <c r="K20" s="96"/>
      <c r="L20" s="95"/>
      <c r="M20" s="96"/>
      <c r="N20" s="850"/>
      <c r="O20" s="95"/>
      <c r="P20" s="95"/>
      <c r="Q20" s="95"/>
      <c r="R20" s="95"/>
      <c r="S20" s="95"/>
      <c r="T20" s="95"/>
      <c r="U20" s="95"/>
      <c r="V20" s="95"/>
      <c r="W20" s="101"/>
      <c r="X20" s="95"/>
    </row>
    <row r="21" spans="1:24" ht="163.5" customHeight="1">
      <c r="A21" s="83">
        <v>5</v>
      </c>
      <c r="B21" s="83" t="s">
        <v>564</v>
      </c>
      <c r="C21" s="83" t="s">
        <v>623</v>
      </c>
      <c r="D21" s="83" t="s">
        <v>624</v>
      </c>
      <c r="E21" s="83"/>
      <c r="F21" s="83" t="s">
        <v>625</v>
      </c>
      <c r="G21" s="83" t="s">
        <v>622</v>
      </c>
      <c r="H21" s="83" t="s">
        <v>5487</v>
      </c>
      <c r="I21" s="83" t="s">
        <v>643</v>
      </c>
      <c r="J21" s="83" t="s">
        <v>644</v>
      </c>
      <c r="K21" s="86">
        <v>6</v>
      </c>
      <c r="L21" s="83" t="s">
        <v>645</v>
      </c>
      <c r="M21" s="86">
        <v>5</v>
      </c>
      <c r="N21" s="849">
        <v>1000</v>
      </c>
      <c r="O21" s="83" t="s">
        <v>2145</v>
      </c>
      <c r="P21" s="83" t="s">
        <v>2675</v>
      </c>
      <c r="Q21" s="83" t="s">
        <v>6494</v>
      </c>
      <c r="R21" s="83" t="s">
        <v>5361</v>
      </c>
      <c r="S21" s="83" t="s">
        <v>70</v>
      </c>
      <c r="T21" s="83" t="s">
        <v>646</v>
      </c>
      <c r="U21" s="83" t="s">
        <v>647</v>
      </c>
      <c r="V21" s="83" t="s">
        <v>73</v>
      </c>
      <c r="W21" s="83" t="s">
        <v>648</v>
      </c>
      <c r="X21" s="83"/>
    </row>
    <row r="22" spans="1:24" s="2" customFormat="1" ht="14.25" customHeight="1">
      <c r="A22" s="95"/>
      <c r="B22" s="95"/>
      <c r="C22" s="95"/>
      <c r="D22" s="100"/>
      <c r="E22" s="95"/>
      <c r="F22" s="95"/>
      <c r="G22" s="95"/>
      <c r="H22" s="95"/>
      <c r="I22" s="95"/>
      <c r="J22" s="95"/>
      <c r="K22" s="96"/>
      <c r="L22" s="95"/>
      <c r="M22" s="96"/>
      <c r="N22" s="848"/>
      <c r="O22" s="95"/>
      <c r="P22" s="95"/>
      <c r="Q22" s="95"/>
      <c r="R22" s="95"/>
      <c r="S22" s="95"/>
      <c r="T22" s="95"/>
      <c r="U22" s="95"/>
      <c r="V22" s="95"/>
      <c r="W22" s="101"/>
      <c r="X22" s="95"/>
    </row>
    <row r="23" spans="1:24" ht="175.5" customHeight="1">
      <c r="A23" s="83">
        <v>5</v>
      </c>
      <c r="B23" s="83" t="s">
        <v>564</v>
      </c>
      <c r="C23" s="83" t="s">
        <v>626</v>
      </c>
      <c r="D23" s="83" t="s">
        <v>627</v>
      </c>
      <c r="E23" s="83"/>
      <c r="F23" s="83" t="s">
        <v>628</v>
      </c>
      <c r="G23" s="83" t="s">
        <v>622</v>
      </c>
      <c r="H23" s="83" t="s">
        <v>5488</v>
      </c>
      <c r="I23" s="83" t="s">
        <v>649</v>
      </c>
      <c r="J23" s="83" t="s">
        <v>650</v>
      </c>
      <c r="K23" s="86">
        <v>5</v>
      </c>
      <c r="L23" s="83" t="s">
        <v>651</v>
      </c>
      <c r="M23" s="86">
        <v>3</v>
      </c>
      <c r="N23" s="849">
        <v>1000</v>
      </c>
      <c r="O23" s="83" t="s">
        <v>6493</v>
      </c>
      <c r="P23" s="83" t="s">
        <v>6492</v>
      </c>
      <c r="Q23" s="83" t="s">
        <v>6491</v>
      </c>
      <c r="R23" s="83" t="s">
        <v>5388</v>
      </c>
      <c r="S23" s="83" t="s">
        <v>33</v>
      </c>
      <c r="T23" s="83" t="s">
        <v>652</v>
      </c>
      <c r="U23" s="83" t="s">
        <v>653</v>
      </c>
      <c r="V23" s="83" t="s">
        <v>33</v>
      </c>
      <c r="W23" s="83" t="s">
        <v>654</v>
      </c>
      <c r="X23" s="83"/>
    </row>
    <row r="24" spans="1:24" s="2" customFormat="1" ht="14.25" customHeight="1">
      <c r="A24" s="95"/>
      <c r="B24" s="95"/>
      <c r="C24" s="95"/>
      <c r="D24" s="100"/>
      <c r="E24" s="95"/>
      <c r="F24" s="95"/>
      <c r="G24" s="95"/>
      <c r="H24" s="95"/>
      <c r="I24" s="95"/>
      <c r="J24" s="95"/>
      <c r="K24" s="96"/>
      <c r="L24" s="95"/>
      <c r="M24" s="96"/>
      <c r="N24" s="848"/>
      <c r="O24" s="95"/>
      <c r="P24" s="95"/>
      <c r="Q24" s="95"/>
      <c r="R24" s="95"/>
      <c r="S24" s="95"/>
      <c r="T24" s="95"/>
      <c r="U24" s="95"/>
      <c r="V24" s="95"/>
      <c r="W24" s="101"/>
      <c r="X24" s="95"/>
    </row>
    <row r="25" spans="1:24" ht="100.5" customHeight="1">
      <c r="A25" s="83">
        <v>5</v>
      </c>
      <c r="B25" s="32" t="s">
        <v>564</v>
      </c>
      <c r="C25" s="83" t="s">
        <v>540</v>
      </c>
      <c r="D25" s="83" t="s">
        <v>541</v>
      </c>
      <c r="E25" s="83"/>
      <c r="F25" s="83" t="s">
        <v>555</v>
      </c>
      <c r="G25" s="83" t="s">
        <v>543</v>
      </c>
      <c r="H25" s="83" t="s">
        <v>5496</v>
      </c>
      <c r="I25" s="83" t="s">
        <v>568</v>
      </c>
      <c r="J25" s="83" t="s">
        <v>563</v>
      </c>
      <c r="K25" s="86">
        <v>6</v>
      </c>
      <c r="L25" s="83" t="s">
        <v>559</v>
      </c>
      <c r="M25" s="86">
        <v>5</v>
      </c>
      <c r="N25" s="849">
        <v>804</v>
      </c>
      <c r="O25" s="83" t="s">
        <v>6482</v>
      </c>
      <c r="P25" s="83" t="s">
        <v>4363</v>
      </c>
      <c r="Q25" s="83" t="s">
        <v>6481</v>
      </c>
      <c r="R25" s="83" t="s">
        <v>5377</v>
      </c>
      <c r="S25" s="83" t="s">
        <v>671</v>
      </c>
      <c r="T25" s="83" t="s">
        <v>668</v>
      </c>
      <c r="U25" s="83" t="s">
        <v>669</v>
      </c>
      <c r="V25" s="83" t="s">
        <v>670</v>
      </c>
      <c r="W25" s="83" t="s">
        <v>672</v>
      </c>
      <c r="X25" s="83"/>
    </row>
    <row r="26" spans="1:24" ht="83.25" customHeight="1">
      <c r="A26" s="83">
        <v>5</v>
      </c>
      <c r="B26" s="32" t="s">
        <v>570</v>
      </c>
      <c r="C26" s="83" t="s">
        <v>540</v>
      </c>
      <c r="D26" s="83" t="s">
        <v>541</v>
      </c>
      <c r="E26" s="83"/>
      <c r="F26" s="83" t="s">
        <v>571</v>
      </c>
      <c r="G26" s="83" t="s">
        <v>543</v>
      </c>
      <c r="H26" s="83" t="s">
        <v>5484</v>
      </c>
      <c r="I26" s="83" t="s">
        <v>572</v>
      </c>
      <c r="J26" s="83" t="s">
        <v>573</v>
      </c>
      <c r="K26" s="86">
        <v>2</v>
      </c>
      <c r="L26" s="83" t="s">
        <v>574</v>
      </c>
      <c r="M26" s="86">
        <v>2</v>
      </c>
      <c r="N26" s="849">
        <v>804</v>
      </c>
      <c r="O26" s="83" t="s">
        <v>6482</v>
      </c>
      <c r="P26" s="83" t="s">
        <v>4363</v>
      </c>
      <c r="Q26" s="83" t="s">
        <v>6481</v>
      </c>
      <c r="R26" s="83" t="s">
        <v>5377</v>
      </c>
      <c r="S26" s="83" t="s">
        <v>576</v>
      </c>
      <c r="T26" s="83" t="s">
        <v>575</v>
      </c>
      <c r="U26" s="83" t="s">
        <v>602</v>
      </c>
      <c r="V26" s="83" t="s">
        <v>576</v>
      </c>
      <c r="W26" s="83" t="s">
        <v>577</v>
      </c>
      <c r="X26" s="83" t="s">
        <v>607</v>
      </c>
    </row>
    <row r="27" spans="1:24" ht="59.25" customHeight="1">
      <c r="A27" s="83">
        <v>5</v>
      </c>
      <c r="B27" s="32" t="s">
        <v>578</v>
      </c>
      <c r="C27" s="83" t="s">
        <v>579</v>
      </c>
      <c r="D27" s="83" t="s">
        <v>541</v>
      </c>
      <c r="E27" s="83"/>
      <c r="F27" s="83" t="s">
        <v>571</v>
      </c>
      <c r="G27" s="83" t="s">
        <v>580</v>
      </c>
      <c r="H27" s="83" t="s">
        <v>5485</v>
      </c>
      <c r="I27" s="83" t="s">
        <v>581</v>
      </c>
      <c r="J27" s="83" t="s">
        <v>582</v>
      </c>
      <c r="K27" s="86">
        <v>2</v>
      </c>
      <c r="L27" s="83" t="s">
        <v>583</v>
      </c>
      <c r="M27" s="86">
        <v>2</v>
      </c>
      <c r="N27" s="849">
        <v>1000</v>
      </c>
      <c r="O27" s="83" t="s">
        <v>6490</v>
      </c>
      <c r="P27" s="83" t="s">
        <v>6489</v>
      </c>
      <c r="Q27" s="83" t="s">
        <v>6488</v>
      </c>
      <c r="R27" s="83" t="s">
        <v>5363</v>
      </c>
      <c r="S27" s="83" t="s">
        <v>584</v>
      </c>
      <c r="T27" s="83" t="s">
        <v>585</v>
      </c>
      <c r="U27" s="83" t="s">
        <v>585</v>
      </c>
      <c r="V27" s="83" t="s">
        <v>585</v>
      </c>
      <c r="W27" s="83" t="s">
        <v>586</v>
      </c>
      <c r="X27" s="83" t="s">
        <v>608</v>
      </c>
    </row>
    <row r="28" spans="1:24" ht="83.25" customHeight="1">
      <c r="A28" s="83">
        <v>5</v>
      </c>
      <c r="B28" s="89" t="s">
        <v>587</v>
      </c>
      <c r="C28" s="89" t="s">
        <v>588</v>
      </c>
      <c r="D28" s="89" t="s">
        <v>541</v>
      </c>
      <c r="E28" s="89"/>
      <c r="F28" s="89" t="s">
        <v>589</v>
      </c>
      <c r="G28" s="89" t="s">
        <v>596</v>
      </c>
      <c r="H28" s="89" t="s">
        <v>5489</v>
      </c>
      <c r="I28" s="89" t="s">
        <v>597</v>
      </c>
      <c r="J28" s="89" t="s">
        <v>598</v>
      </c>
      <c r="K28" s="90">
        <v>5</v>
      </c>
      <c r="L28" s="89" t="s">
        <v>599</v>
      </c>
      <c r="M28" s="90">
        <v>3</v>
      </c>
      <c r="N28" s="846">
        <v>1000</v>
      </c>
      <c r="O28" s="89" t="s">
        <v>4393</v>
      </c>
      <c r="P28" s="89" t="s">
        <v>4392</v>
      </c>
      <c r="Q28" s="89" t="s">
        <v>6487</v>
      </c>
      <c r="R28" s="89" t="s">
        <v>5377</v>
      </c>
      <c r="S28" s="89" t="s">
        <v>600</v>
      </c>
      <c r="T28" s="89" t="s">
        <v>601</v>
      </c>
      <c r="U28" s="89" t="s">
        <v>605</v>
      </c>
      <c r="V28" s="89" t="s">
        <v>603</v>
      </c>
      <c r="W28" s="89" t="s">
        <v>606</v>
      </c>
      <c r="X28" s="89" t="s">
        <v>609</v>
      </c>
    </row>
    <row r="29" spans="1:24" ht="83.25" customHeight="1">
      <c r="A29" s="83"/>
      <c r="B29" s="89"/>
      <c r="C29" s="89"/>
      <c r="D29" s="89"/>
      <c r="E29" s="89"/>
      <c r="F29" s="89"/>
      <c r="G29" s="89"/>
      <c r="H29" s="89"/>
      <c r="I29" s="89"/>
      <c r="J29" s="89"/>
      <c r="K29" s="90"/>
      <c r="L29" s="89"/>
      <c r="M29" s="90"/>
      <c r="N29" s="846" t="s">
        <v>6486</v>
      </c>
      <c r="O29" s="89"/>
      <c r="P29" s="89" t="s">
        <v>6485</v>
      </c>
      <c r="Q29" s="89"/>
      <c r="R29" s="89"/>
      <c r="S29" s="89"/>
      <c r="T29" s="89"/>
      <c r="U29" s="89"/>
      <c r="V29" s="89"/>
      <c r="W29" s="89"/>
      <c r="X29" s="89"/>
    </row>
    <row r="30" spans="1:24" ht="83.25" customHeight="1">
      <c r="A30" s="83"/>
      <c r="B30" s="89"/>
      <c r="C30" s="89"/>
      <c r="D30" s="89"/>
      <c r="E30" s="89"/>
      <c r="F30" s="89"/>
      <c r="G30" s="89"/>
      <c r="H30" s="89"/>
      <c r="I30" s="89"/>
      <c r="J30" s="89"/>
      <c r="K30" s="90"/>
      <c r="L30" s="89"/>
      <c r="M30" s="90"/>
      <c r="N30" s="846" t="s">
        <v>6484</v>
      </c>
      <c r="O30" s="89" t="s">
        <v>6482</v>
      </c>
      <c r="P30" s="89" t="s">
        <v>4363</v>
      </c>
      <c r="Q30" s="89" t="s">
        <v>6481</v>
      </c>
      <c r="R30" s="89" t="s">
        <v>5377</v>
      </c>
      <c r="S30" s="89"/>
      <c r="T30" s="89"/>
      <c r="U30" s="89"/>
      <c r="V30" s="89"/>
      <c r="W30" s="89"/>
      <c r="X30" s="89"/>
    </row>
    <row r="31" spans="1:24" ht="83.25" customHeight="1">
      <c r="A31" s="83"/>
      <c r="B31" s="89"/>
      <c r="C31" s="89"/>
      <c r="D31" s="89"/>
      <c r="E31" s="89"/>
      <c r="F31" s="89"/>
      <c r="G31" s="89"/>
      <c r="H31" s="89"/>
      <c r="I31" s="89"/>
      <c r="J31" s="89"/>
      <c r="K31" s="90"/>
      <c r="L31" s="89"/>
      <c r="M31" s="90"/>
      <c r="N31" s="846">
        <v>861</v>
      </c>
      <c r="O31" s="89" t="s">
        <v>1484</v>
      </c>
      <c r="P31" s="89" t="s">
        <v>1485</v>
      </c>
      <c r="Q31" s="89" t="s">
        <v>6483</v>
      </c>
      <c r="R31" s="89" t="s">
        <v>5361</v>
      </c>
      <c r="S31" s="89"/>
      <c r="T31" s="89"/>
      <c r="U31" s="89"/>
      <c r="V31" s="89"/>
      <c r="W31" s="89"/>
      <c r="X31" s="89"/>
    </row>
    <row r="32" spans="1:24" ht="62.25" customHeight="1">
      <c r="A32" s="83">
        <v>5</v>
      </c>
      <c r="B32" s="91" t="s">
        <v>564</v>
      </c>
      <c r="C32" s="91" t="s">
        <v>540</v>
      </c>
      <c r="D32" s="91" t="s">
        <v>541</v>
      </c>
      <c r="E32" s="91"/>
      <c r="F32" s="91" t="s">
        <v>555</v>
      </c>
      <c r="G32" s="91" t="s">
        <v>543</v>
      </c>
      <c r="H32" s="91" t="s">
        <v>604</v>
      </c>
      <c r="I32" s="91" t="s">
        <v>604</v>
      </c>
      <c r="J32" s="91" t="s">
        <v>592</v>
      </c>
      <c r="K32" s="92">
        <v>2</v>
      </c>
      <c r="L32" s="91" t="s">
        <v>593</v>
      </c>
      <c r="M32" s="91">
        <v>2</v>
      </c>
      <c r="N32" s="91">
        <v>861</v>
      </c>
      <c r="O32" s="91" t="s">
        <v>1484</v>
      </c>
      <c r="P32" s="91" t="s">
        <v>1485</v>
      </c>
      <c r="Q32" s="91" t="s">
        <v>6483</v>
      </c>
      <c r="R32" s="91" t="s">
        <v>5361</v>
      </c>
      <c r="S32" s="91" t="s">
        <v>593</v>
      </c>
      <c r="T32" s="91" t="s">
        <v>590</v>
      </c>
      <c r="U32" s="91" t="s">
        <v>594</v>
      </c>
      <c r="V32" s="91" t="s">
        <v>591</v>
      </c>
      <c r="W32" s="102" t="s">
        <v>595</v>
      </c>
      <c r="X32" s="91" t="s">
        <v>611</v>
      </c>
    </row>
    <row r="33" spans="1:24" ht="62.25" customHeight="1">
      <c r="A33" s="83"/>
      <c r="B33" s="91"/>
      <c r="C33" s="91"/>
      <c r="D33" s="91"/>
      <c r="E33" s="91"/>
      <c r="F33" s="91"/>
      <c r="G33" s="91"/>
      <c r="H33" s="91"/>
      <c r="I33" s="91"/>
      <c r="J33" s="91"/>
      <c r="K33" s="92"/>
      <c r="L33" s="91"/>
      <c r="M33" s="91"/>
      <c r="N33" s="91">
        <v>804</v>
      </c>
      <c r="O33" s="91" t="s">
        <v>6482</v>
      </c>
      <c r="P33" s="91" t="s">
        <v>4363</v>
      </c>
      <c r="Q33" s="91" t="s">
        <v>6481</v>
      </c>
      <c r="R33" s="91" t="s">
        <v>5377</v>
      </c>
      <c r="S33" s="91"/>
      <c r="T33" s="91"/>
      <c r="U33" s="91"/>
      <c r="V33" s="91"/>
      <c r="W33" s="102"/>
      <c r="X33" s="91"/>
    </row>
    <row r="34" spans="1:24" s="2" customFormat="1" ht="14.25" customHeight="1">
      <c r="A34" s="95"/>
      <c r="B34" s="95"/>
      <c r="C34" s="95"/>
      <c r="D34" s="100"/>
      <c r="E34" s="95"/>
      <c r="F34" s="95"/>
      <c r="G34" s="95"/>
      <c r="H34" s="95"/>
      <c r="I34" s="95"/>
      <c r="J34" s="95"/>
      <c r="K34" s="96"/>
      <c r="L34" s="95"/>
      <c r="M34" s="96"/>
      <c r="N34" s="848"/>
      <c r="O34" s="95"/>
      <c r="P34" s="95"/>
      <c r="Q34" s="95"/>
      <c r="R34" s="95"/>
      <c r="S34" s="95"/>
      <c r="T34" s="95"/>
      <c r="U34" s="95"/>
      <c r="V34" s="95"/>
      <c r="W34" s="101"/>
      <c r="X34" s="95"/>
    </row>
    <row r="35" spans="1:24" ht="153" customHeight="1">
      <c r="A35" s="89">
        <v>5</v>
      </c>
      <c r="B35" s="89" t="s">
        <v>587</v>
      </c>
      <c r="C35" s="89" t="s">
        <v>544</v>
      </c>
      <c r="D35" s="89" t="s">
        <v>545</v>
      </c>
      <c r="E35" s="89"/>
      <c r="F35" s="89" t="s">
        <v>560</v>
      </c>
      <c r="G35" s="89" t="s">
        <v>543</v>
      </c>
      <c r="H35" s="89" t="s">
        <v>5498</v>
      </c>
      <c r="I35" s="89" t="s">
        <v>612</v>
      </c>
      <c r="J35" s="89" t="s">
        <v>613</v>
      </c>
      <c r="K35" s="90">
        <v>5</v>
      </c>
      <c r="L35" s="89" t="s">
        <v>614</v>
      </c>
      <c r="M35" s="90">
        <v>5</v>
      </c>
      <c r="N35" s="846">
        <v>1000</v>
      </c>
      <c r="O35" s="89" t="s">
        <v>4378</v>
      </c>
      <c r="P35" s="89" t="s">
        <v>6480</v>
      </c>
      <c r="Q35" s="89" t="s">
        <v>6479</v>
      </c>
      <c r="R35" s="89" t="s">
        <v>6478</v>
      </c>
      <c r="S35" s="89" t="s">
        <v>615</v>
      </c>
      <c r="T35" s="89" t="s">
        <v>616</v>
      </c>
      <c r="U35" s="89" t="s">
        <v>618</v>
      </c>
      <c r="V35" s="89" t="s">
        <v>619</v>
      </c>
      <c r="W35" s="89" t="s">
        <v>620</v>
      </c>
      <c r="X35" s="89" t="s">
        <v>617</v>
      </c>
    </row>
    <row r="36" spans="1:24" ht="15.75">
      <c r="A36" s="845"/>
      <c r="B36" s="845"/>
      <c r="C36" s="845"/>
      <c r="D36" s="845"/>
      <c r="E36" s="845"/>
      <c r="F36" s="845"/>
      <c r="G36" s="845"/>
      <c r="H36" s="845"/>
      <c r="I36" s="845"/>
      <c r="J36" s="845"/>
      <c r="K36" s="847"/>
      <c r="L36" s="845"/>
      <c r="M36" s="847"/>
      <c r="N36" s="846">
        <v>1000</v>
      </c>
      <c r="O36" s="845" t="s">
        <v>4376</v>
      </c>
      <c r="P36" s="89" t="s">
        <v>4375</v>
      </c>
      <c r="Q36" s="845" t="s">
        <v>5389</v>
      </c>
      <c r="R36" s="845" t="s">
        <v>5369</v>
      </c>
      <c r="S36" s="845"/>
      <c r="T36" s="845"/>
      <c r="U36" s="845"/>
      <c r="V36" s="845"/>
      <c r="W36" s="845"/>
      <c r="X36" s="845"/>
    </row>
    <row r="37" spans="1:24" ht="144.75" customHeight="1">
      <c r="A37" s="842">
        <v>5</v>
      </c>
      <c r="B37" s="842" t="s">
        <v>564</v>
      </c>
      <c r="C37" s="842" t="s">
        <v>544</v>
      </c>
      <c r="D37" s="842" t="s">
        <v>545</v>
      </c>
      <c r="E37" s="842"/>
      <c r="F37" s="842" t="s">
        <v>560</v>
      </c>
      <c r="G37" s="842" t="s">
        <v>543</v>
      </c>
      <c r="H37" s="842" t="s">
        <v>5497</v>
      </c>
      <c r="I37" s="842" t="s">
        <v>569</v>
      </c>
      <c r="J37" s="842" t="s">
        <v>561</v>
      </c>
      <c r="K37" s="844">
        <v>5</v>
      </c>
      <c r="L37" s="842" t="s">
        <v>562</v>
      </c>
      <c r="M37" s="844">
        <v>5</v>
      </c>
      <c r="N37" s="843">
        <v>1000</v>
      </c>
      <c r="O37" s="842" t="s">
        <v>4378</v>
      </c>
      <c r="P37" s="842" t="s">
        <v>6480</v>
      </c>
      <c r="Q37" s="842" t="s">
        <v>6479</v>
      </c>
      <c r="R37" s="842" t="s">
        <v>6478</v>
      </c>
      <c r="S37" s="842" t="s">
        <v>615</v>
      </c>
      <c r="T37" s="842" t="s">
        <v>616</v>
      </c>
      <c r="U37" s="842" t="s">
        <v>618</v>
      </c>
      <c r="V37" s="842" t="s">
        <v>619</v>
      </c>
      <c r="W37" s="842" t="s">
        <v>620</v>
      </c>
      <c r="X37" s="842" t="s">
        <v>610</v>
      </c>
    </row>
    <row r="38" spans="1:24" ht="144.75" customHeight="1">
      <c r="A38" s="842"/>
      <c r="B38" s="842"/>
      <c r="C38" s="842"/>
      <c r="D38" s="842"/>
      <c r="E38" s="842"/>
      <c r="F38" s="842"/>
      <c r="G38" s="842"/>
      <c r="H38" s="842"/>
      <c r="I38" s="842"/>
      <c r="J38" s="842"/>
      <c r="K38" s="844"/>
      <c r="L38" s="842"/>
      <c r="M38" s="844"/>
      <c r="N38" s="843">
        <v>1000</v>
      </c>
      <c r="O38" s="842" t="s">
        <v>4376</v>
      </c>
      <c r="P38" s="842" t="s">
        <v>4375</v>
      </c>
      <c r="Q38" s="842" t="s">
        <v>5389</v>
      </c>
      <c r="R38" s="842" t="s">
        <v>5369</v>
      </c>
      <c r="S38" s="842"/>
      <c r="T38" s="842"/>
      <c r="U38" s="842"/>
      <c r="V38" s="842"/>
      <c r="W38" s="842"/>
      <c r="X38" s="842"/>
    </row>
  </sheetData>
  <autoFilter ref="C2:C38" xr:uid="{EA9134F7-C206-452F-BCB6-CEE162BCB005}"/>
  <mergeCells count="3">
    <mergeCell ref="B2:G2"/>
    <mergeCell ref="C4:G4"/>
    <mergeCell ref="H2:S2"/>
  </mergeCells>
  <conditionalFormatting sqref="C37:C38">
    <cfRule type="cellIs" dxfId="552" priority="4" operator="equal">
      <formula>"_"</formula>
    </cfRule>
  </conditionalFormatting>
  <conditionalFormatting sqref="B25">
    <cfRule type="cellIs" dxfId="551" priority="3" operator="equal">
      <formula>"_"</formula>
    </cfRule>
  </conditionalFormatting>
  <conditionalFormatting sqref="B32:B33">
    <cfRule type="cellIs" dxfId="550" priority="2" operator="equal">
      <formula>"_"</formula>
    </cfRule>
  </conditionalFormatting>
  <conditionalFormatting sqref="C15">
    <cfRule type="cellIs" dxfId="549" priority="1" operator="equal">
      <formula>"_"</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FAFE4-EF66-4202-97BA-8940C4F82B00}">
  <sheetPr>
    <tabColor rgb="FFFF0000"/>
  </sheetPr>
  <dimension ref="A1:C29"/>
  <sheetViews>
    <sheetView tabSelected="1" workbookViewId="0">
      <selection activeCell="F7" sqref="F7"/>
    </sheetView>
  </sheetViews>
  <sheetFormatPr defaultRowHeight="15"/>
  <cols>
    <col min="2" max="2" width="15.140625" customWidth="1"/>
    <col min="3" max="3" width="27" customWidth="1"/>
  </cols>
  <sheetData>
    <row r="1" spans="1:3">
      <c r="A1" t="s">
        <v>4</v>
      </c>
      <c r="B1" t="s">
        <v>5</v>
      </c>
      <c r="C1" t="s">
        <v>7548</v>
      </c>
    </row>
    <row r="2" spans="1:3" ht="102">
      <c r="A2" s="99" t="s">
        <v>993</v>
      </c>
      <c r="B2" s="886" t="s">
        <v>1928</v>
      </c>
      <c r="C2" s="307" t="s">
        <v>994</v>
      </c>
    </row>
    <row r="3" spans="1:3" ht="76.5">
      <c r="A3" s="99" t="s">
        <v>993</v>
      </c>
      <c r="B3" s="886" t="s">
        <v>991</v>
      </c>
      <c r="C3" s="307" t="s">
        <v>995</v>
      </c>
    </row>
    <row r="4" spans="1:3" ht="63.75">
      <c r="A4" s="99" t="s">
        <v>993</v>
      </c>
      <c r="B4" s="886" t="s">
        <v>3208</v>
      </c>
      <c r="C4" s="307" t="s">
        <v>996</v>
      </c>
    </row>
    <row r="5" spans="1:3" ht="38.25">
      <c r="A5" s="99" t="s">
        <v>993</v>
      </c>
      <c r="B5" s="892" t="s">
        <v>992</v>
      </c>
      <c r="C5" s="893" t="s">
        <v>997</v>
      </c>
    </row>
    <row r="6" spans="1:3" ht="38.25">
      <c r="A6" s="99" t="s">
        <v>838</v>
      </c>
      <c r="B6" s="892" t="s">
        <v>1182</v>
      </c>
      <c r="C6" s="898" t="s">
        <v>1183</v>
      </c>
    </row>
    <row r="7" spans="1:3" ht="38.25">
      <c r="A7" s="99" t="s">
        <v>838</v>
      </c>
      <c r="B7" s="892" t="s">
        <v>1173</v>
      </c>
      <c r="C7" s="893" t="s">
        <v>1174</v>
      </c>
    </row>
    <row r="8" spans="1:3" ht="76.5">
      <c r="A8" s="99" t="s">
        <v>838</v>
      </c>
      <c r="B8" s="892" t="s">
        <v>1184</v>
      </c>
      <c r="C8" s="893" t="s">
        <v>1188</v>
      </c>
    </row>
    <row r="9" spans="1:3" ht="38.25">
      <c r="A9" s="99" t="s">
        <v>838</v>
      </c>
      <c r="B9" s="892" t="s">
        <v>1185</v>
      </c>
      <c r="C9" s="898" t="s">
        <v>1189</v>
      </c>
    </row>
    <row r="10" spans="1:3" ht="38.25">
      <c r="A10" s="99" t="s">
        <v>838</v>
      </c>
      <c r="B10" s="892" t="s">
        <v>1186</v>
      </c>
      <c r="C10" s="898" t="s">
        <v>1190</v>
      </c>
    </row>
    <row r="11" spans="1:3" ht="38.25">
      <c r="A11" s="99" t="s">
        <v>838</v>
      </c>
      <c r="B11" s="892" t="s">
        <v>1187</v>
      </c>
      <c r="C11" s="898" t="s">
        <v>1190</v>
      </c>
    </row>
    <row r="12" spans="1:3" ht="38.25">
      <c r="A12" s="99" t="s">
        <v>837</v>
      </c>
      <c r="B12" s="886" t="s">
        <v>1142</v>
      </c>
      <c r="C12" s="307" t="s">
        <v>1145</v>
      </c>
    </row>
    <row r="13" spans="1:3" ht="51">
      <c r="A13" s="99" t="s">
        <v>837</v>
      </c>
      <c r="B13" s="886" t="s">
        <v>1143</v>
      </c>
      <c r="C13" s="307" t="s">
        <v>1146</v>
      </c>
    </row>
    <row r="14" spans="1:3" ht="89.25">
      <c r="A14" s="99" t="s">
        <v>837</v>
      </c>
      <c r="B14" s="886" t="s">
        <v>1144</v>
      </c>
      <c r="C14" s="307" t="s">
        <v>112</v>
      </c>
    </row>
    <row r="15" spans="1:3" ht="102">
      <c r="A15" s="1019" t="s">
        <v>1303</v>
      </c>
      <c r="B15" s="892" t="s">
        <v>2240</v>
      </c>
      <c r="C15" s="892" t="s">
        <v>1304</v>
      </c>
    </row>
    <row r="16" spans="1:3" ht="102">
      <c r="A16" s="1019" t="s">
        <v>1303</v>
      </c>
      <c r="B16" s="892" t="s">
        <v>3269</v>
      </c>
      <c r="C16" s="895" t="s">
        <v>1305</v>
      </c>
    </row>
    <row r="17" spans="1:3" ht="38.25">
      <c r="A17" s="99" t="s">
        <v>834</v>
      </c>
      <c r="B17" s="886" t="s">
        <v>675</v>
      </c>
      <c r="C17" s="307" t="s">
        <v>688</v>
      </c>
    </row>
    <row r="18" spans="1:3" ht="38.25">
      <c r="A18" s="99" t="s">
        <v>834</v>
      </c>
      <c r="B18" s="886" t="s">
        <v>676</v>
      </c>
      <c r="C18" s="307" t="s">
        <v>6699</v>
      </c>
    </row>
    <row r="19" spans="1:3" ht="38.25">
      <c r="A19" s="99" t="s">
        <v>834</v>
      </c>
      <c r="B19" s="886" t="s">
        <v>677</v>
      </c>
      <c r="C19" s="307" t="s">
        <v>689</v>
      </c>
    </row>
    <row r="20" spans="1:3" ht="38.25">
      <c r="A20" s="99" t="s">
        <v>834</v>
      </c>
      <c r="B20" s="886" t="s">
        <v>678</v>
      </c>
      <c r="C20" s="307" t="s">
        <v>678</v>
      </c>
    </row>
    <row r="21" spans="1:3" ht="38.25">
      <c r="A21" s="99" t="s">
        <v>834</v>
      </c>
      <c r="B21" s="886" t="s">
        <v>679</v>
      </c>
      <c r="C21" s="307" t="s">
        <v>690</v>
      </c>
    </row>
    <row r="22" spans="1:3" ht="38.25">
      <c r="A22" s="99" t="s">
        <v>834</v>
      </c>
      <c r="B22" s="886" t="s">
        <v>680</v>
      </c>
      <c r="C22" s="307" t="s">
        <v>6711</v>
      </c>
    </row>
    <row r="23" spans="1:3" ht="51">
      <c r="A23" s="99" t="s">
        <v>834</v>
      </c>
      <c r="B23" s="886" t="s">
        <v>681</v>
      </c>
      <c r="C23" s="307" t="s">
        <v>112</v>
      </c>
    </row>
    <row r="24" spans="1:3" ht="51">
      <c r="A24" s="99" t="s">
        <v>834</v>
      </c>
      <c r="B24" s="886" t="s">
        <v>682</v>
      </c>
      <c r="C24" s="307" t="s">
        <v>691</v>
      </c>
    </row>
    <row r="25" spans="1:3" ht="38.25">
      <c r="A25" s="99" t="s">
        <v>834</v>
      </c>
      <c r="B25" s="886" t="s">
        <v>683</v>
      </c>
      <c r="C25" s="307" t="s">
        <v>692</v>
      </c>
    </row>
    <row r="26" spans="1:3" ht="38.25">
      <c r="A26" s="99" t="s">
        <v>834</v>
      </c>
      <c r="B26" s="886" t="s">
        <v>684</v>
      </c>
      <c r="C26" s="307" t="s">
        <v>693</v>
      </c>
    </row>
    <row r="27" spans="1:3" ht="38.25">
      <c r="A27" s="99" t="s">
        <v>834</v>
      </c>
      <c r="B27" s="886" t="s">
        <v>685</v>
      </c>
      <c r="C27" s="307" t="s">
        <v>694</v>
      </c>
    </row>
    <row r="28" spans="1:3" ht="51">
      <c r="A28" s="99" t="s">
        <v>834</v>
      </c>
      <c r="B28" s="886" t="s">
        <v>686</v>
      </c>
      <c r="C28" s="307" t="s">
        <v>695</v>
      </c>
    </row>
    <row r="29" spans="1:3" ht="51">
      <c r="A29" s="99" t="s">
        <v>834</v>
      </c>
      <c r="B29" s="886" t="s">
        <v>687</v>
      </c>
      <c r="C29" s="307" t="s">
        <v>112</v>
      </c>
    </row>
  </sheetData>
  <conditionalFormatting sqref="B2:B4">
    <cfRule type="cellIs" dxfId="10" priority="11" operator="equal">
      <formula>"_"</formula>
    </cfRule>
  </conditionalFormatting>
  <conditionalFormatting sqref="B2:B5">
    <cfRule type="containsText" dxfId="9" priority="10" operator="containsText" text="Concomitant">
      <formula>NOT(ISERROR(SEARCH("Concomitant",B2)))</formula>
    </cfRule>
  </conditionalFormatting>
  <conditionalFormatting sqref="B5">
    <cfRule type="cellIs" dxfId="8" priority="9" operator="equal">
      <formula>"_"</formula>
    </cfRule>
  </conditionalFormatting>
  <conditionalFormatting sqref="B6:B11">
    <cfRule type="cellIs" dxfId="7" priority="8" operator="equal">
      <formula>"_"</formula>
    </cfRule>
  </conditionalFormatting>
  <conditionalFormatting sqref="B6:B11">
    <cfRule type="containsText" dxfId="6" priority="7" operator="containsText" text="Concomitant">
      <formula>NOT(ISERROR(SEARCH("Concomitant",B6)))</formula>
    </cfRule>
  </conditionalFormatting>
  <conditionalFormatting sqref="B12:B14">
    <cfRule type="cellIs" dxfId="5" priority="6" operator="equal">
      <formula>"_"</formula>
    </cfRule>
  </conditionalFormatting>
  <conditionalFormatting sqref="B12:B14">
    <cfRule type="containsText" dxfId="4" priority="5" operator="containsText" text="Concomitant">
      <formula>NOT(ISERROR(SEARCH("Concomitant",B12)))</formula>
    </cfRule>
  </conditionalFormatting>
  <conditionalFormatting sqref="B15:B16">
    <cfRule type="cellIs" dxfId="3" priority="4" operator="equal">
      <formula>"_"</formula>
    </cfRule>
  </conditionalFormatting>
  <conditionalFormatting sqref="B15:B16">
    <cfRule type="containsText" dxfId="2" priority="3" operator="containsText" text="Concomitant">
      <formula>NOT(ISERROR(SEARCH("Concomitant",B15)))</formula>
    </cfRule>
  </conditionalFormatting>
  <conditionalFormatting sqref="B17:B29">
    <cfRule type="cellIs" dxfId="1" priority="2" operator="equal">
      <formula>"_"</formula>
    </cfRule>
  </conditionalFormatting>
  <conditionalFormatting sqref="B17:B29">
    <cfRule type="containsText" dxfId="0" priority="1" operator="containsText" text="Concomitant">
      <formula>NOT(ISERROR(SEARCH("Concomitant",B17)))</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707A5-BBCC-4D85-B520-33A20C173C99}">
  <sheetPr>
    <tabColor theme="5" tint="0.39997558519241921"/>
  </sheetPr>
  <dimension ref="A1:BD115"/>
  <sheetViews>
    <sheetView workbookViewId="0">
      <pane ySplit="2" topLeftCell="A3" activePane="bottomLeft" state="frozen"/>
      <selection pane="bottomLeft" activeCell="N16" sqref="N16"/>
    </sheetView>
  </sheetViews>
  <sheetFormatPr defaultRowHeight="15"/>
  <cols>
    <col min="1" max="4" width="9.140625" style="9"/>
    <col min="5" max="5" width="26.28515625" style="9" customWidth="1"/>
    <col min="6" max="6" width="9.140625" style="9"/>
    <col min="7" max="7" width="16.140625" style="9" customWidth="1"/>
    <col min="8" max="8" width="15.7109375" style="9" customWidth="1"/>
    <col min="9" max="9" width="18.85546875" style="9" customWidth="1"/>
    <col min="10" max="10" width="20.140625" style="9" customWidth="1"/>
    <col min="11" max="11" width="10" style="9" customWidth="1"/>
    <col min="12" max="12" width="31" style="9" customWidth="1"/>
    <col min="13" max="13" width="11.140625" style="9" customWidth="1"/>
    <col min="14" max="14" width="60.28515625" style="9" customWidth="1"/>
    <col min="15" max="15" width="25.140625" style="9" customWidth="1"/>
    <col min="16" max="16" width="28.42578125" style="9" customWidth="1"/>
    <col min="17" max="17" width="9.140625" style="9"/>
  </cols>
  <sheetData>
    <row r="1" spans="1:56" s="2" customFormat="1" ht="68.25" customHeight="1">
      <c r="A1" s="983" t="s">
        <v>6515</v>
      </c>
      <c r="B1" s="984"/>
      <c r="C1" s="984"/>
      <c r="D1" s="984"/>
      <c r="E1" s="984"/>
      <c r="F1" s="985"/>
      <c r="G1" s="986" t="s">
        <v>3915</v>
      </c>
      <c r="H1" s="987"/>
      <c r="I1" s="987"/>
      <c r="J1" s="987"/>
      <c r="K1" s="987"/>
      <c r="L1" s="987"/>
      <c r="M1" s="987"/>
      <c r="N1" s="987"/>
      <c r="O1" s="988"/>
      <c r="P1" s="989" t="s">
        <v>1870</v>
      </c>
      <c r="Q1" s="990"/>
      <c r="R1"/>
      <c r="S1"/>
      <c r="T1"/>
      <c r="U1"/>
      <c r="V1"/>
      <c r="W1"/>
      <c r="X1"/>
      <c r="Y1"/>
      <c r="Z1"/>
      <c r="AA1"/>
      <c r="AB1"/>
      <c r="AC1"/>
      <c r="AD1"/>
      <c r="AE1"/>
      <c r="AF1"/>
      <c r="AG1"/>
      <c r="AH1"/>
      <c r="AI1"/>
      <c r="AJ1"/>
      <c r="AK1"/>
      <c r="AL1"/>
      <c r="AM1"/>
      <c r="AN1"/>
      <c r="AO1"/>
      <c r="AP1"/>
      <c r="AQ1"/>
      <c r="AR1"/>
      <c r="AS1"/>
      <c r="AT1"/>
      <c r="AU1"/>
      <c r="AV1"/>
      <c r="AW1"/>
      <c r="AX1"/>
      <c r="AY1"/>
      <c r="AZ1"/>
      <c r="BA1"/>
      <c r="BB1"/>
      <c r="BC1"/>
      <c r="BD1"/>
    </row>
    <row r="2" spans="1:56" s="2" customFormat="1" ht="45" customHeight="1">
      <c r="A2" s="474" t="s">
        <v>1412</v>
      </c>
      <c r="B2" s="474" t="s">
        <v>2042</v>
      </c>
      <c r="C2" s="474" t="s">
        <v>5</v>
      </c>
      <c r="D2" s="474" t="s">
        <v>6</v>
      </c>
      <c r="E2" s="474" t="s">
        <v>2041</v>
      </c>
      <c r="F2" s="474" t="s">
        <v>9</v>
      </c>
      <c r="G2" s="475" t="s">
        <v>1927</v>
      </c>
      <c r="H2" s="475" t="s">
        <v>2316</v>
      </c>
      <c r="I2" s="476" t="s">
        <v>1926</v>
      </c>
      <c r="J2" s="476" t="s">
        <v>3414</v>
      </c>
      <c r="K2" s="476" t="s">
        <v>2044</v>
      </c>
      <c r="L2" s="476" t="s">
        <v>1552</v>
      </c>
      <c r="M2" s="476" t="s">
        <v>1224</v>
      </c>
      <c r="N2" s="476" t="s">
        <v>1622</v>
      </c>
      <c r="O2" s="476" t="s">
        <v>1925</v>
      </c>
      <c r="P2" s="476" t="s">
        <v>3418</v>
      </c>
      <c r="Q2" s="476"/>
      <c r="R2"/>
      <c r="S2"/>
      <c r="T2"/>
      <c r="U2"/>
      <c r="V2"/>
      <c r="W2"/>
      <c r="X2"/>
      <c r="Y2"/>
      <c r="Z2"/>
      <c r="AA2"/>
      <c r="AB2"/>
      <c r="AC2"/>
      <c r="AD2"/>
      <c r="AE2"/>
      <c r="AF2"/>
      <c r="AG2"/>
      <c r="AH2"/>
      <c r="AI2"/>
      <c r="AJ2"/>
      <c r="AK2"/>
      <c r="AL2"/>
      <c r="AM2"/>
      <c r="AN2"/>
      <c r="AO2"/>
      <c r="AP2"/>
      <c r="AQ2"/>
      <c r="AR2"/>
      <c r="AS2"/>
      <c r="AT2"/>
      <c r="AU2"/>
      <c r="AV2"/>
      <c r="AW2"/>
      <c r="AX2"/>
      <c r="AY2"/>
      <c r="AZ2"/>
      <c r="BA2"/>
      <c r="BB2"/>
      <c r="BC2"/>
      <c r="BD2"/>
    </row>
    <row r="3" spans="1:56" ht="33.75" customHeight="1">
      <c r="A3" s="99">
        <v>1</v>
      </c>
      <c r="B3" s="99" t="s">
        <v>3873</v>
      </c>
      <c r="C3" s="99" t="s">
        <v>3346</v>
      </c>
      <c r="D3" s="99" t="s">
        <v>507</v>
      </c>
      <c r="E3" s="99" t="s">
        <v>4297</v>
      </c>
      <c r="F3" s="99" t="s">
        <v>508</v>
      </c>
      <c r="G3" s="155">
        <v>3</v>
      </c>
      <c r="H3" s="155">
        <v>3</v>
      </c>
      <c r="I3" s="614" t="s">
        <v>4298</v>
      </c>
      <c r="J3" s="614" t="s">
        <v>4299</v>
      </c>
      <c r="K3" s="622">
        <v>660</v>
      </c>
      <c r="L3" s="154" t="s">
        <v>2138</v>
      </c>
      <c r="M3" s="154" t="s">
        <v>1861</v>
      </c>
      <c r="N3" s="154" t="s">
        <v>1954</v>
      </c>
      <c r="O3" s="154" t="s">
        <v>1053</v>
      </c>
      <c r="P3" s="615" t="s">
        <v>3307</v>
      </c>
      <c r="Q3" s="154" t="s">
        <v>3308</v>
      </c>
    </row>
    <row r="4" spans="1:56">
      <c r="A4" s="155"/>
      <c r="B4" s="155"/>
      <c r="C4" s="155"/>
      <c r="D4" s="155"/>
      <c r="E4" s="155"/>
      <c r="F4" s="155"/>
      <c r="G4" s="155"/>
      <c r="H4" s="155"/>
      <c r="I4" s="155"/>
      <c r="J4" s="155"/>
      <c r="K4" s="622">
        <v>791</v>
      </c>
      <c r="L4" s="154" t="s">
        <v>2220</v>
      </c>
      <c r="M4" s="154" t="s">
        <v>2211</v>
      </c>
      <c r="N4" s="154" t="s">
        <v>1372</v>
      </c>
      <c r="O4" s="154" t="s">
        <v>1048</v>
      </c>
      <c r="P4" s="155" t="s">
        <v>2220</v>
      </c>
      <c r="Q4" s="154" t="s">
        <v>3347</v>
      </c>
    </row>
    <row r="5" spans="1:56">
      <c r="A5" s="155"/>
      <c r="B5" s="155"/>
      <c r="C5" s="155"/>
      <c r="D5" s="155"/>
      <c r="E5" s="155"/>
      <c r="F5" s="155"/>
      <c r="G5" s="155"/>
      <c r="H5" s="155"/>
      <c r="I5" s="155"/>
      <c r="J5" s="155"/>
      <c r="K5" s="622">
        <v>641</v>
      </c>
      <c r="L5" s="154" t="s">
        <v>2476</v>
      </c>
      <c r="M5" s="154" t="s">
        <v>1822</v>
      </c>
      <c r="N5" s="154" t="s">
        <v>1942</v>
      </c>
      <c r="O5" s="154" t="s">
        <v>1052</v>
      </c>
      <c r="P5" s="154" t="s">
        <v>1436</v>
      </c>
      <c r="Q5" s="154" t="s">
        <v>3437</v>
      </c>
    </row>
    <row r="6" spans="1:56" s="118" customFormat="1">
      <c r="A6" s="616"/>
      <c r="B6" s="616"/>
      <c r="C6" s="616"/>
      <c r="D6" s="616"/>
      <c r="E6" s="616"/>
      <c r="F6" s="616"/>
      <c r="G6" s="616"/>
      <c r="H6" s="616"/>
      <c r="I6" s="616"/>
      <c r="J6" s="616"/>
      <c r="K6" s="616"/>
      <c r="L6" s="617"/>
      <c r="M6" s="617"/>
      <c r="N6" s="617"/>
      <c r="O6" s="617"/>
      <c r="P6" s="617"/>
      <c r="Q6" s="617"/>
      <c r="R6"/>
      <c r="S6"/>
      <c r="T6"/>
      <c r="U6"/>
      <c r="V6"/>
      <c r="W6"/>
      <c r="X6"/>
      <c r="Y6"/>
      <c r="Z6"/>
      <c r="AA6"/>
      <c r="AB6"/>
      <c r="AC6"/>
      <c r="AD6"/>
      <c r="AE6"/>
      <c r="AF6"/>
      <c r="AG6"/>
      <c r="AH6"/>
      <c r="AI6"/>
      <c r="AJ6"/>
      <c r="AK6"/>
      <c r="AL6"/>
      <c r="AM6"/>
      <c r="AN6"/>
      <c r="AO6"/>
      <c r="AP6"/>
      <c r="AQ6"/>
      <c r="AR6"/>
      <c r="AS6"/>
      <c r="AT6"/>
      <c r="AU6"/>
      <c r="AV6"/>
      <c r="AW6"/>
      <c r="AX6"/>
      <c r="AY6"/>
      <c r="AZ6"/>
      <c r="BA6"/>
      <c r="BB6"/>
      <c r="BC6"/>
      <c r="BD6"/>
    </row>
    <row r="7" spans="1:56" ht="47.25" customHeight="1">
      <c r="A7" s="99">
        <v>2</v>
      </c>
      <c r="B7" s="99" t="s">
        <v>3873</v>
      </c>
      <c r="C7" s="99" t="s">
        <v>1843</v>
      </c>
      <c r="D7" s="99" t="s">
        <v>510</v>
      </c>
      <c r="E7" s="99" t="s">
        <v>4300</v>
      </c>
      <c r="F7" s="99" t="s">
        <v>508</v>
      </c>
      <c r="G7" s="155">
        <v>3</v>
      </c>
      <c r="H7" s="155">
        <v>3</v>
      </c>
      <c r="I7" s="614" t="s">
        <v>2589</v>
      </c>
      <c r="J7" s="614" t="s">
        <v>2612</v>
      </c>
      <c r="K7" s="622">
        <v>694</v>
      </c>
      <c r="L7" s="154" t="s">
        <v>2138</v>
      </c>
      <c r="M7" s="154" t="s">
        <v>1861</v>
      </c>
      <c r="N7" s="154" t="s">
        <v>1954</v>
      </c>
      <c r="O7" s="154" t="s">
        <v>1053</v>
      </c>
      <c r="P7" s="154" t="s">
        <v>3307</v>
      </c>
      <c r="Q7" s="154" t="s">
        <v>3308</v>
      </c>
    </row>
    <row r="8" spans="1:56">
      <c r="A8" s="155"/>
      <c r="B8" s="155"/>
      <c r="C8" s="155"/>
      <c r="D8" s="155"/>
      <c r="E8" s="155"/>
      <c r="F8" s="155"/>
      <c r="G8" s="155"/>
      <c r="H8" s="155"/>
      <c r="I8" s="155"/>
      <c r="J8" s="155"/>
      <c r="K8" s="622">
        <v>827</v>
      </c>
      <c r="L8" s="154" t="s">
        <v>2740</v>
      </c>
      <c r="M8" s="154" t="s">
        <v>3886</v>
      </c>
      <c r="N8" s="154" t="s">
        <v>2796</v>
      </c>
      <c r="O8" s="154" t="s">
        <v>1259</v>
      </c>
      <c r="P8" s="154" t="s">
        <v>1842</v>
      </c>
      <c r="Q8" s="154" t="s">
        <v>3529</v>
      </c>
    </row>
    <row r="9" spans="1:56">
      <c r="A9" s="155"/>
      <c r="B9" s="155"/>
      <c r="C9" s="155"/>
      <c r="D9" s="155"/>
      <c r="E9" s="155"/>
      <c r="F9" s="155"/>
      <c r="G9" s="155"/>
      <c r="H9" s="155"/>
      <c r="I9" s="155"/>
      <c r="J9" s="155"/>
      <c r="K9" s="622">
        <v>632</v>
      </c>
      <c r="L9" s="154" t="s">
        <v>2741</v>
      </c>
      <c r="M9" s="154" t="s">
        <v>1834</v>
      </c>
      <c r="N9" s="154" t="s">
        <v>2797</v>
      </c>
      <c r="O9" s="154" t="s">
        <v>1058</v>
      </c>
      <c r="P9" s="154" t="s">
        <v>4503</v>
      </c>
      <c r="Q9" s="154" t="s">
        <v>3507</v>
      </c>
    </row>
    <row r="10" spans="1:56" s="118" customFormat="1">
      <c r="A10" s="616"/>
      <c r="B10" s="616"/>
      <c r="C10" s="616"/>
      <c r="D10" s="616"/>
      <c r="E10" s="616"/>
      <c r="F10" s="616"/>
      <c r="G10" s="616"/>
      <c r="H10" s="616"/>
      <c r="I10" s="616"/>
      <c r="J10" s="616"/>
      <c r="K10" s="623"/>
      <c r="L10" s="617"/>
      <c r="M10" s="617"/>
      <c r="N10" s="617"/>
      <c r="O10" s="617"/>
      <c r="P10" s="617"/>
      <c r="Q10" s="617"/>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row>
    <row r="11" spans="1:56" ht="30.75" customHeight="1">
      <c r="A11" s="99">
        <v>3</v>
      </c>
      <c r="B11" s="99" t="s">
        <v>3873</v>
      </c>
      <c r="C11" s="99" t="s">
        <v>655</v>
      </c>
      <c r="D11" s="99" t="s">
        <v>656</v>
      </c>
      <c r="E11" s="99" t="s">
        <v>657</v>
      </c>
      <c r="F11" s="99" t="s">
        <v>508</v>
      </c>
      <c r="G11" s="155">
        <v>5</v>
      </c>
      <c r="H11" s="155">
        <v>5</v>
      </c>
      <c r="I11" s="614" t="s">
        <v>4301</v>
      </c>
      <c r="J11" s="614" t="s">
        <v>4302</v>
      </c>
      <c r="K11" s="622">
        <v>654</v>
      </c>
      <c r="L11" s="154" t="s">
        <v>2138</v>
      </c>
      <c r="M11" s="154" t="s">
        <v>1861</v>
      </c>
      <c r="N11" s="154" t="s">
        <v>1954</v>
      </c>
      <c r="O11" s="154" t="s">
        <v>1053</v>
      </c>
      <c r="P11" s="154" t="s">
        <v>3307</v>
      </c>
      <c r="Q11" s="154" t="s">
        <v>3308</v>
      </c>
    </row>
    <row r="12" spans="1:56">
      <c r="A12" s="155"/>
      <c r="B12" s="155"/>
      <c r="C12" s="155"/>
      <c r="D12" s="155"/>
      <c r="E12" s="155"/>
      <c r="F12" s="155"/>
      <c r="G12" s="155"/>
      <c r="H12" s="155"/>
      <c r="I12" s="155"/>
      <c r="J12" s="155"/>
      <c r="K12" s="622">
        <v>846</v>
      </c>
      <c r="L12" s="154" t="s">
        <v>2740</v>
      </c>
      <c r="M12" s="154" t="s">
        <v>3886</v>
      </c>
      <c r="N12" s="154" t="s">
        <v>2796</v>
      </c>
      <c r="O12" s="154" t="s">
        <v>1259</v>
      </c>
      <c r="P12" s="154" t="s">
        <v>1842</v>
      </c>
      <c r="Q12" s="154" t="s">
        <v>3529</v>
      </c>
    </row>
    <row r="13" spans="1:56">
      <c r="A13" s="155"/>
      <c r="B13" s="155"/>
      <c r="C13" s="155"/>
      <c r="D13" s="155"/>
      <c r="E13" s="155"/>
      <c r="F13" s="155"/>
      <c r="G13" s="155"/>
      <c r="H13" s="155"/>
      <c r="I13" s="155"/>
      <c r="J13" s="155"/>
      <c r="K13" s="622">
        <v>654</v>
      </c>
      <c r="L13" s="154" t="s">
        <v>1823</v>
      </c>
      <c r="M13" s="154" t="s">
        <v>1822</v>
      </c>
      <c r="N13" s="154" t="s">
        <v>1942</v>
      </c>
      <c r="O13" s="154" t="s">
        <v>1052</v>
      </c>
      <c r="P13" s="154" t="s">
        <v>1436</v>
      </c>
      <c r="Q13" s="154" t="s">
        <v>3437</v>
      </c>
    </row>
    <row r="14" spans="1:56">
      <c r="A14" s="155"/>
      <c r="B14" s="155"/>
      <c r="C14" s="155"/>
      <c r="D14" s="155"/>
      <c r="E14" s="155"/>
      <c r="F14" s="155"/>
      <c r="G14" s="155"/>
      <c r="H14" s="155"/>
      <c r="I14" s="155"/>
      <c r="J14" s="155"/>
      <c r="K14" s="622">
        <v>623</v>
      </c>
      <c r="L14" s="154" t="s">
        <v>3167</v>
      </c>
      <c r="M14" s="154" t="s">
        <v>4303</v>
      </c>
      <c r="N14" s="154" t="s">
        <v>2522</v>
      </c>
      <c r="O14" s="154" t="s">
        <v>1113</v>
      </c>
      <c r="P14" s="154" t="s">
        <v>3167</v>
      </c>
      <c r="Q14" s="154" t="s">
        <v>4549</v>
      </c>
    </row>
    <row r="15" spans="1:56">
      <c r="A15" s="155"/>
      <c r="B15" s="155"/>
      <c r="C15" s="155"/>
      <c r="D15" s="155"/>
      <c r="E15" s="155"/>
      <c r="F15" s="155"/>
      <c r="G15" s="155"/>
      <c r="H15" s="155"/>
      <c r="I15" s="155"/>
      <c r="J15" s="155"/>
      <c r="K15" s="622">
        <v>790</v>
      </c>
      <c r="L15" s="154" t="s">
        <v>4304</v>
      </c>
      <c r="M15" s="154" t="s">
        <v>1579</v>
      </c>
      <c r="N15" s="154" t="s">
        <v>4305</v>
      </c>
      <c r="O15" s="154" t="s">
        <v>1046</v>
      </c>
      <c r="P15" s="154" t="s">
        <v>3229</v>
      </c>
      <c r="Q15" s="154" t="s">
        <v>3230</v>
      </c>
    </row>
    <row r="16" spans="1:56" s="118" customFormat="1">
      <c r="A16" s="616"/>
      <c r="B16" s="616"/>
      <c r="C16" s="616"/>
      <c r="D16" s="616"/>
      <c r="E16" s="616"/>
      <c r="F16" s="616"/>
      <c r="G16" s="616"/>
      <c r="H16" s="616"/>
      <c r="I16" s="616"/>
      <c r="J16" s="616"/>
      <c r="K16" s="623"/>
      <c r="L16" s="617"/>
      <c r="M16" s="617"/>
      <c r="N16" s="617"/>
      <c r="O16" s="617"/>
      <c r="P16" s="617"/>
      <c r="Q16" s="617"/>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row>
    <row r="17" spans="1:56" ht="57.75" customHeight="1">
      <c r="A17" s="99">
        <v>4</v>
      </c>
      <c r="B17" s="99" t="s">
        <v>3873</v>
      </c>
      <c r="C17" s="99" t="s">
        <v>509</v>
      </c>
      <c r="D17" s="99" t="s">
        <v>511</v>
      </c>
      <c r="E17" s="99" t="s">
        <v>512</v>
      </c>
      <c r="F17" s="99" t="s">
        <v>508</v>
      </c>
      <c r="G17" s="155">
        <v>4</v>
      </c>
      <c r="H17" s="155">
        <v>4</v>
      </c>
      <c r="I17" s="614" t="s">
        <v>4306</v>
      </c>
      <c r="J17" s="614" t="s">
        <v>2087</v>
      </c>
      <c r="K17" s="622">
        <v>645</v>
      </c>
      <c r="L17" s="154" t="s">
        <v>2138</v>
      </c>
      <c r="M17" s="154" t="s">
        <v>1861</v>
      </c>
      <c r="N17" s="154" t="s">
        <v>1954</v>
      </c>
      <c r="O17" s="154" t="s">
        <v>1053</v>
      </c>
      <c r="P17" s="154" t="s">
        <v>3307</v>
      </c>
      <c r="Q17" s="154" t="s">
        <v>3308</v>
      </c>
    </row>
    <row r="18" spans="1:56">
      <c r="A18" s="155"/>
      <c r="B18" s="155"/>
      <c r="C18" s="155"/>
      <c r="D18" s="155"/>
      <c r="E18" s="155"/>
      <c r="F18" s="155"/>
      <c r="G18" s="155"/>
      <c r="H18" s="155"/>
      <c r="I18" s="155"/>
      <c r="J18" s="155"/>
      <c r="K18" s="622">
        <v>632</v>
      </c>
      <c r="L18" s="154" t="s">
        <v>3343</v>
      </c>
      <c r="M18" s="154" t="s">
        <v>4307</v>
      </c>
      <c r="N18" s="154" t="s">
        <v>1246</v>
      </c>
      <c r="O18" s="154" t="s">
        <v>1051</v>
      </c>
      <c r="P18" s="154" t="s">
        <v>3343</v>
      </c>
      <c r="Q18" s="154" t="s">
        <v>3344</v>
      </c>
    </row>
    <row r="19" spans="1:56">
      <c r="A19" s="155"/>
      <c r="B19" s="155"/>
      <c r="C19" s="155"/>
      <c r="D19" s="155"/>
      <c r="E19" s="155"/>
      <c r="F19" s="155"/>
      <c r="G19" s="155"/>
      <c r="H19" s="155"/>
      <c r="I19" s="155"/>
      <c r="J19" s="155"/>
      <c r="K19" s="622">
        <v>632</v>
      </c>
      <c r="L19" s="154" t="s">
        <v>2538</v>
      </c>
      <c r="M19" s="154" t="s">
        <v>2210</v>
      </c>
      <c r="N19" s="154" t="s">
        <v>1947</v>
      </c>
      <c r="O19" s="154" t="s">
        <v>1051</v>
      </c>
      <c r="P19" s="155" t="s">
        <v>3349</v>
      </c>
      <c r="Q19" s="154" t="s">
        <v>3350</v>
      </c>
    </row>
    <row r="20" spans="1:56">
      <c r="A20" s="155"/>
      <c r="B20" s="155"/>
      <c r="C20" s="155"/>
      <c r="D20" s="155"/>
      <c r="E20" s="155"/>
      <c r="F20" s="155"/>
      <c r="G20" s="155"/>
      <c r="H20" s="155"/>
      <c r="I20" s="155"/>
      <c r="J20" s="155"/>
      <c r="K20" s="622">
        <v>621</v>
      </c>
      <c r="L20" s="154" t="s">
        <v>3789</v>
      </c>
      <c r="M20" s="154" t="s">
        <v>3788</v>
      </c>
      <c r="N20" s="154" t="s">
        <v>2522</v>
      </c>
      <c r="O20" s="154" t="s">
        <v>1058</v>
      </c>
      <c r="P20" s="154" t="s">
        <v>3832</v>
      </c>
      <c r="Q20" s="154" t="s">
        <v>3833</v>
      </c>
    </row>
    <row r="21" spans="1:56" s="612" customFormat="1">
      <c r="A21" s="616"/>
      <c r="B21" s="616"/>
      <c r="C21" s="616"/>
      <c r="D21" s="616"/>
      <c r="E21" s="616"/>
      <c r="F21" s="616"/>
      <c r="G21" s="616"/>
      <c r="H21" s="616"/>
      <c r="I21" s="616"/>
      <c r="J21" s="616"/>
      <c r="K21" s="616"/>
      <c r="L21" s="617"/>
      <c r="M21" s="617"/>
      <c r="N21" s="617"/>
      <c r="O21" s="617"/>
      <c r="P21" s="617"/>
      <c r="Q21" s="617"/>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row>
    <row r="22" spans="1:56" ht="56.25" customHeight="1">
      <c r="A22" s="155">
        <v>5</v>
      </c>
      <c r="B22" s="155" t="s">
        <v>3873</v>
      </c>
      <c r="C22" s="155" t="s">
        <v>4308</v>
      </c>
      <c r="D22" s="155" t="s">
        <v>4309</v>
      </c>
      <c r="E22" s="155" t="s">
        <v>4310</v>
      </c>
      <c r="F22" s="155" t="s">
        <v>508</v>
      </c>
      <c r="G22" s="155">
        <v>6</v>
      </c>
      <c r="H22" s="155">
        <v>6</v>
      </c>
      <c r="I22" s="614" t="s">
        <v>4311</v>
      </c>
      <c r="J22" s="614" t="s">
        <v>4312</v>
      </c>
      <c r="K22" s="622">
        <v>634</v>
      </c>
      <c r="L22" s="154" t="s">
        <v>2138</v>
      </c>
      <c r="M22" s="154" t="s">
        <v>1861</v>
      </c>
      <c r="N22" s="154" t="s">
        <v>1954</v>
      </c>
      <c r="O22" s="154" t="s">
        <v>1053</v>
      </c>
      <c r="P22" s="615" t="s">
        <v>3307</v>
      </c>
      <c r="Q22" s="154" t="s">
        <v>3308</v>
      </c>
    </row>
    <row r="23" spans="1:56">
      <c r="A23" s="155"/>
      <c r="B23" s="155"/>
      <c r="C23" s="155"/>
      <c r="D23" s="155"/>
      <c r="E23" s="155"/>
      <c r="F23" s="155"/>
      <c r="G23" s="155"/>
      <c r="H23" s="155"/>
      <c r="I23" s="155"/>
      <c r="J23" s="155"/>
      <c r="K23" s="622">
        <v>670</v>
      </c>
      <c r="L23" s="154" t="s">
        <v>2740</v>
      </c>
      <c r="M23" s="154" t="s">
        <v>3886</v>
      </c>
      <c r="N23" s="154" t="s">
        <v>2796</v>
      </c>
      <c r="O23" s="154" t="s">
        <v>1259</v>
      </c>
      <c r="P23" s="154" t="s">
        <v>1842</v>
      </c>
      <c r="Q23" s="154" t="s">
        <v>3529</v>
      </c>
    </row>
    <row r="24" spans="1:56">
      <c r="A24" s="155"/>
      <c r="B24" s="155"/>
      <c r="C24" s="155"/>
      <c r="D24" s="155"/>
      <c r="E24" s="155"/>
      <c r="F24" s="155"/>
      <c r="G24" s="155"/>
      <c r="H24" s="155"/>
      <c r="I24" s="155"/>
      <c r="J24" s="155"/>
      <c r="K24" s="622">
        <v>631</v>
      </c>
      <c r="L24" s="154" t="s">
        <v>4314</v>
      </c>
      <c r="M24" s="154" t="s">
        <v>4313</v>
      </c>
      <c r="N24" s="154" t="s">
        <v>4315</v>
      </c>
      <c r="O24" s="154" t="s">
        <v>1051</v>
      </c>
      <c r="P24" s="155"/>
      <c r="Q24" s="154"/>
    </row>
    <row r="25" spans="1:56">
      <c r="A25" s="155"/>
      <c r="B25" s="155"/>
      <c r="C25" s="155"/>
      <c r="D25" s="155"/>
      <c r="E25" s="155"/>
      <c r="F25" s="155"/>
      <c r="G25" s="155"/>
      <c r="H25" s="155"/>
      <c r="I25" s="155"/>
      <c r="J25" s="155"/>
      <c r="K25" s="622">
        <v>618</v>
      </c>
      <c r="L25" s="154" t="s">
        <v>4317</v>
      </c>
      <c r="M25" s="154" t="s">
        <v>4316</v>
      </c>
      <c r="N25" s="154" t="s">
        <v>4318</v>
      </c>
      <c r="O25" s="154" t="s">
        <v>1040</v>
      </c>
      <c r="P25" s="154" t="s">
        <v>3360</v>
      </c>
      <c r="Q25" s="154" t="s">
        <v>3361</v>
      </c>
    </row>
    <row r="26" spans="1:56">
      <c r="A26" s="155"/>
      <c r="B26" s="155"/>
      <c r="C26" s="155"/>
      <c r="D26" s="155"/>
      <c r="E26" s="155"/>
      <c r="F26" s="155"/>
      <c r="G26" s="155"/>
      <c r="H26" s="155"/>
      <c r="I26" s="155"/>
      <c r="J26" s="155"/>
      <c r="K26" s="622">
        <v>638</v>
      </c>
      <c r="L26" s="154" t="s">
        <v>4320</v>
      </c>
      <c r="M26" s="154" t="s">
        <v>4319</v>
      </c>
      <c r="N26" s="154" t="s">
        <v>4321</v>
      </c>
      <c r="O26" s="154" t="s">
        <v>1047</v>
      </c>
      <c r="P26" s="154" t="s">
        <v>3255</v>
      </c>
      <c r="Q26" s="154" t="s">
        <v>3256</v>
      </c>
    </row>
    <row r="27" spans="1:56">
      <c r="A27" s="155"/>
      <c r="B27" s="155"/>
      <c r="C27" s="155"/>
      <c r="D27" s="155"/>
      <c r="E27" s="155"/>
      <c r="F27" s="155"/>
      <c r="G27" s="155"/>
      <c r="H27" s="155"/>
      <c r="I27" s="155"/>
      <c r="J27" s="155"/>
      <c r="K27" s="622">
        <v>618</v>
      </c>
      <c r="L27" s="154" t="s">
        <v>4323</v>
      </c>
      <c r="M27" s="154" t="s">
        <v>4322</v>
      </c>
      <c r="N27" s="154" t="s">
        <v>4324</v>
      </c>
      <c r="O27" s="154" t="s">
        <v>1040</v>
      </c>
      <c r="P27" s="154" t="s">
        <v>3252</v>
      </c>
      <c r="Q27" s="154" t="s">
        <v>3253</v>
      </c>
    </row>
    <row r="28" spans="1:56" s="613" customFormat="1">
      <c r="A28" s="491"/>
      <c r="B28" s="491"/>
      <c r="C28" s="491"/>
      <c r="D28" s="491"/>
      <c r="E28" s="491"/>
      <c r="F28" s="491"/>
      <c r="G28" s="491"/>
      <c r="H28" s="491"/>
      <c r="I28" s="491"/>
      <c r="J28" s="491"/>
      <c r="K28" s="491"/>
      <c r="L28" s="618"/>
      <c r="M28" s="618"/>
      <c r="N28" s="618"/>
      <c r="O28" s="618"/>
      <c r="P28" s="618"/>
      <c r="Q28" s="61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row>
    <row r="29" spans="1:56" ht="55.5" customHeight="1">
      <c r="A29" s="155">
        <v>6</v>
      </c>
      <c r="B29" s="155" t="s">
        <v>3873</v>
      </c>
      <c r="C29" s="155" t="s">
        <v>4325</v>
      </c>
      <c r="D29" s="155" t="s">
        <v>4326</v>
      </c>
      <c r="E29" s="155" t="s">
        <v>4327</v>
      </c>
      <c r="F29" s="155" t="s">
        <v>508</v>
      </c>
      <c r="G29" s="155">
        <v>3</v>
      </c>
      <c r="H29" s="155">
        <v>3</v>
      </c>
      <c r="I29" s="614" t="s">
        <v>4328</v>
      </c>
      <c r="J29" s="614" t="s">
        <v>4329</v>
      </c>
      <c r="K29" s="622">
        <v>679</v>
      </c>
      <c r="L29" s="154" t="s">
        <v>2138</v>
      </c>
      <c r="M29" s="154" t="s">
        <v>1861</v>
      </c>
      <c r="N29" s="154" t="s">
        <v>1954</v>
      </c>
      <c r="O29" s="154" t="s">
        <v>1053</v>
      </c>
      <c r="P29" s="154" t="s">
        <v>3307</v>
      </c>
      <c r="Q29" s="154" t="s">
        <v>3308</v>
      </c>
    </row>
    <row r="30" spans="1:56">
      <c r="A30" s="155"/>
      <c r="B30" s="155"/>
      <c r="C30" s="155"/>
      <c r="D30" s="155"/>
      <c r="E30" s="155"/>
      <c r="F30" s="155"/>
      <c r="G30" s="155"/>
      <c r="H30" s="155"/>
      <c r="I30" s="155"/>
      <c r="J30" s="155"/>
      <c r="K30" s="622">
        <v>829</v>
      </c>
      <c r="L30" s="154" t="s">
        <v>2740</v>
      </c>
      <c r="M30" s="154" t="s">
        <v>3886</v>
      </c>
      <c r="N30" s="154" t="s">
        <v>2796</v>
      </c>
      <c r="O30" s="154" t="s">
        <v>1259</v>
      </c>
      <c r="P30" s="154" t="s">
        <v>1842</v>
      </c>
      <c r="Q30" s="154" t="s">
        <v>3529</v>
      </c>
    </row>
    <row r="31" spans="1:56">
      <c r="A31" s="155"/>
      <c r="B31" s="155"/>
      <c r="C31" s="155"/>
      <c r="D31" s="155"/>
      <c r="E31" s="155"/>
      <c r="F31" s="155"/>
      <c r="G31" s="155"/>
      <c r="H31" s="155"/>
      <c r="I31" s="155"/>
      <c r="J31" s="155"/>
      <c r="K31" s="622">
        <v>629</v>
      </c>
      <c r="L31" s="154" t="s">
        <v>4304</v>
      </c>
      <c r="M31" s="154" t="s">
        <v>1579</v>
      </c>
      <c r="N31" s="154" t="s">
        <v>4305</v>
      </c>
      <c r="O31" s="154" t="s">
        <v>1046</v>
      </c>
      <c r="P31" s="155" t="s">
        <v>3229</v>
      </c>
      <c r="Q31" s="154" t="s">
        <v>3230</v>
      </c>
    </row>
    <row r="32" spans="1:56" s="613" customFormat="1">
      <c r="A32" s="491"/>
      <c r="B32" s="491"/>
      <c r="C32" s="491"/>
      <c r="D32" s="491"/>
      <c r="E32" s="491"/>
      <c r="F32" s="491"/>
      <c r="G32" s="491"/>
      <c r="H32" s="491"/>
      <c r="I32" s="491"/>
      <c r="J32" s="491"/>
      <c r="K32" s="491"/>
      <c r="L32" s="618"/>
      <c r="M32" s="618"/>
      <c r="N32" s="618"/>
      <c r="O32" s="618"/>
      <c r="P32" s="618"/>
      <c r="Q32" s="618"/>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row>
    <row r="33" spans="1:17" ht="42" customHeight="1">
      <c r="A33" s="155">
        <v>7</v>
      </c>
      <c r="B33" s="155" t="s">
        <v>3873</v>
      </c>
      <c r="C33" s="155" t="s">
        <v>537</v>
      </c>
      <c r="D33" s="155" t="s">
        <v>538</v>
      </c>
      <c r="E33" s="155" t="s">
        <v>539</v>
      </c>
      <c r="F33" s="155" t="s">
        <v>508</v>
      </c>
      <c r="G33" s="155">
        <v>4</v>
      </c>
      <c r="H33" s="155">
        <v>4</v>
      </c>
      <c r="I33" s="614" t="s">
        <v>4330</v>
      </c>
      <c r="J33" s="614" t="s">
        <v>4331</v>
      </c>
      <c r="K33" s="622">
        <v>649</v>
      </c>
      <c r="L33" s="154" t="s">
        <v>2138</v>
      </c>
      <c r="M33" s="154" t="s">
        <v>1861</v>
      </c>
      <c r="N33" s="154" t="s">
        <v>1954</v>
      </c>
      <c r="O33" s="154" t="s">
        <v>1053</v>
      </c>
      <c r="P33" s="615" t="s">
        <v>3307</v>
      </c>
      <c r="Q33" s="154" t="s">
        <v>3308</v>
      </c>
    </row>
    <row r="34" spans="1:17">
      <c r="A34" s="155"/>
      <c r="B34" s="155"/>
      <c r="C34" s="155"/>
      <c r="D34" s="155"/>
      <c r="E34" s="155"/>
      <c r="F34" s="155"/>
      <c r="G34" s="155"/>
      <c r="H34" s="155"/>
      <c r="I34" s="155"/>
      <c r="J34" s="155"/>
      <c r="K34" s="622">
        <v>860</v>
      </c>
      <c r="L34" s="154" t="s">
        <v>4333</v>
      </c>
      <c r="M34" s="154" t="s">
        <v>4332</v>
      </c>
      <c r="N34" s="154" t="s">
        <v>4334</v>
      </c>
      <c r="O34" s="154" t="s">
        <v>1261</v>
      </c>
      <c r="P34" s="154" t="s">
        <v>3229</v>
      </c>
      <c r="Q34" s="154" t="s">
        <v>3230</v>
      </c>
    </row>
    <row r="35" spans="1:17">
      <c r="A35" s="155"/>
      <c r="B35" s="155"/>
      <c r="C35" s="155"/>
      <c r="D35" s="155"/>
      <c r="E35" s="155"/>
      <c r="F35" s="155"/>
      <c r="G35" s="155"/>
      <c r="H35" s="155"/>
      <c r="I35" s="155"/>
      <c r="J35" s="155"/>
      <c r="K35" s="622">
        <v>622</v>
      </c>
      <c r="L35" s="154" t="s">
        <v>4335</v>
      </c>
      <c r="M35" s="154" t="s">
        <v>1361</v>
      </c>
      <c r="N35" s="154" t="s">
        <v>4336</v>
      </c>
      <c r="O35" s="154" t="s">
        <v>1051</v>
      </c>
      <c r="P35" s="154" t="s">
        <v>3150</v>
      </c>
      <c r="Q35" s="154" t="s">
        <v>3151</v>
      </c>
    </row>
    <row r="36" spans="1:17">
      <c r="A36" s="155"/>
      <c r="B36" s="155"/>
      <c r="C36" s="155"/>
      <c r="D36" s="155"/>
      <c r="E36" s="155"/>
      <c r="F36" s="155"/>
      <c r="G36" s="155"/>
      <c r="H36" s="155"/>
      <c r="I36" s="155"/>
      <c r="J36" s="155"/>
      <c r="K36" s="622">
        <v>622</v>
      </c>
      <c r="L36" s="154" t="s">
        <v>4304</v>
      </c>
      <c r="M36" s="154" t="s">
        <v>1579</v>
      </c>
      <c r="N36" s="154" t="s">
        <v>4305</v>
      </c>
      <c r="O36" s="154" t="s">
        <v>1046</v>
      </c>
      <c r="P36" s="155" t="s">
        <v>3229</v>
      </c>
      <c r="Q36" s="154" t="s">
        <v>3230</v>
      </c>
    </row>
    <row r="37" spans="1:17">
      <c r="A37" s="153"/>
      <c r="B37" s="153"/>
      <c r="C37" s="153"/>
      <c r="D37" s="153"/>
      <c r="E37" s="153"/>
      <c r="F37" s="153"/>
      <c r="G37" s="153"/>
      <c r="H37" s="153"/>
      <c r="I37" s="153"/>
      <c r="J37" s="153"/>
      <c r="K37" s="153"/>
      <c r="L37" s="619"/>
      <c r="M37" s="619"/>
      <c r="N37" s="619"/>
      <c r="O37" s="619"/>
      <c r="P37" s="619"/>
      <c r="Q37" s="619"/>
    </row>
    <row r="38" spans="1:17" ht="49.5" customHeight="1">
      <c r="A38" s="155">
        <v>8</v>
      </c>
      <c r="B38" s="155" t="s">
        <v>3873</v>
      </c>
      <c r="C38" s="155" t="s">
        <v>4337</v>
      </c>
      <c r="D38" s="155" t="s">
        <v>4338</v>
      </c>
      <c r="E38" s="155" t="s">
        <v>4339</v>
      </c>
      <c r="F38" s="155" t="s">
        <v>4340</v>
      </c>
      <c r="G38" s="155">
        <v>6</v>
      </c>
      <c r="H38" s="155">
        <v>6</v>
      </c>
      <c r="I38" s="614" t="s">
        <v>4341</v>
      </c>
      <c r="J38" s="614" t="s">
        <v>2602</v>
      </c>
      <c r="K38" s="622">
        <v>632</v>
      </c>
      <c r="L38" s="154" t="s">
        <v>4343</v>
      </c>
      <c r="M38" s="154" t="s">
        <v>4342</v>
      </c>
      <c r="N38" s="154" t="s">
        <v>4344</v>
      </c>
      <c r="O38" s="154" t="s">
        <v>1061</v>
      </c>
      <c r="P38" s="155" t="s">
        <v>4550</v>
      </c>
      <c r="Q38" s="154" t="s">
        <v>4551</v>
      </c>
    </row>
    <row r="39" spans="1:17">
      <c r="A39" s="155"/>
      <c r="B39" s="155"/>
      <c r="C39" s="155"/>
      <c r="D39" s="155"/>
      <c r="E39" s="155"/>
      <c r="F39" s="155"/>
      <c r="G39" s="155"/>
      <c r="H39" s="155"/>
      <c r="I39" s="155"/>
      <c r="J39" s="155"/>
      <c r="K39" s="622">
        <v>621</v>
      </c>
      <c r="L39" s="154" t="s">
        <v>1964</v>
      </c>
      <c r="M39" s="154" t="s">
        <v>1965</v>
      </c>
      <c r="N39" s="154" t="s">
        <v>1966</v>
      </c>
      <c r="O39" s="154" t="s">
        <v>1064</v>
      </c>
      <c r="P39" s="154" t="s">
        <v>4504</v>
      </c>
      <c r="Q39" s="154" t="s">
        <v>4523</v>
      </c>
    </row>
    <row r="40" spans="1:17">
      <c r="A40" s="155"/>
      <c r="B40" s="155"/>
      <c r="C40" s="155"/>
      <c r="D40" s="155"/>
      <c r="E40" s="155"/>
      <c r="F40" s="155"/>
      <c r="G40" s="155"/>
      <c r="H40" s="155"/>
      <c r="I40" s="155"/>
      <c r="J40" s="155"/>
      <c r="K40" s="622">
        <v>621</v>
      </c>
      <c r="L40" s="154" t="s">
        <v>4346</v>
      </c>
      <c r="M40" s="154" t="s">
        <v>4345</v>
      </c>
      <c r="N40" s="154" t="s">
        <v>4347</v>
      </c>
      <c r="O40" s="154" t="s">
        <v>1040</v>
      </c>
      <c r="P40" s="154" t="s">
        <v>4505</v>
      </c>
      <c r="Q40" s="154" t="s">
        <v>4524</v>
      </c>
    </row>
    <row r="41" spans="1:17">
      <c r="A41" s="155"/>
      <c r="B41" s="155"/>
      <c r="C41" s="155"/>
      <c r="D41" s="155"/>
      <c r="E41" s="155"/>
      <c r="F41" s="155"/>
      <c r="G41" s="155"/>
      <c r="H41" s="155"/>
      <c r="I41" s="155"/>
      <c r="J41" s="155"/>
      <c r="K41" s="622">
        <v>658</v>
      </c>
      <c r="L41" s="154" t="s">
        <v>4349</v>
      </c>
      <c r="M41" s="154" t="s">
        <v>4348</v>
      </c>
      <c r="N41" s="154" t="s">
        <v>4350</v>
      </c>
      <c r="O41" s="154" t="s">
        <v>1046</v>
      </c>
      <c r="P41" s="154" t="s">
        <v>4349</v>
      </c>
      <c r="Q41" s="154" t="s">
        <v>4525</v>
      </c>
    </row>
    <row r="42" spans="1:17">
      <c r="A42" s="155"/>
      <c r="B42" s="155"/>
      <c r="C42" s="155"/>
      <c r="D42" s="155"/>
      <c r="E42" s="155"/>
      <c r="F42" s="155"/>
      <c r="G42" s="155"/>
      <c r="H42" s="155"/>
      <c r="I42" s="155"/>
      <c r="J42" s="155"/>
      <c r="K42" s="622">
        <v>621</v>
      </c>
      <c r="L42" s="154" t="s">
        <v>4352</v>
      </c>
      <c r="M42" s="154" t="s">
        <v>4351</v>
      </c>
      <c r="N42" s="154" t="s">
        <v>4353</v>
      </c>
      <c r="O42" s="154" t="s">
        <v>1040</v>
      </c>
      <c r="P42" s="154" t="s">
        <v>4352</v>
      </c>
      <c r="Q42" s="154" t="s">
        <v>4526</v>
      </c>
    </row>
    <row r="43" spans="1:17">
      <c r="A43" s="155"/>
      <c r="B43" s="155"/>
      <c r="C43" s="155"/>
      <c r="D43" s="155"/>
      <c r="E43" s="155"/>
      <c r="F43" s="155"/>
      <c r="G43" s="155"/>
      <c r="H43" s="155"/>
      <c r="I43" s="155"/>
      <c r="J43" s="155"/>
      <c r="K43" s="622">
        <v>621</v>
      </c>
      <c r="L43" s="154" t="s">
        <v>4355</v>
      </c>
      <c r="M43" s="154" t="s">
        <v>4354</v>
      </c>
      <c r="N43" s="154" t="s">
        <v>4356</v>
      </c>
      <c r="O43" s="154" t="s">
        <v>1040</v>
      </c>
      <c r="P43" s="154" t="s">
        <v>4506</v>
      </c>
      <c r="Q43" s="154" t="s">
        <v>4527</v>
      </c>
    </row>
    <row r="44" spans="1:17">
      <c r="A44" s="153"/>
      <c r="B44" s="153"/>
      <c r="C44" s="153"/>
      <c r="D44" s="153"/>
      <c r="E44" s="153"/>
      <c r="F44" s="153"/>
      <c r="G44" s="153"/>
      <c r="H44" s="153"/>
      <c r="I44" s="153"/>
      <c r="J44" s="153"/>
      <c r="K44" s="153"/>
      <c r="L44" s="619"/>
      <c r="M44" s="619"/>
      <c r="N44" s="619"/>
      <c r="O44" s="619"/>
      <c r="P44" s="619"/>
      <c r="Q44" s="619"/>
    </row>
    <row r="45" spans="1:17" ht="33.75" customHeight="1">
      <c r="A45" s="155">
        <v>9</v>
      </c>
      <c r="B45" s="155" t="s">
        <v>3873</v>
      </c>
      <c r="C45" s="155" t="s">
        <v>540</v>
      </c>
      <c r="D45" s="155" t="s">
        <v>541</v>
      </c>
      <c r="E45" s="155" t="s">
        <v>542</v>
      </c>
      <c r="F45" s="155" t="s">
        <v>543</v>
      </c>
      <c r="G45" s="155">
        <v>6</v>
      </c>
      <c r="H45" s="155">
        <v>5</v>
      </c>
      <c r="I45" s="614" t="s">
        <v>4357</v>
      </c>
      <c r="J45" s="614" t="s">
        <v>4358</v>
      </c>
      <c r="K45" s="622">
        <v>792</v>
      </c>
      <c r="L45" s="154" t="s">
        <v>4360</v>
      </c>
      <c r="M45" s="154" t="s">
        <v>4359</v>
      </c>
      <c r="N45" s="154" t="s">
        <v>2522</v>
      </c>
      <c r="O45" s="154" t="s">
        <v>1046</v>
      </c>
      <c r="P45" s="154" t="s">
        <v>3352</v>
      </c>
      <c r="Q45" s="154" t="s">
        <v>3353</v>
      </c>
    </row>
    <row r="46" spans="1:17">
      <c r="A46" s="155"/>
      <c r="B46" s="155"/>
      <c r="C46" s="155"/>
      <c r="D46" s="155"/>
      <c r="E46" s="155"/>
      <c r="F46" s="155"/>
      <c r="G46" s="155"/>
      <c r="H46" s="155"/>
      <c r="I46" s="155"/>
      <c r="J46" s="155"/>
      <c r="K46" s="622">
        <v>625</v>
      </c>
      <c r="L46" s="154" t="s">
        <v>4362</v>
      </c>
      <c r="M46" s="154" t="s">
        <v>4361</v>
      </c>
      <c r="N46" s="154" t="s">
        <v>2506</v>
      </c>
      <c r="O46" s="154" t="s">
        <v>1051</v>
      </c>
      <c r="P46" s="154" t="s">
        <v>4507</v>
      </c>
      <c r="Q46" s="154" t="s">
        <v>4528</v>
      </c>
    </row>
    <row r="47" spans="1:17">
      <c r="A47" s="155"/>
      <c r="B47" s="155"/>
      <c r="C47" s="155"/>
      <c r="D47" s="155"/>
      <c r="E47" s="155"/>
      <c r="F47" s="155"/>
      <c r="G47" s="155"/>
      <c r="H47" s="155"/>
      <c r="I47" s="155"/>
      <c r="J47" s="155"/>
      <c r="K47" s="622">
        <v>631</v>
      </c>
      <c r="L47" s="154" t="s">
        <v>4364</v>
      </c>
      <c r="M47" s="154" t="s">
        <v>4363</v>
      </c>
      <c r="N47" s="154" t="s">
        <v>4365</v>
      </c>
      <c r="O47" s="154" t="s">
        <v>1051</v>
      </c>
      <c r="P47" s="154"/>
      <c r="Q47" s="154"/>
    </row>
    <row r="48" spans="1:17">
      <c r="A48" s="155"/>
      <c r="B48" s="155"/>
      <c r="C48" s="155"/>
      <c r="D48" s="155"/>
      <c r="E48" s="155"/>
      <c r="F48" s="155"/>
      <c r="G48" s="155"/>
      <c r="H48" s="155"/>
      <c r="I48" s="155"/>
      <c r="J48" s="155"/>
      <c r="K48" s="622">
        <v>618</v>
      </c>
      <c r="L48" s="154" t="s">
        <v>2281</v>
      </c>
      <c r="M48" s="154" t="s">
        <v>2264</v>
      </c>
      <c r="N48" s="154" t="s">
        <v>2494</v>
      </c>
      <c r="O48" s="154" t="s">
        <v>1058</v>
      </c>
      <c r="P48" s="154" t="s">
        <v>4508</v>
      </c>
      <c r="Q48" s="154" t="s">
        <v>4529</v>
      </c>
    </row>
    <row r="49" spans="1:17">
      <c r="A49" s="155"/>
      <c r="B49" s="155"/>
      <c r="C49" s="155"/>
      <c r="D49" s="155"/>
      <c r="E49" s="155"/>
      <c r="F49" s="155"/>
      <c r="G49" s="155"/>
      <c r="H49" s="155"/>
      <c r="I49" s="155"/>
      <c r="J49" s="155"/>
      <c r="K49" s="624">
        <v>618</v>
      </c>
      <c r="L49" s="621" t="s">
        <v>1230</v>
      </c>
      <c r="M49" s="621" t="s">
        <v>1214</v>
      </c>
      <c r="N49" s="621" t="s">
        <v>1376</v>
      </c>
      <c r="O49" s="621" t="s">
        <v>1041</v>
      </c>
      <c r="P49" s="621"/>
      <c r="Q49" s="621"/>
    </row>
    <row r="50" spans="1:17">
      <c r="A50" s="155"/>
      <c r="B50" s="155"/>
      <c r="C50" s="155"/>
      <c r="D50" s="155"/>
      <c r="E50" s="155"/>
      <c r="F50" s="155"/>
      <c r="G50" s="155"/>
      <c r="H50" s="155"/>
      <c r="I50" s="155"/>
      <c r="J50" s="155"/>
      <c r="K50" s="622">
        <v>625</v>
      </c>
      <c r="L50" s="154" t="s">
        <v>4367</v>
      </c>
      <c r="M50" s="154" t="s">
        <v>4366</v>
      </c>
      <c r="N50" s="154" t="s">
        <v>4368</v>
      </c>
      <c r="O50" s="154" t="s">
        <v>1051</v>
      </c>
      <c r="P50" s="154" t="s">
        <v>4509</v>
      </c>
      <c r="Q50" s="154" t="s">
        <v>4530</v>
      </c>
    </row>
    <row r="51" spans="1:17">
      <c r="A51" s="153"/>
      <c r="B51" s="153"/>
      <c r="C51" s="153"/>
      <c r="D51" s="153"/>
      <c r="E51" s="153"/>
      <c r="F51" s="153"/>
      <c r="G51" s="153"/>
      <c r="H51" s="153"/>
      <c r="I51" s="153"/>
      <c r="J51" s="153"/>
      <c r="K51" s="153"/>
      <c r="L51" s="619"/>
      <c r="M51" s="619"/>
      <c r="N51" s="619"/>
      <c r="O51" s="619"/>
      <c r="P51" s="619"/>
      <c r="Q51" s="619"/>
    </row>
    <row r="52" spans="1:17" ht="27" customHeight="1">
      <c r="A52" s="155">
        <v>10</v>
      </c>
      <c r="B52" s="155" t="s">
        <v>3873</v>
      </c>
      <c r="C52" s="155" t="s">
        <v>544</v>
      </c>
      <c r="D52" s="155" t="s">
        <v>545</v>
      </c>
      <c r="E52" s="155" t="s">
        <v>4369</v>
      </c>
      <c r="F52" s="155" t="s">
        <v>543</v>
      </c>
      <c r="G52" s="155">
        <v>3</v>
      </c>
      <c r="H52" s="155">
        <v>3</v>
      </c>
      <c r="I52" s="614" t="s">
        <v>4370</v>
      </c>
      <c r="J52" s="614" t="s">
        <v>4371</v>
      </c>
      <c r="K52" s="622">
        <v>632</v>
      </c>
      <c r="L52" s="154" t="s">
        <v>4373</v>
      </c>
      <c r="M52" s="154" t="s">
        <v>4372</v>
      </c>
      <c r="N52" s="154" t="s">
        <v>4374</v>
      </c>
      <c r="O52" s="154" t="s">
        <v>1111</v>
      </c>
      <c r="P52" s="154" t="s">
        <v>4510</v>
      </c>
      <c r="Q52" s="154" t="s">
        <v>3165</v>
      </c>
    </row>
    <row r="53" spans="1:17">
      <c r="A53" s="11"/>
      <c r="B53" s="11"/>
      <c r="C53" s="11"/>
      <c r="D53" s="11"/>
      <c r="E53" s="11"/>
      <c r="F53" s="11"/>
      <c r="G53" s="11"/>
      <c r="H53" s="11"/>
      <c r="I53" s="155"/>
      <c r="J53" s="155"/>
      <c r="K53" s="622">
        <v>632</v>
      </c>
      <c r="L53" s="154" t="s">
        <v>4376</v>
      </c>
      <c r="M53" s="154" t="s">
        <v>4375</v>
      </c>
      <c r="N53" s="154" t="s">
        <v>1246</v>
      </c>
      <c r="O53" s="154" t="s">
        <v>1058</v>
      </c>
      <c r="P53" s="154" t="s">
        <v>3164</v>
      </c>
      <c r="Q53" s="154" t="s">
        <v>4531</v>
      </c>
    </row>
    <row r="54" spans="1:17">
      <c r="A54" s="155"/>
      <c r="B54" s="155"/>
      <c r="C54" s="155"/>
      <c r="D54" s="155"/>
      <c r="E54" s="155"/>
      <c r="F54" s="155"/>
      <c r="G54" s="155"/>
      <c r="H54" s="155"/>
      <c r="I54" s="155"/>
      <c r="J54" s="155"/>
      <c r="K54" s="622">
        <v>632</v>
      </c>
      <c r="L54" s="154" t="s">
        <v>4378</v>
      </c>
      <c r="M54" s="154" t="s">
        <v>4377</v>
      </c>
      <c r="N54" s="154" t="s">
        <v>4379</v>
      </c>
      <c r="O54" s="154" t="s">
        <v>1255</v>
      </c>
      <c r="P54" s="154" t="s">
        <v>1239</v>
      </c>
      <c r="Q54" s="154" t="s">
        <v>3332</v>
      </c>
    </row>
    <row r="55" spans="1:17">
      <c r="A55" s="153"/>
      <c r="B55" s="153"/>
      <c r="C55" s="153"/>
      <c r="D55" s="153"/>
      <c r="E55" s="153"/>
      <c r="F55" s="153"/>
      <c r="G55" s="153"/>
      <c r="H55" s="153"/>
      <c r="I55" s="153"/>
      <c r="J55" s="153"/>
      <c r="K55" s="153"/>
      <c r="L55" s="619"/>
      <c r="M55" s="619"/>
      <c r="N55" s="619"/>
      <c r="O55" s="619"/>
      <c r="P55" s="619"/>
      <c r="Q55" s="619"/>
    </row>
    <row r="56" spans="1:17" ht="31.5" customHeight="1">
      <c r="A56" s="155">
        <v>11</v>
      </c>
      <c r="B56" s="155" t="s">
        <v>3873</v>
      </c>
      <c r="C56" s="155" t="s">
        <v>4380</v>
      </c>
      <c r="D56" s="155" t="s">
        <v>4381</v>
      </c>
      <c r="E56" s="155" t="s">
        <v>4382</v>
      </c>
      <c r="F56" s="155" t="s">
        <v>543</v>
      </c>
      <c r="G56" s="155">
        <v>3</v>
      </c>
      <c r="H56" s="155">
        <v>3</v>
      </c>
      <c r="I56" s="614" t="s">
        <v>4383</v>
      </c>
      <c r="J56" s="614" t="s">
        <v>4084</v>
      </c>
      <c r="K56" s="622">
        <v>812</v>
      </c>
      <c r="L56" s="154" t="s">
        <v>4373</v>
      </c>
      <c r="M56" s="154" t="s">
        <v>4372</v>
      </c>
      <c r="N56" s="154" t="s">
        <v>4374</v>
      </c>
      <c r="O56" s="154" t="s">
        <v>1111</v>
      </c>
      <c r="P56" s="154" t="s">
        <v>4510</v>
      </c>
      <c r="Q56" s="154" t="s">
        <v>3165</v>
      </c>
    </row>
    <row r="57" spans="1:17">
      <c r="A57" s="155"/>
      <c r="B57" s="155"/>
      <c r="C57" s="155"/>
      <c r="D57" s="155"/>
      <c r="E57" s="155"/>
      <c r="F57" s="155"/>
      <c r="G57" s="155"/>
      <c r="H57" s="155"/>
      <c r="I57" s="155"/>
      <c r="J57" s="155"/>
      <c r="K57" s="622">
        <v>812</v>
      </c>
      <c r="L57" s="154" t="s">
        <v>4376</v>
      </c>
      <c r="M57" s="154" t="s">
        <v>4375</v>
      </c>
      <c r="N57" s="154" t="s">
        <v>1246</v>
      </c>
      <c r="O57" s="154" t="s">
        <v>1058</v>
      </c>
      <c r="P57" s="154" t="s">
        <v>3164</v>
      </c>
      <c r="Q57" s="154" t="s">
        <v>4531</v>
      </c>
    </row>
    <row r="58" spans="1:17">
      <c r="A58" s="155"/>
      <c r="B58" s="155"/>
      <c r="C58" s="155"/>
      <c r="D58" s="155"/>
      <c r="E58" s="155"/>
      <c r="F58" s="155"/>
      <c r="G58" s="155"/>
      <c r="H58" s="155"/>
      <c r="I58" s="155"/>
      <c r="J58" s="155"/>
      <c r="K58" s="622">
        <v>812</v>
      </c>
      <c r="L58" s="154" t="s">
        <v>4385</v>
      </c>
      <c r="M58" s="154" t="s">
        <v>4384</v>
      </c>
      <c r="N58" s="154" t="s">
        <v>4386</v>
      </c>
      <c r="O58" s="154" t="s">
        <v>1253</v>
      </c>
      <c r="P58" s="154" t="s">
        <v>4511</v>
      </c>
      <c r="Q58" s="154" t="s">
        <v>4532</v>
      </c>
    </row>
    <row r="59" spans="1:17">
      <c r="A59" s="153"/>
      <c r="B59" s="153"/>
      <c r="C59" s="153"/>
      <c r="D59" s="153"/>
      <c r="E59" s="153"/>
      <c r="F59" s="153"/>
      <c r="G59" s="153"/>
      <c r="H59" s="153"/>
      <c r="I59" s="153"/>
      <c r="J59" s="153"/>
      <c r="K59" s="153"/>
      <c r="L59" s="619"/>
      <c r="M59" s="619"/>
      <c r="N59" s="619"/>
      <c r="O59" s="619"/>
      <c r="P59" s="619"/>
      <c r="Q59" s="619"/>
    </row>
    <row r="60" spans="1:17" ht="38.25" customHeight="1">
      <c r="A60" s="155">
        <v>12</v>
      </c>
      <c r="B60" s="155" t="s">
        <v>3873</v>
      </c>
      <c r="C60" s="155" t="s">
        <v>4387</v>
      </c>
      <c r="D60" s="155" t="s">
        <v>4388</v>
      </c>
      <c r="E60" s="155" t="s">
        <v>4389</v>
      </c>
      <c r="F60" s="155" t="s">
        <v>543</v>
      </c>
      <c r="G60" s="155">
        <v>10</v>
      </c>
      <c r="H60" s="155">
        <v>8</v>
      </c>
      <c r="I60" s="614" t="s">
        <v>4390</v>
      </c>
      <c r="J60" s="614" t="s">
        <v>4391</v>
      </c>
      <c r="K60" s="622">
        <v>618</v>
      </c>
      <c r="L60" s="154" t="s">
        <v>4393</v>
      </c>
      <c r="M60" s="154" t="s">
        <v>4392</v>
      </c>
      <c r="N60" s="154" t="s">
        <v>2545</v>
      </c>
      <c r="O60" s="154" t="s">
        <v>1051</v>
      </c>
      <c r="P60" s="154" t="s">
        <v>4393</v>
      </c>
      <c r="Q60" s="154" t="s">
        <v>4533</v>
      </c>
    </row>
    <row r="61" spans="1:17">
      <c r="A61" s="155"/>
      <c r="B61" s="155"/>
      <c r="C61" s="155"/>
      <c r="D61" s="155"/>
      <c r="E61" s="155"/>
      <c r="F61" s="155"/>
      <c r="G61" s="155"/>
      <c r="H61" s="155"/>
      <c r="I61" s="155"/>
      <c r="J61" s="155"/>
      <c r="K61" s="622">
        <v>618</v>
      </c>
      <c r="L61" s="154" t="s">
        <v>4373</v>
      </c>
      <c r="M61" s="154" t="s">
        <v>4372</v>
      </c>
      <c r="N61" s="154" t="s">
        <v>4374</v>
      </c>
      <c r="O61" s="154" t="s">
        <v>1111</v>
      </c>
      <c r="P61" s="154" t="s">
        <v>4510</v>
      </c>
      <c r="Q61" s="154" t="s">
        <v>3165</v>
      </c>
    </row>
    <row r="62" spans="1:17">
      <c r="A62" s="155"/>
      <c r="B62" s="155"/>
      <c r="C62" s="155"/>
      <c r="D62" s="155"/>
      <c r="E62" s="155"/>
      <c r="F62" s="155"/>
      <c r="G62" s="155"/>
      <c r="H62" s="155"/>
      <c r="I62" s="155"/>
      <c r="J62" s="155"/>
      <c r="K62" s="622">
        <v>618</v>
      </c>
      <c r="L62" s="154" t="s">
        <v>4335</v>
      </c>
      <c r="M62" s="154" t="s">
        <v>1361</v>
      </c>
      <c r="N62" s="154" t="s">
        <v>4336</v>
      </c>
      <c r="O62" s="154" t="s">
        <v>1051</v>
      </c>
      <c r="P62" s="154" t="s">
        <v>3150</v>
      </c>
      <c r="Q62" s="154" t="s">
        <v>3151</v>
      </c>
    </row>
    <row r="63" spans="1:17">
      <c r="A63" s="155"/>
      <c r="B63" s="155"/>
      <c r="C63" s="155"/>
      <c r="D63" s="155"/>
      <c r="E63" s="155"/>
      <c r="F63" s="155"/>
      <c r="G63" s="155"/>
      <c r="H63" s="155"/>
      <c r="I63" s="155"/>
      <c r="J63" s="155"/>
      <c r="K63" s="622">
        <v>618</v>
      </c>
      <c r="L63" s="154" t="s">
        <v>4396</v>
      </c>
      <c r="M63" s="154" t="s">
        <v>4395</v>
      </c>
      <c r="N63" s="154" t="s">
        <v>1246</v>
      </c>
      <c r="O63" s="154" t="s">
        <v>1065</v>
      </c>
      <c r="P63" s="154" t="s">
        <v>4512</v>
      </c>
      <c r="Q63" s="154" t="s">
        <v>4534</v>
      </c>
    </row>
    <row r="64" spans="1:17">
      <c r="A64" s="155"/>
      <c r="B64" s="155"/>
      <c r="C64" s="155"/>
      <c r="D64" s="155"/>
      <c r="E64" s="155"/>
      <c r="F64" s="155"/>
      <c r="G64" s="155"/>
      <c r="H64" s="155"/>
      <c r="I64" s="155"/>
      <c r="J64" s="155"/>
      <c r="K64" s="622">
        <v>625</v>
      </c>
      <c r="L64" s="154" t="s">
        <v>4362</v>
      </c>
      <c r="M64" s="154" t="s">
        <v>4361</v>
      </c>
      <c r="N64" s="154" t="s">
        <v>2506</v>
      </c>
      <c r="O64" s="154" t="s">
        <v>1051</v>
      </c>
      <c r="P64" s="154" t="s">
        <v>4507</v>
      </c>
      <c r="Q64" s="154" t="s">
        <v>4528</v>
      </c>
    </row>
    <row r="65" spans="1:17">
      <c r="A65" s="155"/>
      <c r="B65" s="155"/>
      <c r="C65" s="155"/>
      <c r="D65" s="155"/>
      <c r="E65" s="155"/>
      <c r="F65" s="155"/>
      <c r="G65" s="155"/>
      <c r="H65" s="155"/>
      <c r="I65" s="155"/>
      <c r="J65" s="155"/>
      <c r="K65" s="622">
        <v>618</v>
      </c>
      <c r="L65" s="154" t="s">
        <v>4367</v>
      </c>
      <c r="M65" s="154" t="s">
        <v>4366</v>
      </c>
      <c r="N65" s="154" t="s">
        <v>4368</v>
      </c>
      <c r="O65" s="154" t="s">
        <v>4397</v>
      </c>
      <c r="P65" s="154" t="s">
        <v>4509</v>
      </c>
      <c r="Q65" s="154" t="s">
        <v>4530</v>
      </c>
    </row>
    <row r="66" spans="1:17">
      <c r="A66" s="155"/>
      <c r="B66" s="155"/>
      <c r="C66" s="155"/>
      <c r="D66" s="155"/>
      <c r="E66" s="155"/>
      <c r="F66" s="155"/>
      <c r="G66" s="155"/>
      <c r="H66" s="155"/>
      <c r="I66" s="155"/>
      <c r="J66" s="155"/>
      <c r="K66" s="622">
        <v>631</v>
      </c>
      <c r="L66" s="154" t="s">
        <v>4364</v>
      </c>
      <c r="M66" s="154" t="s">
        <v>4363</v>
      </c>
      <c r="N66" s="154" t="s">
        <v>4365</v>
      </c>
      <c r="O66" s="154" t="s">
        <v>1051</v>
      </c>
      <c r="P66" s="154"/>
      <c r="Q66" s="154"/>
    </row>
    <row r="67" spans="1:17">
      <c r="A67" s="155"/>
      <c r="B67" s="155"/>
      <c r="C67" s="155"/>
      <c r="D67" s="155"/>
      <c r="E67" s="155"/>
      <c r="F67" s="155"/>
      <c r="G67" s="155"/>
      <c r="H67" s="155"/>
      <c r="I67" s="155"/>
      <c r="J67" s="155"/>
      <c r="K67" s="622">
        <v>618</v>
      </c>
      <c r="L67" s="154" t="s">
        <v>2281</v>
      </c>
      <c r="M67" s="154" t="s">
        <v>2264</v>
      </c>
      <c r="N67" s="154" t="s">
        <v>2494</v>
      </c>
      <c r="O67" s="154" t="s">
        <v>1058</v>
      </c>
      <c r="P67" s="154" t="s">
        <v>4508</v>
      </c>
      <c r="Q67" s="154" t="s">
        <v>4529</v>
      </c>
    </row>
    <row r="68" spans="1:17">
      <c r="A68" s="155"/>
      <c r="B68" s="155"/>
      <c r="C68" s="155"/>
      <c r="D68" s="155"/>
      <c r="E68" s="155"/>
      <c r="F68" s="155"/>
      <c r="G68" s="155"/>
      <c r="H68" s="155"/>
      <c r="I68" s="155"/>
      <c r="J68" s="155"/>
      <c r="K68" s="624">
        <v>618</v>
      </c>
      <c r="L68" s="621" t="s">
        <v>4399</v>
      </c>
      <c r="M68" s="621" t="s">
        <v>4398</v>
      </c>
      <c r="N68" s="621" t="s">
        <v>3700</v>
      </c>
      <c r="O68" s="621" t="s">
        <v>1058</v>
      </c>
      <c r="P68" s="621"/>
      <c r="Q68" s="621"/>
    </row>
    <row r="69" spans="1:17">
      <c r="A69" s="155"/>
      <c r="B69" s="155"/>
      <c r="C69" s="155"/>
      <c r="D69" s="155"/>
      <c r="E69" s="155"/>
      <c r="F69" s="155"/>
      <c r="G69" s="155"/>
      <c r="H69" s="155"/>
      <c r="I69" s="155"/>
      <c r="J69" s="155"/>
      <c r="K69" s="624">
        <v>584</v>
      </c>
      <c r="L69" s="621" t="s">
        <v>4401</v>
      </c>
      <c r="M69" s="621" t="s">
        <v>4400</v>
      </c>
      <c r="N69" s="621" t="s">
        <v>4402</v>
      </c>
      <c r="O69" s="621" t="s">
        <v>1048</v>
      </c>
      <c r="P69" s="621"/>
      <c r="Q69" s="621"/>
    </row>
    <row r="70" spans="1:17">
      <c r="A70" s="153"/>
      <c r="B70" s="153"/>
      <c r="C70" s="153"/>
      <c r="D70" s="153"/>
      <c r="E70" s="153"/>
      <c r="F70" s="153"/>
      <c r="G70" s="153"/>
      <c r="H70" s="153"/>
      <c r="I70" s="153"/>
      <c r="J70" s="153"/>
      <c r="K70" s="153"/>
      <c r="L70" s="619"/>
      <c r="M70" s="619"/>
      <c r="N70" s="619"/>
      <c r="O70" s="619"/>
      <c r="P70" s="619"/>
      <c r="Q70" s="619"/>
    </row>
    <row r="71" spans="1:17" ht="31.5" customHeight="1">
      <c r="A71" s="155">
        <v>13</v>
      </c>
      <c r="B71" s="155" t="s">
        <v>3873</v>
      </c>
      <c r="C71" s="155" t="s">
        <v>4403</v>
      </c>
      <c r="D71" s="155" t="s">
        <v>4404</v>
      </c>
      <c r="E71" s="155" t="s">
        <v>4405</v>
      </c>
      <c r="F71" s="155" t="s">
        <v>543</v>
      </c>
      <c r="G71" s="155">
        <v>11</v>
      </c>
      <c r="H71" s="155">
        <v>8</v>
      </c>
      <c r="I71" s="614" t="s">
        <v>4406</v>
      </c>
      <c r="J71" s="614" t="s">
        <v>3642</v>
      </c>
      <c r="K71" s="622">
        <v>618</v>
      </c>
      <c r="L71" s="154" t="s">
        <v>4393</v>
      </c>
      <c r="M71" s="154" t="s">
        <v>4392</v>
      </c>
      <c r="N71" s="154" t="s">
        <v>2545</v>
      </c>
      <c r="O71" s="154" t="s">
        <v>1051</v>
      </c>
      <c r="P71" s="154" t="s">
        <v>4393</v>
      </c>
      <c r="Q71" s="154" t="s">
        <v>4533</v>
      </c>
    </row>
    <row r="72" spans="1:17">
      <c r="A72" s="155"/>
      <c r="B72" s="155"/>
      <c r="C72" s="155"/>
      <c r="D72" s="155"/>
      <c r="E72" s="155"/>
      <c r="F72" s="155"/>
      <c r="G72" s="155"/>
      <c r="H72" s="155"/>
      <c r="I72" s="155"/>
      <c r="J72" s="155"/>
      <c r="K72" s="622">
        <v>618</v>
      </c>
      <c r="L72" s="154" t="s">
        <v>4373</v>
      </c>
      <c r="M72" s="154" t="s">
        <v>4372</v>
      </c>
      <c r="N72" s="154" t="s">
        <v>4374</v>
      </c>
      <c r="O72" s="154" t="s">
        <v>1111</v>
      </c>
      <c r="P72" s="154" t="s">
        <v>4510</v>
      </c>
      <c r="Q72" s="154" t="s">
        <v>3165</v>
      </c>
    </row>
    <row r="73" spans="1:17">
      <c r="A73" s="155"/>
      <c r="B73" s="155"/>
      <c r="C73" s="155"/>
      <c r="D73" s="155"/>
      <c r="E73" s="155"/>
      <c r="F73" s="155"/>
      <c r="G73" s="155"/>
      <c r="H73" s="155"/>
      <c r="I73" s="155"/>
      <c r="J73" s="155"/>
      <c r="K73" s="622">
        <v>618</v>
      </c>
      <c r="L73" s="154" t="s">
        <v>4335</v>
      </c>
      <c r="M73" s="154" t="s">
        <v>1361</v>
      </c>
      <c r="N73" s="154" t="s">
        <v>4336</v>
      </c>
      <c r="O73" s="154" t="s">
        <v>1051</v>
      </c>
      <c r="P73" s="154" t="s">
        <v>3150</v>
      </c>
      <c r="Q73" s="154" t="s">
        <v>3151</v>
      </c>
    </row>
    <row r="74" spans="1:17">
      <c r="A74" s="155"/>
      <c r="B74" s="155"/>
      <c r="C74" s="155"/>
      <c r="D74" s="155"/>
      <c r="E74" s="155"/>
      <c r="F74" s="155"/>
      <c r="G74" s="155"/>
      <c r="H74" s="155"/>
      <c r="I74" s="155"/>
      <c r="J74" s="155"/>
      <c r="K74" s="622">
        <v>784</v>
      </c>
      <c r="L74" s="154" t="s">
        <v>4408</v>
      </c>
      <c r="M74" s="154" t="s">
        <v>4407</v>
      </c>
      <c r="N74" s="154" t="s">
        <v>2478</v>
      </c>
      <c r="O74" s="154" t="s">
        <v>1040</v>
      </c>
      <c r="P74" s="154" t="s">
        <v>4513</v>
      </c>
      <c r="Q74" s="154" t="s">
        <v>4535</v>
      </c>
    </row>
    <row r="75" spans="1:17">
      <c r="A75" s="155"/>
      <c r="B75" s="155"/>
      <c r="C75" s="155"/>
      <c r="D75" s="155"/>
      <c r="E75" s="155"/>
      <c r="F75" s="155"/>
      <c r="G75" s="155"/>
      <c r="H75" s="155"/>
      <c r="I75" s="155"/>
      <c r="J75" s="155"/>
      <c r="K75" s="622">
        <v>625</v>
      </c>
      <c r="L75" s="154" t="s">
        <v>4362</v>
      </c>
      <c r="M75" s="154" t="s">
        <v>4361</v>
      </c>
      <c r="N75" s="154" t="s">
        <v>2506</v>
      </c>
      <c r="O75" s="154" t="s">
        <v>1051</v>
      </c>
      <c r="P75" s="154" t="s">
        <v>4507</v>
      </c>
      <c r="Q75" s="154" t="s">
        <v>4528</v>
      </c>
    </row>
    <row r="76" spans="1:17">
      <c r="A76" s="155"/>
      <c r="B76" s="155"/>
      <c r="C76" s="155"/>
      <c r="D76" s="155"/>
      <c r="E76" s="155"/>
      <c r="F76" s="155"/>
      <c r="G76" s="155"/>
      <c r="H76" s="155"/>
      <c r="I76" s="155"/>
      <c r="J76" s="155"/>
      <c r="K76" s="622">
        <v>625</v>
      </c>
      <c r="L76" s="154" t="s">
        <v>4367</v>
      </c>
      <c r="M76" s="154" t="s">
        <v>4366</v>
      </c>
      <c r="N76" s="154" t="s">
        <v>4368</v>
      </c>
      <c r="O76" s="154" t="s">
        <v>1051</v>
      </c>
      <c r="P76" s="154" t="s">
        <v>4509</v>
      </c>
      <c r="Q76" s="154" t="s">
        <v>4530</v>
      </c>
    </row>
    <row r="77" spans="1:17">
      <c r="A77" s="155"/>
      <c r="B77" s="155"/>
      <c r="C77" s="155"/>
      <c r="D77" s="155"/>
      <c r="E77" s="155"/>
      <c r="F77" s="155"/>
      <c r="G77" s="155"/>
      <c r="H77" s="155"/>
      <c r="I77" s="155"/>
      <c r="J77" s="155"/>
      <c r="K77" s="622">
        <v>631</v>
      </c>
      <c r="L77" s="154" t="s">
        <v>4364</v>
      </c>
      <c r="M77" s="154" t="s">
        <v>4363</v>
      </c>
      <c r="N77" s="154" t="s">
        <v>4365</v>
      </c>
      <c r="O77" s="154" t="s">
        <v>1051</v>
      </c>
      <c r="P77" s="154"/>
      <c r="Q77" s="154"/>
    </row>
    <row r="78" spans="1:17">
      <c r="A78" s="155"/>
      <c r="B78" s="155"/>
      <c r="C78" s="155"/>
      <c r="D78" s="155"/>
      <c r="E78" s="155"/>
      <c r="F78" s="155"/>
      <c r="G78" s="155"/>
      <c r="H78" s="155"/>
      <c r="I78" s="155"/>
      <c r="J78" s="155"/>
      <c r="K78" s="622">
        <v>618</v>
      </c>
      <c r="L78" s="154" t="s">
        <v>2281</v>
      </c>
      <c r="M78" s="154" t="s">
        <v>2264</v>
      </c>
      <c r="N78" s="154" t="s">
        <v>2494</v>
      </c>
      <c r="O78" s="154" t="s">
        <v>1058</v>
      </c>
      <c r="P78" s="154" t="s">
        <v>4508</v>
      </c>
      <c r="Q78" s="154" t="s">
        <v>4529</v>
      </c>
    </row>
    <row r="79" spans="1:17">
      <c r="A79" s="155"/>
      <c r="B79" s="155"/>
      <c r="C79" s="155"/>
      <c r="D79" s="155"/>
      <c r="E79" s="155"/>
      <c r="F79" s="155"/>
      <c r="G79" s="155"/>
      <c r="H79" s="155"/>
      <c r="I79" s="155"/>
      <c r="J79" s="155"/>
      <c r="K79" s="624">
        <v>618</v>
      </c>
      <c r="L79" s="621" t="s">
        <v>4410</v>
      </c>
      <c r="M79" s="621" t="s">
        <v>4409</v>
      </c>
      <c r="N79" s="621" t="s">
        <v>4394</v>
      </c>
      <c r="O79" s="621" t="s">
        <v>1047</v>
      </c>
      <c r="P79" s="621"/>
      <c r="Q79" s="621"/>
    </row>
    <row r="80" spans="1:17">
      <c r="A80" s="155"/>
      <c r="B80" s="155"/>
      <c r="C80" s="155"/>
      <c r="D80" s="155"/>
      <c r="E80" s="155"/>
      <c r="F80" s="155"/>
      <c r="G80" s="155"/>
      <c r="H80" s="155"/>
      <c r="I80" s="155"/>
      <c r="J80" s="155"/>
      <c r="K80" s="624">
        <v>618</v>
      </c>
      <c r="L80" s="621" t="s">
        <v>4399</v>
      </c>
      <c r="M80" s="621" t="s">
        <v>4398</v>
      </c>
      <c r="N80" s="621" t="s">
        <v>3700</v>
      </c>
      <c r="O80" s="621" t="s">
        <v>1058</v>
      </c>
      <c r="P80" s="621"/>
      <c r="Q80" s="621"/>
    </row>
    <row r="81" spans="1:17" ht="25.5">
      <c r="A81" s="155"/>
      <c r="B81" s="155"/>
      <c r="C81" s="155"/>
      <c r="D81" s="155"/>
      <c r="E81" s="155"/>
      <c r="F81" s="155"/>
      <c r="G81" s="155"/>
      <c r="H81" s="155"/>
      <c r="I81" s="155"/>
      <c r="J81" s="155"/>
      <c r="K81" s="624">
        <v>584</v>
      </c>
      <c r="L81" s="620" t="s">
        <v>4401</v>
      </c>
      <c r="M81" s="620" t="s">
        <v>4400</v>
      </c>
      <c r="N81" s="620" t="s">
        <v>4402</v>
      </c>
      <c r="O81" s="620" t="s">
        <v>1048</v>
      </c>
      <c r="P81" s="620"/>
      <c r="Q81" s="620"/>
    </row>
    <row r="82" spans="1:17">
      <c r="A82" s="153"/>
      <c r="B82" s="153"/>
      <c r="C82" s="153"/>
      <c r="D82" s="153"/>
      <c r="E82" s="153"/>
      <c r="F82" s="153"/>
      <c r="G82" s="153"/>
      <c r="H82" s="153"/>
      <c r="I82" s="153"/>
      <c r="J82" s="153"/>
      <c r="K82" s="153"/>
      <c r="L82" s="619"/>
      <c r="M82" s="619"/>
      <c r="N82" s="619"/>
      <c r="O82" s="619"/>
      <c r="P82" s="619"/>
      <c r="Q82" s="619"/>
    </row>
    <row r="83" spans="1:17" ht="74.25" customHeight="1">
      <c r="A83" s="155">
        <v>14</v>
      </c>
      <c r="B83" s="155" t="s">
        <v>3873</v>
      </c>
      <c r="C83" s="155" t="s">
        <v>4411</v>
      </c>
      <c r="D83" s="155" t="s">
        <v>4412</v>
      </c>
      <c r="E83" s="155" t="s">
        <v>4413</v>
      </c>
      <c r="F83" s="155" t="s">
        <v>4414</v>
      </c>
      <c r="G83" s="155">
        <v>6</v>
      </c>
      <c r="H83" s="155">
        <v>4</v>
      </c>
      <c r="I83" s="614" t="s">
        <v>4415</v>
      </c>
      <c r="J83" s="614" t="s">
        <v>4416</v>
      </c>
      <c r="K83" s="624">
        <v>681</v>
      </c>
      <c r="L83" s="621" t="s">
        <v>4418</v>
      </c>
      <c r="M83" s="621" t="s">
        <v>4417</v>
      </c>
      <c r="N83" s="621" t="s">
        <v>4419</v>
      </c>
      <c r="O83" s="621" t="s">
        <v>1062</v>
      </c>
      <c r="P83" s="621"/>
      <c r="Q83" s="621"/>
    </row>
    <row r="84" spans="1:17">
      <c r="A84" s="155"/>
      <c r="B84" s="155"/>
      <c r="C84" s="155"/>
      <c r="D84" s="155"/>
      <c r="E84" s="155"/>
      <c r="F84" s="155"/>
      <c r="G84" s="155"/>
      <c r="H84" s="155"/>
      <c r="I84" s="155"/>
      <c r="J84" s="155"/>
      <c r="K84" s="622">
        <v>618</v>
      </c>
      <c r="L84" s="154" t="s">
        <v>4421</v>
      </c>
      <c r="M84" s="154" t="s">
        <v>4420</v>
      </c>
      <c r="N84" s="154" t="s">
        <v>4422</v>
      </c>
      <c r="O84" s="154" t="s">
        <v>1062</v>
      </c>
      <c r="P84" s="615" t="s">
        <v>4514</v>
      </c>
      <c r="Q84" s="154" t="s">
        <v>4536</v>
      </c>
    </row>
    <row r="85" spans="1:17">
      <c r="A85" s="155"/>
      <c r="B85" s="155"/>
      <c r="C85" s="155"/>
      <c r="D85" s="155"/>
      <c r="E85" s="155"/>
      <c r="F85" s="155"/>
      <c r="G85" s="155"/>
      <c r="H85" s="155"/>
      <c r="I85" s="155"/>
      <c r="J85" s="155"/>
      <c r="K85" s="622">
        <v>618</v>
      </c>
      <c r="L85" s="154" t="s">
        <v>4424</v>
      </c>
      <c r="M85" s="154" t="s">
        <v>4423</v>
      </c>
      <c r="N85" s="154" t="s">
        <v>4425</v>
      </c>
      <c r="O85" s="154" t="s">
        <v>1047</v>
      </c>
      <c r="P85" s="154" t="s">
        <v>4515</v>
      </c>
      <c r="Q85" s="154" t="s">
        <v>4537</v>
      </c>
    </row>
    <row r="86" spans="1:17">
      <c r="A86" s="155"/>
      <c r="B86" s="155"/>
      <c r="C86" s="155"/>
      <c r="D86" s="155"/>
      <c r="E86" s="155"/>
      <c r="F86" s="155"/>
      <c r="G86" s="155"/>
      <c r="H86" s="155"/>
      <c r="I86" s="155"/>
      <c r="J86" s="155"/>
      <c r="K86" s="622">
        <v>626</v>
      </c>
      <c r="L86" s="154" t="s">
        <v>4427</v>
      </c>
      <c r="M86" s="154" t="s">
        <v>4426</v>
      </c>
      <c r="N86" s="154" t="s">
        <v>4428</v>
      </c>
      <c r="O86" s="154" t="s">
        <v>1042</v>
      </c>
      <c r="P86" s="154" t="s">
        <v>4516</v>
      </c>
      <c r="Q86" s="154" t="s">
        <v>4538</v>
      </c>
    </row>
    <row r="87" spans="1:17">
      <c r="A87" s="155"/>
      <c r="B87" s="155"/>
      <c r="C87" s="155"/>
      <c r="D87" s="155"/>
      <c r="E87" s="155"/>
      <c r="F87" s="155"/>
      <c r="G87" s="155"/>
      <c r="H87" s="155"/>
      <c r="I87" s="155"/>
      <c r="J87" s="155"/>
      <c r="K87" s="622">
        <v>635</v>
      </c>
      <c r="L87" s="154" t="s">
        <v>4430</v>
      </c>
      <c r="M87" s="154" t="s">
        <v>4429</v>
      </c>
      <c r="N87" s="154" t="s">
        <v>1245</v>
      </c>
      <c r="O87" s="154" t="s">
        <v>1062</v>
      </c>
      <c r="P87" s="154" t="s">
        <v>4517</v>
      </c>
      <c r="Q87" s="154" t="s">
        <v>4539</v>
      </c>
    </row>
    <row r="88" spans="1:17">
      <c r="A88" s="155"/>
      <c r="B88" s="155"/>
      <c r="C88" s="155"/>
      <c r="D88" s="155"/>
      <c r="E88" s="155"/>
      <c r="F88" s="155"/>
      <c r="G88" s="155"/>
      <c r="H88" s="155"/>
      <c r="I88" s="155"/>
      <c r="J88" s="155"/>
      <c r="K88" s="622">
        <v>618</v>
      </c>
      <c r="L88" s="154" t="s">
        <v>4432</v>
      </c>
      <c r="M88" s="154" t="s">
        <v>4431</v>
      </c>
      <c r="N88" s="154" t="s">
        <v>4433</v>
      </c>
      <c r="O88" s="154" t="s">
        <v>1062</v>
      </c>
      <c r="P88" s="615" t="s">
        <v>4514</v>
      </c>
      <c r="Q88" s="154" t="s">
        <v>4536</v>
      </c>
    </row>
    <row r="89" spans="1:17">
      <c r="A89" s="153"/>
      <c r="B89" s="153"/>
      <c r="C89" s="153"/>
      <c r="D89" s="153"/>
      <c r="E89" s="153"/>
      <c r="F89" s="153"/>
      <c r="G89" s="153"/>
      <c r="H89" s="153"/>
      <c r="I89" s="153"/>
      <c r="J89" s="153"/>
      <c r="K89" s="153"/>
      <c r="L89" s="619"/>
      <c r="M89" s="619"/>
      <c r="N89" s="619"/>
      <c r="O89" s="619"/>
      <c r="P89" s="619"/>
      <c r="Q89" s="619"/>
    </row>
    <row r="90" spans="1:17" ht="33" customHeight="1">
      <c r="A90" s="155">
        <v>15</v>
      </c>
      <c r="B90" s="155" t="s">
        <v>3873</v>
      </c>
      <c r="C90" s="155" t="s">
        <v>4434</v>
      </c>
      <c r="D90" s="155" t="s">
        <v>4435</v>
      </c>
      <c r="E90" s="155" t="s">
        <v>4436</v>
      </c>
      <c r="F90" s="155" t="s">
        <v>4414</v>
      </c>
      <c r="G90" s="155">
        <v>3</v>
      </c>
      <c r="H90" s="155">
        <v>3</v>
      </c>
      <c r="I90" s="614" t="s">
        <v>4437</v>
      </c>
      <c r="J90" s="614" t="s">
        <v>4438</v>
      </c>
      <c r="K90" s="622">
        <v>676</v>
      </c>
      <c r="L90" s="154" t="s">
        <v>4440</v>
      </c>
      <c r="M90" s="154" t="s">
        <v>4439</v>
      </c>
      <c r="N90" s="154" t="s">
        <v>2798</v>
      </c>
      <c r="O90" s="154" t="s">
        <v>1113</v>
      </c>
      <c r="P90" s="155" t="s">
        <v>4518</v>
      </c>
      <c r="Q90" s="154" t="s">
        <v>4540</v>
      </c>
    </row>
    <row r="91" spans="1:17">
      <c r="A91" s="155"/>
      <c r="B91" s="155"/>
      <c r="C91" s="155"/>
      <c r="D91" s="155"/>
      <c r="E91" s="155"/>
      <c r="F91" s="155"/>
      <c r="G91" s="155"/>
      <c r="H91" s="155"/>
      <c r="I91" s="155"/>
      <c r="J91" s="155"/>
      <c r="K91" s="622">
        <v>622</v>
      </c>
      <c r="L91" s="154" t="s">
        <v>4442</v>
      </c>
      <c r="M91" s="154" t="s">
        <v>4441</v>
      </c>
      <c r="N91" s="154" t="s">
        <v>4443</v>
      </c>
      <c r="O91" s="154" t="s">
        <v>1040</v>
      </c>
      <c r="P91" s="154"/>
      <c r="Q91" s="154"/>
    </row>
    <row r="92" spans="1:17">
      <c r="A92" s="155"/>
      <c r="B92" s="155"/>
      <c r="C92" s="155"/>
      <c r="D92" s="155"/>
      <c r="E92" s="155"/>
      <c r="F92" s="155"/>
      <c r="G92" s="155"/>
      <c r="H92" s="155"/>
      <c r="I92" s="155"/>
      <c r="J92" s="155"/>
      <c r="K92" s="622">
        <v>622</v>
      </c>
      <c r="L92" s="154" t="s">
        <v>4445</v>
      </c>
      <c r="M92" s="154" t="s">
        <v>4444</v>
      </c>
      <c r="N92" s="154" t="s">
        <v>1246</v>
      </c>
      <c r="O92" s="154" t="s">
        <v>1268</v>
      </c>
      <c r="P92" s="155"/>
      <c r="Q92" s="154"/>
    </row>
    <row r="93" spans="1:17">
      <c r="A93" s="153"/>
      <c r="B93" s="153"/>
      <c r="C93" s="153"/>
      <c r="D93" s="153"/>
      <c r="E93" s="153"/>
      <c r="F93" s="153"/>
      <c r="G93" s="153"/>
      <c r="H93" s="153"/>
      <c r="I93" s="153"/>
      <c r="J93" s="153"/>
      <c r="K93" s="153"/>
      <c r="L93" s="619"/>
      <c r="M93" s="619"/>
      <c r="N93" s="619"/>
      <c r="O93" s="619"/>
      <c r="P93" s="619"/>
      <c r="Q93" s="619"/>
    </row>
    <row r="94" spans="1:17" ht="58.5" customHeight="1">
      <c r="A94" s="155">
        <v>16</v>
      </c>
      <c r="B94" s="155" t="s">
        <v>3873</v>
      </c>
      <c r="C94" s="155" t="s">
        <v>4446</v>
      </c>
      <c r="D94" s="155" t="s">
        <v>4447</v>
      </c>
      <c r="E94" s="155" t="s">
        <v>4448</v>
      </c>
      <c r="F94" s="155" t="s">
        <v>4414</v>
      </c>
      <c r="G94" s="155">
        <v>2</v>
      </c>
      <c r="H94" s="155">
        <v>2</v>
      </c>
      <c r="I94" s="614" t="s">
        <v>4502</v>
      </c>
      <c r="J94" s="614" t="s">
        <v>4449</v>
      </c>
      <c r="K94" s="622">
        <v>637</v>
      </c>
      <c r="L94" s="154" t="s">
        <v>4450</v>
      </c>
      <c r="M94" s="154" t="s">
        <v>4426</v>
      </c>
      <c r="N94" s="154" t="s">
        <v>4428</v>
      </c>
      <c r="O94" s="154" t="s">
        <v>1042</v>
      </c>
      <c r="P94" s="154" t="s">
        <v>4516</v>
      </c>
      <c r="Q94" s="154" t="s">
        <v>4538</v>
      </c>
    </row>
    <row r="95" spans="1:17">
      <c r="A95" s="155"/>
      <c r="B95" s="155"/>
      <c r="C95" s="155"/>
      <c r="D95" s="155"/>
      <c r="E95" s="155"/>
      <c r="F95" s="155"/>
      <c r="G95" s="155"/>
      <c r="H95" s="155"/>
      <c r="I95" s="155"/>
      <c r="J95" s="155"/>
      <c r="K95" s="622">
        <v>637</v>
      </c>
      <c r="L95" s="154" t="s">
        <v>4452</v>
      </c>
      <c r="M95" s="154" t="s">
        <v>4451</v>
      </c>
      <c r="N95" s="154" t="s">
        <v>4453</v>
      </c>
      <c r="O95" s="154" t="s">
        <v>4454</v>
      </c>
      <c r="P95" s="154" t="s">
        <v>4519</v>
      </c>
      <c r="Q95" s="154" t="s">
        <v>4541</v>
      </c>
    </row>
    <row r="96" spans="1:17">
      <c r="A96" s="153"/>
      <c r="B96" s="153"/>
      <c r="C96" s="153"/>
      <c r="D96" s="153"/>
      <c r="E96" s="153"/>
      <c r="F96" s="153"/>
      <c r="G96" s="153"/>
      <c r="H96" s="153"/>
      <c r="I96" s="153"/>
      <c r="J96" s="153"/>
      <c r="K96" s="153"/>
      <c r="L96" s="619"/>
      <c r="M96" s="619"/>
      <c r="N96" s="619"/>
      <c r="O96" s="619"/>
      <c r="P96" s="619"/>
      <c r="Q96" s="619"/>
    </row>
    <row r="97" spans="1:17" ht="67.5" customHeight="1">
      <c r="A97" s="155">
        <v>17</v>
      </c>
      <c r="B97" s="155" t="s">
        <v>3873</v>
      </c>
      <c r="C97" s="155" t="s">
        <v>4455</v>
      </c>
      <c r="D97" s="155" t="s">
        <v>4456</v>
      </c>
      <c r="E97" s="155" t="s">
        <v>4457</v>
      </c>
      <c r="F97" s="155" t="s">
        <v>4414</v>
      </c>
      <c r="G97" s="155">
        <v>1</v>
      </c>
      <c r="H97" s="155">
        <v>1</v>
      </c>
      <c r="I97" s="614" t="s">
        <v>4458</v>
      </c>
      <c r="J97" s="614" t="s">
        <v>4459</v>
      </c>
      <c r="K97" s="622">
        <v>694</v>
      </c>
      <c r="L97" s="154" t="s">
        <v>4461</v>
      </c>
      <c r="M97" s="154" t="s">
        <v>4460</v>
      </c>
      <c r="N97" s="154" t="s">
        <v>1245</v>
      </c>
      <c r="O97" s="154" t="s">
        <v>1051</v>
      </c>
      <c r="P97" s="154" t="s">
        <v>4461</v>
      </c>
      <c r="Q97" s="154" t="s">
        <v>4542</v>
      </c>
    </row>
    <row r="98" spans="1:17">
      <c r="A98" s="153"/>
      <c r="B98" s="153"/>
      <c r="C98" s="153"/>
      <c r="D98" s="153"/>
      <c r="E98" s="153"/>
      <c r="F98" s="153"/>
      <c r="G98" s="153"/>
      <c r="H98" s="153"/>
      <c r="I98" s="153"/>
      <c r="J98" s="153"/>
      <c r="K98" s="153"/>
      <c r="L98" s="619"/>
      <c r="M98" s="619"/>
      <c r="N98" s="619"/>
      <c r="O98" s="619"/>
      <c r="P98" s="619"/>
      <c r="Q98" s="619"/>
    </row>
    <row r="99" spans="1:17" ht="54" customHeight="1">
      <c r="A99" s="155">
        <v>18</v>
      </c>
      <c r="B99" s="155" t="s">
        <v>3873</v>
      </c>
      <c r="C99" s="155" t="s">
        <v>4462</v>
      </c>
      <c r="D99" s="155" t="s">
        <v>4463</v>
      </c>
      <c r="E99" s="155" t="s">
        <v>4464</v>
      </c>
      <c r="F99" s="155" t="s">
        <v>4414</v>
      </c>
      <c r="G99" s="155">
        <v>1</v>
      </c>
      <c r="H99" s="155">
        <v>1</v>
      </c>
      <c r="I99" s="614" t="s">
        <v>4465</v>
      </c>
      <c r="J99" s="614" t="s">
        <v>4459</v>
      </c>
      <c r="K99" s="622">
        <v>694</v>
      </c>
      <c r="L99" s="154" t="s">
        <v>4467</v>
      </c>
      <c r="M99" s="154" t="s">
        <v>4466</v>
      </c>
      <c r="N99" s="154" t="s">
        <v>1245</v>
      </c>
      <c r="O99" s="154" t="s">
        <v>1051</v>
      </c>
      <c r="P99" s="11" t="s">
        <v>4520</v>
      </c>
      <c r="Q99" s="154" t="s">
        <v>4543</v>
      </c>
    </row>
    <row r="100" spans="1:17">
      <c r="A100" s="153"/>
      <c r="B100" s="153"/>
      <c r="C100" s="153"/>
      <c r="D100" s="153"/>
      <c r="E100" s="153"/>
      <c r="F100" s="153"/>
      <c r="G100" s="153"/>
      <c r="H100" s="153"/>
      <c r="I100" s="153"/>
      <c r="J100" s="153"/>
      <c r="K100" s="153"/>
      <c r="L100" s="619"/>
      <c r="M100" s="619"/>
      <c r="N100" s="619"/>
      <c r="O100" s="619"/>
      <c r="P100" s="619"/>
      <c r="Q100" s="619"/>
    </row>
    <row r="101" spans="1:17" ht="63.75">
      <c r="A101" s="155">
        <v>19</v>
      </c>
      <c r="B101" s="155" t="s">
        <v>3873</v>
      </c>
      <c r="C101" s="155" t="s">
        <v>4468</v>
      </c>
      <c r="D101" s="155" t="s">
        <v>4469</v>
      </c>
      <c r="E101" s="155" t="s">
        <v>4470</v>
      </c>
      <c r="F101" s="155" t="s">
        <v>4414</v>
      </c>
      <c r="G101" s="155">
        <v>1</v>
      </c>
      <c r="H101" s="155">
        <v>1</v>
      </c>
      <c r="I101" s="614" t="s">
        <v>4471</v>
      </c>
      <c r="J101" s="614" t="s">
        <v>4459</v>
      </c>
      <c r="K101" s="622">
        <v>694</v>
      </c>
      <c r="L101" s="154" t="s">
        <v>4473</v>
      </c>
      <c r="M101" s="154" t="s">
        <v>4472</v>
      </c>
      <c r="N101" s="154" t="s">
        <v>1245</v>
      </c>
      <c r="O101" s="154" t="s">
        <v>1051</v>
      </c>
      <c r="P101" s="155" t="s">
        <v>4473</v>
      </c>
      <c r="Q101" s="154" t="s">
        <v>4544</v>
      </c>
    </row>
    <row r="102" spans="1:17">
      <c r="A102" s="153"/>
      <c r="B102" s="153"/>
      <c r="C102" s="153"/>
      <c r="D102" s="153"/>
      <c r="E102" s="153"/>
      <c r="F102" s="153"/>
      <c r="G102" s="153"/>
      <c r="H102" s="153"/>
      <c r="I102" s="153"/>
      <c r="J102" s="153"/>
      <c r="K102" s="153"/>
      <c r="L102" s="619"/>
      <c r="M102" s="619"/>
      <c r="N102" s="619"/>
      <c r="O102" s="619"/>
      <c r="P102" s="619"/>
      <c r="Q102" s="619"/>
    </row>
    <row r="103" spans="1:17" ht="63.75">
      <c r="A103" s="155">
        <v>20</v>
      </c>
      <c r="B103" s="155" t="s">
        <v>3873</v>
      </c>
      <c r="C103" s="155" t="s">
        <v>4474</v>
      </c>
      <c r="D103" s="155" t="s">
        <v>4475</v>
      </c>
      <c r="E103" s="155" t="s">
        <v>4476</v>
      </c>
      <c r="F103" s="155" t="s">
        <v>4414</v>
      </c>
      <c r="G103" s="155">
        <v>1</v>
      </c>
      <c r="H103" s="155">
        <v>1</v>
      </c>
      <c r="I103" s="614" t="s">
        <v>4477</v>
      </c>
      <c r="J103" s="614" t="s">
        <v>4459</v>
      </c>
      <c r="K103" s="622">
        <v>694</v>
      </c>
      <c r="L103" s="154" t="s">
        <v>4479</v>
      </c>
      <c r="M103" s="154" t="s">
        <v>4478</v>
      </c>
      <c r="N103" s="154" t="s">
        <v>1245</v>
      </c>
      <c r="O103" s="154" t="s">
        <v>1051</v>
      </c>
      <c r="P103" s="155" t="s">
        <v>4521</v>
      </c>
      <c r="Q103" s="154" t="s">
        <v>4545</v>
      </c>
    </row>
    <row r="104" spans="1:17">
      <c r="A104" s="153"/>
      <c r="B104" s="153"/>
      <c r="C104" s="153"/>
      <c r="D104" s="153"/>
      <c r="E104" s="153"/>
      <c r="F104" s="153"/>
      <c r="G104" s="153"/>
      <c r="H104" s="153"/>
      <c r="I104" s="153"/>
      <c r="J104" s="153"/>
      <c r="K104" s="153"/>
      <c r="L104" s="619"/>
      <c r="M104" s="619"/>
      <c r="N104" s="619"/>
      <c r="O104" s="619"/>
      <c r="P104" s="619"/>
      <c r="Q104" s="619"/>
    </row>
    <row r="105" spans="1:17" ht="51">
      <c r="A105" s="155">
        <v>21</v>
      </c>
      <c r="B105" s="155" t="s">
        <v>3873</v>
      </c>
      <c r="C105" s="155" t="s">
        <v>4480</v>
      </c>
      <c r="D105" s="155" t="s">
        <v>4481</v>
      </c>
      <c r="E105" s="155" t="s">
        <v>4482</v>
      </c>
      <c r="F105" s="155" t="s">
        <v>4414</v>
      </c>
      <c r="G105" s="155">
        <v>1</v>
      </c>
      <c r="H105" s="155">
        <v>1</v>
      </c>
      <c r="I105" s="614" t="s">
        <v>4483</v>
      </c>
      <c r="J105" s="614" t="s">
        <v>4459</v>
      </c>
      <c r="K105" s="622">
        <v>694</v>
      </c>
      <c r="L105" s="154" t="s">
        <v>4485</v>
      </c>
      <c r="M105" s="154" t="s">
        <v>4484</v>
      </c>
      <c r="N105" s="154" t="s">
        <v>1245</v>
      </c>
      <c r="O105" s="154" t="s">
        <v>1046</v>
      </c>
      <c r="P105" s="155" t="s">
        <v>4485</v>
      </c>
      <c r="Q105" s="154" t="s">
        <v>4546</v>
      </c>
    </row>
    <row r="106" spans="1:17">
      <c r="A106" s="153"/>
      <c r="B106" s="153"/>
      <c r="C106" s="153"/>
      <c r="D106" s="153"/>
      <c r="E106" s="153"/>
      <c r="F106" s="153"/>
      <c r="G106" s="153"/>
      <c r="H106" s="153"/>
      <c r="I106" s="153"/>
      <c r="J106" s="153"/>
      <c r="K106" s="153"/>
      <c r="L106" s="619"/>
      <c r="M106" s="619"/>
      <c r="N106" s="619"/>
      <c r="O106" s="619"/>
      <c r="P106" s="619"/>
      <c r="Q106" s="619"/>
    </row>
    <row r="107" spans="1:17" ht="63.75">
      <c r="A107" s="155">
        <v>22</v>
      </c>
      <c r="B107" s="155" t="s">
        <v>3873</v>
      </c>
      <c r="C107" s="155" t="s">
        <v>4486</v>
      </c>
      <c r="D107" s="155" t="s">
        <v>4487</v>
      </c>
      <c r="E107" s="155" t="s">
        <v>4488</v>
      </c>
      <c r="F107" s="155" t="s">
        <v>4414</v>
      </c>
      <c r="G107" s="155">
        <v>1</v>
      </c>
      <c r="H107" s="155">
        <v>1</v>
      </c>
      <c r="I107" s="614" t="s">
        <v>4489</v>
      </c>
      <c r="J107" s="614" t="s">
        <v>4490</v>
      </c>
      <c r="K107" s="622">
        <v>919</v>
      </c>
      <c r="L107" s="154" t="s">
        <v>4486</v>
      </c>
      <c r="M107" s="154" t="s">
        <v>4491</v>
      </c>
      <c r="N107" s="154" t="s">
        <v>4492</v>
      </c>
      <c r="O107" s="154" t="s">
        <v>1046</v>
      </c>
      <c r="P107" s="154" t="s">
        <v>4486</v>
      </c>
      <c r="Q107" s="154" t="s">
        <v>4547</v>
      </c>
    </row>
    <row r="108" spans="1:17">
      <c r="A108" s="153"/>
      <c r="B108" s="153"/>
      <c r="C108" s="153"/>
      <c r="D108" s="153"/>
      <c r="E108" s="153"/>
      <c r="F108" s="153"/>
      <c r="G108" s="153"/>
      <c r="H108" s="153"/>
      <c r="I108" s="153"/>
      <c r="J108" s="153"/>
      <c r="K108" s="153"/>
      <c r="L108" s="619"/>
      <c r="M108" s="619"/>
      <c r="N108" s="619"/>
      <c r="O108" s="619"/>
      <c r="P108" s="619"/>
      <c r="Q108" s="619"/>
    </row>
    <row r="109" spans="1:17" ht="59.25" customHeight="1">
      <c r="A109" s="155">
        <v>23</v>
      </c>
      <c r="B109" s="155" t="s">
        <v>3873</v>
      </c>
      <c r="C109" s="155" t="s">
        <v>4493</v>
      </c>
      <c r="D109" s="155" t="s">
        <v>4494</v>
      </c>
      <c r="E109" s="155" t="s">
        <v>4495</v>
      </c>
      <c r="F109" s="155" t="s">
        <v>4496</v>
      </c>
      <c r="G109" s="155">
        <v>4</v>
      </c>
      <c r="H109" s="155">
        <v>3</v>
      </c>
      <c r="I109" s="614" t="s">
        <v>4501</v>
      </c>
      <c r="J109" s="614" t="s">
        <v>4497</v>
      </c>
      <c r="K109" s="622">
        <v>660</v>
      </c>
      <c r="L109" s="154" t="s">
        <v>2138</v>
      </c>
      <c r="M109" s="154" t="s">
        <v>1861</v>
      </c>
      <c r="N109" s="154" t="s">
        <v>1954</v>
      </c>
      <c r="O109" s="154" t="s">
        <v>1053</v>
      </c>
      <c r="P109" s="154" t="s">
        <v>3307</v>
      </c>
      <c r="Q109" s="154" t="s">
        <v>3308</v>
      </c>
    </row>
    <row r="110" spans="1:17">
      <c r="A110" s="155"/>
      <c r="B110" s="155"/>
      <c r="C110" s="155"/>
      <c r="D110" s="155"/>
      <c r="E110" s="155"/>
      <c r="F110" s="155"/>
      <c r="G110" s="155"/>
      <c r="H110" s="155"/>
      <c r="I110" s="155"/>
      <c r="J110" s="155"/>
      <c r="K110" s="622">
        <v>658</v>
      </c>
      <c r="L110" s="154" t="s">
        <v>2740</v>
      </c>
      <c r="M110" s="154" t="s">
        <v>3886</v>
      </c>
      <c r="N110" s="154" t="s">
        <v>2796</v>
      </c>
      <c r="O110" s="154" t="s">
        <v>1259</v>
      </c>
      <c r="P110" s="154" t="s">
        <v>1842</v>
      </c>
      <c r="Q110" s="154" t="s">
        <v>3529</v>
      </c>
    </row>
    <row r="111" spans="1:17">
      <c r="A111" s="155"/>
      <c r="B111" s="155"/>
      <c r="C111" s="155"/>
      <c r="D111" s="155"/>
      <c r="E111" s="155"/>
      <c r="F111" s="155"/>
      <c r="G111" s="155"/>
      <c r="H111" s="155"/>
      <c r="I111" s="155"/>
      <c r="J111" s="155"/>
      <c r="K111" s="621">
        <v>650</v>
      </c>
      <c r="L111" s="621" t="s">
        <v>4552</v>
      </c>
      <c r="M111" s="621" t="s">
        <v>4498</v>
      </c>
      <c r="N111" s="621" t="s">
        <v>1331</v>
      </c>
      <c r="O111" s="621" t="s">
        <v>1047</v>
      </c>
      <c r="P111" s="621" t="s">
        <v>4522</v>
      </c>
      <c r="Q111" s="621" t="s">
        <v>4548</v>
      </c>
    </row>
    <row r="112" spans="1:17">
      <c r="A112" s="155"/>
      <c r="B112" s="155"/>
      <c r="C112" s="155"/>
      <c r="D112" s="155"/>
      <c r="E112" s="155"/>
      <c r="F112" s="155"/>
      <c r="G112" s="155"/>
      <c r="H112" s="155"/>
      <c r="I112" s="155"/>
      <c r="J112" s="155"/>
      <c r="K112" s="622">
        <v>624</v>
      </c>
      <c r="L112" s="154" t="s">
        <v>3235</v>
      </c>
      <c r="M112" s="154" t="s">
        <v>4499</v>
      </c>
      <c r="N112" s="154" t="s">
        <v>4500</v>
      </c>
      <c r="O112" s="154" t="s">
        <v>1064</v>
      </c>
      <c r="P112" s="154" t="s">
        <v>3235</v>
      </c>
      <c r="Q112" s="154" t="s">
        <v>3236</v>
      </c>
    </row>
    <row r="113" spans="1:17">
      <c r="A113" s="625"/>
      <c r="B113" s="625"/>
      <c r="C113" s="625"/>
      <c r="D113" s="625"/>
      <c r="E113" s="625"/>
      <c r="F113" s="625"/>
      <c r="G113" s="625"/>
      <c r="H113" s="625"/>
      <c r="I113" s="625"/>
      <c r="J113" s="625"/>
      <c r="K113" s="626"/>
      <c r="L113" s="625"/>
      <c r="M113" s="625"/>
      <c r="N113" s="625"/>
      <c r="O113" s="625"/>
      <c r="P113" s="625"/>
      <c r="Q113" s="625"/>
    </row>
    <row r="114" spans="1:17" ht="30">
      <c r="F114" s="1" t="s">
        <v>4022</v>
      </c>
      <c r="G114" s="9">
        <f>SUM(G3:G113)</f>
        <v>88</v>
      </c>
      <c r="H114" s="9">
        <f ca="1">SUM(H3:H114)</f>
        <v>79</v>
      </c>
    </row>
    <row r="115" spans="1:17">
      <c r="F115" s="1" t="s">
        <v>4023</v>
      </c>
      <c r="G115" s="806">
        <f>G114/A109</f>
        <v>3.8260869565217392</v>
      </c>
      <c r="H115" s="806">
        <f>79/A109</f>
        <v>3.4347826086956523</v>
      </c>
    </row>
  </sheetData>
  <autoFilter ref="L1:L114" xr:uid="{164707A5-BBCC-4D85-B520-33A20C173C99}"/>
  <mergeCells count="3">
    <mergeCell ref="A1:F1"/>
    <mergeCell ref="G1:O1"/>
    <mergeCell ref="P1:Q1"/>
  </mergeCells>
  <conditionalFormatting sqref="I3:J3 I7:J7 I11:J11 I17:J17 I22:J22 K22:L27 I29:J29 K29:L31 I33:J33 K33:L36 I38:J38 K38:L43 I45:J45 I52:J52 I56:J56 K56:L58 I71:L71 I83:J83 I90:J90 I94:J94 I105:L105 I107:L107 I109:J109 I60:L60 K45:L50 K7:L15 K83:L88 K3:L5 K17:L20 K52:L54 K90:L92 I97:L97 I101:L101 I103:L103 K109:L110 K62:L69 K73:L80 K72 K61 I99:L99 K94:L95 K112:L1048576">
    <cfRule type="containsText" dxfId="548" priority="40" operator="containsText" text="&gt;&gt;&gt;&gt;&gt; Mappings">
      <formula>NOT(ISERROR(SEARCH("&gt;&gt;&gt;&gt;&gt; Mappings",I3)))</formula>
    </cfRule>
    <cfRule type="containsText" dxfId="547" priority="41" operator="containsText" text="Processing inter">
      <formula>NOT(ISERROR(SEARCH("Processing inter",I3)))</formula>
    </cfRule>
    <cfRule type="containsText" dxfId="546" priority="42" operator="containsText" text="&gt;&gt;&gt;&gt;&gt; Phrase">
      <formula>NOT(ISERROR(SEARCH("&gt;&gt;&gt;&gt;&gt; Phrase",I3)))</formula>
    </cfRule>
    <cfRule type="containsText" dxfId="545" priority="43" operator="containsText" text="&lt;&lt;&lt;&lt;&lt; Mappings">
      <formula>NOT(ISERROR(SEARCH("&lt;&lt;&lt;&lt;&lt; Mappings",I3)))</formula>
    </cfRule>
    <cfRule type="containsText" dxfId="544" priority="44" operator="containsText" text="&lt;&lt;&lt;&lt;&lt; Phrase">
      <formula>NOT(ISERROR(SEARCH("&lt;&lt;&lt;&lt;&lt; Phrase",I3)))</formula>
    </cfRule>
  </conditionalFormatting>
  <conditionalFormatting sqref="M2">
    <cfRule type="containsText" dxfId="543" priority="38" operator="containsText" text="Current (Electrical Current ">
      <formula>NOT(ISERROR(SEARCH("Current (Electrical Current ",M2)))</formula>
    </cfRule>
  </conditionalFormatting>
  <conditionalFormatting sqref="C3">
    <cfRule type="cellIs" dxfId="542" priority="37" operator="equal">
      <formula>"_"</formula>
    </cfRule>
  </conditionalFormatting>
  <conditionalFormatting sqref="C3">
    <cfRule type="containsText" dxfId="541" priority="36" operator="containsText" text="Concomitant">
      <formula>NOT(ISERROR(SEARCH("Concomitant",C3)))</formula>
    </cfRule>
  </conditionalFormatting>
  <conditionalFormatting sqref="C7">
    <cfRule type="cellIs" dxfId="540" priority="35" operator="equal">
      <formula>"_"</formula>
    </cfRule>
  </conditionalFormatting>
  <conditionalFormatting sqref="C7">
    <cfRule type="containsText" dxfId="539" priority="34" operator="containsText" text="Concomitant">
      <formula>NOT(ISERROR(SEARCH("Concomitant",C7)))</formula>
    </cfRule>
  </conditionalFormatting>
  <conditionalFormatting sqref="C11">
    <cfRule type="cellIs" dxfId="538" priority="33" operator="equal">
      <formula>"_"</formula>
    </cfRule>
  </conditionalFormatting>
  <conditionalFormatting sqref="C11">
    <cfRule type="containsText" dxfId="537" priority="32" operator="containsText" text="Concomitant">
      <formula>NOT(ISERROR(SEARCH("Concomitant",C11)))</formula>
    </cfRule>
  </conditionalFormatting>
  <conditionalFormatting sqref="C17">
    <cfRule type="cellIs" dxfId="536" priority="31" operator="equal">
      <formula>"_"</formula>
    </cfRule>
  </conditionalFormatting>
  <conditionalFormatting sqref="C17">
    <cfRule type="containsText" dxfId="535" priority="30" operator="containsText" text="Concomitant">
      <formula>NOT(ISERROR(SEARCH("Concomitant",C17)))</formula>
    </cfRule>
  </conditionalFormatting>
  <conditionalFormatting sqref="K16:L16">
    <cfRule type="containsText" dxfId="534" priority="25" operator="containsText" text="&gt;&gt;&gt;&gt;&gt; Mappings">
      <formula>NOT(ISERROR(SEARCH("&gt;&gt;&gt;&gt;&gt; Mappings",K16)))</formula>
    </cfRule>
    <cfRule type="containsText" dxfId="533" priority="26" operator="containsText" text="Processing inter">
      <formula>NOT(ISERROR(SEARCH("Processing inter",K16)))</formula>
    </cfRule>
    <cfRule type="containsText" dxfId="532" priority="27" operator="containsText" text="&gt;&gt;&gt;&gt;&gt; Phrase">
      <formula>NOT(ISERROR(SEARCH("&gt;&gt;&gt;&gt;&gt; Phrase",K16)))</formula>
    </cfRule>
    <cfRule type="containsText" dxfId="531" priority="28" operator="containsText" text="&lt;&lt;&lt;&lt;&lt; Mappings">
      <formula>NOT(ISERROR(SEARCH("&lt;&lt;&lt;&lt;&lt; Mappings",K16)))</formula>
    </cfRule>
    <cfRule type="containsText" dxfId="530" priority="29" operator="containsText" text="&lt;&lt;&lt;&lt;&lt; Phrase">
      <formula>NOT(ISERROR(SEARCH("&lt;&lt;&lt;&lt;&lt; Phrase",K16)))</formula>
    </cfRule>
  </conditionalFormatting>
  <conditionalFormatting sqref="L61">
    <cfRule type="containsText" dxfId="529" priority="19" operator="containsText" text="&gt;&gt;&gt;&gt;&gt; Mappings">
      <formula>NOT(ISERROR(SEARCH("&gt;&gt;&gt;&gt;&gt; Mappings",L61)))</formula>
    </cfRule>
    <cfRule type="containsText" dxfId="528" priority="20" operator="containsText" text="Processing inter">
      <formula>NOT(ISERROR(SEARCH("Processing inter",L61)))</formula>
    </cfRule>
    <cfRule type="containsText" dxfId="527" priority="21" operator="containsText" text="&gt;&gt;&gt;&gt;&gt; Phrase">
      <formula>NOT(ISERROR(SEARCH("&gt;&gt;&gt;&gt;&gt; Phrase",L61)))</formula>
    </cfRule>
    <cfRule type="containsText" dxfId="526" priority="22" operator="containsText" text="&lt;&lt;&lt;&lt;&lt; Mappings">
      <formula>NOT(ISERROR(SEARCH("&lt;&lt;&lt;&lt;&lt; Mappings",L61)))</formula>
    </cfRule>
    <cfRule type="containsText" dxfId="525" priority="23" operator="containsText" text="&lt;&lt;&lt;&lt;&lt; Phrase">
      <formula>NOT(ISERROR(SEARCH("&lt;&lt;&lt;&lt;&lt; Phrase",L61)))</formula>
    </cfRule>
  </conditionalFormatting>
  <conditionalFormatting sqref="L72">
    <cfRule type="containsText" dxfId="524" priority="13" operator="containsText" text="&gt;&gt;&gt;&gt;&gt; Mappings">
      <formula>NOT(ISERROR(SEARCH("&gt;&gt;&gt;&gt;&gt; Mappings",L72)))</formula>
    </cfRule>
    <cfRule type="containsText" dxfId="523" priority="14" operator="containsText" text="Processing inter">
      <formula>NOT(ISERROR(SEARCH("Processing inter",L72)))</formula>
    </cfRule>
    <cfRule type="containsText" dxfId="522" priority="15" operator="containsText" text="&gt;&gt;&gt;&gt;&gt; Phrase">
      <formula>NOT(ISERROR(SEARCH("&gt;&gt;&gt;&gt;&gt; Phrase",L72)))</formula>
    </cfRule>
    <cfRule type="containsText" dxfId="521" priority="16" operator="containsText" text="&lt;&lt;&lt;&lt;&lt; Mappings">
      <formula>NOT(ISERROR(SEARCH("&lt;&lt;&lt;&lt;&lt; Mappings",L72)))</formula>
    </cfRule>
    <cfRule type="containsText" dxfId="520" priority="17" operator="containsText" text="&lt;&lt;&lt;&lt;&lt; Phrase">
      <formula>NOT(ISERROR(SEARCH("&lt;&lt;&lt;&lt;&lt; Phrase",L72)))</formula>
    </cfRule>
  </conditionalFormatting>
  <conditionalFormatting sqref="K81:M81 O81:Q81">
    <cfRule type="containsText" dxfId="519" priority="7" operator="containsText" text="&gt;&gt;&gt;&gt;&gt; Mappings">
      <formula>NOT(ISERROR(SEARCH("&gt;&gt;&gt;&gt;&gt; Mappings",K81)))</formula>
    </cfRule>
    <cfRule type="containsText" dxfId="518" priority="8" operator="containsText" text="Processing inter">
      <formula>NOT(ISERROR(SEARCH("Processing inter",K81)))</formula>
    </cfRule>
    <cfRule type="containsText" dxfId="517" priority="9" operator="containsText" text="&gt;&gt;&gt;&gt;&gt; Phrase">
      <formula>NOT(ISERROR(SEARCH("&gt;&gt;&gt;&gt;&gt; Phrase",K81)))</formula>
    </cfRule>
    <cfRule type="containsText" dxfId="516" priority="10" operator="containsText" text="&lt;&lt;&lt;&lt;&lt; Mappings">
      <formula>NOT(ISERROR(SEARCH("&lt;&lt;&lt;&lt;&lt; Mappings",K81)))</formula>
    </cfRule>
    <cfRule type="containsText" dxfId="515" priority="11" operator="containsText" text="&lt;&lt;&lt;&lt;&lt; Phrase">
      <formula>NOT(ISERROR(SEARCH("&lt;&lt;&lt;&lt;&lt; Phrase",K81)))</formula>
    </cfRule>
  </conditionalFormatting>
  <conditionalFormatting sqref="K111:Q111">
    <cfRule type="containsText" dxfId="514" priority="1" operator="containsText" text="&gt;&gt;&gt;&gt;&gt; Mappings">
      <formula>NOT(ISERROR(SEARCH("&gt;&gt;&gt;&gt;&gt; Mappings",K111)))</formula>
    </cfRule>
    <cfRule type="containsText" dxfId="513" priority="2" operator="containsText" text="Processing inter">
      <formula>NOT(ISERROR(SEARCH("Processing inter",K111)))</formula>
    </cfRule>
    <cfRule type="containsText" dxfId="512" priority="3" operator="containsText" text="&gt;&gt;&gt;&gt;&gt; Phrase">
      <formula>NOT(ISERROR(SEARCH("&gt;&gt;&gt;&gt;&gt; Phrase",K111)))</formula>
    </cfRule>
    <cfRule type="containsText" dxfId="511" priority="4" operator="containsText" text="&lt;&lt;&lt;&lt;&lt; Mappings">
      <formula>NOT(ISERROR(SEARCH("&lt;&lt;&lt;&lt;&lt; Mappings",K111)))</formula>
    </cfRule>
    <cfRule type="containsText" dxfId="510" priority="5" operator="containsText" text="&lt;&lt;&lt;&lt;&lt; Phrase">
      <formula>NOT(ISERROR(SEARCH("&lt;&lt;&lt;&lt;&lt; Phrase",K111)))</formula>
    </cfRule>
  </conditionalFormatting>
  <pageMargins left="0.7" right="0.7" top="0.75" bottom="0.75" header="0.3" footer="0.3"/>
  <pageSetup orientation="portrait"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70970-CD54-40B6-A677-06D5598C0503}">
  <sheetPr>
    <tabColor theme="5" tint="0.39997558519241921"/>
  </sheetPr>
  <dimension ref="A1:R79"/>
  <sheetViews>
    <sheetView zoomScale="110" zoomScaleNormal="110" workbookViewId="0">
      <pane ySplit="2" topLeftCell="A15" activePane="bottomLeft" state="frozen"/>
      <selection pane="bottomLeft" activeCell="T25" sqref="T25"/>
    </sheetView>
  </sheetViews>
  <sheetFormatPr defaultRowHeight="15"/>
  <cols>
    <col min="1" max="1" width="8.85546875" style="2"/>
    <col min="2" max="2" width="14.28515625" style="2" customWidth="1"/>
    <col min="3" max="3" width="18.7109375" style="2" customWidth="1"/>
    <col min="4" max="4" width="12.42578125" style="2" hidden="1" customWidth="1"/>
    <col min="5" max="5" width="16.28515625" style="2" hidden="1" customWidth="1"/>
    <col min="6" max="6" width="21.7109375" style="1" hidden="1" customWidth="1"/>
    <col min="7" max="7" width="9.7109375" style="35" hidden="1" customWidth="1"/>
    <col min="8" max="8" width="9.5703125" style="35" hidden="1" customWidth="1"/>
    <col min="9" max="9" width="17.28515625" style="2" hidden="1" customWidth="1"/>
    <col min="10" max="10" width="14.28515625" style="2" hidden="1" customWidth="1"/>
    <col min="11" max="11" width="9.140625" style="2" hidden="1" customWidth="1"/>
    <col min="12" max="12" width="19.140625" style="2" customWidth="1"/>
    <col min="13" max="13" width="18" style="2" customWidth="1"/>
    <col min="14" max="14" width="34.140625" style="2" customWidth="1"/>
    <col min="15" max="15" width="24.28515625" style="2" customWidth="1"/>
    <col min="16" max="16" width="20.42578125" style="2" customWidth="1"/>
    <col min="17" max="17" width="19.140625" style="2" customWidth="1"/>
    <col min="18" max="18" width="24.140625" customWidth="1"/>
  </cols>
  <sheetData>
    <row r="1" spans="1:18" s="2" customFormat="1" ht="36" customHeight="1">
      <c r="A1" s="271" t="s">
        <v>1412</v>
      </c>
      <c r="B1" s="949" t="s">
        <v>6516</v>
      </c>
      <c r="C1" s="950"/>
      <c r="D1" s="950"/>
      <c r="E1" s="950"/>
      <c r="F1" s="950"/>
      <c r="G1" s="951" t="s">
        <v>3915</v>
      </c>
      <c r="H1" s="952"/>
      <c r="I1" s="952"/>
      <c r="J1" s="952"/>
      <c r="K1" s="952"/>
      <c r="L1" s="952"/>
      <c r="M1" s="952"/>
      <c r="N1" s="952"/>
      <c r="O1" s="953"/>
      <c r="P1" s="954" t="s">
        <v>2</v>
      </c>
      <c r="Q1" s="954"/>
      <c r="R1" s="834" t="s">
        <v>346</v>
      </c>
    </row>
    <row r="2" spans="1:18" s="2" customFormat="1" ht="56.45" customHeight="1" thickBot="1">
      <c r="A2" s="240"/>
      <c r="B2" s="240" t="s">
        <v>2042</v>
      </c>
      <c r="C2" s="240" t="s">
        <v>5</v>
      </c>
      <c r="D2" s="240" t="s">
        <v>6</v>
      </c>
      <c r="E2" s="240" t="s">
        <v>2041</v>
      </c>
      <c r="F2" s="240" t="s">
        <v>9</v>
      </c>
      <c r="G2" s="540" t="s">
        <v>1927</v>
      </c>
      <c r="H2" s="540" t="s">
        <v>2316</v>
      </c>
      <c r="I2" s="541" t="s">
        <v>1926</v>
      </c>
      <c r="J2" s="541" t="s">
        <v>2394</v>
      </c>
      <c r="K2" s="541" t="s">
        <v>2044</v>
      </c>
      <c r="L2" s="541" t="s">
        <v>1552</v>
      </c>
      <c r="M2" s="541" t="s">
        <v>1224</v>
      </c>
      <c r="N2" s="541" t="s">
        <v>1622</v>
      </c>
      <c r="O2" s="542" t="s">
        <v>1925</v>
      </c>
      <c r="P2" s="539" t="s">
        <v>4025</v>
      </c>
      <c r="Q2" s="539" t="s">
        <v>3712</v>
      </c>
    </row>
    <row r="3" spans="1:18">
      <c r="A3" s="187">
        <v>1</v>
      </c>
      <c r="B3" s="187" t="s">
        <v>22</v>
      </c>
      <c r="C3" s="187" t="s">
        <v>3919</v>
      </c>
      <c r="D3" s="187" t="s">
        <v>3919</v>
      </c>
      <c r="E3" s="187" t="s">
        <v>3920</v>
      </c>
      <c r="F3" s="243" t="s">
        <v>27</v>
      </c>
      <c r="G3" s="244">
        <v>1</v>
      </c>
      <c r="H3" s="244">
        <v>1</v>
      </c>
      <c r="I3" s="187" t="s">
        <v>3952</v>
      </c>
      <c r="J3" s="187" t="s">
        <v>3953</v>
      </c>
      <c r="K3" s="187">
        <v>694</v>
      </c>
      <c r="L3" s="187" t="s">
        <v>3955</v>
      </c>
      <c r="M3" s="187" t="s">
        <v>3954</v>
      </c>
      <c r="N3" s="187" t="s">
        <v>3956</v>
      </c>
      <c r="O3" s="188" t="s">
        <v>1062</v>
      </c>
      <c r="P3" s="187" t="s">
        <v>3955</v>
      </c>
      <c r="Q3" s="187" t="s">
        <v>4037</v>
      </c>
    </row>
    <row r="4" spans="1:18">
      <c r="A4" s="30"/>
      <c r="B4" s="30"/>
      <c r="C4" s="30"/>
      <c r="D4" s="30"/>
      <c r="E4" s="30"/>
      <c r="F4" s="499"/>
      <c r="G4" s="51"/>
      <c r="H4" s="51"/>
      <c r="I4" s="30"/>
      <c r="J4" s="30"/>
      <c r="K4" s="30"/>
      <c r="L4" s="30"/>
      <c r="M4" s="30"/>
      <c r="N4" s="30"/>
      <c r="O4" s="64"/>
      <c r="P4" s="64"/>
      <c r="Q4" s="64"/>
    </row>
    <row r="5" spans="1:18" s="2" customFormat="1" ht="28.15" customHeight="1">
      <c r="A5" s="50">
        <v>2</v>
      </c>
      <c r="B5" s="46" t="s">
        <v>22</v>
      </c>
      <c r="C5" s="46" t="s">
        <v>24</v>
      </c>
      <c r="D5" s="46" t="s">
        <v>24</v>
      </c>
      <c r="E5" s="46" t="s">
        <v>26</v>
      </c>
      <c r="F5" s="46" t="s">
        <v>2040</v>
      </c>
      <c r="G5" s="61">
        <v>2</v>
      </c>
      <c r="H5" s="61">
        <v>2</v>
      </c>
      <c r="I5" s="46" t="s">
        <v>2578</v>
      </c>
      <c r="J5" s="46" t="s">
        <v>2602</v>
      </c>
      <c r="K5" s="50">
        <v>604</v>
      </c>
      <c r="L5" s="50" t="s">
        <v>1542</v>
      </c>
      <c r="M5" s="50" t="s">
        <v>2631</v>
      </c>
      <c r="N5" s="50" t="s">
        <v>1541</v>
      </c>
      <c r="O5" s="189" t="s">
        <v>1040</v>
      </c>
      <c r="P5" s="50" t="s">
        <v>1542</v>
      </c>
      <c r="Q5" s="50" t="s">
        <v>3419</v>
      </c>
    </row>
    <row r="6" spans="1:18" s="2" customFormat="1" ht="24" customHeight="1">
      <c r="A6" s="50"/>
      <c r="B6" s="46" t="s">
        <v>22</v>
      </c>
      <c r="C6" s="46" t="s">
        <v>24</v>
      </c>
      <c r="D6" s="46" t="s">
        <v>24</v>
      </c>
      <c r="E6" s="46" t="s">
        <v>26</v>
      </c>
      <c r="F6" s="46" t="s">
        <v>2040</v>
      </c>
      <c r="G6" s="836"/>
      <c r="H6" s="836"/>
      <c r="I6" s="46"/>
      <c r="J6" s="46"/>
      <c r="K6" s="50">
        <v>604</v>
      </c>
      <c r="L6" s="50" t="s">
        <v>1540</v>
      </c>
      <c r="M6" s="50" t="s">
        <v>2632</v>
      </c>
      <c r="N6" s="50" t="s">
        <v>2786</v>
      </c>
      <c r="O6" s="189" t="s">
        <v>1062</v>
      </c>
      <c r="P6" s="50" t="s">
        <v>1235</v>
      </c>
      <c r="Q6" s="50" t="s">
        <v>3276</v>
      </c>
    </row>
    <row r="7" spans="1:18">
      <c r="A7" s="30"/>
      <c r="B7" s="30"/>
      <c r="C7" s="30"/>
      <c r="D7" s="30"/>
      <c r="E7" s="30"/>
      <c r="F7" s="499"/>
      <c r="G7" s="51"/>
      <c r="H7" s="51"/>
      <c r="I7" s="30"/>
      <c r="J7" s="30"/>
      <c r="K7" s="30"/>
      <c r="L7" s="30"/>
      <c r="M7" s="30"/>
      <c r="N7" s="30"/>
      <c r="O7" s="64"/>
      <c r="P7" s="64"/>
      <c r="Q7" s="64"/>
    </row>
    <row r="8" spans="1:18">
      <c r="A8" s="50">
        <v>3</v>
      </c>
      <c r="B8" s="50" t="s">
        <v>22</v>
      </c>
      <c r="C8" s="50" t="s">
        <v>3921</v>
      </c>
      <c r="D8" s="50" t="s">
        <v>3921</v>
      </c>
      <c r="E8" s="50" t="s">
        <v>3922</v>
      </c>
      <c r="F8" s="46" t="s">
        <v>27</v>
      </c>
      <c r="G8" s="61">
        <v>1</v>
      </c>
      <c r="H8" s="61">
        <v>1</v>
      </c>
      <c r="I8" s="50" t="s">
        <v>3957</v>
      </c>
      <c r="J8" s="50" t="s">
        <v>3953</v>
      </c>
      <c r="K8" s="50">
        <v>694</v>
      </c>
      <c r="L8" s="50" t="s">
        <v>3959</v>
      </c>
      <c r="M8" s="50" t="s">
        <v>3958</v>
      </c>
      <c r="N8" s="50" t="s">
        <v>3960</v>
      </c>
      <c r="O8" s="189" t="s">
        <v>1062</v>
      </c>
      <c r="P8" s="50" t="s">
        <v>3959</v>
      </c>
      <c r="Q8" s="50" t="s">
        <v>4038</v>
      </c>
    </row>
    <row r="9" spans="1:18">
      <c r="A9" s="30"/>
      <c r="B9" s="30"/>
      <c r="C9" s="30"/>
      <c r="D9" s="30"/>
      <c r="E9" s="30"/>
      <c r="F9" s="499"/>
      <c r="G9" s="51"/>
      <c r="H9" s="51"/>
      <c r="I9" s="30"/>
      <c r="J9" s="30"/>
      <c r="K9" s="30"/>
      <c r="L9" s="30"/>
      <c r="M9" s="30"/>
      <c r="N9" s="30"/>
      <c r="O9" s="64"/>
      <c r="P9" s="64"/>
      <c r="Q9" s="64"/>
    </row>
    <row r="10" spans="1:18" s="2" customFormat="1" ht="39" customHeight="1">
      <c r="A10" s="46">
        <v>4</v>
      </c>
      <c r="B10" s="46" t="s">
        <v>22</v>
      </c>
      <c r="C10" s="46" t="s">
        <v>2426</v>
      </c>
      <c r="D10" s="46" t="s">
        <v>38</v>
      </c>
      <c r="E10" s="46" t="s">
        <v>2387</v>
      </c>
      <c r="F10" s="46" t="s">
        <v>2040</v>
      </c>
      <c r="G10" s="61">
        <v>1</v>
      </c>
      <c r="H10" s="61">
        <v>1</v>
      </c>
      <c r="I10" s="46" t="s">
        <v>2843</v>
      </c>
      <c r="J10" s="46" t="s">
        <v>2603</v>
      </c>
      <c r="K10" s="50">
        <v>666</v>
      </c>
      <c r="L10" s="50" t="s">
        <v>2466</v>
      </c>
      <c r="M10" s="50" t="s">
        <v>2633</v>
      </c>
      <c r="N10" s="50" t="s">
        <v>2467</v>
      </c>
      <c r="O10" s="189" t="s">
        <v>1112</v>
      </c>
      <c r="P10" s="50" t="s">
        <v>3091</v>
      </c>
      <c r="Q10" s="50" t="s">
        <v>3092</v>
      </c>
    </row>
    <row r="11" spans="1:18">
      <c r="A11" s="30"/>
      <c r="B11" s="30"/>
      <c r="C11" s="30"/>
      <c r="D11" s="30"/>
      <c r="E11" s="30"/>
      <c r="F11" s="499"/>
      <c r="G11" s="51"/>
      <c r="H11" s="51"/>
      <c r="I11" s="30"/>
      <c r="J11" s="30"/>
      <c r="K11" s="30"/>
      <c r="L11" s="30"/>
      <c r="M11" s="30"/>
      <c r="N11" s="30"/>
      <c r="O11" s="64"/>
      <c r="P11" s="64"/>
      <c r="Q11" s="64"/>
    </row>
    <row r="12" spans="1:18">
      <c r="A12" s="50">
        <v>5</v>
      </c>
      <c r="B12" s="50" t="s">
        <v>22</v>
      </c>
      <c r="C12" s="50" t="s">
        <v>3923</v>
      </c>
      <c r="D12" s="50" t="s">
        <v>3924</v>
      </c>
      <c r="E12" s="50" t="s">
        <v>3925</v>
      </c>
      <c r="F12" s="46" t="s">
        <v>27</v>
      </c>
      <c r="G12" s="61">
        <v>2</v>
      </c>
      <c r="H12" s="61">
        <v>2</v>
      </c>
      <c r="I12" s="50" t="s">
        <v>3961</v>
      </c>
      <c r="J12" s="50" t="s">
        <v>3962</v>
      </c>
      <c r="K12" s="50">
        <v>629</v>
      </c>
      <c r="L12" s="50" t="s">
        <v>2466</v>
      </c>
      <c r="M12" s="50" t="s">
        <v>2256</v>
      </c>
      <c r="N12" s="50" t="s">
        <v>3963</v>
      </c>
      <c r="O12" s="189" t="s">
        <v>1112</v>
      </c>
      <c r="P12" s="50" t="s">
        <v>3091</v>
      </c>
      <c r="Q12" s="50" t="s">
        <v>3092</v>
      </c>
    </row>
    <row r="13" spans="1:18">
      <c r="A13" s="50"/>
      <c r="B13" s="50" t="s">
        <v>22</v>
      </c>
      <c r="C13" s="50" t="s">
        <v>3923</v>
      </c>
      <c r="D13" s="50"/>
      <c r="E13" s="50"/>
      <c r="F13" s="46"/>
      <c r="G13" s="61"/>
      <c r="H13" s="61"/>
      <c r="I13" s="50"/>
      <c r="J13" s="50"/>
      <c r="K13" s="50">
        <v>674</v>
      </c>
      <c r="L13" s="50" t="s">
        <v>3357</v>
      </c>
      <c r="M13" s="50" t="s">
        <v>3706</v>
      </c>
      <c r="N13" s="50" t="s">
        <v>3707</v>
      </c>
      <c r="O13" s="189" t="s">
        <v>1059</v>
      </c>
      <c r="P13" s="50" t="s">
        <v>3357</v>
      </c>
      <c r="Q13" s="50" t="s">
        <v>3358</v>
      </c>
    </row>
    <row r="14" spans="1:18">
      <c r="A14" s="50"/>
      <c r="B14" s="50"/>
      <c r="C14" s="50"/>
      <c r="D14" s="50"/>
      <c r="E14" s="50"/>
      <c r="F14" s="46"/>
      <c r="G14" s="61"/>
      <c r="H14" s="61"/>
      <c r="I14" s="50"/>
      <c r="J14" s="50"/>
      <c r="K14" s="50"/>
      <c r="L14" s="350" t="s">
        <v>6450</v>
      </c>
      <c r="M14" s="350" t="s">
        <v>6451</v>
      </c>
      <c r="N14" s="350" t="s">
        <v>1486</v>
      </c>
      <c r="O14" s="350"/>
      <c r="P14" s="350" t="s">
        <v>4027</v>
      </c>
      <c r="Q14" s="543" t="s">
        <v>4039</v>
      </c>
    </row>
    <row r="15" spans="1:18">
      <c r="A15" s="30"/>
      <c r="B15" s="30"/>
      <c r="C15" s="30"/>
      <c r="D15" s="30"/>
      <c r="E15" s="30"/>
      <c r="F15" s="499"/>
      <c r="G15" s="51"/>
      <c r="H15" s="51"/>
      <c r="I15" s="30"/>
      <c r="J15" s="30"/>
      <c r="K15" s="30"/>
      <c r="L15" s="30"/>
      <c r="M15" s="30"/>
      <c r="N15" s="30"/>
      <c r="O15" s="64"/>
      <c r="P15" s="64"/>
      <c r="Q15" s="64"/>
    </row>
    <row r="16" spans="1:18">
      <c r="A16" s="50">
        <v>6</v>
      </c>
      <c r="B16" s="50" t="s">
        <v>22</v>
      </c>
      <c r="C16" s="50" t="s">
        <v>3926</v>
      </c>
      <c r="D16" s="50" t="s">
        <v>3927</v>
      </c>
      <c r="E16" s="50" t="s">
        <v>3928</v>
      </c>
      <c r="F16" s="46" t="s">
        <v>27</v>
      </c>
      <c r="G16" s="61">
        <v>2</v>
      </c>
      <c r="H16" s="61">
        <v>2</v>
      </c>
      <c r="I16" s="50" t="s">
        <v>3964</v>
      </c>
      <c r="J16" s="50" t="s">
        <v>3965</v>
      </c>
      <c r="K16" s="50">
        <v>679</v>
      </c>
      <c r="L16" s="50" t="s">
        <v>3967</v>
      </c>
      <c r="M16" s="50" t="s">
        <v>3966</v>
      </c>
      <c r="N16" s="50" t="s">
        <v>3968</v>
      </c>
      <c r="O16" s="189" t="s">
        <v>1051</v>
      </c>
      <c r="P16" s="50" t="s">
        <v>4028</v>
      </c>
      <c r="Q16" s="50" t="s">
        <v>4040</v>
      </c>
    </row>
    <row r="17" spans="1:18">
      <c r="A17" s="50"/>
      <c r="B17" s="50" t="s">
        <v>22</v>
      </c>
      <c r="C17" s="50" t="s">
        <v>3926</v>
      </c>
      <c r="D17" s="50"/>
      <c r="E17" s="50"/>
      <c r="F17" s="46"/>
      <c r="G17" s="61"/>
      <c r="H17" s="61"/>
      <c r="I17" s="50"/>
      <c r="J17" s="50"/>
      <c r="K17" s="50">
        <v>629</v>
      </c>
      <c r="L17" s="50" t="s">
        <v>2765</v>
      </c>
      <c r="M17" s="50" t="s">
        <v>1984</v>
      </c>
      <c r="N17" s="50" t="s">
        <v>3969</v>
      </c>
      <c r="O17" s="189" t="s">
        <v>1266</v>
      </c>
      <c r="P17" s="50" t="s">
        <v>4029</v>
      </c>
      <c r="Q17" s="50" t="s">
        <v>3483</v>
      </c>
    </row>
    <row r="18" spans="1:18">
      <c r="A18" s="30"/>
      <c r="B18" s="30"/>
      <c r="C18" s="30"/>
      <c r="D18" s="30"/>
      <c r="E18" s="30"/>
      <c r="F18" s="499"/>
      <c r="G18" s="51"/>
      <c r="H18" s="51"/>
      <c r="I18" s="30"/>
      <c r="J18" s="30"/>
      <c r="K18" s="30"/>
      <c r="L18" s="30"/>
      <c r="M18" s="30"/>
      <c r="N18" s="30"/>
      <c r="O18" s="64"/>
      <c r="P18" s="64"/>
      <c r="Q18" s="64"/>
    </row>
    <row r="19" spans="1:18" ht="28.9" customHeight="1">
      <c r="A19" s="50">
        <v>7</v>
      </c>
      <c r="B19" s="50" t="s">
        <v>22</v>
      </c>
      <c r="C19" s="50" t="s">
        <v>3929</v>
      </c>
      <c r="D19" s="50" t="s">
        <v>3930</v>
      </c>
      <c r="E19" s="50" t="s">
        <v>3931</v>
      </c>
      <c r="F19" s="46" t="s">
        <v>3932</v>
      </c>
      <c r="G19" s="61">
        <v>6</v>
      </c>
      <c r="H19" s="61">
        <v>3</v>
      </c>
      <c r="I19" s="50" t="s">
        <v>3970</v>
      </c>
      <c r="J19" s="50" t="s">
        <v>3971</v>
      </c>
      <c r="K19" s="50">
        <v>624</v>
      </c>
      <c r="L19" s="50" t="s">
        <v>1542</v>
      </c>
      <c r="M19" s="50" t="s">
        <v>1543</v>
      </c>
      <c r="N19" s="50" t="s">
        <v>1541</v>
      </c>
      <c r="O19" s="189" t="s">
        <v>1040</v>
      </c>
      <c r="P19" s="50" t="s">
        <v>1542</v>
      </c>
      <c r="Q19" s="50" t="s">
        <v>3419</v>
      </c>
    </row>
    <row r="20" spans="1:18">
      <c r="A20" s="50"/>
      <c r="B20" s="50" t="s">
        <v>22</v>
      </c>
      <c r="C20" s="50" t="s">
        <v>3929</v>
      </c>
      <c r="D20" s="50"/>
      <c r="E20" s="50"/>
      <c r="F20" s="46"/>
      <c r="G20" s="61"/>
      <c r="H20" s="61"/>
      <c r="I20" s="50"/>
      <c r="J20" s="50"/>
      <c r="K20" s="536">
        <v>624</v>
      </c>
      <c r="L20" s="536" t="s">
        <v>3973</v>
      </c>
      <c r="M20" s="536" t="s">
        <v>3972</v>
      </c>
      <c r="N20" s="536" t="s">
        <v>1836</v>
      </c>
      <c r="O20" s="536" t="s">
        <v>1040</v>
      </c>
      <c r="P20" s="536"/>
      <c r="Q20" s="536"/>
      <c r="R20" s="835" t="s">
        <v>6452</v>
      </c>
    </row>
    <row r="21" spans="1:18">
      <c r="A21" s="50"/>
      <c r="B21" s="50"/>
      <c r="C21" s="50"/>
      <c r="D21" s="50"/>
      <c r="E21" s="50"/>
      <c r="F21" s="46"/>
      <c r="G21" s="61"/>
      <c r="H21" s="61"/>
      <c r="I21" s="50"/>
      <c r="J21" s="50"/>
      <c r="K21" s="50"/>
      <c r="L21" s="350" t="s">
        <v>6453</v>
      </c>
      <c r="M21" s="350" t="s">
        <v>1938</v>
      </c>
      <c r="N21" s="350" t="s">
        <v>1486</v>
      </c>
      <c r="O21" s="350"/>
      <c r="P21" s="350" t="s">
        <v>4206</v>
      </c>
      <c r="Q21" s="350" t="s">
        <v>4207</v>
      </c>
    </row>
    <row r="22" spans="1:18">
      <c r="A22" s="50"/>
      <c r="B22" s="50" t="s">
        <v>22</v>
      </c>
      <c r="C22" s="50" t="s">
        <v>3929</v>
      </c>
      <c r="D22" s="50"/>
      <c r="E22" s="50"/>
      <c r="F22" s="46"/>
      <c r="G22" s="61"/>
      <c r="H22" s="61"/>
      <c r="I22" s="50"/>
      <c r="J22" s="50"/>
      <c r="K22" s="50">
        <v>624</v>
      </c>
      <c r="L22" s="50" t="s">
        <v>3088</v>
      </c>
      <c r="M22" s="50" t="s">
        <v>3974</v>
      </c>
      <c r="N22" s="50" t="s">
        <v>3975</v>
      </c>
      <c r="O22" s="189" t="s">
        <v>1062</v>
      </c>
      <c r="P22" s="50" t="s">
        <v>3088</v>
      </c>
      <c r="Q22" s="50" t="s">
        <v>3089</v>
      </c>
    </row>
    <row r="23" spans="1:18">
      <c r="A23" s="50"/>
      <c r="B23" s="50" t="s">
        <v>22</v>
      </c>
      <c r="C23" s="50" t="s">
        <v>3929</v>
      </c>
      <c r="D23" s="50"/>
      <c r="E23" s="50"/>
      <c r="F23" s="46"/>
      <c r="G23" s="61"/>
      <c r="H23" s="61"/>
      <c r="I23" s="50"/>
      <c r="J23" s="50"/>
      <c r="K23" s="536">
        <v>624</v>
      </c>
      <c r="L23" s="536" t="s">
        <v>2765</v>
      </c>
      <c r="M23" s="536" t="s">
        <v>1984</v>
      </c>
      <c r="N23" s="536" t="s">
        <v>3969</v>
      </c>
      <c r="O23" s="538" t="s">
        <v>1266</v>
      </c>
      <c r="P23" s="536" t="s">
        <v>4029</v>
      </c>
      <c r="Q23" s="536" t="s">
        <v>3483</v>
      </c>
      <c r="R23" s="835" t="s">
        <v>6452</v>
      </c>
    </row>
    <row r="24" spans="1:18">
      <c r="A24" s="50"/>
      <c r="B24" s="50" t="s">
        <v>22</v>
      </c>
      <c r="C24" s="50" t="s">
        <v>3929</v>
      </c>
      <c r="D24" s="50"/>
      <c r="E24" s="50"/>
      <c r="F24" s="46"/>
      <c r="G24" s="61"/>
      <c r="H24" s="61"/>
      <c r="I24" s="50"/>
      <c r="J24" s="50"/>
      <c r="K24" s="536">
        <v>624</v>
      </c>
      <c r="L24" s="536" t="s">
        <v>3977</v>
      </c>
      <c r="M24" s="536" t="s">
        <v>3976</v>
      </c>
      <c r="N24" s="536" t="s">
        <v>3978</v>
      </c>
      <c r="O24" s="538" t="s">
        <v>1255</v>
      </c>
      <c r="P24" s="536" t="s">
        <v>3977</v>
      </c>
      <c r="Q24" s="536" t="s">
        <v>4041</v>
      </c>
      <c r="R24" s="835" t="s">
        <v>6452</v>
      </c>
    </row>
    <row r="25" spans="1:18">
      <c r="A25" s="50"/>
      <c r="B25" s="50" t="s">
        <v>22</v>
      </c>
      <c r="C25" s="50" t="s">
        <v>3929</v>
      </c>
      <c r="D25" s="50"/>
      <c r="E25" s="50"/>
      <c r="F25" s="46"/>
      <c r="G25" s="61"/>
      <c r="H25" s="61"/>
      <c r="I25" s="50"/>
      <c r="J25" s="50"/>
      <c r="K25" s="536">
        <v>624</v>
      </c>
      <c r="L25" s="536" t="s">
        <v>3980</v>
      </c>
      <c r="M25" s="536" t="s">
        <v>3979</v>
      </c>
      <c r="N25" s="536" t="s">
        <v>2159</v>
      </c>
      <c r="O25" s="538" t="s">
        <v>1058</v>
      </c>
      <c r="P25" s="536" t="s">
        <v>4030</v>
      </c>
      <c r="Q25" s="536" t="s">
        <v>4042</v>
      </c>
      <c r="R25" s="835" t="s">
        <v>6452</v>
      </c>
    </row>
    <row r="26" spans="1:18">
      <c r="A26" s="30"/>
      <c r="B26" s="30"/>
      <c r="C26" s="30"/>
      <c r="D26" s="30"/>
      <c r="E26" s="30"/>
      <c r="F26" s="499"/>
      <c r="G26" s="51"/>
      <c r="H26" s="51"/>
      <c r="I26" s="30"/>
      <c r="J26" s="30"/>
      <c r="K26" s="30"/>
      <c r="L26" s="30"/>
      <c r="M26" s="30"/>
      <c r="N26" s="30"/>
      <c r="O26" s="64"/>
      <c r="P26" s="64"/>
      <c r="Q26" s="64"/>
    </row>
    <row r="27" spans="1:18" ht="37.15" customHeight="1">
      <c r="A27" s="50" t="s">
        <v>4024</v>
      </c>
      <c r="B27" s="50" t="s">
        <v>22</v>
      </c>
      <c r="C27" s="50" t="s">
        <v>3929</v>
      </c>
      <c r="D27" s="50" t="s">
        <v>3930</v>
      </c>
      <c r="E27" s="50" t="s">
        <v>3931</v>
      </c>
      <c r="F27" s="46" t="s">
        <v>3932</v>
      </c>
      <c r="G27" s="61">
        <v>3</v>
      </c>
      <c r="H27" s="61">
        <v>2</v>
      </c>
      <c r="I27" s="50" t="s">
        <v>4017</v>
      </c>
      <c r="J27" s="50" t="s">
        <v>4018</v>
      </c>
      <c r="K27" s="50">
        <v>660</v>
      </c>
      <c r="L27" s="50" t="s">
        <v>4021</v>
      </c>
      <c r="M27" s="50" t="s">
        <v>4019</v>
      </c>
      <c r="N27" s="50" t="s">
        <v>4020</v>
      </c>
      <c r="O27" s="50" t="s">
        <v>1078</v>
      </c>
    </row>
    <row r="28" spans="1:18" ht="37.15" customHeight="1">
      <c r="A28" s="50"/>
      <c r="B28" s="50"/>
      <c r="C28" s="50"/>
      <c r="D28" s="50"/>
      <c r="E28" s="50"/>
      <c r="F28" s="46"/>
      <c r="G28" s="61"/>
      <c r="H28" s="61"/>
      <c r="I28" s="50"/>
      <c r="J28" s="50"/>
      <c r="K28" s="50"/>
      <c r="L28" s="350" t="s">
        <v>6454</v>
      </c>
      <c r="M28" s="350" t="s">
        <v>6455</v>
      </c>
      <c r="N28" s="350" t="s">
        <v>6456</v>
      </c>
      <c r="O28" s="350"/>
      <c r="P28" s="350" t="s">
        <v>4052</v>
      </c>
      <c r="Q28" s="543" t="s">
        <v>4053</v>
      </c>
    </row>
    <row r="29" spans="1:18">
      <c r="A29" s="50"/>
      <c r="B29" s="50" t="s">
        <v>22</v>
      </c>
      <c r="C29" s="50" t="s">
        <v>3929</v>
      </c>
      <c r="D29" s="50"/>
      <c r="E29" s="50"/>
      <c r="F29" s="46"/>
      <c r="G29" s="61"/>
      <c r="H29" s="61"/>
      <c r="I29" s="50"/>
      <c r="J29" s="50"/>
      <c r="K29" s="536">
        <v>624</v>
      </c>
      <c r="L29" s="536" t="s">
        <v>3977</v>
      </c>
      <c r="M29" s="536" t="s">
        <v>3976</v>
      </c>
      <c r="N29" s="536" t="s">
        <v>3978</v>
      </c>
      <c r="O29" s="538" t="s">
        <v>1255</v>
      </c>
      <c r="P29" s="536" t="s">
        <v>3977</v>
      </c>
      <c r="Q29" s="536" t="s">
        <v>4041</v>
      </c>
      <c r="R29" s="835" t="s">
        <v>6452</v>
      </c>
    </row>
    <row r="30" spans="1:18">
      <c r="A30" s="50"/>
      <c r="B30" s="50" t="s">
        <v>22</v>
      </c>
      <c r="C30" s="50" t="s">
        <v>3929</v>
      </c>
      <c r="D30" s="50"/>
      <c r="E30" s="50"/>
      <c r="F30" s="46"/>
      <c r="G30" s="61"/>
      <c r="H30" s="61"/>
      <c r="I30" s="50"/>
      <c r="J30" s="50"/>
      <c r="K30" s="536">
        <v>624</v>
      </c>
      <c r="L30" s="536" t="s">
        <v>3980</v>
      </c>
      <c r="M30" s="536" t="s">
        <v>3979</v>
      </c>
      <c r="N30" s="536" t="s">
        <v>2159</v>
      </c>
      <c r="O30" s="538" t="s">
        <v>1058</v>
      </c>
      <c r="P30" s="536" t="s">
        <v>4030</v>
      </c>
      <c r="Q30" s="536" t="s">
        <v>4042</v>
      </c>
      <c r="R30" s="835" t="s">
        <v>6452</v>
      </c>
    </row>
    <row r="31" spans="1:18">
      <c r="A31" s="30"/>
      <c r="B31" s="30"/>
      <c r="C31" s="30"/>
      <c r="D31" s="30"/>
      <c r="E31" s="30"/>
      <c r="F31" s="499"/>
      <c r="G31" s="51"/>
      <c r="H31" s="51"/>
      <c r="I31" s="30"/>
      <c r="J31" s="30"/>
      <c r="K31" s="30"/>
      <c r="L31" s="30"/>
      <c r="M31" s="30"/>
      <c r="N31" s="30"/>
      <c r="O31" s="64"/>
      <c r="P31" s="64"/>
      <c r="Q31" s="64"/>
    </row>
    <row r="32" spans="1:18" ht="36.6" customHeight="1">
      <c r="A32" s="50">
        <v>8</v>
      </c>
      <c r="B32" s="50" t="s">
        <v>22</v>
      </c>
      <c r="C32" s="50" t="s">
        <v>3933</v>
      </c>
      <c r="D32" s="50" t="s">
        <v>3934</v>
      </c>
      <c r="E32" s="50" t="s">
        <v>3935</v>
      </c>
      <c r="F32" s="46" t="s">
        <v>3936</v>
      </c>
      <c r="G32" s="61">
        <v>4</v>
      </c>
      <c r="H32" s="61">
        <v>2</v>
      </c>
      <c r="I32" s="50" t="s">
        <v>3981</v>
      </c>
      <c r="J32" s="50" t="s">
        <v>3982</v>
      </c>
      <c r="K32" s="50">
        <v>649</v>
      </c>
      <c r="L32" s="50" t="s">
        <v>3984</v>
      </c>
      <c r="M32" s="50" t="s">
        <v>3983</v>
      </c>
      <c r="N32" s="50" t="s">
        <v>4026</v>
      </c>
      <c r="O32" s="189" t="s">
        <v>1044</v>
      </c>
    </row>
    <row r="33" spans="1:18" ht="36.6" customHeight="1">
      <c r="A33" s="50"/>
      <c r="B33" s="50"/>
      <c r="C33" s="50"/>
      <c r="D33" s="50"/>
      <c r="E33" s="50"/>
      <c r="F33" s="46"/>
      <c r="G33" s="61"/>
      <c r="H33" s="61"/>
      <c r="I33" s="50"/>
      <c r="J33" s="50"/>
      <c r="K33" s="50"/>
      <c r="L33" s="350" t="s">
        <v>6457</v>
      </c>
      <c r="M33" s="350" t="s">
        <v>6458</v>
      </c>
      <c r="N33" s="350" t="s">
        <v>6459</v>
      </c>
      <c r="O33" s="350" t="s">
        <v>1046</v>
      </c>
      <c r="P33" s="350" t="s">
        <v>4031</v>
      </c>
      <c r="Q33" s="543" t="s">
        <v>4043</v>
      </c>
    </row>
    <row r="34" spans="1:18">
      <c r="A34" s="50"/>
      <c r="B34" s="50" t="s">
        <v>22</v>
      </c>
      <c r="C34" s="50" t="s">
        <v>3933</v>
      </c>
      <c r="D34" s="50"/>
      <c r="E34" s="50"/>
      <c r="F34" s="46"/>
      <c r="G34" s="61"/>
      <c r="H34" s="61"/>
      <c r="I34" s="50"/>
      <c r="J34" s="50"/>
      <c r="K34" s="536">
        <v>683</v>
      </c>
      <c r="L34" s="536" t="s">
        <v>3986</v>
      </c>
      <c r="M34" s="536" t="s">
        <v>3985</v>
      </c>
      <c r="N34" s="536" t="s">
        <v>1836</v>
      </c>
      <c r="O34" s="538" t="s">
        <v>1046</v>
      </c>
      <c r="P34" s="536" t="s">
        <v>4032</v>
      </c>
      <c r="Q34" s="536" t="s">
        <v>4044</v>
      </c>
      <c r="R34" s="835" t="s">
        <v>6452</v>
      </c>
    </row>
    <row r="35" spans="1:18">
      <c r="A35" s="50"/>
      <c r="B35" s="50" t="s">
        <v>22</v>
      </c>
      <c r="C35" s="50" t="s">
        <v>3933</v>
      </c>
      <c r="D35" s="50"/>
      <c r="E35" s="50"/>
      <c r="F35" s="46"/>
      <c r="G35" s="61"/>
      <c r="H35" s="61"/>
      <c r="I35" s="50"/>
      <c r="J35" s="50"/>
      <c r="K35" s="536">
        <v>788</v>
      </c>
      <c r="L35" s="536" t="s">
        <v>3988</v>
      </c>
      <c r="M35" s="536" t="s">
        <v>3987</v>
      </c>
      <c r="N35" s="536" t="s">
        <v>3989</v>
      </c>
      <c r="O35" s="538" t="s">
        <v>1253</v>
      </c>
      <c r="P35" s="538" t="s">
        <v>3988</v>
      </c>
      <c r="Q35" s="538" t="s">
        <v>4045</v>
      </c>
      <c r="R35" s="835" t="s">
        <v>6452</v>
      </c>
    </row>
    <row r="36" spans="1:18" ht="15" customHeight="1">
      <c r="A36" s="50"/>
      <c r="B36" s="50" t="s">
        <v>22</v>
      </c>
      <c r="C36" s="50" t="s">
        <v>3933</v>
      </c>
      <c r="D36" s="50"/>
      <c r="E36" s="50"/>
      <c r="F36" s="46"/>
      <c r="G36" s="61"/>
      <c r="H36" s="61"/>
      <c r="I36" s="50"/>
      <c r="J36" s="50"/>
      <c r="K36" s="536">
        <v>622</v>
      </c>
      <c r="L36" s="536" t="s">
        <v>3991</v>
      </c>
      <c r="M36" s="536" t="s">
        <v>3990</v>
      </c>
      <c r="N36" s="536" t="s">
        <v>3992</v>
      </c>
      <c r="O36" s="538" t="s">
        <v>1040</v>
      </c>
      <c r="P36" s="538" t="s">
        <v>4033</v>
      </c>
      <c r="Q36" s="538" t="s">
        <v>4046</v>
      </c>
      <c r="R36" s="835" t="s">
        <v>6452</v>
      </c>
    </row>
    <row r="37" spans="1:18">
      <c r="A37" s="30"/>
      <c r="B37" s="30"/>
      <c r="C37" s="30"/>
      <c r="D37" s="30"/>
      <c r="E37" s="30"/>
      <c r="F37" s="499"/>
      <c r="G37" s="51"/>
      <c r="H37" s="51"/>
      <c r="I37" s="30"/>
      <c r="J37" s="30"/>
      <c r="K37" s="30"/>
      <c r="L37" s="30"/>
      <c r="M37" s="30"/>
      <c r="N37" s="30"/>
      <c r="O37" s="64"/>
      <c r="P37" s="64"/>
      <c r="Q37" s="64"/>
    </row>
    <row r="38" spans="1:18" ht="30">
      <c r="A38" s="50">
        <v>9</v>
      </c>
      <c r="B38" s="50" t="s">
        <v>22</v>
      </c>
      <c r="C38" s="50" t="s">
        <v>3937</v>
      </c>
      <c r="D38" s="50" t="s">
        <v>3938</v>
      </c>
      <c r="E38" s="50" t="s">
        <v>3939</v>
      </c>
      <c r="F38" s="46" t="s">
        <v>3940</v>
      </c>
      <c r="G38" s="61">
        <v>1</v>
      </c>
      <c r="H38" s="61">
        <v>1</v>
      </c>
      <c r="I38" s="50" t="s">
        <v>3993</v>
      </c>
      <c r="J38" s="50" t="s">
        <v>3953</v>
      </c>
      <c r="K38" s="50">
        <v>694</v>
      </c>
      <c r="L38" s="50" t="s">
        <v>3995</v>
      </c>
      <c r="M38" s="50" t="s">
        <v>3994</v>
      </c>
      <c r="N38" s="50" t="s">
        <v>3996</v>
      </c>
      <c r="O38" s="189" t="s">
        <v>1046</v>
      </c>
      <c r="P38" s="50" t="s">
        <v>3995</v>
      </c>
      <c r="Q38" s="50" t="s">
        <v>4047</v>
      </c>
    </row>
    <row r="39" spans="1:18">
      <c r="A39" s="30"/>
      <c r="B39" s="30"/>
      <c r="C39" s="30"/>
      <c r="D39" s="30"/>
      <c r="E39" s="30"/>
      <c r="F39" s="499"/>
      <c r="G39" s="51"/>
      <c r="H39" s="51"/>
      <c r="I39" s="30"/>
      <c r="J39" s="30"/>
      <c r="K39" s="30"/>
      <c r="L39" s="30"/>
      <c r="M39" s="30"/>
      <c r="N39" s="30"/>
      <c r="O39" s="64"/>
      <c r="P39" s="64"/>
      <c r="Q39" s="64"/>
    </row>
    <row r="40" spans="1:18" ht="30">
      <c r="A40" s="50">
        <v>10</v>
      </c>
      <c r="B40" s="50" t="s">
        <v>22</v>
      </c>
      <c r="C40" s="50" t="s">
        <v>3941</v>
      </c>
      <c r="D40" s="50" t="s">
        <v>3942</v>
      </c>
      <c r="E40" s="50" t="s">
        <v>3943</v>
      </c>
      <c r="F40" s="46" t="s">
        <v>3940</v>
      </c>
      <c r="G40" s="61">
        <v>3</v>
      </c>
      <c r="H40" s="61">
        <v>1</v>
      </c>
      <c r="I40" s="50" t="s">
        <v>3997</v>
      </c>
      <c r="J40" s="50" t="s">
        <v>3998</v>
      </c>
      <c r="K40" s="50">
        <v>812</v>
      </c>
      <c r="L40" s="50" t="s">
        <v>4000</v>
      </c>
      <c r="M40" s="50" t="s">
        <v>3999</v>
      </c>
      <c r="N40" s="50" t="s">
        <v>4001</v>
      </c>
      <c r="O40" s="189" t="s">
        <v>1112</v>
      </c>
      <c r="P40" s="50" t="s">
        <v>4034</v>
      </c>
      <c r="Q40" s="50" t="s">
        <v>4048</v>
      </c>
    </row>
    <row r="41" spans="1:18">
      <c r="A41" s="50"/>
      <c r="B41" s="50" t="s">
        <v>22</v>
      </c>
      <c r="C41" s="50" t="s">
        <v>3941</v>
      </c>
      <c r="D41" s="50"/>
      <c r="E41" s="50"/>
      <c r="F41" s="46"/>
      <c r="G41" s="61"/>
      <c r="H41" s="61"/>
      <c r="I41" s="50"/>
      <c r="J41" s="50"/>
      <c r="K41" s="536">
        <v>626</v>
      </c>
      <c r="L41" s="536" t="s">
        <v>4003</v>
      </c>
      <c r="M41" s="536" t="s">
        <v>4002</v>
      </c>
      <c r="N41" s="536" t="s">
        <v>1243</v>
      </c>
      <c r="O41" s="538" t="s">
        <v>1065</v>
      </c>
      <c r="P41" s="538" t="s">
        <v>4035</v>
      </c>
      <c r="Q41" s="538" t="s">
        <v>4049</v>
      </c>
      <c r="R41" s="835" t="s">
        <v>6452</v>
      </c>
    </row>
    <row r="42" spans="1:18">
      <c r="A42" s="50"/>
      <c r="B42" s="50" t="s">
        <v>22</v>
      </c>
      <c r="C42" s="50" t="s">
        <v>3941</v>
      </c>
      <c r="D42" s="50"/>
      <c r="E42" s="50"/>
      <c r="F42" s="46"/>
      <c r="G42" s="61"/>
      <c r="H42" s="61"/>
      <c r="I42" s="50"/>
      <c r="J42" s="50"/>
      <c r="K42" s="536">
        <v>626</v>
      </c>
      <c r="L42" s="536" t="s">
        <v>4005</v>
      </c>
      <c r="M42" s="536" t="s">
        <v>4004</v>
      </c>
      <c r="N42" s="536" t="s">
        <v>4006</v>
      </c>
      <c r="O42" s="538" t="s">
        <v>1056</v>
      </c>
      <c r="P42" s="538"/>
      <c r="Q42" s="538"/>
      <c r="R42" s="835" t="s">
        <v>6452</v>
      </c>
    </row>
    <row r="43" spans="1:18">
      <c r="A43" s="30"/>
      <c r="B43" s="30"/>
      <c r="C43" s="30"/>
      <c r="D43" s="30"/>
      <c r="E43" s="30"/>
      <c r="F43" s="499"/>
      <c r="G43" s="51"/>
      <c r="H43" s="51"/>
      <c r="I43" s="30"/>
      <c r="J43" s="30"/>
      <c r="K43" s="30"/>
      <c r="L43" s="30"/>
      <c r="M43" s="30"/>
      <c r="N43" s="30"/>
      <c r="O43" s="64"/>
      <c r="P43" s="64"/>
      <c r="Q43" s="64"/>
    </row>
    <row r="44" spans="1:18">
      <c r="A44" s="50">
        <v>11</v>
      </c>
      <c r="B44" s="50" t="s">
        <v>22</v>
      </c>
      <c r="C44" s="50" t="s">
        <v>3944</v>
      </c>
      <c r="D44" s="50" t="s">
        <v>3946</v>
      </c>
      <c r="E44" s="50" t="s">
        <v>3947</v>
      </c>
      <c r="F44" s="46" t="s">
        <v>3950</v>
      </c>
      <c r="G44" s="61">
        <v>1</v>
      </c>
      <c r="H44" s="61">
        <v>1</v>
      </c>
      <c r="I44" s="50" t="s">
        <v>4016</v>
      </c>
      <c r="J44" s="50" t="s">
        <v>4007</v>
      </c>
      <c r="K44" s="50">
        <v>645</v>
      </c>
      <c r="L44" s="50" t="s">
        <v>2997</v>
      </c>
      <c r="M44" s="50" t="s">
        <v>2563</v>
      </c>
      <c r="N44" s="50" t="s">
        <v>4008</v>
      </c>
      <c r="O44" s="189" t="s">
        <v>4009</v>
      </c>
      <c r="P44" s="50" t="s">
        <v>2997</v>
      </c>
      <c r="Q44" s="50" t="s">
        <v>4050</v>
      </c>
    </row>
    <row r="45" spans="1:18">
      <c r="A45" s="30"/>
      <c r="B45" s="30"/>
      <c r="C45" s="30"/>
      <c r="D45" s="30"/>
      <c r="E45" s="30"/>
      <c r="F45" s="499"/>
      <c r="G45" s="51"/>
      <c r="H45" s="51"/>
      <c r="I45" s="30"/>
      <c r="J45" s="30"/>
      <c r="K45" s="30"/>
      <c r="L45" s="30"/>
      <c r="M45" s="30"/>
      <c r="N45" s="30"/>
      <c r="O45" s="64"/>
      <c r="P45" s="64"/>
      <c r="Q45" s="64"/>
    </row>
    <row r="46" spans="1:18">
      <c r="A46" s="50">
        <v>12</v>
      </c>
      <c r="B46" s="50" t="s">
        <v>22</v>
      </c>
      <c r="C46" s="50" t="s">
        <v>3945</v>
      </c>
      <c r="D46" s="50" t="s">
        <v>3948</v>
      </c>
      <c r="E46" s="50" t="s">
        <v>3949</v>
      </c>
      <c r="F46" s="46" t="s">
        <v>3951</v>
      </c>
      <c r="G46" s="61">
        <v>2</v>
      </c>
      <c r="H46" s="61">
        <v>2</v>
      </c>
      <c r="I46" s="50" t="s">
        <v>4010</v>
      </c>
      <c r="J46" s="50" t="s">
        <v>4011</v>
      </c>
      <c r="K46" s="50">
        <v>862</v>
      </c>
      <c r="L46" s="50" t="s">
        <v>4012</v>
      </c>
      <c r="M46" s="50" t="s">
        <v>1215</v>
      </c>
      <c r="N46" s="50" t="s">
        <v>4013</v>
      </c>
      <c r="O46" s="189" t="s">
        <v>1043</v>
      </c>
      <c r="P46" s="50" t="s">
        <v>3192</v>
      </c>
      <c r="Q46" s="50" t="s">
        <v>3193</v>
      </c>
    </row>
    <row r="47" spans="1:18">
      <c r="A47" s="50"/>
      <c r="B47" s="50" t="s">
        <v>22</v>
      </c>
      <c r="C47" s="50"/>
      <c r="D47" s="50"/>
      <c r="E47" s="50"/>
      <c r="F47" s="46"/>
      <c r="G47" s="61"/>
      <c r="H47" s="61"/>
      <c r="I47" s="50"/>
      <c r="J47" s="50"/>
      <c r="K47" s="50">
        <v>673</v>
      </c>
      <c r="L47" s="50" t="s">
        <v>4015</v>
      </c>
      <c r="M47" s="50" t="s">
        <v>4014</v>
      </c>
      <c r="N47" s="50" t="s">
        <v>1836</v>
      </c>
      <c r="O47" s="189" t="s">
        <v>1043</v>
      </c>
      <c r="P47" s="50" t="s">
        <v>4036</v>
      </c>
      <c r="Q47" s="50" t="s">
        <v>4051</v>
      </c>
    </row>
    <row r="48" spans="1:18">
      <c r="A48" s="446"/>
      <c r="B48" s="446"/>
      <c r="C48" s="446"/>
      <c r="D48" s="446"/>
      <c r="E48" s="446"/>
      <c r="F48" s="446"/>
      <c r="G48" s="57"/>
      <c r="H48" s="57"/>
      <c r="I48" s="446"/>
      <c r="J48" s="446"/>
      <c r="K48" s="446"/>
      <c r="L48" s="446"/>
      <c r="M48" s="446"/>
      <c r="N48" s="446"/>
      <c r="O48" s="446"/>
      <c r="P48" s="446"/>
      <c r="Q48" s="446"/>
    </row>
    <row r="49" spans="1:17">
      <c r="A49" s="50">
        <v>13</v>
      </c>
      <c r="B49" s="50" t="s">
        <v>22</v>
      </c>
      <c r="C49" s="50" t="s">
        <v>4586</v>
      </c>
      <c r="D49" s="50" t="s">
        <v>4586</v>
      </c>
      <c r="E49" s="50" t="s">
        <v>4588</v>
      </c>
      <c r="F49" s="46" t="s">
        <v>27</v>
      </c>
      <c r="G49" s="61">
        <v>1</v>
      </c>
      <c r="H49" s="61">
        <v>1</v>
      </c>
      <c r="I49" s="50" t="s">
        <v>4608</v>
      </c>
      <c r="J49" s="50" t="s">
        <v>4459</v>
      </c>
      <c r="K49" s="50">
        <v>694</v>
      </c>
      <c r="L49" s="50" t="s">
        <v>4609</v>
      </c>
      <c r="M49" s="50" t="s">
        <v>4610</v>
      </c>
      <c r="N49" s="50" t="s">
        <v>4611</v>
      </c>
      <c r="O49" s="50" t="s">
        <v>1062</v>
      </c>
      <c r="P49" s="50" t="s">
        <v>4586</v>
      </c>
      <c r="Q49" s="50" t="s">
        <v>4652</v>
      </c>
    </row>
    <row r="50" spans="1:17">
      <c r="A50" s="446"/>
      <c r="B50" s="446"/>
      <c r="C50" s="446"/>
      <c r="D50" s="446"/>
      <c r="E50" s="446"/>
      <c r="F50" s="446"/>
      <c r="G50" s="57"/>
      <c r="H50" s="57"/>
      <c r="I50" s="446"/>
      <c r="J50" s="446"/>
      <c r="K50" s="446"/>
      <c r="L50" s="446"/>
      <c r="M50" s="446"/>
      <c r="N50" s="446"/>
      <c r="O50" s="446"/>
      <c r="P50" s="446"/>
      <c r="Q50" s="446"/>
    </row>
    <row r="51" spans="1:17">
      <c r="A51" s="50">
        <v>14</v>
      </c>
      <c r="B51" s="50" t="s">
        <v>22</v>
      </c>
      <c r="C51" s="50" t="s">
        <v>4587</v>
      </c>
      <c r="D51" s="50" t="s">
        <v>4587</v>
      </c>
      <c r="E51" s="50" t="s">
        <v>4589</v>
      </c>
      <c r="F51" s="46" t="s">
        <v>27</v>
      </c>
      <c r="G51" s="61">
        <v>1</v>
      </c>
      <c r="H51" s="61">
        <v>1</v>
      </c>
      <c r="I51" s="50" t="s">
        <v>4612</v>
      </c>
      <c r="J51" s="50" t="s">
        <v>4459</v>
      </c>
      <c r="K51" s="50">
        <v>694</v>
      </c>
      <c r="L51" s="50" t="s">
        <v>4613</v>
      </c>
      <c r="M51" s="50" t="s">
        <v>4614</v>
      </c>
      <c r="N51" s="50" t="s">
        <v>4615</v>
      </c>
      <c r="O51" s="50" t="s">
        <v>1062</v>
      </c>
      <c r="P51" s="50" t="s">
        <v>4643</v>
      </c>
      <c r="Q51" s="50" t="s">
        <v>4646</v>
      </c>
    </row>
    <row r="52" spans="1:17">
      <c r="A52" s="446"/>
      <c r="B52" s="446"/>
      <c r="C52" s="446"/>
      <c r="D52" s="446"/>
      <c r="E52" s="446"/>
      <c r="F52" s="446"/>
      <c r="G52" s="57"/>
      <c r="H52" s="57"/>
      <c r="I52" s="446"/>
      <c r="J52" s="446"/>
      <c r="K52" s="446"/>
      <c r="L52" s="446"/>
      <c r="M52" s="446"/>
      <c r="N52" s="446"/>
      <c r="O52" s="446"/>
      <c r="P52" s="446"/>
      <c r="Q52" s="446"/>
    </row>
    <row r="53" spans="1:17" ht="45">
      <c r="A53" s="50">
        <v>15</v>
      </c>
      <c r="B53" s="50" t="s">
        <v>22</v>
      </c>
      <c r="C53" s="50" t="s">
        <v>4590</v>
      </c>
      <c r="D53" s="50" t="s">
        <v>4594</v>
      </c>
      <c r="E53" s="50" t="s">
        <v>4598</v>
      </c>
      <c r="F53" s="46" t="s">
        <v>3932</v>
      </c>
      <c r="G53" s="61">
        <v>2</v>
      </c>
      <c r="H53" s="61">
        <v>2</v>
      </c>
      <c r="I53" s="50" t="s">
        <v>4649</v>
      </c>
      <c r="J53" s="50" t="s">
        <v>4018</v>
      </c>
      <c r="K53" s="50">
        <v>645</v>
      </c>
      <c r="L53" s="50" t="s">
        <v>3088</v>
      </c>
      <c r="M53" s="50" t="s">
        <v>3974</v>
      </c>
      <c r="N53" s="50" t="s">
        <v>4616</v>
      </c>
      <c r="O53" s="50" t="s">
        <v>1062</v>
      </c>
      <c r="P53" s="50" t="s">
        <v>3088</v>
      </c>
      <c r="Q53" s="50" t="s">
        <v>3089</v>
      </c>
    </row>
    <row r="54" spans="1:17">
      <c r="A54" s="50"/>
      <c r="B54" s="50"/>
      <c r="C54" s="50"/>
      <c r="D54" s="50"/>
      <c r="E54" s="50"/>
      <c r="F54" s="50"/>
      <c r="G54" s="61"/>
      <c r="H54" s="61"/>
      <c r="I54" s="50"/>
      <c r="J54" s="50"/>
      <c r="K54" s="50">
        <v>645</v>
      </c>
      <c r="L54" s="50" t="s">
        <v>4617</v>
      </c>
      <c r="M54" s="50" t="s">
        <v>4618</v>
      </c>
      <c r="N54" s="50" t="s">
        <v>4619</v>
      </c>
      <c r="O54" s="50" t="s">
        <v>1255</v>
      </c>
      <c r="P54" s="46" t="s">
        <v>4594</v>
      </c>
      <c r="Q54" s="50" t="s">
        <v>4653</v>
      </c>
    </row>
    <row r="55" spans="1:17">
      <c r="A55" s="446"/>
      <c r="B55" s="446"/>
      <c r="C55" s="446"/>
      <c r="D55" s="446"/>
      <c r="E55" s="446"/>
      <c r="F55" s="446"/>
      <c r="G55" s="57"/>
      <c r="H55" s="57"/>
      <c r="I55" s="446"/>
      <c r="J55" s="446"/>
      <c r="K55" s="446"/>
      <c r="L55" s="446"/>
      <c r="M55" s="446"/>
      <c r="N55" s="446"/>
      <c r="O55" s="446"/>
      <c r="P55" s="446"/>
      <c r="Q55" s="446"/>
    </row>
    <row r="56" spans="1:17" ht="45">
      <c r="A56" s="50">
        <v>16</v>
      </c>
      <c r="B56" s="50" t="s">
        <v>22</v>
      </c>
      <c r="C56" s="50" t="s">
        <v>4591</v>
      </c>
      <c r="D56" s="50" t="s">
        <v>4595</v>
      </c>
      <c r="E56" s="50" t="s">
        <v>4599</v>
      </c>
      <c r="F56" s="46" t="s">
        <v>3932</v>
      </c>
      <c r="G56" s="61">
        <v>2</v>
      </c>
      <c r="H56" s="61">
        <v>2</v>
      </c>
      <c r="I56" s="50" t="s">
        <v>4620</v>
      </c>
      <c r="J56" s="50" t="s">
        <v>4621</v>
      </c>
      <c r="K56" s="50">
        <v>660</v>
      </c>
      <c r="L56" s="50" t="s">
        <v>3088</v>
      </c>
      <c r="M56" s="50" t="s">
        <v>3974</v>
      </c>
      <c r="N56" s="50" t="s">
        <v>4616</v>
      </c>
      <c r="O56" s="50" t="s">
        <v>1062</v>
      </c>
      <c r="P56" s="50" t="s">
        <v>3088</v>
      </c>
      <c r="Q56" s="50" t="s">
        <v>3089</v>
      </c>
    </row>
    <row r="57" spans="1:17">
      <c r="A57" s="50"/>
      <c r="B57" s="50"/>
      <c r="C57" s="50"/>
      <c r="D57" s="50"/>
      <c r="E57" s="50"/>
      <c r="F57" s="50"/>
      <c r="G57" s="61"/>
      <c r="H57" s="61"/>
      <c r="I57" s="50"/>
      <c r="J57" s="50"/>
      <c r="K57" s="50">
        <v>660</v>
      </c>
      <c r="L57" s="50" t="s">
        <v>4378</v>
      </c>
      <c r="M57" s="50" t="s">
        <v>4377</v>
      </c>
      <c r="N57" s="50" t="s">
        <v>4379</v>
      </c>
      <c r="O57" s="50" t="s">
        <v>1255</v>
      </c>
      <c r="P57" s="50" t="s">
        <v>1239</v>
      </c>
      <c r="Q57" s="50" t="s">
        <v>3332</v>
      </c>
    </row>
    <row r="58" spans="1:17">
      <c r="A58" s="446"/>
      <c r="B58" s="446"/>
      <c r="C58" s="446"/>
      <c r="D58" s="446"/>
      <c r="E58" s="446"/>
      <c r="F58" s="446"/>
      <c r="G58" s="57"/>
      <c r="H58" s="57"/>
      <c r="I58" s="446"/>
      <c r="J58" s="446"/>
      <c r="K58" s="446"/>
      <c r="L58" s="446"/>
      <c r="M58" s="446"/>
      <c r="N58" s="446"/>
      <c r="O58" s="446"/>
      <c r="P58" s="446"/>
      <c r="Q58" s="446"/>
    </row>
    <row r="59" spans="1:17" ht="45">
      <c r="A59" s="50">
        <v>17</v>
      </c>
      <c r="B59" s="50" t="s">
        <v>22</v>
      </c>
      <c r="C59" s="50" t="s">
        <v>4592</v>
      </c>
      <c r="D59" s="50" t="s">
        <v>4596</v>
      </c>
      <c r="E59" s="50" t="s">
        <v>4600</v>
      </c>
      <c r="F59" s="46" t="s">
        <v>3932</v>
      </c>
      <c r="G59" s="61">
        <v>2</v>
      </c>
      <c r="H59" s="61">
        <v>2</v>
      </c>
      <c r="I59" s="50" t="s">
        <v>4622</v>
      </c>
      <c r="J59" s="50" t="s">
        <v>4621</v>
      </c>
      <c r="K59" s="50">
        <v>660</v>
      </c>
      <c r="L59" s="50" t="s">
        <v>3088</v>
      </c>
      <c r="M59" s="50" t="s">
        <v>3974</v>
      </c>
      <c r="N59" s="50" t="s">
        <v>4616</v>
      </c>
      <c r="O59" s="50" t="s">
        <v>1062</v>
      </c>
      <c r="P59" s="50" t="s">
        <v>3088</v>
      </c>
      <c r="Q59" s="50" t="s">
        <v>3089</v>
      </c>
    </row>
    <row r="60" spans="1:17">
      <c r="A60" s="50"/>
      <c r="B60" s="50"/>
      <c r="C60" s="50"/>
      <c r="D60" s="50"/>
      <c r="E60" s="50"/>
      <c r="F60" s="50"/>
      <c r="G60" s="61"/>
      <c r="H60" s="61"/>
      <c r="I60" s="50"/>
      <c r="J60" s="50"/>
      <c r="K60" s="50">
        <v>660</v>
      </c>
      <c r="L60" s="50" t="s">
        <v>3977</v>
      </c>
      <c r="M60" s="50" t="s">
        <v>3976</v>
      </c>
      <c r="N60" s="50" t="s">
        <v>4623</v>
      </c>
      <c r="O60" s="50" t="s">
        <v>1255</v>
      </c>
      <c r="P60" s="50" t="s">
        <v>3977</v>
      </c>
      <c r="Q60" s="50" t="s">
        <v>4041</v>
      </c>
    </row>
    <row r="61" spans="1:17">
      <c r="A61" s="446"/>
      <c r="B61" s="446"/>
      <c r="C61" s="446"/>
      <c r="D61" s="446"/>
      <c r="E61" s="446"/>
      <c r="F61" s="446"/>
      <c r="G61" s="57"/>
      <c r="H61" s="57"/>
      <c r="I61" s="446"/>
      <c r="J61" s="446"/>
      <c r="K61" s="446"/>
      <c r="L61" s="446"/>
      <c r="M61" s="446"/>
      <c r="N61" s="446"/>
      <c r="O61" s="446"/>
      <c r="P61" s="446"/>
      <c r="Q61" s="446"/>
    </row>
    <row r="62" spans="1:17">
      <c r="A62" s="50">
        <v>18</v>
      </c>
      <c r="B62" s="50" t="s">
        <v>22</v>
      </c>
      <c r="C62" s="50" t="s">
        <v>4593</v>
      </c>
      <c r="D62" s="50" t="s">
        <v>4597</v>
      </c>
      <c r="E62" s="50" t="s">
        <v>4601</v>
      </c>
      <c r="F62" s="50" t="s">
        <v>3932</v>
      </c>
      <c r="G62" s="61">
        <v>2</v>
      </c>
      <c r="H62" s="61">
        <v>2</v>
      </c>
      <c r="I62" s="50" t="s">
        <v>4624</v>
      </c>
      <c r="J62" s="50" t="s">
        <v>4098</v>
      </c>
      <c r="K62" s="50">
        <v>812</v>
      </c>
      <c r="L62" s="50" t="s">
        <v>3088</v>
      </c>
      <c r="M62" s="50" t="s">
        <v>3974</v>
      </c>
      <c r="N62" s="50" t="s">
        <v>4616</v>
      </c>
      <c r="O62" s="50" t="s">
        <v>1062</v>
      </c>
      <c r="P62" s="50" t="s">
        <v>3088</v>
      </c>
      <c r="Q62" s="50" t="s">
        <v>3089</v>
      </c>
    </row>
    <row r="63" spans="1:17">
      <c r="A63" s="50"/>
      <c r="B63" s="50"/>
      <c r="C63" s="50"/>
      <c r="D63" s="50"/>
      <c r="E63" s="50"/>
      <c r="F63" s="50"/>
      <c r="G63" s="61"/>
      <c r="H63" s="61"/>
      <c r="I63" s="50"/>
      <c r="J63" s="50"/>
      <c r="K63" s="50">
        <v>875</v>
      </c>
      <c r="L63" s="50" t="s">
        <v>4625</v>
      </c>
      <c r="M63" s="50" t="s">
        <v>4626</v>
      </c>
      <c r="N63" s="50" t="s">
        <v>4627</v>
      </c>
      <c r="O63" s="50" t="s">
        <v>1062</v>
      </c>
      <c r="P63" s="50" t="s">
        <v>4644</v>
      </c>
      <c r="Q63" s="50" t="s">
        <v>4647</v>
      </c>
    </row>
    <row r="64" spans="1:17">
      <c r="A64" s="446"/>
      <c r="B64" s="446"/>
      <c r="C64" s="446"/>
      <c r="D64" s="446"/>
      <c r="E64" s="446"/>
      <c r="F64" s="446"/>
      <c r="G64" s="57"/>
      <c r="H64" s="57"/>
      <c r="I64" s="446"/>
      <c r="J64" s="446"/>
      <c r="K64" s="446"/>
      <c r="L64" s="446"/>
      <c r="M64" s="446"/>
      <c r="N64" s="446"/>
      <c r="O64" s="446"/>
      <c r="P64" s="446"/>
      <c r="Q64" s="446"/>
    </row>
    <row r="65" spans="1:18">
      <c r="A65" s="50">
        <v>19</v>
      </c>
      <c r="B65" s="50" t="s">
        <v>22</v>
      </c>
      <c r="C65" s="50" t="s">
        <v>4602</v>
      </c>
      <c r="D65" s="50" t="s">
        <v>3934</v>
      </c>
      <c r="E65" s="50" t="s">
        <v>4603</v>
      </c>
      <c r="F65" s="50" t="s">
        <v>4604</v>
      </c>
      <c r="G65" s="61">
        <v>5</v>
      </c>
      <c r="H65" s="61">
        <v>6</v>
      </c>
      <c r="I65" s="50" t="s">
        <v>4628</v>
      </c>
      <c r="J65" s="50" t="s">
        <v>2624</v>
      </c>
      <c r="K65" s="50">
        <v>642</v>
      </c>
      <c r="L65" s="50" t="s">
        <v>4629</v>
      </c>
      <c r="M65" s="50" t="s">
        <v>4630</v>
      </c>
      <c r="N65" s="50" t="s">
        <v>4631</v>
      </c>
      <c r="O65" s="50" t="s">
        <v>1046</v>
      </c>
    </row>
    <row r="66" spans="1:18">
      <c r="A66" s="50"/>
      <c r="B66" s="50"/>
      <c r="C66" s="50"/>
      <c r="D66" s="50"/>
      <c r="E66" s="50"/>
      <c r="F66" s="50"/>
      <c r="G66" s="61"/>
      <c r="H66" s="61"/>
      <c r="I66" s="50"/>
      <c r="J66" s="50"/>
      <c r="K66" s="50">
        <v>678</v>
      </c>
      <c r="L66" s="50" t="s">
        <v>3986</v>
      </c>
      <c r="M66" s="50" t="s">
        <v>3985</v>
      </c>
      <c r="N66" s="50" t="s">
        <v>2506</v>
      </c>
      <c r="O66" s="50" t="s">
        <v>1046</v>
      </c>
    </row>
    <row r="67" spans="1:18" ht="30">
      <c r="A67" s="50"/>
      <c r="B67" s="50"/>
      <c r="C67" s="50"/>
      <c r="D67" s="50"/>
      <c r="E67" s="50"/>
      <c r="F67" s="50"/>
      <c r="G67" s="61"/>
      <c r="H67" s="61"/>
      <c r="I67" s="50"/>
      <c r="J67" s="50"/>
      <c r="K67" s="50"/>
      <c r="L67" s="350" t="s">
        <v>6460</v>
      </c>
      <c r="M67" s="350" t="s">
        <v>6461</v>
      </c>
      <c r="N67" s="350" t="s">
        <v>6462</v>
      </c>
      <c r="O67" s="350" t="s">
        <v>1046</v>
      </c>
      <c r="P67" s="350" t="s">
        <v>4031</v>
      </c>
      <c r="Q67" s="350" t="s">
        <v>4043</v>
      </c>
    </row>
    <row r="68" spans="1:18" ht="30">
      <c r="A68" s="50"/>
      <c r="B68" s="50"/>
      <c r="C68" s="50"/>
      <c r="D68" s="50"/>
      <c r="E68" s="50"/>
      <c r="F68" s="50"/>
      <c r="G68" s="61"/>
      <c r="H68" s="61"/>
      <c r="I68" s="50"/>
      <c r="J68" s="50"/>
      <c r="K68" s="50"/>
      <c r="L68" s="350" t="s">
        <v>5924</v>
      </c>
      <c r="M68" s="350" t="s">
        <v>5925</v>
      </c>
      <c r="N68" s="350" t="s">
        <v>6463</v>
      </c>
      <c r="O68" s="350" t="s">
        <v>1046</v>
      </c>
      <c r="P68" s="350" t="s">
        <v>4032</v>
      </c>
      <c r="Q68" s="350" t="s">
        <v>4044</v>
      </c>
    </row>
    <row r="69" spans="1:18" ht="30">
      <c r="A69" s="50"/>
      <c r="B69" s="50"/>
      <c r="C69" s="50"/>
      <c r="D69" s="50"/>
      <c r="E69" s="50"/>
      <c r="F69" s="50"/>
      <c r="G69" s="61"/>
      <c r="H69" s="61"/>
      <c r="I69" s="50"/>
      <c r="J69" s="50"/>
      <c r="K69" s="50"/>
      <c r="L69" s="350" t="s">
        <v>6464</v>
      </c>
      <c r="M69" s="350" t="s">
        <v>3880</v>
      </c>
      <c r="N69" s="350" t="s">
        <v>6465</v>
      </c>
      <c r="O69" s="350"/>
      <c r="P69" s="350" t="s">
        <v>4650</v>
      </c>
      <c r="Q69" s="350" t="s">
        <v>4651</v>
      </c>
    </row>
    <row r="70" spans="1:18">
      <c r="A70" s="50"/>
      <c r="B70" s="50"/>
      <c r="C70" s="50"/>
      <c r="D70" s="50"/>
      <c r="E70" s="50"/>
      <c r="F70" s="50"/>
      <c r="G70" s="61"/>
      <c r="H70" s="61"/>
      <c r="I70" s="50"/>
      <c r="J70" s="50"/>
      <c r="K70" s="536">
        <v>786</v>
      </c>
      <c r="L70" s="536" t="s">
        <v>3988</v>
      </c>
      <c r="M70" s="536" t="s">
        <v>3987</v>
      </c>
      <c r="N70" s="536" t="s">
        <v>4632</v>
      </c>
      <c r="O70" s="536" t="s">
        <v>1253</v>
      </c>
      <c r="P70" s="536"/>
      <c r="Q70" s="536"/>
      <c r="R70" s="835" t="s">
        <v>6452</v>
      </c>
    </row>
    <row r="71" spans="1:18">
      <c r="A71" s="50"/>
      <c r="B71" s="50"/>
      <c r="C71" s="50"/>
      <c r="D71" s="50"/>
      <c r="E71" s="50"/>
      <c r="F71" s="50"/>
      <c r="G71" s="61"/>
      <c r="H71" s="61"/>
      <c r="I71" s="50"/>
      <c r="J71" s="50"/>
      <c r="K71" s="536">
        <v>786</v>
      </c>
      <c r="L71" s="536" t="s">
        <v>4633</v>
      </c>
      <c r="M71" s="536" t="s">
        <v>4634</v>
      </c>
      <c r="N71" s="536" t="s">
        <v>4635</v>
      </c>
      <c r="O71" s="536" t="s">
        <v>1040</v>
      </c>
      <c r="P71" s="536"/>
      <c r="Q71" s="536"/>
      <c r="R71" s="835" t="s">
        <v>6452</v>
      </c>
    </row>
    <row r="72" spans="1:18">
      <c r="A72" s="50"/>
      <c r="B72" s="50"/>
      <c r="C72" s="50"/>
      <c r="D72" s="50"/>
      <c r="E72" s="50"/>
      <c r="F72" s="50"/>
      <c r="G72" s="61"/>
      <c r="H72" s="61"/>
      <c r="I72" s="50"/>
      <c r="J72" s="50"/>
      <c r="K72" s="50">
        <v>620</v>
      </c>
      <c r="L72" s="50" t="s">
        <v>3991</v>
      </c>
      <c r="M72" s="50" t="s">
        <v>3990</v>
      </c>
      <c r="N72" s="50" t="s">
        <v>4636</v>
      </c>
      <c r="O72" s="50" t="s">
        <v>1040</v>
      </c>
      <c r="P72" s="50" t="s">
        <v>4033</v>
      </c>
      <c r="Q72" s="50" t="s">
        <v>4046</v>
      </c>
    </row>
    <row r="73" spans="1:18">
      <c r="A73" s="446"/>
      <c r="B73" s="446"/>
      <c r="C73" s="446"/>
      <c r="D73" s="446"/>
      <c r="E73" s="446"/>
      <c r="F73" s="446"/>
      <c r="G73" s="57"/>
      <c r="H73" s="57"/>
      <c r="I73" s="446"/>
      <c r="J73" s="446"/>
      <c r="K73" s="446"/>
      <c r="L73" s="446"/>
      <c r="M73" s="446"/>
      <c r="N73" s="446"/>
      <c r="O73" s="446"/>
      <c r="P73" s="446"/>
      <c r="Q73" s="446"/>
    </row>
    <row r="74" spans="1:18">
      <c r="A74" s="50">
        <v>20</v>
      </c>
      <c r="B74" s="50" t="s">
        <v>22</v>
      </c>
      <c r="C74" s="50" t="s">
        <v>4605</v>
      </c>
      <c r="D74" s="50" t="s">
        <v>4606</v>
      </c>
      <c r="E74" s="50" t="s">
        <v>4607</v>
      </c>
      <c r="F74" s="50" t="s">
        <v>3940</v>
      </c>
      <c r="G74" s="61">
        <v>2</v>
      </c>
      <c r="H74" s="61">
        <v>2</v>
      </c>
      <c r="I74" s="50" t="s">
        <v>4637</v>
      </c>
      <c r="J74" s="50" t="s">
        <v>4638</v>
      </c>
      <c r="K74" s="50">
        <v>901</v>
      </c>
      <c r="L74" s="50" t="s">
        <v>4000</v>
      </c>
      <c r="M74" s="50" t="s">
        <v>3999</v>
      </c>
      <c r="N74" s="50" t="s">
        <v>4639</v>
      </c>
      <c r="O74" s="50" t="s">
        <v>1112</v>
      </c>
      <c r="P74" s="50" t="s">
        <v>4034</v>
      </c>
      <c r="Q74" s="50" t="s">
        <v>4048</v>
      </c>
    </row>
    <row r="75" spans="1:18">
      <c r="A75" s="50"/>
      <c r="B75" s="50"/>
      <c r="C75" s="50"/>
      <c r="D75" s="50"/>
      <c r="E75" s="50"/>
      <c r="F75" s="50"/>
      <c r="G75" s="61"/>
      <c r="H75" s="61"/>
      <c r="I75" s="50"/>
      <c r="J75" s="50"/>
      <c r="K75" s="50">
        <v>660</v>
      </c>
      <c r="L75" s="50" t="s">
        <v>4640</v>
      </c>
      <c r="M75" s="50" t="s">
        <v>4641</v>
      </c>
      <c r="N75" s="50" t="s">
        <v>4642</v>
      </c>
      <c r="O75" s="50" t="s">
        <v>1064</v>
      </c>
      <c r="P75" s="50" t="s">
        <v>4645</v>
      </c>
      <c r="Q75" s="50" t="s">
        <v>4648</v>
      </c>
    </row>
    <row r="76" spans="1:18">
      <c r="A76" s="143"/>
      <c r="B76" s="143"/>
      <c r="C76" s="143"/>
      <c r="D76" s="143"/>
      <c r="E76" s="143"/>
      <c r="F76" s="137"/>
      <c r="G76" s="144"/>
      <c r="H76" s="144"/>
      <c r="I76" s="143"/>
      <c r="J76" s="143"/>
      <c r="K76" s="143"/>
      <c r="L76" s="143"/>
      <c r="M76" s="143"/>
      <c r="N76" s="143"/>
      <c r="O76" s="143"/>
      <c r="P76" s="143"/>
      <c r="Q76" s="143"/>
    </row>
    <row r="77" spans="1:18">
      <c r="A77" s="50"/>
      <c r="B77" s="50"/>
      <c r="C77" s="50"/>
      <c r="D77" s="50"/>
      <c r="E77" s="50"/>
      <c r="F77" s="46" t="s">
        <v>4022</v>
      </c>
      <c r="G77" s="61">
        <f>SUM(G3:G76)</f>
        <v>46</v>
      </c>
      <c r="H77" s="61">
        <f>SUM(H3:H76)</f>
        <v>39</v>
      </c>
      <c r="I77" s="50"/>
      <c r="J77" s="50"/>
      <c r="K77" s="50"/>
      <c r="L77" s="50"/>
      <c r="M77" s="50"/>
      <c r="N77" s="50"/>
      <c r="O77" s="50"/>
      <c r="P77" s="50"/>
      <c r="Q77" s="50"/>
    </row>
    <row r="78" spans="1:18">
      <c r="A78" s="50"/>
      <c r="B78" s="50"/>
      <c r="C78" s="50"/>
      <c r="D78" s="50"/>
      <c r="E78" s="50"/>
      <c r="F78" s="46" t="s">
        <v>4023</v>
      </c>
      <c r="G78" s="631">
        <f>G77/A74</f>
        <v>2.2999999999999998</v>
      </c>
      <c r="H78" s="631">
        <f>H77/A74</f>
        <v>1.95</v>
      </c>
      <c r="I78" s="50"/>
      <c r="J78" s="50"/>
      <c r="K78" s="50"/>
      <c r="L78" s="50"/>
      <c r="M78" s="50"/>
      <c r="N78" s="50"/>
      <c r="O78" s="50"/>
      <c r="P78" s="50"/>
      <c r="Q78" s="50"/>
    </row>
    <row r="79" spans="1:18">
      <c r="G79" s="537"/>
      <c r="H79" s="537"/>
    </row>
  </sheetData>
  <autoFilter ref="N1:N79" xr:uid="{DAE46021-8071-4059-A138-93F109BB97D3}"/>
  <mergeCells count="3">
    <mergeCell ref="B1:F1"/>
    <mergeCell ref="G1:O1"/>
    <mergeCell ref="P1:Q1"/>
  </mergeCells>
  <conditionalFormatting sqref="N2">
    <cfRule type="containsText" dxfId="509" priority="8" operator="containsText" text="MSH">
      <formula>NOT(ISERROR(SEARCH("MSH",N2)))</formula>
    </cfRule>
  </conditionalFormatting>
  <conditionalFormatting sqref="M2">
    <cfRule type="containsText" dxfId="508" priority="7" operator="containsText" text="Current (Electrical Current">
      <formula>NOT(ISERROR(SEARCH("Current (Electrical Current",M2)))</formula>
    </cfRule>
  </conditionalFormatting>
  <conditionalFormatting sqref="L5">
    <cfRule type="containsText" dxfId="507" priority="6" operator="containsText" text="Current (Electrical Current ">
      <formula>NOT(ISERROR(SEARCH("Current (Electrical Current ",L5)))</formula>
    </cfRule>
  </conditionalFormatting>
  <conditionalFormatting sqref="L10">
    <cfRule type="containsText" dxfId="506" priority="5" operator="containsText" text="Current (Electrical Current ">
      <formula>NOT(ISERROR(SEARCH("Current (Electrical Current ",L10)))</formula>
    </cfRule>
  </conditionalFormatting>
  <conditionalFormatting sqref="I49:L49 I51:L51 I53:J53 K53:K54 I56:J56 K56:L57 I59:J59 K59:L60 I62:J62 K62:L63 I65:J65 K65:L66 K74:L75 I74:J74 K70:L72 K67:K69">
    <cfRule type="containsText" dxfId="505" priority="2" operator="containsText" text="Phrase">
      <formula>NOT(ISERROR(SEARCH("Phrase",I49)))</formula>
    </cfRule>
    <cfRule type="containsText" dxfId="504" priority="3" operator="containsText" text="&gt;&gt;&gt;&gt;&gt; ">
      <formula>NOT(ISERROR(SEARCH("&gt;&gt;&gt;&gt;&gt; ",I49)))</formula>
    </cfRule>
    <cfRule type="containsText" dxfId="503" priority="4" operator="containsText" text="&lt;&lt;&lt;&lt;&lt; ">
      <formula>NOT(ISERROR(SEARCH("&lt;&lt;&lt;&lt;&lt; ",I49)))</formula>
    </cfRule>
  </conditionalFormatting>
  <conditionalFormatting sqref="L6">
    <cfRule type="containsText" dxfId="502" priority="1" operator="containsText" text="Current (Electrical Current ">
      <formula>NOT(ISERROR(SEARCH("Current (Electrical Current ",L6)))</formula>
    </cfRule>
  </conditionalFormatting>
  <pageMargins left="0.7" right="0.7" top="0.75" bottom="0.75" header="0.3" footer="0.3"/>
  <pageSetup orientation="portrait" horizontalDpi="300" verticalDpi="300"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5D924-B63C-4FF4-9F8F-676CE90EEE4B}">
  <sheetPr codeName="Sheet6">
    <tabColor theme="3" tint="0.39997558519241921"/>
  </sheetPr>
  <dimension ref="A1:BQ13"/>
  <sheetViews>
    <sheetView topLeftCell="B1" zoomScale="90" zoomScaleNormal="90" workbookViewId="0">
      <pane ySplit="2" topLeftCell="A3" activePane="bottomLeft" state="frozen"/>
      <selection pane="bottomLeft" activeCell="B2" sqref="B1:E1048576"/>
    </sheetView>
  </sheetViews>
  <sheetFormatPr defaultRowHeight="15"/>
  <cols>
    <col min="2" max="2" width="15.28515625" customWidth="1"/>
    <col min="3" max="3" width="17.5703125" customWidth="1"/>
    <col min="4" max="4" width="15.140625" customWidth="1"/>
    <col min="5" max="5" width="26.85546875" customWidth="1"/>
    <col min="6" max="6" width="15.28515625" customWidth="1"/>
    <col min="7" max="7" width="23.7109375" customWidth="1"/>
    <col min="8" max="8" width="21.28515625" customWidth="1"/>
    <col min="9" max="9" width="40.7109375" customWidth="1"/>
    <col min="10" max="10" width="33.140625" customWidth="1"/>
    <col min="11" max="11" width="44.28515625" customWidth="1"/>
    <col min="12" max="12" width="8.85546875" style="87" customWidth="1"/>
    <col min="13" max="13" width="27.42578125" customWidth="1"/>
    <col min="14" max="14" width="17.5703125" style="87" customWidth="1"/>
    <col min="15" max="15" width="32" customWidth="1"/>
    <col min="16" max="16" width="35.7109375" customWidth="1"/>
    <col min="17" max="17" width="32.85546875" customWidth="1"/>
    <col min="18" max="18" width="36.140625" customWidth="1"/>
    <col min="19" max="19" width="30.140625" customWidth="1"/>
    <col min="20" max="20" width="41.140625" customWidth="1"/>
    <col min="21" max="21" width="20.85546875" customWidth="1"/>
  </cols>
  <sheetData>
    <row r="1" spans="1:69" s="83" customFormat="1" ht="63.75" customHeight="1">
      <c r="A1" s="39"/>
      <c r="B1" s="945" t="s">
        <v>5526</v>
      </c>
      <c r="C1" s="945"/>
      <c r="D1" s="945"/>
      <c r="E1" s="945"/>
      <c r="F1" s="945"/>
      <c r="G1" s="945"/>
      <c r="H1" s="945"/>
      <c r="I1" s="94" t="s">
        <v>1</v>
      </c>
      <c r="J1" s="94"/>
      <c r="K1" s="94"/>
      <c r="L1" s="93"/>
      <c r="M1" s="94"/>
      <c r="N1" s="93"/>
      <c r="O1" s="94"/>
      <c r="P1" s="94"/>
      <c r="Q1" s="991" t="s">
        <v>2</v>
      </c>
      <c r="R1" s="992"/>
      <c r="S1" s="993"/>
      <c r="T1" s="41" t="s">
        <v>3</v>
      </c>
      <c r="U1" s="103" t="s">
        <v>346</v>
      </c>
      <c r="V1" s="104"/>
      <c r="W1" s="104"/>
      <c r="X1" s="104"/>
      <c r="Y1" s="104"/>
      <c r="Z1" s="104"/>
      <c r="AA1" s="104"/>
      <c r="AB1" s="104"/>
      <c r="AC1" s="104"/>
      <c r="AD1" s="104"/>
      <c r="AE1" s="104"/>
      <c r="AF1" s="104"/>
      <c r="AG1" s="104"/>
      <c r="AH1" s="104"/>
      <c r="AI1" s="104"/>
      <c r="AJ1" s="104"/>
      <c r="AK1" s="104"/>
      <c r="AL1" s="104"/>
      <c r="AM1" s="104"/>
      <c r="AN1" s="104"/>
      <c r="AO1" s="104"/>
      <c r="AP1" s="104"/>
      <c r="AQ1" s="104"/>
      <c r="AR1" s="104"/>
      <c r="AS1" s="104"/>
      <c r="AT1" s="104"/>
      <c r="AU1" s="104"/>
      <c r="AV1" s="104"/>
      <c r="AW1" s="104"/>
      <c r="AX1" s="104"/>
      <c r="AY1" s="104"/>
      <c r="AZ1" s="104"/>
      <c r="BA1" s="104"/>
      <c r="BB1" s="104"/>
      <c r="BC1" s="104"/>
      <c r="BD1" s="104"/>
      <c r="BE1" s="104"/>
      <c r="BF1" s="104"/>
      <c r="BG1" s="104"/>
      <c r="BH1" s="104"/>
      <c r="BI1" s="104"/>
      <c r="BJ1" s="104"/>
      <c r="BK1" s="104"/>
      <c r="BL1" s="104"/>
      <c r="BM1" s="104"/>
      <c r="BN1" s="104"/>
      <c r="BO1" s="104"/>
      <c r="BP1" s="104"/>
      <c r="BQ1" s="104"/>
    </row>
    <row r="2" spans="1:69" s="85" customFormat="1" ht="40.5" customHeight="1">
      <c r="A2" s="39" t="s">
        <v>709</v>
      </c>
      <c r="B2" s="40" t="s">
        <v>4</v>
      </c>
      <c r="C2" s="40" t="s">
        <v>5</v>
      </c>
      <c r="D2" s="40" t="s">
        <v>718</v>
      </c>
      <c r="E2" s="40" t="s">
        <v>6</v>
      </c>
      <c r="F2" s="40" t="s">
        <v>8</v>
      </c>
      <c r="G2" s="40" t="s">
        <v>733</v>
      </c>
      <c r="H2" s="40" t="s">
        <v>9</v>
      </c>
      <c r="I2" s="47" t="s">
        <v>10</v>
      </c>
      <c r="J2" s="47" t="s">
        <v>11</v>
      </c>
      <c r="K2" s="47" t="s">
        <v>12</v>
      </c>
      <c r="L2" s="48" t="s">
        <v>13</v>
      </c>
      <c r="M2" s="47" t="s">
        <v>730</v>
      </c>
      <c r="N2" s="48" t="s">
        <v>15</v>
      </c>
      <c r="O2" s="47" t="s">
        <v>16</v>
      </c>
      <c r="P2" s="47" t="s">
        <v>17</v>
      </c>
      <c r="Q2" s="49" t="s">
        <v>18</v>
      </c>
      <c r="R2" s="49" t="s">
        <v>19</v>
      </c>
      <c r="S2" s="49" t="s">
        <v>20</v>
      </c>
      <c r="T2" s="41" t="s">
        <v>21</v>
      </c>
      <c r="U2" s="105"/>
      <c r="V2" s="16"/>
      <c r="W2" s="106" t="s">
        <v>521</v>
      </c>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row>
    <row r="3" spans="1:69" s="16" customFormat="1" ht="40.5" customHeight="1">
      <c r="A3" s="50">
        <v>0</v>
      </c>
      <c r="B3" s="46" t="s">
        <v>862</v>
      </c>
      <c r="C3" s="994" t="s">
        <v>984</v>
      </c>
      <c r="D3" s="995"/>
      <c r="E3" s="995"/>
      <c r="F3" s="995"/>
      <c r="G3" s="995"/>
      <c r="H3" s="996"/>
      <c r="I3" s="46" t="s">
        <v>5506</v>
      </c>
      <c r="J3" s="46" t="s">
        <v>983</v>
      </c>
      <c r="K3" s="46" t="s">
        <v>985</v>
      </c>
      <c r="L3" s="61">
        <v>48</v>
      </c>
      <c r="M3" s="994" t="s">
        <v>986</v>
      </c>
      <c r="N3" s="995"/>
      <c r="O3" s="995"/>
      <c r="P3" s="995"/>
      <c r="Q3" s="995"/>
      <c r="R3" s="995"/>
      <c r="S3" s="995"/>
      <c r="T3" s="995"/>
      <c r="U3" s="996"/>
      <c r="W3" s="106"/>
    </row>
    <row r="4" spans="1:69" s="2" customFormat="1" ht="96" customHeight="1">
      <c r="A4" s="50">
        <v>1</v>
      </c>
      <c r="B4" s="46" t="s">
        <v>862</v>
      </c>
      <c r="C4" s="108" t="s">
        <v>987</v>
      </c>
      <c r="D4" s="108" t="s">
        <v>885</v>
      </c>
      <c r="E4" s="46" t="s">
        <v>863</v>
      </c>
      <c r="F4" s="46" t="s">
        <v>872</v>
      </c>
      <c r="G4" s="46" t="s">
        <v>895</v>
      </c>
      <c r="H4" s="46" t="s">
        <v>892</v>
      </c>
      <c r="I4" s="46" t="s">
        <v>5499</v>
      </c>
      <c r="J4" s="46" t="s">
        <v>904</v>
      </c>
      <c r="K4" s="46" t="s">
        <v>914</v>
      </c>
      <c r="L4" s="109">
        <v>3</v>
      </c>
      <c r="M4" s="46" t="s">
        <v>923</v>
      </c>
      <c r="N4" s="109">
        <v>2</v>
      </c>
      <c r="O4" s="46" t="s">
        <v>914</v>
      </c>
      <c r="P4" s="46" t="s">
        <v>964</v>
      </c>
      <c r="Q4" s="46" t="s">
        <v>941</v>
      </c>
      <c r="R4" s="46" t="s">
        <v>965</v>
      </c>
      <c r="S4" s="46" t="s">
        <v>942</v>
      </c>
      <c r="T4" s="46" t="s">
        <v>968</v>
      </c>
      <c r="U4" s="46"/>
    </row>
    <row r="5" spans="1:69" s="2" customFormat="1" ht="76.5" customHeight="1">
      <c r="A5" s="50">
        <f>A4+1</f>
        <v>2</v>
      </c>
      <c r="B5" s="46" t="s">
        <v>862</v>
      </c>
      <c r="C5" s="108" t="s">
        <v>853</v>
      </c>
      <c r="D5" s="108" t="s">
        <v>853</v>
      </c>
      <c r="E5" s="46" t="s">
        <v>864</v>
      </c>
      <c r="F5" s="46" t="s">
        <v>873</v>
      </c>
      <c r="G5" s="46" t="s">
        <v>898</v>
      </c>
      <c r="H5" s="46" t="s">
        <v>892</v>
      </c>
      <c r="I5" s="46" t="s">
        <v>5500</v>
      </c>
      <c r="J5" s="46" t="s">
        <v>905</v>
      </c>
      <c r="K5" s="46" t="s">
        <v>915</v>
      </c>
      <c r="L5" s="61">
        <v>5</v>
      </c>
      <c r="M5" s="46" t="s">
        <v>924</v>
      </c>
      <c r="N5" s="61">
        <v>3</v>
      </c>
      <c r="O5" s="46" t="s">
        <v>937</v>
      </c>
      <c r="P5" s="46" t="s">
        <v>966</v>
      </c>
      <c r="Q5" s="46" t="s">
        <v>943</v>
      </c>
      <c r="R5" s="46" t="s">
        <v>945</v>
      </c>
      <c r="S5" s="46" t="s">
        <v>944</v>
      </c>
      <c r="T5" s="46" t="s">
        <v>967</v>
      </c>
      <c r="U5" s="46"/>
    </row>
    <row r="6" spans="1:69" s="2" customFormat="1" ht="98.25" customHeight="1">
      <c r="A6" s="50">
        <f t="shared" ref="A6:A13" si="0">A5+1</f>
        <v>3</v>
      </c>
      <c r="B6" s="46" t="s">
        <v>862</v>
      </c>
      <c r="C6" s="108" t="s">
        <v>854</v>
      </c>
      <c r="D6" s="108" t="s">
        <v>886</v>
      </c>
      <c r="E6" s="46" t="s">
        <v>865</v>
      </c>
      <c r="F6" s="46" t="s">
        <v>874</v>
      </c>
      <c r="G6" s="46" t="s">
        <v>899</v>
      </c>
      <c r="H6" s="46" t="s">
        <v>893</v>
      </c>
      <c r="I6" s="46" t="s">
        <v>5509</v>
      </c>
      <c r="J6" s="46" t="s">
        <v>906</v>
      </c>
      <c r="K6" s="46" t="s">
        <v>916</v>
      </c>
      <c r="L6" s="61">
        <v>4</v>
      </c>
      <c r="M6" s="46" t="s">
        <v>925</v>
      </c>
      <c r="N6" s="61">
        <v>3</v>
      </c>
      <c r="O6" s="46" t="s">
        <v>979</v>
      </c>
      <c r="P6" s="46" t="s">
        <v>980</v>
      </c>
      <c r="Q6" s="46" t="s">
        <v>946</v>
      </c>
      <c r="R6" s="46" t="s">
        <v>947</v>
      </c>
      <c r="S6" s="46" t="s">
        <v>969</v>
      </c>
      <c r="T6" s="46" t="s">
        <v>981</v>
      </c>
      <c r="U6" s="46" t="s">
        <v>948</v>
      </c>
    </row>
    <row r="7" spans="1:69" s="2" customFormat="1" ht="63" customHeight="1">
      <c r="A7" s="50">
        <f t="shared" si="0"/>
        <v>4</v>
      </c>
      <c r="B7" s="46" t="s">
        <v>862</v>
      </c>
      <c r="C7" s="108" t="s">
        <v>855</v>
      </c>
      <c r="D7" s="108" t="s">
        <v>855</v>
      </c>
      <c r="E7" s="46" t="s">
        <v>866</v>
      </c>
      <c r="F7" s="46" t="s">
        <v>875</v>
      </c>
      <c r="G7" s="46" t="s">
        <v>900</v>
      </c>
      <c r="H7" s="46" t="s">
        <v>894</v>
      </c>
      <c r="I7" s="46" t="s">
        <v>5507</v>
      </c>
      <c r="J7" s="46" t="s">
        <v>907</v>
      </c>
      <c r="K7" s="46" t="s">
        <v>949</v>
      </c>
      <c r="L7" s="61">
        <v>12</v>
      </c>
      <c r="M7" s="46" t="s">
        <v>930</v>
      </c>
      <c r="N7" s="61">
        <v>9</v>
      </c>
      <c r="O7" s="46" t="s">
        <v>950</v>
      </c>
      <c r="P7" s="46" t="s">
        <v>951</v>
      </c>
      <c r="Q7" s="46" t="s">
        <v>952</v>
      </c>
      <c r="R7" s="46" t="s">
        <v>953</v>
      </c>
      <c r="S7" s="46" t="s">
        <v>954</v>
      </c>
      <c r="T7" s="46" t="s">
        <v>970</v>
      </c>
      <c r="U7" s="46" t="s">
        <v>982</v>
      </c>
    </row>
    <row r="8" spans="1:69" s="2" customFormat="1" ht="80.25" customHeight="1">
      <c r="A8" s="50">
        <f t="shared" si="0"/>
        <v>5</v>
      </c>
      <c r="B8" s="46" t="s">
        <v>862</v>
      </c>
      <c r="C8" s="108" t="s">
        <v>856</v>
      </c>
      <c r="D8" s="108" t="s">
        <v>856</v>
      </c>
      <c r="E8" s="46" t="s">
        <v>867</v>
      </c>
      <c r="F8" s="46" t="s">
        <v>876</v>
      </c>
      <c r="G8" s="46" t="s">
        <v>901</v>
      </c>
      <c r="H8" s="46" t="s">
        <v>883</v>
      </c>
      <c r="I8" s="46" t="s">
        <v>5501</v>
      </c>
      <c r="J8" s="46" t="s">
        <v>908</v>
      </c>
      <c r="K8" s="46" t="s">
        <v>917</v>
      </c>
      <c r="L8" s="61">
        <v>7</v>
      </c>
      <c r="M8" s="46" t="s">
        <v>931</v>
      </c>
      <c r="N8" s="61">
        <v>5</v>
      </c>
      <c r="O8" s="46" t="s">
        <v>955</v>
      </c>
      <c r="P8" s="46" t="s">
        <v>938</v>
      </c>
      <c r="Q8" s="46" t="s">
        <v>956</v>
      </c>
      <c r="R8" s="46" t="s">
        <v>958</v>
      </c>
      <c r="S8" s="46" t="s">
        <v>957</v>
      </c>
      <c r="T8" s="46" t="s">
        <v>971</v>
      </c>
      <c r="U8" s="46"/>
    </row>
    <row r="9" spans="1:69" s="2" customFormat="1" ht="78" customHeight="1">
      <c r="A9" s="50">
        <f t="shared" si="0"/>
        <v>6</v>
      </c>
      <c r="B9" s="46" t="s">
        <v>862</v>
      </c>
      <c r="C9" s="108" t="s">
        <v>857</v>
      </c>
      <c r="D9" s="108" t="s">
        <v>887</v>
      </c>
      <c r="E9" s="46" t="s">
        <v>868</v>
      </c>
      <c r="F9" s="46" t="s">
        <v>877</v>
      </c>
      <c r="G9" s="46" t="s">
        <v>896</v>
      </c>
      <c r="H9" s="46" t="s">
        <v>882</v>
      </c>
      <c r="I9" s="46" t="s">
        <v>5502</v>
      </c>
      <c r="J9" s="46" t="s">
        <v>909</v>
      </c>
      <c r="K9" s="46" t="s">
        <v>918</v>
      </c>
      <c r="L9" s="61">
        <v>3</v>
      </c>
      <c r="M9" s="46" t="s">
        <v>932</v>
      </c>
      <c r="N9" s="61">
        <v>3</v>
      </c>
      <c r="O9" s="46" t="s">
        <v>918</v>
      </c>
      <c r="P9" s="46" t="s">
        <v>932</v>
      </c>
      <c r="Q9" s="46" t="s">
        <v>959</v>
      </c>
      <c r="R9" s="46" t="s">
        <v>960</v>
      </c>
      <c r="S9" s="46" t="s">
        <v>942</v>
      </c>
      <c r="T9" s="46" t="s">
        <v>972</v>
      </c>
      <c r="U9" s="46"/>
    </row>
    <row r="10" spans="1:69" s="2" customFormat="1" ht="87.75" customHeight="1">
      <c r="A10" s="50">
        <f t="shared" si="0"/>
        <v>7</v>
      </c>
      <c r="B10" s="46" t="s">
        <v>862</v>
      </c>
      <c r="C10" s="108" t="s">
        <v>858</v>
      </c>
      <c r="D10" s="108" t="s">
        <v>888</v>
      </c>
      <c r="E10" s="46" t="s">
        <v>869</v>
      </c>
      <c r="F10" s="46" t="s">
        <v>878</v>
      </c>
      <c r="G10" s="46" t="s">
        <v>902</v>
      </c>
      <c r="H10" s="46" t="s">
        <v>892</v>
      </c>
      <c r="I10" s="46" t="s">
        <v>5503</v>
      </c>
      <c r="J10" s="46" t="s">
        <v>910</v>
      </c>
      <c r="K10" s="46" t="s">
        <v>919</v>
      </c>
      <c r="L10" s="61">
        <v>5</v>
      </c>
      <c r="M10" s="46" t="s">
        <v>933</v>
      </c>
      <c r="N10" s="61">
        <v>4</v>
      </c>
      <c r="O10" s="46" t="s">
        <v>939</v>
      </c>
      <c r="P10" s="46" t="s">
        <v>493</v>
      </c>
      <c r="Q10" s="46" t="s">
        <v>961</v>
      </c>
      <c r="R10" s="46" t="s">
        <v>973</v>
      </c>
      <c r="S10" s="46" t="s">
        <v>73</v>
      </c>
      <c r="T10" s="46" t="s">
        <v>974</v>
      </c>
      <c r="U10" s="46"/>
    </row>
    <row r="11" spans="1:69" s="2" customFormat="1" ht="75.75" customHeight="1">
      <c r="A11" s="50">
        <f t="shared" si="0"/>
        <v>8</v>
      </c>
      <c r="B11" s="46" t="s">
        <v>862</v>
      </c>
      <c r="C11" s="108" t="s">
        <v>889</v>
      </c>
      <c r="D11" s="108" t="s">
        <v>859</v>
      </c>
      <c r="E11" s="46" t="s">
        <v>870</v>
      </c>
      <c r="F11" s="46" t="s">
        <v>879</v>
      </c>
      <c r="G11" s="46" t="s">
        <v>903</v>
      </c>
      <c r="H11" s="46" t="s">
        <v>884</v>
      </c>
      <c r="I11" s="46" t="s">
        <v>5504</v>
      </c>
      <c r="J11" s="46" t="s">
        <v>911</v>
      </c>
      <c r="K11" s="46" t="s">
        <v>920</v>
      </c>
      <c r="L11" s="61">
        <v>5</v>
      </c>
      <c r="M11" s="46" t="s">
        <v>934</v>
      </c>
      <c r="N11" s="61">
        <v>5</v>
      </c>
      <c r="O11" s="46" t="s">
        <v>940</v>
      </c>
      <c r="P11" s="46" t="s">
        <v>205</v>
      </c>
      <c r="Q11" s="46" t="s">
        <v>962</v>
      </c>
      <c r="R11" s="46" t="s">
        <v>963</v>
      </c>
      <c r="S11" s="46" t="s">
        <v>70</v>
      </c>
      <c r="T11" s="46" t="s">
        <v>975</v>
      </c>
      <c r="U11" s="46"/>
    </row>
    <row r="12" spans="1:69" s="2" customFormat="1" ht="48" customHeight="1">
      <c r="A12" s="50">
        <f t="shared" si="0"/>
        <v>9</v>
      </c>
      <c r="B12" s="46" t="s">
        <v>862</v>
      </c>
      <c r="C12" s="108" t="s">
        <v>890</v>
      </c>
      <c r="D12" s="108" t="s">
        <v>860</v>
      </c>
      <c r="E12" s="46" t="s">
        <v>871</v>
      </c>
      <c r="F12" s="46" t="s">
        <v>880</v>
      </c>
      <c r="G12" s="46" t="s">
        <v>897</v>
      </c>
      <c r="H12" s="46" t="s">
        <v>884</v>
      </c>
      <c r="I12" s="46" t="s">
        <v>5508</v>
      </c>
      <c r="J12" s="46" t="s">
        <v>912</v>
      </c>
      <c r="K12" s="46" t="s">
        <v>921</v>
      </c>
      <c r="L12" s="61">
        <v>5</v>
      </c>
      <c r="M12" s="46" t="s">
        <v>935</v>
      </c>
      <c r="N12" s="61">
        <v>4</v>
      </c>
      <c r="O12" s="46" t="s">
        <v>940</v>
      </c>
      <c r="P12" s="46" t="s">
        <v>205</v>
      </c>
      <c r="Q12" s="46" t="s">
        <v>962</v>
      </c>
      <c r="R12" s="46" t="s">
        <v>963</v>
      </c>
      <c r="S12" s="46" t="s">
        <v>70</v>
      </c>
      <c r="T12" s="46" t="s">
        <v>975</v>
      </c>
      <c r="U12" s="46"/>
    </row>
    <row r="13" spans="1:69" s="2" customFormat="1" ht="105.75" customHeight="1">
      <c r="A13" s="50">
        <f t="shared" si="0"/>
        <v>10</v>
      </c>
      <c r="B13" s="46" t="s">
        <v>862</v>
      </c>
      <c r="C13" s="108" t="s">
        <v>891</v>
      </c>
      <c r="D13" s="108" t="s">
        <v>861</v>
      </c>
      <c r="E13" s="46" t="s">
        <v>112</v>
      </c>
      <c r="F13" s="46" t="s">
        <v>881</v>
      </c>
      <c r="G13" s="46" t="s">
        <v>897</v>
      </c>
      <c r="H13" s="46" t="s">
        <v>884</v>
      </c>
      <c r="I13" s="46" t="s">
        <v>5505</v>
      </c>
      <c r="J13" s="46" t="s">
        <v>913</v>
      </c>
      <c r="K13" s="46" t="s">
        <v>922</v>
      </c>
      <c r="L13" s="61">
        <v>3</v>
      </c>
      <c r="M13" s="46" t="s">
        <v>936</v>
      </c>
      <c r="N13" s="61">
        <v>3</v>
      </c>
      <c r="O13" s="46" t="s">
        <v>940</v>
      </c>
      <c r="P13" s="46" t="s">
        <v>205</v>
      </c>
      <c r="Q13" s="46" t="s">
        <v>962</v>
      </c>
      <c r="R13" s="46" t="s">
        <v>963</v>
      </c>
      <c r="S13" s="46" t="s">
        <v>70</v>
      </c>
      <c r="T13" s="46" t="s">
        <v>975</v>
      </c>
      <c r="U13" s="46"/>
    </row>
  </sheetData>
  <mergeCells count="4">
    <mergeCell ref="B1:H1"/>
    <mergeCell ref="Q1:S1"/>
    <mergeCell ref="C3:H3"/>
    <mergeCell ref="M3:U3"/>
  </mergeCells>
  <conditionalFormatting sqref="C4:D13">
    <cfRule type="cellIs" dxfId="501" priority="1" operator="equal">
      <formula>"_"</formula>
    </cfRule>
  </conditionalFormatting>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42E3F-1CAA-4F11-8A96-EA0A9C725855}">
  <sheetPr>
    <tabColor theme="5" tint="0.39997558519241921"/>
  </sheetPr>
  <dimension ref="A1:BS85"/>
  <sheetViews>
    <sheetView workbookViewId="0">
      <pane ySplit="2" topLeftCell="A69" activePane="bottomLeft" state="frozen"/>
      <selection pane="bottomLeft" activeCell="C71" sqref="C71"/>
    </sheetView>
  </sheetViews>
  <sheetFormatPr defaultRowHeight="15"/>
  <cols>
    <col min="2" max="2" width="22.42578125" customWidth="1"/>
    <col min="3" max="3" width="30.85546875" customWidth="1"/>
    <col min="4" max="4" width="24.5703125" customWidth="1"/>
    <col min="5" max="5" width="24.7109375" customWidth="1"/>
    <col min="6" max="6" width="30" customWidth="1"/>
    <col min="9" max="9" width="14.140625" customWidth="1"/>
    <col min="10" max="10" width="18.140625" customWidth="1"/>
    <col min="11" max="11" width="11.5703125" customWidth="1"/>
    <col min="12" max="12" width="16.42578125" customWidth="1"/>
    <col min="13" max="13" width="38.28515625" customWidth="1"/>
    <col min="14" max="14" width="65.28515625" customWidth="1"/>
    <col min="15" max="15" width="18.5703125" customWidth="1"/>
    <col min="16" max="16" width="29.42578125" customWidth="1"/>
    <col min="17" max="17" width="20.5703125" customWidth="1"/>
  </cols>
  <sheetData>
    <row r="1" spans="1:71" s="2" customFormat="1" ht="36" customHeight="1">
      <c r="A1" s="271" t="s">
        <v>1412</v>
      </c>
      <c r="B1" s="949" t="s">
        <v>6515</v>
      </c>
      <c r="C1" s="950"/>
      <c r="D1" s="950"/>
      <c r="E1" s="950"/>
      <c r="F1" s="950"/>
      <c r="G1" s="951" t="s">
        <v>3915</v>
      </c>
      <c r="H1" s="952"/>
      <c r="I1" s="952"/>
      <c r="J1" s="952"/>
      <c r="K1" s="952"/>
      <c r="L1" s="952"/>
      <c r="M1" s="952"/>
      <c r="N1" s="952"/>
      <c r="O1" s="953"/>
      <c r="P1" s="954" t="s">
        <v>2</v>
      </c>
      <c r="Q1" s="954"/>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row>
    <row r="2" spans="1:71" s="2" customFormat="1" ht="77.25" customHeight="1">
      <c r="A2" s="308"/>
      <c r="B2" s="308" t="s">
        <v>2042</v>
      </c>
      <c r="C2" s="308" t="s">
        <v>5</v>
      </c>
      <c r="D2" s="308" t="s">
        <v>6</v>
      </c>
      <c r="E2" s="677" t="s">
        <v>2041</v>
      </c>
      <c r="F2" s="677" t="s">
        <v>9</v>
      </c>
      <c r="G2" s="311" t="s">
        <v>1927</v>
      </c>
      <c r="H2" s="311" t="s">
        <v>2316</v>
      </c>
      <c r="I2" s="312" t="s">
        <v>1926</v>
      </c>
      <c r="J2" s="312" t="s">
        <v>2394</v>
      </c>
      <c r="K2" s="312" t="s">
        <v>2044</v>
      </c>
      <c r="L2" s="312" t="s">
        <v>1552</v>
      </c>
      <c r="M2" s="312" t="s">
        <v>1224</v>
      </c>
      <c r="N2" s="312" t="s">
        <v>1622</v>
      </c>
      <c r="O2" s="312" t="s">
        <v>1925</v>
      </c>
      <c r="P2" s="678" t="s">
        <v>4025</v>
      </c>
      <c r="Q2" s="678" t="s">
        <v>3712</v>
      </c>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row>
    <row r="3" spans="1:71">
      <c r="A3" s="55">
        <v>1</v>
      </c>
      <c r="B3" s="55" t="s">
        <v>862</v>
      </c>
      <c r="C3" s="55" t="s">
        <v>4889</v>
      </c>
      <c r="D3" s="55" t="s">
        <v>4908</v>
      </c>
      <c r="E3" s="55" t="s">
        <v>4909</v>
      </c>
      <c r="F3" s="55" t="s">
        <v>4910</v>
      </c>
      <c r="G3" s="55">
        <v>2</v>
      </c>
      <c r="H3" s="55">
        <v>2</v>
      </c>
      <c r="I3" s="209" t="s">
        <v>4911</v>
      </c>
      <c r="J3" s="209" t="s">
        <v>4912</v>
      </c>
      <c r="K3" s="209">
        <v>679</v>
      </c>
      <c r="L3" s="55" t="s">
        <v>1861</v>
      </c>
      <c r="M3" s="55" t="s">
        <v>2138</v>
      </c>
      <c r="N3" s="55" t="s">
        <v>1954</v>
      </c>
      <c r="O3" s="55" t="s">
        <v>1053</v>
      </c>
      <c r="P3" s="55" t="s">
        <v>5004</v>
      </c>
      <c r="Q3" s="98" t="s">
        <v>3308</v>
      </c>
    </row>
    <row r="4" spans="1:71">
      <c r="A4" s="55"/>
      <c r="B4" s="55"/>
      <c r="C4" s="55"/>
      <c r="D4" s="55"/>
      <c r="E4" s="55"/>
      <c r="F4" s="55"/>
      <c r="G4" s="55"/>
      <c r="H4" s="55"/>
      <c r="I4" s="55"/>
      <c r="J4" s="55"/>
      <c r="K4" s="209">
        <v>651</v>
      </c>
      <c r="L4" s="55" t="s">
        <v>4913</v>
      </c>
      <c r="M4" s="55" t="s">
        <v>4914</v>
      </c>
      <c r="N4" s="55" t="s">
        <v>1977</v>
      </c>
      <c r="O4" s="55" t="s">
        <v>4915</v>
      </c>
      <c r="P4" s="55" t="s">
        <v>5006</v>
      </c>
      <c r="Q4" s="55" t="s">
        <v>5005</v>
      </c>
    </row>
    <row r="5" spans="1:71" s="679" customFormat="1">
      <c r="A5" s="52"/>
      <c r="B5" s="52"/>
      <c r="C5" s="52"/>
      <c r="D5" s="52"/>
      <c r="E5" s="52"/>
      <c r="F5" s="52"/>
      <c r="G5" s="52"/>
      <c r="H5" s="52"/>
      <c r="I5" s="52"/>
      <c r="J5" s="52"/>
      <c r="K5" s="673"/>
      <c r="L5" s="52"/>
      <c r="M5" s="52"/>
      <c r="N5" s="52"/>
      <c r="O5" s="52"/>
      <c r="P5" s="52"/>
      <c r="Q5" s="52"/>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row>
    <row r="6" spans="1:71">
      <c r="A6" s="55">
        <v>2</v>
      </c>
      <c r="B6" s="55" t="s">
        <v>862</v>
      </c>
      <c r="C6" s="55" t="s">
        <v>4890</v>
      </c>
      <c r="D6" s="55" t="s">
        <v>4916</v>
      </c>
      <c r="E6" s="55" t="s">
        <v>4917</v>
      </c>
      <c r="F6" s="55" t="s">
        <v>4910</v>
      </c>
      <c r="G6" s="55">
        <v>3</v>
      </c>
      <c r="H6" s="55">
        <v>3</v>
      </c>
      <c r="I6" s="209" t="s">
        <v>4918</v>
      </c>
      <c r="J6" s="209" t="s">
        <v>4312</v>
      </c>
      <c r="K6" s="209">
        <v>645</v>
      </c>
      <c r="L6" s="55" t="s">
        <v>1861</v>
      </c>
      <c r="M6" s="55" t="s">
        <v>2138</v>
      </c>
      <c r="N6" s="55" t="s">
        <v>1954</v>
      </c>
      <c r="O6" s="55" t="s">
        <v>1053</v>
      </c>
      <c r="P6" s="55" t="s">
        <v>5004</v>
      </c>
      <c r="Q6" s="98" t="s">
        <v>3308</v>
      </c>
    </row>
    <row r="7" spans="1:71">
      <c r="A7" s="55"/>
      <c r="B7" s="55"/>
      <c r="C7" s="55"/>
      <c r="D7" s="55"/>
      <c r="E7" s="55"/>
      <c r="F7" s="55"/>
      <c r="G7" s="55"/>
      <c r="H7" s="55"/>
      <c r="I7" s="55"/>
      <c r="J7" s="55"/>
      <c r="K7" s="209">
        <v>632</v>
      </c>
      <c r="L7" s="55" t="s">
        <v>4913</v>
      </c>
      <c r="M7" s="55" t="s">
        <v>4914</v>
      </c>
      <c r="N7" s="55" t="s">
        <v>1977</v>
      </c>
      <c r="O7" s="55" t="s">
        <v>4915</v>
      </c>
      <c r="P7" s="55" t="s">
        <v>5006</v>
      </c>
      <c r="Q7" s="55" t="s">
        <v>5005</v>
      </c>
    </row>
    <row r="8" spans="1:71">
      <c r="A8" s="55"/>
      <c r="B8" s="55"/>
      <c r="C8" s="55"/>
      <c r="D8" s="55"/>
      <c r="E8" s="55"/>
      <c r="F8" s="55"/>
      <c r="G8" s="55"/>
      <c r="H8" s="55"/>
      <c r="I8" s="55"/>
      <c r="J8" s="55"/>
      <c r="K8" s="209">
        <v>621</v>
      </c>
      <c r="L8" s="55" t="s">
        <v>4178</v>
      </c>
      <c r="M8" s="55" t="s">
        <v>1438</v>
      </c>
      <c r="N8" s="55" t="s">
        <v>2522</v>
      </c>
      <c r="O8" s="55" t="s">
        <v>1040</v>
      </c>
      <c r="P8" s="55" t="s">
        <v>1438</v>
      </c>
      <c r="Q8" s="98" t="s">
        <v>3328</v>
      </c>
    </row>
    <row r="9" spans="1:71" s="679" customFormat="1">
      <c r="A9" s="52"/>
      <c r="B9" s="52"/>
      <c r="C9" s="52"/>
      <c r="D9" s="52"/>
      <c r="E9" s="52"/>
      <c r="F9" s="52"/>
      <c r="G9" s="52"/>
      <c r="H9" s="52"/>
      <c r="I9" s="52"/>
      <c r="J9" s="52"/>
      <c r="K9" s="673"/>
      <c r="L9" s="52"/>
      <c r="M9" s="52"/>
      <c r="N9" s="52"/>
      <c r="O9" s="52"/>
      <c r="P9" s="52"/>
      <c r="Q9" s="52"/>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row>
    <row r="10" spans="1:71">
      <c r="A10" s="55">
        <v>3</v>
      </c>
      <c r="B10" s="55" t="s">
        <v>862</v>
      </c>
      <c r="C10" s="55" t="s">
        <v>4891</v>
      </c>
      <c r="D10" s="55" t="s">
        <v>112</v>
      </c>
      <c r="E10" s="55" t="s">
        <v>4919</v>
      </c>
      <c r="F10" s="55" t="s">
        <v>4910</v>
      </c>
      <c r="G10" s="55">
        <v>3</v>
      </c>
      <c r="H10" s="55">
        <v>3</v>
      </c>
      <c r="I10" s="209" t="s">
        <v>4920</v>
      </c>
      <c r="J10" s="209" t="s">
        <v>2612</v>
      </c>
      <c r="K10" s="209">
        <v>694</v>
      </c>
      <c r="L10" s="55" t="s">
        <v>1861</v>
      </c>
      <c r="M10" s="55" t="s">
        <v>2138</v>
      </c>
      <c r="N10" s="55" t="s">
        <v>1954</v>
      </c>
      <c r="O10" s="55" t="s">
        <v>1053</v>
      </c>
      <c r="P10" s="55" t="s">
        <v>5004</v>
      </c>
      <c r="Q10" s="98" t="s">
        <v>3308</v>
      </c>
    </row>
    <row r="11" spans="1:71">
      <c r="A11" s="55"/>
      <c r="B11" s="55"/>
      <c r="C11" s="55"/>
      <c r="D11" s="55"/>
      <c r="E11" s="55"/>
      <c r="F11" s="55"/>
      <c r="G11" s="55"/>
      <c r="H11" s="55"/>
      <c r="I11" s="55"/>
      <c r="J11" s="55"/>
      <c r="K11" s="209">
        <v>660</v>
      </c>
      <c r="L11" s="55" t="s">
        <v>4913</v>
      </c>
      <c r="M11" s="55" t="s">
        <v>4914</v>
      </c>
      <c r="N11" s="55" t="s">
        <v>1977</v>
      </c>
      <c r="O11" s="55" t="s">
        <v>4915</v>
      </c>
      <c r="P11" s="55" t="s">
        <v>5006</v>
      </c>
      <c r="Q11" s="55" t="s">
        <v>5005</v>
      </c>
    </row>
    <row r="12" spans="1:71">
      <c r="A12" s="55"/>
      <c r="B12" s="55"/>
      <c r="C12" s="55"/>
      <c r="D12" s="55"/>
      <c r="E12" s="55"/>
      <c r="F12" s="55"/>
      <c r="G12" s="55"/>
      <c r="H12" s="55"/>
      <c r="I12" s="55"/>
      <c r="J12" s="55"/>
      <c r="K12" s="209">
        <v>799</v>
      </c>
      <c r="L12" s="55" t="s">
        <v>1814</v>
      </c>
      <c r="M12" s="55" t="s">
        <v>3433</v>
      </c>
      <c r="N12" s="55" t="s">
        <v>2494</v>
      </c>
      <c r="O12" s="55" t="s">
        <v>1058</v>
      </c>
      <c r="P12" s="55" t="s">
        <v>3433</v>
      </c>
      <c r="Q12" s="98" t="s">
        <v>3444</v>
      </c>
    </row>
    <row r="13" spans="1:71" s="679" customFormat="1">
      <c r="A13" s="52"/>
      <c r="B13" s="52"/>
      <c r="C13" s="52"/>
      <c r="D13" s="52"/>
      <c r="E13" s="52"/>
      <c r="F13" s="52"/>
      <c r="G13" s="52"/>
      <c r="H13" s="52"/>
      <c r="I13" s="52"/>
      <c r="J13" s="52"/>
      <c r="K13" s="673"/>
      <c r="L13" s="52"/>
      <c r="M13" s="52"/>
      <c r="N13" s="52"/>
      <c r="O13" s="52"/>
      <c r="P13" s="52"/>
      <c r="Q13" s="52"/>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row>
    <row r="14" spans="1:71">
      <c r="A14" s="55">
        <v>4</v>
      </c>
      <c r="B14" s="55" t="s">
        <v>862</v>
      </c>
      <c r="C14" s="55" t="s">
        <v>4892</v>
      </c>
      <c r="D14" s="55" t="s">
        <v>4921</v>
      </c>
      <c r="E14" s="55" t="s">
        <v>4922</v>
      </c>
      <c r="F14" s="55" t="s">
        <v>4923</v>
      </c>
      <c r="G14" s="55">
        <v>2</v>
      </c>
      <c r="H14" s="55">
        <v>2</v>
      </c>
      <c r="I14" s="209" t="s">
        <v>4924</v>
      </c>
      <c r="J14" s="209" t="s">
        <v>2616</v>
      </c>
      <c r="K14" s="209">
        <v>707</v>
      </c>
      <c r="L14" s="55" t="s">
        <v>4925</v>
      </c>
      <c r="M14" s="55" t="s">
        <v>4926</v>
      </c>
      <c r="N14" s="55" t="s">
        <v>4927</v>
      </c>
      <c r="O14" s="55" t="s">
        <v>4928</v>
      </c>
      <c r="P14" s="55" t="s">
        <v>5007</v>
      </c>
      <c r="Q14" s="55" t="s">
        <v>5008</v>
      </c>
    </row>
    <row r="15" spans="1:71">
      <c r="A15" s="55"/>
      <c r="B15" s="55"/>
      <c r="C15" s="55"/>
      <c r="D15" s="55"/>
      <c r="E15" s="55"/>
      <c r="F15" s="55"/>
      <c r="G15" s="55"/>
      <c r="H15" s="55"/>
      <c r="I15" s="55"/>
      <c r="J15" s="55"/>
      <c r="K15" s="209">
        <v>624</v>
      </c>
      <c r="L15" s="55" t="s">
        <v>4929</v>
      </c>
      <c r="M15" s="55" t="s">
        <v>4930</v>
      </c>
      <c r="N15" s="55" t="s">
        <v>4931</v>
      </c>
      <c r="O15" s="55" t="s">
        <v>4932</v>
      </c>
      <c r="P15" s="55" t="s">
        <v>5010</v>
      </c>
      <c r="Q15" s="98" t="s">
        <v>5009</v>
      </c>
    </row>
    <row r="16" spans="1:71" s="679" customFormat="1">
      <c r="A16" s="52"/>
      <c r="B16" s="52"/>
      <c r="C16" s="52"/>
      <c r="D16" s="52"/>
      <c r="E16" s="52"/>
      <c r="F16" s="52"/>
      <c r="G16" s="52"/>
      <c r="H16" s="52"/>
      <c r="I16" s="52"/>
      <c r="J16" s="52"/>
      <c r="K16" s="673"/>
      <c r="L16" s="52"/>
      <c r="M16" s="52"/>
      <c r="N16" s="52"/>
      <c r="O16" s="52"/>
      <c r="P16" s="52"/>
      <c r="Q16" s="52"/>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row>
    <row r="17" spans="1:71">
      <c r="A17" s="55">
        <v>5</v>
      </c>
      <c r="B17" s="55" t="s">
        <v>862</v>
      </c>
      <c r="C17" s="55" t="s">
        <v>4893</v>
      </c>
      <c r="D17" s="55" t="s">
        <v>4933</v>
      </c>
      <c r="E17" s="55" t="s">
        <v>4934</v>
      </c>
      <c r="F17" s="55" t="s">
        <v>4923</v>
      </c>
      <c r="G17" s="55">
        <v>3</v>
      </c>
      <c r="H17" s="55">
        <v>3</v>
      </c>
      <c r="I17" s="209" t="s">
        <v>4935</v>
      </c>
      <c r="J17" s="209" t="s">
        <v>4936</v>
      </c>
      <c r="K17" s="209">
        <v>664</v>
      </c>
      <c r="L17" s="55" t="s">
        <v>4925</v>
      </c>
      <c r="M17" s="55" t="s">
        <v>4926</v>
      </c>
      <c r="N17" s="55" t="s">
        <v>4927</v>
      </c>
      <c r="O17" s="55" t="s">
        <v>4928</v>
      </c>
      <c r="P17" s="55" t="s">
        <v>5007</v>
      </c>
      <c r="Q17" s="55" t="s">
        <v>5008</v>
      </c>
    </row>
    <row r="18" spans="1:71">
      <c r="A18" s="55"/>
      <c r="B18" s="55"/>
      <c r="C18" s="55"/>
      <c r="D18" s="55"/>
      <c r="E18" s="55"/>
      <c r="F18" s="55"/>
      <c r="G18" s="55"/>
      <c r="H18" s="55"/>
      <c r="I18" s="55"/>
      <c r="J18" s="55"/>
      <c r="K18" s="209">
        <v>786</v>
      </c>
      <c r="L18" s="55" t="s">
        <v>4929</v>
      </c>
      <c r="M18" s="55" t="s">
        <v>4930</v>
      </c>
      <c r="N18" s="55" t="s">
        <v>4931</v>
      </c>
      <c r="O18" s="55" t="s">
        <v>4932</v>
      </c>
      <c r="P18" s="55" t="s">
        <v>5010</v>
      </c>
      <c r="Q18" s="98" t="s">
        <v>5009</v>
      </c>
    </row>
    <row r="19" spans="1:71">
      <c r="A19" s="55"/>
      <c r="B19" s="55"/>
      <c r="C19" s="55"/>
      <c r="D19" s="55"/>
      <c r="E19" s="55"/>
      <c r="F19" s="55"/>
      <c r="G19" s="55"/>
      <c r="H19" s="55"/>
      <c r="I19" s="55"/>
      <c r="J19" s="55"/>
      <c r="K19" s="209">
        <v>619</v>
      </c>
      <c r="L19" s="55" t="s">
        <v>4178</v>
      </c>
      <c r="M19" s="55" t="s">
        <v>1438</v>
      </c>
      <c r="N19" s="55" t="s">
        <v>2522</v>
      </c>
      <c r="O19" s="55" t="s">
        <v>1040</v>
      </c>
      <c r="P19" s="55" t="s">
        <v>1438</v>
      </c>
      <c r="Q19" s="98" t="s">
        <v>3328</v>
      </c>
    </row>
    <row r="20" spans="1:71" s="679" customFormat="1">
      <c r="A20" s="52"/>
      <c r="B20" s="52"/>
      <c r="C20" s="52"/>
      <c r="D20" s="52"/>
      <c r="E20" s="52"/>
      <c r="F20" s="52"/>
      <c r="G20" s="52"/>
      <c r="H20" s="52"/>
      <c r="I20" s="52"/>
      <c r="J20" s="52"/>
      <c r="K20" s="673"/>
      <c r="L20" s="52"/>
      <c r="M20" s="52"/>
      <c r="N20" s="52"/>
      <c r="O20" s="52"/>
      <c r="P20" s="52"/>
      <c r="Q20" s="52"/>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row>
    <row r="21" spans="1:71">
      <c r="A21" s="55">
        <v>6</v>
      </c>
      <c r="B21" s="55" t="s">
        <v>862</v>
      </c>
      <c r="C21" s="55" t="s">
        <v>4894</v>
      </c>
      <c r="D21" s="55" t="s">
        <v>112</v>
      </c>
      <c r="E21" s="55" t="s">
        <v>4937</v>
      </c>
      <c r="F21" s="55" t="s">
        <v>4923</v>
      </c>
      <c r="G21" s="55">
        <v>3</v>
      </c>
      <c r="H21" s="55">
        <v>3</v>
      </c>
      <c r="I21" s="209" t="s">
        <v>4938</v>
      </c>
      <c r="J21" s="209" t="s">
        <v>4939</v>
      </c>
      <c r="K21" s="209">
        <v>747</v>
      </c>
      <c r="L21" s="55" t="s">
        <v>4925</v>
      </c>
      <c r="M21" s="55" t="s">
        <v>4926</v>
      </c>
      <c r="N21" s="55" t="s">
        <v>4927</v>
      </c>
      <c r="O21" s="55" t="s">
        <v>4928</v>
      </c>
      <c r="P21" s="55" t="s">
        <v>5007</v>
      </c>
      <c r="Q21" s="55" t="s">
        <v>5008</v>
      </c>
    </row>
    <row r="22" spans="1:71">
      <c r="A22" s="55"/>
      <c r="B22" s="55"/>
      <c r="C22" s="55"/>
      <c r="D22" s="55"/>
      <c r="E22" s="55"/>
      <c r="F22" s="55"/>
      <c r="G22" s="55"/>
      <c r="H22" s="55"/>
      <c r="I22" s="55"/>
      <c r="J22" s="55"/>
      <c r="K22" s="209">
        <v>629</v>
      </c>
      <c r="L22" s="55" t="s">
        <v>4929</v>
      </c>
      <c r="M22" s="55" t="s">
        <v>4930</v>
      </c>
      <c r="N22" s="55" t="s">
        <v>4931</v>
      </c>
      <c r="O22" s="55" t="s">
        <v>4932</v>
      </c>
      <c r="P22" s="55" t="s">
        <v>5010</v>
      </c>
      <c r="Q22" s="98" t="s">
        <v>5009</v>
      </c>
    </row>
    <row r="23" spans="1:71">
      <c r="A23" s="55"/>
      <c r="B23" s="55"/>
      <c r="C23" s="55"/>
      <c r="D23" s="55"/>
      <c r="E23" s="55"/>
      <c r="F23" s="55"/>
      <c r="G23" s="55"/>
      <c r="H23" s="55"/>
      <c r="I23" s="55"/>
      <c r="J23" s="55"/>
      <c r="K23" s="209">
        <v>795</v>
      </c>
      <c r="L23" s="55" t="s">
        <v>1814</v>
      </c>
      <c r="M23" s="55" t="s">
        <v>3433</v>
      </c>
      <c r="N23" s="55" t="s">
        <v>3433</v>
      </c>
      <c r="O23" s="98" t="s">
        <v>3444</v>
      </c>
      <c r="P23" s="55" t="s">
        <v>3433</v>
      </c>
      <c r="Q23" s="98" t="s">
        <v>3444</v>
      </c>
    </row>
    <row r="24" spans="1:71" s="679" customFormat="1">
      <c r="A24" s="52"/>
      <c r="B24" s="52"/>
      <c r="C24" s="52"/>
      <c r="D24" s="52"/>
      <c r="E24" s="52"/>
      <c r="F24" s="52"/>
      <c r="G24" s="52"/>
      <c r="H24" s="52"/>
      <c r="I24" s="52"/>
      <c r="J24" s="52"/>
      <c r="K24" s="673"/>
      <c r="L24" s="52"/>
      <c r="M24" s="52"/>
      <c r="N24" s="52"/>
      <c r="O24" s="52"/>
      <c r="P24" s="52"/>
      <c r="Q24" s="52"/>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row>
    <row r="25" spans="1:71">
      <c r="A25" s="55">
        <v>7</v>
      </c>
      <c r="B25" s="55" t="s">
        <v>862</v>
      </c>
      <c r="C25" s="55" t="s">
        <v>4895</v>
      </c>
      <c r="D25" s="55" t="s">
        <v>4940</v>
      </c>
      <c r="E25" s="55" t="s">
        <v>4941</v>
      </c>
      <c r="F25" s="55"/>
      <c r="G25" s="55">
        <v>5</v>
      </c>
      <c r="H25" s="55">
        <v>5</v>
      </c>
      <c r="I25" s="209" t="s">
        <v>4942</v>
      </c>
      <c r="J25" s="209" t="s">
        <v>3413</v>
      </c>
      <c r="K25" s="209">
        <v>807</v>
      </c>
      <c r="L25" s="55" t="s">
        <v>4943</v>
      </c>
      <c r="M25" s="55" t="s">
        <v>4944</v>
      </c>
      <c r="N25" s="55" t="s">
        <v>4945</v>
      </c>
      <c r="O25" s="55" t="s">
        <v>1051</v>
      </c>
      <c r="P25" s="55" t="s">
        <v>5012</v>
      </c>
      <c r="Q25" s="55" t="s">
        <v>5013</v>
      </c>
    </row>
    <row r="26" spans="1:71">
      <c r="A26" s="55"/>
      <c r="B26" s="55"/>
      <c r="C26" s="55"/>
      <c r="D26" s="55"/>
      <c r="E26" s="55"/>
      <c r="F26" s="55"/>
      <c r="G26" s="55"/>
      <c r="H26" s="55"/>
      <c r="I26" s="55"/>
      <c r="J26" s="55"/>
      <c r="K26" s="209">
        <v>624</v>
      </c>
      <c r="L26" s="55" t="s">
        <v>1818</v>
      </c>
      <c r="M26" s="55" t="s">
        <v>5014</v>
      </c>
      <c r="N26" s="55" t="s">
        <v>1372</v>
      </c>
      <c r="O26" s="55" t="s">
        <v>1268</v>
      </c>
      <c r="P26" s="55" t="s">
        <v>5014</v>
      </c>
      <c r="Q26" s="98" t="s">
        <v>3170</v>
      </c>
    </row>
    <row r="27" spans="1:71">
      <c r="A27" s="55"/>
      <c r="B27" s="55"/>
      <c r="C27" s="55"/>
      <c r="D27" s="55"/>
      <c r="E27" s="55"/>
      <c r="F27" s="55"/>
      <c r="G27" s="55"/>
      <c r="H27" s="55"/>
      <c r="I27" s="55"/>
      <c r="J27" s="55"/>
      <c r="K27" s="209">
        <v>624</v>
      </c>
      <c r="L27" s="55" t="s">
        <v>2071</v>
      </c>
      <c r="M27" s="55" t="s">
        <v>96</v>
      </c>
      <c r="N27" s="55" t="s">
        <v>2494</v>
      </c>
      <c r="O27" s="55" t="s">
        <v>1058</v>
      </c>
      <c r="P27" s="98" t="s">
        <v>1422</v>
      </c>
      <c r="Q27" s="55" t="s">
        <v>3335</v>
      </c>
    </row>
    <row r="28" spans="1:71">
      <c r="A28" s="55"/>
      <c r="B28" s="55"/>
      <c r="C28" s="55"/>
      <c r="D28" s="55"/>
      <c r="E28" s="55"/>
      <c r="F28" s="55"/>
      <c r="G28" s="55"/>
      <c r="H28" s="55"/>
      <c r="I28" s="55"/>
      <c r="J28" s="55"/>
      <c r="K28" s="209">
        <v>624</v>
      </c>
      <c r="L28" s="55" t="s">
        <v>4946</v>
      </c>
      <c r="M28" s="55" t="s">
        <v>4947</v>
      </c>
      <c r="N28" s="55" t="s">
        <v>4948</v>
      </c>
      <c r="O28" s="55" t="s">
        <v>1046</v>
      </c>
      <c r="P28" s="55" t="s">
        <v>5011</v>
      </c>
      <c r="Q28" s="98" t="s">
        <v>5015</v>
      </c>
    </row>
    <row r="29" spans="1:71">
      <c r="A29" s="55"/>
      <c r="B29" s="55"/>
      <c r="C29" s="55"/>
      <c r="D29" s="55"/>
      <c r="E29" s="55"/>
      <c r="F29" s="55"/>
      <c r="G29" s="55"/>
      <c r="H29" s="55"/>
      <c r="I29" s="55"/>
      <c r="J29" s="55"/>
      <c r="K29" s="209">
        <v>641</v>
      </c>
      <c r="L29" s="55" t="s">
        <v>4366</v>
      </c>
      <c r="M29" s="55" t="s">
        <v>4367</v>
      </c>
      <c r="N29" s="55" t="s">
        <v>4368</v>
      </c>
      <c r="O29" s="55" t="s">
        <v>1051</v>
      </c>
      <c r="P29" s="55" t="s">
        <v>5017</v>
      </c>
      <c r="Q29" s="55" t="s">
        <v>5016</v>
      </c>
    </row>
    <row r="30" spans="1:71" s="679" customFormat="1">
      <c r="A30" s="52"/>
      <c r="B30" s="52"/>
      <c r="C30" s="52"/>
      <c r="D30" s="52"/>
      <c r="E30" s="52"/>
      <c r="F30" s="52"/>
      <c r="G30" s="52"/>
      <c r="H30" s="52"/>
      <c r="I30" s="52"/>
      <c r="J30" s="52"/>
      <c r="K30" s="673"/>
      <c r="L30" s="52"/>
      <c r="M30" s="52"/>
      <c r="N30" s="52"/>
      <c r="O30" s="52"/>
      <c r="P30" s="52"/>
      <c r="Q30" s="52"/>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row>
    <row r="31" spans="1:71">
      <c r="A31" s="55">
        <v>8</v>
      </c>
      <c r="B31" s="55" t="s">
        <v>862</v>
      </c>
      <c r="C31" s="55" t="s">
        <v>4896</v>
      </c>
      <c r="D31" s="55" t="s">
        <v>4949</v>
      </c>
      <c r="E31" s="55" t="s">
        <v>4950</v>
      </c>
      <c r="F31" s="55" t="s">
        <v>3631</v>
      </c>
      <c r="G31" s="55">
        <v>3</v>
      </c>
      <c r="H31" s="55">
        <v>3</v>
      </c>
      <c r="I31" s="209" t="s">
        <v>4951</v>
      </c>
      <c r="J31" s="209" t="s">
        <v>2089</v>
      </c>
      <c r="K31" s="209">
        <v>818</v>
      </c>
      <c r="L31" s="55" t="s">
        <v>4943</v>
      </c>
      <c r="M31" s="55" t="s">
        <v>4944</v>
      </c>
      <c r="N31" s="55" t="s">
        <v>4945</v>
      </c>
      <c r="O31" s="55" t="s">
        <v>1051</v>
      </c>
      <c r="P31" s="55" t="s">
        <v>5012</v>
      </c>
      <c r="Q31" s="55" t="s">
        <v>5013</v>
      </c>
    </row>
    <row r="32" spans="1:71">
      <c r="A32" s="55"/>
      <c r="B32" s="55"/>
      <c r="C32" s="55"/>
      <c r="D32" s="55"/>
      <c r="E32" s="55"/>
      <c r="F32" s="55"/>
      <c r="G32" s="55"/>
      <c r="H32" s="55"/>
      <c r="I32" s="55"/>
      <c r="J32" s="55"/>
      <c r="K32" s="209">
        <v>629</v>
      </c>
      <c r="L32" s="55" t="s">
        <v>1818</v>
      </c>
      <c r="M32" s="55" t="s">
        <v>5014</v>
      </c>
      <c r="N32" s="680" t="s">
        <v>5014</v>
      </c>
      <c r="O32" s="88" t="s">
        <v>3170</v>
      </c>
      <c r="P32" s="55" t="s">
        <v>5014</v>
      </c>
      <c r="Q32" s="98" t="s">
        <v>3170</v>
      </c>
    </row>
    <row r="33" spans="1:71">
      <c r="A33" s="55"/>
      <c r="B33" s="55"/>
      <c r="C33" s="55"/>
      <c r="D33" s="55"/>
      <c r="E33" s="55"/>
      <c r="F33" s="55"/>
      <c r="G33" s="55"/>
      <c r="H33" s="55"/>
      <c r="I33" s="55"/>
      <c r="J33" s="55"/>
      <c r="K33" s="209">
        <v>629</v>
      </c>
      <c r="L33" s="55" t="s">
        <v>4178</v>
      </c>
      <c r="M33" s="55" t="s">
        <v>1438</v>
      </c>
      <c r="N33" s="55" t="s">
        <v>2522</v>
      </c>
      <c r="O33" s="55" t="s">
        <v>1040</v>
      </c>
      <c r="P33" s="55" t="s">
        <v>1438</v>
      </c>
      <c r="Q33" s="98" t="s">
        <v>3328</v>
      </c>
    </row>
    <row r="34" spans="1:71" s="679" customFormat="1">
      <c r="A34" s="52"/>
      <c r="B34" s="52"/>
      <c r="C34" s="52"/>
      <c r="D34" s="52"/>
      <c r="E34" s="52"/>
      <c r="F34" s="52"/>
      <c r="G34" s="52"/>
      <c r="H34" s="52"/>
      <c r="I34" s="52"/>
      <c r="J34" s="52"/>
      <c r="K34" s="673"/>
      <c r="L34" s="52"/>
      <c r="M34" s="52"/>
      <c r="N34" s="52"/>
      <c r="O34" s="52"/>
      <c r="P34" s="52"/>
      <c r="Q34" s="52"/>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row>
    <row r="35" spans="1:71">
      <c r="A35" s="55">
        <v>9</v>
      </c>
      <c r="B35" s="55" t="s">
        <v>862</v>
      </c>
      <c r="C35" s="55" t="s">
        <v>4897</v>
      </c>
      <c r="D35" s="55" t="s">
        <v>4952</v>
      </c>
      <c r="E35" s="55" t="s">
        <v>4953</v>
      </c>
      <c r="F35" s="55" t="s">
        <v>3631</v>
      </c>
      <c r="G35" s="55">
        <v>2</v>
      </c>
      <c r="H35" s="55">
        <v>2</v>
      </c>
      <c r="I35" s="209" t="s">
        <v>4954</v>
      </c>
      <c r="J35" s="209" t="s">
        <v>2086</v>
      </c>
      <c r="K35" s="209">
        <v>645</v>
      </c>
      <c r="L35" s="55" t="s">
        <v>4943</v>
      </c>
      <c r="M35" s="55" t="s">
        <v>4944</v>
      </c>
      <c r="N35" s="55" t="s">
        <v>4945</v>
      </c>
      <c r="O35" s="55" t="s">
        <v>1051</v>
      </c>
      <c r="P35" s="98" t="s">
        <v>1422</v>
      </c>
      <c r="Q35" s="55" t="s">
        <v>3335</v>
      </c>
    </row>
    <row r="36" spans="1:71">
      <c r="A36" s="55"/>
      <c r="B36" s="55"/>
      <c r="C36" s="55"/>
      <c r="D36" s="55"/>
      <c r="E36" s="55"/>
      <c r="F36" s="55"/>
      <c r="G36" s="55"/>
      <c r="H36" s="55"/>
      <c r="I36" s="55"/>
      <c r="J36" s="55"/>
      <c r="K36" s="209">
        <v>626</v>
      </c>
      <c r="L36" s="55" t="s">
        <v>1818</v>
      </c>
      <c r="M36" s="55" t="s">
        <v>5014</v>
      </c>
      <c r="N36" s="680" t="s">
        <v>5014</v>
      </c>
      <c r="O36" s="88" t="s">
        <v>3170</v>
      </c>
      <c r="P36" s="55" t="s">
        <v>5014</v>
      </c>
      <c r="Q36" s="98" t="s">
        <v>3170</v>
      </c>
    </row>
    <row r="37" spans="1:71" s="679" customFormat="1">
      <c r="A37" s="52"/>
      <c r="B37" s="52"/>
      <c r="C37" s="52"/>
      <c r="D37" s="52"/>
      <c r="E37" s="52"/>
      <c r="F37" s="52"/>
      <c r="G37" s="52"/>
      <c r="H37" s="52"/>
      <c r="I37" s="52"/>
      <c r="J37" s="52"/>
      <c r="K37" s="673"/>
      <c r="L37" s="52"/>
      <c r="M37" s="52"/>
      <c r="N37" s="52"/>
      <c r="O37" s="52"/>
      <c r="P37" s="52"/>
      <c r="Q37" s="52"/>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row>
    <row r="38" spans="1:71">
      <c r="A38" s="55">
        <v>10</v>
      </c>
      <c r="B38" s="55" t="s">
        <v>862</v>
      </c>
      <c r="C38" s="55" t="s">
        <v>4898</v>
      </c>
      <c r="D38" s="55" t="s">
        <v>4955</v>
      </c>
      <c r="E38" s="55" t="s">
        <v>4956</v>
      </c>
      <c r="F38" s="55" t="s">
        <v>3631</v>
      </c>
      <c r="G38" s="55">
        <v>3</v>
      </c>
      <c r="H38" s="55">
        <v>3</v>
      </c>
      <c r="I38" s="209" t="s">
        <v>4957</v>
      </c>
      <c r="J38" s="209" t="s">
        <v>2080</v>
      </c>
      <c r="K38" s="209">
        <v>634</v>
      </c>
      <c r="L38" s="55" t="s">
        <v>4943</v>
      </c>
      <c r="M38" s="55" t="s">
        <v>4944</v>
      </c>
      <c r="N38" s="55" t="s">
        <v>4945</v>
      </c>
      <c r="O38" s="55" t="s">
        <v>1051</v>
      </c>
      <c r="P38" s="98" t="s">
        <v>1422</v>
      </c>
      <c r="Q38" s="55" t="s">
        <v>3335</v>
      </c>
    </row>
    <row r="39" spans="1:71">
      <c r="A39" s="55"/>
      <c r="B39" s="55"/>
      <c r="C39" s="55"/>
      <c r="D39" s="55"/>
      <c r="E39" s="55"/>
      <c r="F39" s="55"/>
      <c r="G39" s="55"/>
      <c r="H39" s="55"/>
      <c r="I39" s="55"/>
      <c r="J39" s="55"/>
      <c r="K39" s="209">
        <v>622</v>
      </c>
      <c r="L39" s="55" t="s">
        <v>1818</v>
      </c>
      <c r="M39" s="55" t="s">
        <v>5014</v>
      </c>
      <c r="N39" s="680" t="s">
        <v>5014</v>
      </c>
      <c r="O39" s="88" t="s">
        <v>3170</v>
      </c>
      <c r="P39" s="55" t="s">
        <v>5014</v>
      </c>
      <c r="Q39" s="98" t="s">
        <v>3170</v>
      </c>
    </row>
    <row r="40" spans="1:71">
      <c r="A40" s="55"/>
      <c r="B40" s="55"/>
      <c r="C40" s="55"/>
      <c r="D40" s="55"/>
      <c r="E40" s="55"/>
      <c r="F40" s="55"/>
      <c r="G40" s="55"/>
      <c r="H40" s="55"/>
      <c r="I40" s="55"/>
      <c r="J40" s="55"/>
      <c r="K40" s="209">
        <v>649</v>
      </c>
      <c r="L40" s="55" t="s">
        <v>3706</v>
      </c>
      <c r="M40" s="55" t="s">
        <v>3357</v>
      </c>
      <c r="N40" s="55" t="s">
        <v>4958</v>
      </c>
      <c r="O40" s="55" t="s">
        <v>1059</v>
      </c>
      <c r="P40" s="55" t="s">
        <v>3357</v>
      </c>
      <c r="Q40" s="55" t="s">
        <v>3358</v>
      </c>
    </row>
    <row r="41" spans="1:71" s="679" customFormat="1">
      <c r="A41" s="52"/>
      <c r="B41" s="52"/>
      <c r="C41" s="52"/>
      <c r="D41" s="52"/>
      <c r="E41" s="52"/>
      <c r="F41" s="52"/>
      <c r="G41" s="52"/>
      <c r="H41" s="52"/>
      <c r="I41" s="52"/>
      <c r="J41" s="52"/>
      <c r="K41" s="673"/>
      <c r="L41" s="52"/>
      <c r="M41" s="52"/>
      <c r="N41" s="52"/>
      <c r="O41" s="52"/>
      <c r="P41" s="52"/>
      <c r="Q41" s="52"/>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row>
    <row r="42" spans="1:71">
      <c r="A42" s="55">
        <v>11</v>
      </c>
      <c r="B42" s="55" t="s">
        <v>862</v>
      </c>
      <c r="C42" s="55" t="s">
        <v>4899</v>
      </c>
      <c r="D42" s="55" t="s">
        <v>4959</v>
      </c>
      <c r="E42" s="55" t="s">
        <v>4960</v>
      </c>
      <c r="F42" s="55" t="s">
        <v>3631</v>
      </c>
      <c r="G42" s="55">
        <v>4</v>
      </c>
      <c r="H42" s="55">
        <v>4</v>
      </c>
      <c r="I42" s="209" t="s">
        <v>4961</v>
      </c>
      <c r="J42" s="209" t="s">
        <v>2380</v>
      </c>
      <c r="K42" s="209">
        <v>624</v>
      </c>
      <c r="L42" s="55" t="s">
        <v>1822</v>
      </c>
      <c r="M42" s="55" t="s">
        <v>2476</v>
      </c>
      <c r="N42" s="55" t="s">
        <v>1942</v>
      </c>
      <c r="O42" s="55" t="s">
        <v>1052</v>
      </c>
      <c r="P42" s="55" t="s">
        <v>1436</v>
      </c>
      <c r="Q42" s="55" t="s">
        <v>3437</v>
      </c>
    </row>
    <row r="43" spans="1:71">
      <c r="A43" s="55"/>
      <c r="B43" s="55"/>
      <c r="C43" s="55"/>
      <c r="D43" s="55"/>
      <c r="E43" s="55"/>
      <c r="F43" s="55"/>
      <c r="G43" s="55"/>
      <c r="H43" s="55"/>
      <c r="I43" s="55"/>
      <c r="J43" s="55"/>
      <c r="K43" s="209">
        <v>617</v>
      </c>
      <c r="L43" s="55" t="s">
        <v>2071</v>
      </c>
      <c r="M43" s="55" t="s">
        <v>96</v>
      </c>
      <c r="N43" s="55" t="s">
        <v>2494</v>
      </c>
      <c r="O43" s="55" t="s">
        <v>1058</v>
      </c>
      <c r="P43" s="98" t="s">
        <v>1422</v>
      </c>
      <c r="Q43" s="55" t="s">
        <v>3335</v>
      </c>
    </row>
    <row r="44" spans="1:71">
      <c r="A44" s="55"/>
      <c r="B44" s="55"/>
      <c r="C44" s="55"/>
      <c r="D44" s="55"/>
      <c r="E44" s="55"/>
      <c r="F44" s="55"/>
      <c r="G44" s="55"/>
      <c r="H44" s="55"/>
      <c r="I44" s="55"/>
      <c r="J44" s="55"/>
      <c r="K44" s="209">
        <v>700</v>
      </c>
      <c r="L44" s="55" t="s">
        <v>4962</v>
      </c>
      <c r="M44" s="55" t="s">
        <v>4963</v>
      </c>
      <c r="N44" s="55" t="s">
        <v>1245</v>
      </c>
      <c r="O44" s="55" t="s">
        <v>1051</v>
      </c>
      <c r="P44" s="55" t="s">
        <v>4879</v>
      </c>
      <c r="Q44" s="55" t="s">
        <v>4878</v>
      </c>
    </row>
    <row r="45" spans="1:71">
      <c r="A45" s="55"/>
      <c r="B45" s="55"/>
      <c r="C45" s="55"/>
      <c r="D45" s="55"/>
      <c r="E45" s="55"/>
      <c r="F45" s="55"/>
      <c r="G45" s="55"/>
      <c r="H45" s="55"/>
      <c r="I45" s="55"/>
      <c r="J45" s="55"/>
      <c r="K45" s="209">
        <v>617</v>
      </c>
      <c r="L45" s="55" t="s">
        <v>1841</v>
      </c>
      <c r="M45" s="55" t="s">
        <v>1842</v>
      </c>
      <c r="N45" s="55" t="s">
        <v>4964</v>
      </c>
      <c r="O45" s="55" t="s">
        <v>1058</v>
      </c>
      <c r="P45" s="55" t="s">
        <v>3528</v>
      </c>
      <c r="Q45" s="55" t="s">
        <v>3529</v>
      </c>
    </row>
    <row r="46" spans="1:71" s="679" customFormat="1">
      <c r="A46" s="52"/>
      <c r="B46" s="52"/>
      <c r="C46" s="52"/>
      <c r="D46" s="52"/>
      <c r="E46" s="52"/>
      <c r="F46" s="52"/>
      <c r="G46" s="52"/>
      <c r="H46" s="52"/>
      <c r="I46" s="52"/>
      <c r="J46" s="52"/>
      <c r="K46" s="673"/>
      <c r="L46" s="52"/>
      <c r="M46" s="52"/>
      <c r="N46" s="52"/>
      <c r="O46" s="52"/>
      <c r="P46" s="52"/>
      <c r="Q46" s="52"/>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row>
    <row r="47" spans="1:71">
      <c r="A47" s="55">
        <v>12</v>
      </c>
      <c r="B47" s="55" t="s">
        <v>862</v>
      </c>
      <c r="C47" s="55" t="s">
        <v>4900</v>
      </c>
      <c r="D47" s="55" t="s">
        <v>4965</v>
      </c>
      <c r="E47" s="55" t="s">
        <v>4966</v>
      </c>
      <c r="F47" s="55" t="s">
        <v>3631</v>
      </c>
      <c r="G47" s="55">
        <v>4</v>
      </c>
      <c r="H47" s="55">
        <v>4</v>
      </c>
      <c r="I47" s="209" t="s">
        <v>4967</v>
      </c>
      <c r="J47" s="209" t="s">
        <v>1573</v>
      </c>
      <c r="K47" s="209">
        <v>807</v>
      </c>
      <c r="L47" s="55" t="s">
        <v>4943</v>
      </c>
      <c r="M47" s="55" t="s">
        <v>4944</v>
      </c>
      <c r="N47" s="55" t="s">
        <v>4945</v>
      </c>
      <c r="O47" s="55" t="s">
        <v>1051</v>
      </c>
      <c r="P47" s="98" t="s">
        <v>1422</v>
      </c>
      <c r="Q47" s="55" t="s">
        <v>3335</v>
      </c>
    </row>
    <row r="48" spans="1:71">
      <c r="A48" s="55"/>
      <c r="B48" s="55"/>
      <c r="C48" s="55"/>
      <c r="D48" s="55"/>
      <c r="E48" s="55"/>
      <c r="F48" s="55"/>
      <c r="G48" s="55"/>
      <c r="H48" s="55"/>
      <c r="I48" s="209"/>
      <c r="J48" s="209"/>
      <c r="K48" s="209"/>
      <c r="L48" s="55"/>
      <c r="M48" s="55"/>
      <c r="N48" s="680"/>
      <c r="P48" s="98" t="s">
        <v>3178</v>
      </c>
      <c r="Q48" s="55" t="s">
        <v>3179</v>
      </c>
    </row>
    <row r="49" spans="1:71">
      <c r="A49" s="55"/>
      <c r="B49" s="55"/>
      <c r="C49" s="55"/>
      <c r="D49" s="55"/>
      <c r="E49" s="55"/>
      <c r="F49" s="55"/>
      <c r="G49" s="55"/>
      <c r="H49" s="55"/>
      <c r="I49" s="55"/>
      <c r="J49" s="55"/>
      <c r="K49" s="209">
        <v>624</v>
      </c>
      <c r="L49" s="55" t="s">
        <v>1818</v>
      </c>
      <c r="M49" s="55" t="s">
        <v>5014</v>
      </c>
      <c r="N49" s="680" t="s">
        <v>5014</v>
      </c>
      <c r="O49" s="88" t="s">
        <v>3170</v>
      </c>
      <c r="P49" s="55" t="s">
        <v>5014</v>
      </c>
      <c r="Q49" s="98" t="s">
        <v>3170</v>
      </c>
    </row>
    <row r="50" spans="1:71">
      <c r="A50" s="55"/>
      <c r="B50" s="55"/>
      <c r="C50" s="55"/>
      <c r="D50" s="55"/>
      <c r="E50" s="55"/>
      <c r="F50" s="55"/>
      <c r="G50" s="55"/>
      <c r="H50" s="55"/>
      <c r="I50" s="55"/>
      <c r="J50" s="55"/>
      <c r="K50" s="209">
        <v>624</v>
      </c>
      <c r="L50" s="55" t="s">
        <v>2071</v>
      </c>
      <c r="M50" s="55" t="s">
        <v>96</v>
      </c>
      <c r="N50" s="55" t="s">
        <v>2494</v>
      </c>
      <c r="O50" s="55" t="s">
        <v>1058</v>
      </c>
      <c r="P50" s="98" t="s">
        <v>1422</v>
      </c>
      <c r="Q50" s="55" t="s">
        <v>3335</v>
      </c>
    </row>
    <row r="51" spans="1:71">
      <c r="A51" s="55"/>
      <c r="B51" s="55"/>
      <c r="C51" s="55"/>
      <c r="D51" s="55"/>
      <c r="E51" s="55"/>
      <c r="F51" s="55"/>
      <c r="G51" s="55"/>
      <c r="H51" s="55"/>
      <c r="I51" s="55"/>
      <c r="J51" s="55"/>
      <c r="K51" s="209">
        <v>624</v>
      </c>
      <c r="L51" s="55" t="s">
        <v>4946</v>
      </c>
      <c r="M51" s="55" t="s">
        <v>4947</v>
      </c>
      <c r="N51" s="55" t="s">
        <v>4948</v>
      </c>
      <c r="O51" s="55" t="s">
        <v>1046</v>
      </c>
      <c r="P51" s="55" t="s">
        <v>5011</v>
      </c>
      <c r="Q51" s="98" t="s">
        <v>5015</v>
      </c>
    </row>
    <row r="52" spans="1:71" s="679" customFormat="1">
      <c r="A52" s="52"/>
      <c r="B52" s="52"/>
      <c r="C52" s="52"/>
      <c r="D52" s="52"/>
      <c r="E52" s="52"/>
      <c r="F52" s="52"/>
      <c r="G52" s="52"/>
      <c r="H52" s="52"/>
      <c r="I52" s="52"/>
      <c r="J52" s="52"/>
      <c r="K52" s="673"/>
      <c r="L52" s="52"/>
      <c r="M52" s="52"/>
      <c r="N52" s="52"/>
      <c r="O52" s="52"/>
      <c r="P52" s="52"/>
      <c r="Q52" s="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row>
    <row r="53" spans="1:71">
      <c r="A53" s="55">
        <v>13</v>
      </c>
      <c r="B53" s="55" t="s">
        <v>862</v>
      </c>
      <c r="C53" s="55" t="s">
        <v>4901</v>
      </c>
      <c r="D53" s="55" t="s">
        <v>4949</v>
      </c>
      <c r="E53" s="55" t="s">
        <v>4968</v>
      </c>
      <c r="F53" s="55" t="s">
        <v>3631</v>
      </c>
      <c r="G53" s="55">
        <v>3</v>
      </c>
      <c r="H53" s="55">
        <v>3</v>
      </c>
      <c r="I53" s="209" t="s">
        <v>4969</v>
      </c>
      <c r="J53" s="209" t="s">
        <v>2089</v>
      </c>
      <c r="K53" s="209">
        <v>818</v>
      </c>
      <c r="L53" s="55" t="s">
        <v>4943</v>
      </c>
      <c r="M53" s="55" t="s">
        <v>4944</v>
      </c>
      <c r="N53" s="55" t="s">
        <v>4945</v>
      </c>
      <c r="O53" s="55" t="s">
        <v>1051</v>
      </c>
      <c r="P53" s="98" t="s">
        <v>1422</v>
      </c>
      <c r="Q53" s="55" t="s">
        <v>3335</v>
      </c>
    </row>
    <row r="54" spans="1:71">
      <c r="A54" s="55"/>
      <c r="B54" s="55"/>
      <c r="C54" s="55"/>
      <c r="D54" s="55"/>
      <c r="E54" s="55"/>
      <c r="F54" s="55"/>
      <c r="G54" s="55"/>
      <c r="H54" s="55"/>
      <c r="I54" s="55"/>
      <c r="J54" s="55"/>
      <c r="K54" s="209">
        <v>629</v>
      </c>
      <c r="L54" s="55" t="s">
        <v>1818</v>
      </c>
      <c r="M54" s="55" t="s">
        <v>5014</v>
      </c>
      <c r="N54" s="680" t="s">
        <v>5014</v>
      </c>
      <c r="O54" s="88" t="s">
        <v>3170</v>
      </c>
      <c r="P54" s="55" t="s">
        <v>5014</v>
      </c>
      <c r="Q54" s="98" t="s">
        <v>3170</v>
      </c>
    </row>
    <row r="55" spans="1:71">
      <c r="A55" s="55"/>
      <c r="B55" s="55"/>
      <c r="C55" s="55"/>
      <c r="D55" s="55"/>
      <c r="E55" s="55"/>
      <c r="F55" s="55"/>
      <c r="G55" s="55"/>
      <c r="H55" s="55"/>
      <c r="I55" s="209"/>
      <c r="J55" s="209"/>
      <c r="K55" s="209"/>
      <c r="L55" s="55"/>
      <c r="M55" s="55"/>
      <c r="N55" s="680"/>
      <c r="P55" s="98" t="s">
        <v>3178</v>
      </c>
      <c r="Q55" s="55" t="s">
        <v>3179</v>
      </c>
    </row>
    <row r="56" spans="1:71">
      <c r="A56" s="55"/>
      <c r="B56" s="55"/>
      <c r="C56" s="55"/>
      <c r="D56" s="55"/>
      <c r="E56" s="55"/>
      <c r="F56" s="55"/>
      <c r="G56" s="55"/>
      <c r="H56" s="55"/>
      <c r="I56" s="55"/>
      <c r="J56" s="55"/>
      <c r="K56" s="209">
        <v>629</v>
      </c>
      <c r="L56" s="55" t="s">
        <v>4178</v>
      </c>
      <c r="M56" s="55" t="s">
        <v>1438</v>
      </c>
      <c r="N56" s="55" t="s">
        <v>2522</v>
      </c>
      <c r="O56" s="55" t="s">
        <v>1040</v>
      </c>
      <c r="P56" s="55" t="s">
        <v>1438</v>
      </c>
      <c r="Q56" s="98" t="s">
        <v>3328</v>
      </c>
    </row>
    <row r="57" spans="1:71" s="679" customFormat="1">
      <c r="A57" s="52"/>
      <c r="B57" s="52"/>
      <c r="C57" s="52"/>
      <c r="D57" s="52"/>
      <c r="E57" s="52"/>
      <c r="F57" s="52"/>
      <c r="G57" s="52"/>
      <c r="H57" s="52"/>
      <c r="I57" s="52"/>
      <c r="J57" s="52"/>
      <c r="K57" s="673"/>
      <c r="L57" s="52"/>
      <c r="M57" s="52"/>
      <c r="N57" s="52"/>
      <c r="O57" s="52"/>
      <c r="P57" s="52"/>
      <c r="Q57" s="52"/>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row>
    <row r="58" spans="1:71">
      <c r="A58" s="55">
        <v>14</v>
      </c>
      <c r="B58" s="55" t="s">
        <v>862</v>
      </c>
      <c r="C58" s="55" t="s">
        <v>4902</v>
      </c>
      <c r="D58" s="55" t="s">
        <v>4970</v>
      </c>
      <c r="E58" s="55" t="s">
        <v>4971</v>
      </c>
      <c r="F58" s="55" t="s">
        <v>3631</v>
      </c>
      <c r="G58" s="55">
        <v>3</v>
      </c>
      <c r="H58" s="55">
        <v>2</v>
      </c>
      <c r="I58" s="209" t="s">
        <v>4972</v>
      </c>
      <c r="J58" s="209" t="s">
        <v>4973</v>
      </c>
      <c r="K58" s="209">
        <v>799</v>
      </c>
      <c r="L58" s="55" t="s">
        <v>4943</v>
      </c>
      <c r="M58" s="55" t="s">
        <v>4944</v>
      </c>
      <c r="N58" s="55" t="s">
        <v>4945</v>
      </c>
      <c r="O58" s="55" t="s">
        <v>1051</v>
      </c>
      <c r="P58" s="98" t="s">
        <v>1422</v>
      </c>
      <c r="Q58" s="55" t="s">
        <v>3335</v>
      </c>
    </row>
    <row r="59" spans="1:71">
      <c r="A59" s="55"/>
      <c r="B59" s="55"/>
      <c r="C59" s="55"/>
      <c r="D59" s="55"/>
      <c r="E59" s="55"/>
      <c r="F59" s="55"/>
      <c r="G59" s="55"/>
      <c r="H59" s="55"/>
      <c r="I59" s="209"/>
      <c r="J59" s="209"/>
      <c r="K59" s="209"/>
      <c r="L59" s="55"/>
      <c r="M59" s="55"/>
      <c r="N59" s="680"/>
      <c r="P59" s="98" t="s">
        <v>3178</v>
      </c>
      <c r="Q59" s="55" t="s">
        <v>3179</v>
      </c>
    </row>
    <row r="60" spans="1:71">
      <c r="A60" s="55"/>
      <c r="B60" s="55"/>
      <c r="C60" s="55"/>
      <c r="D60" s="55"/>
      <c r="E60" s="55"/>
      <c r="F60" s="55"/>
      <c r="G60" s="55"/>
      <c r="H60" s="55"/>
      <c r="I60" s="55"/>
      <c r="J60" s="55"/>
      <c r="K60" s="209">
        <v>621</v>
      </c>
      <c r="L60" s="55" t="s">
        <v>1818</v>
      </c>
      <c r="M60" s="55" t="s">
        <v>5014</v>
      </c>
      <c r="N60" s="680" t="s">
        <v>5014</v>
      </c>
      <c r="O60" s="88" t="s">
        <v>3170</v>
      </c>
      <c r="P60" s="55" t="s">
        <v>5014</v>
      </c>
      <c r="Q60" s="98" t="s">
        <v>3170</v>
      </c>
    </row>
    <row r="61" spans="1:71">
      <c r="A61" s="55"/>
      <c r="B61" s="55"/>
      <c r="C61" s="55"/>
      <c r="D61" s="55"/>
      <c r="E61" s="55"/>
      <c r="F61" s="55"/>
      <c r="G61" s="55"/>
      <c r="H61" s="55"/>
      <c r="I61" s="55"/>
      <c r="J61" s="55"/>
      <c r="K61" s="681">
        <v>621</v>
      </c>
      <c r="L61" s="682" t="s">
        <v>4673</v>
      </c>
      <c r="M61" s="682" t="s">
        <v>4683</v>
      </c>
      <c r="N61" s="682" t="s">
        <v>1246</v>
      </c>
      <c r="O61" s="682" t="s">
        <v>1040</v>
      </c>
      <c r="P61" s="682"/>
      <c r="Q61" s="682"/>
    </row>
    <row r="62" spans="1:71" s="679" customFormat="1">
      <c r="A62" s="52"/>
      <c r="B62" s="52"/>
      <c r="C62" s="52"/>
      <c r="D62" s="52"/>
      <c r="E62" s="52"/>
      <c r="F62" s="52"/>
      <c r="G62" s="52"/>
      <c r="H62" s="52"/>
      <c r="I62" s="52"/>
      <c r="J62" s="52"/>
      <c r="K62" s="673"/>
      <c r="L62" s="52"/>
      <c r="M62" s="52"/>
      <c r="N62" s="52"/>
      <c r="O62" s="52"/>
      <c r="P62" s="52"/>
      <c r="Q62" s="5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row>
    <row r="63" spans="1:71">
      <c r="A63" s="55">
        <v>15</v>
      </c>
      <c r="B63" s="55" t="s">
        <v>862</v>
      </c>
      <c r="C63" s="55" t="s">
        <v>4903</v>
      </c>
      <c r="D63" s="55" t="s">
        <v>4974</v>
      </c>
      <c r="E63" s="55" t="s">
        <v>4975</v>
      </c>
      <c r="F63" s="55" t="s">
        <v>3631</v>
      </c>
      <c r="G63" s="55">
        <v>3</v>
      </c>
      <c r="H63" s="55">
        <v>3</v>
      </c>
      <c r="I63" s="209" t="s">
        <v>4976</v>
      </c>
      <c r="J63" s="209" t="s">
        <v>2602</v>
      </c>
      <c r="K63" s="209">
        <v>632</v>
      </c>
      <c r="L63" s="55" t="s">
        <v>4943</v>
      </c>
      <c r="M63" s="55" t="s">
        <v>4944</v>
      </c>
      <c r="N63" s="55" t="s">
        <v>4945</v>
      </c>
      <c r="O63" s="55" t="s">
        <v>1051</v>
      </c>
      <c r="P63" s="98" t="s">
        <v>1422</v>
      </c>
      <c r="Q63" s="55" t="s">
        <v>3335</v>
      </c>
    </row>
    <row r="64" spans="1:71">
      <c r="A64" s="55"/>
      <c r="B64" s="55"/>
      <c r="C64" s="55"/>
      <c r="D64" s="55"/>
      <c r="E64" s="55"/>
      <c r="F64" s="55"/>
      <c r="G64" s="55"/>
      <c r="H64" s="55"/>
      <c r="I64" s="209"/>
      <c r="J64" s="209"/>
      <c r="K64" s="209"/>
      <c r="L64" s="55"/>
      <c r="M64" s="55"/>
      <c r="N64" s="680"/>
      <c r="P64" s="98" t="s">
        <v>3178</v>
      </c>
      <c r="Q64" s="55" t="s">
        <v>3179</v>
      </c>
    </row>
    <row r="65" spans="1:71">
      <c r="A65" s="55"/>
      <c r="B65" s="55"/>
      <c r="C65" s="55"/>
      <c r="D65" s="55"/>
      <c r="E65" s="55"/>
      <c r="F65" s="55"/>
      <c r="G65" s="55"/>
      <c r="H65" s="55"/>
      <c r="I65" s="55"/>
      <c r="J65" s="55"/>
      <c r="K65" s="209">
        <v>621</v>
      </c>
      <c r="L65" s="55" t="s">
        <v>1818</v>
      </c>
      <c r="M65" s="55" t="s">
        <v>5014</v>
      </c>
      <c r="N65" s="680" t="s">
        <v>5014</v>
      </c>
      <c r="O65" s="88" t="s">
        <v>3170</v>
      </c>
      <c r="P65" s="55" t="s">
        <v>5014</v>
      </c>
      <c r="Q65" s="98" t="s">
        <v>3170</v>
      </c>
    </row>
    <row r="66" spans="1:71">
      <c r="A66" s="55"/>
      <c r="B66" s="55"/>
      <c r="C66" s="55"/>
      <c r="D66" s="55"/>
      <c r="E66" s="55"/>
      <c r="F66" s="55"/>
      <c r="G66" s="55"/>
      <c r="H66" s="55"/>
      <c r="I66" s="55"/>
      <c r="J66" s="55"/>
      <c r="K66" s="209">
        <v>645</v>
      </c>
      <c r="L66" s="55" t="s">
        <v>3706</v>
      </c>
      <c r="M66" s="55" t="s">
        <v>3357</v>
      </c>
      <c r="N66" s="55" t="s">
        <v>4958</v>
      </c>
      <c r="O66" s="55" t="s">
        <v>1059</v>
      </c>
      <c r="P66" s="55" t="s">
        <v>3357</v>
      </c>
      <c r="Q66" s="55" t="s">
        <v>3358</v>
      </c>
    </row>
    <row r="67" spans="1:71" s="679" customFormat="1">
      <c r="A67" s="52"/>
      <c r="B67" s="52"/>
      <c r="C67" s="52"/>
      <c r="D67" s="52"/>
      <c r="E67" s="52"/>
      <c r="F67" s="52"/>
      <c r="G67" s="52"/>
      <c r="H67" s="52"/>
      <c r="I67" s="52"/>
      <c r="J67" s="52"/>
      <c r="K67" s="673"/>
      <c r="L67" s="52"/>
      <c r="M67" s="52"/>
      <c r="N67" s="52"/>
      <c r="O67" s="52"/>
      <c r="P67" s="52"/>
      <c r="Q67" s="52"/>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row>
    <row r="68" spans="1:71">
      <c r="A68" s="55">
        <v>16</v>
      </c>
      <c r="B68" s="55" t="s">
        <v>862</v>
      </c>
      <c r="C68" s="55" t="s">
        <v>4904</v>
      </c>
      <c r="D68" s="55" t="s">
        <v>4977</v>
      </c>
      <c r="E68" s="55" t="s">
        <v>4978</v>
      </c>
      <c r="F68" s="55" t="s">
        <v>3631</v>
      </c>
      <c r="G68" s="55">
        <v>3</v>
      </c>
      <c r="H68" s="55">
        <v>3</v>
      </c>
      <c r="I68" s="209" t="s">
        <v>4979</v>
      </c>
      <c r="J68" s="209" t="s">
        <v>4980</v>
      </c>
      <c r="K68" s="209">
        <v>660</v>
      </c>
      <c r="L68" s="55" t="s">
        <v>4981</v>
      </c>
      <c r="M68" s="55" t="s">
        <v>4982</v>
      </c>
      <c r="N68" s="55" t="s">
        <v>4983</v>
      </c>
      <c r="O68" s="55" t="s">
        <v>1046</v>
      </c>
      <c r="P68" s="55" t="s">
        <v>5019</v>
      </c>
      <c r="Q68" s="55" t="s">
        <v>5021</v>
      </c>
    </row>
    <row r="69" spans="1:71">
      <c r="A69" s="55"/>
      <c r="B69" s="55"/>
      <c r="C69" s="55"/>
      <c r="D69" s="55"/>
      <c r="E69" s="55"/>
      <c r="F69" s="55"/>
      <c r="G69" s="55"/>
      <c r="H69" s="55"/>
      <c r="I69" s="209"/>
      <c r="J69" s="209"/>
      <c r="K69" s="209"/>
      <c r="L69" s="55"/>
      <c r="M69" s="55"/>
      <c r="N69" s="55"/>
      <c r="O69" s="55"/>
      <c r="P69" s="98" t="s">
        <v>1422</v>
      </c>
      <c r="Q69" s="55" t="s">
        <v>3335</v>
      </c>
    </row>
    <row r="70" spans="1:71">
      <c r="A70" s="55"/>
      <c r="B70" s="55"/>
      <c r="C70" s="55"/>
      <c r="D70" s="55"/>
      <c r="E70" s="55"/>
      <c r="F70" s="55"/>
      <c r="G70" s="55"/>
      <c r="H70" s="55"/>
      <c r="I70" s="55"/>
      <c r="J70" s="55"/>
      <c r="K70" s="209">
        <v>632</v>
      </c>
      <c r="L70" s="55" t="s">
        <v>4984</v>
      </c>
      <c r="M70" s="55" t="s">
        <v>4985</v>
      </c>
      <c r="N70" s="55" t="s">
        <v>4986</v>
      </c>
      <c r="O70" s="55" t="s">
        <v>1040</v>
      </c>
      <c r="P70" s="55" t="s">
        <v>5019</v>
      </c>
      <c r="Q70" s="55" t="s">
        <v>5021</v>
      </c>
    </row>
    <row r="71" spans="1:71">
      <c r="A71" s="55"/>
      <c r="B71" s="55"/>
      <c r="C71" s="55"/>
      <c r="D71" s="55"/>
      <c r="E71" s="55"/>
      <c r="F71" s="55"/>
      <c r="G71" s="55"/>
      <c r="H71" s="55"/>
      <c r="I71" s="55"/>
      <c r="J71" s="55"/>
      <c r="K71" s="209">
        <v>632</v>
      </c>
      <c r="L71" s="55" t="s">
        <v>4666</v>
      </c>
      <c r="M71" s="55" t="s">
        <v>4676</v>
      </c>
      <c r="N71" s="55" t="s">
        <v>4687</v>
      </c>
      <c r="O71" s="55" t="s">
        <v>1270</v>
      </c>
      <c r="P71" s="55" t="s">
        <v>5023</v>
      </c>
      <c r="Q71" s="55" t="s">
        <v>5022</v>
      </c>
    </row>
    <row r="72" spans="1:71" s="679" customFormat="1">
      <c r="A72" s="52"/>
      <c r="B72" s="52"/>
      <c r="C72" s="52"/>
      <c r="D72" s="52"/>
      <c r="E72" s="52"/>
      <c r="F72" s="52"/>
      <c r="G72" s="52"/>
      <c r="H72" s="52"/>
      <c r="I72" s="52"/>
      <c r="J72" s="52"/>
      <c r="K72" s="673"/>
      <c r="L72" s="52"/>
      <c r="M72" s="52"/>
      <c r="N72" s="52"/>
      <c r="O72" s="52"/>
      <c r="P72" s="52"/>
      <c r="Q72" s="5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row>
    <row r="73" spans="1:71">
      <c r="A73" s="55">
        <v>17</v>
      </c>
      <c r="B73" s="55" t="s">
        <v>862</v>
      </c>
      <c r="C73" s="55" t="s">
        <v>4905</v>
      </c>
      <c r="D73" s="55" t="s">
        <v>4987</v>
      </c>
      <c r="E73" s="55" t="s">
        <v>4988</v>
      </c>
      <c r="F73" s="55" t="s">
        <v>3631</v>
      </c>
      <c r="G73" s="55">
        <v>2</v>
      </c>
      <c r="H73" s="55">
        <v>2</v>
      </c>
      <c r="I73" s="209" t="s">
        <v>4989</v>
      </c>
      <c r="J73" s="209" t="s">
        <v>4638</v>
      </c>
      <c r="K73" s="209">
        <v>734</v>
      </c>
      <c r="L73" s="55" t="s">
        <v>4981</v>
      </c>
      <c r="M73" s="55" t="s">
        <v>4982</v>
      </c>
      <c r="N73" s="55" t="s">
        <v>4983</v>
      </c>
      <c r="O73" s="55" t="s">
        <v>1046</v>
      </c>
      <c r="P73" s="55" t="s">
        <v>5019</v>
      </c>
      <c r="Q73" s="55" t="s">
        <v>5021</v>
      </c>
    </row>
    <row r="74" spans="1:71">
      <c r="A74" s="55"/>
      <c r="B74" s="55"/>
      <c r="C74" s="55"/>
      <c r="D74" s="55"/>
      <c r="E74" s="55"/>
      <c r="F74" s="55"/>
      <c r="G74" s="55"/>
      <c r="H74" s="55"/>
      <c r="I74" s="209"/>
      <c r="J74" s="209"/>
      <c r="K74" s="209"/>
      <c r="L74" s="55"/>
      <c r="M74" s="55"/>
      <c r="N74" s="55"/>
      <c r="O74" s="55"/>
      <c r="P74" s="98" t="s">
        <v>1422</v>
      </c>
      <c r="Q74" s="55" t="s">
        <v>3335</v>
      </c>
    </row>
    <row r="75" spans="1:71">
      <c r="A75" s="55"/>
      <c r="B75" s="55"/>
      <c r="C75" s="55"/>
      <c r="D75" s="55"/>
      <c r="E75" s="55"/>
      <c r="F75" s="55"/>
      <c r="G75" s="55"/>
      <c r="H75" s="55"/>
      <c r="I75" s="55"/>
      <c r="J75" s="55"/>
      <c r="K75" s="209">
        <v>827</v>
      </c>
      <c r="L75" s="55" t="s">
        <v>1814</v>
      </c>
      <c r="M75" s="55" t="s">
        <v>3433</v>
      </c>
      <c r="N75" s="55" t="s">
        <v>3433</v>
      </c>
      <c r="O75" s="98" t="s">
        <v>3444</v>
      </c>
      <c r="P75" s="55" t="s">
        <v>3433</v>
      </c>
      <c r="Q75" s="98" t="s">
        <v>3444</v>
      </c>
    </row>
    <row r="76" spans="1:71" s="679" customFormat="1">
      <c r="A76" s="52"/>
      <c r="B76" s="52"/>
      <c r="C76" s="52"/>
      <c r="D76" s="52"/>
      <c r="E76" s="52"/>
      <c r="F76" s="52"/>
      <c r="G76" s="52"/>
      <c r="H76" s="52"/>
      <c r="I76" s="52"/>
      <c r="J76" s="52"/>
      <c r="K76" s="673"/>
      <c r="L76" s="52"/>
      <c r="M76" s="52"/>
      <c r="N76" s="52"/>
      <c r="O76" s="52"/>
      <c r="P76" s="52"/>
      <c r="Q76" s="52"/>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row>
    <row r="77" spans="1:71">
      <c r="A77" s="55">
        <v>18</v>
      </c>
      <c r="B77" s="55" t="s">
        <v>862</v>
      </c>
      <c r="C77" s="55" t="s">
        <v>4906</v>
      </c>
      <c r="D77" s="55" t="s">
        <v>4990</v>
      </c>
      <c r="E77" s="55" t="s">
        <v>4991</v>
      </c>
      <c r="F77" s="55" t="s">
        <v>4992</v>
      </c>
      <c r="G77" s="55">
        <v>2</v>
      </c>
      <c r="H77" s="55">
        <v>2</v>
      </c>
      <c r="I77" s="209" t="s">
        <v>4993</v>
      </c>
      <c r="J77" s="209" t="s">
        <v>2380</v>
      </c>
      <c r="K77" s="209">
        <v>645</v>
      </c>
      <c r="L77" s="55" t="s">
        <v>4994</v>
      </c>
      <c r="M77" s="55" t="s">
        <v>4995</v>
      </c>
      <c r="N77" s="55" t="s">
        <v>4996</v>
      </c>
      <c r="O77" s="55" t="s">
        <v>1052</v>
      </c>
      <c r="P77" s="55" t="s">
        <v>5018</v>
      </c>
      <c r="Q77" s="55" t="s">
        <v>5024</v>
      </c>
    </row>
    <row r="78" spans="1:71">
      <c r="A78" s="55"/>
      <c r="B78" s="55"/>
      <c r="C78" s="55"/>
      <c r="D78" s="55"/>
      <c r="E78" s="55"/>
      <c r="F78" s="55"/>
      <c r="G78" s="55"/>
      <c r="H78" s="55"/>
      <c r="I78" s="55"/>
      <c r="J78" s="55"/>
      <c r="K78" s="209">
        <v>645</v>
      </c>
      <c r="L78" s="55" t="s">
        <v>4946</v>
      </c>
      <c r="M78" s="55" t="s">
        <v>4947</v>
      </c>
      <c r="N78" s="55" t="s">
        <v>4948</v>
      </c>
      <c r="O78" s="55" t="s">
        <v>1046</v>
      </c>
      <c r="P78" s="55" t="s">
        <v>5011</v>
      </c>
      <c r="Q78" s="98" t="s">
        <v>5015</v>
      </c>
    </row>
    <row r="79" spans="1:71" s="679" customFormat="1" ht="15" customHeight="1">
      <c r="A79" s="52"/>
      <c r="B79" s="52"/>
      <c r="C79" s="52"/>
      <c r="D79" s="52"/>
      <c r="E79" s="52"/>
      <c r="F79" s="52"/>
      <c r="G79" s="52"/>
      <c r="H79" s="52"/>
      <c r="I79" s="52"/>
      <c r="J79" s="52"/>
      <c r="K79" s="673"/>
      <c r="L79" s="52"/>
      <c r="M79" s="52"/>
      <c r="N79" s="52"/>
      <c r="O79" s="52"/>
      <c r="P79" s="52"/>
      <c r="Q79" s="52"/>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row>
    <row r="80" spans="1:71">
      <c r="A80" s="55">
        <v>19</v>
      </c>
      <c r="B80" s="55" t="s">
        <v>862</v>
      </c>
      <c r="C80" s="55" t="s">
        <v>4907</v>
      </c>
      <c r="D80" s="55" t="s">
        <v>4997</v>
      </c>
      <c r="E80" s="55" t="s">
        <v>4998</v>
      </c>
      <c r="F80" s="55" t="s">
        <v>4999</v>
      </c>
      <c r="G80" s="55">
        <v>2</v>
      </c>
      <c r="H80" s="55">
        <v>2</v>
      </c>
      <c r="I80" s="209" t="s">
        <v>5000</v>
      </c>
      <c r="J80" s="209" t="s">
        <v>2380</v>
      </c>
      <c r="K80" s="209">
        <v>645</v>
      </c>
      <c r="L80" s="55" t="s">
        <v>5001</v>
      </c>
      <c r="M80" s="55" t="s">
        <v>5002</v>
      </c>
      <c r="N80" s="55" t="s">
        <v>5003</v>
      </c>
      <c r="O80" s="55" t="s">
        <v>1052</v>
      </c>
      <c r="P80" s="55" t="s">
        <v>5020</v>
      </c>
      <c r="Q80" s="55" t="s">
        <v>5025</v>
      </c>
    </row>
    <row r="81" spans="1:71">
      <c r="A81" s="55"/>
      <c r="B81" s="55"/>
      <c r="C81" s="55"/>
      <c r="D81" s="55"/>
      <c r="E81" s="55"/>
      <c r="F81" s="55"/>
      <c r="G81" s="55"/>
      <c r="H81" s="55"/>
      <c r="I81" s="55"/>
      <c r="J81" s="55"/>
      <c r="K81" s="209">
        <v>645</v>
      </c>
      <c r="L81" s="55" t="s">
        <v>4946</v>
      </c>
      <c r="M81" s="55" t="s">
        <v>4947</v>
      </c>
      <c r="N81" s="55" t="s">
        <v>4948</v>
      </c>
      <c r="O81" s="55" t="s">
        <v>1046</v>
      </c>
      <c r="P81" s="55" t="s">
        <v>5011</v>
      </c>
      <c r="Q81" s="98" t="s">
        <v>5015</v>
      </c>
    </row>
    <row r="82" spans="1:71" s="679" customFormat="1" ht="15" customHeight="1">
      <c r="A82" s="52"/>
      <c r="B82" s="52"/>
      <c r="C82" s="52"/>
      <c r="D82" s="52"/>
      <c r="E82" s="52"/>
      <c r="F82" s="52"/>
      <c r="G82" s="52"/>
      <c r="H82" s="52"/>
      <c r="I82" s="52"/>
      <c r="J82" s="52"/>
      <c r="K82" s="673"/>
      <c r="L82" s="52"/>
      <c r="M82" s="52"/>
      <c r="N82" s="52"/>
      <c r="O82" s="52"/>
      <c r="P82" s="52"/>
      <c r="Q82" s="5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row>
    <row r="83" spans="1:71">
      <c r="A83" s="55"/>
      <c r="B83" s="55"/>
      <c r="C83" s="55"/>
      <c r="D83" s="55"/>
      <c r="E83" s="55"/>
      <c r="F83" s="46" t="s">
        <v>4022</v>
      </c>
      <c r="G83" s="55">
        <f>SUM(G3:G82)</f>
        <v>55</v>
      </c>
      <c r="H83" s="55">
        <f>SUM(H3:H82)</f>
        <v>54</v>
      </c>
      <c r="I83" s="55"/>
      <c r="J83" s="55"/>
      <c r="K83" s="55"/>
      <c r="L83" s="55"/>
      <c r="M83" s="55"/>
      <c r="N83" s="55"/>
      <c r="O83" s="55"/>
      <c r="P83" s="55"/>
      <c r="Q83" s="55"/>
    </row>
    <row r="84" spans="1:71">
      <c r="A84" s="55"/>
      <c r="B84" s="55"/>
      <c r="C84" s="55"/>
      <c r="D84" s="55"/>
      <c r="E84" s="55"/>
      <c r="F84" s="46" t="s">
        <v>4023</v>
      </c>
      <c r="G84" s="654">
        <f>G83/A80</f>
        <v>2.8947368421052633</v>
      </c>
      <c r="H84" s="654">
        <f>H83/A80</f>
        <v>2.8421052631578947</v>
      </c>
      <c r="I84" s="55"/>
      <c r="J84" s="55"/>
      <c r="K84" s="55"/>
      <c r="L84" s="55"/>
      <c r="M84" s="55"/>
      <c r="N84" s="55"/>
      <c r="O84" s="55"/>
      <c r="P84" s="55"/>
      <c r="Q84" s="55"/>
    </row>
    <row r="85" spans="1:71">
      <c r="A85" s="55"/>
      <c r="B85" s="55"/>
      <c r="C85" s="55"/>
      <c r="D85" s="55"/>
      <c r="E85" s="55"/>
      <c r="F85" s="55"/>
      <c r="G85" s="55"/>
      <c r="H85" s="55"/>
      <c r="I85" s="55"/>
      <c r="J85" s="55"/>
      <c r="K85" s="55"/>
      <c r="L85" s="55"/>
      <c r="M85" s="55"/>
      <c r="N85" s="55"/>
      <c r="O85" s="55"/>
      <c r="P85" s="55"/>
      <c r="Q85" s="55"/>
    </row>
  </sheetData>
  <autoFilter ref="M1:M235" xr:uid="{FAD42E3F-1CAA-4F11-8A96-EA0A9C725855}"/>
  <mergeCells count="3">
    <mergeCell ref="B1:F1"/>
    <mergeCell ref="G1:O1"/>
    <mergeCell ref="P1:Q1"/>
  </mergeCells>
  <conditionalFormatting sqref="I3:J3 I6:J6 I10:J10 I14:J14 I17:J17 I21:J21 I25:J25 I31:J31 I35:J35 I38:J38 I42:J42 I47:J48 I53:J53 I58:J58 I63:J63 I68:J69 I73:J74 I77:J77 I80:J80 K3:K54 K56:K58 K60:K63 K65:K81 K83:K1048576">
    <cfRule type="containsText" dxfId="500" priority="51" operator="containsText" text="&lt;&lt;&lt;&lt;&lt; Mappings">
      <formula>NOT(ISERROR(SEARCH("&lt;&lt;&lt;&lt;&lt; Mappings",I3)))</formula>
    </cfRule>
    <cfRule type="containsText" dxfId="499" priority="52" operator="containsText" text="&gt;&gt;&gt;&gt;&gt; Mappings">
      <formula>NOT(ISERROR(SEARCH("&gt;&gt;&gt;&gt;&gt; Mappings",I3)))</formula>
    </cfRule>
    <cfRule type="containsText" dxfId="498" priority="53" operator="containsText" text="&lt;&lt;&lt;&lt;&lt; Phrase">
      <formula>NOT(ISERROR(SEARCH("&lt;&lt;&lt;&lt;&lt; Phrase",I3)))</formula>
    </cfRule>
    <cfRule type="containsText" dxfId="497" priority="54" operator="containsText" text="&gt;&gt;&gt;&gt;&gt; Phrase">
      <formula>NOT(ISERROR(SEARCH("&gt;&gt;&gt;&gt;&gt; Phrase",I3)))</formula>
    </cfRule>
  </conditionalFormatting>
  <conditionalFormatting sqref="K3:K54 K56:K58 K60:K63 K65:K81 K83:K1048576">
    <cfRule type="containsText" dxfId="496" priority="49" operator="containsText" text="Processing inter">
      <formula>NOT(ISERROR(SEARCH("Processing inter",K3)))</formula>
    </cfRule>
    <cfRule type="containsText" dxfId="495" priority="50" operator="containsText" text="Phrase: ">
      <formula>NOT(ISERROR(SEARCH("Phrase: ",K3)))</formula>
    </cfRule>
  </conditionalFormatting>
  <conditionalFormatting sqref="N2">
    <cfRule type="containsText" dxfId="494" priority="48" operator="containsText" text="MSH">
      <formula>NOT(ISERROR(SEARCH("MSH",N2)))</formula>
    </cfRule>
  </conditionalFormatting>
  <conditionalFormatting sqref="M2">
    <cfRule type="containsText" dxfId="493" priority="47" operator="containsText" text="Current (Electrical Current">
      <formula>NOT(ISERROR(SEARCH("Current (Electrical Current",M2)))</formula>
    </cfRule>
  </conditionalFormatting>
  <conditionalFormatting sqref="M1:M18 M20:M22 M34:M35 M57:M58 M24:M31 M76:M81 M37:M38 M40:M42 M50:M53 M61:M63 M66:M74 M44:M48 M237:M1048576 M83:M235">
    <cfRule type="containsText" dxfId="492" priority="45" operator="containsText" text="Specify (To specify ">
      <formula>NOT(ISERROR(SEARCH("Specify (To specify ",M1)))</formula>
    </cfRule>
  </conditionalFormatting>
  <conditionalFormatting sqref="M19">
    <cfRule type="containsText" dxfId="491" priority="44" operator="containsText" text="Specify (To specify ">
      <formula>NOT(ISERROR(SEARCH("Specify (To specify ",M19)))</formula>
    </cfRule>
  </conditionalFormatting>
  <conditionalFormatting sqref="M33">
    <cfRule type="containsText" dxfId="490" priority="43" operator="containsText" text="Specify (To specify ">
      <formula>NOT(ISERROR(SEARCH("Specify (To specify ",M33)))</formula>
    </cfRule>
  </conditionalFormatting>
  <conditionalFormatting sqref="M56">
    <cfRule type="containsText" dxfId="489" priority="42" operator="containsText" text="Specify (To specify ">
      <formula>NOT(ISERROR(SEARCH("Specify (To specify ",M56)))</formula>
    </cfRule>
  </conditionalFormatting>
  <conditionalFormatting sqref="M23">
    <cfRule type="containsText" dxfId="488" priority="41" operator="containsText" text="Specify (To specify ">
      <formula>NOT(ISERROR(SEARCH("Specify (To specify ",M23)))</formula>
    </cfRule>
  </conditionalFormatting>
  <conditionalFormatting sqref="M75">
    <cfRule type="containsText" dxfId="487" priority="40" operator="containsText" text="Specify (To specify ">
      <formula>NOT(ISERROR(SEARCH("Specify (To specify ",M75)))</formula>
    </cfRule>
  </conditionalFormatting>
  <conditionalFormatting sqref="M32">
    <cfRule type="containsText" dxfId="486" priority="39" operator="containsText" text="Specify (To specify ">
      <formula>NOT(ISERROR(SEARCH("Specify (To specify ",M32)))</formula>
    </cfRule>
  </conditionalFormatting>
  <conditionalFormatting sqref="M36">
    <cfRule type="containsText" dxfId="485" priority="38" operator="containsText" text="Specify (To specify ">
      <formula>NOT(ISERROR(SEARCH("Specify (To specify ",M36)))</formula>
    </cfRule>
  </conditionalFormatting>
  <conditionalFormatting sqref="M39">
    <cfRule type="containsText" dxfId="484" priority="37" operator="containsText" text="Specify (To specify ">
      <formula>NOT(ISERROR(SEARCH("Specify (To specify ",M39)))</formula>
    </cfRule>
  </conditionalFormatting>
  <conditionalFormatting sqref="M49">
    <cfRule type="containsText" dxfId="483" priority="36" operator="containsText" text="Specify (To specify ">
      <formula>NOT(ISERROR(SEARCH("Specify (To specify ",M49)))</formula>
    </cfRule>
  </conditionalFormatting>
  <conditionalFormatting sqref="M54">
    <cfRule type="containsText" dxfId="482" priority="35" operator="containsText" text="Specify (To specify ">
      <formula>NOT(ISERROR(SEARCH("Specify (To specify ",M54)))</formula>
    </cfRule>
  </conditionalFormatting>
  <conditionalFormatting sqref="M60">
    <cfRule type="containsText" dxfId="481" priority="34" operator="containsText" text="Specify (To specify ">
      <formula>NOT(ISERROR(SEARCH("Specify (To specify ",M60)))</formula>
    </cfRule>
  </conditionalFormatting>
  <conditionalFormatting sqref="M65">
    <cfRule type="containsText" dxfId="480" priority="33" operator="containsText" text="Specify (To specify ">
      <formula>NOT(ISERROR(SEARCH("Specify (To specify ",M65)))</formula>
    </cfRule>
  </conditionalFormatting>
  <conditionalFormatting sqref="M43">
    <cfRule type="containsText" dxfId="479" priority="32" operator="containsText" text="Specify (To specify ">
      <formula>NOT(ISERROR(SEARCH("Specify (To specify ",M43)))</formula>
    </cfRule>
  </conditionalFormatting>
  <conditionalFormatting sqref="M50">
    <cfRule type="containsText" dxfId="478" priority="31" operator="containsText" text="Specify (To specify ">
      <formula>NOT(ISERROR(SEARCH("Specify (To specify ",M50)))</formula>
    </cfRule>
  </conditionalFormatting>
  <conditionalFormatting sqref="P40">
    <cfRule type="containsText" dxfId="477" priority="30" operator="containsText" text="Specify (To specify ">
      <formula>NOT(ISERROR(SEARCH("Specify (To specify ",P40)))</formula>
    </cfRule>
  </conditionalFormatting>
  <conditionalFormatting sqref="P66">
    <cfRule type="containsText" dxfId="476" priority="29" operator="containsText" text="Specify (To specify ">
      <formula>NOT(ISERROR(SEARCH("Specify (To specify ",P66)))</formula>
    </cfRule>
  </conditionalFormatting>
  <conditionalFormatting sqref="I55:K55">
    <cfRule type="containsText" dxfId="475" priority="25" operator="containsText" text="&lt;&lt;&lt;&lt;&lt; Mappings">
      <formula>NOT(ISERROR(SEARCH("&lt;&lt;&lt;&lt;&lt; Mappings",I55)))</formula>
    </cfRule>
    <cfRule type="containsText" dxfId="474" priority="26" operator="containsText" text="&gt;&gt;&gt;&gt;&gt; Mappings">
      <formula>NOT(ISERROR(SEARCH("&gt;&gt;&gt;&gt;&gt; Mappings",I55)))</formula>
    </cfRule>
    <cfRule type="containsText" dxfId="473" priority="27" operator="containsText" text="&lt;&lt;&lt;&lt;&lt; Phrase">
      <formula>NOT(ISERROR(SEARCH("&lt;&lt;&lt;&lt;&lt; Phrase",I55)))</formula>
    </cfRule>
    <cfRule type="containsText" dxfId="472" priority="28" operator="containsText" text="&gt;&gt;&gt;&gt;&gt; Phrase">
      <formula>NOT(ISERROR(SEARCH("&gt;&gt;&gt;&gt;&gt; Phrase",I55)))</formula>
    </cfRule>
  </conditionalFormatting>
  <conditionalFormatting sqref="K55">
    <cfRule type="containsText" dxfId="471" priority="23" operator="containsText" text="Processing inter">
      <formula>NOT(ISERROR(SEARCH("Processing inter",K55)))</formula>
    </cfRule>
    <cfRule type="containsText" dxfId="470" priority="24" operator="containsText" text="Phrase: ">
      <formula>NOT(ISERROR(SEARCH("Phrase: ",K55)))</formula>
    </cfRule>
  </conditionalFormatting>
  <conditionalFormatting sqref="M55">
    <cfRule type="containsText" dxfId="469" priority="22" operator="containsText" text="Specify (To specify ">
      <formula>NOT(ISERROR(SEARCH("Specify (To specify ",M55)))</formula>
    </cfRule>
  </conditionalFormatting>
  <conditionalFormatting sqref="I59:K59">
    <cfRule type="containsText" dxfId="468" priority="18" operator="containsText" text="&lt;&lt;&lt;&lt;&lt; Mappings">
      <formula>NOT(ISERROR(SEARCH("&lt;&lt;&lt;&lt;&lt; Mappings",I59)))</formula>
    </cfRule>
    <cfRule type="containsText" dxfId="467" priority="19" operator="containsText" text="&gt;&gt;&gt;&gt;&gt; Mappings">
      <formula>NOT(ISERROR(SEARCH("&gt;&gt;&gt;&gt;&gt; Mappings",I59)))</formula>
    </cfRule>
    <cfRule type="containsText" dxfId="466" priority="20" operator="containsText" text="&lt;&lt;&lt;&lt;&lt; Phrase">
      <formula>NOT(ISERROR(SEARCH("&lt;&lt;&lt;&lt;&lt; Phrase",I59)))</formula>
    </cfRule>
    <cfRule type="containsText" dxfId="465" priority="21" operator="containsText" text="&gt;&gt;&gt;&gt;&gt; Phrase">
      <formula>NOT(ISERROR(SEARCH("&gt;&gt;&gt;&gt;&gt; Phrase",I59)))</formula>
    </cfRule>
  </conditionalFormatting>
  <conditionalFormatting sqref="K59">
    <cfRule type="containsText" dxfId="464" priority="16" operator="containsText" text="Processing inter">
      <formula>NOT(ISERROR(SEARCH("Processing inter",K59)))</formula>
    </cfRule>
    <cfRule type="containsText" dxfId="463" priority="17" operator="containsText" text="Phrase: ">
      <formula>NOT(ISERROR(SEARCH("Phrase: ",K59)))</formula>
    </cfRule>
  </conditionalFormatting>
  <conditionalFormatting sqref="M59">
    <cfRule type="containsText" dxfId="462" priority="15" operator="containsText" text="Specify (To specify ">
      <formula>NOT(ISERROR(SEARCH("Specify (To specify ",M59)))</formula>
    </cfRule>
  </conditionalFormatting>
  <conditionalFormatting sqref="I64:K64">
    <cfRule type="containsText" dxfId="461" priority="11" operator="containsText" text="&lt;&lt;&lt;&lt;&lt; Mappings">
      <formula>NOT(ISERROR(SEARCH("&lt;&lt;&lt;&lt;&lt; Mappings",I64)))</formula>
    </cfRule>
    <cfRule type="containsText" dxfId="460" priority="12" operator="containsText" text="&gt;&gt;&gt;&gt;&gt; Mappings">
      <formula>NOT(ISERROR(SEARCH("&gt;&gt;&gt;&gt;&gt; Mappings",I64)))</formula>
    </cfRule>
    <cfRule type="containsText" dxfId="459" priority="13" operator="containsText" text="&lt;&lt;&lt;&lt;&lt; Phrase">
      <formula>NOT(ISERROR(SEARCH("&lt;&lt;&lt;&lt;&lt; Phrase",I64)))</formula>
    </cfRule>
    <cfRule type="containsText" dxfId="458" priority="14" operator="containsText" text="&gt;&gt;&gt;&gt;&gt; Phrase">
      <formula>NOT(ISERROR(SEARCH("&gt;&gt;&gt;&gt;&gt; Phrase",I64)))</formula>
    </cfRule>
  </conditionalFormatting>
  <conditionalFormatting sqref="K64">
    <cfRule type="containsText" dxfId="457" priority="9" operator="containsText" text="Processing inter">
      <formula>NOT(ISERROR(SEARCH("Processing inter",K64)))</formula>
    </cfRule>
    <cfRule type="containsText" dxfId="456" priority="10" operator="containsText" text="Phrase: ">
      <formula>NOT(ISERROR(SEARCH("Phrase: ",K64)))</formula>
    </cfRule>
  </conditionalFormatting>
  <conditionalFormatting sqref="M64">
    <cfRule type="containsText" dxfId="455" priority="8" operator="containsText" text="Specify (To specify ">
      <formula>NOT(ISERROR(SEARCH("Specify (To specify ",M64)))</formula>
    </cfRule>
  </conditionalFormatting>
  <conditionalFormatting sqref="K82">
    <cfRule type="containsText" dxfId="454" priority="4" operator="containsText" text="&lt;&lt;&lt;&lt;&lt; Mappings">
      <formula>NOT(ISERROR(SEARCH("&lt;&lt;&lt;&lt;&lt; Mappings",K82)))</formula>
    </cfRule>
    <cfRule type="containsText" dxfId="453" priority="5" operator="containsText" text="&gt;&gt;&gt;&gt;&gt; Mappings">
      <formula>NOT(ISERROR(SEARCH("&gt;&gt;&gt;&gt;&gt; Mappings",K82)))</formula>
    </cfRule>
    <cfRule type="containsText" dxfId="452" priority="6" operator="containsText" text="&lt;&lt;&lt;&lt;&lt; Phrase">
      <formula>NOT(ISERROR(SEARCH("&lt;&lt;&lt;&lt;&lt; Phrase",K82)))</formula>
    </cfRule>
    <cfRule type="containsText" dxfId="451" priority="7" operator="containsText" text="&gt;&gt;&gt;&gt;&gt; Phrase">
      <formula>NOT(ISERROR(SEARCH("&gt;&gt;&gt;&gt;&gt; Phrase",K82)))</formula>
    </cfRule>
  </conditionalFormatting>
  <conditionalFormatting sqref="K82">
    <cfRule type="containsText" dxfId="450" priority="2" operator="containsText" text="Processing inter">
      <formula>NOT(ISERROR(SEARCH("Processing inter",K82)))</formula>
    </cfRule>
    <cfRule type="containsText" dxfId="449" priority="3" operator="containsText" text="Phrase: ">
      <formula>NOT(ISERROR(SEARCH("Phrase: ",K82)))</formula>
    </cfRule>
  </conditionalFormatting>
  <conditionalFormatting sqref="M82">
    <cfRule type="containsText" dxfId="448" priority="1" operator="containsText" text="Specify (To specify ">
      <formula>NOT(ISERROR(SEARCH("Specify (To specify ",M82)))</formula>
    </cfRule>
  </conditionalFormatting>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C01DE-7020-421C-ACEF-29FB6251AF8A}">
  <sheetPr>
    <tabColor theme="5" tint="0.39997558519241921"/>
  </sheetPr>
  <dimension ref="A1:R206"/>
  <sheetViews>
    <sheetView workbookViewId="0">
      <selection activeCell="G8" sqref="G8"/>
    </sheetView>
  </sheetViews>
  <sheetFormatPr defaultColWidth="9.140625" defaultRowHeight="15"/>
  <cols>
    <col min="1" max="2" width="9.140625" style="2"/>
    <col min="3" max="3" width="19.28515625" style="46" customWidth="1"/>
    <col min="4" max="4" width="23.28515625" style="1" customWidth="1"/>
    <col min="5" max="5" width="40.85546875" style="1" customWidth="1"/>
    <col min="6" max="6" width="28.28515625" style="1" customWidth="1"/>
    <col min="7" max="7" width="32.140625" style="1" customWidth="1"/>
    <col min="8" max="8" width="17.5703125" style="35" customWidth="1"/>
    <col min="9" max="9" width="13.7109375" style="35" customWidth="1"/>
    <col min="10" max="10" width="18.85546875" style="1" customWidth="1"/>
    <col min="11" max="11" width="13.42578125" style="1" customWidth="1"/>
    <col min="12" max="12" width="9.140625" style="2"/>
    <col min="13" max="13" width="30.140625" style="2" customWidth="1"/>
    <col min="14" max="14" width="13" style="2" customWidth="1"/>
    <col min="15" max="15" width="9.140625" style="2"/>
    <col min="16" max="16" width="24" style="2" customWidth="1"/>
    <col min="17" max="17" width="25.5703125" style="2" customWidth="1"/>
    <col min="18" max="18" width="19.42578125" style="2" customWidth="1"/>
    <col min="19" max="16384" width="9.140625" style="2"/>
  </cols>
  <sheetData>
    <row r="1" spans="1:18" ht="45" customHeight="1">
      <c r="A1" s="949" t="s">
        <v>5510</v>
      </c>
      <c r="B1" s="950"/>
      <c r="C1" s="950"/>
      <c r="D1" s="950"/>
      <c r="E1" s="950"/>
      <c r="F1" s="950"/>
      <c r="G1" s="969"/>
      <c r="H1" s="997" t="s">
        <v>3915</v>
      </c>
      <c r="I1" s="998"/>
      <c r="J1" s="998"/>
      <c r="K1" s="998"/>
      <c r="L1" s="998"/>
      <c r="M1" s="998"/>
      <c r="N1" s="998"/>
      <c r="O1" s="998"/>
      <c r="P1" s="998"/>
      <c r="Q1" s="999" t="s">
        <v>1870</v>
      </c>
      <c r="R1" s="1000"/>
    </row>
    <row r="2" spans="1:18" ht="45" customHeight="1">
      <c r="A2" s="308" t="s">
        <v>1412</v>
      </c>
      <c r="B2" s="308"/>
      <c r="C2" s="308" t="s">
        <v>2042</v>
      </c>
      <c r="D2" s="308" t="s">
        <v>5</v>
      </c>
      <c r="E2" s="308" t="s">
        <v>6</v>
      </c>
      <c r="F2" s="308" t="s">
        <v>2041</v>
      </c>
      <c r="G2" s="308" t="s">
        <v>9</v>
      </c>
      <c r="H2" s="311" t="s">
        <v>1927</v>
      </c>
      <c r="I2" s="311" t="s">
        <v>2316</v>
      </c>
      <c r="J2" s="312" t="s">
        <v>1926</v>
      </c>
      <c r="K2" s="312" t="s">
        <v>2394</v>
      </c>
      <c r="L2" s="312" t="s">
        <v>2044</v>
      </c>
      <c r="M2" s="312" t="s">
        <v>1552</v>
      </c>
      <c r="N2" s="312" t="s">
        <v>1224</v>
      </c>
      <c r="O2" s="312" t="s">
        <v>1622</v>
      </c>
      <c r="P2" s="312" t="s">
        <v>1925</v>
      </c>
      <c r="Q2" s="312" t="s">
        <v>3418</v>
      </c>
      <c r="R2" s="312" t="s">
        <v>3417</v>
      </c>
    </row>
    <row r="3" spans="1:18" ht="45" customHeight="1">
      <c r="A3" s="46">
        <v>1</v>
      </c>
      <c r="B3" s="46"/>
      <c r="C3" s="46" t="s">
        <v>123</v>
      </c>
      <c r="D3" s="46" t="s">
        <v>1894</v>
      </c>
      <c r="E3" s="46" t="s">
        <v>2033</v>
      </c>
      <c r="F3" s="46" t="s">
        <v>2032</v>
      </c>
      <c r="G3" s="46" t="s">
        <v>2031</v>
      </c>
      <c r="H3" s="837">
        <v>4</v>
      </c>
      <c r="I3" s="837">
        <v>2</v>
      </c>
      <c r="J3" s="46" t="s">
        <v>2584</v>
      </c>
      <c r="K3" s="46" t="s">
        <v>2087</v>
      </c>
      <c r="L3" s="50">
        <v>640</v>
      </c>
      <c r="M3" s="50" t="s">
        <v>2483</v>
      </c>
      <c r="N3" s="50" t="s">
        <v>2651</v>
      </c>
      <c r="O3" s="50" t="s">
        <v>2769</v>
      </c>
      <c r="P3" s="50" t="s">
        <v>1269</v>
      </c>
      <c r="Q3" s="50" t="s">
        <v>1425</v>
      </c>
      <c r="R3" s="50" t="s">
        <v>3440</v>
      </c>
    </row>
    <row r="4" spans="1:18" ht="45" customHeight="1">
      <c r="A4" s="46"/>
      <c r="B4" s="46"/>
      <c r="D4" s="46"/>
      <c r="E4" s="46"/>
      <c r="F4" s="46"/>
      <c r="G4" s="46"/>
      <c r="H4" s="837"/>
      <c r="I4" s="837"/>
      <c r="J4" s="309"/>
      <c r="K4" s="309"/>
      <c r="L4" s="249">
        <v>593</v>
      </c>
      <c r="M4" s="249" t="s">
        <v>2488</v>
      </c>
      <c r="N4" s="249" t="s">
        <v>2652</v>
      </c>
      <c r="O4" s="249" t="s">
        <v>2489</v>
      </c>
      <c r="P4" s="249" t="s">
        <v>1062</v>
      </c>
      <c r="Q4" s="249"/>
      <c r="R4" s="249"/>
    </row>
    <row r="5" spans="1:18" ht="45" customHeight="1">
      <c r="A5" s="46"/>
      <c r="B5" s="46"/>
      <c r="D5" s="46"/>
      <c r="E5" s="46"/>
      <c r="F5" s="46"/>
      <c r="G5" s="46"/>
      <c r="H5" s="837"/>
      <c r="I5" s="837"/>
      <c r="J5" s="309"/>
      <c r="K5" s="309"/>
      <c r="L5" s="249">
        <v>593</v>
      </c>
      <c r="M5" s="249" t="s">
        <v>1888</v>
      </c>
      <c r="N5" s="249" t="s">
        <v>2653</v>
      </c>
      <c r="O5" s="249" t="s">
        <v>1886</v>
      </c>
      <c r="P5" s="249" t="s">
        <v>1040</v>
      </c>
      <c r="Q5" s="249"/>
      <c r="R5" s="249"/>
    </row>
    <row r="6" spans="1:18" ht="45" customHeight="1">
      <c r="A6" s="46"/>
      <c r="B6" s="46"/>
      <c r="D6" s="46"/>
      <c r="E6" s="46"/>
      <c r="F6" s="46"/>
      <c r="G6" s="46"/>
      <c r="H6" s="837"/>
      <c r="I6" s="837"/>
      <c r="J6" s="46"/>
      <c r="K6" s="46"/>
      <c r="L6" s="50">
        <v>631</v>
      </c>
      <c r="M6" s="50" t="s">
        <v>1884</v>
      </c>
      <c r="N6" s="50" t="s">
        <v>2654</v>
      </c>
      <c r="O6" s="50" t="s">
        <v>1882</v>
      </c>
      <c r="P6" s="50" t="s">
        <v>1046</v>
      </c>
      <c r="Q6" s="50" t="s">
        <v>2483</v>
      </c>
      <c r="R6" s="50" t="s">
        <v>3220</v>
      </c>
    </row>
    <row r="7" spans="1:18" ht="15.75" customHeight="1">
      <c r="A7" s="245"/>
      <c r="B7" s="245"/>
      <c r="C7" s="245"/>
      <c r="D7" s="245"/>
      <c r="E7" s="245"/>
      <c r="F7" s="245"/>
      <c r="G7" s="245"/>
      <c r="H7" s="268"/>
      <c r="I7" s="268"/>
      <c r="J7" s="245"/>
      <c r="K7" s="245"/>
      <c r="L7" s="245"/>
      <c r="M7" s="245"/>
      <c r="N7" s="245"/>
      <c r="O7" s="245"/>
      <c r="P7" s="245"/>
      <c r="Q7" s="245"/>
      <c r="R7" s="245"/>
    </row>
    <row r="8" spans="1:18" ht="45" customHeight="1">
      <c r="A8" s="46">
        <v>2</v>
      </c>
      <c r="B8" s="46"/>
      <c r="C8" s="46" t="s">
        <v>123</v>
      </c>
      <c r="D8" s="46" t="s">
        <v>488</v>
      </c>
      <c r="E8" s="46" t="s">
        <v>139</v>
      </c>
      <c r="F8" s="46" t="s">
        <v>2344</v>
      </c>
      <c r="G8" s="46" t="s">
        <v>2031</v>
      </c>
      <c r="H8" s="837">
        <v>2</v>
      </c>
      <c r="I8" s="837">
        <v>2</v>
      </c>
      <c r="J8" s="46" t="s">
        <v>2585</v>
      </c>
      <c r="K8" s="46" t="s">
        <v>2609</v>
      </c>
      <c r="L8" s="50">
        <v>793</v>
      </c>
      <c r="M8" s="50" t="s">
        <v>2486</v>
      </c>
      <c r="N8" s="50" t="s">
        <v>2655</v>
      </c>
      <c r="O8" s="50" t="s">
        <v>2770</v>
      </c>
      <c r="P8" s="50" t="s">
        <v>1051</v>
      </c>
      <c r="Q8" s="50" t="s">
        <v>1426</v>
      </c>
      <c r="R8" s="50" t="s">
        <v>3222</v>
      </c>
    </row>
    <row r="9" spans="1:18" ht="45" customHeight="1">
      <c r="A9" s="46"/>
      <c r="B9" s="46"/>
      <c r="D9" s="46"/>
      <c r="E9" s="46"/>
      <c r="F9" s="46"/>
      <c r="G9" s="46"/>
      <c r="H9" s="837"/>
      <c r="I9" s="837"/>
      <c r="J9" s="46"/>
      <c r="K9" s="46"/>
      <c r="L9" s="50">
        <v>578</v>
      </c>
      <c r="M9" s="50" t="s">
        <v>2488</v>
      </c>
      <c r="N9" s="50" t="s">
        <v>2652</v>
      </c>
      <c r="O9" s="50" t="s">
        <v>2489</v>
      </c>
      <c r="P9" s="50" t="s">
        <v>1062</v>
      </c>
      <c r="Q9" s="50" t="s">
        <v>3434</v>
      </c>
      <c r="R9" s="50" t="s">
        <v>3441</v>
      </c>
    </row>
    <row r="10" spans="1:18" ht="45" customHeight="1">
      <c r="A10" s="245"/>
      <c r="B10" s="245"/>
      <c r="C10" s="245"/>
      <c r="D10" s="245"/>
      <c r="E10" s="245"/>
      <c r="F10" s="245"/>
      <c r="G10" s="245"/>
      <c r="H10" s="268"/>
      <c r="I10" s="268"/>
      <c r="J10" s="245"/>
      <c r="K10" s="245"/>
      <c r="L10" s="245"/>
      <c r="M10" s="245"/>
      <c r="N10" s="245"/>
      <c r="O10" s="245"/>
      <c r="P10" s="245"/>
      <c r="Q10" s="245"/>
      <c r="R10" s="245"/>
    </row>
    <row r="11" spans="1:18" ht="45" customHeight="1">
      <c r="A11" s="252"/>
      <c r="B11" s="252"/>
      <c r="C11" s="252"/>
      <c r="D11" s="252"/>
      <c r="E11" s="252"/>
      <c r="F11" s="252"/>
      <c r="G11" s="252"/>
      <c r="H11" s="270"/>
      <c r="I11" s="270"/>
      <c r="J11" s="252"/>
      <c r="K11" s="252"/>
      <c r="L11" s="252"/>
      <c r="M11" s="252"/>
      <c r="N11" s="252"/>
      <c r="O11" s="252"/>
      <c r="P11" s="252"/>
      <c r="Q11" s="252"/>
      <c r="R11" s="252"/>
    </row>
    <row r="12" spans="1:18" ht="45" customHeight="1">
      <c r="A12" s="46"/>
      <c r="B12" s="46"/>
      <c r="D12" s="46"/>
      <c r="E12" s="46"/>
      <c r="F12" s="46"/>
      <c r="G12" s="46" t="s">
        <v>2320</v>
      </c>
      <c r="H12" s="109">
        <f>SUM(H3:H11)</f>
        <v>6</v>
      </c>
      <c r="I12" s="109">
        <f>SUM(I3:I11)</f>
        <v>4</v>
      </c>
      <c r="J12" s="46"/>
      <c r="K12" s="46"/>
      <c r="L12" s="46"/>
      <c r="M12" s="46"/>
      <c r="N12" s="46"/>
      <c r="O12" s="46"/>
      <c r="P12" s="46"/>
      <c r="Q12" s="50"/>
      <c r="R12" s="50"/>
    </row>
    <row r="13" spans="1:18" ht="45" customHeight="1">
      <c r="A13" s="46"/>
      <c r="B13" s="46"/>
      <c r="D13" s="46"/>
      <c r="E13" s="46"/>
      <c r="F13" s="46"/>
      <c r="G13" s="46" t="s">
        <v>2321</v>
      </c>
      <c r="H13" s="837">
        <f>H12/A8</f>
        <v>3</v>
      </c>
      <c r="I13" s="837">
        <f>I12/2</f>
        <v>2</v>
      </c>
      <c r="J13" s="46"/>
      <c r="K13" s="46"/>
      <c r="L13" s="46"/>
      <c r="M13" s="46"/>
      <c r="N13" s="46"/>
      <c r="O13" s="46"/>
      <c r="P13" s="46"/>
      <c r="Q13" s="50"/>
      <c r="R13" s="50"/>
    </row>
    <row r="14" spans="1:18" ht="45" customHeight="1">
      <c r="A14" s="1"/>
      <c r="B14" s="1"/>
      <c r="C14" s="1"/>
    </row>
    <row r="15" spans="1:18" ht="45" customHeight="1">
      <c r="A15" s="1"/>
      <c r="B15" s="1"/>
      <c r="C15" s="1"/>
    </row>
    <row r="16" spans="1:18" ht="45" customHeight="1">
      <c r="A16" s="1"/>
      <c r="B16" s="1"/>
      <c r="C16" s="1"/>
    </row>
    <row r="17" spans="1:9" ht="45" customHeight="1">
      <c r="A17" s="1"/>
      <c r="B17" s="1"/>
      <c r="C17" s="1"/>
    </row>
    <row r="18" spans="1:9" ht="45" customHeight="1">
      <c r="A18" s="1"/>
      <c r="B18" s="1"/>
      <c r="C18" s="1"/>
    </row>
    <row r="19" spans="1:9" ht="45" customHeight="1">
      <c r="A19" s="1"/>
      <c r="B19" s="1"/>
      <c r="C19" s="1"/>
    </row>
    <row r="20" spans="1:9" ht="45" customHeight="1">
      <c r="A20" s="1"/>
      <c r="B20" s="1"/>
      <c r="C20" s="1"/>
    </row>
    <row r="21" spans="1:9" ht="45" customHeight="1">
      <c r="A21" s="1"/>
      <c r="B21" s="1"/>
      <c r="C21" s="1"/>
    </row>
    <row r="22" spans="1:9" ht="45" customHeight="1">
      <c r="A22" s="1"/>
      <c r="B22" s="1"/>
      <c r="C22" s="1"/>
    </row>
    <row r="23" spans="1:9" ht="45" customHeight="1">
      <c r="A23" s="1"/>
      <c r="B23" s="1"/>
      <c r="C23" s="1"/>
    </row>
    <row r="24" spans="1:9" ht="45" customHeight="1">
      <c r="A24" s="1"/>
      <c r="B24" s="1"/>
      <c r="C24" s="1"/>
    </row>
    <row r="25" spans="1:9" ht="45" customHeight="1">
      <c r="A25" s="1"/>
      <c r="B25" s="1"/>
      <c r="C25" s="1"/>
    </row>
    <row r="26" spans="1:9" s="1" customFormat="1" ht="45" customHeight="1">
      <c r="H26" s="35"/>
      <c r="I26" s="35"/>
    </row>
    <row r="27" spans="1:9" s="1" customFormat="1" ht="45" customHeight="1">
      <c r="H27" s="35"/>
      <c r="I27" s="35"/>
    </row>
    <row r="28" spans="1:9" s="1" customFormat="1" ht="45" customHeight="1">
      <c r="H28" s="35"/>
      <c r="I28" s="35"/>
    </row>
    <row r="29" spans="1:9" s="1" customFormat="1" ht="45" customHeight="1">
      <c r="H29" s="35"/>
      <c r="I29" s="35"/>
    </row>
    <row r="30" spans="1:9" s="1" customFormat="1" ht="45" customHeight="1">
      <c r="H30" s="35"/>
      <c r="I30" s="35"/>
    </row>
    <row r="31" spans="1:9" s="1" customFormat="1" ht="45" customHeight="1">
      <c r="H31" s="35"/>
      <c r="I31" s="35"/>
    </row>
    <row r="32" spans="1:9" s="1" customFormat="1" ht="45" customHeight="1">
      <c r="H32" s="35"/>
      <c r="I32" s="35"/>
    </row>
    <row r="33" spans="8:9" s="1" customFormat="1" ht="45" customHeight="1">
      <c r="H33" s="35"/>
      <c r="I33" s="35"/>
    </row>
    <row r="34" spans="8:9" s="1" customFormat="1" ht="45" customHeight="1">
      <c r="H34" s="35"/>
      <c r="I34" s="35"/>
    </row>
    <row r="35" spans="8:9" s="1" customFormat="1" ht="45" customHeight="1">
      <c r="H35" s="35"/>
      <c r="I35" s="35"/>
    </row>
    <row r="36" spans="8:9" s="1" customFormat="1" ht="45" customHeight="1">
      <c r="H36" s="35"/>
      <c r="I36" s="35"/>
    </row>
    <row r="37" spans="8:9" s="1" customFormat="1" ht="45" customHeight="1">
      <c r="H37" s="35"/>
      <c r="I37" s="35"/>
    </row>
    <row r="38" spans="8:9" s="1" customFormat="1" ht="45" customHeight="1">
      <c r="H38" s="35"/>
      <c r="I38" s="35"/>
    </row>
    <row r="39" spans="8:9" s="1" customFormat="1" ht="45" customHeight="1">
      <c r="H39" s="35"/>
      <c r="I39" s="35"/>
    </row>
    <row r="40" spans="8:9" s="1" customFormat="1" ht="45" customHeight="1">
      <c r="H40" s="35"/>
      <c r="I40" s="35"/>
    </row>
    <row r="41" spans="8:9" s="1" customFormat="1" ht="45" customHeight="1">
      <c r="H41" s="35"/>
      <c r="I41" s="35"/>
    </row>
    <row r="42" spans="8:9" s="1" customFormat="1" ht="45" customHeight="1">
      <c r="H42" s="35"/>
      <c r="I42" s="35"/>
    </row>
    <row r="43" spans="8:9" s="1" customFormat="1" ht="45" customHeight="1">
      <c r="H43" s="35"/>
      <c r="I43" s="35"/>
    </row>
    <row r="44" spans="8:9" s="1" customFormat="1" ht="45" customHeight="1">
      <c r="H44" s="35"/>
      <c r="I44" s="35"/>
    </row>
    <row r="45" spans="8:9" s="1" customFormat="1" ht="45" customHeight="1">
      <c r="H45" s="35"/>
      <c r="I45" s="35"/>
    </row>
    <row r="46" spans="8:9" s="1" customFormat="1" ht="45" customHeight="1">
      <c r="H46" s="35"/>
      <c r="I46" s="35"/>
    </row>
    <row r="47" spans="8:9" s="1" customFormat="1" ht="45" customHeight="1">
      <c r="H47" s="35"/>
      <c r="I47" s="35"/>
    </row>
    <row r="48" spans="8:9" s="1" customFormat="1" ht="45" customHeight="1">
      <c r="H48" s="35"/>
      <c r="I48" s="35"/>
    </row>
    <row r="49" spans="8:9" s="1" customFormat="1" ht="45" customHeight="1">
      <c r="H49" s="35"/>
      <c r="I49" s="35"/>
    </row>
    <row r="50" spans="8:9" s="1" customFormat="1" ht="45" customHeight="1">
      <c r="H50" s="35"/>
      <c r="I50" s="35"/>
    </row>
    <row r="51" spans="8:9" s="1" customFormat="1" ht="45" customHeight="1">
      <c r="H51" s="35"/>
      <c r="I51" s="35"/>
    </row>
    <row r="52" spans="8:9" s="1" customFormat="1" ht="45" customHeight="1">
      <c r="H52" s="35"/>
      <c r="I52" s="35"/>
    </row>
    <row r="53" spans="8:9" s="1" customFormat="1" ht="45" customHeight="1">
      <c r="H53" s="35"/>
      <c r="I53" s="35"/>
    </row>
    <row r="54" spans="8:9" s="1" customFormat="1" ht="45" customHeight="1">
      <c r="H54" s="35"/>
      <c r="I54" s="35"/>
    </row>
    <row r="55" spans="8:9" s="1" customFormat="1" ht="45" customHeight="1">
      <c r="H55" s="35"/>
      <c r="I55" s="35"/>
    </row>
    <row r="56" spans="8:9" s="1" customFormat="1" ht="45" customHeight="1">
      <c r="H56" s="35"/>
      <c r="I56" s="35"/>
    </row>
    <row r="57" spans="8:9" s="1" customFormat="1" ht="45" customHeight="1">
      <c r="H57" s="35"/>
      <c r="I57" s="35"/>
    </row>
    <row r="58" spans="8:9" s="1" customFormat="1" ht="45" customHeight="1">
      <c r="H58" s="35"/>
      <c r="I58" s="35"/>
    </row>
    <row r="59" spans="8:9" s="1" customFormat="1" ht="45" customHeight="1">
      <c r="H59" s="35"/>
      <c r="I59" s="35"/>
    </row>
    <row r="60" spans="8:9" s="1" customFormat="1" ht="45" customHeight="1">
      <c r="H60" s="35"/>
      <c r="I60" s="35"/>
    </row>
    <row r="61" spans="8:9" s="1" customFormat="1" ht="45" customHeight="1">
      <c r="H61" s="35"/>
      <c r="I61" s="35"/>
    </row>
    <row r="62" spans="8:9" s="1" customFormat="1" ht="45" customHeight="1">
      <c r="H62" s="35"/>
      <c r="I62" s="35"/>
    </row>
    <row r="63" spans="8:9" s="1" customFormat="1" ht="45" customHeight="1">
      <c r="H63" s="35"/>
      <c r="I63" s="35"/>
    </row>
    <row r="64" spans="8:9" s="1" customFormat="1" ht="45" customHeight="1">
      <c r="H64" s="35"/>
      <c r="I64" s="35"/>
    </row>
    <row r="65" spans="8:9" s="1" customFormat="1" ht="45" customHeight="1">
      <c r="H65" s="35"/>
      <c r="I65" s="35"/>
    </row>
    <row r="66" spans="8:9" s="1" customFormat="1" ht="45" customHeight="1">
      <c r="H66" s="35"/>
      <c r="I66" s="35"/>
    </row>
    <row r="67" spans="8:9" s="1" customFormat="1" ht="45" customHeight="1">
      <c r="H67" s="35"/>
      <c r="I67" s="35"/>
    </row>
    <row r="68" spans="8:9" s="1" customFormat="1" ht="45" customHeight="1">
      <c r="H68" s="35"/>
      <c r="I68" s="35"/>
    </row>
    <row r="69" spans="8:9" s="1" customFormat="1" ht="45" customHeight="1">
      <c r="H69" s="35"/>
      <c r="I69" s="35"/>
    </row>
    <row r="70" spans="8:9" s="1" customFormat="1" ht="45" customHeight="1">
      <c r="H70" s="35"/>
      <c r="I70" s="35"/>
    </row>
    <row r="71" spans="8:9" s="1" customFormat="1" ht="45" customHeight="1">
      <c r="H71" s="35"/>
      <c r="I71" s="35"/>
    </row>
    <row r="72" spans="8:9" s="1" customFormat="1" ht="45" customHeight="1">
      <c r="H72" s="35"/>
      <c r="I72" s="35"/>
    </row>
    <row r="73" spans="8:9" s="1" customFormat="1" ht="45" customHeight="1">
      <c r="H73" s="35"/>
      <c r="I73" s="35"/>
    </row>
    <row r="74" spans="8:9" s="1" customFormat="1" ht="45" customHeight="1">
      <c r="H74" s="35"/>
      <c r="I74" s="35"/>
    </row>
    <row r="75" spans="8:9" s="1" customFormat="1" ht="45" customHeight="1">
      <c r="H75" s="35"/>
      <c r="I75" s="35"/>
    </row>
    <row r="76" spans="8:9" s="1" customFormat="1" ht="45" customHeight="1">
      <c r="H76" s="35"/>
      <c r="I76" s="35"/>
    </row>
    <row r="77" spans="8:9" s="1" customFormat="1" ht="45" customHeight="1">
      <c r="H77" s="35"/>
      <c r="I77" s="35"/>
    </row>
    <row r="78" spans="8:9" s="1" customFormat="1" ht="45" customHeight="1">
      <c r="H78" s="35"/>
      <c r="I78" s="35"/>
    </row>
    <row r="79" spans="8:9" s="1" customFormat="1" ht="45" customHeight="1">
      <c r="H79" s="35"/>
      <c r="I79" s="35"/>
    </row>
    <row r="80" spans="8:9" s="1" customFormat="1" ht="45" customHeight="1">
      <c r="H80" s="35"/>
      <c r="I80" s="35"/>
    </row>
    <row r="81" spans="8:9" s="1" customFormat="1" ht="45" customHeight="1">
      <c r="H81" s="35"/>
      <c r="I81" s="35"/>
    </row>
    <row r="82" spans="8:9" s="1" customFormat="1" ht="45" customHeight="1">
      <c r="H82" s="35"/>
      <c r="I82" s="35"/>
    </row>
    <row r="83" spans="8:9" s="1" customFormat="1" ht="45" customHeight="1">
      <c r="H83" s="35"/>
      <c r="I83" s="35"/>
    </row>
    <row r="84" spans="8:9" s="1" customFormat="1" ht="45" customHeight="1">
      <c r="H84" s="35"/>
      <c r="I84" s="35"/>
    </row>
    <row r="85" spans="8:9" s="1" customFormat="1" ht="45" customHeight="1">
      <c r="H85" s="35"/>
      <c r="I85" s="35"/>
    </row>
    <row r="86" spans="8:9" s="1" customFormat="1" ht="45" customHeight="1">
      <c r="H86" s="35"/>
      <c r="I86" s="35"/>
    </row>
    <row r="87" spans="8:9" s="1" customFormat="1" ht="45" customHeight="1">
      <c r="H87" s="35"/>
      <c r="I87" s="35"/>
    </row>
    <row r="88" spans="8:9" s="1" customFormat="1" ht="45" customHeight="1">
      <c r="H88" s="35"/>
      <c r="I88" s="35"/>
    </row>
    <row r="89" spans="8:9" s="1" customFormat="1" ht="45" customHeight="1">
      <c r="H89" s="35"/>
      <c r="I89" s="35"/>
    </row>
    <row r="90" spans="8:9" s="1" customFormat="1" ht="45" customHeight="1">
      <c r="H90" s="35"/>
      <c r="I90" s="35"/>
    </row>
    <row r="91" spans="8:9" s="1" customFormat="1" ht="45" customHeight="1">
      <c r="H91" s="35"/>
      <c r="I91" s="35"/>
    </row>
    <row r="92" spans="8:9" s="1" customFormat="1" ht="45" customHeight="1">
      <c r="H92" s="35"/>
      <c r="I92" s="35"/>
    </row>
    <row r="93" spans="8:9" s="1" customFormat="1" ht="45" customHeight="1">
      <c r="H93" s="35"/>
      <c r="I93" s="35"/>
    </row>
    <row r="94" spans="8:9" s="1" customFormat="1" ht="45" customHeight="1">
      <c r="H94" s="35"/>
      <c r="I94" s="35"/>
    </row>
    <row r="95" spans="8:9" s="1" customFormat="1" ht="45" customHeight="1">
      <c r="H95" s="35"/>
      <c r="I95" s="35"/>
    </row>
    <row r="96" spans="8:9" s="1" customFormat="1" ht="45" customHeight="1">
      <c r="H96" s="35"/>
      <c r="I96" s="35"/>
    </row>
    <row r="97" spans="8:9" s="1" customFormat="1" ht="45" customHeight="1">
      <c r="H97" s="35"/>
      <c r="I97" s="35"/>
    </row>
    <row r="98" spans="8:9" s="1" customFormat="1" ht="45" customHeight="1">
      <c r="H98" s="35"/>
      <c r="I98" s="35"/>
    </row>
    <row r="99" spans="8:9" s="1" customFormat="1" ht="45" customHeight="1">
      <c r="H99" s="35"/>
      <c r="I99" s="35"/>
    </row>
    <row r="100" spans="8:9" s="1" customFormat="1" ht="45" customHeight="1">
      <c r="H100" s="35"/>
      <c r="I100" s="35"/>
    </row>
    <row r="101" spans="8:9" s="1" customFormat="1" ht="45" customHeight="1">
      <c r="H101" s="35"/>
      <c r="I101" s="35"/>
    </row>
    <row r="102" spans="8:9" s="1" customFormat="1" ht="45" customHeight="1">
      <c r="H102" s="35"/>
      <c r="I102" s="35"/>
    </row>
    <row r="103" spans="8:9" s="1" customFormat="1" ht="45" customHeight="1">
      <c r="H103" s="35"/>
      <c r="I103" s="35"/>
    </row>
    <row r="104" spans="8:9" s="1" customFormat="1" ht="45" customHeight="1">
      <c r="H104" s="35"/>
      <c r="I104" s="35"/>
    </row>
    <row r="105" spans="8:9" s="1" customFormat="1" ht="45" customHeight="1">
      <c r="H105" s="35"/>
      <c r="I105" s="35"/>
    </row>
    <row r="106" spans="8:9" s="1" customFormat="1" ht="45" customHeight="1">
      <c r="H106" s="35"/>
      <c r="I106" s="35"/>
    </row>
    <row r="107" spans="8:9" s="1" customFormat="1" ht="45" customHeight="1">
      <c r="H107" s="35"/>
      <c r="I107" s="35"/>
    </row>
    <row r="108" spans="8:9" s="1" customFormat="1" ht="45" customHeight="1">
      <c r="H108" s="35"/>
      <c r="I108" s="35"/>
    </row>
    <row r="109" spans="8:9" s="1" customFormat="1" ht="45" customHeight="1">
      <c r="H109" s="35"/>
      <c r="I109" s="35"/>
    </row>
    <row r="110" spans="8:9" s="1" customFormat="1" ht="45" customHeight="1">
      <c r="H110" s="35"/>
      <c r="I110" s="35"/>
    </row>
    <row r="111" spans="8:9" s="1" customFormat="1" ht="45" customHeight="1">
      <c r="H111" s="35"/>
      <c r="I111" s="35"/>
    </row>
    <row r="112" spans="8:9" s="1" customFormat="1" ht="45" customHeight="1">
      <c r="H112" s="35"/>
      <c r="I112" s="35"/>
    </row>
    <row r="113" spans="8:9" s="1" customFormat="1" ht="45" customHeight="1">
      <c r="H113" s="35"/>
      <c r="I113" s="35"/>
    </row>
    <row r="114" spans="8:9" s="1" customFormat="1" ht="45" customHeight="1">
      <c r="H114" s="35"/>
      <c r="I114" s="35"/>
    </row>
    <row r="115" spans="8:9" s="1" customFormat="1" ht="45" customHeight="1">
      <c r="H115" s="35"/>
      <c r="I115" s="35"/>
    </row>
    <row r="116" spans="8:9" s="1" customFormat="1" ht="45" customHeight="1">
      <c r="H116" s="35"/>
      <c r="I116" s="35"/>
    </row>
    <row r="117" spans="8:9" s="1" customFormat="1" ht="45" customHeight="1">
      <c r="H117" s="35"/>
      <c r="I117" s="35"/>
    </row>
    <row r="118" spans="8:9" s="1" customFormat="1" ht="45" customHeight="1">
      <c r="H118" s="35"/>
      <c r="I118" s="35"/>
    </row>
    <row r="119" spans="8:9" s="1" customFormat="1" ht="45" customHeight="1">
      <c r="H119" s="35"/>
      <c r="I119" s="35"/>
    </row>
    <row r="120" spans="8:9" s="1" customFormat="1" ht="45" customHeight="1">
      <c r="H120" s="35"/>
      <c r="I120" s="35"/>
    </row>
    <row r="121" spans="8:9" s="1" customFormat="1" ht="45" customHeight="1">
      <c r="H121" s="35"/>
      <c r="I121" s="35"/>
    </row>
    <row r="122" spans="8:9" s="1" customFormat="1" ht="45" customHeight="1">
      <c r="H122" s="35"/>
      <c r="I122" s="35"/>
    </row>
    <row r="123" spans="8:9" s="1" customFormat="1" ht="45" customHeight="1">
      <c r="H123" s="35"/>
      <c r="I123" s="35"/>
    </row>
    <row r="124" spans="8:9" s="1" customFormat="1" ht="45" customHeight="1">
      <c r="H124" s="35"/>
      <c r="I124" s="35"/>
    </row>
    <row r="125" spans="8:9" s="1" customFormat="1" ht="45" customHeight="1">
      <c r="H125" s="35"/>
      <c r="I125" s="35"/>
    </row>
    <row r="126" spans="8:9" s="1" customFormat="1" ht="45" customHeight="1">
      <c r="H126" s="35"/>
      <c r="I126" s="35"/>
    </row>
    <row r="127" spans="8:9" s="1" customFormat="1" ht="45" customHeight="1">
      <c r="H127" s="35"/>
      <c r="I127" s="35"/>
    </row>
    <row r="128" spans="8:9" s="1" customFormat="1" ht="45" customHeight="1">
      <c r="H128" s="35"/>
      <c r="I128" s="35"/>
    </row>
    <row r="129" spans="8:9" s="1" customFormat="1" ht="45" customHeight="1">
      <c r="H129" s="35"/>
      <c r="I129" s="35"/>
    </row>
    <row r="130" spans="8:9" s="1" customFormat="1" ht="45" customHeight="1">
      <c r="H130" s="35"/>
      <c r="I130" s="35"/>
    </row>
    <row r="131" spans="8:9" s="1" customFormat="1" ht="45" customHeight="1">
      <c r="H131" s="35"/>
      <c r="I131" s="35"/>
    </row>
    <row r="132" spans="8:9" s="1" customFormat="1" ht="45" customHeight="1">
      <c r="H132" s="35"/>
      <c r="I132" s="35"/>
    </row>
    <row r="133" spans="8:9" s="1" customFormat="1" ht="45" customHeight="1">
      <c r="H133" s="35"/>
      <c r="I133" s="35"/>
    </row>
    <row r="134" spans="8:9" s="1" customFormat="1" ht="45" customHeight="1">
      <c r="H134" s="35"/>
      <c r="I134" s="35"/>
    </row>
    <row r="135" spans="8:9" s="1" customFormat="1" ht="45" customHeight="1">
      <c r="H135" s="35"/>
      <c r="I135" s="35"/>
    </row>
    <row r="136" spans="8:9" s="1" customFormat="1" ht="45" customHeight="1">
      <c r="H136" s="35"/>
      <c r="I136" s="35"/>
    </row>
    <row r="137" spans="8:9" s="1" customFormat="1" ht="45" customHeight="1">
      <c r="H137" s="35"/>
      <c r="I137" s="35"/>
    </row>
    <row r="138" spans="8:9" s="1" customFormat="1" ht="45" customHeight="1">
      <c r="H138" s="35"/>
      <c r="I138" s="35"/>
    </row>
    <row r="139" spans="8:9" s="1" customFormat="1" ht="45" customHeight="1">
      <c r="H139" s="35"/>
      <c r="I139" s="35"/>
    </row>
    <row r="140" spans="8:9" s="1" customFormat="1" ht="45" customHeight="1">
      <c r="H140" s="35"/>
      <c r="I140" s="35"/>
    </row>
    <row r="141" spans="8:9" s="1" customFormat="1" ht="45" customHeight="1">
      <c r="H141" s="35"/>
      <c r="I141" s="35"/>
    </row>
    <row r="142" spans="8:9" s="1" customFormat="1" ht="45" customHeight="1">
      <c r="H142" s="35"/>
      <c r="I142" s="35"/>
    </row>
    <row r="143" spans="8:9" s="1" customFormat="1" ht="45" customHeight="1">
      <c r="H143" s="35"/>
      <c r="I143" s="35"/>
    </row>
    <row r="144" spans="8:9" s="1" customFormat="1" ht="45" customHeight="1">
      <c r="H144" s="35"/>
      <c r="I144" s="35"/>
    </row>
    <row r="145" spans="8:9" s="1" customFormat="1" ht="45" customHeight="1">
      <c r="H145" s="35"/>
      <c r="I145" s="35"/>
    </row>
    <row r="146" spans="8:9" s="1" customFormat="1" ht="45" customHeight="1">
      <c r="H146" s="35"/>
      <c r="I146" s="35"/>
    </row>
    <row r="147" spans="8:9" s="1" customFormat="1" ht="45" customHeight="1">
      <c r="H147" s="35"/>
      <c r="I147" s="35"/>
    </row>
    <row r="148" spans="8:9" s="1" customFormat="1" ht="45" customHeight="1">
      <c r="H148" s="35"/>
      <c r="I148" s="35"/>
    </row>
    <row r="149" spans="8:9" s="1" customFormat="1" ht="45" customHeight="1">
      <c r="H149" s="35"/>
      <c r="I149" s="35"/>
    </row>
    <row r="150" spans="8:9" s="1" customFormat="1" ht="45" customHeight="1">
      <c r="H150" s="35"/>
      <c r="I150" s="35"/>
    </row>
    <row r="151" spans="8:9" s="1" customFormat="1" ht="45" customHeight="1">
      <c r="H151" s="35"/>
      <c r="I151" s="35"/>
    </row>
    <row r="152" spans="8:9" s="1" customFormat="1" ht="45" customHeight="1">
      <c r="H152" s="35"/>
      <c r="I152" s="35"/>
    </row>
    <row r="153" spans="8:9" s="1" customFormat="1" ht="45" customHeight="1">
      <c r="H153" s="35"/>
      <c r="I153" s="35"/>
    </row>
    <row r="154" spans="8:9" s="1" customFormat="1" ht="45" customHeight="1">
      <c r="H154" s="35"/>
      <c r="I154" s="35"/>
    </row>
    <row r="155" spans="8:9" s="1" customFormat="1" ht="45" customHeight="1">
      <c r="H155" s="35"/>
      <c r="I155" s="35"/>
    </row>
    <row r="156" spans="8:9" s="1" customFormat="1" ht="45" customHeight="1">
      <c r="H156" s="35"/>
      <c r="I156" s="35"/>
    </row>
    <row r="157" spans="8:9" s="1" customFormat="1" ht="45" customHeight="1">
      <c r="H157" s="35"/>
      <c r="I157" s="35"/>
    </row>
    <row r="158" spans="8:9" s="1" customFormat="1" ht="45" customHeight="1">
      <c r="H158" s="35"/>
      <c r="I158" s="35"/>
    </row>
    <row r="159" spans="8:9" s="1" customFormat="1" ht="45" customHeight="1">
      <c r="H159" s="35"/>
      <c r="I159" s="35"/>
    </row>
    <row r="160" spans="8:9" s="1" customFormat="1" ht="45" customHeight="1">
      <c r="H160" s="35"/>
      <c r="I160" s="35"/>
    </row>
    <row r="161" spans="8:9" s="1" customFormat="1" ht="45" customHeight="1">
      <c r="H161" s="35"/>
      <c r="I161" s="35"/>
    </row>
    <row r="162" spans="8:9" s="1" customFormat="1" ht="45" customHeight="1">
      <c r="H162" s="35"/>
      <c r="I162" s="35"/>
    </row>
    <row r="163" spans="8:9" s="1" customFormat="1" ht="45" customHeight="1">
      <c r="H163" s="35"/>
      <c r="I163" s="35"/>
    </row>
    <row r="164" spans="8:9" s="1" customFormat="1" ht="45" customHeight="1">
      <c r="H164" s="35"/>
      <c r="I164" s="35"/>
    </row>
    <row r="165" spans="8:9" s="1" customFormat="1" ht="45" customHeight="1">
      <c r="H165" s="35"/>
      <c r="I165" s="35"/>
    </row>
    <row r="166" spans="8:9" s="1" customFormat="1" ht="45" customHeight="1">
      <c r="H166" s="35"/>
      <c r="I166" s="35"/>
    </row>
    <row r="167" spans="8:9" s="1" customFormat="1" ht="45" customHeight="1">
      <c r="H167" s="35"/>
      <c r="I167" s="35"/>
    </row>
    <row r="168" spans="8:9" s="1" customFormat="1" ht="45" customHeight="1">
      <c r="H168" s="35"/>
      <c r="I168" s="35"/>
    </row>
    <row r="169" spans="8:9" s="1" customFormat="1" ht="45" customHeight="1">
      <c r="H169" s="35"/>
      <c r="I169" s="35"/>
    </row>
    <row r="170" spans="8:9" s="1" customFormat="1" ht="45" customHeight="1">
      <c r="H170" s="35"/>
      <c r="I170" s="35"/>
    </row>
    <row r="171" spans="8:9" s="1" customFormat="1" ht="45" customHeight="1">
      <c r="H171" s="35"/>
      <c r="I171" s="35"/>
    </row>
    <row r="172" spans="8:9" s="1" customFormat="1" ht="45" customHeight="1">
      <c r="H172" s="35"/>
      <c r="I172" s="35"/>
    </row>
    <row r="173" spans="8:9" s="1" customFormat="1" ht="45" customHeight="1">
      <c r="H173" s="35"/>
      <c r="I173" s="35"/>
    </row>
    <row r="174" spans="8:9" s="1" customFormat="1" ht="45" customHeight="1">
      <c r="H174" s="35"/>
      <c r="I174" s="35"/>
    </row>
    <row r="175" spans="8:9" s="1" customFormat="1" ht="45" customHeight="1">
      <c r="H175" s="35"/>
      <c r="I175" s="35"/>
    </row>
    <row r="176" spans="8:9" s="1" customFormat="1" ht="45" customHeight="1">
      <c r="H176" s="35"/>
      <c r="I176" s="35"/>
    </row>
    <row r="177" spans="8:9" s="1" customFormat="1" ht="45" customHeight="1">
      <c r="H177" s="35"/>
      <c r="I177" s="35"/>
    </row>
    <row r="178" spans="8:9" s="1" customFormat="1" ht="45" customHeight="1">
      <c r="H178" s="35"/>
      <c r="I178" s="35"/>
    </row>
    <row r="179" spans="8:9" s="1" customFormat="1" ht="45" customHeight="1">
      <c r="H179" s="35"/>
      <c r="I179" s="35"/>
    </row>
    <row r="180" spans="8:9" s="1" customFormat="1" ht="45" customHeight="1">
      <c r="H180" s="35"/>
      <c r="I180" s="35"/>
    </row>
    <row r="181" spans="8:9" s="1" customFormat="1" ht="45" customHeight="1">
      <c r="H181" s="35"/>
      <c r="I181" s="35"/>
    </row>
    <row r="182" spans="8:9" s="1" customFormat="1" ht="45" customHeight="1">
      <c r="H182" s="35"/>
      <c r="I182" s="35"/>
    </row>
    <row r="183" spans="8:9" s="1" customFormat="1" ht="45" customHeight="1">
      <c r="H183" s="35"/>
      <c r="I183" s="35"/>
    </row>
    <row r="184" spans="8:9" s="1" customFormat="1" ht="45" customHeight="1">
      <c r="H184" s="35"/>
      <c r="I184" s="35"/>
    </row>
    <row r="185" spans="8:9" s="1" customFormat="1" ht="45" customHeight="1">
      <c r="H185" s="35"/>
      <c r="I185" s="35"/>
    </row>
    <row r="186" spans="8:9" s="1" customFormat="1" ht="45" customHeight="1">
      <c r="H186" s="35"/>
      <c r="I186" s="35"/>
    </row>
    <row r="187" spans="8:9" s="1" customFormat="1" ht="45" customHeight="1">
      <c r="H187" s="35"/>
      <c r="I187" s="35"/>
    </row>
    <row r="188" spans="8:9" s="1" customFormat="1" ht="45" customHeight="1">
      <c r="H188" s="35"/>
      <c r="I188" s="35"/>
    </row>
    <row r="189" spans="8:9" s="1" customFormat="1" ht="45" customHeight="1">
      <c r="H189" s="35"/>
      <c r="I189" s="35"/>
    </row>
    <row r="190" spans="8:9" s="1" customFormat="1" ht="45" customHeight="1">
      <c r="H190" s="35"/>
      <c r="I190" s="35"/>
    </row>
    <row r="191" spans="8:9" s="1" customFormat="1" ht="45" customHeight="1">
      <c r="H191" s="35"/>
      <c r="I191" s="35"/>
    </row>
    <row r="192" spans="8:9" s="1" customFormat="1" ht="45" customHeight="1">
      <c r="H192" s="35"/>
      <c r="I192" s="35"/>
    </row>
    <row r="193" spans="8:9" s="1" customFormat="1" ht="45" customHeight="1">
      <c r="H193" s="35"/>
      <c r="I193" s="35"/>
    </row>
    <row r="194" spans="8:9" s="1" customFormat="1" ht="45" customHeight="1">
      <c r="H194" s="35"/>
      <c r="I194" s="35"/>
    </row>
    <row r="195" spans="8:9" s="1" customFormat="1" ht="45" customHeight="1">
      <c r="H195" s="35"/>
      <c r="I195" s="35"/>
    </row>
    <row r="196" spans="8:9" s="1" customFormat="1" ht="45" customHeight="1">
      <c r="H196" s="35"/>
      <c r="I196" s="35"/>
    </row>
    <row r="197" spans="8:9" s="1" customFormat="1" ht="45" customHeight="1">
      <c r="H197" s="35"/>
      <c r="I197" s="35"/>
    </row>
    <row r="198" spans="8:9" s="1" customFormat="1" ht="45" customHeight="1">
      <c r="H198" s="35"/>
      <c r="I198" s="35"/>
    </row>
    <row r="199" spans="8:9" s="1" customFormat="1" ht="45" customHeight="1">
      <c r="H199" s="35"/>
      <c r="I199" s="35"/>
    </row>
    <row r="200" spans="8:9" s="1" customFormat="1" ht="45" customHeight="1">
      <c r="H200" s="35"/>
      <c r="I200" s="35"/>
    </row>
    <row r="201" spans="8:9" s="1" customFormat="1" ht="45" customHeight="1">
      <c r="H201" s="35"/>
      <c r="I201" s="35"/>
    </row>
    <row r="202" spans="8:9" s="1" customFormat="1" ht="45" customHeight="1">
      <c r="H202" s="35"/>
      <c r="I202" s="35"/>
    </row>
    <row r="203" spans="8:9" s="1" customFormat="1" ht="45" customHeight="1">
      <c r="H203" s="35"/>
      <c r="I203" s="35"/>
    </row>
    <row r="204" spans="8:9" s="1" customFormat="1" ht="45" customHeight="1">
      <c r="H204" s="35"/>
      <c r="I204" s="35"/>
    </row>
    <row r="205" spans="8:9" s="1" customFormat="1" ht="45" customHeight="1">
      <c r="H205" s="35"/>
      <c r="I205" s="35"/>
    </row>
    <row r="206" spans="8:9" s="1" customFormat="1" ht="45" customHeight="1">
      <c r="H206" s="35"/>
      <c r="I206" s="35"/>
    </row>
  </sheetData>
  <mergeCells count="3">
    <mergeCell ref="A1:G1"/>
    <mergeCell ref="H1:P1"/>
    <mergeCell ref="Q1:R1"/>
  </mergeCells>
  <conditionalFormatting sqref="O1:O2">
    <cfRule type="containsText" dxfId="447" priority="2" operator="containsText" text="MSH">
      <formula>NOT(ISERROR(SEARCH("MSH",O1)))</formula>
    </cfRule>
  </conditionalFormatting>
  <conditionalFormatting sqref="M1:M1048576">
    <cfRule type="containsText" dxfId="446" priority="1" operator="containsText" text="Current (Electrical Current ">
      <formula>NOT(ISERROR(SEARCH("Current (Electrical Current ",M1)))</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81AF4-FEA2-4862-B729-FAB4D06C56C6}">
  <sheetPr>
    <tabColor theme="5" tint="0.39997558519241921"/>
  </sheetPr>
  <dimension ref="A1:AS72"/>
  <sheetViews>
    <sheetView workbookViewId="0">
      <pane ySplit="2" topLeftCell="A51" activePane="bottomLeft" state="frozen"/>
      <selection pane="bottomLeft" activeCell="G49" sqref="G49"/>
    </sheetView>
  </sheetViews>
  <sheetFormatPr defaultColWidth="9.140625" defaultRowHeight="12.75"/>
  <cols>
    <col min="1" max="1" width="17.42578125" style="9" customWidth="1"/>
    <col min="2" max="2" width="24" style="9" customWidth="1"/>
    <col min="3" max="3" width="18.42578125" style="9" customWidth="1"/>
    <col min="4" max="4" width="26.7109375" style="9" customWidth="1"/>
    <col min="5" max="5" width="22.42578125" style="9" customWidth="1"/>
    <col min="6" max="6" width="22.140625" style="9" customWidth="1"/>
    <col min="7" max="7" width="21.5703125" style="9" customWidth="1"/>
    <col min="8" max="8" width="20.28515625" style="9" customWidth="1"/>
    <col min="9" max="9" width="23" style="9" customWidth="1"/>
    <col min="10" max="10" width="9.140625" style="9"/>
    <col min="11" max="11" width="12" style="9" customWidth="1"/>
    <col min="12" max="12" width="23.85546875" style="9" customWidth="1"/>
    <col min="13" max="13" width="29.28515625" style="9" customWidth="1"/>
    <col min="14" max="14" width="126.85546875" style="9" hidden="1" customWidth="1"/>
    <col min="15" max="15" width="22.85546875" style="473" hidden="1" customWidth="1"/>
    <col min="16" max="16" width="15.7109375" style="9" customWidth="1"/>
    <col min="17" max="17" width="35.28515625" style="9" customWidth="1"/>
    <col min="18" max="16384" width="9.140625" style="9"/>
  </cols>
  <sheetData>
    <row r="1" spans="1:45" ht="66.75" customHeight="1">
      <c r="A1" s="983" t="s">
        <v>5510</v>
      </c>
      <c r="B1" s="984"/>
      <c r="C1" s="984"/>
      <c r="D1" s="984"/>
      <c r="E1" s="984"/>
      <c r="F1" s="985"/>
      <c r="G1" s="1001" t="s">
        <v>3915</v>
      </c>
      <c r="H1" s="1002"/>
      <c r="I1" s="1002"/>
      <c r="J1" s="1002"/>
      <c r="K1" s="1002"/>
      <c r="L1" s="1002"/>
      <c r="M1" s="1002"/>
      <c r="N1" s="1002"/>
      <c r="O1" s="1002"/>
      <c r="P1" s="989" t="s">
        <v>1870</v>
      </c>
      <c r="Q1" s="990"/>
    </row>
    <row r="2" spans="1:45" ht="83.25" customHeight="1" thickBot="1">
      <c r="A2" s="218" t="s">
        <v>1412</v>
      </c>
      <c r="B2" s="218" t="s">
        <v>2042</v>
      </c>
      <c r="C2" s="218" t="s">
        <v>5</v>
      </c>
      <c r="D2" s="218" t="s">
        <v>6</v>
      </c>
      <c r="E2" s="218" t="s">
        <v>2041</v>
      </c>
      <c r="F2" s="218" t="s">
        <v>9</v>
      </c>
      <c r="G2" s="730" t="s">
        <v>1927</v>
      </c>
      <c r="H2" s="730" t="s">
        <v>2316</v>
      </c>
      <c r="I2" s="731" t="s">
        <v>1926</v>
      </c>
      <c r="J2" s="731" t="s">
        <v>3414</v>
      </c>
      <c r="K2" s="731" t="s">
        <v>2044</v>
      </c>
      <c r="L2" s="731" t="s">
        <v>1552</v>
      </c>
      <c r="M2" s="731" t="s">
        <v>1224</v>
      </c>
      <c r="N2" s="731" t="s">
        <v>1622</v>
      </c>
      <c r="O2" s="732" t="s">
        <v>1925</v>
      </c>
      <c r="P2" s="731" t="s">
        <v>3418</v>
      </c>
      <c r="Q2" s="731" t="s">
        <v>3417</v>
      </c>
    </row>
    <row r="3" spans="1:45" s="2" customFormat="1" ht="92.25" customHeight="1">
      <c r="A3" s="187">
        <v>1</v>
      </c>
      <c r="B3" s="187" t="s">
        <v>74</v>
      </c>
      <c r="C3" s="187" t="s">
        <v>2322</v>
      </c>
      <c r="D3" s="187" t="s">
        <v>76</v>
      </c>
      <c r="E3" s="187" t="s">
        <v>2037</v>
      </c>
      <c r="F3" s="187" t="s">
        <v>2036</v>
      </c>
      <c r="G3" s="187">
        <v>6</v>
      </c>
      <c r="H3" s="187">
        <v>6</v>
      </c>
      <c r="I3" s="187" t="s">
        <v>2581</v>
      </c>
      <c r="J3" s="187" t="s">
        <v>2605</v>
      </c>
      <c r="K3" s="187">
        <v>578</v>
      </c>
      <c r="L3" s="187" t="s">
        <v>2639</v>
      </c>
      <c r="M3" s="187" t="s">
        <v>1914</v>
      </c>
      <c r="N3" s="187" t="s">
        <v>1912</v>
      </c>
      <c r="O3" s="504" t="s">
        <v>1040</v>
      </c>
      <c r="P3" s="187" t="s">
        <v>1424</v>
      </c>
      <c r="Q3" s="187" t="s">
        <v>3184</v>
      </c>
      <c r="R3" s="9"/>
      <c r="S3" s="9"/>
      <c r="T3" s="9"/>
      <c r="U3" s="9"/>
      <c r="V3" s="9"/>
      <c r="W3" s="9"/>
      <c r="X3" s="9"/>
      <c r="Y3" s="9"/>
      <c r="Z3" s="9"/>
      <c r="AA3" s="9"/>
      <c r="AB3" s="9"/>
      <c r="AC3" s="9"/>
      <c r="AD3" s="9"/>
      <c r="AE3" s="9"/>
      <c r="AF3" s="9"/>
      <c r="AG3" s="9"/>
      <c r="AH3" s="9"/>
      <c r="AI3" s="9"/>
      <c r="AJ3" s="9"/>
      <c r="AK3" s="9"/>
      <c r="AL3" s="9"/>
      <c r="AM3" s="9"/>
      <c r="AN3" s="9"/>
      <c r="AO3" s="9"/>
      <c r="AP3" s="9"/>
      <c r="AQ3" s="9"/>
      <c r="AR3" s="9"/>
      <c r="AS3" s="9"/>
    </row>
    <row r="4" spans="1:45" s="2" customFormat="1" ht="30">
      <c r="A4" s="50"/>
      <c r="B4" s="46"/>
      <c r="C4" s="46"/>
      <c r="D4" s="46"/>
      <c r="E4" s="46"/>
      <c r="F4" s="46"/>
      <c r="G4" s="61"/>
      <c r="H4" s="61"/>
      <c r="I4" s="46"/>
      <c r="J4" s="46"/>
      <c r="K4" s="50">
        <v>578</v>
      </c>
      <c r="L4" s="50" t="s">
        <v>2640</v>
      </c>
      <c r="M4" s="50" t="s">
        <v>2732</v>
      </c>
      <c r="N4" s="50" t="s">
        <v>2787</v>
      </c>
      <c r="O4" s="55" t="s">
        <v>1263</v>
      </c>
      <c r="P4" s="46" t="s">
        <v>3429</v>
      </c>
      <c r="Q4" s="50" t="s">
        <v>3428</v>
      </c>
      <c r="R4" s="9"/>
      <c r="S4" s="9"/>
      <c r="T4" s="9"/>
      <c r="U4" s="9"/>
      <c r="V4" s="9"/>
      <c r="W4" s="9"/>
      <c r="X4" s="9"/>
      <c r="Y4" s="9"/>
      <c r="Z4" s="9"/>
      <c r="AA4" s="9"/>
      <c r="AB4" s="9"/>
      <c r="AC4" s="9"/>
      <c r="AD4" s="9"/>
      <c r="AE4" s="9"/>
      <c r="AF4" s="9"/>
      <c r="AG4" s="9"/>
      <c r="AH4" s="9"/>
      <c r="AI4" s="9"/>
      <c r="AJ4" s="9"/>
      <c r="AK4" s="9"/>
      <c r="AL4" s="9"/>
      <c r="AM4" s="9"/>
      <c r="AN4" s="9"/>
      <c r="AO4" s="9"/>
      <c r="AP4" s="9"/>
      <c r="AQ4" s="9"/>
      <c r="AR4" s="9"/>
      <c r="AS4" s="9"/>
    </row>
    <row r="5" spans="1:45" s="2" customFormat="1" ht="15">
      <c r="A5" s="50"/>
      <c r="B5" s="46"/>
      <c r="C5" s="46"/>
      <c r="D5" s="46"/>
      <c r="E5" s="46"/>
      <c r="F5" s="46"/>
      <c r="G5" s="61"/>
      <c r="H5" s="61"/>
      <c r="I5" s="46"/>
      <c r="J5" s="46"/>
      <c r="K5" s="50">
        <v>800</v>
      </c>
      <c r="L5" s="50" t="s">
        <v>2641</v>
      </c>
      <c r="M5" s="50" t="s">
        <v>2273</v>
      </c>
      <c r="N5" s="50" t="s">
        <v>2788</v>
      </c>
      <c r="O5" s="55" t="s">
        <v>1046</v>
      </c>
      <c r="P5" s="50" t="s">
        <v>3495</v>
      </c>
      <c r="Q5" s="50" t="s">
        <v>3496</v>
      </c>
      <c r="R5" s="9"/>
      <c r="S5" s="9"/>
      <c r="T5" s="9"/>
      <c r="U5" s="9"/>
      <c r="V5" s="9"/>
      <c r="W5" s="9"/>
      <c r="X5" s="9"/>
      <c r="Y5" s="9"/>
      <c r="Z5" s="9"/>
      <c r="AA5" s="9"/>
      <c r="AB5" s="9"/>
      <c r="AC5" s="9"/>
      <c r="AD5" s="9"/>
      <c r="AE5" s="9"/>
      <c r="AF5" s="9"/>
      <c r="AG5" s="9"/>
      <c r="AH5" s="9"/>
      <c r="AI5" s="9"/>
      <c r="AJ5" s="9"/>
      <c r="AK5" s="9"/>
      <c r="AL5" s="9"/>
      <c r="AM5" s="9"/>
      <c r="AN5" s="9"/>
      <c r="AO5" s="9"/>
      <c r="AP5" s="9"/>
      <c r="AQ5" s="9"/>
      <c r="AR5" s="9"/>
      <c r="AS5" s="9"/>
    </row>
    <row r="6" spans="1:45" s="2" customFormat="1" ht="15">
      <c r="A6" s="50"/>
      <c r="B6" s="46"/>
      <c r="C6" s="46"/>
      <c r="D6" s="46"/>
      <c r="E6" s="46"/>
      <c r="F6" s="46"/>
      <c r="G6" s="61"/>
      <c r="H6" s="61"/>
      <c r="I6" s="46"/>
      <c r="J6" s="46"/>
      <c r="K6" s="50">
        <v>578</v>
      </c>
      <c r="L6" s="50" t="s">
        <v>2642</v>
      </c>
      <c r="M6" s="50" t="s">
        <v>2280</v>
      </c>
      <c r="N6" s="50" t="s">
        <v>2789</v>
      </c>
      <c r="O6" s="55" t="s">
        <v>1046</v>
      </c>
      <c r="P6" s="50" t="s">
        <v>2982</v>
      </c>
      <c r="Q6" s="50" t="s">
        <v>3430</v>
      </c>
      <c r="R6" s="9"/>
      <c r="S6" s="9"/>
      <c r="T6" s="9"/>
      <c r="U6" s="9"/>
      <c r="V6" s="9"/>
      <c r="W6" s="9"/>
      <c r="X6" s="9"/>
      <c r="Y6" s="9"/>
      <c r="Z6" s="9"/>
      <c r="AA6" s="9"/>
      <c r="AB6" s="9"/>
      <c r="AC6" s="9"/>
      <c r="AD6" s="9"/>
      <c r="AE6" s="9"/>
      <c r="AF6" s="9"/>
      <c r="AG6" s="9"/>
      <c r="AH6" s="9"/>
      <c r="AI6" s="9"/>
      <c r="AJ6" s="9"/>
      <c r="AK6" s="9"/>
      <c r="AL6" s="9"/>
      <c r="AM6" s="9"/>
      <c r="AN6" s="9"/>
      <c r="AO6" s="9"/>
      <c r="AP6" s="9"/>
      <c r="AQ6" s="9"/>
      <c r="AR6" s="9"/>
      <c r="AS6" s="9"/>
    </row>
    <row r="7" spans="1:45" s="2" customFormat="1" ht="15">
      <c r="A7" s="50"/>
      <c r="B7" s="46"/>
      <c r="C7" s="46"/>
      <c r="D7" s="46"/>
      <c r="E7" s="46"/>
      <c r="F7" s="46"/>
      <c r="G7" s="61"/>
      <c r="H7" s="61"/>
      <c r="I7" s="46"/>
      <c r="J7" s="46"/>
      <c r="K7" s="50">
        <v>578</v>
      </c>
      <c r="L7" s="50" t="s">
        <v>2643</v>
      </c>
      <c r="M7" s="50" t="s">
        <v>2278</v>
      </c>
      <c r="N7" s="50" t="s">
        <v>2768</v>
      </c>
      <c r="O7" s="55" t="s">
        <v>1263</v>
      </c>
      <c r="P7" s="50" t="s">
        <v>3498</v>
      </c>
      <c r="Q7" s="50" t="s">
        <v>3497</v>
      </c>
      <c r="R7" s="9"/>
      <c r="S7" s="9"/>
      <c r="T7" s="9"/>
      <c r="U7" s="9"/>
      <c r="V7" s="9"/>
      <c r="W7" s="9"/>
      <c r="X7" s="9"/>
      <c r="Y7" s="9"/>
      <c r="Z7" s="9"/>
      <c r="AA7" s="9"/>
      <c r="AB7" s="9"/>
      <c r="AC7" s="9"/>
      <c r="AD7" s="9"/>
      <c r="AE7" s="9"/>
      <c r="AF7" s="9"/>
      <c r="AG7" s="9"/>
      <c r="AH7" s="9"/>
      <c r="AI7" s="9"/>
      <c r="AJ7" s="9"/>
      <c r="AK7" s="9"/>
      <c r="AL7" s="9"/>
      <c r="AM7" s="9"/>
      <c r="AN7" s="9"/>
      <c r="AO7" s="9"/>
      <c r="AP7" s="9"/>
      <c r="AQ7" s="9"/>
      <c r="AR7" s="9"/>
      <c r="AS7" s="9"/>
    </row>
    <row r="8" spans="1:45" s="2" customFormat="1" ht="15">
      <c r="A8" s="50"/>
      <c r="B8" s="46"/>
      <c r="C8" s="46"/>
      <c r="D8" s="46"/>
      <c r="E8" s="46"/>
      <c r="F8" s="46"/>
      <c r="G8" s="61"/>
      <c r="H8" s="61"/>
      <c r="I8" s="46"/>
      <c r="J8" s="46"/>
      <c r="K8" s="50">
        <v>578</v>
      </c>
      <c r="L8" s="50" t="s">
        <v>2644</v>
      </c>
      <c r="M8" s="50" t="s">
        <v>2733</v>
      </c>
      <c r="N8" s="50" t="s">
        <v>2790</v>
      </c>
      <c r="O8" s="55" t="s">
        <v>1043</v>
      </c>
      <c r="P8" s="50" t="s">
        <v>3425</v>
      </c>
      <c r="Q8" s="50" t="s">
        <v>3431</v>
      </c>
      <c r="R8" s="9"/>
      <c r="S8" s="9"/>
      <c r="T8" s="9"/>
      <c r="U8" s="9"/>
      <c r="V8" s="9"/>
      <c r="W8" s="9"/>
      <c r="X8" s="9"/>
      <c r="Y8" s="9"/>
      <c r="Z8" s="9"/>
      <c r="AA8" s="9"/>
      <c r="AB8" s="9"/>
      <c r="AC8" s="9"/>
      <c r="AD8" s="9"/>
      <c r="AE8" s="9"/>
      <c r="AF8" s="9"/>
      <c r="AG8" s="9"/>
      <c r="AH8" s="9"/>
      <c r="AI8" s="9"/>
      <c r="AJ8" s="9"/>
      <c r="AK8" s="9"/>
      <c r="AL8" s="9"/>
      <c r="AM8" s="9"/>
      <c r="AN8" s="9"/>
      <c r="AO8" s="9"/>
      <c r="AP8" s="9"/>
      <c r="AQ8" s="9"/>
      <c r="AR8" s="9"/>
      <c r="AS8" s="9"/>
    </row>
    <row r="9" spans="1:45" s="2" customFormat="1" ht="15">
      <c r="A9" s="245"/>
      <c r="B9" s="245"/>
      <c r="C9" s="245"/>
      <c r="D9" s="245"/>
      <c r="E9" s="245"/>
      <c r="F9" s="245"/>
      <c r="G9" s="268"/>
      <c r="H9" s="268"/>
      <c r="I9" s="245"/>
      <c r="J9" s="245"/>
      <c r="K9" s="245"/>
      <c r="L9" s="245"/>
      <c r="M9" s="245"/>
      <c r="N9" s="245"/>
      <c r="O9" s="721"/>
      <c r="P9" s="245"/>
      <c r="Q9" s="245"/>
      <c r="R9" s="9"/>
      <c r="S9" s="9"/>
      <c r="T9" s="9"/>
      <c r="U9" s="9"/>
      <c r="V9" s="9"/>
      <c r="W9" s="9"/>
      <c r="X9" s="9"/>
      <c r="Y9" s="9"/>
      <c r="Z9" s="9"/>
      <c r="AA9" s="9"/>
      <c r="AB9" s="9"/>
      <c r="AC9" s="9"/>
      <c r="AD9" s="9"/>
      <c r="AE9" s="9"/>
      <c r="AF9" s="9"/>
      <c r="AG9" s="9"/>
      <c r="AH9" s="9"/>
      <c r="AI9" s="9"/>
      <c r="AJ9" s="9"/>
      <c r="AK9" s="9"/>
      <c r="AL9" s="9"/>
      <c r="AM9" s="9"/>
      <c r="AN9" s="9"/>
      <c r="AO9" s="9"/>
      <c r="AP9" s="9"/>
      <c r="AQ9" s="9"/>
      <c r="AR9" s="9"/>
      <c r="AS9" s="9"/>
    </row>
    <row r="10" spans="1:45" s="2" customFormat="1" ht="48.75" customHeight="1">
      <c r="A10" s="50">
        <v>2</v>
      </c>
      <c r="B10" s="50" t="s">
        <v>74</v>
      </c>
      <c r="C10" s="50" t="s">
        <v>2302</v>
      </c>
      <c r="D10" s="50" t="s">
        <v>90</v>
      </c>
      <c r="E10" s="50" t="s">
        <v>2303</v>
      </c>
      <c r="F10" s="50" t="s">
        <v>2388</v>
      </c>
      <c r="G10" s="50">
        <v>6</v>
      </c>
      <c r="H10" s="50">
        <v>6</v>
      </c>
      <c r="I10" s="50" t="s">
        <v>2582</v>
      </c>
      <c r="J10" s="50" t="s">
        <v>2606</v>
      </c>
      <c r="K10" s="50">
        <v>731</v>
      </c>
      <c r="L10" s="50" t="s">
        <v>2639</v>
      </c>
      <c r="M10" s="50" t="s">
        <v>1914</v>
      </c>
      <c r="N10" s="50" t="s">
        <v>1912</v>
      </c>
      <c r="O10" s="55" t="s">
        <v>1040</v>
      </c>
      <c r="P10" s="50" t="s">
        <v>1424</v>
      </c>
      <c r="Q10" s="50" t="s">
        <v>3184</v>
      </c>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row>
    <row r="11" spans="1:45" s="2" customFormat="1" ht="15">
      <c r="A11" s="46"/>
      <c r="B11" s="46"/>
      <c r="C11" s="46"/>
      <c r="D11" s="46"/>
      <c r="E11" s="46"/>
      <c r="F11" s="46"/>
      <c r="G11" s="61"/>
      <c r="H11" s="61"/>
      <c r="I11" s="46"/>
      <c r="J11" s="46"/>
      <c r="K11" s="50">
        <v>557</v>
      </c>
      <c r="L11" s="50" t="s">
        <v>2645</v>
      </c>
      <c r="M11" s="50" t="s">
        <v>2734</v>
      </c>
      <c r="N11" s="50" t="s">
        <v>2295</v>
      </c>
      <c r="O11" s="55" t="s">
        <v>1103</v>
      </c>
      <c r="P11" s="50"/>
      <c r="Q11" s="50" t="s">
        <v>3466</v>
      </c>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row>
    <row r="12" spans="1:45" s="2" customFormat="1" ht="15">
      <c r="A12" s="46"/>
      <c r="B12" s="46"/>
      <c r="C12" s="46"/>
      <c r="D12" s="46"/>
      <c r="E12" s="46"/>
      <c r="F12" s="46"/>
      <c r="G12" s="61"/>
      <c r="H12" s="61"/>
      <c r="I12" s="46"/>
      <c r="J12" s="46"/>
      <c r="K12" s="50">
        <v>584</v>
      </c>
      <c r="L12" s="50" t="s">
        <v>2641</v>
      </c>
      <c r="M12" s="50" t="s">
        <v>2273</v>
      </c>
      <c r="N12" s="50" t="s">
        <v>2788</v>
      </c>
      <c r="O12" s="55" t="s">
        <v>1046</v>
      </c>
      <c r="P12" s="50" t="s">
        <v>3495</v>
      </c>
      <c r="Q12" s="50" t="s">
        <v>3496</v>
      </c>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row>
    <row r="13" spans="1:45" s="2" customFormat="1" ht="15">
      <c r="A13" s="46"/>
      <c r="B13" s="46"/>
      <c r="C13" s="46"/>
      <c r="D13" s="46"/>
      <c r="E13" s="46"/>
      <c r="F13" s="46"/>
      <c r="G13" s="61"/>
      <c r="H13" s="61"/>
      <c r="I13" s="46"/>
      <c r="J13" s="46"/>
      <c r="K13" s="50">
        <v>564</v>
      </c>
      <c r="L13" s="50" t="s">
        <v>2642</v>
      </c>
      <c r="M13" s="50" t="s">
        <v>2280</v>
      </c>
      <c r="N13" s="50" t="s">
        <v>2789</v>
      </c>
      <c r="O13" s="55" t="s">
        <v>1046</v>
      </c>
      <c r="P13" s="50" t="s">
        <v>3421</v>
      </c>
      <c r="Q13" s="50" t="s">
        <v>3430</v>
      </c>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row>
    <row r="14" spans="1:45" s="2" customFormat="1" ht="15">
      <c r="A14" s="46"/>
      <c r="B14" s="46"/>
      <c r="C14" s="46"/>
      <c r="D14" s="46"/>
      <c r="E14" s="46"/>
      <c r="F14" s="46"/>
      <c r="G14" s="61"/>
      <c r="H14" s="61"/>
      <c r="I14" s="46"/>
      <c r="J14" s="46"/>
      <c r="K14" s="50">
        <v>564</v>
      </c>
      <c r="L14" s="50" t="s">
        <v>2643</v>
      </c>
      <c r="M14" s="50" t="s">
        <v>2278</v>
      </c>
      <c r="N14" s="50" t="s">
        <v>2768</v>
      </c>
      <c r="O14" s="55" t="s">
        <v>1263</v>
      </c>
      <c r="P14" s="50" t="s">
        <v>3498</v>
      </c>
      <c r="Q14" s="50" t="s">
        <v>3497</v>
      </c>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row>
    <row r="15" spans="1:45" s="2" customFormat="1" ht="15">
      <c r="A15" s="46"/>
      <c r="B15" s="46"/>
      <c r="C15" s="46"/>
      <c r="D15" s="46"/>
      <c r="E15" s="46"/>
      <c r="F15" s="46"/>
      <c r="G15" s="61"/>
      <c r="H15" s="61"/>
      <c r="I15" s="46"/>
      <c r="J15" s="46"/>
      <c r="K15" s="50">
        <v>564</v>
      </c>
      <c r="L15" s="50" t="s">
        <v>2644</v>
      </c>
      <c r="M15" s="50" t="s">
        <v>2733</v>
      </c>
      <c r="N15" s="50" t="s">
        <v>2790</v>
      </c>
      <c r="O15" s="55" t="s">
        <v>1043</v>
      </c>
      <c r="P15" s="50" t="s">
        <v>3425</v>
      </c>
      <c r="Q15" s="50" t="s">
        <v>3435</v>
      </c>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row>
    <row r="16" spans="1:45" s="2" customFormat="1" ht="15">
      <c r="A16" s="245"/>
      <c r="B16" s="245"/>
      <c r="C16" s="245"/>
      <c r="D16" s="245"/>
      <c r="E16" s="245"/>
      <c r="F16" s="245"/>
      <c r="G16" s="268"/>
      <c r="H16" s="268"/>
      <c r="I16" s="245"/>
      <c r="J16" s="245"/>
      <c r="K16" s="245"/>
      <c r="L16" s="245"/>
      <c r="M16" s="245"/>
      <c r="N16" s="245"/>
      <c r="O16" s="721"/>
      <c r="P16" s="245"/>
      <c r="Q16" s="245"/>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row>
    <row r="17" spans="1:45" ht="15">
      <c r="A17" s="154">
        <v>3</v>
      </c>
      <c r="B17" s="154" t="s">
        <v>74</v>
      </c>
      <c r="C17" s="154" t="s">
        <v>5260</v>
      </c>
      <c r="D17" s="154" t="s">
        <v>5268</v>
      </c>
      <c r="E17" s="154" t="s">
        <v>5276</v>
      </c>
      <c r="F17" s="154" t="s">
        <v>5284</v>
      </c>
      <c r="G17" s="154">
        <v>5</v>
      </c>
      <c r="H17" s="154">
        <v>4</v>
      </c>
      <c r="I17" s="718" t="s">
        <v>5294</v>
      </c>
      <c r="J17" s="718" t="s">
        <v>5295</v>
      </c>
      <c r="K17" s="718">
        <v>793</v>
      </c>
      <c r="L17" s="154" t="s">
        <v>1956</v>
      </c>
      <c r="M17" s="154" t="s">
        <v>1955</v>
      </c>
      <c r="N17" s="154" t="s">
        <v>5360</v>
      </c>
      <c r="O17" s="484" t="s">
        <v>5361</v>
      </c>
      <c r="P17" s="50" t="s">
        <v>1424</v>
      </c>
      <c r="Q17" s="50" t="s">
        <v>3184</v>
      </c>
    </row>
    <row r="18" spans="1:45">
      <c r="A18" s="154"/>
      <c r="B18" s="154"/>
      <c r="C18" s="154"/>
      <c r="D18" s="154"/>
      <c r="E18" s="154"/>
      <c r="F18" s="154"/>
      <c r="G18" s="154"/>
      <c r="H18" s="154"/>
      <c r="I18" s="154"/>
      <c r="J18" s="154"/>
      <c r="K18" s="718">
        <v>793</v>
      </c>
      <c r="L18" s="154" t="s">
        <v>3811</v>
      </c>
      <c r="M18" s="154" t="s">
        <v>3812</v>
      </c>
      <c r="N18" s="154" t="s">
        <v>5362</v>
      </c>
      <c r="O18" s="484" t="s">
        <v>5363</v>
      </c>
      <c r="P18" s="154" t="s">
        <v>3846</v>
      </c>
      <c r="Q18" s="154" t="s">
        <v>5162</v>
      </c>
    </row>
    <row r="19" spans="1:45">
      <c r="A19" s="154"/>
      <c r="B19" s="154"/>
      <c r="C19" s="154"/>
      <c r="D19" s="154"/>
      <c r="E19" s="154"/>
      <c r="F19" s="154"/>
      <c r="G19" s="154"/>
      <c r="H19" s="154"/>
      <c r="I19" s="154"/>
      <c r="J19" s="154"/>
      <c r="K19" s="723">
        <v>793</v>
      </c>
      <c r="L19" s="724" t="s">
        <v>5306</v>
      </c>
      <c r="M19" s="724" t="s">
        <v>5332</v>
      </c>
      <c r="N19" s="724" t="s">
        <v>5364</v>
      </c>
      <c r="O19" s="725" t="s">
        <v>5365</v>
      </c>
      <c r="P19" s="724"/>
      <c r="Q19" s="724"/>
    </row>
    <row r="20" spans="1:45">
      <c r="A20" s="154"/>
      <c r="B20" s="154"/>
      <c r="C20" s="154"/>
      <c r="D20" s="154"/>
      <c r="E20" s="154"/>
      <c r="F20" s="154"/>
      <c r="G20" s="154"/>
      <c r="H20" s="154"/>
      <c r="I20" s="154"/>
      <c r="J20" s="154"/>
      <c r="K20" s="718">
        <v>793</v>
      </c>
      <c r="L20" s="154" t="s">
        <v>1984</v>
      </c>
      <c r="M20" s="154" t="s">
        <v>2765</v>
      </c>
      <c r="N20" s="154" t="s">
        <v>5366</v>
      </c>
      <c r="O20" s="484" t="s">
        <v>5367</v>
      </c>
      <c r="P20" s="154" t="s">
        <v>5405</v>
      </c>
      <c r="Q20" s="154" t="s">
        <v>3483</v>
      </c>
    </row>
    <row r="21" spans="1:45">
      <c r="A21" s="154"/>
      <c r="B21" s="154"/>
      <c r="C21" s="154"/>
      <c r="D21" s="154"/>
      <c r="E21" s="154"/>
      <c r="F21" s="154"/>
      <c r="G21" s="154"/>
      <c r="H21" s="154"/>
      <c r="I21" s="154"/>
      <c r="J21" s="154"/>
      <c r="K21" s="726">
        <v>793</v>
      </c>
      <c r="L21" s="727" t="s">
        <v>5307</v>
      </c>
      <c r="M21" s="727" t="s">
        <v>5333</v>
      </c>
      <c r="N21" s="727" t="s">
        <v>5368</v>
      </c>
      <c r="O21" s="728" t="s">
        <v>5369</v>
      </c>
      <c r="P21" s="727" t="s">
        <v>5406</v>
      </c>
      <c r="Q21" s="727" t="s">
        <v>5407</v>
      </c>
    </row>
    <row r="22" spans="1:45" s="720" customFormat="1">
      <c r="A22" s="719"/>
      <c r="B22" s="719"/>
      <c r="C22" s="719"/>
      <c r="D22" s="719"/>
      <c r="E22" s="719"/>
      <c r="F22" s="719"/>
      <c r="G22" s="719"/>
      <c r="H22" s="719"/>
      <c r="I22" s="719"/>
      <c r="J22" s="719"/>
      <c r="K22" s="719"/>
      <c r="L22" s="719"/>
      <c r="M22" s="719"/>
      <c r="N22" s="719"/>
      <c r="O22" s="722"/>
      <c r="P22" s="719"/>
      <c r="Q22" s="71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row>
    <row r="23" spans="1:45">
      <c r="A23" s="154">
        <v>4</v>
      </c>
      <c r="B23" s="154" t="s">
        <v>74</v>
      </c>
      <c r="C23" s="154" t="s">
        <v>5261</v>
      </c>
      <c r="D23" s="154" t="s">
        <v>5269</v>
      </c>
      <c r="E23" s="154" t="s">
        <v>5277</v>
      </c>
      <c r="F23" s="154" t="s">
        <v>5284</v>
      </c>
      <c r="G23" s="154">
        <v>3</v>
      </c>
      <c r="H23" s="154">
        <v>2</v>
      </c>
      <c r="I23" s="718" t="s">
        <v>5296</v>
      </c>
      <c r="J23" s="718" t="s">
        <v>5297</v>
      </c>
      <c r="K23" s="723">
        <v>623</v>
      </c>
      <c r="L23" s="723" t="s">
        <v>5308</v>
      </c>
      <c r="M23" s="723" t="s">
        <v>5334</v>
      </c>
      <c r="N23" s="723" t="s">
        <v>5370</v>
      </c>
      <c r="O23" s="723" t="s">
        <v>5371</v>
      </c>
      <c r="P23" s="723"/>
      <c r="Q23" s="723"/>
    </row>
    <row r="24" spans="1:45">
      <c r="A24" s="154"/>
      <c r="B24" s="154"/>
      <c r="C24" s="154"/>
      <c r="D24" s="154"/>
      <c r="E24" s="154"/>
      <c r="F24" s="154"/>
      <c r="G24" s="154"/>
      <c r="H24" s="154"/>
      <c r="I24" s="154"/>
      <c r="J24" s="154"/>
      <c r="K24" s="718">
        <v>654</v>
      </c>
      <c r="L24" s="154" t="s">
        <v>5309</v>
      </c>
      <c r="M24" s="154" t="s">
        <v>5335</v>
      </c>
      <c r="N24" s="154" t="s">
        <v>2166</v>
      </c>
      <c r="O24" s="484" t="s">
        <v>5372</v>
      </c>
      <c r="P24" s="154" t="s">
        <v>5409</v>
      </c>
      <c r="Q24" s="154" t="s">
        <v>5408</v>
      </c>
    </row>
    <row r="25" spans="1:45">
      <c r="A25" s="154"/>
      <c r="B25" s="154"/>
      <c r="C25" s="154"/>
      <c r="D25" s="154"/>
      <c r="E25" s="154"/>
      <c r="F25" s="154"/>
      <c r="G25" s="154"/>
      <c r="H25" s="154"/>
      <c r="I25" s="154"/>
      <c r="J25" s="154"/>
      <c r="K25" s="718">
        <v>623</v>
      </c>
      <c r="L25" s="154" t="s">
        <v>3811</v>
      </c>
      <c r="M25" s="154" t="s">
        <v>3812</v>
      </c>
      <c r="N25" s="154" t="s">
        <v>5362</v>
      </c>
      <c r="O25" s="484" t="s">
        <v>5363</v>
      </c>
      <c r="P25" s="154" t="s">
        <v>3846</v>
      </c>
      <c r="Q25" s="154" t="s">
        <v>5162</v>
      </c>
    </row>
    <row r="26" spans="1:45" s="720" customFormat="1">
      <c r="A26" s="719"/>
      <c r="B26" s="719"/>
      <c r="C26" s="719"/>
      <c r="D26" s="719"/>
      <c r="E26" s="719"/>
      <c r="F26" s="719"/>
      <c r="G26" s="719"/>
      <c r="H26" s="719"/>
      <c r="I26" s="719"/>
      <c r="J26" s="719"/>
      <c r="K26" s="719"/>
      <c r="L26" s="719"/>
      <c r="M26" s="719"/>
      <c r="N26" s="719"/>
      <c r="O26" s="722"/>
      <c r="P26" s="719"/>
      <c r="Q26" s="71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row>
    <row r="27" spans="1:45">
      <c r="A27" s="154">
        <v>5</v>
      </c>
      <c r="B27" s="154" t="s">
        <v>74</v>
      </c>
      <c r="C27" s="154" t="s">
        <v>5262</v>
      </c>
      <c r="D27" s="154" t="s">
        <v>5270</v>
      </c>
      <c r="E27" s="154" t="s">
        <v>5278</v>
      </c>
      <c r="F27" s="154" t="s">
        <v>5285</v>
      </c>
      <c r="G27" s="154">
        <v>10</v>
      </c>
      <c r="H27" s="154">
        <v>10</v>
      </c>
      <c r="I27" s="718" t="s">
        <v>5298</v>
      </c>
      <c r="J27" s="718" t="s">
        <v>4391</v>
      </c>
      <c r="K27" s="726">
        <v>617</v>
      </c>
      <c r="L27" s="727" t="s">
        <v>5310</v>
      </c>
      <c r="M27" s="727" t="s">
        <v>5336</v>
      </c>
      <c r="N27" s="154" t="s">
        <v>5373</v>
      </c>
      <c r="O27" s="484" t="s">
        <v>5365</v>
      </c>
      <c r="P27" s="727" t="s">
        <v>5410</v>
      </c>
      <c r="Q27" s="727" t="s">
        <v>5016</v>
      </c>
    </row>
    <row r="28" spans="1:45">
      <c r="A28" s="154"/>
      <c r="B28" s="154"/>
      <c r="C28" s="154"/>
      <c r="D28" s="154"/>
      <c r="E28" s="154"/>
      <c r="F28" s="154"/>
      <c r="G28" s="154"/>
      <c r="H28" s="154"/>
      <c r="I28" s="154"/>
      <c r="J28" s="154"/>
      <c r="K28" s="718">
        <v>617</v>
      </c>
      <c r="L28" s="154" t="s">
        <v>1900</v>
      </c>
      <c r="M28" s="154" t="s">
        <v>1901</v>
      </c>
      <c r="N28" s="154" t="s">
        <v>5374</v>
      </c>
      <c r="O28" s="484" t="s">
        <v>5375</v>
      </c>
      <c r="P28" s="154" t="s">
        <v>5411</v>
      </c>
      <c r="Q28" s="154" t="s">
        <v>3499</v>
      </c>
    </row>
    <row r="29" spans="1:45">
      <c r="A29" s="154"/>
      <c r="B29" s="154"/>
      <c r="C29" s="154"/>
      <c r="D29" s="154"/>
      <c r="E29" s="154"/>
      <c r="F29" s="154"/>
      <c r="G29" s="154"/>
      <c r="H29" s="154"/>
      <c r="I29" s="154"/>
      <c r="J29" s="154"/>
      <c r="K29" s="718">
        <v>617</v>
      </c>
      <c r="L29" s="154" t="s">
        <v>5311</v>
      </c>
      <c r="M29" s="154" t="s">
        <v>5337</v>
      </c>
      <c r="N29" s="154" t="s">
        <v>5376</v>
      </c>
      <c r="O29" s="484" t="s">
        <v>5377</v>
      </c>
      <c r="P29" s="154" t="s">
        <v>5413</v>
      </c>
      <c r="Q29" s="154" t="s">
        <v>5412</v>
      </c>
    </row>
    <row r="30" spans="1:45">
      <c r="A30" s="154"/>
      <c r="B30" s="154"/>
      <c r="C30" s="154"/>
      <c r="D30" s="154"/>
      <c r="E30" s="154"/>
      <c r="F30" s="154"/>
      <c r="G30" s="154"/>
      <c r="H30" s="154"/>
      <c r="I30" s="154"/>
      <c r="J30" s="154"/>
      <c r="K30" s="718">
        <v>617</v>
      </c>
      <c r="L30" s="154" t="s">
        <v>5312</v>
      </c>
      <c r="M30" s="154" t="s">
        <v>5338</v>
      </c>
      <c r="N30" s="154" t="s">
        <v>5378</v>
      </c>
      <c r="O30" s="484" t="s">
        <v>5379</v>
      </c>
      <c r="P30" s="154" t="s">
        <v>5338</v>
      </c>
      <c r="Q30" s="154" t="s">
        <v>5414</v>
      </c>
    </row>
    <row r="31" spans="1:45">
      <c r="A31" s="154"/>
      <c r="B31" s="154"/>
      <c r="C31" s="154"/>
      <c r="D31" s="154"/>
      <c r="E31" s="154"/>
      <c r="F31" s="154"/>
      <c r="G31" s="154"/>
      <c r="H31" s="154"/>
      <c r="I31" s="154"/>
      <c r="J31" s="154"/>
      <c r="K31" s="718">
        <v>617</v>
      </c>
      <c r="L31" s="154" t="s">
        <v>3901</v>
      </c>
      <c r="M31" s="154" t="s">
        <v>5339</v>
      </c>
      <c r="N31" s="154" t="s">
        <v>5380</v>
      </c>
      <c r="O31" s="484" t="s">
        <v>5381</v>
      </c>
      <c r="P31" s="154" t="s">
        <v>3025</v>
      </c>
      <c r="Q31" s="155" t="s">
        <v>5416</v>
      </c>
    </row>
    <row r="32" spans="1:45">
      <c r="A32" s="154"/>
      <c r="B32" s="154"/>
      <c r="C32" s="154"/>
      <c r="D32" s="154"/>
      <c r="E32" s="154"/>
      <c r="F32" s="154"/>
      <c r="G32" s="154"/>
      <c r="H32" s="154"/>
      <c r="I32" s="154"/>
      <c r="J32" s="154"/>
      <c r="K32" s="718">
        <v>617</v>
      </c>
      <c r="L32" s="154" t="s">
        <v>1853</v>
      </c>
      <c r="M32" s="154" t="s">
        <v>5313</v>
      </c>
      <c r="N32" s="154"/>
      <c r="O32" s="484"/>
      <c r="P32" s="154" t="s">
        <v>5419</v>
      </c>
      <c r="Q32" s="154" t="s">
        <v>5424</v>
      </c>
    </row>
    <row r="33" spans="1:45">
      <c r="A33" s="154"/>
      <c r="B33" s="154"/>
      <c r="C33" s="154"/>
      <c r="D33" s="154"/>
      <c r="E33" s="154"/>
      <c r="F33" s="154"/>
      <c r="G33" s="154"/>
      <c r="H33" s="154"/>
      <c r="I33" s="154"/>
      <c r="J33" s="154"/>
      <c r="K33" s="718">
        <v>617</v>
      </c>
      <c r="L33" s="154" t="s">
        <v>5314</v>
      </c>
      <c r="M33" s="154" t="s">
        <v>5340</v>
      </c>
      <c r="N33" s="154" t="s">
        <v>5382</v>
      </c>
      <c r="O33" s="484" t="s">
        <v>5361</v>
      </c>
      <c r="P33" s="154"/>
      <c r="Q33" s="154"/>
    </row>
    <row r="34" spans="1:45">
      <c r="A34" s="154"/>
      <c r="B34" s="154"/>
      <c r="C34" s="154"/>
      <c r="D34" s="154"/>
      <c r="E34" s="154"/>
      <c r="F34" s="154"/>
      <c r="G34" s="154"/>
      <c r="H34" s="154"/>
      <c r="I34" s="154"/>
      <c r="J34" s="154"/>
      <c r="K34" s="726">
        <v>617</v>
      </c>
      <c r="L34" s="727" t="s">
        <v>4103</v>
      </c>
      <c r="M34" s="727" t="s">
        <v>4129</v>
      </c>
      <c r="N34" s="154" t="s">
        <v>5383</v>
      </c>
      <c r="O34" s="484" t="s">
        <v>5361</v>
      </c>
      <c r="P34" s="727" t="s">
        <v>5425</v>
      </c>
      <c r="Q34" s="727" t="s">
        <v>5426</v>
      </c>
    </row>
    <row r="35" spans="1:45">
      <c r="A35" s="154"/>
      <c r="B35" s="154"/>
      <c r="C35" s="154"/>
      <c r="D35" s="154"/>
      <c r="E35" s="154"/>
      <c r="F35" s="154"/>
      <c r="G35" s="154"/>
      <c r="H35" s="154"/>
      <c r="I35" s="154"/>
      <c r="J35" s="154"/>
      <c r="K35" s="726">
        <v>637</v>
      </c>
      <c r="L35" s="727" t="s">
        <v>5315</v>
      </c>
      <c r="M35" s="727" t="s">
        <v>5341</v>
      </c>
      <c r="N35" s="154" t="s">
        <v>5384</v>
      </c>
      <c r="O35" s="484" t="s">
        <v>5385</v>
      </c>
      <c r="P35" s="727" t="s">
        <v>5427</v>
      </c>
      <c r="Q35" s="727" t="s">
        <v>5428</v>
      </c>
    </row>
    <row r="36" spans="1:45">
      <c r="A36" s="154"/>
      <c r="B36" s="154"/>
      <c r="C36" s="154"/>
      <c r="D36" s="154"/>
      <c r="E36" s="154"/>
      <c r="F36" s="154"/>
      <c r="G36" s="154"/>
      <c r="H36" s="154"/>
      <c r="I36" s="154"/>
      <c r="J36" s="154"/>
      <c r="K36" s="718">
        <v>617</v>
      </c>
      <c r="L36" s="154" t="s">
        <v>5316</v>
      </c>
      <c r="M36" s="154" t="s">
        <v>5342</v>
      </c>
      <c r="N36" s="154" t="s">
        <v>5386</v>
      </c>
      <c r="O36" s="484" t="s">
        <v>5387</v>
      </c>
      <c r="P36" s="154"/>
      <c r="Q36" s="154"/>
    </row>
    <row r="37" spans="1:45" s="720" customFormat="1">
      <c r="A37" s="719"/>
      <c r="B37" s="719"/>
      <c r="C37" s="719"/>
      <c r="D37" s="719"/>
      <c r="E37" s="719"/>
      <c r="F37" s="719"/>
      <c r="G37" s="719"/>
      <c r="H37" s="719"/>
      <c r="I37" s="719"/>
      <c r="J37" s="719"/>
      <c r="K37" s="719"/>
      <c r="L37" s="719"/>
      <c r="M37" s="719"/>
      <c r="N37" s="719"/>
      <c r="O37" s="722"/>
      <c r="P37" s="719"/>
      <c r="Q37" s="71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row>
    <row r="38" spans="1:45">
      <c r="A38" s="154">
        <v>6</v>
      </c>
      <c r="B38" s="154" t="s">
        <v>74</v>
      </c>
      <c r="C38" s="154" t="s">
        <v>5263</v>
      </c>
      <c r="D38" s="154" t="s">
        <v>5271</v>
      </c>
      <c r="E38" s="154" t="s">
        <v>5279</v>
      </c>
      <c r="F38" s="154" t="s">
        <v>5285</v>
      </c>
      <c r="G38" s="154">
        <v>12</v>
      </c>
      <c r="H38" s="154">
        <v>10</v>
      </c>
      <c r="I38" s="718" t="s">
        <v>5415</v>
      </c>
      <c r="J38" s="718" t="s">
        <v>5300</v>
      </c>
      <c r="K38" s="726">
        <v>616</v>
      </c>
      <c r="L38" s="727" t="s">
        <v>5310</v>
      </c>
      <c r="M38" s="727" t="s">
        <v>5336</v>
      </c>
      <c r="N38" s="729" t="s">
        <v>5373</v>
      </c>
      <c r="O38" s="728" t="s">
        <v>5365</v>
      </c>
      <c r="P38" s="726" t="s">
        <v>5410</v>
      </c>
      <c r="Q38" s="727" t="s">
        <v>5016</v>
      </c>
    </row>
    <row r="39" spans="1:45">
      <c r="A39" s="154"/>
      <c r="B39" s="154"/>
      <c r="C39" s="154"/>
      <c r="D39" s="154"/>
      <c r="E39" s="154"/>
      <c r="F39" s="154"/>
      <c r="G39" s="154"/>
      <c r="H39" s="154"/>
      <c r="I39" s="154"/>
      <c r="J39" s="154"/>
      <c r="K39" s="718">
        <v>616</v>
      </c>
      <c r="L39" s="154" t="s">
        <v>1900</v>
      </c>
      <c r="M39" s="154" t="s">
        <v>1901</v>
      </c>
      <c r="N39" s="154" t="s">
        <v>5374</v>
      </c>
      <c r="O39" s="484" t="s">
        <v>5375</v>
      </c>
      <c r="P39" s="154" t="s">
        <v>5411</v>
      </c>
      <c r="Q39" s="154" t="s">
        <v>3499</v>
      </c>
    </row>
    <row r="40" spans="1:45">
      <c r="A40" s="154"/>
      <c r="B40" s="154"/>
      <c r="C40" s="154"/>
      <c r="D40" s="154"/>
      <c r="E40" s="154"/>
      <c r="F40" s="154"/>
      <c r="G40" s="154"/>
      <c r="H40" s="154"/>
      <c r="I40" s="154"/>
      <c r="J40" s="154"/>
      <c r="K40" s="718">
        <v>616</v>
      </c>
      <c r="L40" s="154" t="s">
        <v>5311</v>
      </c>
      <c r="M40" s="154" t="s">
        <v>5337</v>
      </c>
      <c r="N40" s="154" t="s">
        <v>5376</v>
      </c>
      <c r="O40" s="484" t="s">
        <v>5377</v>
      </c>
      <c r="P40" s="154" t="s">
        <v>5413</v>
      </c>
      <c r="Q40" s="154" t="s">
        <v>5412</v>
      </c>
    </row>
    <row r="41" spans="1:45">
      <c r="A41" s="154"/>
      <c r="B41" s="154"/>
      <c r="C41" s="154"/>
      <c r="D41" s="154"/>
      <c r="E41" s="154"/>
      <c r="F41" s="154"/>
      <c r="G41" s="154"/>
      <c r="H41" s="154"/>
      <c r="I41" s="154"/>
      <c r="J41" s="154"/>
      <c r="K41" s="718">
        <v>616</v>
      </c>
      <c r="L41" s="154" t="s">
        <v>5312</v>
      </c>
      <c r="M41" s="154" t="s">
        <v>5338</v>
      </c>
      <c r="N41" s="154" t="s">
        <v>5378</v>
      </c>
      <c r="O41" s="484" t="s">
        <v>5379</v>
      </c>
      <c r="P41" s="154" t="s">
        <v>5338</v>
      </c>
      <c r="Q41" s="154" t="s">
        <v>5414</v>
      </c>
    </row>
    <row r="42" spans="1:45">
      <c r="A42" s="154"/>
      <c r="B42" s="154"/>
      <c r="C42" s="154"/>
      <c r="D42" s="154"/>
      <c r="E42" s="154"/>
      <c r="F42" s="154"/>
      <c r="G42" s="154"/>
      <c r="H42" s="154"/>
      <c r="I42" s="154"/>
      <c r="J42" s="154"/>
      <c r="K42" s="718">
        <v>616</v>
      </c>
      <c r="L42" s="154" t="s">
        <v>5318</v>
      </c>
      <c r="M42" s="154" t="s">
        <v>5344</v>
      </c>
      <c r="N42" s="154" t="s">
        <v>5389</v>
      </c>
      <c r="O42" s="484" t="s">
        <v>5365</v>
      </c>
      <c r="P42" s="154" t="s">
        <v>5418</v>
      </c>
      <c r="Q42" s="154" t="s">
        <v>5417</v>
      </c>
    </row>
    <row r="43" spans="1:45">
      <c r="A43" s="154"/>
      <c r="B43" s="154"/>
      <c r="C43" s="154"/>
      <c r="D43" s="154"/>
      <c r="E43" s="154"/>
      <c r="F43" s="154"/>
      <c r="G43" s="154"/>
      <c r="H43" s="154"/>
      <c r="I43" s="154"/>
      <c r="J43" s="154"/>
      <c r="K43" s="718">
        <v>616</v>
      </c>
      <c r="L43" s="154" t="s">
        <v>2129</v>
      </c>
      <c r="M43" s="154" t="s">
        <v>5345</v>
      </c>
      <c r="N43" s="154" t="s">
        <v>5390</v>
      </c>
      <c r="O43" s="484" t="s">
        <v>5379</v>
      </c>
      <c r="P43" s="154" t="s">
        <v>3522</v>
      </c>
      <c r="Q43" s="154" t="s">
        <v>5421</v>
      </c>
    </row>
    <row r="44" spans="1:45">
      <c r="A44" s="154"/>
      <c r="B44" s="154"/>
      <c r="C44" s="154"/>
      <c r="D44" s="154"/>
      <c r="E44" s="154"/>
      <c r="F44" s="154"/>
      <c r="G44" s="154"/>
      <c r="H44" s="154"/>
      <c r="I44" s="154"/>
      <c r="J44" s="154"/>
      <c r="K44" s="718">
        <v>616</v>
      </c>
      <c r="L44" s="154" t="s">
        <v>3901</v>
      </c>
      <c r="M44" s="154" t="s">
        <v>5339</v>
      </c>
      <c r="N44" s="154" t="s">
        <v>5380</v>
      </c>
      <c r="O44" s="484" t="s">
        <v>5381</v>
      </c>
      <c r="P44" s="154" t="s">
        <v>3025</v>
      </c>
      <c r="Q44" s="155" t="s">
        <v>5416</v>
      </c>
    </row>
    <row r="45" spans="1:45">
      <c r="A45" s="154"/>
      <c r="B45" s="154"/>
      <c r="C45" s="154"/>
      <c r="D45" s="154"/>
      <c r="E45" s="154"/>
      <c r="F45" s="154"/>
      <c r="G45" s="154"/>
      <c r="H45" s="154"/>
      <c r="I45" s="154"/>
      <c r="J45" s="154"/>
      <c r="K45" s="718">
        <v>616</v>
      </c>
      <c r="L45" s="154" t="s">
        <v>1853</v>
      </c>
      <c r="M45" s="154" t="s">
        <v>5313</v>
      </c>
      <c r="N45" s="154"/>
      <c r="O45" s="484"/>
      <c r="P45" s="154" t="s">
        <v>5419</v>
      </c>
      <c r="Q45" s="154" t="s">
        <v>5424</v>
      </c>
    </row>
    <row r="46" spans="1:45">
      <c r="A46" s="154"/>
      <c r="B46" s="154"/>
      <c r="C46" s="154"/>
      <c r="D46" s="154"/>
      <c r="E46" s="154"/>
      <c r="F46" s="154"/>
      <c r="G46" s="154"/>
      <c r="H46" s="154"/>
      <c r="I46" s="154"/>
      <c r="J46" s="154"/>
      <c r="K46" s="723">
        <v>616</v>
      </c>
      <c r="L46" s="724" t="s">
        <v>5314</v>
      </c>
      <c r="M46" s="724" t="s">
        <v>5340</v>
      </c>
      <c r="N46" s="724" t="s">
        <v>5382</v>
      </c>
      <c r="O46" s="725" t="s">
        <v>5361</v>
      </c>
      <c r="P46" s="724"/>
      <c r="Q46" s="724"/>
    </row>
    <row r="47" spans="1:45">
      <c r="A47" s="154"/>
      <c r="B47" s="154"/>
      <c r="C47" s="154"/>
      <c r="D47" s="154"/>
      <c r="E47" s="154"/>
      <c r="F47" s="154"/>
      <c r="G47" s="154"/>
      <c r="H47" s="154"/>
      <c r="I47" s="154"/>
      <c r="J47" s="154"/>
      <c r="K47" s="726">
        <v>616</v>
      </c>
      <c r="L47" s="727" t="s">
        <v>4103</v>
      </c>
      <c r="M47" s="727" t="s">
        <v>4129</v>
      </c>
      <c r="N47" s="728" t="s">
        <v>5383</v>
      </c>
      <c r="O47" s="728" t="s">
        <v>5361</v>
      </c>
      <c r="P47" s="726" t="s">
        <v>5425</v>
      </c>
      <c r="Q47" s="727" t="s">
        <v>5426</v>
      </c>
    </row>
    <row r="48" spans="1:45">
      <c r="A48" s="154"/>
      <c r="B48" s="154"/>
      <c r="C48" s="154"/>
      <c r="D48" s="154"/>
      <c r="E48" s="154"/>
      <c r="F48" s="154"/>
      <c r="G48" s="154"/>
      <c r="H48" s="154"/>
      <c r="I48" s="154"/>
      <c r="J48" s="154"/>
      <c r="K48" s="726">
        <v>632</v>
      </c>
      <c r="L48" s="727" t="s">
        <v>5315</v>
      </c>
      <c r="M48" s="727" t="s">
        <v>5341</v>
      </c>
      <c r="N48" s="154" t="s">
        <v>5384</v>
      </c>
      <c r="O48" s="484" t="s">
        <v>5385</v>
      </c>
      <c r="P48" s="727" t="s">
        <v>5427</v>
      </c>
      <c r="Q48" s="727" t="s">
        <v>5428</v>
      </c>
    </row>
    <row r="49" spans="1:45">
      <c r="A49" s="154"/>
      <c r="B49" s="154"/>
      <c r="C49" s="154"/>
      <c r="D49" s="154"/>
      <c r="E49" s="154"/>
      <c r="F49" s="154"/>
      <c r="G49" s="154"/>
      <c r="H49" s="154"/>
      <c r="I49" s="154"/>
      <c r="J49" s="154"/>
      <c r="K49" s="723">
        <v>616</v>
      </c>
      <c r="L49" s="723" t="s">
        <v>5316</v>
      </c>
      <c r="M49" s="723" t="s">
        <v>5342</v>
      </c>
      <c r="N49" s="723" t="s">
        <v>5386</v>
      </c>
      <c r="O49" s="723" t="s">
        <v>5387</v>
      </c>
      <c r="P49" s="723"/>
      <c r="Q49" s="723"/>
    </row>
    <row r="50" spans="1:45" s="720" customFormat="1">
      <c r="A50" s="719"/>
      <c r="B50" s="719"/>
      <c r="C50" s="719"/>
      <c r="D50" s="719"/>
      <c r="E50" s="719"/>
      <c r="F50" s="719"/>
      <c r="G50" s="719"/>
      <c r="H50" s="719"/>
      <c r="I50" s="719"/>
      <c r="J50" s="719"/>
      <c r="K50" s="719"/>
      <c r="L50" s="719"/>
      <c r="M50" s="719"/>
      <c r="N50" s="719"/>
      <c r="O50" s="722"/>
      <c r="P50" s="719"/>
      <c r="Q50" s="71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row>
    <row r="51" spans="1:45">
      <c r="A51" s="154">
        <v>7</v>
      </c>
      <c r="B51" s="154" t="s">
        <v>74</v>
      </c>
      <c r="C51" s="154" t="s">
        <v>5264</v>
      </c>
      <c r="D51" s="154" t="s">
        <v>5272</v>
      </c>
      <c r="E51" s="154" t="s">
        <v>5280</v>
      </c>
      <c r="F51" s="154" t="s">
        <v>5286</v>
      </c>
      <c r="G51" s="154">
        <v>2</v>
      </c>
      <c r="H51" s="154">
        <v>2</v>
      </c>
      <c r="I51" s="718" t="s">
        <v>5430</v>
      </c>
      <c r="J51" s="718" t="s">
        <v>2628</v>
      </c>
      <c r="K51" s="718">
        <v>794</v>
      </c>
      <c r="L51" s="154" t="s">
        <v>5319</v>
      </c>
      <c r="M51" s="154" t="s">
        <v>5346</v>
      </c>
      <c r="N51" s="154" t="s">
        <v>2159</v>
      </c>
      <c r="O51" s="484" t="s">
        <v>5361</v>
      </c>
      <c r="P51" s="154" t="s">
        <v>5346</v>
      </c>
      <c r="Q51" s="154" t="s">
        <v>5429</v>
      </c>
    </row>
    <row r="52" spans="1:45">
      <c r="A52" s="154"/>
      <c r="B52" s="154"/>
      <c r="C52" s="154"/>
      <c r="D52" s="154"/>
      <c r="E52" s="154"/>
      <c r="F52" s="154"/>
      <c r="G52" s="154"/>
      <c r="H52" s="154"/>
      <c r="I52" s="154"/>
      <c r="J52" s="154"/>
      <c r="K52" s="718">
        <v>619</v>
      </c>
      <c r="L52" s="154" t="s">
        <v>5194</v>
      </c>
      <c r="M52" s="154" t="s">
        <v>5181</v>
      </c>
      <c r="N52" s="154" t="s">
        <v>5391</v>
      </c>
      <c r="O52" s="484" t="s">
        <v>5377</v>
      </c>
      <c r="P52" s="154" t="s">
        <v>5181</v>
      </c>
      <c r="Q52" s="154" t="s">
        <v>5180</v>
      </c>
    </row>
    <row r="53" spans="1:45" s="720" customFormat="1">
      <c r="A53" s="719"/>
      <c r="B53" s="719"/>
      <c r="C53" s="719"/>
      <c r="D53" s="719"/>
      <c r="E53" s="719"/>
      <c r="F53" s="719"/>
      <c r="G53" s="719"/>
      <c r="H53" s="719"/>
      <c r="I53" s="719"/>
      <c r="J53" s="719"/>
      <c r="K53" s="719"/>
      <c r="L53" s="719"/>
      <c r="M53" s="719"/>
      <c r="N53" s="719"/>
      <c r="O53" s="722"/>
      <c r="P53" s="719"/>
      <c r="Q53" s="71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row>
    <row r="54" spans="1:45">
      <c r="A54" s="154">
        <v>8</v>
      </c>
      <c r="B54" s="154" t="s">
        <v>74</v>
      </c>
      <c r="C54" s="154" t="s">
        <v>5265</v>
      </c>
      <c r="D54" s="154" t="s">
        <v>5273</v>
      </c>
      <c r="E54" s="154" t="s">
        <v>5281</v>
      </c>
      <c r="F54" s="154" t="s">
        <v>5286</v>
      </c>
      <c r="G54" s="154">
        <v>9</v>
      </c>
      <c r="H54" s="154">
        <v>8</v>
      </c>
      <c r="I54" s="718" t="s">
        <v>5301</v>
      </c>
      <c r="J54" s="718" t="s">
        <v>5302</v>
      </c>
      <c r="K54" s="718">
        <v>785</v>
      </c>
      <c r="L54" s="154" t="s">
        <v>5322</v>
      </c>
      <c r="M54" s="154" t="s">
        <v>5349</v>
      </c>
      <c r="N54" s="154" t="s">
        <v>5394</v>
      </c>
      <c r="O54" s="484" t="s">
        <v>5395</v>
      </c>
      <c r="P54" s="154" t="s">
        <v>5349</v>
      </c>
      <c r="Q54" s="154" t="s">
        <v>5431</v>
      </c>
    </row>
    <row r="55" spans="1:45">
      <c r="A55" s="154"/>
      <c r="B55" s="154"/>
      <c r="C55" s="154"/>
      <c r="D55" s="154"/>
      <c r="E55" s="154"/>
      <c r="F55" s="154"/>
      <c r="G55" s="154"/>
      <c r="H55" s="154"/>
      <c r="I55" s="154"/>
      <c r="J55" s="154"/>
      <c r="K55" s="154">
        <v>619</v>
      </c>
      <c r="L55" s="154" t="s">
        <v>5323</v>
      </c>
      <c r="M55" s="154" t="s">
        <v>5350</v>
      </c>
      <c r="N55" s="154" t="s">
        <v>5396</v>
      </c>
      <c r="O55" s="154" t="s">
        <v>5361</v>
      </c>
      <c r="P55" s="154" t="s">
        <v>1046</v>
      </c>
      <c r="Q55" s="154" t="s">
        <v>5432</v>
      </c>
    </row>
    <row r="56" spans="1:45" ht="25.5">
      <c r="A56" s="154"/>
      <c r="B56" s="154"/>
      <c r="C56" s="154"/>
      <c r="D56" s="154"/>
      <c r="E56" s="154"/>
      <c r="F56" s="154"/>
      <c r="G56" s="154"/>
      <c r="H56" s="154"/>
      <c r="I56" s="154"/>
      <c r="J56" s="154"/>
      <c r="K56" s="718">
        <v>619</v>
      </c>
      <c r="L56" s="154" t="s">
        <v>5324</v>
      </c>
      <c r="M56" s="154" t="s">
        <v>5351</v>
      </c>
      <c r="N56" s="154" t="s">
        <v>5397</v>
      </c>
      <c r="O56" s="484" t="s">
        <v>5365</v>
      </c>
      <c r="P56" s="154" t="s">
        <v>5422</v>
      </c>
      <c r="Q56" s="155" t="s">
        <v>5434</v>
      </c>
    </row>
    <row r="57" spans="1:45">
      <c r="A57" s="154"/>
      <c r="B57" s="154"/>
      <c r="C57" s="154"/>
      <c r="D57" s="154"/>
      <c r="E57" s="154"/>
      <c r="F57" s="154"/>
      <c r="G57" s="154"/>
      <c r="H57" s="154"/>
      <c r="I57" s="154"/>
      <c r="J57" s="154"/>
      <c r="K57" s="718">
        <v>619</v>
      </c>
      <c r="L57" s="154" t="s">
        <v>5437</v>
      </c>
      <c r="M57" s="484" t="s">
        <v>5436</v>
      </c>
      <c r="N57" s="154" t="s">
        <v>5389</v>
      </c>
      <c r="O57" s="484" t="s">
        <v>5398</v>
      </c>
      <c r="P57" s="154" t="s">
        <v>5436</v>
      </c>
      <c r="Q57" s="154" t="s">
        <v>5435</v>
      </c>
    </row>
    <row r="58" spans="1:45">
      <c r="A58" s="154"/>
      <c r="B58" s="154"/>
      <c r="C58" s="154"/>
      <c r="D58" s="154"/>
      <c r="E58" s="154"/>
      <c r="F58" s="154"/>
      <c r="G58" s="154"/>
      <c r="H58" s="154"/>
      <c r="I58" s="154"/>
      <c r="J58" s="154"/>
      <c r="K58" s="718">
        <v>619</v>
      </c>
      <c r="L58" s="154" t="s">
        <v>5326</v>
      </c>
      <c r="M58" s="154" t="s">
        <v>5353</v>
      </c>
      <c r="N58" s="154" t="s">
        <v>4844</v>
      </c>
      <c r="O58" s="484" t="s">
        <v>5361</v>
      </c>
      <c r="P58" s="154" t="s">
        <v>5353</v>
      </c>
      <c r="Q58" s="154" t="s">
        <v>5438</v>
      </c>
    </row>
    <row r="59" spans="1:45" ht="25.5">
      <c r="A59" s="154"/>
      <c r="B59" s="154"/>
      <c r="C59" s="154"/>
      <c r="D59" s="154"/>
      <c r="E59" s="154"/>
      <c r="F59" s="154"/>
      <c r="G59" s="154"/>
      <c r="H59" s="154"/>
      <c r="I59" s="154"/>
      <c r="J59" s="154"/>
      <c r="K59" s="718">
        <v>619</v>
      </c>
      <c r="L59" s="154" t="s">
        <v>5327</v>
      </c>
      <c r="M59" s="154" t="s">
        <v>5354</v>
      </c>
      <c r="N59" s="154" t="s">
        <v>5399</v>
      </c>
      <c r="O59" s="484" t="s">
        <v>5372</v>
      </c>
      <c r="P59" s="154" t="s">
        <v>5354</v>
      </c>
      <c r="Q59" s="155" t="s">
        <v>5439</v>
      </c>
    </row>
    <row r="60" spans="1:45">
      <c r="A60" s="154"/>
      <c r="B60" s="154"/>
      <c r="C60" s="154"/>
      <c r="D60" s="154"/>
      <c r="E60" s="154"/>
      <c r="F60" s="154"/>
      <c r="G60" s="154"/>
      <c r="H60" s="154"/>
      <c r="I60" s="154"/>
      <c r="J60" s="154"/>
      <c r="K60" s="718">
        <v>619</v>
      </c>
      <c r="L60" s="154" t="s">
        <v>5328</v>
      </c>
      <c r="M60" s="154" t="s">
        <v>5355</v>
      </c>
      <c r="N60" s="154" t="s">
        <v>5400</v>
      </c>
      <c r="O60" s="484" t="s">
        <v>5365</v>
      </c>
      <c r="P60" s="154" t="s">
        <v>5423</v>
      </c>
      <c r="Q60" s="154" t="s">
        <v>5440</v>
      </c>
    </row>
    <row r="61" spans="1:45">
      <c r="A61" s="154"/>
      <c r="B61" s="154"/>
      <c r="C61" s="154"/>
      <c r="D61" s="154"/>
      <c r="E61" s="154"/>
      <c r="F61" s="154"/>
      <c r="G61" s="154"/>
      <c r="H61" s="154"/>
      <c r="I61" s="154"/>
      <c r="J61" s="154"/>
      <c r="K61" s="718">
        <v>619</v>
      </c>
      <c r="L61" s="154" t="s">
        <v>5312</v>
      </c>
      <c r="M61" s="154" t="s">
        <v>5338</v>
      </c>
      <c r="N61" s="154" t="s">
        <v>5378</v>
      </c>
      <c r="O61" s="484" t="s">
        <v>5379</v>
      </c>
      <c r="P61" s="154" t="s">
        <v>5338</v>
      </c>
      <c r="Q61" s="154" t="s">
        <v>5414</v>
      </c>
    </row>
    <row r="62" spans="1:45">
      <c r="A62" s="154"/>
      <c r="B62" s="154"/>
      <c r="C62" s="154"/>
      <c r="D62" s="154"/>
      <c r="E62" s="154"/>
      <c r="F62" s="154"/>
      <c r="G62" s="154"/>
      <c r="H62" s="154"/>
      <c r="I62" s="154"/>
      <c r="J62" s="154"/>
      <c r="K62" s="723">
        <v>627</v>
      </c>
      <c r="L62" s="723" t="s">
        <v>5329</v>
      </c>
      <c r="M62" s="723" t="s">
        <v>5356</v>
      </c>
      <c r="N62" s="723" t="s">
        <v>4983</v>
      </c>
      <c r="O62" s="723" t="s">
        <v>5379</v>
      </c>
      <c r="P62" s="723"/>
      <c r="Q62" s="723"/>
    </row>
    <row r="63" spans="1:45" s="720" customFormat="1">
      <c r="A63" s="719"/>
      <c r="B63" s="719"/>
      <c r="C63" s="719"/>
      <c r="D63" s="719"/>
      <c r="E63" s="719"/>
      <c r="F63" s="719"/>
      <c r="G63" s="719"/>
      <c r="H63" s="719"/>
      <c r="I63" s="719"/>
      <c r="J63" s="719"/>
      <c r="K63" s="719"/>
      <c r="L63" s="719"/>
      <c r="M63" s="719"/>
      <c r="N63" s="719"/>
      <c r="O63" s="722"/>
      <c r="P63" s="719"/>
      <c r="Q63" s="71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row>
    <row r="64" spans="1:45">
      <c r="A64" s="154">
        <v>9</v>
      </c>
      <c r="B64" s="154" t="s">
        <v>74</v>
      </c>
      <c r="C64" s="154" t="s">
        <v>5266</v>
      </c>
      <c r="D64" s="154" t="s">
        <v>5274</v>
      </c>
      <c r="E64" s="154" t="s">
        <v>5282</v>
      </c>
      <c r="F64" s="154" t="s">
        <v>5286</v>
      </c>
      <c r="G64" s="154">
        <v>4</v>
      </c>
      <c r="H64" s="154">
        <v>3</v>
      </c>
      <c r="I64" s="718" t="s">
        <v>5303</v>
      </c>
      <c r="J64" s="718" t="s">
        <v>3644</v>
      </c>
      <c r="K64" s="718">
        <v>626</v>
      </c>
      <c r="L64" s="154" t="s">
        <v>5330</v>
      </c>
      <c r="M64" s="154" t="s">
        <v>5357</v>
      </c>
      <c r="N64" s="154" t="s">
        <v>5401</v>
      </c>
      <c r="O64" s="484" t="s">
        <v>5385</v>
      </c>
      <c r="P64" s="154" t="s">
        <v>5420</v>
      </c>
      <c r="Q64" s="154" t="s">
        <v>5441</v>
      </c>
    </row>
    <row r="65" spans="1:45">
      <c r="A65" s="154"/>
      <c r="B65" s="154"/>
      <c r="C65" s="154"/>
      <c r="D65" s="154"/>
      <c r="E65" s="154"/>
      <c r="F65" s="154"/>
      <c r="G65" s="154"/>
      <c r="H65" s="154"/>
      <c r="I65" s="154"/>
      <c r="J65" s="154"/>
      <c r="K65" s="723">
        <v>793</v>
      </c>
      <c r="L65" s="723" t="s">
        <v>1893</v>
      </c>
      <c r="M65" s="723" t="s">
        <v>2285</v>
      </c>
      <c r="N65" s="723" t="s">
        <v>5402</v>
      </c>
      <c r="O65" s="723" t="s">
        <v>5363</v>
      </c>
      <c r="P65" s="723"/>
      <c r="Q65" s="723"/>
    </row>
    <row r="66" spans="1:45">
      <c r="A66" s="154"/>
      <c r="B66" s="154"/>
      <c r="C66" s="154"/>
      <c r="D66" s="154"/>
      <c r="E66" s="154"/>
      <c r="F66" s="154"/>
      <c r="G66" s="154"/>
      <c r="H66" s="154"/>
      <c r="I66" s="154"/>
      <c r="J66" s="154"/>
      <c r="K66" s="718">
        <v>645</v>
      </c>
      <c r="L66" s="154" t="s">
        <v>5322</v>
      </c>
      <c r="M66" s="154" t="s">
        <v>5358</v>
      </c>
      <c r="N66" s="154" t="s">
        <v>5403</v>
      </c>
      <c r="O66" s="484" t="s">
        <v>5395</v>
      </c>
      <c r="P66" s="154" t="s">
        <v>5349</v>
      </c>
      <c r="Q66" s="155" t="s">
        <v>5433</v>
      </c>
    </row>
    <row r="67" spans="1:45">
      <c r="A67" s="154"/>
      <c r="B67" s="154"/>
      <c r="C67" s="154"/>
      <c r="D67" s="154"/>
      <c r="E67" s="154"/>
      <c r="F67" s="154"/>
      <c r="G67" s="154"/>
      <c r="H67" s="154"/>
      <c r="I67" s="154"/>
      <c r="J67" s="154"/>
      <c r="K67" s="718">
        <v>670</v>
      </c>
      <c r="L67" s="154" t="s">
        <v>5331</v>
      </c>
      <c r="M67" s="154" t="s">
        <v>5359</v>
      </c>
      <c r="N67" s="154" t="s">
        <v>5404</v>
      </c>
      <c r="O67" s="484" t="s">
        <v>5393</v>
      </c>
      <c r="P67" s="154" t="s">
        <v>5443</v>
      </c>
      <c r="Q67" s="154" t="s">
        <v>5442</v>
      </c>
    </row>
    <row r="68" spans="1:45" s="720" customFormat="1">
      <c r="A68" s="719"/>
      <c r="B68" s="719"/>
      <c r="C68" s="719"/>
      <c r="D68" s="719"/>
      <c r="E68" s="719"/>
      <c r="F68" s="719"/>
      <c r="G68" s="719"/>
      <c r="H68" s="719"/>
      <c r="I68" s="719"/>
      <c r="J68" s="719"/>
      <c r="K68" s="719"/>
      <c r="L68" s="719"/>
      <c r="M68" s="719"/>
      <c r="N68" s="719"/>
      <c r="O68" s="722"/>
      <c r="P68" s="719"/>
      <c r="Q68" s="71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row>
    <row r="69" spans="1:45">
      <c r="A69" s="154">
        <v>10</v>
      </c>
      <c r="B69" s="154" t="s">
        <v>74</v>
      </c>
      <c r="C69" s="154" t="s">
        <v>5267</v>
      </c>
      <c r="D69" s="154" t="s">
        <v>5275</v>
      </c>
      <c r="E69" s="154" t="s">
        <v>5283</v>
      </c>
      <c r="F69" s="154" t="s">
        <v>5286</v>
      </c>
      <c r="G69" s="154">
        <v>1</v>
      </c>
      <c r="H69" s="154">
        <v>1</v>
      </c>
      <c r="I69" s="718" t="s">
        <v>5305</v>
      </c>
      <c r="J69" s="718" t="s">
        <v>1796</v>
      </c>
      <c r="K69" s="718">
        <v>679</v>
      </c>
      <c r="L69" s="154" t="s">
        <v>5309</v>
      </c>
      <c r="M69" s="154" t="s">
        <v>5335</v>
      </c>
      <c r="N69" s="154" t="s">
        <v>2166</v>
      </c>
      <c r="O69" s="484" t="s">
        <v>5372</v>
      </c>
      <c r="P69" s="154" t="s">
        <v>5335</v>
      </c>
      <c r="Q69" s="154" t="s">
        <v>5408</v>
      </c>
    </row>
    <row r="70" spans="1:45">
      <c r="A70" s="617"/>
      <c r="B70" s="617"/>
      <c r="C70" s="617"/>
      <c r="D70" s="617"/>
      <c r="E70" s="617"/>
      <c r="F70" s="617"/>
      <c r="G70" s="617"/>
      <c r="H70" s="617"/>
      <c r="I70" s="617"/>
      <c r="J70" s="617"/>
      <c r="K70" s="617"/>
      <c r="L70" s="617"/>
      <c r="M70" s="617"/>
      <c r="N70" s="617"/>
      <c r="O70" s="733"/>
      <c r="P70" s="617"/>
      <c r="Q70" s="617"/>
    </row>
    <row r="71" spans="1:45" ht="15">
      <c r="A71" s="154"/>
      <c r="B71" s="154"/>
      <c r="C71" s="154"/>
      <c r="D71" s="154"/>
      <c r="E71" s="154"/>
      <c r="F71" s="46" t="s">
        <v>4022</v>
      </c>
      <c r="G71" s="154">
        <f>SUM(G3:G70)</f>
        <v>58</v>
      </c>
      <c r="H71" s="154">
        <f>SUM(H3:H70)</f>
        <v>52</v>
      </c>
      <c r="I71" s="154"/>
      <c r="J71" s="154"/>
      <c r="K71" s="154"/>
      <c r="L71" s="154"/>
      <c r="M71" s="154"/>
      <c r="N71" s="154"/>
      <c r="O71" s="484"/>
      <c r="P71" s="154"/>
      <c r="Q71" s="154"/>
    </row>
    <row r="72" spans="1:45" ht="15">
      <c r="A72" s="154"/>
      <c r="B72" s="154"/>
      <c r="C72" s="154"/>
      <c r="D72" s="154"/>
      <c r="E72" s="154"/>
      <c r="F72" s="46" t="s">
        <v>4023</v>
      </c>
      <c r="G72" s="154">
        <f>G71/A69</f>
        <v>5.8</v>
      </c>
      <c r="H72" s="154">
        <f>H71/A69</f>
        <v>5.2</v>
      </c>
      <c r="I72" s="154"/>
      <c r="J72" s="154"/>
      <c r="K72" s="154"/>
      <c r="L72" s="154"/>
      <c r="M72" s="154"/>
      <c r="N72" s="154"/>
      <c r="O72" s="484"/>
      <c r="P72" s="154"/>
      <c r="Q72" s="154"/>
    </row>
  </sheetData>
  <autoFilter ref="C1:C71" xr:uid="{F9481AF4-FEA2-4862-B729-FAB4D06C56C6}"/>
  <mergeCells count="3">
    <mergeCell ref="A1:F1"/>
    <mergeCell ref="G1:O1"/>
    <mergeCell ref="P1:Q1"/>
  </mergeCells>
  <conditionalFormatting sqref="I17:J17 K17:K21 I23:J23 I27:J27 I38:J38 I51:J51 I54:J54 I64:J64 K24:K37 I69:J69 K39:K46 K48 K50:K54 K56:K61 K63:K64 K66:K1048576">
    <cfRule type="containsText" dxfId="445" priority="39" operator="containsText" text="Processing inter">
      <formula>NOT(ISERROR(SEARCH("Processing inter",I17)))</formula>
    </cfRule>
    <cfRule type="containsText" dxfId="444" priority="40" operator="containsText" text="&lt;&lt;&lt;&lt;&lt; Mappings">
      <formula>NOT(ISERROR(SEARCH("&lt;&lt;&lt;&lt;&lt; Mappings",I17)))</formula>
    </cfRule>
    <cfRule type="containsText" dxfId="443" priority="41" operator="containsText" text="&gt;&gt;&gt;&gt;&gt; Mappings">
      <formula>NOT(ISERROR(SEARCH("&gt;&gt;&gt;&gt;&gt; Mappings",I17)))</formula>
    </cfRule>
    <cfRule type="containsText" dxfId="442" priority="42" operator="containsText" text="&lt;&lt;&lt;&lt;&lt; Phrase">
      <formula>NOT(ISERROR(SEARCH("&lt;&lt;&lt;&lt;&lt; Phrase",I17)))</formula>
    </cfRule>
    <cfRule type="containsText" dxfId="441" priority="43" operator="containsText" text="&gt;&gt;&gt;&gt;&gt; Phrase">
      <formula>NOT(ISERROR(SEARCH("&gt;&gt;&gt;&gt;&gt; Phrase",I17)))</formula>
    </cfRule>
  </conditionalFormatting>
  <conditionalFormatting sqref="N1:N2">
    <cfRule type="containsText" dxfId="440" priority="38" operator="containsText" text="MSH">
      <formula>NOT(ISERROR(SEARCH("MSH",N1)))</formula>
    </cfRule>
  </conditionalFormatting>
  <conditionalFormatting sqref="L1:L2 L16 M3:M15">
    <cfRule type="containsText" dxfId="439" priority="37" operator="containsText" text="Current (Electrical Current ">
      <formula>NOT(ISERROR(SEARCH("Current (Electrical Current ",L1)))</formula>
    </cfRule>
  </conditionalFormatting>
  <conditionalFormatting sqref="K23:Q23">
    <cfRule type="containsText" dxfId="438" priority="31" operator="containsText" text="Processing inter">
      <formula>NOT(ISERROR(SEARCH("Processing inter",K23)))</formula>
    </cfRule>
    <cfRule type="containsText" dxfId="437" priority="32" operator="containsText" text="&lt;&lt;&lt;&lt;&lt; Mappings">
      <formula>NOT(ISERROR(SEARCH("&lt;&lt;&lt;&lt;&lt; Mappings",K23)))</formula>
    </cfRule>
    <cfRule type="containsText" dxfId="436" priority="33" operator="containsText" text="&gt;&gt;&gt;&gt;&gt; Mappings">
      <formula>NOT(ISERROR(SEARCH("&gt;&gt;&gt;&gt;&gt; Mappings",K23)))</formula>
    </cfRule>
    <cfRule type="containsText" dxfId="435" priority="34" operator="containsText" text="&lt;&lt;&lt;&lt;&lt; Phrase">
      <formula>NOT(ISERROR(SEARCH("&lt;&lt;&lt;&lt;&lt; Phrase",K23)))</formula>
    </cfRule>
    <cfRule type="containsText" dxfId="434" priority="35" operator="containsText" text="&gt;&gt;&gt;&gt;&gt; Phrase">
      <formula>NOT(ISERROR(SEARCH("&gt;&gt;&gt;&gt;&gt; Phrase",K23)))</formula>
    </cfRule>
  </conditionalFormatting>
  <conditionalFormatting sqref="P38 K38">
    <cfRule type="containsText" dxfId="433" priority="26" operator="containsText" text="Processing inter">
      <formula>NOT(ISERROR(SEARCH("Processing inter",K38)))</formula>
    </cfRule>
    <cfRule type="containsText" dxfId="432" priority="27" operator="containsText" text="&lt;&lt;&lt;&lt;&lt; Mappings">
      <formula>NOT(ISERROR(SEARCH("&lt;&lt;&lt;&lt;&lt; Mappings",K38)))</formula>
    </cfRule>
    <cfRule type="containsText" dxfId="431" priority="28" operator="containsText" text="&gt;&gt;&gt;&gt;&gt; Mappings">
      <formula>NOT(ISERROR(SEARCH("&gt;&gt;&gt;&gt;&gt; Mappings",K38)))</formula>
    </cfRule>
    <cfRule type="containsText" dxfId="430" priority="29" operator="containsText" text="&lt;&lt;&lt;&lt;&lt; Phrase">
      <formula>NOT(ISERROR(SEARCH("&lt;&lt;&lt;&lt;&lt; Phrase",K38)))</formula>
    </cfRule>
    <cfRule type="containsText" dxfId="429" priority="30" operator="containsText" text="&gt;&gt;&gt;&gt;&gt; Phrase">
      <formula>NOT(ISERROR(SEARCH("&gt;&gt;&gt;&gt;&gt; Phrase",K38)))</formula>
    </cfRule>
  </conditionalFormatting>
  <conditionalFormatting sqref="P47 K47">
    <cfRule type="containsText" dxfId="428" priority="21" operator="containsText" text="Processing inter">
      <formula>NOT(ISERROR(SEARCH("Processing inter",K47)))</formula>
    </cfRule>
    <cfRule type="containsText" dxfId="427" priority="22" operator="containsText" text="&lt;&lt;&lt;&lt;&lt; Mappings">
      <formula>NOT(ISERROR(SEARCH("&lt;&lt;&lt;&lt;&lt; Mappings",K47)))</formula>
    </cfRule>
    <cfRule type="containsText" dxfId="426" priority="23" operator="containsText" text="&gt;&gt;&gt;&gt;&gt; Mappings">
      <formula>NOT(ISERROR(SEARCH("&gt;&gt;&gt;&gt;&gt; Mappings",K47)))</formula>
    </cfRule>
    <cfRule type="containsText" dxfId="425" priority="24" operator="containsText" text="&lt;&lt;&lt;&lt;&lt; Phrase">
      <formula>NOT(ISERROR(SEARCH("&lt;&lt;&lt;&lt;&lt; Phrase",K47)))</formula>
    </cfRule>
    <cfRule type="containsText" dxfId="424" priority="25" operator="containsText" text="&gt;&gt;&gt;&gt;&gt; Phrase">
      <formula>NOT(ISERROR(SEARCH("&gt;&gt;&gt;&gt;&gt; Phrase",K47)))</formula>
    </cfRule>
  </conditionalFormatting>
  <conditionalFormatting sqref="K49:Q49">
    <cfRule type="containsText" dxfId="423" priority="16" operator="containsText" text="Processing inter">
      <formula>NOT(ISERROR(SEARCH("Processing inter",K49)))</formula>
    </cfRule>
    <cfRule type="containsText" dxfId="422" priority="17" operator="containsText" text="&lt;&lt;&lt;&lt;&lt; Mappings">
      <formula>NOT(ISERROR(SEARCH("&lt;&lt;&lt;&lt;&lt; Mappings",K49)))</formula>
    </cfRule>
    <cfRule type="containsText" dxfId="421" priority="18" operator="containsText" text="&gt;&gt;&gt;&gt;&gt; Mappings">
      <formula>NOT(ISERROR(SEARCH("&gt;&gt;&gt;&gt;&gt; Mappings",K49)))</formula>
    </cfRule>
    <cfRule type="containsText" dxfId="420" priority="19" operator="containsText" text="&lt;&lt;&lt;&lt;&lt; Phrase">
      <formula>NOT(ISERROR(SEARCH("&lt;&lt;&lt;&lt;&lt; Phrase",K49)))</formula>
    </cfRule>
    <cfRule type="containsText" dxfId="419" priority="20" operator="containsText" text="&gt;&gt;&gt;&gt;&gt; Phrase">
      <formula>NOT(ISERROR(SEARCH("&gt;&gt;&gt;&gt;&gt; Phrase",K49)))</formula>
    </cfRule>
  </conditionalFormatting>
  <conditionalFormatting sqref="K62:Q62">
    <cfRule type="containsText" dxfId="418" priority="6" operator="containsText" text="Processing inter">
      <formula>NOT(ISERROR(SEARCH("Processing inter",K62)))</formula>
    </cfRule>
    <cfRule type="containsText" dxfId="417" priority="7" operator="containsText" text="&lt;&lt;&lt;&lt;&lt; Mappings">
      <formula>NOT(ISERROR(SEARCH("&lt;&lt;&lt;&lt;&lt; Mappings",K62)))</formula>
    </cfRule>
    <cfRule type="containsText" dxfId="416" priority="8" operator="containsText" text="&gt;&gt;&gt;&gt;&gt; Mappings">
      <formula>NOT(ISERROR(SEARCH("&gt;&gt;&gt;&gt;&gt; Mappings",K62)))</formula>
    </cfRule>
    <cfRule type="containsText" dxfId="415" priority="9" operator="containsText" text="&lt;&lt;&lt;&lt;&lt; Phrase">
      <formula>NOT(ISERROR(SEARCH("&lt;&lt;&lt;&lt;&lt; Phrase",K62)))</formula>
    </cfRule>
    <cfRule type="containsText" dxfId="414" priority="10" operator="containsText" text="&gt;&gt;&gt;&gt;&gt; Phrase">
      <formula>NOT(ISERROR(SEARCH("&gt;&gt;&gt;&gt;&gt; Phrase",K62)))</formula>
    </cfRule>
  </conditionalFormatting>
  <conditionalFormatting sqref="K65:Q65">
    <cfRule type="containsText" dxfId="413" priority="1" operator="containsText" text="Processing inter">
      <formula>NOT(ISERROR(SEARCH("Processing inter",K65)))</formula>
    </cfRule>
    <cfRule type="containsText" dxfId="412" priority="2" operator="containsText" text="&lt;&lt;&lt;&lt;&lt; Mappings">
      <formula>NOT(ISERROR(SEARCH("&lt;&lt;&lt;&lt;&lt; Mappings",K65)))</formula>
    </cfRule>
    <cfRule type="containsText" dxfId="411" priority="3" operator="containsText" text="&gt;&gt;&gt;&gt;&gt; Mappings">
      <formula>NOT(ISERROR(SEARCH("&gt;&gt;&gt;&gt;&gt; Mappings",K65)))</formula>
    </cfRule>
    <cfRule type="containsText" dxfId="410" priority="4" operator="containsText" text="&lt;&lt;&lt;&lt;&lt; Phrase">
      <formula>NOT(ISERROR(SEARCH("&lt;&lt;&lt;&lt;&lt; Phrase",K65)))</formula>
    </cfRule>
    <cfRule type="containsText" dxfId="409" priority="5" operator="containsText" text="&gt;&gt;&gt;&gt;&gt; Phrase">
      <formula>NOT(ISERROR(SEARCH("&gt;&gt;&gt;&gt;&gt; Phrase",K65)))</formula>
    </cfRule>
  </conditionalFormatting>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08DB3-E166-493A-B553-69C191B43A39}">
  <sheetPr>
    <tabColor theme="5" tint="0.39997558519241921"/>
  </sheetPr>
  <dimension ref="A1:Q77"/>
  <sheetViews>
    <sheetView workbookViewId="0">
      <pane ySplit="2" topLeftCell="A39" activePane="bottomLeft" state="frozen"/>
      <selection pane="bottomLeft" activeCell="M59" sqref="M59"/>
    </sheetView>
  </sheetViews>
  <sheetFormatPr defaultRowHeight="15"/>
  <cols>
    <col min="3" max="3" width="36.85546875" customWidth="1"/>
    <col min="4" max="4" width="22.42578125" customWidth="1"/>
    <col min="6" max="6" width="20.5703125" customWidth="1"/>
    <col min="7" max="7" width="16.28515625" customWidth="1"/>
    <col min="8" max="8" width="9.7109375" customWidth="1"/>
    <col min="11" max="11" width="15.85546875" customWidth="1"/>
    <col min="12" max="12" width="13.140625" customWidth="1"/>
    <col min="13" max="13" width="46.28515625" customWidth="1"/>
    <col min="14" max="14" width="46.28515625" hidden="1" customWidth="1"/>
    <col min="15" max="15" width="31.140625" hidden="1" customWidth="1"/>
    <col min="16" max="16" width="24.5703125" customWidth="1"/>
    <col min="17" max="17" width="31" customWidth="1"/>
  </cols>
  <sheetData>
    <row r="1" spans="1:17" s="2" customFormat="1" ht="45" customHeight="1">
      <c r="A1" s="271" t="s">
        <v>1412</v>
      </c>
      <c r="B1" s="949" t="s">
        <v>6517</v>
      </c>
      <c r="C1" s="950"/>
      <c r="D1" s="950"/>
      <c r="E1" s="950"/>
      <c r="F1" s="950"/>
      <c r="G1" s="951" t="s">
        <v>4855</v>
      </c>
      <c r="H1" s="952"/>
      <c r="I1" s="952"/>
      <c r="J1" s="952"/>
      <c r="K1" s="952"/>
      <c r="L1" s="952"/>
      <c r="M1" s="952"/>
      <c r="N1" s="952"/>
      <c r="O1" s="953"/>
      <c r="P1" s="954" t="s">
        <v>2</v>
      </c>
      <c r="Q1" s="954"/>
    </row>
    <row r="2" spans="1:17" s="2" customFormat="1" ht="33.75" customHeight="1">
      <c r="A2" s="535"/>
      <c r="B2" s="535" t="s">
        <v>2042</v>
      </c>
      <c r="C2" s="535" t="s">
        <v>5</v>
      </c>
      <c r="D2" s="535" t="s">
        <v>6</v>
      </c>
      <c r="E2" s="672" t="s">
        <v>2041</v>
      </c>
      <c r="F2" s="672" t="s">
        <v>9</v>
      </c>
      <c r="G2" s="544" t="s">
        <v>1927</v>
      </c>
      <c r="H2" s="544" t="s">
        <v>2316</v>
      </c>
      <c r="I2" s="545" t="s">
        <v>1926</v>
      </c>
      <c r="J2" s="545" t="s">
        <v>2394</v>
      </c>
      <c r="K2" s="545" t="s">
        <v>2044</v>
      </c>
      <c r="L2" s="545" t="s">
        <v>1552</v>
      </c>
      <c r="M2" s="545" t="s">
        <v>1224</v>
      </c>
      <c r="N2" s="545" t="s">
        <v>1622</v>
      </c>
      <c r="O2" s="546" t="s">
        <v>1925</v>
      </c>
      <c r="P2" s="547" t="s">
        <v>4025</v>
      </c>
      <c r="Q2" s="547" t="s">
        <v>3712</v>
      </c>
    </row>
    <row r="3" spans="1:17">
      <c r="A3" s="55">
        <v>1</v>
      </c>
      <c r="B3" s="55" t="s">
        <v>290</v>
      </c>
      <c r="C3" s="55" t="s">
        <v>5047</v>
      </c>
      <c r="D3" s="55" t="s">
        <v>5059</v>
      </c>
      <c r="E3" s="55" t="s">
        <v>5071</v>
      </c>
      <c r="F3" s="55" t="s">
        <v>5083</v>
      </c>
      <c r="G3" s="55">
        <v>7</v>
      </c>
      <c r="H3" s="55">
        <v>6</v>
      </c>
      <c r="I3" s="684" t="s">
        <v>5161</v>
      </c>
      <c r="J3" s="684" t="s">
        <v>5085</v>
      </c>
      <c r="K3" s="55">
        <v>622</v>
      </c>
      <c r="L3" s="55" t="s">
        <v>5086</v>
      </c>
      <c r="M3" s="55" t="s">
        <v>5087</v>
      </c>
      <c r="N3" s="55"/>
      <c r="O3" s="55" t="s">
        <v>1040</v>
      </c>
      <c r="P3" s="55" t="s">
        <v>5087</v>
      </c>
      <c r="Q3" s="55" t="s">
        <v>5158</v>
      </c>
    </row>
    <row r="4" spans="1:17">
      <c r="A4" s="55"/>
      <c r="B4" s="55"/>
      <c r="C4" s="55"/>
      <c r="D4" s="55"/>
      <c r="E4" s="55"/>
      <c r="F4" s="55"/>
      <c r="G4" s="55"/>
      <c r="H4" s="55"/>
      <c r="K4" s="688">
        <v>622</v>
      </c>
      <c r="L4" s="689" t="s">
        <v>4398</v>
      </c>
      <c r="M4" s="689" t="s">
        <v>5088</v>
      </c>
      <c r="N4" s="689"/>
      <c r="O4" s="689" t="s">
        <v>1058</v>
      </c>
      <c r="P4" s="689"/>
      <c r="Q4" s="689"/>
    </row>
    <row r="5" spans="1:17">
      <c r="A5" s="55"/>
      <c r="B5" s="55"/>
      <c r="C5" s="55"/>
      <c r="D5" s="55"/>
      <c r="E5" s="55"/>
      <c r="F5" s="55"/>
      <c r="G5" s="55"/>
      <c r="H5" s="55"/>
      <c r="I5" s="55"/>
      <c r="J5" s="55"/>
      <c r="K5" s="684">
        <v>673</v>
      </c>
      <c r="L5" s="55" t="s">
        <v>5089</v>
      </c>
      <c r="M5" s="55" t="s">
        <v>5090</v>
      </c>
      <c r="N5" s="55"/>
      <c r="O5" s="55" t="s">
        <v>1046</v>
      </c>
      <c r="P5" s="55"/>
      <c r="Q5" s="55"/>
    </row>
    <row r="6" spans="1:17">
      <c r="A6" s="55"/>
      <c r="B6" s="55"/>
      <c r="C6" s="55"/>
      <c r="D6" s="55"/>
      <c r="E6" s="55"/>
      <c r="F6" s="55"/>
      <c r="G6" s="55"/>
      <c r="H6" s="55"/>
      <c r="I6" s="55"/>
      <c r="J6" s="55"/>
      <c r="K6" s="684">
        <v>622</v>
      </c>
      <c r="L6" s="55" t="s">
        <v>5091</v>
      </c>
      <c r="M6" s="55" t="s">
        <v>5092</v>
      </c>
      <c r="N6" s="55"/>
      <c r="O6" s="55" t="s">
        <v>1065</v>
      </c>
      <c r="P6" s="55" t="s">
        <v>5092</v>
      </c>
      <c r="Q6" s="98" t="s">
        <v>5159</v>
      </c>
    </row>
    <row r="7" spans="1:17">
      <c r="A7" s="55"/>
      <c r="B7" s="55"/>
      <c r="C7" s="55"/>
      <c r="D7" s="55"/>
      <c r="E7" s="55"/>
      <c r="F7" s="55"/>
      <c r="G7" s="55"/>
      <c r="H7" s="55"/>
      <c r="I7" s="55"/>
      <c r="J7" s="55"/>
      <c r="K7" s="684">
        <v>622</v>
      </c>
      <c r="L7" s="55" t="s">
        <v>4666</v>
      </c>
      <c r="M7" s="55" t="s">
        <v>5093</v>
      </c>
      <c r="N7" s="55"/>
      <c r="O7" s="55" t="s">
        <v>1270</v>
      </c>
      <c r="P7" s="55" t="s">
        <v>5093</v>
      </c>
      <c r="Q7" s="55" t="s">
        <v>5022</v>
      </c>
    </row>
    <row r="8" spans="1:17">
      <c r="A8" s="55"/>
      <c r="B8" s="55"/>
      <c r="C8" s="55"/>
      <c r="D8" s="55"/>
      <c r="E8" s="55"/>
      <c r="F8" s="55"/>
      <c r="G8" s="55"/>
      <c r="H8" s="55"/>
      <c r="I8" s="55"/>
      <c r="J8" s="55"/>
      <c r="K8" s="684">
        <v>622</v>
      </c>
      <c r="L8" s="55" t="s">
        <v>5094</v>
      </c>
      <c r="M8" s="55" t="s">
        <v>5095</v>
      </c>
      <c r="N8" s="55"/>
      <c r="O8" s="55" t="s">
        <v>1040</v>
      </c>
      <c r="P8" s="55" t="s">
        <v>5095</v>
      </c>
      <c r="Q8" s="55" t="s">
        <v>5160</v>
      </c>
    </row>
    <row r="9" spans="1:17">
      <c r="A9" s="55"/>
      <c r="B9" s="55"/>
      <c r="C9" s="55"/>
      <c r="D9" s="55"/>
      <c r="E9" s="55"/>
      <c r="F9" s="55"/>
      <c r="G9" s="55"/>
      <c r="H9" s="55"/>
      <c r="I9" s="55"/>
      <c r="J9" s="55"/>
      <c r="K9" s="684">
        <v>619</v>
      </c>
      <c r="L9" s="684" t="s">
        <v>3811</v>
      </c>
      <c r="M9" s="684" t="s">
        <v>5096</v>
      </c>
      <c r="N9" s="684"/>
      <c r="O9" s="684" t="s">
        <v>1048</v>
      </c>
      <c r="P9" s="684" t="s">
        <v>1048</v>
      </c>
      <c r="Q9" s="690" t="s">
        <v>5162</v>
      </c>
    </row>
    <row r="10" spans="1:17" s="5" customFormat="1">
      <c r="A10" s="58"/>
      <c r="B10" s="58"/>
      <c r="C10" s="58"/>
      <c r="D10" s="58"/>
      <c r="E10" s="58"/>
      <c r="F10" s="58"/>
      <c r="G10" s="58"/>
      <c r="H10" s="58"/>
      <c r="I10" s="58"/>
      <c r="J10" s="58"/>
      <c r="K10" s="685"/>
      <c r="L10" s="58"/>
      <c r="M10" s="58"/>
      <c r="N10" s="58"/>
      <c r="O10" s="58"/>
      <c r="P10" s="58"/>
      <c r="Q10" s="58"/>
    </row>
    <row r="11" spans="1:17">
      <c r="A11" s="55">
        <v>2</v>
      </c>
      <c r="B11" s="55" t="s">
        <v>290</v>
      </c>
      <c r="C11" s="55" t="s">
        <v>5048</v>
      </c>
      <c r="D11" s="55" t="s">
        <v>5060</v>
      </c>
      <c r="E11" s="55" t="s">
        <v>5072</v>
      </c>
      <c r="F11" s="55" t="s">
        <v>5083</v>
      </c>
      <c r="G11" s="55">
        <v>7</v>
      </c>
      <c r="H11" s="55">
        <v>6</v>
      </c>
      <c r="I11" s="209" t="s">
        <v>5189</v>
      </c>
      <c r="J11" s="209" t="s">
        <v>2077</v>
      </c>
      <c r="K11" s="209">
        <v>619</v>
      </c>
      <c r="L11" s="55" t="s">
        <v>5191</v>
      </c>
      <c r="M11" s="55" t="s">
        <v>5190</v>
      </c>
      <c r="N11" s="55"/>
      <c r="O11" s="55"/>
      <c r="P11" s="55" t="s">
        <v>5193</v>
      </c>
      <c r="Q11" s="55" t="s">
        <v>5192</v>
      </c>
    </row>
    <row r="12" spans="1:17">
      <c r="A12" s="55"/>
      <c r="B12" s="55"/>
      <c r="C12" s="55"/>
      <c r="D12" s="55"/>
      <c r="E12" s="55"/>
      <c r="F12" s="55"/>
      <c r="G12" s="55"/>
      <c r="H12" s="55"/>
      <c r="I12" s="209"/>
      <c r="J12" s="209"/>
      <c r="K12" s="209">
        <v>619</v>
      </c>
      <c r="L12" s="55" t="s">
        <v>3811</v>
      </c>
      <c r="M12" s="55" t="s">
        <v>5096</v>
      </c>
      <c r="N12" s="55"/>
      <c r="O12" s="55" t="s">
        <v>1048</v>
      </c>
      <c r="P12" s="684" t="s">
        <v>1048</v>
      </c>
      <c r="Q12" s="690" t="s">
        <v>5162</v>
      </c>
    </row>
    <row r="13" spans="1:17">
      <c r="A13" s="55"/>
      <c r="B13" s="55"/>
      <c r="C13" s="55"/>
      <c r="D13" s="55"/>
      <c r="E13" s="55"/>
      <c r="F13" s="55"/>
      <c r="G13" s="55"/>
      <c r="H13" s="55"/>
      <c r="I13" s="55"/>
      <c r="J13" s="55"/>
      <c r="K13" s="209">
        <v>619</v>
      </c>
      <c r="L13" s="55" t="s">
        <v>1814</v>
      </c>
      <c r="M13" s="55" t="s">
        <v>5163</v>
      </c>
      <c r="N13" s="55"/>
      <c r="O13" s="55" t="s">
        <v>1058</v>
      </c>
      <c r="P13" s="55" t="s">
        <v>5163</v>
      </c>
      <c r="Q13" s="55" t="s">
        <v>3444</v>
      </c>
    </row>
    <row r="14" spans="1:17">
      <c r="A14" s="55"/>
      <c r="B14" s="55"/>
      <c r="C14" s="55"/>
      <c r="D14" s="55"/>
      <c r="E14" s="55"/>
      <c r="F14" s="55"/>
      <c r="G14" s="55"/>
      <c r="H14" s="55"/>
      <c r="I14" s="55"/>
      <c r="J14" s="55"/>
      <c r="K14" s="209">
        <v>619</v>
      </c>
      <c r="L14" s="55" t="s">
        <v>5097</v>
      </c>
      <c r="M14" s="55" t="s">
        <v>5098</v>
      </c>
      <c r="N14" s="55"/>
      <c r="O14" s="55" t="s">
        <v>1051</v>
      </c>
      <c r="P14" s="55" t="s">
        <v>5098</v>
      </c>
      <c r="Q14" s="98" t="s">
        <v>5164</v>
      </c>
    </row>
    <row r="15" spans="1:17">
      <c r="A15" s="55"/>
      <c r="B15" s="55"/>
      <c r="C15" s="55"/>
      <c r="D15" s="55"/>
      <c r="E15" s="55"/>
      <c r="F15" s="55"/>
      <c r="G15" s="55"/>
      <c r="H15" s="55"/>
      <c r="I15" s="55"/>
      <c r="J15" s="55"/>
      <c r="K15" s="55">
        <v>794</v>
      </c>
      <c r="L15" s="55" t="s">
        <v>5194</v>
      </c>
      <c r="M15" s="55" t="s">
        <v>5195</v>
      </c>
      <c r="N15" s="55"/>
      <c r="O15" s="55" t="s">
        <v>1051</v>
      </c>
      <c r="P15" s="55" t="s">
        <v>5181</v>
      </c>
      <c r="Q15" s="55" t="s">
        <v>5180</v>
      </c>
    </row>
    <row r="16" spans="1:17">
      <c r="A16" s="55"/>
      <c r="B16" s="55"/>
      <c r="C16" s="55"/>
      <c r="D16" s="55"/>
      <c r="E16" s="55"/>
      <c r="F16" s="55"/>
      <c r="G16" s="55"/>
      <c r="H16" s="55"/>
      <c r="I16" s="55"/>
      <c r="J16" s="55"/>
      <c r="K16" s="209">
        <v>622</v>
      </c>
      <c r="L16" s="55" t="s">
        <v>5094</v>
      </c>
      <c r="M16" s="55" t="s">
        <v>5095</v>
      </c>
      <c r="N16" s="55"/>
      <c r="O16" s="55" t="s">
        <v>1040</v>
      </c>
      <c r="P16" s="55" t="s">
        <v>5095</v>
      </c>
      <c r="Q16" s="55" t="s">
        <v>5160</v>
      </c>
    </row>
    <row r="17" spans="1:17">
      <c r="A17" s="55"/>
      <c r="B17" s="55"/>
      <c r="C17" s="55"/>
      <c r="D17" s="55"/>
      <c r="E17" s="55"/>
      <c r="F17" s="55"/>
      <c r="G17" s="55"/>
      <c r="H17" s="55"/>
      <c r="I17" s="55"/>
      <c r="J17" s="55"/>
      <c r="K17" s="691">
        <v>900</v>
      </c>
      <c r="L17" s="596" t="s">
        <v>5099</v>
      </c>
      <c r="M17" s="596" t="s">
        <v>5100</v>
      </c>
      <c r="N17" s="55"/>
      <c r="O17" s="55" t="s">
        <v>1048</v>
      </c>
      <c r="P17" s="596" t="s">
        <v>5165</v>
      </c>
      <c r="Q17" s="596" t="s">
        <v>5162</v>
      </c>
    </row>
    <row r="18" spans="1:17" s="5" customFormat="1">
      <c r="A18" s="58"/>
      <c r="B18" s="58"/>
      <c r="C18" s="58"/>
      <c r="D18" s="58"/>
      <c r="E18" s="58"/>
      <c r="F18" s="58"/>
      <c r="G18" s="58"/>
      <c r="H18" s="58"/>
      <c r="I18" s="58"/>
      <c r="J18" s="58"/>
      <c r="K18" s="686"/>
      <c r="L18" s="58"/>
      <c r="M18" s="58"/>
      <c r="N18" s="58"/>
      <c r="O18" s="58"/>
      <c r="P18" s="58"/>
      <c r="Q18" s="58"/>
    </row>
    <row r="19" spans="1:17">
      <c r="A19" s="55">
        <v>3</v>
      </c>
      <c r="B19" s="55" t="s">
        <v>290</v>
      </c>
      <c r="C19" s="55" t="s">
        <v>5049</v>
      </c>
      <c r="D19" s="55" t="s">
        <v>5061</v>
      </c>
      <c r="E19" s="55" t="s">
        <v>5073</v>
      </c>
      <c r="F19" s="55" t="s">
        <v>5084</v>
      </c>
      <c r="G19" s="55">
        <v>2</v>
      </c>
      <c r="H19" s="55">
        <v>2</v>
      </c>
      <c r="I19" s="209" t="s">
        <v>5101</v>
      </c>
      <c r="J19" s="209" t="s">
        <v>5102</v>
      </c>
      <c r="K19" s="691">
        <v>900</v>
      </c>
      <c r="L19" s="596" t="s">
        <v>5099</v>
      </c>
      <c r="M19" s="596" t="s">
        <v>5100</v>
      </c>
      <c r="N19" s="55"/>
      <c r="O19" s="55" t="s">
        <v>1048</v>
      </c>
      <c r="P19" s="596" t="s">
        <v>5165</v>
      </c>
      <c r="Q19" s="596" t="s">
        <v>5162</v>
      </c>
    </row>
    <row r="20" spans="1:17">
      <c r="A20" s="55"/>
      <c r="B20" s="55"/>
      <c r="C20" s="55"/>
      <c r="D20" s="55"/>
      <c r="E20" s="55"/>
      <c r="F20" s="55"/>
      <c r="G20" s="55"/>
      <c r="H20" s="55"/>
      <c r="I20" s="55"/>
      <c r="J20" s="55"/>
      <c r="K20" s="209">
        <v>660</v>
      </c>
      <c r="L20" s="55" t="s">
        <v>1846</v>
      </c>
      <c r="M20" s="55" t="s">
        <v>1784</v>
      </c>
      <c r="N20" s="55"/>
      <c r="O20" s="55" t="s">
        <v>1048</v>
      </c>
      <c r="P20" s="55" t="s">
        <v>1784</v>
      </c>
      <c r="Q20" s="55" t="s">
        <v>3209</v>
      </c>
    </row>
    <row r="21" spans="1:17" s="5" customFormat="1">
      <c r="A21" s="58"/>
      <c r="B21" s="58"/>
      <c r="C21" s="58"/>
      <c r="D21" s="58"/>
      <c r="E21" s="58"/>
      <c r="F21" s="58"/>
      <c r="G21" s="58"/>
      <c r="H21" s="58"/>
      <c r="I21" s="58"/>
      <c r="J21" s="58"/>
      <c r="K21" s="686"/>
      <c r="L21" s="58"/>
      <c r="M21" s="58"/>
      <c r="N21" s="58"/>
      <c r="O21" s="58"/>
      <c r="P21" s="58"/>
      <c r="Q21" s="58"/>
    </row>
    <row r="22" spans="1:17">
      <c r="A22" s="55">
        <v>4</v>
      </c>
      <c r="B22" s="55" t="s">
        <v>290</v>
      </c>
      <c r="C22" s="55" t="s">
        <v>5050</v>
      </c>
      <c r="D22" s="55" t="s">
        <v>5062</v>
      </c>
      <c r="E22" s="55" t="s">
        <v>5074</v>
      </c>
      <c r="F22" s="55" t="s">
        <v>5084</v>
      </c>
      <c r="G22" s="55">
        <v>2</v>
      </c>
      <c r="H22" s="55">
        <v>2</v>
      </c>
      <c r="I22" s="209" t="s">
        <v>5103</v>
      </c>
      <c r="J22" s="209" t="s">
        <v>4085</v>
      </c>
      <c r="K22" s="209">
        <v>660</v>
      </c>
      <c r="L22" s="55" t="s">
        <v>1846</v>
      </c>
      <c r="M22" s="55" t="s">
        <v>1784</v>
      </c>
      <c r="N22" s="55"/>
      <c r="O22" s="55" t="s">
        <v>1048</v>
      </c>
      <c r="P22" s="55" t="s">
        <v>1784</v>
      </c>
      <c r="Q22" s="55" t="s">
        <v>3209</v>
      </c>
    </row>
    <row r="23" spans="1:17">
      <c r="A23" s="55"/>
      <c r="B23" s="55"/>
      <c r="C23" s="55"/>
      <c r="D23" s="55"/>
      <c r="E23" s="55"/>
      <c r="F23" s="55"/>
      <c r="G23" s="55"/>
      <c r="H23" s="55"/>
      <c r="K23" s="209">
        <v>632</v>
      </c>
      <c r="L23" s="55" t="s">
        <v>1584</v>
      </c>
      <c r="M23" s="55" t="s">
        <v>5104</v>
      </c>
      <c r="N23" s="55"/>
      <c r="O23" s="55" t="s">
        <v>1040</v>
      </c>
      <c r="P23" s="55" t="s">
        <v>5104</v>
      </c>
      <c r="Q23" s="98" t="s">
        <v>3325</v>
      </c>
    </row>
    <row r="24" spans="1:17" s="5" customFormat="1">
      <c r="A24" s="58"/>
      <c r="B24" s="58"/>
      <c r="C24" s="58"/>
      <c r="D24" s="58"/>
      <c r="E24" s="58"/>
      <c r="F24" s="58"/>
      <c r="G24" s="58"/>
      <c r="H24" s="58"/>
      <c r="I24" s="58"/>
      <c r="J24" s="58"/>
      <c r="K24" s="686"/>
      <c r="L24" s="58"/>
      <c r="M24" s="58"/>
      <c r="N24" s="58"/>
      <c r="O24" s="58"/>
      <c r="P24" s="58"/>
      <c r="Q24" s="58"/>
    </row>
    <row r="25" spans="1:17">
      <c r="A25" s="55">
        <v>5</v>
      </c>
      <c r="B25" s="55" t="s">
        <v>290</v>
      </c>
      <c r="C25" s="55" t="s">
        <v>5051</v>
      </c>
      <c r="D25" s="55" t="s">
        <v>5063</v>
      </c>
      <c r="E25" s="55" t="s">
        <v>5075</v>
      </c>
      <c r="F25" s="55" t="s">
        <v>2097</v>
      </c>
      <c r="G25" s="55">
        <v>5</v>
      </c>
      <c r="H25" s="55">
        <v>4</v>
      </c>
      <c r="I25" s="209" t="s">
        <v>5105</v>
      </c>
      <c r="J25" s="209" t="s">
        <v>5106</v>
      </c>
      <c r="K25" s="55">
        <v>622</v>
      </c>
      <c r="L25" s="55" t="s">
        <v>5107</v>
      </c>
      <c r="M25" s="55" t="s">
        <v>5108</v>
      </c>
      <c r="N25" s="55"/>
      <c r="O25" s="55" t="s">
        <v>1040</v>
      </c>
      <c r="P25" s="55" t="s">
        <v>5108</v>
      </c>
      <c r="Q25" s="55" t="s">
        <v>5169</v>
      </c>
    </row>
    <row r="26" spans="1:17">
      <c r="H26" s="55"/>
      <c r="K26" s="209">
        <v>653</v>
      </c>
      <c r="L26" s="55" t="s">
        <v>3811</v>
      </c>
      <c r="M26" s="55" t="s">
        <v>2999</v>
      </c>
      <c r="N26" s="55"/>
      <c r="O26" s="55" t="s">
        <v>1048</v>
      </c>
      <c r="P26" s="55" t="s">
        <v>5165</v>
      </c>
      <c r="Q26" s="55" t="s">
        <v>5162</v>
      </c>
    </row>
    <row r="27" spans="1:17">
      <c r="A27" s="55"/>
      <c r="B27" s="55"/>
      <c r="C27" s="55"/>
      <c r="D27" s="55"/>
      <c r="E27" s="55"/>
      <c r="F27" s="55"/>
      <c r="G27" s="55"/>
      <c r="H27" s="55"/>
      <c r="I27" s="55"/>
      <c r="J27" s="55"/>
      <c r="K27" s="209">
        <v>660</v>
      </c>
      <c r="L27" s="55" t="s">
        <v>1846</v>
      </c>
      <c r="M27" s="55" t="s">
        <v>1784</v>
      </c>
      <c r="N27" s="55"/>
      <c r="O27" s="55" t="s">
        <v>1048</v>
      </c>
      <c r="P27" s="55" t="s">
        <v>1784</v>
      </c>
      <c r="Q27" s="55" t="s">
        <v>3209</v>
      </c>
    </row>
    <row r="28" spans="1:17">
      <c r="A28" s="55"/>
      <c r="B28" s="55"/>
      <c r="C28" s="55"/>
      <c r="D28" s="55"/>
      <c r="E28" s="55"/>
      <c r="F28" s="55"/>
      <c r="G28" s="55"/>
      <c r="H28" s="55"/>
      <c r="I28" s="55"/>
      <c r="J28" s="55"/>
      <c r="K28" s="688">
        <v>755</v>
      </c>
      <c r="L28" s="688" t="s">
        <v>5109</v>
      </c>
      <c r="M28" s="688" t="s">
        <v>5110</v>
      </c>
      <c r="N28" s="688"/>
      <c r="O28" s="688" t="s">
        <v>1062</v>
      </c>
      <c r="P28" s="688"/>
      <c r="Q28" s="688"/>
    </row>
    <row r="29" spans="1:17">
      <c r="A29" s="55"/>
      <c r="B29" s="55"/>
      <c r="C29" s="55"/>
      <c r="D29" s="55"/>
      <c r="E29" s="55"/>
      <c r="F29" s="55"/>
      <c r="G29" s="55"/>
      <c r="H29" s="55"/>
      <c r="I29" s="55"/>
      <c r="J29" s="55"/>
      <c r="K29" s="209">
        <v>622</v>
      </c>
      <c r="L29" s="55" t="s">
        <v>5111</v>
      </c>
      <c r="M29" s="55" t="s">
        <v>5112</v>
      </c>
      <c r="N29" s="55"/>
      <c r="O29" s="55" t="s">
        <v>1056</v>
      </c>
      <c r="P29" s="55" t="s">
        <v>5112</v>
      </c>
      <c r="Q29" s="55" t="s">
        <v>5170</v>
      </c>
    </row>
    <row r="30" spans="1:17" s="5" customFormat="1">
      <c r="A30" s="58"/>
      <c r="B30" s="58"/>
      <c r="C30" s="58"/>
      <c r="D30" s="58"/>
      <c r="E30" s="58"/>
      <c r="F30" s="58"/>
      <c r="G30" s="58"/>
      <c r="H30" s="58"/>
      <c r="I30" s="58"/>
      <c r="J30" s="58"/>
      <c r="K30" s="686"/>
      <c r="L30" s="58"/>
      <c r="M30" s="58"/>
      <c r="N30" s="58"/>
      <c r="O30" s="58"/>
      <c r="P30" s="58"/>
      <c r="Q30" s="58"/>
    </row>
    <row r="31" spans="1:17">
      <c r="A31" s="55">
        <v>6</v>
      </c>
      <c r="B31" s="55" t="s">
        <v>290</v>
      </c>
      <c r="C31" s="55" t="s">
        <v>5052</v>
      </c>
      <c r="D31" s="55" t="s">
        <v>5064</v>
      </c>
      <c r="E31" s="55" t="s">
        <v>5076</v>
      </c>
      <c r="F31" s="55" t="s">
        <v>2097</v>
      </c>
      <c r="G31" s="55">
        <v>10</v>
      </c>
      <c r="H31" s="55">
        <v>9</v>
      </c>
      <c r="I31" s="209" t="s">
        <v>5113</v>
      </c>
      <c r="J31" s="209" t="s">
        <v>1577</v>
      </c>
      <c r="K31" s="687">
        <v>618</v>
      </c>
      <c r="L31" s="55" t="s">
        <v>5114</v>
      </c>
      <c r="M31" s="55" t="s">
        <v>5115</v>
      </c>
      <c r="N31" s="55"/>
      <c r="O31" s="55" t="s">
        <v>1059</v>
      </c>
      <c r="P31" s="55" t="s">
        <v>5172</v>
      </c>
      <c r="Q31" s="55" t="s">
        <v>5171</v>
      </c>
    </row>
    <row r="32" spans="1:17">
      <c r="A32" s="55"/>
      <c r="B32" s="55"/>
      <c r="C32" s="55"/>
      <c r="D32" s="55"/>
      <c r="E32" s="55"/>
      <c r="F32" s="55"/>
      <c r="G32" s="55"/>
      <c r="H32" s="55"/>
      <c r="K32" s="691">
        <v>617</v>
      </c>
      <c r="L32" s="596" t="s">
        <v>3886</v>
      </c>
      <c r="M32" s="596" t="s">
        <v>5116</v>
      </c>
      <c r="N32" s="55"/>
      <c r="O32" s="55" t="s">
        <v>1259</v>
      </c>
      <c r="P32" s="596" t="s">
        <v>1114</v>
      </c>
      <c r="Q32" s="596" t="s">
        <v>3228</v>
      </c>
    </row>
    <row r="33" spans="1:17">
      <c r="A33" s="55"/>
      <c r="B33" s="55"/>
      <c r="C33" s="55"/>
      <c r="D33" s="55"/>
      <c r="E33" s="55"/>
      <c r="F33" s="55"/>
      <c r="G33" s="55"/>
      <c r="H33" s="55"/>
      <c r="I33" s="55"/>
      <c r="J33" s="55"/>
      <c r="K33" s="209">
        <v>618</v>
      </c>
      <c r="L33" s="55" t="s">
        <v>5117</v>
      </c>
      <c r="M33" s="55" t="s">
        <v>5118</v>
      </c>
      <c r="N33" s="55"/>
      <c r="O33" s="55" t="s">
        <v>1059</v>
      </c>
      <c r="P33" s="55" t="s">
        <v>5175</v>
      </c>
      <c r="Q33" s="98" t="s">
        <v>5174</v>
      </c>
    </row>
    <row r="34" spans="1:17">
      <c r="A34" s="55"/>
      <c r="B34" s="55"/>
      <c r="C34" s="55"/>
      <c r="D34" s="55"/>
      <c r="E34" s="55"/>
      <c r="F34" s="55"/>
      <c r="G34" s="55"/>
      <c r="H34" s="55"/>
      <c r="I34" s="55"/>
      <c r="J34" s="55"/>
      <c r="K34" s="209">
        <v>618</v>
      </c>
      <c r="L34" s="55" t="s">
        <v>5119</v>
      </c>
      <c r="M34" s="55" t="s">
        <v>5120</v>
      </c>
      <c r="N34" s="55"/>
      <c r="O34" s="55" t="s">
        <v>1064</v>
      </c>
      <c r="P34" s="55" t="s">
        <v>5177</v>
      </c>
      <c r="Q34" s="98" t="s">
        <v>5176</v>
      </c>
    </row>
    <row r="35" spans="1:17">
      <c r="A35" s="55"/>
      <c r="B35" s="55"/>
      <c r="C35" s="55"/>
      <c r="D35" s="55"/>
      <c r="E35" s="55"/>
      <c r="F35" s="55"/>
      <c r="G35" s="55"/>
      <c r="H35" s="55"/>
      <c r="I35" s="55"/>
      <c r="J35" s="55"/>
      <c r="K35" s="209">
        <v>618</v>
      </c>
      <c r="L35" s="55" t="s">
        <v>4663</v>
      </c>
      <c r="M35" s="55" t="s">
        <v>1227</v>
      </c>
      <c r="N35" s="55"/>
      <c r="O35" s="55" t="s">
        <v>1047</v>
      </c>
      <c r="P35" s="55" t="s">
        <v>1227</v>
      </c>
      <c r="Q35" s="98" t="s">
        <v>5178</v>
      </c>
    </row>
    <row r="36" spans="1:17">
      <c r="A36" s="55"/>
      <c r="B36" s="55"/>
      <c r="C36" s="55"/>
      <c r="D36" s="55"/>
      <c r="E36" s="55"/>
      <c r="F36" s="55"/>
      <c r="G36" s="55"/>
      <c r="H36" s="55"/>
      <c r="I36" s="55"/>
      <c r="J36" s="55"/>
      <c r="K36" s="209">
        <v>617</v>
      </c>
      <c r="L36" s="55" t="s">
        <v>5138</v>
      </c>
      <c r="M36" s="55" t="s">
        <v>5139</v>
      </c>
      <c r="N36" s="55"/>
      <c r="O36" s="55" t="s">
        <v>1045</v>
      </c>
      <c r="P36" s="55" t="s">
        <v>5139</v>
      </c>
      <c r="Q36" s="55" t="s">
        <v>5179</v>
      </c>
    </row>
    <row r="37" spans="1:17">
      <c r="A37" s="55"/>
      <c r="B37" s="55"/>
      <c r="C37" s="55"/>
      <c r="D37" s="55"/>
      <c r="E37" s="55"/>
      <c r="F37" s="55"/>
      <c r="G37" s="55"/>
      <c r="H37" s="55"/>
      <c r="I37" s="55"/>
      <c r="J37" s="55"/>
      <c r="K37" s="209">
        <v>617</v>
      </c>
      <c r="L37" s="55" t="s">
        <v>5121</v>
      </c>
      <c r="M37" s="55" t="s">
        <v>5122</v>
      </c>
      <c r="N37" s="55"/>
      <c r="O37" s="55" t="s">
        <v>1045</v>
      </c>
      <c r="P37" s="55" t="s">
        <v>5168</v>
      </c>
      <c r="Q37" s="98" t="s">
        <v>5167</v>
      </c>
    </row>
    <row r="38" spans="1:17">
      <c r="A38" s="55"/>
      <c r="B38" s="55"/>
      <c r="C38" s="55"/>
      <c r="D38" s="55"/>
      <c r="E38" s="55"/>
      <c r="F38" s="55"/>
      <c r="G38" s="55"/>
      <c r="H38" s="55"/>
      <c r="I38" s="55"/>
      <c r="J38" s="55"/>
      <c r="K38" s="691">
        <v>625</v>
      </c>
      <c r="L38" s="596" t="s">
        <v>5123</v>
      </c>
      <c r="M38" s="596" t="s">
        <v>5124</v>
      </c>
      <c r="N38" s="55"/>
      <c r="O38" s="55" t="s">
        <v>1045</v>
      </c>
      <c r="P38" s="691" t="s">
        <v>5186</v>
      </c>
      <c r="Q38" s="691" t="s">
        <v>5185</v>
      </c>
    </row>
    <row r="39" spans="1:17">
      <c r="A39" s="55"/>
      <c r="B39" s="55"/>
      <c r="C39" s="55"/>
      <c r="D39" s="55"/>
      <c r="E39" s="55"/>
      <c r="F39" s="55"/>
      <c r="G39" s="55"/>
      <c r="H39" s="55"/>
      <c r="I39" s="55"/>
      <c r="J39" s="55"/>
      <c r="K39" s="688">
        <v>618</v>
      </c>
      <c r="L39" s="688" t="s">
        <v>5125</v>
      </c>
      <c r="M39" s="688" t="s">
        <v>5126</v>
      </c>
      <c r="N39" s="688"/>
      <c r="O39" s="688" t="s">
        <v>5127</v>
      </c>
      <c r="P39" s="688"/>
      <c r="Q39" s="688"/>
    </row>
    <row r="40" spans="1:17">
      <c r="A40" s="55"/>
      <c r="B40" s="55"/>
      <c r="C40" s="55"/>
      <c r="D40" s="55"/>
      <c r="E40" s="55"/>
      <c r="F40" s="55"/>
      <c r="G40" s="55"/>
      <c r="H40" s="55"/>
      <c r="I40" s="55"/>
      <c r="J40" s="55"/>
      <c r="K40" s="691">
        <v>784</v>
      </c>
      <c r="L40" s="596" t="s">
        <v>5128</v>
      </c>
      <c r="M40" s="596" t="s">
        <v>5129</v>
      </c>
      <c r="N40" s="55"/>
      <c r="O40" s="55" t="s">
        <v>1058</v>
      </c>
      <c r="P40" s="596" t="s">
        <v>5183</v>
      </c>
      <c r="Q40" s="596" t="s">
        <v>5182</v>
      </c>
    </row>
    <row r="41" spans="1:17" s="5" customFormat="1">
      <c r="A41" s="58"/>
      <c r="B41" s="58"/>
      <c r="C41" s="58"/>
      <c r="D41" s="58"/>
      <c r="E41" s="58"/>
      <c r="F41" s="58"/>
      <c r="G41" s="58"/>
      <c r="H41" s="58"/>
      <c r="I41" s="58"/>
      <c r="J41" s="58"/>
      <c r="K41" s="686"/>
      <c r="L41" s="58"/>
      <c r="M41" s="58"/>
      <c r="N41" s="58"/>
      <c r="O41" s="58"/>
      <c r="P41" s="58"/>
      <c r="Q41" s="58"/>
    </row>
    <row r="42" spans="1:17">
      <c r="A42" s="55">
        <v>7</v>
      </c>
      <c r="B42" s="55" t="s">
        <v>290</v>
      </c>
      <c r="C42" s="55" t="s">
        <v>5053</v>
      </c>
      <c r="D42" s="55" t="s">
        <v>5065</v>
      </c>
      <c r="E42" s="55" t="s">
        <v>5077</v>
      </c>
      <c r="F42" s="55" t="s">
        <v>2097</v>
      </c>
      <c r="G42" s="55">
        <v>3</v>
      </c>
      <c r="H42" s="55">
        <v>3</v>
      </c>
      <c r="I42" s="209" t="s">
        <v>5196</v>
      </c>
      <c r="J42" s="209" t="s">
        <v>2607</v>
      </c>
      <c r="K42" s="687">
        <v>793</v>
      </c>
      <c r="L42" s="55" t="s">
        <v>5114</v>
      </c>
      <c r="M42" s="55" t="s">
        <v>5115</v>
      </c>
      <c r="N42" s="55"/>
      <c r="O42" s="55" t="s">
        <v>1059</v>
      </c>
      <c r="P42" s="55" t="s">
        <v>5172</v>
      </c>
      <c r="Q42" s="55" t="s">
        <v>5171</v>
      </c>
    </row>
    <row r="43" spans="1:17">
      <c r="A43" s="55"/>
      <c r="B43" s="55"/>
      <c r="C43" s="55"/>
      <c r="D43" s="55"/>
      <c r="E43" s="55"/>
      <c r="F43" s="55"/>
      <c r="G43" s="55"/>
      <c r="H43" s="55"/>
      <c r="K43" s="209">
        <v>604</v>
      </c>
      <c r="L43" s="55" t="s">
        <v>2210</v>
      </c>
      <c r="M43" s="55" t="s">
        <v>5130</v>
      </c>
      <c r="N43" s="55"/>
      <c r="O43" s="55" t="s">
        <v>1051</v>
      </c>
      <c r="P43" s="55" t="s">
        <v>5173</v>
      </c>
      <c r="Q43" s="55" t="s">
        <v>3350</v>
      </c>
    </row>
    <row r="44" spans="1:17">
      <c r="A44" s="55"/>
      <c r="B44" s="55"/>
      <c r="C44" s="55"/>
      <c r="D44" s="55"/>
      <c r="E44" s="55"/>
      <c r="F44" s="55"/>
      <c r="G44" s="55"/>
      <c r="H44" s="55"/>
      <c r="I44" s="55"/>
      <c r="J44" s="55"/>
      <c r="K44" s="209">
        <v>626</v>
      </c>
      <c r="L44" s="55" t="s">
        <v>4663</v>
      </c>
      <c r="M44" s="55" t="s">
        <v>1227</v>
      </c>
      <c r="N44" s="55"/>
      <c r="O44" s="55" t="s">
        <v>1047</v>
      </c>
      <c r="P44" s="55" t="s">
        <v>1227</v>
      </c>
      <c r="Q44" s="98" t="s">
        <v>5178</v>
      </c>
    </row>
    <row r="45" spans="1:17" s="5" customFormat="1">
      <c r="A45" s="58"/>
      <c r="B45" s="58"/>
      <c r="C45" s="58"/>
      <c r="D45" s="58"/>
      <c r="E45" s="58"/>
      <c r="F45" s="58"/>
      <c r="G45" s="58"/>
      <c r="H45" s="58"/>
      <c r="I45" s="58"/>
      <c r="J45" s="58"/>
      <c r="K45" s="686"/>
      <c r="L45" s="58"/>
      <c r="M45" s="58"/>
      <c r="N45" s="58"/>
      <c r="O45" s="58"/>
      <c r="P45" s="58"/>
      <c r="Q45" s="58"/>
    </row>
    <row r="46" spans="1:17">
      <c r="A46" s="55">
        <v>8</v>
      </c>
      <c r="B46" s="55" t="s">
        <v>290</v>
      </c>
      <c r="C46" s="55" t="s">
        <v>5054</v>
      </c>
      <c r="D46" s="55" t="s">
        <v>5066</v>
      </c>
      <c r="E46" s="55" t="s">
        <v>5078</v>
      </c>
      <c r="F46" s="55" t="s">
        <v>2097</v>
      </c>
      <c r="G46" s="55">
        <v>9</v>
      </c>
      <c r="H46" s="55">
        <v>9</v>
      </c>
      <c r="I46" s="209" t="s">
        <v>5131</v>
      </c>
      <c r="J46" s="209" t="s">
        <v>5132</v>
      </c>
      <c r="K46" s="687">
        <v>617</v>
      </c>
      <c r="L46" s="55" t="s">
        <v>5114</v>
      </c>
      <c r="M46" s="55" t="s">
        <v>5115</v>
      </c>
      <c r="N46" s="55"/>
      <c r="O46" s="55" t="s">
        <v>1059</v>
      </c>
      <c r="P46" s="55" t="s">
        <v>5172</v>
      </c>
      <c r="Q46" s="55" t="s">
        <v>5171</v>
      </c>
    </row>
    <row r="47" spans="1:17">
      <c r="A47" s="55"/>
      <c r="B47" s="55"/>
      <c r="C47" s="55"/>
      <c r="D47" s="55"/>
      <c r="E47" s="55"/>
      <c r="F47" s="55"/>
      <c r="G47" s="55"/>
      <c r="H47" s="55"/>
      <c r="K47" s="209">
        <v>617</v>
      </c>
      <c r="L47" s="55" t="s">
        <v>5133</v>
      </c>
      <c r="M47" s="55" t="s">
        <v>5134</v>
      </c>
      <c r="N47" s="55"/>
      <c r="O47" s="55" t="s">
        <v>1040</v>
      </c>
      <c r="P47" s="55" t="s">
        <v>5134</v>
      </c>
      <c r="Q47" s="55" t="s">
        <v>5184</v>
      </c>
    </row>
    <row r="48" spans="1:17">
      <c r="A48" s="55"/>
      <c r="B48" s="55"/>
      <c r="C48" s="55"/>
      <c r="D48" s="55"/>
      <c r="E48" s="55"/>
      <c r="F48" s="55"/>
      <c r="G48" s="55"/>
      <c r="H48" s="55"/>
      <c r="I48" s="55"/>
      <c r="J48" s="55"/>
      <c r="K48" s="209">
        <v>673</v>
      </c>
      <c r="L48" s="55" t="s">
        <v>5121</v>
      </c>
      <c r="M48" s="55" t="s">
        <v>5135</v>
      </c>
      <c r="N48" s="55"/>
      <c r="O48" s="55" t="s">
        <v>1045</v>
      </c>
      <c r="P48" s="55" t="s">
        <v>5168</v>
      </c>
      <c r="Q48" s="98" t="s">
        <v>5167</v>
      </c>
    </row>
    <row r="49" spans="1:17">
      <c r="A49" s="55"/>
      <c r="B49" s="55"/>
      <c r="C49" s="55"/>
      <c r="D49" s="55"/>
      <c r="E49" s="55"/>
      <c r="F49" s="55"/>
      <c r="G49" s="55"/>
      <c r="H49" s="55"/>
      <c r="I49" s="55"/>
      <c r="J49" s="55"/>
      <c r="K49" s="209">
        <v>617</v>
      </c>
      <c r="L49" s="55" t="s">
        <v>5117</v>
      </c>
      <c r="M49" s="55" t="s">
        <v>5118</v>
      </c>
      <c r="N49" s="55"/>
      <c r="O49" s="55" t="s">
        <v>1059</v>
      </c>
      <c r="P49" s="55" t="s">
        <v>5175</v>
      </c>
      <c r="Q49" s="98" t="s">
        <v>5174</v>
      </c>
    </row>
    <row r="50" spans="1:17">
      <c r="A50" s="55"/>
      <c r="B50" s="55"/>
      <c r="C50" s="55"/>
      <c r="D50" s="55"/>
      <c r="E50" s="55"/>
      <c r="F50" s="55"/>
      <c r="G50" s="55"/>
      <c r="H50" s="55"/>
      <c r="I50" s="55"/>
      <c r="J50" s="55"/>
      <c r="K50" s="209">
        <v>617</v>
      </c>
      <c r="L50" s="55" t="s">
        <v>5119</v>
      </c>
      <c r="M50" s="55" t="s">
        <v>5120</v>
      </c>
      <c r="N50" s="55"/>
      <c r="O50" s="55" t="s">
        <v>1064</v>
      </c>
      <c r="P50" s="55" t="s">
        <v>5177</v>
      </c>
      <c r="Q50" s="98" t="s">
        <v>5176</v>
      </c>
    </row>
    <row r="51" spans="1:17">
      <c r="A51" s="55"/>
      <c r="B51" s="55"/>
      <c r="C51" s="55"/>
      <c r="D51" s="55"/>
      <c r="E51" s="55"/>
      <c r="F51" s="55"/>
      <c r="G51" s="55"/>
      <c r="H51" s="55"/>
      <c r="I51" s="55"/>
      <c r="J51" s="55"/>
      <c r="K51" s="691">
        <v>632</v>
      </c>
      <c r="L51" s="596" t="s">
        <v>5136</v>
      </c>
      <c r="M51" s="596" t="s">
        <v>5137</v>
      </c>
      <c r="N51" s="55"/>
      <c r="O51" s="55" t="s">
        <v>1048</v>
      </c>
      <c r="P51" s="596" t="s">
        <v>5165</v>
      </c>
      <c r="Q51" s="596" t="s">
        <v>5162</v>
      </c>
    </row>
    <row r="52" spans="1:17">
      <c r="A52" s="55"/>
      <c r="B52" s="55"/>
      <c r="C52" s="55"/>
      <c r="D52" s="55"/>
      <c r="E52" s="55"/>
      <c r="F52" s="55"/>
      <c r="G52" s="55"/>
      <c r="H52" s="55"/>
      <c r="I52" s="55"/>
      <c r="J52" s="55"/>
      <c r="K52" s="209">
        <v>617</v>
      </c>
      <c r="L52" s="55" t="s">
        <v>5138</v>
      </c>
      <c r="M52" s="55" t="s">
        <v>5139</v>
      </c>
      <c r="N52" s="55"/>
      <c r="O52" s="55" t="s">
        <v>1045</v>
      </c>
      <c r="P52" s="55" t="s">
        <v>5139</v>
      </c>
      <c r="Q52" s="55" t="s">
        <v>5179</v>
      </c>
    </row>
    <row r="53" spans="1:17">
      <c r="A53" s="55"/>
      <c r="B53" s="55"/>
      <c r="C53" s="55"/>
      <c r="D53" s="55"/>
      <c r="E53" s="55"/>
      <c r="F53" s="55"/>
      <c r="G53" s="55"/>
      <c r="H53" s="55"/>
      <c r="I53" s="55"/>
      <c r="J53" s="55"/>
      <c r="K53" s="691">
        <v>624</v>
      </c>
      <c r="L53" s="691" t="s">
        <v>5123</v>
      </c>
      <c r="M53" s="691" t="s">
        <v>5124</v>
      </c>
      <c r="N53" s="691"/>
      <c r="O53" s="691" t="s">
        <v>1045</v>
      </c>
      <c r="P53" s="691" t="s">
        <v>5186</v>
      </c>
      <c r="Q53" s="691" t="s">
        <v>5185</v>
      </c>
    </row>
    <row r="54" spans="1:17">
      <c r="A54" s="55"/>
      <c r="B54" s="55"/>
      <c r="C54" s="55"/>
      <c r="D54" s="55"/>
      <c r="E54" s="55"/>
      <c r="F54" s="55"/>
      <c r="G54" s="55"/>
      <c r="H54" s="55"/>
      <c r="I54" s="55"/>
      <c r="J54" s="55"/>
      <c r="K54" s="691">
        <v>784</v>
      </c>
      <c r="L54" s="596" t="s">
        <v>5128</v>
      </c>
      <c r="M54" s="596" t="s">
        <v>5129</v>
      </c>
      <c r="N54" s="55"/>
      <c r="O54" s="55" t="s">
        <v>1058</v>
      </c>
      <c r="P54" s="596" t="s">
        <v>5183</v>
      </c>
      <c r="Q54" s="596" t="s">
        <v>5182</v>
      </c>
    </row>
    <row r="55" spans="1:17" s="5" customFormat="1">
      <c r="A55" s="58"/>
      <c r="B55" s="58"/>
      <c r="C55" s="58"/>
      <c r="D55" s="58"/>
      <c r="E55" s="58"/>
      <c r="F55" s="58"/>
      <c r="G55" s="58"/>
      <c r="H55" s="58"/>
      <c r="I55" s="58"/>
      <c r="J55" s="58"/>
      <c r="K55" s="686"/>
      <c r="L55" s="58"/>
      <c r="M55" s="58"/>
      <c r="N55" s="58"/>
      <c r="O55" s="58"/>
      <c r="P55" s="58"/>
      <c r="Q55" s="58"/>
    </row>
    <row r="56" spans="1:17">
      <c r="A56" s="55">
        <v>9</v>
      </c>
      <c r="B56" s="55" t="s">
        <v>290</v>
      </c>
      <c r="C56" s="55" t="s">
        <v>5055</v>
      </c>
      <c r="D56" s="55" t="s">
        <v>5067</v>
      </c>
      <c r="E56" s="55" t="s">
        <v>5079</v>
      </c>
      <c r="F56" s="55" t="s">
        <v>2097</v>
      </c>
      <c r="G56" s="55">
        <v>4</v>
      </c>
      <c r="H56" s="55">
        <v>4</v>
      </c>
      <c r="I56" s="209" t="s">
        <v>5140</v>
      </c>
      <c r="J56" s="209" t="s">
        <v>4095</v>
      </c>
      <c r="K56" s="687">
        <v>791</v>
      </c>
      <c r="L56" s="55" t="s">
        <v>5114</v>
      </c>
      <c r="M56" s="55" t="s">
        <v>5115</v>
      </c>
      <c r="N56" s="55"/>
      <c r="O56" s="55" t="s">
        <v>1059</v>
      </c>
      <c r="P56" s="55" t="s">
        <v>5172</v>
      </c>
      <c r="Q56" s="55" t="s">
        <v>5171</v>
      </c>
    </row>
    <row r="57" spans="1:17">
      <c r="A57" s="55"/>
      <c r="B57" s="55"/>
      <c r="C57" s="55"/>
      <c r="D57" s="55"/>
      <c r="E57" s="55"/>
      <c r="F57" s="55"/>
      <c r="G57" s="55"/>
      <c r="H57" s="55"/>
      <c r="K57" s="692">
        <v>641</v>
      </c>
      <c r="L57" s="676" t="s">
        <v>5141</v>
      </c>
      <c r="M57" s="676" t="s">
        <v>5142</v>
      </c>
      <c r="N57" s="676"/>
      <c r="O57" s="676" t="s">
        <v>1048</v>
      </c>
      <c r="P57" s="676"/>
      <c r="Q57" s="676"/>
    </row>
    <row r="58" spans="1:17">
      <c r="A58" s="55"/>
      <c r="B58" s="55"/>
      <c r="C58" s="55"/>
      <c r="D58" s="55"/>
      <c r="E58" s="55"/>
      <c r="F58" s="55"/>
      <c r="G58" s="55"/>
      <c r="H58" s="55"/>
      <c r="I58" s="55"/>
      <c r="J58" s="55"/>
      <c r="K58" s="209">
        <v>624</v>
      </c>
      <c r="L58" s="55" t="s">
        <v>5117</v>
      </c>
      <c r="M58" s="55" t="s">
        <v>5118</v>
      </c>
      <c r="N58" s="55"/>
      <c r="O58" s="55" t="s">
        <v>1059</v>
      </c>
      <c r="P58" s="55" t="s">
        <v>5175</v>
      </c>
      <c r="Q58" s="98" t="s">
        <v>5174</v>
      </c>
    </row>
    <row r="59" spans="1:17">
      <c r="A59" s="55"/>
      <c r="B59" s="55"/>
      <c r="C59" s="55"/>
      <c r="D59" s="55"/>
      <c r="E59" s="55"/>
      <c r="F59" s="55"/>
      <c r="G59" s="55"/>
      <c r="H59" s="55"/>
      <c r="I59" s="55"/>
      <c r="J59" s="55"/>
      <c r="K59" s="209">
        <v>624</v>
      </c>
      <c r="L59" s="55" t="s">
        <v>5119</v>
      </c>
      <c r="M59" s="55" t="s">
        <v>5120</v>
      </c>
      <c r="N59" s="55"/>
      <c r="O59" s="55" t="s">
        <v>1064</v>
      </c>
      <c r="P59" s="55" t="s">
        <v>5177</v>
      </c>
      <c r="Q59" s="98" t="s">
        <v>5176</v>
      </c>
    </row>
    <row r="60" spans="1:17" s="5" customFormat="1">
      <c r="A60" s="58"/>
      <c r="B60" s="58"/>
      <c r="C60" s="58"/>
      <c r="D60" s="58"/>
      <c r="E60" s="58"/>
      <c r="F60" s="58"/>
      <c r="G60" s="58"/>
      <c r="H60" s="58"/>
      <c r="I60" s="58"/>
      <c r="J60" s="58"/>
      <c r="K60" s="686"/>
      <c r="L60" s="58"/>
      <c r="M60" s="58"/>
      <c r="N60" s="58"/>
      <c r="O60" s="58"/>
      <c r="P60" s="58"/>
      <c r="Q60" s="58"/>
    </row>
    <row r="61" spans="1:17">
      <c r="A61">
        <v>10</v>
      </c>
      <c r="B61" t="s">
        <v>290</v>
      </c>
      <c r="C61" t="s">
        <v>5056</v>
      </c>
      <c r="D61" t="s">
        <v>5068</v>
      </c>
      <c r="E61" t="s">
        <v>5080</v>
      </c>
      <c r="F61" t="s">
        <v>2097</v>
      </c>
      <c r="G61">
        <v>4</v>
      </c>
      <c r="H61" s="55">
        <v>3</v>
      </c>
      <c r="I61" s="209" t="s">
        <v>5143</v>
      </c>
      <c r="J61" s="209" t="s">
        <v>5144</v>
      </c>
      <c r="K61" s="687">
        <v>654</v>
      </c>
      <c r="L61" s="55" t="s">
        <v>1861</v>
      </c>
      <c r="M61" s="55" t="s">
        <v>2348</v>
      </c>
      <c r="N61" s="55"/>
      <c r="O61" s="55" t="s">
        <v>1053</v>
      </c>
      <c r="P61" s="55" t="s">
        <v>5166</v>
      </c>
      <c r="Q61" s="55" t="s">
        <v>3308</v>
      </c>
    </row>
    <row r="62" spans="1:17">
      <c r="A62" s="55"/>
      <c r="B62" s="55"/>
      <c r="C62" s="55"/>
      <c r="D62" s="55"/>
      <c r="E62" s="55"/>
      <c r="F62" s="55"/>
      <c r="G62" s="55"/>
      <c r="H62" s="55"/>
      <c r="I62" s="55"/>
      <c r="J62" s="55"/>
      <c r="K62" s="691">
        <v>846</v>
      </c>
      <c r="L62" s="596" t="s">
        <v>5099</v>
      </c>
      <c r="M62" s="596" t="s">
        <v>5145</v>
      </c>
      <c r="N62" s="55"/>
      <c r="O62" s="55" t="s">
        <v>1048</v>
      </c>
      <c r="P62" s="596" t="s">
        <v>5165</v>
      </c>
      <c r="Q62" s="596" t="s">
        <v>5162</v>
      </c>
    </row>
    <row r="63" spans="1:17">
      <c r="A63" s="55"/>
      <c r="B63" s="55"/>
      <c r="C63" s="55"/>
      <c r="D63" s="55"/>
      <c r="E63" s="55"/>
      <c r="F63" s="55"/>
      <c r="G63" s="55"/>
      <c r="H63" s="55"/>
      <c r="I63" s="55"/>
      <c r="J63" s="55"/>
      <c r="K63" s="692">
        <v>623</v>
      </c>
      <c r="L63" s="676" t="s">
        <v>5146</v>
      </c>
      <c r="M63" s="676" t="s">
        <v>5147</v>
      </c>
      <c r="N63" s="676"/>
      <c r="O63" s="676" t="s">
        <v>1058</v>
      </c>
      <c r="P63" s="676"/>
      <c r="Q63" s="676"/>
    </row>
    <row r="64" spans="1:17">
      <c r="A64" s="55"/>
      <c r="B64" s="55"/>
      <c r="C64" s="55"/>
      <c r="D64" s="55"/>
      <c r="E64" s="55"/>
      <c r="F64" s="55"/>
      <c r="G64" s="55"/>
      <c r="H64" s="55"/>
      <c r="I64" s="55"/>
      <c r="J64" s="55"/>
      <c r="K64" s="693">
        <v>623</v>
      </c>
      <c r="L64" s="689" t="s">
        <v>5148</v>
      </c>
      <c r="M64" s="689" t="s">
        <v>5149</v>
      </c>
      <c r="N64" s="55"/>
      <c r="O64" s="55" t="s">
        <v>1052</v>
      </c>
      <c r="P64" s="596" t="s">
        <v>456</v>
      </c>
      <c r="Q64" s="596" t="s">
        <v>5187</v>
      </c>
    </row>
    <row r="65" spans="1:17" s="5" customFormat="1">
      <c r="A65" s="58"/>
      <c r="B65" s="58"/>
      <c r="C65" s="58"/>
      <c r="D65" s="58"/>
      <c r="E65" s="58"/>
      <c r="F65" s="58"/>
      <c r="G65" s="58"/>
      <c r="H65" s="58"/>
      <c r="I65" s="58"/>
      <c r="J65" s="58"/>
      <c r="K65" s="686"/>
      <c r="L65" s="58"/>
      <c r="M65" s="58"/>
      <c r="N65" s="58"/>
      <c r="O65" s="58"/>
      <c r="P65" s="58"/>
      <c r="Q65" s="58"/>
    </row>
    <row r="66" spans="1:17">
      <c r="A66" s="55">
        <v>11</v>
      </c>
      <c r="B66" s="55" t="s">
        <v>290</v>
      </c>
      <c r="C66" s="55" t="s">
        <v>5057</v>
      </c>
      <c r="D66" s="55" t="s">
        <v>5069</v>
      </c>
      <c r="E66" s="55" t="s">
        <v>5081</v>
      </c>
      <c r="F66" s="55" t="s">
        <v>2097</v>
      </c>
      <c r="G66" s="55">
        <v>4</v>
      </c>
      <c r="H66" s="55">
        <v>4</v>
      </c>
      <c r="I66" s="209" t="s">
        <v>5150</v>
      </c>
      <c r="J66" s="209" t="s">
        <v>5151</v>
      </c>
      <c r="K66" s="687">
        <v>645</v>
      </c>
      <c r="L66" s="55" t="s">
        <v>1861</v>
      </c>
      <c r="M66" s="55" t="s">
        <v>2348</v>
      </c>
      <c r="N66" s="55"/>
      <c r="O66" s="55" t="s">
        <v>1053</v>
      </c>
      <c r="P66" s="55" t="s">
        <v>5166</v>
      </c>
      <c r="Q66" s="55" t="s">
        <v>3308</v>
      </c>
    </row>
    <row r="67" spans="1:17">
      <c r="A67" s="55"/>
      <c r="B67" s="55"/>
      <c r="C67" s="55"/>
      <c r="D67" s="55"/>
      <c r="E67" s="55"/>
      <c r="F67" s="55"/>
      <c r="G67" s="55"/>
      <c r="H67" s="55"/>
      <c r="I67" s="55"/>
      <c r="J67" s="55"/>
      <c r="K67" s="209">
        <v>621</v>
      </c>
      <c r="L67" s="55" t="s">
        <v>4663</v>
      </c>
      <c r="M67" s="55" t="s">
        <v>1227</v>
      </c>
      <c r="N67" s="55"/>
      <c r="O67" s="55" t="s">
        <v>1047</v>
      </c>
      <c r="P67" s="55" t="s">
        <v>1227</v>
      </c>
      <c r="Q67" s="98" t="s">
        <v>5178</v>
      </c>
    </row>
    <row r="68" spans="1:17">
      <c r="A68" s="55"/>
      <c r="B68" s="55"/>
      <c r="C68" s="55"/>
      <c r="D68" s="55"/>
      <c r="E68" s="55"/>
      <c r="F68" s="55"/>
      <c r="G68" s="55"/>
      <c r="H68" s="55"/>
      <c r="I68" s="55"/>
      <c r="J68" s="55"/>
      <c r="K68" s="209">
        <v>632</v>
      </c>
      <c r="L68" s="55" t="s">
        <v>1822</v>
      </c>
      <c r="M68" s="55" t="s">
        <v>5152</v>
      </c>
      <c r="N68" s="55"/>
      <c r="O68" s="55" t="s">
        <v>1052</v>
      </c>
      <c r="P68" s="55" t="s">
        <v>1436</v>
      </c>
      <c r="Q68" s="98" t="s">
        <v>3437</v>
      </c>
    </row>
    <row r="69" spans="1:17">
      <c r="A69" s="55"/>
      <c r="B69" s="55"/>
      <c r="C69" s="55"/>
      <c r="D69" s="55"/>
      <c r="E69" s="55"/>
      <c r="F69" s="55"/>
      <c r="G69" s="55"/>
      <c r="H69" s="55"/>
      <c r="I69" s="55"/>
      <c r="J69" s="55"/>
      <c r="K69" s="692">
        <v>621</v>
      </c>
      <c r="L69" s="676" t="s">
        <v>5153</v>
      </c>
      <c r="M69" s="676" t="s">
        <v>5154</v>
      </c>
      <c r="N69" s="676"/>
      <c r="O69" s="676" t="s">
        <v>1267</v>
      </c>
      <c r="P69" s="676"/>
      <c r="Q69" s="676"/>
    </row>
    <row r="70" spans="1:17" s="5" customFormat="1">
      <c r="A70" s="58"/>
      <c r="B70" s="58"/>
      <c r="C70" s="58"/>
      <c r="D70" s="58"/>
      <c r="E70" s="58"/>
      <c r="F70" s="58"/>
      <c r="G70" s="58"/>
      <c r="H70" s="58"/>
      <c r="I70" s="58"/>
      <c r="J70" s="58"/>
      <c r="K70" s="686"/>
      <c r="L70" s="58"/>
      <c r="M70" s="58"/>
      <c r="N70" s="58"/>
      <c r="O70" s="58"/>
      <c r="P70" s="58"/>
      <c r="Q70" s="58"/>
    </row>
    <row r="71" spans="1:17" ht="15.75" customHeight="1">
      <c r="A71" s="55">
        <v>12</v>
      </c>
      <c r="B71" s="55" t="s">
        <v>290</v>
      </c>
      <c r="C71" s="55" t="s">
        <v>5058</v>
      </c>
      <c r="D71" s="55" t="s">
        <v>5070</v>
      </c>
      <c r="E71" s="55" t="s">
        <v>5082</v>
      </c>
      <c r="F71" s="55" t="s">
        <v>2097</v>
      </c>
      <c r="G71" s="55">
        <v>4</v>
      </c>
      <c r="H71" s="55">
        <v>4</v>
      </c>
      <c r="I71" s="209" t="s">
        <v>5188</v>
      </c>
      <c r="J71" s="209" t="s">
        <v>5155</v>
      </c>
      <c r="K71" s="687">
        <v>622</v>
      </c>
      <c r="L71" s="55" t="s">
        <v>3811</v>
      </c>
      <c r="M71" s="55" t="s">
        <v>5096</v>
      </c>
      <c r="N71" s="55"/>
      <c r="O71" s="55" t="s">
        <v>1048</v>
      </c>
      <c r="P71" s="55" t="s">
        <v>5165</v>
      </c>
      <c r="Q71" s="55" t="s">
        <v>5162</v>
      </c>
    </row>
    <row r="72" spans="1:17">
      <c r="A72" s="55"/>
      <c r="B72" s="55"/>
      <c r="C72" s="55"/>
      <c r="D72" s="55"/>
      <c r="E72" s="55"/>
      <c r="F72" s="55"/>
      <c r="G72" s="55"/>
      <c r="H72" s="55"/>
      <c r="K72" s="209">
        <v>646</v>
      </c>
      <c r="L72" s="55" t="s">
        <v>5156</v>
      </c>
      <c r="M72" s="55" t="s">
        <v>5157</v>
      </c>
      <c r="N72" s="55"/>
      <c r="O72" s="55" t="s">
        <v>1046</v>
      </c>
      <c r="P72" s="55"/>
      <c r="Q72" s="55"/>
    </row>
    <row r="73" spans="1:17">
      <c r="A73" s="55"/>
      <c r="B73" s="55"/>
      <c r="C73" s="55"/>
      <c r="D73" s="55"/>
      <c r="E73" s="55"/>
      <c r="F73" s="55"/>
      <c r="G73" s="55"/>
      <c r="H73" s="55"/>
      <c r="I73" s="55"/>
      <c r="J73" s="55"/>
      <c r="K73" s="209">
        <v>622</v>
      </c>
      <c r="L73" s="55" t="s">
        <v>5097</v>
      </c>
      <c r="M73" s="55" t="s">
        <v>5098</v>
      </c>
      <c r="N73" s="55"/>
      <c r="O73" s="55" t="s">
        <v>1051</v>
      </c>
      <c r="P73" s="55"/>
      <c r="Q73" s="55"/>
    </row>
    <row r="74" spans="1:17">
      <c r="A74" s="55"/>
      <c r="B74" s="55"/>
      <c r="C74" s="55"/>
      <c r="D74" s="55"/>
      <c r="E74" s="55"/>
      <c r="F74" s="55"/>
      <c r="G74" s="55"/>
      <c r="H74" s="55"/>
      <c r="I74" s="55"/>
      <c r="J74" s="55"/>
      <c r="K74" s="55">
        <v>794</v>
      </c>
      <c r="L74" s="55" t="s">
        <v>5194</v>
      </c>
      <c r="M74" s="55" t="s">
        <v>5195</v>
      </c>
      <c r="N74" s="55"/>
      <c r="O74" s="55" t="s">
        <v>1051</v>
      </c>
      <c r="P74" s="55" t="s">
        <v>5181</v>
      </c>
      <c r="Q74" s="55" t="s">
        <v>5180</v>
      </c>
    </row>
    <row r="75" spans="1:17">
      <c r="A75" s="58"/>
      <c r="B75" s="58"/>
      <c r="C75" s="58"/>
      <c r="D75" s="58"/>
      <c r="E75" s="58"/>
      <c r="F75" s="58"/>
      <c r="G75" s="58"/>
      <c r="H75" s="58"/>
      <c r="I75" s="58"/>
      <c r="J75" s="58"/>
      <c r="K75" s="58"/>
      <c r="L75" s="58"/>
      <c r="M75" s="58"/>
      <c r="N75" s="58"/>
      <c r="O75" s="58"/>
      <c r="P75" s="58"/>
      <c r="Q75" s="58"/>
    </row>
    <row r="76" spans="1:17" s="2" customFormat="1">
      <c r="A76" s="50"/>
      <c r="B76" s="50"/>
      <c r="C76" s="50"/>
      <c r="D76" s="50"/>
      <c r="E76" s="50"/>
      <c r="F76" s="46" t="s">
        <v>4022</v>
      </c>
      <c r="G76" s="50">
        <f>SUM(G3:G75)</f>
        <v>61</v>
      </c>
      <c r="H76" s="50">
        <f>SUM(H3:H75)</f>
        <v>56</v>
      </c>
      <c r="I76" s="50"/>
      <c r="J76" s="50"/>
      <c r="K76" s="50"/>
      <c r="L76" s="50"/>
      <c r="M76" s="50"/>
      <c r="N76" s="50"/>
      <c r="O76" s="50"/>
      <c r="P76" s="50"/>
      <c r="Q76" s="50"/>
    </row>
    <row r="77" spans="1:17" s="2" customFormat="1">
      <c r="A77" s="50"/>
      <c r="B77" s="50"/>
      <c r="C77" s="50"/>
      <c r="D77" s="50"/>
      <c r="E77" s="50"/>
      <c r="F77" s="46" t="s">
        <v>4023</v>
      </c>
      <c r="G77" s="399">
        <f>G76/A71</f>
        <v>5.083333333333333</v>
      </c>
      <c r="H77" s="399">
        <f>H76/A71</f>
        <v>4.666666666666667</v>
      </c>
      <c r="I77" s="50"/>
      <c r="J77" s="50"/>
      <c r="K77" s="50"/>
      <c r="L77" s="50"/>
      <c r="M77" s="50"/>
      <c r="N77" s="50"/>
      <c r="O77" s="50"/>
      <c r="P77" s="50"/>
      <c r="Q77" s="50"/>
    </row>
  </sheetData>
  <autoFilter ref="M1:M76" xr:uid="{92E08DB3-E166-493A-B553-69C191B43A39}"/>
  <mergeCells count="3">
    <mergeCell ref="B1:F1"/>
    <mergeCell ref="G1:O1"/>
    <mergeCell ref="P1:Q1"/>
  </mergeCells>
  <conditionalFormatting sqref="I3:J3 I11:J12 I19:J19 I22:J22 I25:J25 I31:J31 I42:J42 I46:J46 I56:J56 I61:J61 I66:J66 I71:J71 K3:K8 K20:K26 K29:K35 K37:K38 K40:K52 K54:K73 K12:K14 K10 P12:Q12 K16:K18 K78:K1048576">
    <cfRule type="containsText" dxfId="408" priority="82" operator="containsText" text="&gt;&gt;&gt;&gt;&gt; Mappings">
      <formula>NOT(ISERROR(SEARCH("&gt;&gt;&gt;&gt;&gt; Mappings",I3)))</formula>
    </cfRule>
    <cfRule type="containsText" dxfId="407" priority="83" operator="containsText" text="&lt;&lt;&lt;&lt;&lt; Mappings">
      <formula>NOT(ISERROR(SEARCH("&lt;&lt;&lt;&lt;&lt; Mappings",I3)))</formula>
    </cfRule>
    <cfRule type="containsText" dxfId="406" priority="84" operator="containsText" text="&lt;&lt;&lt;&lt;&lt; Phrase">
      <formula>NOT(ISERROR(SEARCH("&lt;&lt;&lt;&lt;&lt; Phrase",I3)))</formula>
    </cfRule>
    <cfRule type="containsText" dxfId="405" priority="85" operator="containsText" text="&gt;&gt;&gt;&gt;&gt; Phrase">
      <formula>NOT(ISERROR(SEARCH("&gt;&gt;&gt;&gt;&gt; Phrase",I3)))</formula>
    </cfRule>
    <cfRule type="containsText" dxfId="404" priority="86" operator="containsText" text="Processing inter_">
      <formula>NOT(ISERROR(SEARCH("Processing inter_",I3)))</formula>
    </cfRule>
  </conditionalFormatting>
  <conditionalFormatting sqref="N2">
    <cfRule type="containsText" dxfId="403" priority="81" operator="containsText" text="MSH">
      <formula>NOT(ISERROR(SEARCH("MSH",N2)))</formula>
    </cfRule>
  </conditionalFormatting>
  <conditionalFormatting sqref="M2">
    <cfRule type="containsText" dxfId="402" priority="80" operator="containsText" text="Current (Electrical Current">
      <formula>NOT(ISERROR(SEARCH("Current (Electrical Current",M2)))</formula>
    </cfRule>
  </conditionalFormatting>
  <conditionalFormatting sqref="K19">
    <cfRule type="containsText" dxfId="401" priority="75" operator="containsText" text="&gt;&gt;&gt;&gt;&gt; Mappings">
      <formula>NOT(ISERROR(SEARCH("&gt;&gt;&gt;&gt;&gt; Mappings",K19)))</formula>
    </cfRule>
    <cfRule type="containsText" dxfId="400" priority="76" operator="containsText" text="&lt;&lt;&lt;&lt;&lt; Mappings">
      <formula>NOT(ISERROR(SEARCH("&lt;&lt;&lt;&lt;&lt; Mappings",K19)))</formula>
    </cfRule>
    <cfRule type="containsText" dxfId="399" priority="77" operator="containsText" text="&lt;&lt;&lt;&lt;&lt; Phrase">
      <formula>NOT(ISERROR(SEARCH("&lt;&lt;&lt;&lt;&lt; Phrase",K19)))</formula>
    </cfRule>
    <cfRule type="containsText" dxfId="398" priority="78" operator="containsText" text="&gt;&gt;&gt;&gt;&gt; Phrase">
      <formula>NOT(ISERROR(SEARCH("&gt;&gt;&gt;&gt;&gt; Phrase",K19)))</formula>
    </cfRule>
    <cfRule type="containsText" dxfId="397" priority="79" operator="containsText" text="Processing inter_">
      <formula>NOT(ISERROR(SEARCH("Processing inter_",K19)))</formula>
    </cfRule>
  </conditionalFormatting>
  <conditionalFormatting sqref="K9:Q9">
    <cfRule type="containsText" dxfId="396" priority="65" operator="containsText" text="&gt;&gt;&gt;&gt;&gt; Mappings">
      <formula>NOT(ISERROR(SEARCH("&gt;&gt;&gt;&gt;&gt; Mappings",K9)))</formula>
    </cfRule>
    <cfRule type="containsText" dxfId="395" priority="66" operator="containsText" text="&lt;&lt;&lt;&lt;&lt; Mappings">
      <formula>NOT(ISERROR(SEARCH("&lt;&lt;&lt;&lt;&lt; Mappings",K9)))</formula>
    </cfRule>
    <cfRule type="containsText" dxfId="394" priority="67" operator="containsText" text="&lt;&lt;&lt;&lt;&lt; Phrase">
      <formula>NOT(ISERROR(SEARCH("&lt;&lt;&lt;&lt;&lt; Phrase",K9)))</formula>
    </cfRule>
    <cfRule type="containsText" dxfId="393" priority="68" operator="containsText" text="&gt;&gt;&gt;&gt;&gt; Phrase">
      <formula>NOT(ISERROR(SEARCH("&gt;&gt;&gt;&gt;&gt; Phrase",K9)))</formula>
    </cfRule>
    <cfRule type="containsText" dxfId="392" priority="69" operator="containsText" text="Processing inter_">
      <formula>NOT(ISERROR(SEARCH("Processing inter_",K9)))</formula>
    </cfRule>
  </conditionalFormatting>
  <conditionalFormatting sqref="K27">
    <cfRule type="containsText" dxfId="391" priority="55" operator="containsText" text="&gt;&gt;&gt;&gt;&gt; Mappings">
      <formula>NOT(ISERROR(SEARCH("&gt;&gt;&gt;&gt;&gt; Mappings",K27)))</formula>
    </cfRule>
    <cfRule type="containsText" dxfId="390" priority="56" operator="containsText" text="&lt;&lt;&lt;&lt;&lt; Mappings">
      <formula>NOT(ISERROR(SEARCH("&lt;&lt;&lt;&lt;&lt; Mappings",K27)))</formula>
    </cfRule>
    <cfRule type="containsText" dxfId="389" priority="57" operator="containsText" text="&lt;&lt;&lt;&lt;&lt; Phrase">
      <formula>NOT(ISERROR(SEARCH("&lt;&lt;&lt;&lt;&lt; Phrase",K27)))</formula>
    </cfRule>
    <cfRule type="containsText" dxfId="388" priority="58" operator="containsText" text="&gt;&gt;&gt;&gt;&gt; Phrase">
      <formula>NOT(ISERROR(SEARCH("&gt;&gt;&gt;&gt;&gt; Phrase",K27)))</formula>
    </cfRule>
    <cfRule type="containsText" dxfId="387" priority="59" operator="containsText" text="Processing inter_">
      <formula>NOT(ISERROR(SEARCH("Processing inter_",K27)))</formula>
    </cfRule>
  </conditionalFormatting>
  <conditionalFormatting sqref="K28:Q28">
    <cfRule type="containsText" dxfId="386" priority="50" operator="containsText" text="&gt;&gt;&gt;&gt;&gt; Mappings">
      <formula>NOT(ISERROR(SEARCH("&gt;&gt;&gt;&gt;&gt; Mappings",K28)))</formula>
    </cfRule>
    <cfRule type="containsText" dxfId="385" priority="51" operator="containsText" text="&lt;&lt;&lt;&lt;&lt; Mappings">
      <formula>NOT(ISERROR(SEARCH("&lt;&lt;&lt;&lt;&lt; Mappings",K28)))</formula>
    </cfRule>
    <cfRule type="containsText" dxfId="384" priority="52" operator="containsText" text="&lt;&lt;&lt;&lt;&lt; Phrase">
      <formula>NOT(ISERROR(SEARCH("&lt;&lt;&lt;&lt;&lt; Phrase",K28)))</formula>
    </cfRule>
    <cfRule type="containsText" dxfId="383" priority="53" operator="containsText" text="&gt;&gt;&gt;&gt;&gt; Phrase">
      <formula>NOT(ISERROR(SEARCH("&gt;&gt;&gt;&gt;&gt; Phrase",K28)))</formula>
    </cfRule>
    <cfRule type="containsText" dxfId="382" priority="54" operator="containsText" text="Processing inter_">
      <formula>NOT(ISERROR(SEARCH("Processing inter_",K28)))</formula>
    </cfRule>
  </conditionalFormatting>
  <conditionalFormatting sqref="K39:Q39">
    <cfRule type="containsText" dxfId="381" priority="45" operator="containsText" text="&gt;&gt;&gt;&gt;&gt; Mappings">
      <formula>NOT(ISERROR(SEARCH("&gt;&gt;&gt;&gt;&gt; Mappings",K39)))</formula>
    </cfRule>
    <cfRule type="containsText" dxfId="380" priority="46" operator="containsText" text="&lt;&lt;&lt;&lt;&lt; Mappings">
      <formula>NOT(ISERROR(SEARCH("&lt;&lt;&lt;&lt;&lt; Mappings",K39)))</formula>
    </cfRule>
    <cfRule type="containsText" dxfId="379" priority="47" operator="containsText" text="&lt;&lt;&lt;&lt;&lt; Phrase">
      <formula>NOT(ISERROR(SEARCH("&lt;&lt;&lt;&lt;&lt; Phrase",K39)))</formula>
    </cfRule>
    <cfRule type="containsText" dxfId="378" priority="48" operator="containsText" text="&gt;&gt;&gt;&gt;&gt; Phrase">
      <formula>NOT(ISERROR(SEARCH("&gt;&gt;&gt;&gt;&gt; Phrase",K39)))</formula>
    </cfRule>
    <cfRule type="containsText" dxfId="377" priority="49" operator="containsText" text="Processing inter_">
      <formula>NOT(ISERROR(SEARCH("Processing inter_",K39)))</formula>
    </cfRule>
  </conditionalFormatting>
  <conditionalFormatting sqref="K36">
    <cfRule type="containsText" dxfId="376" priority="40" operator="containsText" text="&gt;&gt;&gt;&gt;&gt; Mappings">
      <formula>NOT(ISERROR(SEARCH("&gt;&gt;&gt;&gt;&gt; Mappings",K36)))</formula>
    </cfRule>
    <cfRule type="containsText" dxfId="375" priority="41" operator="containsText" text="&lt;&lt;&lt;&lt;&lt; Mappings">
      <formula>NOT(ISERROR(SEARCH("&lt;&lt;&lt;&lt;&lt; Mappings",K36)))</formula>
    </cfRule>
    <cfRule type="containsText" dxfId="374" priority="42" operator="containsText" text="&lt;&lt;&lt;&lt;&lt; Phrase">
      <formula>NOT(ISERROR(SEARCH("&lt;&lt;&lt;&lt;&lt; Phrase",K36)))</formula>
    </cfRule>
    <cfRule type="containsText" dxfId="373" priority="43" operator="containsText" text="&gt;&gt;&gt;&gt;&gt; Phrase">
      <formula>NOT(ISERROR(SEARCH("&gt;&gt;&gt;&gt;&gt; Phrase",K36)))</formula>
    </cfRule>
    <cfRule type="containsText" dxfId="372" priority="44" operator="containsText" text="Processing inter_">
      <formula>NOT(ISERROR(SEARCH("Processing inter_",K36)))</formula>
    </cfRule>
  </conditionalFormatting>
  <conditionalFormatting sqref="K53:Q53">
    <cfRule type="containsText" dxfId="371" priority="20" operator="containsText" text="&gt;&gt;&gt;&gt;&gt; Mappings">
      <formula>NOT(ISERROR(SEARCH("&gt;&gt;&gt;&gt;&gt; Mappings",K53)))</formula>
    </cfRule>
    <cfRule type="containsText" dxfId="370" priority="21" operator="containsText" text="&lt;&lt;&lt;&lt;&lt; Mappings">
      <formula>NOT(ISERROR(SEARCH("&lt;&lt;&lt;&lt;&lt; Mappings",K53)))</formula>
    </cfRule>
    <cfRule type="containsText" dxfId="369" priority="22" operator="containsText" text="&lt;&lt;&lt;&lt;&lt; Phrase">
      <formula>NOT(ISERROR(SEARCH("&lt;&lt;&lt;&lt;&lt; Phrase",K53)))</formula>
    </cfRule>
    <cfRule type="containsText" dxfId="368" priority="23" operator="containsText" text="&gt;&gt;&gt;&gt;&gt; Phrase">
      <formula>NOT(ISERROR(SEARCH("&gt;&gt;&gt;&gt;&gt; Phrase",K53)))</formula>
    </cfRule>
    <cfRule type="containsText" dxfId="367" priority="24" operator="containsText" text="Processing inter_">
      <formula>NOT(ISERROR(SEARCH("Processing inter_",K53)))</formula>
    </cfRule>
  </conditionalFormatting>
  <conditionalFormatting sqref="P38:Q38">
    <cfRule type="containsText" dxfId="366" priority="15" operator="containsText" text="&gt;&gt;&gt;&gt;&gt; Mappings">
      <formula>NOT(ISERROR(SEARCH("&gt;&gt;&gt;&gt;&gt; Mappings",P38)))</formula>
    </cfRule>
    <cfRule type="containsText" dxfId="365" priority="16" operator="containsText" text="&lt;&lt;&lt;&lt;&lt; Mappings">
      <formula>NOT(ISERROR(SEARCH("&lt;&lt;&lt;&lt;&lt; Mappings",P38)))</formula>
    </cfRule>
    <cfRule type="containsText" dxfId="364" priority="17" operator="containsText" text="&lt;&lt;&lt;&lt;&lt; Phrase">
      <formula>NOT(ISERROR(SEARCH("&lt;&lt;&lt;&lt;&lt; Phrase",P38)))</formula>
    </cfRule>
    <cfRule type="containsText" dxfId="363" priority="18" operator="containsText" text="&gt;&gt;&gt;&gt;&gt; Phrase">
      <formula>NOT(ISERROR(SEARCH("&gt;&gt;&gt;&gt;&gt; Phrase",P38)))</formula>
    </cfRule>
    <cfRule type="containsText" dxfId="362" priority="19" operator="containsText" text="Processing inter_">
      <formula>NOT(ISERROR(SEARCH("Processing inter_",P38)))</formula>
    </cfRule>
  </conditionalFormatting>
  <conditionalFormatting sqref="K11">
    <cfRule type="containsText" dxfId="361" priority="5" operator="containsText" text="&gt;&gt;&gt;&gt;&gt; Mappings">
      <formula>NOT(ISERROR(SEARCH("&gt;&gt;&gt;&gt;&gt; Mappings",K11)))</formula>
    </cfRule>
    <cfRule type="containsText" dxfId="360" priority="6" operator="containsText" text="&lt;&lt;&lt;&lt;&lt; Mappings">
      <formula>NOT(ISERROR(SEARCH("&lt;&lt;&lt;&lt;&lt; Mappings",K11)))</formula>
    </cfRule>
    <cfRule type="containsText" dxfId="359" priority="7" operator="containsText" text="&lt;&lt;&lt;&lt;&lt; Phrase">
      <formula>NOT(ISERROR(SEARCH("&lt;&lt;&lt;&lt;&lt; Phrase",K11)))</formula>
    </cfRule>
    <cfRule type="containsText" dxfId="358" priority="8" operator="containsText" text="&gt;&gt;&gt;&gt;&gt; Phrase">
      <formula>NOT(ISERROR(SEARCH("&gt;&gt;&gt;&gt;&gt; Phrase",K11)))</formula>
    </cfRule>
    <cfRule type="containsText" dxfId="357" priority="9" operator="containsText" text="Processing inter_">
      <formula>NOT(ISERROR(SEARCH("Processing inter_",K11)))</formula>
    </cfRule>
  </conditionalFormatting>
  <conditionalFormatting sqref="K76:K77">
    <cfRule type="containsText" dxfId="356" priority="4" operator="containsText" text="Phrase">
      <formula>NOT(ISERROR(SEARCH("Phrase",K76)))</formula>
    </cfRule>
  </conditionalFormatting>
  <conditionalFormatting sqref="K76:K77">
    <cfRule type="containsText" dxfId="355" priority="2" operator="containsText" text="&lt;&lt;&lt;&lt;&lt; Mappings">
      <formula>NOT(ISERROR(SEARCH("&lt;&lt;&lt;&lt;&lt; Mappings",K76)))</formula>
    </cfRule>
    <cfRule type="containsText" dxfId="354" priority="3" operator="containsText" text="&gt;&gt;&gt;&gt;&gt; Mappings">
      <formula>NOT(ISERROR(SEARCH("&gt;&gt;&gt;&gt;&gt; Mappings",K76)))</formula>
    </cfRule>
  </conditionalFormatting>
  <conditionalFormatting sqref="K76:K77">
    <cfRule type="containsText" dxfId="353" priority="1" operator="containsText" text="Processing inter_">
      <formula>NOT(ISERROR(SEARCH("Processing inter_",K76)))</formula>
    </cfRule>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B4CE2-E40D-4F20-912B-E74A2FA22F0E}">
  <sheetPr>
    <tabColor theme="5" tint="0.39997558519241921"/>
  </sheetPr>
  <dimension ref="A1:CM93"/>
  <sheetViews>
    <sheetView zoomScale="90" zoomScaleNormal="90" workbookViewId="0">
      <pane ySplit="2" topLeftCell="A38" activePane="bottomLeft" state="frozen"/>
      <selection pane="bottomLeft" activeCell="E39" sqref="E39"/>
    </sheetView>
  </sheetViews>
  <sheetFormatPr defaultColWidth="9.140625" defaultRowHeight="15"/>
  <cols>
    <col min="1" max="3" width="9.140625" style="55"/>
    <col min="4" max="4" width="25.5703125" style="55" customWidth="1"/>
    <col min="5" max="5" width="26.140625" style="55" customWidth="1"/>
    <col min="6" max="6" width="19.7109375" style="55" hidden="1" customWidth="1"/>
    <col min="7" max="7" width="35.7109375" style="55" hidden="1" customWidth="1"/>
    <col min="8" max="9" width="11.85546875" style="109" bestFit="1" customWidth="1"/>
    <col min="10" max="10" width="21.28515625" style="46" customWidth="1"/>
    <col min="11" max="11" width="16.42578125" style="46" customWidth="1"/>
    <col min="12" max="12" width="12.42578125" style="46" customWidth="1"/>
    <col min="13" max="13" width="19.42578125" style="46" customWidth="1"/>
    <col min="14" max="14" width="12.5703125" style="46" customWidth="1"/>
    <col min="15" max="15" width="15.140625" style="46" customWidth="1"/>
    <col min="16" max="16" width="14.42578125" style="46" customWidth="1"/>
    <col min="17" max="17" width="14.85546875" style="46" customWidth="1"/>
    <col min="18" max="18" width="16.7109375" style="46" customWidth="1"/>
    <col min="19" max="16384" width="9.140625" style="55"/>
  </cols>
  <sheetData>
    <row r="1" spans="1:91" s="50" customFormat="1" ht="36" customHeight="1">
      <c r="A1" s="1003" t="s">
        <v>6518</v>
      </c>
      <c r="B1" s="1003"/>
      <c r="C1" s="1003"/>
      <c r="D1" s="1003"/>
      <c r="E1" s="1003"/>
      <c r="F1" s="1003"/>
      <c r="G1" s="1003"/>
      <c r="H1" s="854" t="s">
        <v>2043</v>
      </c>
      <c r="I1" s="530"/>
      <c r="J1" s="530"/>
      <c r="K1" s="530"/>
      <c r="L1" s="530"/>
      <c r="M1" s="530"/>
      <c r="N1" s="530"/>
      <c r="O1" s="530"/>
      <c r="P1" s="855"/>
      <c r="Q1" s="1004" t="s">
        <v>2</v>
      </c>
      <c r="R1" s="1005"/>
      <c r="S1" s="55"/>
      <c r="T1" s="55"/>
      <c r="U1" s="55"/>
      <c r="V1" s="55"/>
      <c r="W1" s="55"/>
      <c r="X1" s="55"/>
      <c r="Y1" s="55"/>
      <c r="Z1" s="55"/>
      <c r="AA1" s="55"/>
      <c r="AB1" s="55"/>
      <c r="AC1" s="55"/>
      <c r="AD1" s="55"/>
      <c r="AE1" s="55"/>
      <c r="AF1" s="55"/>
      <c r="AG1" s="55"/>
      <c r="AH1" s="55"/>
      <c r="AI1" s="55"/>
      <c r="AJ1" s="55"/>
      <c r="AK1" s="55"/>
      <c r="AL1" s="55"/>
      <c r="AM1" s="55"/>
      <c r="AN1" s="55"/>
      <c r="AO1" s="55"/>
      <c r="AP1" s="55"/>
      <c r="AQ1" s="55"/>
      <c r="AR1" s="55"/>
      <c r="AS1" s="55"/>
      <c r="AT1" s="55"/>
      <c r="AU1" s="55"/>
      <c r="AV1" s="55"/>
      <c r="AW1" s="55"/>
      <c r="AX1" s="55"/>
      <c r="AY1" s="55"/>
      <c r="AZ1" s="55"/>
      <c r="BA1" s="55"/>
      <c r="BB1" s="55"/>
      <c r="BC1" s="55"/>
      <c r="BD1" s="55"/>
      <c r="BE1" s="55"/>
      <c r="BF1" s="55"/>
      <c r="BG1" s="55"/>
      <c r="BH1" s="55"/>
      <c r="BI1" s="55"/>
      <c r="BJ1" s="55"/>
      <c r="BK1" s="55"/>
      <c r="BL1" s="55"/>
      <c r="BM1" s="55"/>
      <c r="BN1" s="55"/>
      <c r="BO1" s="55"/>
      <c r="BP1" s="55"/>
      <c r="BQ1" s="55"/>
      <c r="BR1" s="55"/>
      <c r="BS1" s="55"/>
      <c r="BT1" s="55"/>
      <c r="BU1" s="55"/>
      <c r="BV1" s="55"/>
      <c r="BW1" s="55"/>
      <c r="BX1" s="55"/>
      <c r="BY1" s="55"/>
      <c r="BZ1" s="55"/>
      <c r="CA1" s="55"/>
      <c r="CB1" s="55"/>
      <c r="CC1" s="55"/>
      <c r="CD1" s="55"/>
      <c r="CE1" s="55"/>
      <c r="CF1" s="55"/>
      <c r="CG1" s="55"/>
      <c r="CH1" s="55"/>
      <c r="CI1" s="55"/>
      <c r="CJ1" s="55"/>
      <c r="CK1" s="55"/>
      <c r="CL1" s="55"/>
      <c r="CM1" s="55"/>
    </row>
    <row r="2" spans="1:91" ht="59.25" customHeight="1">
      <c r="A2" s="192" t="s">
        <v>1412</v>
      </c>
      <c r="B2" s="445" t="s">
        <v>3705</v>
      </c>
      <c r="C2" s="308" t="s">
        <v>2042</v>
      </c>
      <c r="D2" s="192" t="s">
        <v>5</v>
      </c>
      <c r="E2" s="192" t="s">
        <v>6</v>
      </c>
      <c r="F2" s="308" t="s">
        <v>2041</v>
      </c>
      <c r="G2" s="308" t="s">
        <v>9</v>
      </c>
      <c r="H2" s="498" t="s">
        <v>1927</v>
      </c>
      <c r="I2" s="498" t="s">
        <v>2316</v>
      </c>
      <c r="J2" s="385" t="s">
        <v>2564</v>
      </c>
      <c r="K2" s="385" t="s">
        <v>2394</v>
      </c>
      <c r="L2" s="385" t="s">
        <v>2044</v>
      </c>
      <c r="M2" s="385" t="s">
        <v>1552</v>
      </c>
      <c r="N2" s="385" t="s">
        <v>1224</v>
      </c>
      <c r="O2" s="385" t="s">
        <v>1622</v>
      </c>
      <c r="P2" s="385" t="s">
        <v>1925</v>
      </c>
      <c r="Q2" s="455" t="s">
        <v>3712</v>
      </c>
      <c r="R2" s="455" t="s">
        <v>1538</v>
      </c>
    </row>
    <row r="3" spans="1:91" ht="64.5" customHeight="1">
      <c r="A3" s="46">
        <v>1</v>
      </c>
      <c r="B3" s="46" t="s">
        <v>3633</v>
      </c>
      <c r="C3" s="46" t="s">
        <v>3040</v>
      </c>
      <c r="D3" s="46" t="s">
        <v>3597</v>
      </c>
      <c r="E3" s="46" t="s">
        <v>3599</v>
      </c>
      <c r="F3" s="46" t="s">
        <v>3601</v>
      </c>
      <c r="G3" s="46" t="s">
        <v>3603</v>
      </c>
      <c r="H3" s="109">
        <v>5</v>
      </c>
      <c r="I3" s="109">
        <v>2</v>
      </c>
      <c r="J3" s="55"/>
      <c r="K3" s="55"/>
      <c r="L3" s="50">
        <v>590</v>
      </c>
      <c r="M3" s="50" t="s">
        <v>3673</v>
      </c>
      <c r="N3" s="50" t="s">
        <v>3653</v>
      </c>
      <c r="O3" s="50" t="s">
        <v>3699</v>
      </c>
      <c r="P3" s="50" t="s">
        <v>1046</v>
      </c>
      <c r="Q3" s="509" t="s">
        <v>3724</v>
      </c>
      <c r="R3" s="509" t="s">
        <v>3723</v>
      </c>
      <c r="S3" s="46"/>
    </row>
    <row r="4" spans="1:91" ht="64.5" customHeight="1">
      <c r="A4" s="46"/>
      <c r="B4" s="46"/>
      <c r="C4" s="46"/>
      <c r="D4" s="46"/>
      <c r="E4" s="46"/>
      <c r="F4" s="46"/>
      <c r="G4" s="46"/>
      <c r="J4" s="266" t="s">
        <v>3634</v>
      </c>
      <c r="K4" s="266" t="s">
        <v>3635</v>
      </c>
      <c r="L4" s="50">
        <v>568</v>
      </c>
      <c r="M4" s="50" t="s">
        <v>1856</v>
      </c>
      <c r="N4" s="50" t="s">
        <v>2659</v>
      </c>
      <c r="O4" s="50" t="s">
        <v>3691</v>
      </c>
      <c r="P4" s="50" t="s">
        <v>1051</v>
      </c>
      <c r="Q4" s="46" t="s">
        <v>3443</v>
      </c>
      <c r="R4" s="46" t="s">
        <v>447</v>
      </c>
    </row>
    <row r="5" spans="1:91" ht="60">
      <c r="A5" s="46"/>
      <c r="B5" s="46"/>
      <c r="C5" s="46"/>
      <c r="D5" s="46"/>
      <c r="E5" s="46"/>
      <c r="F5" s="46"/>
      <c r="G5" s="46"/>
      <c r="L5" s="506">
        <v>581</v>
      </c>
      <c r="M5" s="309" t="s">
        <v>3671</v>
      </c>
      <c r="N5" s="309" t="s">
        <v>3651</v>
      </c>
      <c r="O5" s="309" t="s">
        <v>1378</v>
      </c>
      <c r="P5" s="309" t="s">
        <v>1051</v>
      </c>
      <c r="Q5" s="309"/>
      <c r="R5" s="309"/>
    </row>
    <row r="6" spans="1:91" ht="21" customHeight="1">
      <c r="A6" s="46"/>
      <c r="B6" s="46"/>
      <c r="C6" s="46"/>
      <c r="D6" s="46"/>
      <c r="E6" s="46"/>
      <c r="F6" s="46"/>
      <c r="G6" s="46"/>
      <c r="L6" s="46">
        <v>568</v>
      </c>
      <c r="M6" s="46" t="s">
        <v>1326</v>
      </c>
      <c r="N6" s="46" t="s">
        <v>2717</v>
      </c>
      <c r="O6" s="46" t="s">
        <v>1978</v>
      </c>
      <c r="P6" s="46" t="s">
        <v>1048</v>
      </c>
      <c r="Q6" s="46" t="s">
        <v>3473</v>
      </c>
      <c r="R6" s="46" t="s">
        <v>842</v>
      </c>
    </row>
    <row r="7" spans="1:91" ht="75">
      <c r="A7" s="46"/>
      <c r="B7" s="46"/>
      <c r="C7" s="46"/>
      <c r="D7" s="46"/>
      <c r="E7" s="46"/>
      <c r="F7" s="46"/>
      <c r="G7" s="46"/>
      <c r="L7" s="309">
        <v>592</v>
      </c>
      <c r="M7" s="309" t="s">
        <v>3672</v>
      </c>
      <c r="N7" s="309" t="s">
        <v>3652</v>
      </c>
      <c r="O7" s="309" t="s">
        <v>3692</v>
      </c>
      <c r="P7" s="309" t="s">
        <v>1048</v>
      </c>
      <c r="Q7" s="509" t="s">
        <v>3727</v>
      </c>
      <c r="R7" s="509" t="s">
        <v>3726</v>
      </c>
    </row>
    <row r="8" spans="1:91" s="52" customFormat="1">
      <c r="A8" s="499"/>
      <c r="B8" s="499"/>
      <c r="C8" s="499"/>
      <c r="D8" s="499"/>
      <c r="E8" s="499"/>
      <c r="F8" s="499"/>
      <c r="G8" s="499"/>
      <c r="H8" s="500"/>
      <c r="I8" s="500"/>
      <c r="J8" s="499"/>
      <c r="K8" s="499"/>
      <c r="L8" s="507"/>
      <c r="M8" s="499"/>
      <c r="N8" s="499"/>
      <c r="O8" s="499"/>
      <c r="P8" s="499"/>
      <c r="Q8" s="499"/>
      <c r="R8" s="499"/>
    </row>
    <row r="9" spans="1:91" ht="45.75" customHeight="1">
      <c r="A9" s="46">
        <v>2</v>
      </c>
      <c r="B9" s="46" t="s">
        <v>3633</v>
      </c>
      <c r="C9" s="46" t="s">
        <v>3040</v>
      </c>
      <c r="D9" s="46" t="s">
        <v>3598</v>
      </c>
      <c r="E9" s="46" t="s">
        <v>3600</v>
      </c>
      <c r="F9" s="46" t="s">
        <v>3602</v>
      </c>
      <c r="G9" s="46" t="s">
        <v>3603</v>
      </c>
      <c r="H9" s="109">
        <v>5</v>
      </c>
      <c r="I9" s="109">
        <v>3</v>
      </c>
      <c r="J9" s="266" t="s">
        <v>3636</v>
      </c>
      <c r="K9" s="266" t="s">
        <v>1807</v>
      </c>
      <c r="L9" s="506">
        <v>590</v>
      </c>
      <c r="M9" s="309" t="s">
        <v>3673</v>
      </c>
      <c r="N9" s="309" t="s">
        <v>3653</v>
      </c>
      <c r="O9" s="309" t="s">
        <v>3699</v>
      </c>
      <c r="P9" s="309" t="s">
        <v>1046</v>
      </c>
      <c r="Q9" s="509" t="s">
        <v>3724</v>
      </c>
      <c r="R9" s="509" t="s">
        <v>3723</v>
      </c>
    </row>
    <row r="10" spans="1:91" ht="45.75" customHeight="1">
      <c r="A10" s="46"/>
      <c r="B10" s="46"/>
      <c r="C10" s="46"/>
      <c r="D10" s="46"/>
      <c r="E10" s="46"/>
      <c r="F10" s="46"/>
      <c r="G10" s="46"/>
      <c r="J10" s="55"/>
      <c r="K10" s="55"/>
      <c r="L10" s="50">
        <v>568</v>
      </c>
      <c r="M10" s="50" t="s">
        <v>1856</v>
      </c>
      <c r="N10" s="50" t="s">
        <v>2659</v>
      </c>
      <c r="O10" s="50" t="s">
        <v>3691</v>
      </c>
      <c r="P10" s="50" t="s">
        <v>1051</v>
      </c>
      <c r="Q10" s="46" t="s">
        <v>3443</v>
      </c>
      <c r="R10" s="46" t="s">
        <v>447</v>
      </c>
    </row>
    <row r="11" spans="1:91" ht="90">
      <c r="A11" s="46"/>
      <c r="B11" s="46"/>
      <c r="C11" s="46"/>
      <c r="D11" s="46"/>
      <c r="E11" s="46"/>
      <c r="F11" s="46"/>
      <c r="G11" s="46"/>
      <c r="L11" s="266">
        <v>564</v>
      </c>
      <c r="M11" s="46" t="s">
        <v>1326</v>
      </c>
      <c r="N11" s="46" t="s">
        <v>2717</v>
      </c>
      <c r="O11" s="46" t="s">
        <v>1978</v>
      </c>
      <c r="P11" s="46" t="s">
        <v>1048</v>
      </c>
      <c r="Q11" s="46" t="s">
        <v>3473</v>
      </c>
      <c r="R11" s="46" t="s">
        <v>842</v>
      </c>
    </row>
    <row r="12" spans="1:91" ht="75">
      <c r="A12" s="46"/>
      <c r="B12" s="46"/>
      <c r="C12" s="46"/>
      <c r="D12" s="46"/>
      <c r="E12" s="46"/>
      <c r="F12" s="46"/>
      <c r="G12" s="46"/>
      <c r="L12" s="266">
        <v>564</v>
      </c>
      <c r="M12" s="266" t="s">
        <v>449</v>
      </c>
      <c r="N12" s="266" t="s">
        <v>3706</v>
      </c>
      <c r="O12" s="266" t="s">
        <v>3707</v>
      </c>
      <c r="P12" s="266" t="s">
        <v>1059</v>
      </c>
      <c r="Q12" s="46" t="s">
        <v>3358</v>
      </c>
      <c r="R12" s="46" t="s">
        <v>449</v>
      </c>
    </row>
    <row r="13" spans="1:91" ht="105">
      <c r="A13" s="46"/>
      <c r="B13" s="46"/>
      <c r="C13" s="46"/>
      <c r="D13" s="46"/>
      <c r="E13" s="46"/>
      <c r="F13" s="46"/>
      <c r="G13" s="46"/>
      <c r="L13" s="506">
        <v>564</v>
      </c>
      <c r="M13" s="309" t="s">
        <v>3674</v>
      </c>
      <c r="N13" s="309" t="s">
        <v>3654</v>
      </c>
      <c r="O13" s="309" t="s">
        <v>3693</v>
      </c>
      <c r="P13" s="309" t="s">
        <v>1059</v>
      </c>
      <c r="Q13" s="309"/>
      <c r="R13" s="309"/>
    </row>
    <row r="14" spans="1:91" s="52" customFormat="1">
      <c r="A14" s="499"/>
      <c r="B14" s="499"/>
      <c r="C14" s="499"/>
      <c r="D14" s="499"/>
      <c r="E14" s="499"/>
      <c r="F14" s="499"/>
      <c r="G14" s="499"/>
      <c r="H14" s="500"/>
      <c r="I14" s="500"/>
      <c r="J14" s="499"/>
      <c r="K14" s="499"/>
      <c r="L14" s="507"/>
      <c r="M14" s="499"/>
      <c r="N14" s="499"/>
      <c r="O14" s="499"/>
      <c r="P14" s="499"/>
      <c r="Q14" s="499"/>
      <c r="R14" s="499"/>
    </row>
    <row r="15" spans="1:91" ht="96.75" customHeight="1">
      <c r="A15" s="46">
        <v>3</v>
      </c>
      <c r="B15" s="46" t="s">
        <v>3633</v>
      </c>
      <c r="C15" s="46" t="s">
        <v>3040</v>
      </c>
      <c r="D15" s="46" t="s">
        <v>3595</v>
      </c>
      <c r="E15" s="46" t="s">
        <v>3604</v>
      </c>
      <c r="F15" s="46" t="s">
        <v>3606</v>
      </c>
      <c r="G15" s="46" t="s">
        <v>3608</v>
      </c>
      <c r="H15" s="109">
        <v>4</v>
      </c>
      <c r="I15" s="109">
        <v>2</v>
      </c>
      <c r="J15" s="266" t="s">
        <v>3637</v>
      </c>
      <c r="K15" s="266" t="s">
        <v>3638</v>
      </c>
      <c r="L15" s="266">
        <v>604</v>
      </c>
      <c r="M15" s="46" t="s">
        <v>3675</v>
      </c>
      <c r="N15" s="46" t="s">
        <v>2679</v>
      </c>
      <c r="O15" s="46" t="s">
        <v>2799</v>
      </c>
      <c r="P15" s="46" t="s">
        <v>1268</v>
      </c>
      <c r="Q15" s="46" t="s">
        <v>3311</v>
      </c>
      <c r="R15" s="46" t="s">
        <v>3461</v>
      </c>
    </row>
    <row r="16" spans="1:91" ht="45">
      <c r="A16" s="46"/>
      <c r="B16" s="46"/>
      <c r="C16" s="46"/>
      <c r="D16" s="46"/>
      <c r="E16" s="46"/>
      <c r="F16" s="46"/>
      <c r="G16" s="46"/>
      <c r="L16" s="309">
        <v>770</v>
      </c>
      <c r="M16" s="309" t="s">
        <v>2325</v>
      </c>
      <c r="N16" s="309" t="s">
        <v>2723</v>
      </c>
      <c r="O16" s="309" t="s">
        <v>2537</v>
      </c>
      <c r="P16" s="46" t="s">
        <v>1051</v>
      </c>
      <c r="Q16" s="46" t="s">
        <v>3716</v>
      </c>
      <c r="R16" s="46" t="s">
        <v>3632</v>
      </c>
    </row>
    <row r="17" spans="1:18" ht="75">
      <c r="A17" s="46"/>
      <c r="B17" s="46"/>
      <c r="C17" s="46"/>
      <c r="D17" s="46"/>
      <c r="E17" s="46"/>
      <c r="F17" s="46"/>
      <c r="G17" s="46"/>
      <c r="L17" s="266">
        <v>650</v>
      </c>
      <c r="M17" s="856" t="s">
        <v>3632</v>
      </c>
      <c r="N17" s="856" t="s">
        <v>3904</v>
      </c>
      <c r="O17" s="856" t="s">
        <v>6519</v>
      </c>
      <c r="Q17" s="46" t="s">
        <v>3716</v>
      </c>
      <c r="R17" s="46" t="s">
        <v>3632</v>
      </c>
    </row>
    <row r="18" spans="1:18" ht="30">
      <c r="A18" s="46"/>
      <c r="B18" s="46"/>
      <c r="C18" s="46"/>
      <c r="D18" s="46"/>
      <c r="E18" s="46"/>
      <c r="F18" s="46"/>
      <c r="G18" s="46"/>
      <c r="L18" s="506">
        <v>626</v>
      </c>
      <c r="M18" s="309" t="s">
        <v>3676</v>
      </c>
      <c r="N18" s="309" t="s">
        <v>3655</v>
      </c>
      <c r="O18" s="309" t="s">
        <v>3700</v>
      </c>
      <c r="P18" s="309" t="s">
        <v>1046</v>
      </c>
      <c r="Q18" s="309"/>
      <c r="R18" s="309"/>
    </row>
    <row r="19" spans="1:18" s="52" customFormat="1">
      <c r="A19" s="499"/>
      <c r="B19" s="499"/>
      <c r="C19" s="499"/>
      <c r="D19" s="499"/>
      <c r="E19" s="499"/>
      <c r="F19" s="499"/>
      <c r="G19" s="499"/>
      <c r="H19" s="500"/>
      <c r="I19" s="500"/>
      <c r="J19" s="499"/>
      <c r="K19" s="499"/>
      <c r="L19" s="507"/>
      <c r="M19" s="499"/>
      <c r="N19" s="499"/>
      <c r="O19" s="499"/>
      <c r="P19" s="499"/>
      <c r="Q19" s="499"/>
      <c r="R19" s="499"/>
    </row>
    <row r="20" spans="1:18" ht="63.75" customHeight="1">
      <c r="A20" s="46">
        <v>4</v>
      </c>
      <c r="B20" s="46" t="s">
        <v>3633</v>
      </c>
      <c r="C20" s="46" t="s">
        <v>3040</v>
      </c>
      <c r="D20" s="46" t="s">
        <v>3596</v>
      </c>
      <c r="E20" s="46" t="s">
        <v>3605</v>
      </c>
      <c r="F20" s="46" t="s">
        <v>3607</v>
      </c>
      <c r="G20" s="46" t="s">
        <v>3608</v>
      </c>
      <c r="H20" s="109">
        <v>1</v>
      </c>
      <c r="I20" s="109">
        <v>1</v>
      </c>
      <c r="J20" s="46" t="s">
        <v>3639</v>
      </c>
      <c r="K20" s="46" t="s">
        <v>2603</v>
      </c>
      <c r="L20" s="46">
        <v>666</v>
      </c>
      <c r="M20" s="46" t="s">
        <v>3677</v>
      </c>
      <c r="N20" s="46" t="s">
        <v>3656</v>
      </c>
      <c r="O20" s="46" t="s">
        <v>3694</v>
      </c>
      <c r="P20" s="46" t="s">
        <v>1046</v>
      </c>
      <c r="Q20" s="46" t="s">
        <v>3716</v>
      </c>
      <c r="R20" s="46" t="s">
        <v>3632</v>
      </c>
    </row>
    <row r="21" spans="1:18" ht="63.75" customHeight="1">
      <c r="A21" s="46"/>
      <c r="B21" s="46"/>
      <c r="C21" s="46"/>
      <c r="D21" s="46"/>
      <c r="E21" s="46"/>
      <c r="F21" s="46"/>
      <c r="G21" s="46"/>
      <c r="M21" s="856" t="s">
        <v>3632</v>
      </c>
      <c r="N21" s="856" t="s">
        <v>3904</v>
      </c>
      <c r="O21" s="856" t="s">
        <v>6519</v>
      </c>
      <c r="Q21" s="46" t="s">
        <v>3716</v>
      </c>
      <c r="R21" s="46" t="s">
        <v>3632</v>
      </c>
    </row>
    <row r="22" spans="1:18" ht="63.75" customHeight="1">
      <c r="A22" s="46"/>
      <c r="B22" s="46"/>
      <c r="C22" s="46"/>
      <c r="D22" s="46"/>
      <c r="E22" s="46"/>
      <c r="F22" s="46"/>
      <c r="G22" s="46"/>
      <c r="M22" s="856" t="s">
        <v>5014</v>
      </c>
      <c r="N22" s="856" t="s">
        <v>1818</v>
      </c>
      <c r="O22" s="856" t="s">
        <v>6520</v>
      </c>
      <c r="Q22" s="46" t="s">
        <v>3170</v>
      </c>
      <c r="R22" s="46" t="s">
        <v>5014</v>
      </c>
    </row>
    <row r="23" spans="1:18" s="52" customFormat="1">
      <c r="A23" s="499"/>
      <c r="B23" s="499"/>
      <c r="C23" s="499"/>
      <c r="D23" s="499"/>
      <c r="E23" s="499"/>
      <c r="F23" s="499"/>
      <c r="G23" s="499"/>
      <c r="H23" s="500"/>
      <c r="I23" s="500"/>
      <c r="J23" s="499"/>
      <c r="K23" s="499"/>
      <c r="L23" s="507"/>
      <c r="M23" s="499"/>
      <c r="N23" s="499"/>
      <c r="O23" s="499"/>
      <c r="P23" s="499"/>
      <c r="Q23" s="499"/>
      <c r="R23" s="499"/>
    </row>
    <row r="24" spans="1:18" ht="113.25" customHeight="1">
      <c r="A24" s="46">
        <v>5</v>
      </c>
      <c r="B24" s="46" t="s">
        <v>3633</v>
      </c>
      <c r="C24" s="46" t="s">
        <v>3040</v>
      </c>
      <c r="D24" s="46" t="s">
        <v>3609</v>
      </c>
      <c r="E24" s="46" t="s">
        <v>3612</v>
      </c>
      <c r="F24" s="46" t="s">
        <v>3615</v>
      </c>
      <c r="G24" s="46" t="s">
        <v>3608</v>
      </c>
      <c r="H24" s="109">
        <v>3</v>
      </c>
      <c r="I24" s="109">
        <v>4</v>
      </c>
      <c r="J24" s="266" t="s">
        <v>3670</v>
      </c>
      <c r="K24" s="266" t="s">
        <v>3640</v>
      </c>
      <c r="L24" s="506">
        <v>569</v>
      </c>
      <c r="M24" s="309" t="s">
        <v>3678</v>
      </c>
      <c r="N24" s="309" t="s">
        <v>3657</v>
      </c>
      <c r="O24" s="309" t="s">
        <v>2522</v>
      </c>
      <c r="P24" s="309" t="s">
        <v>1062</v>
      </c>
      <c r="Q24" s="309"/>
      <c r="R24" s="309"/>
    </row>
    <row r="25" spans="1:18" ht="60">
      <c r="A25" s="46"/>
      <c r="B25" s="46"/>
      <c r="C25" s="46"/>
      <c r="D25" s="46"/>
      <c r="E25" s="46"/>
      <c r="F25" s="46"/>
      <c r="G25" s="46"/>
      <c r="L25" s="266">
        <v>583</v>
      </c>
      <c r="M25" s="46" t="s">
        <v>3679</v>
      </c>
      <c r="N25" s="46" t="s">
        <v>3658</v>
      </c>
      <c r="O25" s="46" t="s">
        <v>1249</v>
      </c>
      <c r="P25" s="46" t="s">
        <v>1048</v>
      </c>
      <c r="Q25" s="46" t="s">
        <v>3716</v>
      </c>
      <c r="R25" s="46" t="s">
        <v>3632</v>
      </c>
    </row>
    <row r="26" spans="1:18" ht="60">
      <c r="A26" s="46"/>
      <c r="B26" s="46"/>
      <c r="C26" s="46"/>
      <c r="D26" s="46"/>
      <c r="E26" s="46"/>
      <c r="F26" s="46"/>
      <c r="G26" s="46"/>
      <c r="L26" s="266">
        <v>822</v>
      </c>
      <c r="M26" s="46" t="s">
        <v>3680</v>
      </c>
      <c r="N26" s="46" t="s">
        <v>3660</v>
      </c>
      <c r="O26" s="46" t="s">
        <v>3701</v>
      </c>
      <c r="P26" s="46" t="s">
        <v>1048</v>
      </c>
      <c r="Q26" s="46" t="s">
        <v>3715</v>
      </c>
      <c r="R26" s="46" t="s">
        <v>3714</v>
      </c>
    </row>
    <row r="27" spans="1:18" ht="75">
      <c r="A27" s="46"/>
      <c r="B27" s="46"/>
      <c r="C27" s="46"/>
      <c r="D27" s="46"/>
      <c r="E27" s="46"/>
      <c r="F27" s="46"/>
      <c r="G27" s="46"/>
      <c r="L27" s="266"/>
      <c r="M27" s="856" t="s">
        <v>3632</v>
      </c>
      <c r="N27" s="856" t="s">
        <v>3904</v>
      </c>
      <c r="O27" s="856" t="s">
        <v>6519</v>
      </c>
      <c r="Q27" s="46" t="s">
        <v>3716</v>
      </c>
      <c r="R27" s="46" t="s">
        <v>3632</v>
      </c>
    </row>
    <row r="28" spans="1:18" ht="75">
      <c r="A28" s="46"/>
      <c r="B28" s="46"/>
      <c r="C28" s="46"/>
      <c r="D28" s="46"/>
      <c r="E28" s="46"/>
      <c r="F28" s="46"/>
      <c r="G28" s="46"/>
      <c r="L28" s="266"/>
      <c r="M28" s="856" t="s">
        <v>5014</v>
      </c>
      <c r="N28" s="856" t="s">
        <v>1818</v>
      </c>
      <c r="O28" s="856" t="s">
        <v>6520</v>
      </c>
      <c r="Q28" s="46" t="s">
        <v>3170</v>
      </c>
      <c r="R28" s="46" t="s">
        <v>5014</v>
      </c>
    </row>
    <row r="29" spans="1:18" s="52" customFormat="1">
      <c r="A29" s="499"/>
      <c r="B29" s="499"/>
      <c r="C29" s="499"/>
      <c r="D29" s="499"/>
      <c r="E29" s="499"/>
      <c r="F29" s="499"/>
      <c r="G29" s="499"/>
      <c r="H29" s="500"/>
      <c r="I29" s="500"/>
      <c r="J29" s="499"/>
      <c r="K29" s="499"/>
      <c r="L29" s="507"/>
      <c r="M29" s="499"/>
      <c r="N29" s="499"/>
      <c r="O29" s="499"/>
      <c r="P29" s="499"/>
      <c r="Q29" s="499"/>
      <c r="R29" s="499"/>
    </row>
    <row r="30" spans="1:18" ht="85.5" customHeight="1">
      <c r="A30" s="46">
        <v>6</v>
      </c>
      <c r="B30" s="46" t="s">
        <v>3633</v>
      </c>
      <c r="C30" s="46" t="s">
        <v>3040</v>
      </c>
      <c r="D30" s="46" t="s">
        <v>3610</v>
      </c>
      <c r="E30" s="46" t="s">
        <v>3613</v>
      </c>
      <c r="F30" s="46" t="s">
        <v>3616</v>
      </c>
      <c r="G30" s="46" t="s">
        <v>3608</v>
      </c>
      <c r="H30" s="109">
        <v>6</v>
      </c>
      <c r="I30" s="109">
        <v>5</v>
      </c>
      <c r="J30" s="266" t="s">
        <v>3641</v>
      </c>
      <c r="K30" s="266" t="s">
        <v>3642</v>
      </c>
      <c r="L30" s="266">
        <v>586</v>
      </c>
      <c r="M30" s="46" t="s">
        <v>3675</v>
      </c>
      <c r="N30" s="46" t="s">
        <v>2679</v>
      </c>
      <c r="O30" s="46" t="s">
        <v>2799</v>
      </c>
      <c r="P30" s="46" t="s">
        <v>1268</v>
      </c>
      <c r="Q30" s="46" t="s">
        <v>3311</v>
      </c>
      <c r="R30" s="46" t="s">
        <v>3461</v>
      </c>
    </row>
    <row r="31" spans="1:18" ht="37.5" customHeight="1">
      <c r="A31" s="46"/>
      <c r="B31" s="46"/>
      <c r="C31" s="46"/>
      <c r="D31" s="46"/>
      <c r="E31" s="46"/>
      <c r="F31" s="46"/>
      <c r="G31" s="46"/>
      <c r="L31" s="506">
        <v>753</v>
      </c>
      <c r="M31" s="309" t="s">
        <v>3659</v>
      </c>
      <c r="N31" s="309" t="s">
        <v>3658</v>
      </c>
      <c r="O31" s="309" t="s">
        <v>3709</v>
      </c>
      <c r="P31" s="309" t="s">
        <v>1044</v>
      </c>
      <c r="Q31" s="309"/>
      <c r="R31" s="309"/>
    </row>
    <row r="32" spans="1:18" ht="45">
      <c r="A32" s="46"/>
      <c r="B32" s="46"/>
      <c r="C32" s="46"/>
      <c r="D32" s="46"/>
      <c r="E32" s="46"/>
      <c r="F32" s="46"/>
      <c r="G32" s="46"/>
      <c r="L32" s="266">
        <v>570</v>
      </c>
      <c r="M32" s="46" t="s">
        <v>3681</v>
      </c>
      <c r="N32" s="46" t="s">
        <v>3661</v>
      </c>
      <c r="O32" s="46" t="s">
        <v>3695</v>
      </c>
      <c r="P32" s="46" t="s">
        <v>1046</v>
      </c>
      <c r="Q32" s="46" t="s">
        <v>3473</v>
      </c>
      <c r="R32" s="46" t="s">
        <v>842</v>
      </c>
    </row>
    <row r="33" spans="1:18" ht="45">
      <c r="A33" s="46"/>
      <c r="B33" s="46"/>
      <c r="C33" s="46"/>
      <c r="D33" s="46"/>
      <c r="E33" s="46"/>
      <c r="F33" s="46"/>
      <c r="G33" s="46"/>
      <c r="L33" s="266">
        <v>601</v>
      </c>
      <c r="M33" s="46" t="s">
        <v>3690</v>
      </c>
      <c r="N33" s="46" t="s">
        <v>3662</v>
      </c>
      <c r="O33" s="46" t="s">
        <v>3702</v>
      </c>
      <c r="P33" s="46" t="s">
        <v>1046</v>
      </c>
      <c r="Q33" s="856" t="s">
        <v>3725</v>
      </c>
      <c r="R33" s="856" t="s">
        <v>3663</v>
      </c>
    </row>
    <row r="34" spans="1:18" ht="30">
      <c r="A34" s="46"/>
      <c r="B34" s="46"/>
      <c r="C34" s="46"/>
      <c r="D34" s="46"/>
      <c r="E34" s="46"/>
      <c r="F34" s="46"/>
      <c r="G34" s="46"/>
      <c r="L34" s="266"/>
      <c r="Q34" s="856" t="s">
        <v>3437</v>
      </c>
      <c r="R34" s="856" t="s">
        <v>1436</v>
      </c>
    </row>
    <row r="35" spans="1:18" ht="64.5" customHeight="1">
      <c r="A35" s="46"/>
      <c r="B35" s="46"/>
      <c r="C35" s="46"/>
      <c r="D35" s="46"/>
      <c r="E35" s="46"/>
      <c r="F35" s="46"/>
      <c r="G35" s="46"/>
      <c r="L35" s="266">
        <v>570</v>
      </c>
      <c r="M35" s="46" t="s">
        <v>1819</v>
      </c>
      <c r="N35" s="46" t="s">
        <v>2681</v>
      </c>
      <c r="O35" s="46" t="s">
        <v>2800</v>
      </c>
      <c r="P35" s="46" t="s">
        <v>1259</v>
      </c>
      <c r="Q35" s="46" t="s">
        <v>3170</v>
      </c>
      <c r="R35" s="46" t="s">
        <v>3009</v>
      </c>
    </row>
    <row r="36" spans="1:18" ht="75">
      <c r="A36" s="46"/>
      <c r="B36" s="46"/>
      <c r="C36" s="46"/>
      <c r="D36" s="46"/>
      <c r="E36" s="46"/>
      <c r="F36" s="46"/>
      <c r="G36" s="46"/>
      <c r="L36" s="266">
        <v>570</v>
      </c>
      <c r="M36" s="46" t="s">
        <v>3682</v>
      </c>
      <c r="N36" s="46" t="s">
        <v>3664</v>
      </c>
      <c r="O36" s="46" t="s">
        <v>3696</v>
      </c>
      <c r="P36" s="46" t="s">
        <v>1048</v>
      </c>
      <c r="Q36" s="46" t="s">
        <v>3716</v>
      </c>
      <c r="R36" s="46" t="s">
        <v>3046</v>
      </c>
    </row>
    <row r="37" spans="1:18" s="52" customFormat="1">
      <c r="A37" s="499"/>
      <c r="B37" s="499"/>
      <c r="C37" s="499"/>
      <c r="D37" s="499"/>
      <c r="E37" s="499"/>
      <c r="F37" s="499"/>
      <c r="G37" s="499"/>
      <c r="H37" s="500"/>
      <c r="I37" s="500"/>
      <c r="J37" s="499"/>
      <c r="K37" s="499"/>
      <c r="L37" s="507"/>
      <c r="M37" s="499"/>
      <c r="N37" s="499"/>
      <c r="O37" s="499"/>
      <c r="P37" s="499"/>
      <c r="Q37" s="499"/>
      <c r="R37" s="499"/>
    </row>
    <row r="38" spans="1:18" ht="99.75" customHeight="1">
      <c r="A38" s="46">
        <v>7</v>
      </c>
      <c r="B38" s="46" t="s">
        <v>3633</v>
      </c>
      <c r="C38" s="46" t="s">
        <v>3040</v>
      </c>
      <c r="D38" s="46" t="s">
        <v>3611</v>
      </c>
      <c r="E38" s="46" t="s">
        <v>3614</v>
      </c>
      <c r="F38" s="46" t="s">
        <v>3617</v>
      </c>
      <c r="G38" s="46" t="s">
        <v>3618</v>
      </c>
      <c r="H38" s="109">
        <v>4</v>
      </c>
      <c r="I38" s="109">
        <v>2</v>
      </c>
      <c r="J38" s="266" t="s">
        <v>3643</v>
      </c>
      <c r="K38" s="266" t="s">
        <v>3644</v>
      </c>
      <c r="L38" s="266">
        <v>578</v>
      </c>
      <c r="M38" s="46" t="s">
        <v>1326</v>
      </c>
      <c r="N38" s="46" t="s">
        <v>2717</v>
      </c>
      <c r="O38" s="46" t="s">
        <v>1978</v>
      </c>
      <c r="P38" s="46" t="s">
        <v>1048</v>
      </c>
      <c r="Q38" s="46" t="s">
        <v>3473</v>
      </c>
      <c r="R38" s="46" t="s">
        <v>842</v>
      </c>
    </row>
    <row r="39" spans="1:18" ht="75">
      <c r="A39" s="46"/>
      <c r="B39" s="46"/>
      <c r="C39" s="46"/>
      <c r="D39" s="46"/>
      <c r="E39" s="46"/>
      <c r="F39" s="46"/>
      <c r="G39" s="46"/>
      <c r="L39" s="266">
        <v>623</v>
      </c>
      <c r="M39" s="46" t="s">
        <v>3672</v>
      </c>
      <c r="N39" s="46" t="s">
        <v>3652</v>
      </c>
      <c r="O39" s="46" t="s">
        <v>3692</v>
      </c>
      <c r="P39" s="46" t="s">
        <v>1048</v>
      </c>
      <c r="Q39" s="509" t="s">
        <v>3727</v>
      </c>
      <c r="R39" s="509" t="s">
        <v>3726</v>
      </c>
    </row>
    <row r="40" spans="1:18" ht="45">
      <c r="A40" s="46"/>
      <c r="B40" s="46"/>
      <c r="C40" s="46"/>
      <c r="D40" s="46"/>
      <c r="E40" s="46"/>
      <c r="F40" s="46"/>
      <c r="G40" s="46"/>
      <c r="L40" s="506">
        <v>744</v>
      </c>
      <c r="M40" s="309" t="s">
        <v>1230</v>
      </c>
      <c r="N40" s="309" t="s">
        <v>2836</v>
      </c>
      <c r="O40" s="309" t="s">
        <v>1376</v>
      </c>
      <c r="P40" s="309" t="s">
        <v>1043</v>
      </c>
    </row>
    <row r="41" spans="1:18" ht="30">
      <c r="A41" s="46"/>
      <c r="B41" s="46"/>
      <c r="C41" s="46"/>
      <c r="D41" s="46"/>
      <c r="E41" s="46"/>
      <c r="F41" s="46"/>
      <c r="G41" s="46"/>
      <c r="L41" s="506">
        <v>584</v>
      </c>
      <c r="M41" s="309" t="s">
        <v>3683</v>
      </c>
      <c r="N41" s="309" t="s">
        <v>3665</v>
      </c>
      <c r="O41" s="309" t="s">
        <v>3703</v>
      </c>
      <c r="P41" s="309" t="s">
        <v>1253</v>
      </c>
    </row>
    <row r="42" spans="1:18" s="52" customFormat="1">
      <c r="A42" s="499"/>
      <c r="B42" s="499"/>
      <c r="C42" s="499"/>
      <c r="D42" s="499"/>
      <c r="E42" s="499"/>
      <c r="F42" s="499"/>
      <c r="G42" s="499"/>
      <c r="H42" s="500"/>
      <c r="I42" s="500"/>
      <c r="J42" s="499"/>
      <c r="K42" s="499"/>
      <c r="L42" s="507"/>
      <c r="M42" s="499"/>
      <c r="N42" s="499"/>
      <c r="O42" s="499"/>
      <c r="P42" s="499"/>
      <c r="Q42" s="499"/>
      <c r="R42" s="499"/>
    </row>
    <row r="43" spans="1:18" ht="34.5" customHeight="1">
      <c r="A43" s="46">
        <v>8</v>
      </c>
      <c r="B43" s="46" t="s">
        <v>3633</v>
      </c>
      <c r="C43" s="46" t="s">
        <v>3040</v>
      </c>
      <c r="D43" s="46" t="s">
        <v>3619</v>
      </c>
      <c r="E43" s="46" t="s">
        <v>3623</v>
      </c>
      <c r="F43" s="46" t="s">
        <v>3627</v>
      </c>
      <c r="G43" s="46" t="s">
        <v>3618</v>
      </c>
      <c r="H43" s="109">
        <v>4</v>
      </c>
      <c r="I43" s="109">
        <v>3</v>
      </c>
      <c r="J43" s="266" t="s">
        <v>3645</v>
      </c>
      <c r="K43" s="266" t="s">
        <v>3646</v>
      </c>
      <c r="L43" s="266">
        <v>604</v>
      </c>
      <c r="M43" s="46" t="s">
        <v>3684</v>
      </c>
      <c r="N43" s="46" t="s">
        <v>3668</v>
      </c>
      <c r="O43" s="46" t="s">
        <v>2804</v>
      </c>
      <c r="P43" s="46" t="s">
        <v>1047</v>
      </c>
      <c r="Q43" s="46" t="s">
        <v>3717</v>
      </c>
      <c r="R43" s="46" t="s">
        <v>3718</v>
      </c>
    </row>
    <row r="44" spans="1:18" ht="75">
      <c r="A44" s="46"/>
      <c r="B44" s="46"/>
      <c r="C44" s="46"/>
      <c r="D44" s="46"/>
      <c r="E44" s="46"/>
      <c r="F44" s="46"/>
      <c r="G44" s="46"/>
      <c r="L44" s="266">
        <v>584</v>
      </c>
      <c r="M44" s="46" t="s">
        <v>3685</v>
      </c>
      <c r="N44" s="46" t="s">
        <v>3652</v>
      </c>
      <c r="O44" s="46" t="s">
        <v>3692</v>
      </c>
      <c r="P44" s="46" t="s">
        <v>1048</v>
      </c>
      <c r="Q44" s="509" t="s">
        <v>3727</v>
      </c>
      <c r="R44" s="509" t="s">
        <v>3726</v>
      </c>
    </row>
    <row r="45" spans="1:18" ht="45">
      <c r="A45" s="46"/>
      <c r="B45" s="46"/>
      <c r="C45" s="46"/>
      <c r="D45" s="46"/>
      <c r="E45" s="46"/>
      <c r="F45" s="46"/>
      <c r="G45" s="46"/>
      <c r="L45" s="506">
        <v>570</v>
      </c>
      <c r="M45" s="309" t="s">
        <v>3686</v>
      </c>
      <c r="N45" s="309" t="s">
        <v>2662</v>
      </c>
      <c r="O45" s="309" t="s">
        <v>2494</v>
      </c>
      <c r="P45" s="309" t="s">
        <v>1058</v>
      </c>
      <c r="Q45" s="309"/>
      <c r="R45" s="309"/>
    </row>
    <row r="46" spans="1:18" ht="30">
      <c r="A46" s="46"/>
      <c r="B46" s="46"/>
      <c r="C46" s="46"/>
      <c r="D46" s="46"/>
      <c r="E46" s="46"/>
      <c r="F46" s="46"/>
      <c r="G46" s="46"/>
      <c r="L46" s="266">
        <v>570</v>
      </c>
      <c r="M46" s="46" t="s">
        <v>3687</v>
      </c>
      <c r="N46" s="46" t="s">
        <v>3666</v>
      </c>
      <c r="O46" s="46" t="s">
        <v>1246</v>
      </c>
      <c r="P46" s="46" t="s">
        <v>1065</v>
      </c>
      <c r="Q46" s="46" t="s">
        <v>3719</v>
      </c>
      <c r="R46" s="46" t="s">
        <v>3720</v>
      </c>
    </row>
    <row r="47" spans="1:18" s="52" customFormat="1">
      <c r="A47" s="499"/>
      <c r="B47" s="499"/>
      <c r="C47" s="499"/>
      <c r="D47" s="499"/>
      <c r="E47" s="499"/>
      <c r="F47" s="499"/>
      <c r="G47" s="499"/>
      <c r="H47" s="500"/>
      <c r="I47" s="500"/>
      <c r="J47" s="499"/>
      <c r="K47" s="499"/>
      <c r="L47" s="507"/>
      <c r="M47" s="499"/>
      <c r="N47" s="499"/>
      <c r="O47" s="499"/>
      <c r="P47" s="499"/>
      <c r="Q47" s="499"/>
      <c r="R47" s="499"/>
    </row>
    <row r="48" spans="1:18" ht="48" customHeight="1">
      <c r="A48" s="46">
        <v>9</v>
      </c>
      <c r="B48" s="46" t="s">
        <v>3633</v>
      </c>
      <c r="C48" s="46" t="s">
        <v>3040</v>
      </c>
      <c r="D48" s="46" t="s">
        <v>3620</v>
      </c>
      <c r="E48" s="46" t="s">
        <v>3624</v>
      </c>
      <c r="F48" s="46" t="s">
        <v>3628</v>
      </c>
      <c r="G48" s="46" t="s">
        <v>3618</v>
      </c>
      <c r="H48" s="109">
        <v>2</v>
      </c>
      <c r="I48" s="109">
        <v>2</v>
      </c>
      <c r="J48" s="266" t="s">
        <v>3647</v>
      </c>
      <c r="K48" s="266" t="s">
        <v>3648</v>
      </c>
      <c r="L48" s="266">
        <v>578</v>
      </c>
      <c r="M48" s="46" t="s">
        <v>3688</v>
      </c>
      <c r="N48" s="46" t="s">
        <v>3667</v>
      </c>
      <c r="O48" s="46" t="s">
        <v>3697</v>
      </c>
      <c r="P48" s="46" t="s">
        <v>1051</v>
      </c>
      <c r="Q48" s="46" t="s">
        <v>3721</v>
      </c>
      <c r="R48" s="46" t="s">
        <v>3722</v>
      </c>
    </row>
    <row r="49" spans="1:18" ht="15.75" customHeight="1">
      <c r="A49" s="46"/>
      <c r="B49" s="46"/>
      <c r="C49" s="46"/>
      <c r="D49" s="46"/>
      <c r="E49" s="46"/>
      <c r="F49" s="46"/>
      <c r="G49" s="46"/>
      <c r="L49" s="266">
        <v>656</v>
      </c>
      <c r="M49" s="46" t="s">
        <v>3689</v>
      </c>
      <c r="N49" s="46" t="s">
        <v>3668</v>
      </c>
      <c r="O49" s="46" t="s">
        <v>3698</v>
      </c>
      <c r="P49" s="46" t="s">
        <v>1045</v>
      </c>
    </row>
    <row r="50" spans="1:18" s="52" customFormat="1">
      <c r="A50" s="499"/>
      <c r="B50" s="499"/>
      <c r="C50" s="499"/>
      <c r="D50" s="499"/>
      <c r="E50" s="499"/>
      <c r="F50" s="499"/>
      <c r="G50" s="499"/>
      <c r="H50" s="500"/>
      <c r="I50" s="500"/>
      <c r="J50" s="499"/>
      <c r="K50" s="499"/>
      <c r="L50" s="507"/>
      <c r="M50" s="499"/>
      <c r="N50" s="499"/>
      <c r="O50" s="499"/>
      <c r="P50" s="499"/>
      <c r="Q50" s="499"/>
      <c r="R50" s="499"/>
    </row>
    <row r="51" spans="1:18" ht="66" customHeight="1">
      <c r="A51" s="46">
        <v>10</v>
      </c>
      <c r="B51" s="46" t="s">
        <v>3633</v>
      </c>
      <c r="C51" s="46" t="s">
        <v>3040</v>
      </c>
      <c r="D51" s="46" t="s">
        <v>3621</v>
      </c>
      <c r="E51" s="46" t="s">
        <v>3625</v>
      </c>
      <c r="F51" s="46" t="s">
        <v>3629</v>
      </c>
      <c r="G51" s="46" t="s">
        <v>3618</v>
      </c>
      <c r="H51" s="109">
        <v>2</v>
      </c>
      <c r="I51" s="109">
        <v>2</v>
      </c>
      <c r="J51" s="266" t="s">
        <v>3649</v>
      </c>
      <c r="K51" s="266" t="s">
        <v>2602</v>
      </c>
      <c r="L51" s="266">
        <v>604</v>
      </c>
      <c r="M51" s="46" t="s">
        <v>3688</v>
      </c>
      <c r="N51" s="46" t="s">
        <v>3667</v>
      </c>
      <c r="O51" s="46" t="s">
        <v>3697</v>
      </c>
      <c r="P51" s="46" t="s">
        <v>3704</v>
      </c>
      <c r="Q51" s="46" t="s">
        <v>3721</v>
      </c>
      <c r="R51" s="46" t="s">
        <v>3722</v>
      </c>
    </row>
    <row r="52" spans="1:18" ht="90">
      <c r="A52" s="46"/>
      <c r="B52" s="46"/>
      <c r="C52" s="46"/>
      <c r="D52" s="46"/>
      <c r="E52" s="46"/>
      <c r="F52" s="46"/>
      <c r="G52" s="46"/>
      <c r="L52" s="266">
        <v>604</v>
      </c>
      <c r="M52" s="46" t="s">
        <v>2539</v>
      </c>
      <c r="N52" s="46" t="s">
        <v>2717</v>
      </c>
      <c r="O52" s="46" t="s">
        <v>1978</v>
      </c>
      <c r="P52" s="46" t="s">
        <v>1048</v>
      </c>
      <c r="Q52" s="46" t="s">
        <v>3473</v>
      </c>
      <c r="R52" s="46" t="s">
        <v>842</v>
      </c>
    </row>
    <row r="53" spans="1:18" s="52" customFormat="1">
      <c r="A53" s="499"/>
      <c r="B53" s="499"/>
      <c r="C53" s="499"/>
      <c r="D53" s="499"/>
      <c r="E53" s="499"/>
      <c r="F53" s="499"/>
      <c r="G53" s="499"/>
      <c r="H53" s="500"/>
      <c r="I53" s="500"/>
      <c r="J53" s="499"/>
      <c r="K53" s="499"/>
      <c r="L53" s="507"/>
      <c r="M53" s="499"/>
      <c r="N53" s="499"/>
      <c r="O53" s="499"/>
      <c r="P53" s="499"/>
      <c r="Q53" s="499"/>
      <c r="R53" s="499"/>
    </row>
    <row r="54" spans="1:18" ht="133.5" customHeight="1">
      <c r="A54" s="46">
        <v>11</v>
      </c>
      <c r="B54" s="46" t="s">
        <v>3633</v>
      </c>
      <c r="C54" s="46" t="s">
        <v>3040</v>
      </c>
      <c r="D54" s="46" t="s">
        <v>3622</v>
      </c>
      <c r="E54" s="46" t="s">
        <v>3626</v>
      </c>
      <c r="F54" s="46" t="s">
        <v>3630</v>
      </c>
      <c r="G54" s="46" t="s">
        <v>3631</v>
      </c>
      <c r="H54" s="109">
        <v>3</v>
      </c>
      <c r="I54" s="109">
        <v>2</v>
      </c>
      <c r="J54" s="266" t="s">
        <v>3650</v>
      </c>
      <c r="K54" s="266" t="s">
        <v>2616</v>
      </c>
      <c r="L54" s="266">
        <v>753</v>
      </c>
      <c r="M54" s="46" t="s">
        <v>2474</v>
      </c>
      <c r="N54" s="46" t="s">
        <v>2648</v>
      </c>
      <c r="O54" s="46" t="s">
        <v>2475</v>
      </c>
      <c r="P54" s="46" t="s">
        <v>1270</v>
      </c>
      <c r="Q54" s="46" t="s">
        <v>3335</v>
      </c>
      <c r="R54" s="46" t="s">
        <v>1422</v>
      </c>
    </row>
    <row r="55" spans="1:18" ht="75">
      <c r="A55" s="46"/>
      <c r="B55" s="46"/>
      <c r="C55" s="46"/>
      <c r="D55" s="46"/>
      <c r="E55" s="46"/>
      <c r="F55" s="46"/>
      <c r="G55" s="46"/>
      <c r="L55" s="266">
        <v>570</v>
      </c>
      <c r="M55" s="46" t="s">
        <v>3682</v>
      </c>
      <c r="N55" s="46" t="s">
        <v>3664</v>
      </c>
      <c r="O55" s="46" t="s">
        <v>3696</v>
      </c>
      <c r="P55" s="46" t="s">
        <v>1048</v>
      </c>
      <c r="Q55" s="46" t="s">
        <v>3716</v>
      </c>
      <c r="R55" s="46" t="s">
        <v>3046</v>
      </c>
    </row>
    <row r="56" spans="1:18" ht="30">
      <c r="A56" s="46"/>
      <c r="B56" s="46"/>
      <c r="C56" s="46"/>
      <c r="D56" s="46"/>
      <c r="E56" s="46"/>
      <c r="F56" s="46"/>
      <c r="G56" s="46"/>
      <c r="L56" s="506">
        <v>586</v>
      </c>
      <c r="M56" s="309" t="s">
        <v>2281</v>
      </c>
      <c r="N56" s="309" t="s">
        <v>3669</v>
      </c>
      <c r="O56" s="309" t="s">
        <v>2494</v>
      </c>
      <c r="P56" s="309" t="s">
        <v>1058</v>
      </c>
      <c r="Q56" s="309"/>
      <c r="R56" s="309"/>
    </row>
    <row r="57" spans="1:18" s="501" customFormat="1">
      <c r="H57" s="502"/>
      <c r="I57" s="502"/>
      <c r="J57" s="503"/>
      <c r="K57" s="503"/>
      <c r="L57" s="508"/>
      <c r="M57" s="503"/>
      <c r="N57" s="503"/>
      <c r="O57" s="503"/>
      <c r="P57" s="503"/>
      <c r="Q57" s="503"/>
      <c r="R57" s="503"/>
    </row>
    <row r="58" spans="1:18" customFormat="1">
      <c r="A58" s="55"/>
      <c r="B58" s="55"/>
      <c r="C58" s="55"/>
      <c r="D58" s="55"/>
      <c r="E58" s="55" t="s">
        <v>3710</v>
      </c>
      <c r="F58" s="55"/>
      <c r="G58" s="55"/>
      <c r="H58" s="109">
        <f>SUM(H3:H57)</f>
        <v>39</v>
      </c>
      <c r="I58" s="109">
        <f>SUM(I3:I57)</f>
        <v>28</v>
      </c>
      <c r="J58" s="46"/>
      <c r="K58" s="46"/>
      <c r="L58" s="266" t="s">
        <v>1207</v>
      </c>
      <c r="M58" s="46"/>
      <c r="N58" s="46"/>
      <c r="O58" s="46"/>
      <c r="P58" s="46"/>
      <c r="Q58" s="46"/>
      <c r="R58" s="46"/>
    </row>
    <row r="59" spans="1:18" customFormat="1">
      <c r="A59" s="55"/>
      <c r="B59" s="55"/>
      <c r="C59" s="55"/>
      <c r="D59" s="55"/>
      <c r="E59" s="55" t="s">
        <v>3711</v>
      </c>
      <c r="F59" s="55"/>
      <c r="G59" s="55"/>
      <c r="H59" s="109">
        <f>H58/A54</f>
        <v>3.5454545454545454</v>
      </c>
      <c r="I59" s="109">
        <f>I58/A54</f>
        <v>2.5454545454545454</v>
      </c>
      <c r="J59" s="46"/>
      <c r="K59" s="46"/>
      <c r="L59" s="46"/>
      <c r="M59" s="46"/>
      <c r="N59" s="46"/>
      <c r="O59" s="46"/>
      <c r="P59" s="46"/>
      <c r="Q59" s="46"/>
      <c r="R59" s="46"/>
    </row>
    <row r="60" spans="1:18" customFormat="1">
      <c r="H60" s="254"/>
      <c r="I60" s="254"/>
      <c r="J60" s="1"/>
      <c r="K60" s="1"/>
      <c r="L60" s="1"/>
      <c r="M60" s="1"/>
      <c r="N60" s="1"/>
      <c r="O60" s="1"/>
      <c r="P60" s="1"/>
      <c r="Q60" s="1"/>
      <c r="R60" s="1"/>
    </row>
    <row r="61" spans="1:18" customFormat="1">
      <c r="H61" s="254"/>
      <c r="I61" s="254"/>
      <c r="J61" s="1"/>
      <c r="K61" s="1"/>
      <c r="L61" s="1"/>
      <c r="M61" s="1"/>
      <c r="N61" s="1"/>
      <c r="O61" s="1"/>
      <c r="P61" s="1"/>
      <c r="Q61" s="1"/>
      <c r="R61" s="1"/>
    </row>
    <row r="62" spans="1:18" customFormat="1">
      <c r="H62" s="254"/>
      <c r="I62" s="254"/>
      <c r="J62" s="1"/>
      <c r="K62" s="1"/>
      <c r="L62" s="1"/>
      <c r="M62" s="1"/>
      <c r="N62" s="1"/>
      <c r="O62" s="1"/>
      <c r="P62" s="1"/>
      <c r="Q62" s="1"/>
      <c r="R62" s="1"/>
    </row>
    <row r="63" spans="1:18" customFormat="1">
      <c r="H63" s="254"/>
      <c r="I63" s="254"/>
      <c r="J63" s="1"/>
      <c r="K63" s="1"/>
      <c r="L63" s="1"/>
      <c r="M63" s="1"/>
      <c r="N63" s="1"/>
      <c r="O63" s="1"/>
      <c r="P63" s="1"/>
      <c r="Q63" s="1"/>
      <c r="R63" s="1"/>
    </row>
    <row r="64" spans="1:18" customFormat="1">
      <c r="H64" s="254"/>
      <c r="I64" s="254"/>
      <c r="J64" s="1"/>
      <c r="K64" s="1"/>
      <c r="L64" s="1"/>
      <c r="M64" s="1"/>
      <c r="N64" s="1"/>
      <c r="O64" s="1"/>
      <c r="P64" s="1"/>
      <c r="Q64" s="1"/>
      <c r="R64" s="1"/>
    </row>
    <row r="65" spans="8:18" customFormat="1">
      <c r="H65" s="254"/>
      <c r="I65" s="254"/>
      <c r="J65" s="1"/>
      <c r="K65" s="1"/>
      <c r="L65" s="1"/>
      <c r="M65" s="1"/>
      <c r="N65" s="1"/>
      <c r="O65" s="1"/>
      <c r="P65" s="1"/>
      <c r="Q65" s="1"/>
      <c r="R65" s="1"/>
    </row>
    <row r="66" spans="8:18" customFormat="1">
      <c r="H66" s="254"/>
      <c r="I66" s="254"/>
      <c r="J66" s="1"/>
      <c r="K66" s="1"/>
      <c r="L66" s="1"/>
      <c r="M66" s="1"/>
      <c r="N66" s="1"/>
      <c r="O66" s="1"/>
      <c r="P66" s="1"/>
      <c r="Q66" s="1"/>
      <c r="R66" s="1"/>
    </row>
    <row r="67" spans="8:18" customFormat="1">
      <c r="H67" s="254"/>
      <c r="I67" s="254"/>
      <c r="J67" s="1"/>
      <c r="K67" s="1"/>
      <c r="L67" s="1"/>
      <c r="M67" s="1"/>
      <c r="N67" s="1"/>
      <c r="O67" s="1"/>
      <c r="P67" s="1"/>
      <c r="Q67" s="1"/>
      <c r="R67" s="1"/>
    </row>
    <row r="68" spans="8:18" customFormat="1">
      <c r="H68" s="254"/>
      <c r="I68" s="254"/>
      <c r="J68" s="1"/>
      <c r="K68" s="1"/>
      <c r="L68" s="1"/>
      <c r="M68" s="1"/>
      <c r="N68" s="1"/>
      <c r="O68" s="1"/>
      <c r="P68" s="1"/>
      <c r="Q68" s="1"/>
      <c r="R68" s="1"/>
    </row>
    <row r="69" spans="8:18" customFormat="1">
      <c r="H69" s="254"/>
      <c r="I69" s="254"/>
      <c r="J69" s="1"/>
      <c r="K69" s="1"/>
      <c r="L69" s="1"/>
      <c r="M69" s="1"/>
      <c r="N69" s="1"/>
      <c r="O69" s="1"/>
      <c r="P69" s="1"/>
      <c r="Q69" s="1"/>
      <c r="R69" s="1"/>
    </row>
    <row r="70" spans="8:18" customFormat="1">
      <c r="H70" s="254"/>
      <c r="I70" s="254"/>
      <c r="J70" s="1"/>
      <c r="K70" s="1"/>
      <c r="L70" s="1"/>
      <c r="M70" s="1"/>
      <c r="N70" s="1"/>
      <c r="O70" s="1"/>
      <c r="P70" s="1"/>
      <c r="Q70" s="1"/>
      <c r="R70" s="1"/>
    </row>
    <row r="71" spans="8:18" customFormat="1">
      <c r="H71" s="254"/>
      <c r="I71" s="254"/>
      <c r="J71" s="1"/>
      <c r="K71" s="1"/>
      <c r="L71" s="1"/>
      <c r="M71" s="1"/>
      <c r="N71" s="1"/>
      <c r="O71" s="1"/>
      <c r="P71" s="1"/>
      <c r="Q71" s="1"/>
      <c r="R71" s="1"/>
    </row>
    <row r="72" spans="8:18" customFormat="1">
      <c r="H72" s="254"/>
      <c r="I72" s="254"/>
      <c r="J72" s="1"/>
      <c r="K72" s="1"/>
      <c r="L72" s="1"/>
      <c r="M72" s="1"/>
      <c r="N72" s="1"/>
      <c r="O72" s="1"/>
      <c r="P72" s="1"/>
      <c r="Q72" s="1"/>
      <c r="R72" s="1"/>
    </row>
    <row r="73" spans="8:18" customFormat="1">
      <c r="H73" s="254"/>
      <c r="I73" s="254"/>
      <c r="J73" s="1"/>
      <c r="K73" s="1"/>
      <c r="L73" s="1"/>
      <c r="M73" s="1"/>
      <c r="N73" s="1"/>
      <c r="O73" s="1"/>
      <c r="P73" s="1"/>
      <c r="Q73" s="1"/>
      <c r="R73" s="1"/>
    </row>
    <row r="74" spans="8:18" customFormat="1">
      <c r="H74" s="254"/>
      <c r="I74" s="254"/>
      <c r="J74" s="1"/>
      <c r="K74" s="1"/>
      <c r="L74" s="1"/>
      <c r="M74" s="1"/>
      <c r="N74" s="1"/>
      <c r="O74" s="1"/>
      <c r="P74" s="1"/>
      <c r="Q74" s="1"/>
      <c r="R74" s="1"/>
    </row>
    <row r="75" spans="8:18" customFormat="1">
      <c r="H75" s="254"/>
      <c r="I75" s="254"/>
      <c r="J75" s="1"/>
      <c r="K75" s="1"/>
      <c r="L75" s="1"/>
      <c r="M75" s="1"/>
      <c r="N75" s="1"/>
      <c r="O75" s="1"/>
      <c r="P75" s="1"/>
      <c r="Q75" s="1"/>
      <c r="R75" s="1"/>
    </row>
    <row r="76" spans="8:18" customFormat="1">
      <c r="H76" s="254"/>
      <c r="I76" s="254"/>
      <c r="J76" s="1"/>
      <c r="K76" s="1"/>
      <c r="L76" s="1"/>
      <c r="M76" s="1"/>
      <c r="N76" s="1"/>
      <c r="O76" s="1"/>
      <c r="P76" s="1"/>
      <c r="Q76" s="1"/>
      <c r="R76" s="1"/>
    </row>
    <row r="77" spans="8:18" customFormat="1">
      <c r="H77" s="254"/>
      <c r="I77" s="254"/>
      <c r="J77" s="1"/>
      <c r="K77" s="1"/>
      <c r="L77" s="1"/>
      <c r="M77" s="1"/>
      <c r="N77" s="1"/>
      <c r="O77" s="1"/>
      <c r="P77" s="1"/>
      <c r="Q77" s="1"/>
      <c r="R77" s="1"/>
    </row>
    <row r="78" spans="8:18" customFormat="1">
      <c r="H78" s="254"/>
      <c r="I78" s="254"/>
      <c r="J78" s="1"/>
      <c r="K78" s="1"/>
      <c r="L78" s="1"/>
      <c r="M78" s="1"/>
      <c r="N78" s="1"/>
      <c r="O78" s="1"/>
      <c r="P78" s="1"/>
      <c r="Q78" s="1"/>
      <c r="R78" s="1"/>
    </row>
    <row r="79" spans="8:18" customFormat="1">
      <c r="H79" s="254"/>
      <c r="I79" s="254"/>
      <c r="J79" s="1"/>
      <c r="K79" s="1"/>
      <c r="L79" s="1"/>
      <c r="M79" s="1"/>
      <c r="N79" s="1"/>
      <c r="O79" s="1"/>
      <c r="P79" s="1"/>
      <c r="Q79" s="1"/>
      <c r="R79" s="1"/>
    </row>
    <row r="80" spans="8:18" customFormat="1">
      <c r="H80" s="254"/>
      <c r="I80" s="254"/>
      <c r="J80" s="1"/>
      <c r="K80" s="1"/>
      <c r="L80" s="1"/>
      <c r="M80" s="1"/>
      <c r="N80" s="1"/>
      <c r="O80" s="1"/>
      <c r="P80" s="1"/>
      <c r="Q80" s="1"/>
      <c r="R80" s="1"/>
    </row>
    <row r="81" spans="8:18" customFormat="1">
      <c r="H81" s="254"/>
      <c r="I81" s="254"/>
      <c r="J81" s="1"/>
      <c r="K81" s="1"/>
      <c r="L81" s="1"/>
      <c r="M81" s="1"/>
      <c r="N81" s="1"/>
      <c r="O81" s="1"/>
      <c r="P81" s="1"/>
      <c r="Q81" s="1"/>
      <c r="R81" s="1"/>
    </row>
    <row r="82" spans="8:18" customFormat="1">
      <c r="H82" s="254"/>
      <c r="I82" s="254"/>
      <c r="J82" s="1"/>
      <c r="K82" s="1"/>
      <c r="L82" s="1"/>
      <c r="M82" s="1"/>
      <c r="N82" s="1"/>
      <c r="O82" s="1"/>
      <c r="P82" s="1"/>
      <c r="Q82" s="1"/>
      <c r="R82" s="1"/>
    </row>
    <row r="83" spans="8:18" customFormat="1">
      <c r="H83" s="254"/>
      <c r="I83" s="254"/>
      <c r="J83" s="1"/>
      <c r="K83" s="1"/>
      <c r="L83" s="1"/>
      <c r="M83" s="1"/>
      <c r="N83" s="1"/>
      <c r="O83" s="1"/>
      <c r="P83" s="1"/>
      <c r="Q83" s="1"/>
      <c r="R83" s="1"/>
    </row>
    <row r="84" spans="8:18" customFormat="1">
      <c r="H84" s="254"/>
      <c r="I84" s="254"/>
      <c r="J84" s="1"/>
      <c r="K84" s="1"/>
      <c r="L84" s="1"/>
      <c r="M84" s="1"/>
      <c r="N84" s="1"/>
      <c r="O84" s="1"/>
      <c r="P84" s="1"/>
      <c r="Q84" s="1"/>
      <c r="R84" s="1"/>
    </row>
    <row r="85" spans="8:18" customFormat="1">
      <c r="H85" s="254"/>
      <c r="I85" s="254"/>
      <c r="J85" s="1"/>
      <c r="K85" s="1"/>
      <c r="L85" s="1"/>
      <c r="M85" s="1"/>
      <c r="N85" s="1"/>
      <c r="O85" s="1"/>
      <c r="P85" s="1"/>
      <c r="Q85" s="1"/>
      <c r="R85" s="1"/>
    </row>
    <row r="86" spans="8:18" customFormat="1">
      <c r="H86" s="254"/>
      <c r="I86" s="254"/>
      <c r="J86" s="1"/>
      <c r="K86" s="1"/>
      <c r="L86" s="1"/>
      <c r="M86" s="1"/>
      <c r="N86" s="1"/>
      <c r="O86" s="1"/>
      <c r="P86" s="1"/>
      <c r="Q86" s="1"/>
      <c r="R86" s="1"/>
    </row>
    <row r="87" spans="8:18" customFormat="1">
      <c r="H87" s="254"/>
      <c r="I87" s="254"/>
      <c r="J87" s="1"/>
      <c r="K87" s="1"/>
      <c r="L87" s="1"/>
      <c r="M87" s="1"/>
      <c r="N87" s="1"/>
      <c r="O87" s="1"/>
      <c r="P87" s="1"/>
      <c r="Q87" s="1"/>
      <c r="R87" s="1"/>
    </row>
    <row r="88" spans="8:18" customFormat="1">
      <c r="H88" s="254"/>
      <c r="I88" s="254"/>
      <c r="J88" s="1"/>
      <c r="K88" s="1"/>
      <c r="L88" s="1"/>
      <c r="M88" s="1"/>
      <c r="N88" s="1"/>
      <c r="O88" s="1"/>
      <c r="P88" s="1"/>
      <c r="Q88" s="1"/>
      <c r="R88" s="1"/>
    </row>
    <row r="89" spans="8:18" customFormat="1">
      <c r="H89" s="254"/>
      <c r="I89" s="254"/>
      <c r="J89" s="1"/>
      <c r="K89" s="1"/>
      <c r="L89" s="1"/>
      <c r="M89" s="1"/>
      <c r="N89" s="1"/>
      <c r="O89" s="1"/>
      <c r="P89" s="1"/>
      <c r="Q89" s="1"/>
      <c r="R89" s="1"/>
    </row>
    <row r="90" spans="8:18" customFormat="1">
      <c r="H90" s="254"/>
      <c r="I90" s="254"/>
      <c r="J90" s="1"/>
      <c r="K90" s="1"/>
      <c r="L90" s="1"/>
      <c r="M90" s="1"/>
      <c r="N90" s="1"/>
      <c r="O90" s="1"/>
      <c r="P90" s="1"/>
      <c r="Q90" s="1"/>
      <c r="R90" s="1"/>
    </row>
    <row r="91" spans="8:18" customFormat="1">
      <c r="H91" s="254"/>
      <c r="I91" s="254"/>
      <c r="J91" s="1"/>
      <c r="K91" s="1"/>
      <c r="L91" s="1"/>
      <c r="M91" s="1"/>
      <c r="N91" s="1"/>
      <c r="O91" s="1"/>
      <c r="P91" s="1"/>
      <c r="Q91" s="1"/>
      <c r="R91" s="1"/>
    </row>
    <row r="92" spans="8:18" customFormat="1">
      <c r="H92" s="254"/>
      <c r="I92" s="254"/>
      <c r="J92" s="1"/>
      <c r="K92" s="1"/>
      <c r="L92" s="1"/>
      <c r="M92" s="1"/>
      <c r="N92" s="1"/>
      <c r="O92" s="1"/>
      <c r="P92" s="1"/>
      <c r="Q92" s="1"/>
      <c r="R92" s="1"/>
    </row>
    <row r="93" spans="8:18" s="504" customFormat="1">
      <c r="H93" s="505"/>
      <c r="I93" s="505"/>
      <c r="J93" s="243"/>
      <c r="K93" s="243"/>
      <c r="L93" s="243"/>
      <c r="M93" s="243"/>
      <c r="N93" s="243"/>
      <c r="O93" s="243"/>
      <c r="P93" s="243"/>
      <c r="Q93" s="243"/>
      <c r="R93" s="243"/>
    </row>
  </sheetData>
  <autoFilter ref="M1:M93" xr:uid="{64CCFF36-55CD-4112-879A-ED9E05C329C5}"/>
  <mergeCells count="2">
    <mergeCell ref="A1:G1"/>
    <mergeCell ref="Q1:R1"/>
  </mergeCells>
  <conditionalFormatting sqref="J15 J24 J30 J38 J43 J48 J51 J54 L56:M1048576 L13:M15 L23:M26 J4 J9 L5:M5 L12:P12 L11:M11 L8:M9 L18:M19 L17 L29:M54 L27:L28">
    <cfRule type="containsText" dxfId="352" priority="18" operator="containsText" text="Meta Mapping ">
      <formula>NOT(ISERROR(SEARCH("Meta Mapping ",J4)))</formula>
    </cfRule>
    <cfRule type="containsText" dxfId="351" priority="19" operator="containsText" text="&gt;&gt;&gt;&gt;&gt; Phrase">
      <formula>NOT(ISERROR(SEARCH("&gt;&gt;&gt;&gt;&gt; Phrase",J4)))</formula>
    </cfRule>
  </conditionalFormatting>
  <conditionalFormatting sqref="L55:M55">
    <cfRule type="containsText" dxfId="350" priority="16" operator="containsText" text="Meta Mapping ">
      <formula>NOT(ISERROR(SEARCH("Meta Mapping ",L55)))</formula>
    </cfRule>
    <cfRule type="containsText" dxfId="349" priority="17" operator="containsText" text="&gt;&gt;&gt;&gt;&gt; Phrase">
      <formula>NOT(ISERROR(SEARCH("&gt;&gt;&gt;&gt;&gt; Phrase",L55)))</formula>
    </cfRule>
  </conditionalFormatting>
  <conditionalFormatting sqref="N2">
    <cfRule type="containsText" dxfId="348" priority="15" operator="containsText" text="Current (Electrical Current ">
      <formula>NOT(ISERROR(SEARCH("Current (Electrical Current ",N2)))</formula>
    </cfRule>
  </conditionalFormatting>
  <conditionalFormatting sqref="O2">
    <cfRule type="containsText" dxfId="347" priority="13" operator="containsText" text="MSH">
      <formula>NOT(ISERROR(SEARCH("MSH",O2)))</formula>
    </cfRule>
    <cfRule type="containsText" dxfId="346" priority="14" operator="containsText" text="MSH ">
      <formula>NOT(ISERROR(SEARCH("MSH ",O2)))</formula>
    </cfRule>
  </conditionalFormatting>
  <conditionalFormatting sqref="G1:G2">
    <cfRule type="containsText" dxfId="345" priority="12" operator="containsText" text="SDOH">
      <formula>NOT(ISERROR(SEARCH("SDOH",G1)))</formula>
    </cfRule>
  </conditionalFormatting>
  <conditionalFormatting sqref="O17">
    <cfRule type="containsText" dxfId="344" priority="5" operator="containsText" text="NCI">
      <formula>NOT(ISERROR(SEARCH("NCI",O17)))</formula>
    </cfRule>
  </conditionalFormatting>
  <conditionalFormatting sqref="L16:O16">
    <cfRule type="containsText" dxfId="343" priority="3" operator="containsText" text="Meta Mapping ">
      <formula>NOT(ISERROR(SEARCH("Meta Mapping ",L16)))</formula>
    </cfRule>
    <cfRule type="containsText" dxfId="342" priority="4" operator="containsText" text="&gt;&gt;&gt;&gt;&gt; Phrase">
      <formula>NOT(ISERROR(SEARCH("&gt;&gt;&gt;&gt;&gt; Phrase",L16)))</formula>
    </cfRule>
  </conditionalFormatting>
  <conditionalFormatting sqref="O21:O22">
    <cfRule type="containsText" dxfId="341" priority="2" operator="containsText" text="NCI">
      <formula>NOT(ISERROR(SEARCH("NCI",O21)))</formula>
    </cfRule>
  </conditionalFormatting>
  <conditionalFormatting sqref="O27:O28">
    <cfRule type="containsText" dxfId="340" priority="1" operator="containsText" text="NCI">
      <formula>NOT(ISERROR(SEARCH("NCI",O27)))</formula>
    </cfRule>
  </conditionalFormatting>
  <pageMargins left="0.7" right="0.7" top="0.75" bottom="0.75" header="0.3" footer="0.3"/>
  <pageSetup orientation="portrait"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BCECA-A55B-41A9-8172-DF7AFD3DA3E8}">
  <sheetPr codeName="Sheet7">
    <tabColor theme="3" tint="0.59999389629810485"/>
  </sheetPr>
  <dimension ref="A1:BQ131"/>
  <sheetViews>
    <sheetView zoomScale="70" zoomScaleNormal="70" workbookViewId="0">
      <pane ySplit="2" topLeftCell="A60" activePane="bottomLeft" state="frozen"/>
      <selection pane="bottomLeft" activeCell="F14" sqref="F14"/>
    </sheetView>
  </sheetViews>
  <sheetFormatPr defaultRowHeight="21" customHeight="1"/>
  <cols>
    <col min="1" max="1" width="6.28515625" style="2" customWidth="1"/>
    <col min="2" max="2" width="29.7109375" style="2" customWidth="1"/>
    <col min="3" max="3" width="22.7109375" style="2" customWidth="1"/>
    <col min="4" max="4" width="37.85546875" style="2" customWidth="1"/>
    <col min="5" max="5" width="36.85546875" style="2" customWidth="1"/>
    <col min="6" max="6" width="29.5703125" style="2" customWidth="1"/>
    <col min="7" max="7" width="25.7109375" style="2" customWidth="1"/>
    <col min="8" max="8" width="50.28515625" style="2" customWidth="1"/>
    <col min="9" max="9" width="22.85546875" style="2" customWidth="1"/>
    <col min="10" max="10" width="24.85546875" style="2" customWidth="1"/>
    <col min="11" max="11" width="23.42578125" style="1" customWidth="1"/>
    <col min="12" max="12" width="23.85546875" style="35" customWidth="1"/>
    <col min="13" max="13" width="24.42578125" style="2" customWidth="1"/>
    <col min="14" max="14" width="21.42578125" style="2" customWidth="1"/>
    <col min="15" max="15" width="23.42578125" style="2" customWidth="1"/>
    <col min="16" max="16" width="37.140625" style="2" customWidth="1"/>
    <col min="17" max="17" width="42.42578125" style="1" customWidth="1"/>
    <col min="18" max="18" width="26.28515625" style="2" hidden="1" customWidth="1"/>
    <col min="19" max="20" width="64.7109375" style="2" hidden="1" customWidth="1"/>
    <col min="21" max="21" width="56.42578125" style="2" hidden="1" customWidth="1"/>
  </cols>
  <sheetData>
    <row r="1" spans="1:69" s="83" customFormat="1" ht="71.25" customHeight="1">
      <c r="A1" s="138"/>
      <c r="B1" s="945" t="s">
        <v>5513</v>
      </c>
      <c r="C1" s="945"/>
      <c r="D1" s="945"/>
      <c r="E1" s="945"/>
      <c r="F1" s="945"/>
      <c r="G1" s="945"/>
      <c r="H1" s="945"/>
      <c r="I1" s="94" t="s">
        <v>1</v>
      </c>
      <c r="J1" s="94"/>
      <c r="K1" s="94"/>
      <c r="L1" s="93"/>
      <c r="M1" s="94"/>
      <c r="N1" s="93"/>
      <c r="O1" s="94"/>
      <c r="P1" s="94"/>
      <c r="Q1" s="141" t="s">
        <v>2</v>
      </c>
      <c r="R1" s="973" t="s">
        <v>3</v>
      </c>
      <c r="S1" s="974"/>
      <c r="T1" s="183"/>
      <c r="U1" s="103" t="s">
        <v>346</v>
      </c>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row>
    <row r="2" spans="1:69" s="85" customFormat="1" ht="57.75" customHeight="1">
      <c r="A2" s="139" t="s">
        <v>709</v>
      </c>
      <c r="B2" s="140" t="s">
        <v>4</v>
      </c>
      <c r="C2" s="140" t="s">
        <v>5</v>
      </c>
      <c r="D2" s="140" t="s">
        <v>718</v>
      </c>
      <c r="E2" s="140" t="s">
        <v>6</v>
      </c>
      <c r="F2" s="140" t="s">
        <v>8</v>
      </c>
      <c r="G2" s="140" t="s">
        <v>733</v>
      </c>
      <c r="H2" s="140" t="s">
        <v>9</v>
      </c>
      <c r="I2" s="115" t="s">
        <v>10</v>
      </c>
      <c r="J2" s="115" t="s">
        <v>11</v>
      </c>
      <c r="K2" s="115" t="s">
        <v>12</v>
      </c>
      <c r="L2" s="116" t="s">
        <v>13</v>
      </c>
      <c r="M2" s="115" t="s">
        <v>730</v>
      </c>
      <c r="N2" s="116" t="s">
        <v>15</v>
      </c>
      <c r="O2" s="115" t="s">
        <v>16</v>
      </c>
      <c r="P2" s="115" t="s">
        <v>17</v>
      </c>
      <c r="Q2" s="142" t="s">
        <v>18</v>
      </c>
      <c r="R2" s="975" t="s">
        <v>21</v>
      </c>
      <c r="S2" s="976"/>
      <c r="T2" s="184"/>
      <c r="U2" s="117"/>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row>
    <row r="3" spans="1:69" s="16" customFormat="1" ht="73.5" customHeight="1">
      <c r="A3" s="50">
        <v>0</v>
      </c>
      <c r="B3" s="50" t="s">
        <v>993</v>
      </c>
      <c r="C3" s="1006" t="s">
        <v>1137</v>
      </c>
      <c r="D3" s="1006"/>
      <c r="E3" s="1006"/>
      <c r="F3" s="1006"/>
      <c r="G3" s="1006"/>
      <c r="H3" s="1006"/>
      <c r="I3" s="46" t="s">
        <v>1013</v>
      </c>
      <c r="J3" s="46" t="s">
        <v>1039</v>
      </c>
      <c r="K3" s="83"/>
      <c r="L3" s="61">
        <v>17</v>
      </c>
      <c r="M3" s="109" t="s">
        <v>1138</v>
      </c>
      <c r="N3" s="109"/>
      <c r="O3" s="109"/>
      <c r="P3" s="109"/>
      <c r="Q3" s="46"/>
      <c r="R3" s="190"/>
      <c r="S3" s="50"/>
      <c r="T3" s="50"/>
      <c r="U3" s="50"/>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s="2"/>
      <c r="BM3" s="2"/>
      <c r="BN3" s="2"/>
      <c r="BO3" s="2"/>
      <c r="BP3" s="2"/>
      <c r="BQ3" s="2"/>
    </row>
    <row r="4" spans="1:69" s="74" customFormat="1" ht="93" customHeight="1">
      <c r="A4" s="50"/>
      <c r="B4" s="50"/>
      <c r="C4" s="61"/>
      <c r="D4" s="61"/>
      <c r="E4" s="61"/>
      <c r="F4" s="61"/>
      <c r="G4" s="61"/>
      <c r="H4" s="61"/>
      <c r="I4" s="46"/>
      <c r="J4" s="46"/>
      <c r="K4" s="46"/>
      <c r="L4" s="61"/>
      <c r="M4" s="46" t="s">
        <v>1139</v>
      </c>
      <c r="N4" s="50"/>
      <c r="O4" s="50"/>
      <c r="P4" s="50"/>
      <c r="Q4" s="46"/>
      <c r="R4" s="190"/>
      <c r="S4" s="50"/>
      <c r="T4" s="50"/>
      <c r="U4" s="50"/>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row>
    <row r="5" spans="1:69" s="146" customFormat="1" ht="90">
      <c r="A5" s="774"/>
      <c r="B5" s="774"/>
      <c r="C5" s="775"/>
      <c r="D5" s="775"/>
      <c r="E5" s="775"/>
      <c r="F5" s="775"/>
      <c r="G5" s="775"/>
      <c r="H5" s="775"/>
      <c r="I5" s="131"/>
      <c r="J5" s="131"/>
      <c r="K5" s="131" t="s">
        <v>1014</v>
      </c>
      <c r="L5" s="775"/>
      <c r="M5" s="776"/>
      <c r="N5" s="777"/>
      <c r="O5" s="777"/>
      <c r="P5" s="777"/>
      <c r="Q5" s="131" t="s">
        <v>1068</v>
      </c>
      <c r="R5" s="125" t="s">
        <v>1071</v>
      </c>
      <c r="S5" s="125" t="s">
        <v>1074</v>
      </c>
      <c r="T5" s="125" t="str">
        <f>CONCATENATE(R5, " ", S5)</f>
        <v>UMLS SemNet Hierarchy:  [Qualitative Concept]</v>
      </c>
      <c r="U5" s="12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s="119"/>
      <c r="BM5" s="119"/>
      <c r="BN5" s="119"/>
      <c r="BO5" s="119"/>
      <c r="BP5" s="119"/>
      <c r="BQ5" s="119"/>
    </row>
    <row r="6" spans="1:69" s="146" customFormat="1" ht="15.75">
      <c r="A6" s="774"/>
      <c r="B6" s="774"/>
      <c r="C6" s="775"/>
      <c r="D6" s="775"/>
      <c r="E6" s="775"/>
      <c r="F6" s="775"/>
      <c r="G6" s="775"/>
      <c r="H6" s="775"/>
      <c r="I6" s="131"/>
      <c r="J6" s="131"/>
      <c r="K6" s="131"/>
      <c r="L6" s="775"/>
      <c r="M6" s="775"/>
      <c r="N6" s="777"/>
      <c r="O6" s="777"/>
      <c r="P6" s="777"/>
      <c r="Q6" s="131"/>
      <c r="R6" s="125" t="s">
        <v>1072</v>
      </c>
      <c r="S6" s="125" t="s">
        <v>1070</v>
      </c>
      <c r="T6" s="125" t="str">
        <f t="shared" ref="T6:T69" si="0">CONCATENATE(R6, " ", S6)</f>
        <v>NCIt concept  Hierarchy:  Living Arrangement&gt; Social Circumstances&gt; Conceptual Entity</v>
      </c>
      <c r="U6" s="125"/>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s="119"/>
      <c r="BM6" s="119"/>
      <c r="BN6" s="119"/>
      <c r="BO6" s="119"/>
      <c r="BP6" s="119"/>
      <c r="BQ6" s="119"/>
    </row>
    <row r="7" spans="1:69" s="146" customFormat="1" ht="15.75">
      <c r="A7" s="774"/>
      <c r="B7" s="774"/>
      <c r="C7" s="775"/>
      <c r="D7" s="775"/>
      <c r="E7" s="775"/>
      <c r="F7" s="775"/>
      <c r="G7" s="775"/>
      <c r="H7" s="775"/>
      <c r="I7" s="131"/>
      <c r="J7" s="131"/>
      <c r="K7" s="131"/>
      <c r="L7" s="775"/>
      <c r="M7" s="774"/>
      <c r="N7" s="777"/>
      <c r="O7" s="777"/>
      <c r="P7" s="777"/>
      <c r="Q7" s="131"/>
      <c r="R7" s="125" t="s">
        <v>1073</v>
      </c>
      <c r="S7" s="125" t="s">
        <v>1069</v>
      </c>
      <c r="T7" s="125" t="str">
        <f t="shared" si="0"/>
        <v>NCIt SemNet Hierarchy: [Conceptual Entity]</v>
      </c>
      <c r="U7" s="125"/>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s="119"/>
      <c r="BM7" s="119"/>
      <c r="BN7" s="119"/>
      <c r="BO7" s="119"/>
      <c r="BP7" s="119"/>
      <c r="BQ7" s="119"/>
    </row>
    <row r="8" spans="1:69" s="437" customFormat="1" ht="45">
      <c r="A8" s="778"/>
      <c r="B8" s="778"/>
      <c r="C8" s="778"/>
      <c r="D8" s="778"/>
      <c r="E8" s="778"/>
      <c r="F8" s="778"/>
      <c r="G8" s="778"/>
      <c r="H8" s="778"/>
      <c r="I8" s="779"/>
      <c r="J8" s="779"/>
      <c r="K8" s="779" t="s">
        <v>1015</v>
      </c>
      <c r="L8" s="778"/>
      <c r="M8" s="433"/>
      <c r="N8" s="780"/>
      <c r="O8" s="780"/>
      <c r="P8" s="780"/>
      <c r="Q8" s="779" t="s">
        <v>1087</v>
      </c>
      <c r="R8" s="435" t="s">
        <v>1071</v>
      </c>
      <c r="S8" s="435" t="s">
        <v>1075</v>
      </c>
      <c r="T8" s="114" t="str">
        <f t="shared" si="0"/>
        <v>UMLS SemNet Hierarchy:  [Group]</v>
      </c>
      <c r="U8" s="436"/>
      <c r="V8"/>
      <c r="W8"/>
      <c r="X8"/>
      <c r="Y8"/>
      <c r="Z8"/>
      <c r="AA8"/>
      <c r="AB8"/>
      <c r="AC8"/>
      <c r="AD8"/>
      <c r="AE8"/>
      <c r="AF8"/>
      <c r="AG8"/>
      <c r="AH8"/>
      <c r="AI8"/>
      <c r="AJ8"/>
      <c r="AK8"/>
      <c r="AL8"/>
      <c r="AM8"/>
      <c r="AN8"/>
      <c r="AO8" s="236"/>
      <c r="AP8" s="236"/>
      <c r="AQ8" s="236"/>
      <c r="AR8" s="236"/>
      <c r="AS8" s="236"/>
      <c r="AT8" s="236"/>
      <c r="AU8" s="236"/>
      <c r="AV8" s="236"/>
      <c r="AW8" s="236"/>
      <c r="AX8" s="236"/>
      <c r="AY8" s="236"/>
      <c r="AZ8" s="236"/>
      <c r="BA8" s="236"/>
      <c r="BB8" s="236"/>
      <c r="BC8" s="236"/>
      <c r="BD8" s="236"/>
      <c r="BE8" s="236"/>
      <c r="BF8" s="236"/>
      <c r="BG8" s="236"/>
      <c r="BH8" s="236"/>
      <c r="BI8" s="236"/>
      <c r="BJ8" s="236"/>
      <c r="BK8" s="236"/>
      <c r="BL8" s="236"/>
      <c r="BM8" s="236"/>
      <c r="BN8" s="236"/>
      <c r="BO8" s="236"/>
      <c r="BP8" s="236"/>
      <c r="BQ8" s="236"/>
    </row>
    <row r="9" spans="1:69" s="147" customFormat="1" ht="15.75">
      <c r="A9" s="781"/>
      <c r="B9" s="781"/>
      <c r="C9" s="781"/>
      <c r="D9" s="781"/>
      <c r="E9" s="781"/>
      <c r="F9" s="781"/>
      <c r="G9" s="781"/>
      <c r="H9" s="781"/>
      <c r="I9" s="132"/>
      <c r="J9" s="132"/>
      <c r="K9" s="132"/>
      <c r="L9" s="781"/>
      <c r="M9" s="586"/>
      <c r="N9" s="782"/>
      <c r="O9" s="782"/>
      <c r="P9" s="782"/>
      <c r="Q9" s="132"/>
      <c r="R9" s="126" t="s">
        <v>1072</v>
      </c>
      <c r="S9" s="126" t="s">
        <v>1141</v>
      </c>
      <c r="T9" s="125" t="str">
        <f t="shared" si="0"/>
        <v>NCIt concept  Hierarchy:  Housing Group  &gt; Group &gt; Conceptual emtity</v>
      </c>
      <c r="U9" s="148"/>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s="128"/>
      <c r="BM9" s="128"/>
      <c r="BN9" s="128"/>
      <c r="BO9" s="128"/>
      <c r="BP9" s="128"/>
      <c r="BQ9" s="128"/>
    </row>
    <row r="10" spans="1:69" s="128" customFormat="1" ht="15">
      <c r="A10" s="586"/>
      <c r="B10" s="586"/>
      <c r="C10" s="586"/>
      <c r="D10" s="586"/>
      <c r="E10" s="586"/>
      <c r="F10" s="586"/>
      <c r="G10" s="586"/>
      <c r="H10" s="586"/>
      <c r="I10" s="586"/>
      <c r="J10" s="586"/>
      <c r="K10" s="132"/>
      <c r="L10" s="781"/>
      <c r="M10" s="586"/>
      <c r="N10" s="586"/>
      <c r="O10" s="586"/>
      <c r="P10" s="586"/>
      <c r="Q10" s="132"/>
      <c r="R10" s="126" t="s">
        <v>1073</v>
      </c>
      <c r="S10" s="126" t="s">
        <v>1075</v>
      </c>
      <c r="T10" s="125" t="str">
        <f t="shared" si="0"/>
        <v>NCIt SemNet Hierarchy: [Group]</v>
      </c>
      <c r="U10" s="126"/>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row>
    <row r="11" spans="1:69" s="146" customFormat="1" ht="120">
      <c r="A11" s="774"/>
      <c r="B11" s="774"/>
      <c r="C11" s="775"/>
      <c r="D11" s="775"/>
      <c r="E11" s="775"/>
      <c r="F11" s="775"/>
      <c r="G11" s="775"/>
      <c r="H11" s="775"/>
      <c r="I11" s="131"/>
      <c r="J11" s="131"/>
      <c r="K11" s="131" t="s">
        <v>1016</v>
      </c>
      <c r="L11" s="775"/>
      <c r="M11" s="776"/>
      <c r="N11" s="777"/>
      <c r="O11" s="777"/>
      <c r="P11" s="777"/>
      <c r="Q11" s="131" t="s">
        <v>1085</v>
      </c>
      <c r="R11" s="123" t="s">
        <v>1071</v>
      </c>
      <c r="S11" s="123" t="s">
        <v>1076</v>
      </c>
      <c r="T11" s="125" t="str">
        <f t="shared" si="0"/>
        <v>UMLS SemNet Hierarchy:  [Pathologic Function]</v>
      </c>
      <c r="U11" s="123"/>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s="119"/>
      <c r="BM11" s="119"/>
      <c r="BN11" s="119"/>
      <c r="BO11" s="119"/>
      <c r="BP11" s="119"/>
      <c r="BQ11" s="119"/>
    </row>
    <row r="12" spans="1:69" s="146" customFormat="1" ht="15.75">
      <c r="A12" s="774"/>
      <c r="B12" s="774"/>
      <c r="C12" s="775"/>
      <c r="D12" s="775"/>
      <c r="E12" s="775"/>
      <c r="F12" s="775"/>
      <c r="G12" s="775"/>
      <c r="H12" s="775"/>
      <c r="I12" s="131"/>
      <c r="J12" s="131"/>
      <c r="K12" s="131"/>
      <c r="L12" s="775"/>
      <c r="M12" s="775"/>
      <c r="N12" s="777"/>
      <c r="O12" s="777"/>
      <c r="P12" s="777"/>
      <c r="Q12" s="131"/>
      <c r="R12" s="125" t="s">
        <v>1072</v>
      </c>
      <c r="S12" s="125" t="s">
        <v>1086</v>
      </c>
      <c r="T12" s="125" t="str">
        <f t="shared" si="0"/>
        <v>NCIt concept  Hierarchy:  Disease Transmission &gt; Pathogenesis &gt; Pathologic Process &gt; Biological Process</v>
      </c>
      <c r="U12" s="125"/>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s="119"/>
      <c r="BM12" s="119"/>
      <c r="BN12" s="119"/>
      <c r="BO12" s="119"/>
      <c r="BP12" s="119"/>
      <c r="BQ12" s="119"/>
    </row>
    <row r="13" spans="1:69" s="146" customFormat="1" ht="15.75">
      <c r="A13" s="774"/>
      <c r="B13" s="774"/>
      <c r="C13" s="775"/>
      <c r="D13" s="775"/>
      <c r="E13" s="775"/>
      <c r="F13" s="775"/>
      <c r="G13" s="775"/>
      <c r="H13" s="775"/>
      <c r="I13" s="131"/>
      <c r="J13" s="131"/>
      <c r="K13" s="131"/>
      <c r="L13" s="775"/>
      <c r="M13" s="774"/>
      <c r="N13" s="777"/>
      <c r="O13" s="777"/>
      <c r="P13" s="777"/>
      <c r="Q13" s="131"/>
      <c r="R13" s="125" t="s">
        <v>1073</v>
      </c>
      <c r="S13" s="125" t="s">
        <v>1076</v>
      </c>
      <c r="T13" s="125" t="str">
        <f t="shared" si="0"/>
        <v>NCIt SemNet Hierarchy: [Pathologic Function]</v>
      </c>
      <c r="U13" s="125"/>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s="119"/>
      <c r="BM13" s="119"/>
      <c r="BN13" s="119"/>
      <c r="BO13" s="119"/>
      <c r="BP13" s="119"/>
      <c r="BQ13" s="119"/>
    </row>
    <row r="14" spans="1:69" s="147" customFormat="1" ht="90">
      <c r="A14" s="781"/>
      <c r="B14" s="781"/>
      <c r="C14" s="781"/>
      <c r="D14" s="781"/>
      <c r="E14" s="781"/>
      <c r="F14" s="781"/>
      <c r="G14" s="781"/>
      <c r="H14" s="781"/>
      <c r="I14" s="132"/>
      <c r="J14" s="132"/>
      <c r="K14" s="132" t="s">
        <v>1017</v>
      </c>
      <c r="L14" s="781"/>
      <c r="M14" s="586"/>
      <c r="N14" s="782"/>
      <c r="O14" s="782"/>
      <c r="P14" s="782"/>
      <c r="Q14" s="132" t="s">
        <v>1088</v>
      </c>
      <c r="R14" s="120" t="s">
        <v>1071</v>
      </c>
      <c r="S14" s="120" t="s">
        <v>1077</v>
      </c>
      <c r="T14" s="125" t="str">
        <f t="shared" si="0"/>
        <v>UMLS SemNet Hierarchy:  [Population Group]</v>
      </c>
      <c r="U14" s="121"/>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s="128"/>
      <c r="BM14" s="128"/>
      <c r="BN14" s="128"/>
      <c r="BO14" s="128"/>
      <c r="BP14" s="128"/>
      <c r="BQ14" s="128"/>
    </row>
    <row r="15" spans="1:69" s="147" customFormat="1" ht="15.75">
      <c r="A15" s="781"/>
      <c r="B15" s="781"/>
      <c r="C15" s="781"/>
      <c r="D15" s="781"/>
      <c r="E15" s="781"/>
      <c r="F15" s="781"/>
      <c r="G15" s="781"/>
      <c r="H15" s="781"/>
      <c r="I15" s="132"/>
      <c r="J15" s="132"/>
      <c r="K15" s="132"/>
      <c r="L15" s="781"/>
      <c r="M15" s="586"/>
      <c r="N15" s="782"/>
      <c r="O15" s="782"/>
      <c r="P15" s="782"/>
      <c r="Q15" s="132"/>
      <c r="R15" s="126" t="s">
        <v>1072</v>
      </c>
      <c r="S15" s="126" t="s">
        <v>1089</v>
      </c>
      <c r="T15" s="125" t="str">
        <f t="shared" si="0"/>
        <v>NCIt concept  Hierarchy:  At-Risk Population &gt; Population Group &gt; Group &gt; Conceptual Entity</v>
      </c>
      <c r="U15" s="148"/>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s="128"/>
      <c r="BM15" s="128"/>
      <c r="BN15" s="128"/>
      <c r="BO15" s="128"/>
      <c r="BP15" s="128"/>
      <c r="BQ15" s="128"/>
    </row>
    <row r="16" spans="1:69" s="128" customFormat="1" ht="15">
      <c r="A16" s="586"/>
      <c r="B16" s="586"/>
      <c r="C16" s="586"/>
      <c r="D16" s="586"/>
      <c r="E16" s="586"/>
      <c r="F16" s="586"/>
      <c r="G16" s="586"/>
      <c r="H16" s="586"/>
      <c r="I16" s="586"/>
      <c r="J16" s="586"/>
      <c r="K16" s="132"/>
      <c r="L16" s="781"/>
      <c r="M16" s="586"/>
      <c r="N16" s="586"/>
      <c r="O16" s="586"/>
      <c r="P16" s="586"/>
      <c r="Q16" s="132"/>
      <c r="R16" s="126" t="s">
        <v>1073</v>
      </c>
      <c r="S16" s="126" t="s">
        <v>1077</v>
      </c>
      <c r="T16" s="125" t="str">
        <f t="shared" si="0"/>
        <v>NCIt SemNet Hierarchy: [Population Group]</v>
      </c>
      <c r="U16" s="12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row>
    <row r="17" spans="1:69" s="146" customFormat="1" ht="60">
      <c r="A17" s="774"/>
      <c r="B17" s="774"/>
      <c r="C17" s="775"/>
      <c r="D17" s="775"/>
      <c r="E17" s="775"/>
      <c r="F17" s="775"/>
      <c r="G17" s="775"/>
      <c r="H17" s="775"/>
      <c r="I17" s="131"/>
      <c r="J17" s="131"/>
      <c r="K17" s="131" t="s">
        <v>1026</v>
      </c>
      <c r="L17" s="775"/>
      <c r="M17" s="776"/>
      <c r="N17" s="777"/>
      <c r="O17" s="777"/>
      <c r="P17" s="777"/>
      <c r="Q17" s="131" t="s">
        <v>1110</v>
      </c>
      <c r="R17" s="123" t="s">
        <v>1071</v>
      </c>
      <c r="S17" s="149"/>
      <c r="T17" s="125" t="str">
        <f t="shared" si="0"/>
        <v xml:space="preserve">UMLS SemNet Hierarchy:  </v>
      </c>
      <c r="U17" s="123"/>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s="119"/>
      <c r="BM17" s="119"/>
      <c r="BN17" s="119"/>
      <c r="BO17" s="119"/>
      <c r="BP17" s="119"/>
      <c r="BQ17" s="119"/>
    </row>
    <row r="18" spans="1:69" s="146" customFormat="1" ht="15.75">
      <c r="A18" s="774"/>
      <c r="B18" s="774"/>
      <c r="C18" s="775"/>
      <c r="D18" s="775"/>
      <c r="E18" s="775"/>
      <c r="F18" s="775"/>
      <c r="G18" s="775"/>
      <c r="H18" s="775"/>
      <c r="I18" s="131"/>
      <c r="J18" s="131"/>
      <c r="K18" s="131"/>
      <c r="L18" s="775"/>
      <c r="M18" s="776"/>
      <c r="N18" s="777"/>
      <c r="O18" s="777"/>
      <c r="P18" s="777"/>
      <c r="Q18" s="131"/>
      <c r="R18" s="125" t="s">
        <v>1136</v>
      </c>
      <c r="S18" s="125" t="s">
        <v>1106</v>
      </c>
      <c r="T18" s="125" t="str">
        <f t="shared" si="0"/>
        <v>NCIt Concept Hierarchy:  Household Crowding &gt; Social Circumstance &gt; Conceptual Entity</v>
      </c>
      <c r="U18" s="125"/>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s="119"/>
      <c r="BM18" s="119"/>
      <c r="BN18" s="119"/>
      <c r="BO18" s="119"/>
      <c r="BP18" s="119"/>
      <c r="BQ18" s="119"/>
    </row>
    <row r="19" spans="1:69" s="146" customFormat="1" ht="15.75">
      <c r="A19" s="774"/>
      <c r="B19" s="774"/>
      <c r="C19" s="775"/>
      <c r="D19" s="775"/>
      <c r="E19" s="775"/>
      <c r="F19" s="775"/>
      <c r="G19" s="775"/>
      <c r="H19" s="775"/>
      <c r="I19" s="131"/>
      <c r="J19" s="131"/>
      <c r="K19" s="131"/>
      <c r="L19" s="775"/>
      <c r="M19" s="775"/>
      <c r="N19" s="777"/>
      <c r="O19" s="777"/>
      <c r="P19" s="777"/>
      <c r="Q19" s="131"/>
      <c r="R19" s="125" t="s">
        <v>1073</v>
      </c>
      <c r="S19" s="125" t="s">
        <v>1069</v>
      </c>
      <c r="T19" s="125" t="str">
        <f t="shared" si="0"/>
        <v>NCIt SemNet Hierarchy: [Conceptual Entity]</v>
      </c>
      <c r="U19" s="125"/>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s="119"/>
      <c r="BM19" s="119"/>
      <c r="BN19" s="119"/>
      <c r="BO19" s="119"/>
      <c r="BP19" s="119"/>
      <c r="BQ19" s="119"/>
    </row>
    <row r="20" spans="1:69" s="147" customFormat="1" ht="45">
      <c r="A20" s="586"/>
      <c r="B20" s="586"/>
      <c r="C20" s="781"/>
      <c r="D20" s="781"/>
      <c r="E20" s="781"/>
      <c r="F20" s="781"/>
      <c r="G20" s="781"/>
      <c r="H20" s="781"/>
      <c r="I20" s="132"/>
      <c r="J20" s="132"/>
      <c r="K20" s="132" t="s">
        <v>1019</v>
      </c>
      <c r="L20" s="781"/>
      <c r="M20" s="586"/>
      <c r="N20" s="782"/>
      <c r="O20" s="782"/>
      <c r="P20" s="782"/>
      <c r="Q20" s="132" t="s">
        <v>1092</v>
      </c>
      <c r="R20" s="120" t="s">
        <v>1071</v>
      </c>
      <c r="S20" s="120" t="s">
        <v>1078</v>
      </c>
      <c r="T20" s="125" t="str">
        <f t="shared" si="0"/>
        <v>UMLS SemNet Hierarchy:  [Finding]</v>
      </c>
      <c r="U20" s="1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s="128"/>
      <c r="BM20" s="128"/>
      <c r="BN20" s="128"/>
      <c r="BO20" s="128"/>
      <c r="BP20" s="128"/>
      <c r="BQ20" s="128"/>
    </row>
    <row r="21" spans="1:69" s="147" customFormat="1" ht="15.75">
      <c r="A21" s="586"/>
      <c r="B21" s="586"/>
      <c r="C21" s="781"/>
      <c r="D21" s="781"/>
      <c r="E21" s="781"/>
      <c r="F21" s="781"/>
      <c r="G21" s="781"/>
      <c r="H21" s="781"/>
      <c r="I21" s="132"/>
      <c r="J21" s="132"/>
      <c r="K21" s="132"/>
      <c r="L21" s="781"/>
      <c r="M21" s="586"/>
      <c r="N21" s="782"/>
      <c r="O21" s="782"/>
      <c r="P21" s="782"/>
      <c r="Q21" s="132"/>
      <c r="R21" s="126" t="s">
        <v>1136</v>
      </c>
      <c r="S21" s="126" t="s">
        <v>1094</v>
      </c>
      <c r="T21" s="125" t="str">
        <f t="shared" si="0"/>
        <v>NCIt Concept Hierarchy:  Food Insecurity &gt; Insecurity &gt; Conceptual Entity</v>
      </c>
      <c r="U21" s="126"/>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s="128"/>
      <c r="BM21" s="128"/>
      <c r="BN21" s="128"/>
      <c r="BO21" s="128"/>
      <c r="BP21" s="128"/>
      <c r="BQ21" s="128"/>
    </row>
    <row r="22" spans="1:69" s="147" customFormat="1" ht="15.75">
      <c r="A22" s="781"/>
      <c r="B22" s="781"/>
      <c r="C22" s="781"/>
      <c r="D22" s="781"/>
      <c r="E22" s="781"/>
      <c r="F22" s="781"/>
      <c r="G22" s="781"/>
      <c r="H22" s="781"/>
      <c r="I22" s="132"/>
      <c r="J22" s="132"/>
      <c r="K22" s="783"/>
      <c r="L22" s="781"/>
      <c r="M22" s="586"/>
      <c r="N22" s="782"/>
      <c r="O22" s="782"/>
      <c r="P22" s="782"/>
      <c r="Q22" s="783"/>
      <c r="R22" s="126" t="s">
        <v>1073</v>
      </c>
      <c r="S22" s="126" t="s">
        <v>1093</v>
      </c>
      <c r="T22" s="125" t="str">
        <f t="shared" si="0"/>
        <v>NCIt SemNet Hierarchy: [Classification]</v>
      </c>
      <c r="U22" s="148"/>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s="128"/>
      <c r="BM22" s="128"/>
      <c r="BN22" s="128"/>
      <c r="BO22" s="128"/>
      <c r="BP22" s="128"/>
      <c r="BQ22" s="128"/>
    </row>
    <row r="23" spans="1:69" s="119" customFormat="1" ht="150">
      <c r="A23" s="774"/>
      <c r="B23" s="774"/>
      <c r="C23" s="774"/>
      <c r="D23" s="774"/>
      <c r="E23" s="774"/>
      <c r="F23" s="774"/>
      <c r="G23" s="774"/>
      <c r="H23" s="774"/>
      <c r="I23" s="774"/>
      <c r="J23" s="774"/>
      <c r="K23" s="131" t="s">
        <v>1018</v>
      </c>
      <c r="L23" s="775"/>
      <c r="M23" s="776"/>
      <c r="N23" s="777"/>
      <c r="O23" s="777"/>
      <c r="P23" s="777"/>
      <c r="Q23" s="131" t="s">
        <v>1090</v>
      </c>
      <c r="R23" s="123" t="s">
        <v>1071</v>
      </c>
      <c r="S23" s="123" t="s">
        <v>1081</v>
      </c>
      <c r="T23" s="125" t="str">
        <f t="shared" si="0"/>
        <v>UMLS SemNet Hierarchy:  [Health Care Related Organization]</v>
      </c>
      <c r="U23" s="1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row>
    <row r="24" spans="1:69" s="146" customFormat="1" ht="15.75">
      <c r="A24" s="774"/>
      <c r="B24" s="774"/>
      <c r="C24" s="775"/>
      <c r="D24" s="775"/>
      <c r="E24" s="775"/>
      <c r="F24" s="775"/>
      <c r="G24" s="775"/>
      <c r="H24" s="775"/>
      <c r="I24" s="131"/>
      <c r="J24" s="131"/>
      <c r="K24" s="784"/>
      <c r="L24" s="784"/>
      <c r="M24" s="784"/>
      <c r="N24" s="784"/>
      <c r="O24" s="784"/>
      <c r="P24" s="784"/>
      <c r="Q24" s="784"/>
      <c r="R24" s="125" t="s">
        <v>1136</v>
      </c>
      <c r="S24" s="125" t="s">
        <v>1091</v>
      </c>
      <c r="T24" s="125" t="str">
        <f t="shared" si="0"/>
        <v>NCIt Concept Hierarchy:  Assisted Living Facility &gt; Healthcare facility &gt; Sites of Care Delivery &gt; Geographic Area &gt;Conceptual entity</v>
      </c>
      <c r="U24" s="125"/>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s="119"/>
      <c r="BM24" s="119"/>
      <c r="BN24" s="119"/>
      <c r="BO24" s="119"/>
      <c r="BP24" s="119"/>
      <c r="BQ24" s="119"/>
    </row>
    <row r="25" spans="1:69" s="146" customFormat="1" ht="15.75">
      <c r="A25" s="774"/>
      <c r="B25" s="774"/>
      <c r="C25" s="775"/>
      <c r="D25" s="775"/>
      <c r="E25" s="775"/>
      <c r="F25" s="775"/>
      <c r="G25" s="775"/>
      <c r="H25" s="775"/>
      <c r="I25" s="131"/>
      <c r="J25" s="131"/>
      <c r="K25" s="131"/>
      <c r="L25" s="775"/>
      <c r="M25" s="775"/>
      <c r="N25" s="777"/>
      <c r="O25" s="777"/>
      <c r="P25" s="777"/>
      <c r="Q25" s="131"/>
      <c r="R25" s="125" t="s">
        <v>1073</v>
      </c>
      <c r="S25" s="125" t="s">
        <v>1050</v>
      </c>
      <c r="T25" s="125" t="str">
        <f t="shared" si="0"/>
        <v>NCIt SemNet Hierarchy: Health Care Related Organization</v>
      </c>
      <c r="U25" s="1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s="119"/>
      <c r="BM25" s="119"/>
      <c r="BN25" s="119"/>
      <c r="BO25" s="119"/>
      <c r="BP25" s="119"/>
      <c r="BQ25" s="119"/>
    </row>
    <row r="26" spans="1:69" s="147" customFormat="1" ht="60">
      <c r="A26" s="586"/>
      <c r="B26" s="586"/>
      <c r="C26" s="781"/>
      <c r="D26" s="781"/>
      <c r="E26" s="781"/>
      <c r="F26" s="781"/>
      <c r="G26" s="781"/>
      <c r="H26" s="781"/>
      <c r="I26" s="132"/>
      <c r="J26" s="132"/>
      <c r="K26" s="132" t="s">
        <v>1032</v>
      </c>
      <c r="L26" s="781"/>
      <c r="M26" s="586"/>
      <c r="N26" s="782"/>
      <c r="O26" s="782"/>
      <c r="P26" s="782"/>
      <c r="Q26" s="132" t="s">
        <v>1124</v>
      </c>
      <c r="R26" s="120" t="s">
        <v>1071</v>
      </c>
      <c r="S26" s="120" t="s">
        <v>1125</v>
      </c>
      <c r="T26" s="125" t="str">
        <f t="shared" si="0"/>
        <v>UMLS SemNet Hierarchy:   [Population Group]</v>
      </c>
      <c r="U26" s="120"/>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s="128"/>
      <c r="BM26" s="128"/>
      <c r="BN26" s="128"/>
      <c r="BO26" s="128"/>
      <c r="BP26" s="128"/>
      <c r="BQ26" s="128"/>
    </row>
    <row r="27" spans="1:69" s="147" customFormat="1" ht="15.75">
      <c r="A27" s="781"/>
      <c r="B27" s="781"/>
      <c r="C27" s="781"/>
      <c r="D27" s="781"/>
      <c r="E27" s="781"/>
      <c r="F27" s="781"/>
      <c r="G27" s="781"/>
      <c r="H27" s="781"/>
      <c r="I27" s="132"/>
      <c r="J27" s="132"/>
      <c r="K27" s="783"/>
      <c r="L27" s="783"/>
      <c r="M27" s="783"/>
      <c r="N27" s="783"/>
      <c r="O27" s="783"/>
      <c r="P27" s="783"/>
      <c r="Q27" s="783"/>
      <c r="R27" s="126" t="s">
        <v>1136</v>
      </c>
      <c r="S27" s="126" t="s">
        <v>1126</v>
      </c>
      <c r="T27" s="125" t="str">
        <f t="shared" si="0"/>
        <v>NCIt Concept Hierarchy:  Resident &gt; Person &gt; Conceptual Entity</v>
      </c>
      <c r="U27" s="148"/>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s="128"/>
      <c r="BM27" s="128"/>
      <c r="BN27" s="128"/>
      <c r="BO27" s="128"/>
      <c r="BP27" s="128"/>
      <c r="BQ27" s="128"/>
    </row>
    <row r="28" spans="1:69" s="147" customFormat="1" ht="15.75">
      <c r="A28" s="781"/>
      <c r="B28" s="781"/>
      <c r="C28" s="781"/>
      <c r="D28" s="781"/>
      <c r="E28" s="781"/>
      <c r="F28" s="781"/>
      <c r="G28" s="781"/>
      <c r="H28" s="781"/>
      <c r="I28" s="132"/>
      <c r="J28" s="132"/>
      <c r="K28" s="132"/>
      <c r="L28" s="781"/>
      <c r="M28" s="586"/>
      <c r="N28" s="782"/>
      <c r="O28" s="782"/>
      <c r="P28" s="782"/>
      <c r="Q28" s="132"/>
      <c r="R28" s="126" t="s">
        <v>1073</v>
      </c>
      <c r="S28" s="126" t="s">
        <v>1120</v>
      </c>
      <c r="T28" s="125" t="str">
        <f t="shared" si="0"/>
        <v>NCIt SemNet Hierarchy: [Human]</v>
      </c>
      <c r="U28" s="14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s="128"/>
      <c r="BM28" s="128"/>
      <c r="BN28" s="128"/>
      <c r="BO28" s="128"/>
      <c r="BP28" s="128"/>
      <c r="BQ28" s="128"/>
    </row>
    <row r="29" spans="1:69" s="119" customFormat="1" ht="150">
      <c r="A29" s="774"/>
      <c r="B29" s="774"/>
      <c r="C29" s="774"/>
      <c r="D29" s="774"/>
      <c r="E29" s="774"/>
      <c r="F29" s="774"/>
      <c r="G29" s="774"/>
      <c r="H29" s="774"/>
      <c r="I29" s="774"/>
      <c r="J29" s="774"/>
      <c r="K29" s="131" t="s">
        <v>1020</v>
      </c>
      <c r="L29" s="775"/>
      <c r="M29" s="774"/>
      <c r="N29" s="774"/>
      <c r="O29" s="774"/>
      <c r="P29" s="774"/>
      <c r="Q29" s="131" t="s">
        <v>1095</v>
      </c>
      <c r="R29" s="123" t="s">
        <v>1071</v>
      </c>
      <c r="S29" s="123" t="s">
        <v>1081</v>
      </c>
      <c r="T29" s="125" t="str">
        <f t="shared" si="0"/>
        <v>UMLS SemNet Hierarchy:  [Health Care Related Organization]</v>
      </c>
      <c r="U29" s="123"/>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row>
    <row r="30" spans="1:69" s="146" customFormat="1" ht="15.75">
      <c r="A30" s="774"/>
      <c r="B30" s="774"/>
      <c r="C30" s="775"/>
      <c r="D30" s="775"/>
      <c r="E30" s="775"/>
      <c r="F30" s="775"/>
      <c r="G30" s="775"/>
      <c r="H30" s="775"/>
      <c r="I30" s="131"/>
      <c r="J30" s="131"/>
      <c r="K30" s="784"/>
      <c r="L30" s="775"/>
      <c r="M30" s="776"/>
      <c r="N30" s="777"/>
      <c r="O30" s="777"/>
      <c r="P30" s="777"/>
      <c r="Q30" s="784"/>
      <c r="R30" s="125" t="s">
        <v>1136</v>
      </c>
      <c r="S30" s="125" t="s">
        <v>1096</v>
      </c>
      <c r="T30" s="125" t="str">
        <f t="shared" si="0"/>
        <v>NCIt Concept Hierarchy:  Skilled Nursing Facility  &gt; Healthcare facility &gt; Sites of Care Delivery &gt; Geographic Area &gt; Conceptual entity</v>
      </c>
      <c r="U30" s="125"/>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s="119"/>
      <c r="BM30" s="119"/>
      <c r="BN30" s="119"/>
      <c r="BO30" s="119"/>
      <c r="BP30" s="119"/>
      <c r="BQ30" s="119"/>
    </row>
    <row r="31" spans="1:69" s="146" customFormat="1" ht="15.75">
      <c r="A31" s="774"/>
      <c r="B31" s="774"/>
      <c r="C31" s="775"/>
      <c r="D31" s="775"/>
      <c r="E31" s="775"/>
      <c r="F31" s="775"/>
      <c r="G31" s="775"/>
      <c r="H31" s="775"/>
      <c r="I31" s="131"/>
      <c r="J31" s="131"/>
      <c r="K31" s="131"/>
      <c r="L31" s="775"/>
      <c r="M31" s="775"/>
      <c r="N31" s="777"/>
      <c r="O31" s="777"/>
      <c r="P31" s="777"/>
      <c r="Q31" s="131"/>
      <c r="R31" s="125" t="s">
        <v>1073</v>
      </c>
      <c r="S31" s="125" t="s">
        <v>1081</v>
      </c>
      <c r="T31" s="125" t="str">
        <f t="shared" si="0"/>
        <v>NCIt SemNet Hierarchy: [Health Care Related Organization]</v>
      </c>
      <c r="U31" s="125"/>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s="119"/>
      <c r="BM31" s="119"/>
      <c r="BN31" s="119"/>
      <c r="BO31" s="119"/>
      <c r="BP31" s="119"/>
      <c r="BQ31" s="119"/>
    </row>
    <row r="32" spans="1:69" s="147" customFormat="1" ht="120">
      <c r="A32" s="586"/>
      <c r="B32" s="586"/>
      <c r="C32" s="781"/>
      <c r="D32" s="781"/>
      <c r="E32" s="781"/>
      <c r="F32" s="781"/>
      <c r="G32" s="781"/>
      <c r="H32" s="781"/>
      <c r="I32" s="132"/>
      <c r="J32" s="132"/>
      <c r="K32" s="132" t="s">
        <v>1021</v>
      </c>
      <c r="L32" s="781"/>
      <c r="M32" s="586"/>
      <c r="N32" s="782"/>
      <c r="O32" s="782"/>
      <c r="P32" s="782"/>
      <c r="Q32" s="132" t="s">
        <v>1097</v>
      </c>
      <c r="R32" s="120" t="s">
        <v>1071</v>
      </c>
      <c r="S32" s="120" t="s">
        <v>1080</v>
      </c>
      <c r="T32" s="125" t="str">
        <f t="shared" si="0"/>
        <v>UMLS SemNet Hierarchy:  [Manufactured Object]</v>
      </c>
      <c r="U32" s="120"/>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s="128"/>
      <c r="BM32" s="128"/>
      <c r="BN32" s="128"/>
      <c r="BO32" s="128"/>
      <c r="BP32" s="128"/>
      <c r="BQ32" s="128"/>
    </row>
    <row r="33" spans="1:69" s="147" customFormat="1" ht="15.75">
      <c r="A33" s="781"/>
      <c r="B33" s="781"/>
      <c r="C33" s="781"/>
      <c r="D33" s="781"/>
      <c r="E33" s="781"/>
      <c r="F33" s="781"/>
      <c r="G33" s="781"/>
      <c r="H33" s="781"/>
      <c r="I33" s="132"/>
      <c r="J33" s="132"/>
      <c r="K33" s="783"/>
      <c r="L33" s="783"/>
      <c r="M33" s="783"/>
      <c r="N33" s="783"/>
      <c r="O33" s="783"/>
      <c r="P33" s="783"/>
      <c r="Q33" s="783"/>
      <c r="R33" s="126" t="s">
        <v>1136</v>
      </c>
      <c r="S33" s="126" t="s">
        <v>1098</v>
      </c>
      <c r="T33" s="125" t="str">
        <f t="shared" si="0"/>
        <v>NCIt Concept Hierarchy:  Correctional Institution &gt; Sites of Care Delivery &gt; Geographic Area &gt; Conceptual entity</v>
      </c>
      <c r="U33" s="148"/>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s="128"/>
      <c r="BM33" s="128"/>
      <c r="BN33" s="128"/>
      <c r="BO33" s="128"/>
      <c r="BP33" s="128"/>
      <c r="BQ33" s="128"/>
    </row>
    <row r="34" spans="1:69" s="147" customFormat="1" ht="15.75">
      <c r="A34" s="781"/>
      <c r="B34" s="781"/>
      <c r="C34" s="781"/>
      <c r="D34" s="781"/>
      <c r="E34" s="781"/>
      <c r="F34" s="781"/>
      <c r="G34" s="781"/>
      <c r="H34" s="781"/>
      <c r="I34" s="132"/>
      <c r="J34" s="132"/>
      <c r="K34" s="132"/>
      <c r="L34" s="781"/>
      <c r="M34" s="586"/>
      <c r="N34" s="782"/>
      <c r="O34" s="782"/>
      <c r="P34" s="782"/>
      <c r="Q34" s="132"/>
      <c r="R34" s="126" t="s">
        <v>1073</v>
      </c>
      <c r="S34" s="126" t="s">
        <v>1080</v>
      </c>
      <c r="T34" s="125" t="str">
        <f t="shared" si="0"/>
        <v>NCIt SemNet Hierarchy: [Manufactured Object]</v>
      </c>
      <c r="U34" s="148"/>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s="128"/>
      <c r="BM34" s="128"/>
      <c r="BN34" s="128"/>
      <c r="BO34" s="128"/>
      <c r="BP34" s="128"/>
      <c r="BQ34" s="128"/>
    </row>
    <row r="35" spans="1:69" s="119" customFormat="1" ht="120">
      <c r="A35" s="774"/>
      <c r="B35" s="774"/>
      <c r="C35" s="774"/>
      <c r="D35" s="774"/>
      <c r="E35" s="774"/>
      <c r="F35" s="774"/>
      <c r="G35" s="774"/>
      <c r="H35" s="774"/>
      <c r="I35" s="774"/>
      <c r="J35" s="774"/>
      <c r="K35" s="131" t="s">
        <v>1037</v>
      </c>
      <c r="L35" s="775"/>
      <c r="M35" s="776"/>
      <c r="N35" s="777"/>
      <c r="O35" s="777"/>
      <c r="P35" s="777"/>
      <c r="Q35" s="131" t="s">
        <v>1134</v>
      </c>
      <c r="R35" s="123" t="s">
        <v>1071</v>
      </c>
      <c r="S35" s="123" t="s">
        <v>1082</v>
      </c>
      <c r="T35" s="125" t="str">
        <f t="shared" si="0"/>
        <v>UMLS SemNet Hierarchy:  [Temporal Concept]</v>
      </c>
      <c r="U35" s="123"/>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row>
    <row r="36" spans="1:69" s="146" customFormat="1" ht="15.75">
      <c r="A36" s="774"/>
      <c r="B36" s="774"/>
      <c r="C36" s="775"/>
      <c r="D36" s="775"/>
      <c r="E36" s="775"/>
      <c r="F36" s="775"/>
      <c r="G36" s="775"/>
      <c r="H36" s="775"/>
      <c r="I36" s="131"/>
      <c r="J36" s="131"/>
      <c r="K36" s="784"/>
      <c r="L36" s="784"/>
      <c r="M36" s="784"/>
      <c r="N36" s="784"/>
      <c r="O36" s="784"/>
      <c r="P36" s="784"/>
      <c r="Q36" s="784"/>
      <c r="R36" s="125" t="s">
        <v>1136</v>
      </c>
      <c r="S36" s="125" t="s">
        <v>1135</v>
      </c>
      <c r="T36" s="125" t="str">
        <f t="shared" si="0"/>
        <v>NCIt Concept Hierarchy:  Duration &gt; Temporal Qualiifier ?Qua;ifier &gt; Property or Attribute</v>
      </c>
      <c r="U36" s="125"/>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s="119"/>
      <c r="BM36" s="119"/>
      <c r="BN36" s="119"/>
      <c r="BO36" s="119"/>
      <c r="BP36" s="119"/>
      <c r="BQ36" s="119"/>
    </row>
    <row r="37" spans="1:69" s="146" customFormat="1" ht="15.75">
      <c r="A37" s="774"/>
      <c r="B37" s="774"/>
      <c r="C37" s="775"/>
      <c r="D37" s="775"/>
      <c r="E37" s="775"/>
      <c r="F37" s="775"/>
      <c r="G37" s="775"/>
      <c r="H37" s="775"/>
      <c r="I37" s="131"/>
      <c r="J37" s="131"/>
      <c r="K37" s="131"/>
      <c r="L37" s="775"/>
      <c r="M37" s="775"/>
      <c r="N37" s="777"/>
      <c r="O37" s="777"/>
      <c r="P37" s="777"/>
      <c r="Q37" s="131"/>
      <c r="R37" s="125" t="s">
        <v>1073</v>
      </c>
      <c r="S37" s="125" t="s">
        <v>1082</v>
      </c>
      <c r="T37" s="125" t="str">
        <f t="shared" si="0"/>
        <v>NCIt SemNet Hierarchy: [Temporal Concept]</v>
      </c>
      <c r="U37" s="125"/>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s="119"/>
      <c r="BM37" s="119"/>
      <c r="BN37" s="119"/>
      <c r="BO37" s="119"/>
      <c r="BP37" s="119"/>
      <c r="BQ37" s="119"/>
    </row>
    <row r="38" spans="1:69" s="147" customFormat="1" ht="105">
      <c r="A38" s="586"/>
      <c r="B38" s="586"/>
      <c r="C38" s="781"/>
      <c r="D38" s="781"/>
      <c r="E38" s="781"/>
      <c r="F38" s="781"/>
      <c r="G38" s="781"/>
      <c r="H38" s="781"/>
      <c r="I38" s="132"/>
      <c r="J38" s="132"/>
      <c r="K38" s="132" t="s">
        <v>1036</v>
      </c>
      <c r="L38" s="781"/>
      <c r="M38" s="586"/>
      <c r="N38" s="782"/>
      <c r="O38" s="782"/>
      <c r="P38" s="782"/>
      <c r="Q38" s="132" t="s">
        <v>1127</v>
      </c>
      <c r="R38" s="120" t="s">
        <v>1071</v>
      </c>
      <c r="S38" s="120" t="s">
        <v>1128</v>
      </c>
      <c r="T38" s="125" t="str">
        <f t="shared" si="0"/>
        <v>UMLS SemNet Hierarchy:   [Temporal Concept]</v>
      </c>
      <c r="U38" s="120"/>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s="128"/>
      <c r="BM38" s="128"/>
      <c r="BN38" s="128"/>
      <c r="BO38" s="128"/>
      <c r="BP38" s="128"/>
      <c r="BQ38" s="128"/>
    </row>
    <row r="39" spans="1:69" s="147" customFormat="1" ht="15.75">
      <c r="A39" s="781"/>
      <c r="B39" s="781"/>
      <c r="C39" s="781"/>
      <c r="D39" s="781"/>
      <c r="E39" s="781"/>
      <c r="F39" s="781"/>
      <c r="G39" s="781"/>
      <c r="H39" s="781"/>
      <c r="I39" s="132"/>
      <c r="J39" s="132"/>
      <c r="K39" s="783"/>
      <c r="L39" s="783"/>
      <c r="M39" s="783"/>
      <c r="N39" s="783"/>
      <c r="O39" s="783"/>
      <c r="P39" s="783"/>
      <c r="Q39" s="783"/>
      <c r="R39" s="126" t="s">
        <v>1136</v>
      </c>
      <c r="S39" s="126" t="s">
        <v>1129</v>
      </c>
      <c r="T39" s="125" t="str">
        <f t="shared" si="0"/>
        <v>NCIt Concept Hierarchy:  Year &gt; Unit of measure &gt; Property or attribute</v>
      </c>
      <c r="U39" s="148"/>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s="128"/>
      <c r="BM39" s="128"/>
      <c r="BN39" s="128"/>
      <c r="BO39" s="128"/>
      <c r="BP39" s="128"/>
      <c r="BQ39" s="128"/>
    </row>
    <row r="40" spans="1:69" s="147" customFormat="1" ht="15.75">
      <c r="A40" s="781"/>
      <c r="B40" s="781"/>
      <c r="C40" s="781"/>
      <c r="D40" s="781"/>
      <c r="E40" s="781"/>
      <c r="F40" s="781"/>
      <c r="G40" s="781"/>
      <c r="H40" s="781"/>
      <c r="I40" s="132"/>
      <c r="J40" s="132"/>
      <c r="K40" s="132"/>
      <c r="L40" s="781"/>
      <c r="M40" s="586"/>
      <c r="N40" s="782"/>
      <c r="O40" s="782"/>
      <c r="P40" s="782"/>
      <c r="Q40" s="132"/>
      <c r="R40" s="126" t="s">
        <v>1073</v>
      </c>
      <c r="S40" s="126" t="s">
        <v>1128</v>
      </c>
      <c r="T40" s="125" t="str">
        <f t="shared" si="0"/>
        <v>NCIt SemNet Hierarchy:  [Temporal Concept]</v>
      </c>
      <c r="U40" s="148"/>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s="128"/>
      <c r="BM40" s="128"/>
      <c r="BN40" s="128"/>
      <c r="BO40" s="128"/>
      <c r="BP40" s="128"/>
      <c r="BQ40" s="128"/>
    </row>
    <row r="41" spans="1:69" s="119" customFormat="1" ht="75">
      <c r="A41" s="774"/>
      <c r="B41" s="774"/>
      <c r="C41" s="774"/>
      <c r="D41" s="774"/>
      <c r="E41" s="774"/>
      <c r="F41" s="774"/>
      <c r="G41" s="774"/>
      <c r="H41" s="774"/>
      <c r="I41" s="774"/>
      <c r="J41" s="774"/>
      <c r="K41" s="131" t="s">
        <v>1023</v>
      </c>
      <c r="L41" s="775"/>
      <c r="M41" s="776"/>
      <c r="N41" s="777"/>
      <c r="O41" s="777"/>
      <c r="P41" s="777"/>
      <c r="Q41" s="131" t="s">
        <v>1099</v>
      </c>
      <c r="R41" s="123" t="s">
        <v>1071</v>
      </c>
      <c r="S41" s="123" t="s">
        <v>1083</v>
      </c>
      <c r="T41" s="125" t="str">
        <f t="shared" si="0"/>
        <v>UMLS SemNet Hierarchy:  [Disease or Syndrome]</v>
      </c>
      <c r="U41" s="123"/>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row>
    <row r="42" spans="1:69" s="146" customFormat="1" ht="15.75">
      <c r="A42" s="774"/>
      <c r="B42" s="774"/>
      <c r="C42" s="775"/>
      <c r="D42" s="775"/>
      <c r="E42" s="775"/>
      <c r="F42" s="775"/>
      <c r="G42" s="775"/>
      <c r="H42" s="775"/>
      <c r="I42" s="131"/>
      <c r="J42" s="131"/>
      <c r="K42" s="784"/>
      <c r="L42" s="784"/>
      <c r="M42" s="784"/>
      <c r="N42" s="784"/>
      <c r="O42" s="784"/>
      <c r="P42" s="784"/>
      <c r="Q42" s="784"/>
      <c r="R42" s="125" t="s">
        <v>1136</v>
      </c>
      <c r="S42" s="125" t="s">
        <v>1100</v>
      </c>
      <c r="T42" s="125" t="str">
        <f t="shared" si="0"/>
        <v>NCIt Concept Hierarchy:  COVID-19 Infection &gt; Coronavirus Infection &gt; Infectious Disorder &gt; Inflammatory Disorder &gt; Non-Neoplastic Disorder by Special Category &gt; Disease or Disorder &gt;  Disease, Disorder or Finding</v>
      </c>
      <c r="U42" s="125"/>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s="119"/>
      <c r="BM42" s="119"/>
      <c r="BN42" s="119"/>
      <c r="BO42" s="119"/>
      <c r="BP42" s="119"/>
      <c r="BQ42" s="119"/>
    </row>
    <row r="43" spans="1:69" s="146" customFormat="1" ht="15.75">
      <c r="A43" s="774"/>
      <c r="B43" s="774"/>
      <c r="C43" s="775"/>
      <c r="D43" s="775"/>
      <c r="E43" s="775"/>
      <c r="F43" s="775"/>
      <c r="G43" s="775"/>
      <c r="H43" s="775"/>
      <c r="I43" s="131"/>
      <c r="J43" s="131"/>
      <c r="K43" s="131"/>
      <c r="L43" s="775"/>
      <c r="M43" s="775"/>
      <c r="N43" s="777"/>
      <c r="O43" s="777"/>
      <c r="P43" s="777"/>
      <c r="Q43" s="131"/>
      <c r="R43" s="125" t="s">
        <v>1073</v>
      </c>
      <c r="S43" s="125" t="s">
        <v>1083</v>
      </c>
      <c r="T43" s="125" t="str">
        <f t="shared" si="0"/>
        <v>NCIt SemNet Hierarchy: [Disease or Syndrome]</v>
      </c>
      <c r="U43" s="125"/>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s="119"/>
      <c r="BM43" s="119"/>
      <c r="BN43" s="119"/>
      <c r="BO43" s="119"/>
      <c r="BP43" s="119"/>
      <c r="BQ43" s="119"/>
    </row>
    <row r="44" spans="1:69" s="147" customFormat="1" ht="90">
      <c r="A44" s="586"/>
      <c r="B44" s="586"/>
      <c r="C44" s="781"/>
      <c r="D44" s="781"/>
      <c r="E44" s="781"/>
      <c r="F44" s="781"/>
      <c r="G44" s="781"/>
      <c r="H44" s="781"/>
      <c r="I44" s="132"/>
      <c r="J44" s="132"/>
      <c r="K44" s="132" t="s">
        <v>1024</v>
      </c>
      <c r="L44" s="781"/>
      <c r="M44" s="586"/>
      <c r="N44" s="782"/>
      <c r="O44" s="782"/>
      <c r="P44" s="782"/>
      <c r="Q44" s="132" t="s">
        <v>1101</v>
      </c>
      <c r="R44" s="120" t="s">
        <v>1071</v>
      </c>
      <c r="S44" s="120" t="s">
        <v>1084</v>
      </c>
      <c r="T44" s="125" t="str">
        <f t="shared" si="0"/>
        <v>UMLS SemNet Hierarchy:  [Virus]</v>
      </c>
      <c r="U44" s="120"/>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s="128"/>
      <c r="BM44" s="128"/>
      <c r="BN44" s="128"/>
      <c r="BO44" s="128"/>
      <c r="BP44" s="128"/>
      <c r="BQ44" s="128"/>
    </row>
    <row r="45" spans="1:69" s="147" customFormat="1" ht="15.75">
      <c r="A45" s="781"/>
      <c r="B45" s="781"/>
      <c r="C45" s="781"/>
      <c r="D45" s="781"/>
      <c r="E45" s="781"/>
      <c r="F45" s="781"/>
      <c r="G45" s="781"/>
      <c r="H45" s="781"/>
      <c r="I45" s="132"/>
      <c r="J45" s="132"/>
      <c r="K45" s="783"/>
      <c r="L45" s="781"/>
      <c r="M45" s="586"/>
      <c r="N45" s="782"/>
      <c r="O45" s="782"/>
      <c r="P45" s="782"/>
      <c r="Q45" s="783"/>
      <c r="R45" s="126" t="s">
        <v>1136</v>
      </c>
      <c r="S45" s="126" t="s">
        <v>1102</v>
      </c>
      <c r="T45" s="125" t="str">
        <f t="shared" si="0"/>
        <v xml:space="preserve">NCIt Concept Hierarchy:  SARS Coronavirus 2 &gt;  Coronavirus &gt; Coronaviridae &gt; Positive Sense ssRNA Virus &gt; RNA Virus &gt; Virus &gt; Organism </v>
      </c>
      <c r="U45" s="148"/>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s="128"/>
      <c r="BM45" s="128"/>
      <c r="BN45" s="128"/>
      <c r="BO45" s="128"/>
      <c r="BP45" s="128"/>
      <c r="BQ45" s="128"/>
    </row>
    <row r="46" spans="1:69" s="147" customFormat="1" ht="15.75">
      <c r="A46" s="781"/>
      <c r="B46" s="781"/>
      <c r="C46" s="781"/>
      <c r="D46" s="781"/>
      <c r="E46" s="781"/>
      <c r="F46" s="781"/>
      <c r="G46" s="781"/>
      <c r="H46" s="781"/>
      <c r="I46" s="132"/>
      <c r="J46" s="132"/>
      <c r="K46" s="132"/>
      <c r="L46" s="781"/>
      <c r="M46" s="586"/>
      <c r="N46" s="782"/>
      <c r="O46" s="782"/>
      <c r="P46" s="782"/>
      <c r="Q46" s="132"/>
      <c r="R46" s="126" t="s">
        <v>1073</v>
      </c>
      <c r="S46" s="126" t="s">
        <v>1084</v>
      </c>
      <c r="T46" s="125" t="str">
        <f t="shared" si="0"/>
        <v>NCIt SemNet Hierarchy: [Virus]</v>
      </c>
      <c r="U46" s="148"/>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s="128"/>
      <c r="BM46" s="128"/>
      <c r="BN46" s="128"/>
      <c r="BO46" s="128"/>
      <c r="BP46" s="128"/>
      <c r="BQ46" s="128"/>
    </row>
    <row r="47" spans="1:69" s="119" customFormat="1" ht="120">
      <c r="A47" s="774"/>
      <c r="B47" s="774"/>
      <c r="C47" s="774"/>
      <c r="D47" s="774"/>
      <c r="E47" s="774"/>
      <c r="F47" s="774"/>
      <c r="G47" s="774"/>
      <c r="H47" s="774"/>
      <c r="I47" s="774"/>
      <c r="J47" s="774"/>
      <c r="K47" s="131" t="s">
        <v>1034</v>
      </c>
      <c r="L47" s="775"/>
      <c r="M47" s="776"/>
      <c r="N47" s="777"/>
      <c r="O47" s="777"/>
      <c r="P47" s="777"/>
      <c r="Q47" s="131" t="s">
        <v>1118</v>
      </c>
      <c r="R47" s="123" t="s">
        <v>1071</v>
      </c>
      <c r="S47" s="123" t="s">
        <v>1077</v>
      </c>
      <c r="T47" s="125" t="str">
        <f t="shared" si="0"/>
        <v>UMLS SemNet Hierarchy:  [Population Group]</v>
      </c>
      <c r="U47" s="123"/>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row>
    <row r="48" spans="1:69" s="146" customFormat="1" ht="15.75">
      <c r="A48" s="774"/>
      <c r="B48" s="774"/>
      <c r="C48" s="775"/>
      <c r="D48" s="775"/>
      <c r="E48" s="775"/>
      <c r="F48" s="775"/>
      <c r="G48" s="775"/>
      <c r="H48" s="775"/>
      <c r="I48" s="131"/>
      <c r="J48" s="131"/>
      <c r="K48" s="784"/>
      <c r="L48" s="784"/>
      <c r="M48" s="784"/>
      <c r="N48" s="784"/>
      <c r="O48" s="784"/>
      <c r="P48" s="784"/>
      <c r="Q48" s="784"/>
      <c r="R48" s="125" t="s">
        <v>1136</v>
      </c>
      <c r="S48" s="125" t="s">
        <v>1121</v>
      </c>
      <c r="T48" s="125" t="str">
        <f t="shared" si="0"/>
        <v>NCIt Concept Hierarchy:  Person &gt; Conceptual Entity</v>
      </c>
      <c r="U48" s="125"/>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s="119"/>
      <c r="BM48" s="119"/>
      <c r="BN48" s="119"/>
      <c r="BO48" s="119"/>
      <c r="BP48" s="119"/>
      <c r="BQ48" s="119"/>
    </row>
    <row r="49" spans="1:69" s="146" customFormat="1" ht="15.75">
      <c r="A49" s="774"/>
      <c r="B49" s="774"/>
      <c r="C49" s="775"/>
      <c r="D49" s="775"/>
      <c r="E49" s="775"/>
      <c r="F49" s="775"/>
      <c r="G49" s="775"/>
      <c r="H49" s="775"/>
      <c r="I49" s="131"/>
      <c r="J49" s="131"/>
      <c r="K49" s="131"/>
      <c r="L49" s="775"/>
      <c r="M49" s="775"/>
      <c r="N49" s="777"/>
      <c r="O49" s="777"/>
      <c r="P49" s="777"/>
      <c r="Q49" s="131"/>
      <c r="R49" s="125" t="s">
        <v>1073</v>
      </c>
      <c r="S49" s="125" t="s">
        <v>1120</v>
      </c>
      <c r="T49" s="125" t="str">
        <f t="shared" si="0"/>
        <v>NCIt SemNet Hierarchy: [Human]</v>
      </c>
      <c r="U49" s="125"/>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s="119"/>
      <c r="BM49" s="119"/>
      <c r="BN49" s="119"/>
      <c r="BO49" s="119"/>
      <c r="BP49" s="119"/>
      <c r="BQ49" s="119"/>
    </row>
    <row r="50" spans="1:69" s="147" customFormat="1" ht="75">
      <c r="A50" s="586"/>
      <c r="B50" s="586"/>
      <c r="C50" s="781"/>
      <c r="D50" s="781"/>
      <c r="E50" s="781"/>
      <c r="F50" s="781"/>
      <c r="G50" s="781"/>
      <c r="H50" s="781"/>
      <c r="I50" s="132"/>
      <c r="J50" s="132"/>
      <c r="K50" s="132" t="s">
        <v>1028</v>
      </c>
      <c r="L50" s="781"/>
      <c r="M50" s="586"/>
      <c r="N50" s="782"/>
      <c r="O50" s="782"/>
      <c r="P50" s="782"/>
      <c r="Q50" s="132" t="s">
        <v>1122</v>
      </c>
      <c r="R50" s="120" t="s">
        <v>1071</v>
      </c>
      <c r="S50" s="120" t="s">
        <v>1117</v>
      </c>
      <c r="T50" s="125" t="str">
        <f t="shared" si="0"/>
        <v>UMLS SemNet Hierarchy:  [ Quantitative Concept]</v>
      </c>
      <c r="U50" s="12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s="128"/>
      <c r="BM50" s="128"/>
      <c r="BN50" s="128"/>
      <c r="BO50" s="128"/>
      <c r="BP50" s="128"/>
      <c r="BQ50" s="128"/>
    </row>
    <row r="51" spans="1:69" s="147" customFormat="1" ht="15.75">
      <c r="A51" s="781"/>
      <c r="B51" s="781"/>
      <c r="C51" s="781"/>
      <c r="D51" s="781"/>
      <c r="E51" s="781"/>
      <c r="F51" s="781"/>
      <c r="G51" s="781"/>
      <c r="H51" s="781"/>
      <c r="I51" s="132"/>
      <c r="J51" s="132"/>
      <c r="K51" s="783"/>
      <c r="L51" s="783"/>
      <c r="M51" s="783"/>
      <c r="N51" s="783"/>
      <c r="O51" s="783"/>
      <c r="P51" s="783"/>
      <c r="Q51" s="783"/>
      <c r="R51" s="126" t="s">
        <v>1136</v>
      </c>
      <c r="S51" s="126"/>
      <c r="T51" s="125" t="str">
        <f t="shared" si="0"/>
        <v xml:space="preserve">NCIt Concept Hierarchy:  </v>
      </c>
      <c r="U51" s="148"/>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s="128"/>
      <c r="BM51" s="128"/>
      <c r="BN51" s="128"/>
      <c r="BO51" s="128"/>
      <c r="BP51" s="128"/>
      <c r="BQ51" s="128"/>
    </row>
    <row r="52" spans="1:69" s="147" customFormat="1" ht="15.75">
      <c r="A52" s="781"/>
      <c r="B52" s="781"/>
      <c r="C52" s="781"/>
      <c r="D52" s="781"/>
      <c r="E52" s="781"/>
      <c r="F52" s="781"/>
      <c r="G52" s="781"/>
      <c r="H52" s="781"/>
      <c r="I52" s="132"/>
      <c r="J52" s="132"/>
      <c r="K52" s="132"/>
      <c r="L52" s="781"/>
      <c r="M52" s="586"/>
      <c r="N52" s="782"/>
      <c r="O52" s="782"/>
      <c r="P52" s="782"/>
      <c r="Q52" s="132"/>
      <c r="R52" s="126" t="s">
        <v>1073</v>
      </c>
      <c r="S52" s="126"/>
      <c r="T52" s="125" t="str">
        <f t="shared" si="0"/>
        <v xml:space="preserve">NCIt SemNet Hierarchy: </v>
      </c>
      <c r="U52" s="148"/>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s="128"/>
      <c r="BM52" s="128"/>
      <c r="BN52" s="128"/>
      <c r="BO52" s="128"/>
      <c r="BP52" s="128"/>
      <c r="BQ52" s="128"/>
    </row>
    <row r="53" spans="1:69" s="119" customFormat="1" ht="105">
      <c r="A53" s="774"/>
      <c r="B53" s="774"/>
      <c r="C53" s="774"/>
      <c r="D53" s="774"/>
      <c r="E53" s="774"/>
      <c r="F53" s="774"/>
      <c r="G53" s="774"/>
      <c r="H53" s="774"/>
      <c r="I53" s="774"/>
      <c r="J53" s="774"/>
      <c r="K53" s="131" t="s">
        <v>1031</v>
      </c>
      <c r="L53" s="775"/>
      <c r="M53" s="776"/>
      <c r="N53" s="777"/>
      <c r="O53" s="777"/>
      <c r="P53" s="777"/>
      <c r="Q53" s="131" t="s">
        <v>1123</v>
      </c>
      <c r="R53" s="123" t="s">
        <v>1071</v>
      </c>
      <c r="S53" s="123" t="s">
        <v>1119</v>
      </c>
      <c r="T53" s="125" t="str">
        <f t="shared" si="0"/>
        <v>UMLS SemNet Hierarchy:  [Therapeutic or Preventive Procedure]</v>
      </c>
      <c r="U53" s="12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row>
    <row r="54" spans="1:69" s="146" customFormat="1" ht="15.75">
      <c r="A54" s="774"/>
      <c r="B54" s="774"/>
      <c r="C54" s="775"/>
      <c r="D54" s="775"/>
      <c r="E54" s="775"/>
      <c r="F54" s="775"/>
      <c r="G54" s="775"/>
      <c r="H54" s="775"/>
      <c r="I54" s="131"/>
      <c r="J54" s="131"/>
      <c r="K54" s="784"/>
      <c r="L54" s="784"/>
      <c r="M54" s="784"/>
      <c r="N54" s="784"/>
      <c r="O54" s="784"/>
      <c r="P54" s="784"/>
      <c r="Q54" s="784"/>
      <c r="R54" s="125" t="s">
        <v>1136</v>
      </c>
      <c r="S54" s="125"/>
      <c r="T54" s="125" t="str">
        <f t="shared" si="0"/>
        <v xml:space="preserve">NCIt Concept Hierarchy:  </v>
      </c>
      <c r="U54" s="125"/>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s="119"/>
      <c r="BM54" s="119"/>
      <c r="BN54" s="119"/>
      <c r="BO54" s="119"/>
      <c r="BP54" s="119"/>
      <c r="BQ54" s="119"/>
    </row>
    <row r="55" spans="1:69" s="146" customFormat="1" ht="15.75">
      <c r="A55" s="774"/>
      <c r="B55" s="774"/>
      <c r="C55" s="775"/>
      <c r="D55" s="775"/>
      <c r="E55" s="775"/>
      <c r="F55" s="775"/>
      <c r="G55" s="775"/>
      <c r="H55" s="775"/>
      <c r="I55" s="131"/>
      <c r="J55" s="131"/>
      <c r="K55" s="131"/>
      <c r="L55" s="775"/>
      <c r="M55" s="775"/>
      <c r="N55" s="777"/>
      <c r="O55" s="777"/>
      <c r="P55" s="777"/>
      <c r="Q55" s="131"/>
      <c r="R55" s="125" t="s">
        <v>1073</v>
      </c>
      <c r="S55" s="125"/>
      <c r="T55" s="125" t="str">
        <f t="shared" si="0"/>
        <v xml:space="preserve">NCIt SemNet Hierarchy: </v>
      </c>
      <c r="U55" s="12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s="119"/>
      <c r="BM55" s="119"/>
      <c r="BN55" s="119"/>
      <c r="BO55" s="119"/>
      <c r="BP55" s="119"/>
      <c r="BQ55" s="119"/>
    </row>
    <row r="56" spans="1:69" s="74" customFormat="1" ht="15.75">
      <c r="A56" s="785"/>
      <c r="B56" s="785"/>
      <c r="C56" s="785"/>
      <c r="D56" s="785"/>
      <c r="E56" s="785"/>
      <c r="F56" s="785"/>
      <c r="G56" s="785"/>
      <c r="H56" s="785"/>
      <c r="I56" s="785"/>
      <c r="J56" s="785"/>
      <c r="K56" s="785"/>
      <c r="L56" s="786"/>
      <c r="M56" s="786"/>
      <c r="N56" s="787"/>
      <c r="O56" s="787"/>
      <c r="P56" s="787"/>
      <c r="Q56" s="785"/>
      <c r="R56" s="145"/>
      <c r="S56" s="145"/>
      <c r="T56" s="125" t="str">
        <f t="shared" si="0"/>
        <v xml:space="preserve"> </v>
      </c>
      <c r="U56" s="145"/>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row>
    <row r="57" spans="1:69" s="126" customFormat="1" ht="96" customHeight="1">
      <c r="A57" s="586">
        <v>1</v>
      </c>
      <c r="B57" s="586" t="s">
        <v>993</v>
      </c>
      <c r="C57" s="788" t="s">
        <v>1005</v>
      </c>
      <c r="D57" s="788" t="s">
        <v>1004</v>
      </c>
      <c r="E57" s="766" t="s">
        <v>994</v>
      </c>
      <c r="F57" s="766" t="s">
        <v>998</v>
      </c>
      <c r="G57" s="766" t="s">
        <v>1004</v>
      </c>
      <c r="H57" s="766" t="s">
        <v>1002</v>
      </c>
      <c r="I57" s="586"/>
      <c r="J57" s="586"/>
      <c r="K57" s="789" t="s">
        <v>1014</v>
      </c>
      <c r="L57" s="781">
        <v>9</v>
      </c>
      <c r="M57" s="586"/>
      <c r="N57" s="586"/>
      <c r="O57" s="586"/>
      <c r="P57" s="586"/>
      <c r="Q57" s="132" t="s">
        <v>1068</v>
      </c>
      <c r="R57" s="126" t="s">
        <v>1071</v>
      </c>
      <c r="S57" s="126" t="s">
        <v>1074</v>
      </c>
      <c r="T57" s="125" t="str">
        <f t="shared" si="0"/>
        <v>UMLS SemNet Hierarchy:  [Qualitative Concept]</v>
      </c>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s="128"/>
      <c r="BM57" s="128"/>
      <c r="BN57" s="128"/>
      <c r="BO57" s="128"/>
      <c r="BP57" s="128"/>
      <c r="BQ57" s="128"/>
    </row>
    <row r="58" spans="1:69" s="126" customFormat="1" ht="15">
      <c r="A58" s="586"/>
      <c r="B58" s="586"/>
      <c r="C58" s="788"/>
      <c r="D58" s="788"/>
      <c r="E58" s="766"/>
      <c r="F58" s="766"/>
      <c r="G58" s="766"/>
      <c r="H58" s="766"/>
      <c r="I58" s="586"/>
      <c r="J58" s="586"/>
      <c r="K58" s="789"/>
      <c r="L58" s="781"/>
      <c r="M58" s="586"/>
      <c r="N58" s="586"/>
      <c r="O58" s="586"/>
      <c r="P58" s="586"/>
      <c r="Q58" s="132"/>
      <c r="R58" s="126" t="s">
        <v>1072</v>
      </c>
      <c r="S58" s="126" t="s">
        <v>1070</v>
      </c>
      <c r="T58" s="125" t="str">
        <f t="shared" si="0"/>
        <v>NCIt concept  Hierarchy:  Living Arrangement&gt; Social Circumstances&gt; Conceptual Entity</v>
      </c>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s="128"/>
      <c r="BM58" s="128"/>
      <c r="BN58" s="128"/>
      <c r="BO58" s="128"/>
      <c r="BP58" s="128"/>
      <c r="BQ58" s="128"/>
    </row>
    <row r="59" spans="1:69" s="126" customFormat="1" ht="15">
      <c r="A59" s="586"/>
      <c r="B59" s="586"/>
      <c r="C59" s="788"/>
      <c r="D59" s="788"/>
      <c r="E59" s="766"/>
      <c r="F59" s="766"/>
      <c r="G59" s="766"/>
      <c r="H59" s="766"/>
      <c r="I59" s="586"/>
      <c r="J59" s="586"/>
      <c r="K59" s="789"/>
      <c r="L59" s="781"/>
      <c r="M59" s="586"/>
      <c r="N59" s="586"/>
      <c r="O59" s="586"/>
      <c r="P59" s="586"/>
      <c r="Q59" s="132"/>
      <c r="R59" s="126" t="s">
        <v>1073</v>
      </c>
      <c r="S59" s="126" t="s">
        <v>1069</v>
      </c>
      <c r="T59" s="125" t="str">
        <f t="shared" si="0"/>
        <v>NCIt SemNet Hierarchy: [Conceptual Entity]</v>
      </c>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s="128"/>
      <c r="BM59" s="128"/>
      <c r="BN59" s="128"/>
      <c r="BO59" s="128"/>
      <c r="BP59" s="128"/>
      <c r="BQ59" s="128"/>
    </row>
    <row r="60" spans="1:69" s="125" customFormat="1" ht="96">
      <c r="A60" s="774"/>
      <c r="B60" s="774"/>
      <c r="C60" s="790"/>
      <c r="D60" s="790"/>
      <c r="E60" s="791"/>
      <c r="F60" s="791"/>
      <c r="G60" s="791"/>
      <c r="H60" s="791"/>
      <c r="I60" s="774"/>
      <c r="J60" s="774"/>
      <c r="K60" s="792" t="s">
        <v>1016</v>
      </c>
      <c r="L60" s="775"/>
      <c r="M60" s="774"/>
      <c r="N60" s="774"/>
      <c r="O60" s="774"/>
      <c r="P60" s="774"/>
      <c r="Q60" s="131" t="s">
        <v>1085</v>
      </c>
      <c r="R60" s="123" t="s">
        <v>1071</v>
      </c>
      <c r="S60" s="123" t="s">
        <v>1076</v>
      </c>
      <c r="T60" s="125" t="str">
        <f t="shared" si="0"/>
        <v>UMLS SemNet Hierarchy:  [Pathologic Function]</v>
      </c>
      <c r="U60" s="123"/>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s="119"/>
      <c r="BM60" s="119"/>
      <c r="BN60" s="119"/>
      <c r="BO60" s="119"/>
      <c r="BP60" s="119"/>
      <c r="BQ60" s="119"/>
    </row>
    <row r="61" spans="1:69" s="125" customFormat="1" ht="15">
      <c r="A61" s="774"/>
      <c r="B61" s="774"/>
      <c r="C61" s="790"/>
      <c r="D61" s="790"/>
      <c r="E61" s="791"/>
      <c r="F61" s="791"/>
      <c r="G61" s="791"/>
      <c r="H61" s="791"/>
      <c r="I61" s="774"/>
      <c r="J61" s="774"/>
      <c r="K61" s="792"/>
      <c r="L61" s="775"/>
      <c r="M61" s="774"/>
      <c r="N61" s="774"/>
      <c r="O61" s="774"/>
      <c r="P61" s="774"/>
      <c r="Q61" s="131"/>
      <c r="R61" s="125" t="s">
        <v>1072</v>
      </c>
      <c r="S61" s="125" t="s">
        <v>1086</v>
      </c>
      <c r="T61" s="125" t="str">
        <f t="shared" si="0"/>
        <v>NCIt concept  Hierarchy:  Disease Transmission &gt; Pathogenesis &gt; Pathologic Process &gt; Biological Process</v>
      </c>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s="119"/>
      <c r="BM61" s="119"/>
      <c r="BN61" s="119"/>
      <c r="BO61" s="119"/>
      <c r="BP61" s="119"/>
      <c r="BQ61" s="119"/>
    </row>
    <row r="62" spans="1:69" s="125" customFormat="1" ht="15">
      <c r="A62" s="774"/>
      <c r="B62" s="774"/>
      <c r="C62" s="790"/>
      <c r="D62" s="790"/>
      <c r="E62" s="791"/>
      <c r="F62" s="791"/>
      <c r="G62" s="791"/>
      <c r="H62" s="791"/>
      <c r="I62" s="774"/>
      <c r="J62" s="774"/>
      <c r="K62" s="792"/>
      <c r="L62" s="775"/>
      <c r="M62" s="774"/>
      <c r="N62" s="774"/>
      <c r="O62" s="774"/>
      <c r="P62" s="774"/>
      <c r="Q62" s="131"/>
      <c r="R62" s="125" t="s">
        <v>1073</v>
      </c>
      <c r="S62" s="125" t="s">
        <v>1076</v>
      </c>
      <c r="T62" s="125" t="str">
        <f t="shared" si="0"/>
        <v>NCIt SemNet Hierarchy: [Pathologic Function]</v>
      </c>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s="119"/>
      <c r="BM62" s="119"/>
      <c r="BN62" s="119"/>
      <c r="BO62" s="119"/>
      <c r="BP62" s="119"/>
      <c r="BQ62" s="119"/>
    </row>
    <row r="63" spans="1:69" s="126" customFormat="1" ht="48">
      <c r="A63" s="586"/>
      <c r="B63" s="586"/>
      <c r="C63" s="788"/>
      <c r="D63" s="788"/>
      <c r="E63" s="766"/>
      <c r="F63" s="766"/>
      <c r="G63" s="766"/>
      <c r="H63" s="766"/>
      <c r="I63" s="586"/>
      <c r="J63" s="586"/>
      <c r="K63" s="789" t="s">
        <v>1017</v>
      </c>
      <c r="L63" s="781"/>
      <c r="M63" s="586"/>
      <c r="N63" s="586"/>
      <c r="O63" s="586"/>
      <c r="P63" s="586"/>
      <c r="Q63" s="132" t="s">
        <v>1088</v>
      </c>
      <c r="R63" s="120" t="s">
        <v>1071</v>
      </c>
      <c r="S63" s="120" t="s">
        <v>1077</v>
      </c>
      <c r="T63" s="125" t="str">
        <f t="shared" si="0"/>
        <v>UMLS SemNet Hierarchy:  [Population Group]</v>
      </c>
      <c r="U63" s="120"/>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s="128"/>
      <c r="BM63" s="128"/>
      <c r="BN63" s="128"/>
      <c r="BO63" s="128"/>
      <c r="BP63" s="128"/>
      <c r="BQ63" s="128"/>
    </row>
    <row r="64" spans="1:69" s="126" customFormat="1" ht="15">
      <c r="A64" s="586"/>
      <c r="B64" s="586"/>
      <c r="C64" s="788"/>
      <c r="D64" s="788"/>
      <c r="E64" s="766"/>
      <c r="F64" s="766"/>
      <c r="G64" s="766"/>
      <c r="H64" s="766"/>
      <c r="I64" s="586"/>
      <c r="J64" s="586"/>
      <c r="K64" s="789"/>
      <c r="L64" s="781"/>
      <c r="M64" s="586"/>
      <c r="N64" s="586"/>
      <c r="O64" s="586"/>
      <c r="P64" s="586"/>
      <c r="Q64" s="132"/>
      <c r="R64" s="126" t="s">
        <v>1072</v>
      </c>
      <c r="S64" s="126" t="s">
        <v>1089</v>
      </c>
      <c r="T64" s="125" t="str">
        <f t="shared" si="0"/>
        <v>NCIt concept  Hierarchy:  At-Risk Population &gt; Population Group &gt; Group &gt; Conceptual Entity</v>
      </c>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s="128"/>
      <c r="BM64" s="128"/>
      <c r="BN64" s="128"/>
      <c r="BO64" s="128"/>
      <c r="BP64" s="128"/>
      <c r="BQ64" s="128"/>
    </row>
    <row r="65" spans="1:69" s="126" customFormat="1" ht="15">
      <c r="A65" s="586"/>
      <c r="B65" s="586"/>
      <c r="C65" s="788"/>
      <c r="D65" s="788"/>
      <c r="E65" s="766"/>
      <c r="F65" s="766"/>
      <c r="G65" s="766"/>
      <c r="H65" s="766"/>
      <c r="I65" s="586"/>
      <c r="J65" s="586"/>
      <c r="K65" s="789"/>
      <c r="L65" s="781"/>
      <c r="M65" s="586"/>
      <c r="N65" s="586"/>
      <c r="O65" s="586"/>
      <c r="P65" s="586"/>
      <c r="Q65" s="132"/>
      <c r="R65" s="126" t="s">
        <v>1073</v>
      </c>
      <c r="S65" s="126" t="s">
        <v>1077</v>
      </c>
      <c r="T65" s="125" t="str">
        <f t="shared" si="0"/>
        <v>NCIt SemNet Hierarchy: [Population Group]</v>
      </c>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s="128"/>
      <c r="BM65" s="128"/>
      <c r="BN65" s="128"/>
      <c r="BO65" s="128"/>
      <c r="BP65" s="128"/>
      <c r="BQ65" s="128"/>
    </row>
    <row r="66" spans="1:69" s="125" customFormat="1" ht="55.5" customHeight="1">
      <c r="A66" s="774"/>
      <c r="B66" s="774"/>
      <c r="C66" s="790"/>
      <c r="D66" s="790"/>
      <c r="E66" s="791"/>
      <c r="F66" s="791"/>
      <c r="G66" s="791"/>
      <c r="H66" s="791"/>
      <c r="I66" s="774"/>
      <c r="J66" s="774"/>
      <c r="K66" s="792" t="s">
        <v>1018</v>
      </c>
      <c r="L66" s="775"/>
      <c r="M66" s="774"/>
      <c r="N66" s="774"/>
      <c r="O66" s="774"/>
      <c r="P66" s="774"/>
      <c r="Q66" s="131" t="s">
        <v>1090</v>
      </c>
      <c r="R66" s="123" t="s">
        <v>1136</v>
      </c>
      <c r="S66" s="123" t="s">
        <v>1091</v>
      </c>
      <c r="T66" s="125" t="str">
        <f t="shared" si="0"/>
        <v>NCIt Concept Hierarchy:  Assisted Living Facility &gt; Healthcare facility &gt; Sites of Care Delivery &gt; Geographic Area &gt;Conceptual entity</v>
      </c>
      <c r="U66" s="123"/>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s="119"/>
      <c r="BM66" s="119"/>
      <c r="BN66" s="119"/>
      <c r="BO66" s="119"/>
      <c r="BP66" s="119"/>
      <c r="BQ66" s="119"/>
    </row>
    <row r="67" spans="1:69" s="125" customFormat="1" ht="15">
      <c r="A67" s="774"/>
      <c r="B67" s="774"/>
      <c r="C67" s="790"/>
      <c r="D67" s="790"/>
      <c r="E67" s="791"/>
      <c r="F67" s="791"/>
      <c r="G67" s="791"/>
      <c r="H67" s="791"/>
      <c r="I67" s="774"/>
      <c r="J67" s="774"/>
      <c r="K67" s="792"/>
      <c r="L67" s="775"/>
      <c r="M67" s="774"/>
      <c r="N67" s="774"/>
      <c r="O67" s="774"/>
      <c r="P67" s="774"/>
      <c r="Q67" s="131"/>
      <c r="R67" s="125" t="s">
        <v>1073</v>
      </c>
      <c r="S67" s="125" t="s">
        <v>1050</v>
      </c>
      <c r="T67" s="125" t="str">
        <f t="shared" si="0"/>
        <v>NCIt SemNet Hierarchy: Health Care Related Organization</v>
      </c>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s="119"/>
      <c r="BM67" s="119"/>
      <c r="BN67" s="119"/>
      <c r="BO67" s="119"/>
      <c r="BP67" s="119"/>
      <c r="BQ67" s="119"/>
    </row>
    <row r="68" spans="1:69" s="125" customFormat="1" ht="15">
      <c r="A68" s="774"/>
      <c r="B68" s="774"/>
      <c r="C68" s="790"/>
      <c r="D68" s="790"/>
      <c r="E68" s="791"/>
      <c r="F68" s="791"/>
      <c r="G68" s="791"/>
      <c r="H68" s="791"/>
      <c r="I68" s="774"/>
      <c r="J68" s="774"/>
      <c r="K68" s="792"/>
      <c r="L68" s="775"/>
      <c r="M68" s="774"/>
      <c r="N68" s="774"/>
      <c r="O68" s="774"/>
      <c r="P68" s="774"/>
      <c r="Q68" s="131"/>
      <c r="R68" s="125" t="s">
        <v>1071</v>
      </c>
      <c r="S68" s="125" t="s">
        <v>1125</v>
      </c>
      <c r="T68" s="125" t="str">
        <f t="shared" si="0"/>
        <v>UMLS SemNet Hierarchy:   [Population Group]</v>
      </c>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s="119"/>
      <c r="BM68" s="119"/>
      <c r="BN68" s="119"/>
      <c r="BO68" s="119"/>
      <c r="BP68" s="119"/>
      <c r="BQ68" s="119"/>
    </row>
    <row r="69" spans="1:69" s="126" customFormat="1" ht="36">
      <c r="A69" s="586"/>
      <c r="B69" s="586"/>
      <c r="C69" s="788"/>
      <c r="D69" s="788"/>
      <c r="E69" s="766"/>
      <c r="F69" s="766"/>
      <c r="G69" s="766"/>
      <c r="H69" s="766"/>
      <c r="I69" s="586"/>
      <c r="J69" s="586"/>
      <c r="K69" s="789" t="s">
        <v>1019</v>
      </c>
      <c r="L69" s="781"/>
      <c r="M69" s="586"/>
      <c r="N69" s="586"/>
      <c r="O69" s="586"/>
      <c r="P69" s="586"/>
      <c r="Q69" s="132" t="s">
        <v>1092</v>
      </c>
      <c r="R69" s="120" t="s">
        <v>1071</v>
      </c>
      <c r="S69" s="120" t="s">
        <v>1078</v>
      </c>
      <c r="T69" s="125" t="str">
        <f t="shared" si="0"/>
        <v>UMLS SemNet Hierarchy:  [Finding]</v>
      </c>
      <c r="U69" s="120"/>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s="128"/>
      <c r="BM69" s="128"/>
      <c r="BN69" s="128"/>
      <c r="BO69" s="128"/>
      <c r="BP69" s="128"/>
      <c r="BQ69" s="128"/>
    </row>
    <row r="70" spans="1:69" s="126" customFormat="1" ht="15">
      <c r="A70" s="586"/>
      <c r="B70" s="586"/>
      <c r="C70" s="788"/>
      <c r="D70" s="788"/>
      <c r="E70" s="766"/>
      <c r="F70" s="766"/>
      <c r="G70" s="766"/>
      <c r="H70" s="766"/>
      <c r="I70" s="586"/>
      <c r="J70" s="586"/>
      <c r="K70" s="789"/>
      <c r="L70" s="781"/>
      <c r="M70" s="586"/>
      <c r="N70" s="586"/>
      <c r="O70" s="586"/>
      <c r="P70" s="586"/>
      <c r="Q70" s="132"/>
      <c r="R70" s="126" t="s">
        <v>1072</v>
      </c>
      <c r="S70" s="126" t="s">
        <v>1094</v>
      </c>
      <c r="T70" s="125" t="str">
        <f t="shared" ref="T70:T131" si="1">CONCATENATE(R70, " ", S70)</f>
        <v>NCIt concept  Hierarchy:  Food Insecurity &gt; Insecurity &gt; Conceptual Entity</v>
      </c>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s="128"/>
      <c r="BM70" s="128"/>
      <c r="BN70" s="128"/>
      <c r="BO70" s="128"/>
      <c r="BP70" s="128"/>
      <c r="BQ70" s="128"/>
    </row>
    <row r="71" spans="1:69" s="126" customFormat="1" ht="15">
      <c r="A71" s="586"/>
      <c r="B71" s="586"/>
      <c r="C71" s="788"/>
      <c r="D71" s="788"/>
      <c r="E71" s="766"/>
      <c r="F71" s="766"/>
      <c r="G71" s="766"/>
      <c r="H71" s="766"/>
      <c r="I71" s="586"/>
      <c r="J71" s="586"/>
      <c r="K71" s="789"/>
      <c r="L71" s="781"/>
      <c r="M71" s="586"/>
      <c r="N71" s="586"/>
      <c r="O71" s="586"/>
      <c r="P71" s="586"/>
      <c r="Q71" s="132"/>
      <c r="R71" s="126" t="s">
        <v>1073</v>
      </c>
      <c r="S71" s="126" t="s">
        <v>1093</v>
      </c>
      <c r="T71" s="125" t="str">
        <f t="shared" si="1"/>
        <v>NCIt SemNet Hierarchy: [Classification]</v>
      </c>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s="128"/>
      <c r="BM71" s="128"/>
      <c r="BN71" s="128"/>
      <c r="BO71" s="128"/>
      <c r="BP71" s="128"/>
      <c r="BQ71" s="128"/>
    </row>
    <row r="72" spans="1:69" s="125" customFormat="1" ht="120">
      <c r="A72" s="774"/>
      <c r="B72" s="774"/>
      <c r="C72" s="790"/>
      <c r="D72" s="790"/>
      <c r="E72" s="791"/>
      <c r="F72" s="791"/>
      <c r="G72" s="791"/>
      <c r="H72" s="791"/>
      <c r="I72" s="774"/>
      <c r="J72" s="774"/>
      <c r="K72" s="792" t="s">
        <v>1020</v>
      </c>
      <c r="L72" s="775"/>
      <c r="M72" s="774"/>
      <c r="N72" s="774"/>
      <c r="O72" s="774"/>
      <c r="P72" s="774"/>
      <c r="Q72" s="131" t="s">
        <v>1095</v>
      </c>
      <c r="R72" s="123" t="s">
        <v>1071</v>
      </c>
      <c r="S72" s="123" t="s">
        <v>1081</v>
      </c>
      <c r="T72" s="125" t="str">
        <f t="shared" si="1"/>
        <v>UMLS SemNet Hierarchy:  [Health Care Related Organization]</v>
      </c>
      <c r="U72" s="123"/>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s="119"/>
      <c r="BM72" s="119"/>
      <c r="BN72" s="119"/>
      <c r="BO72" s="119"/>
      <c r="BP72" s="119"/>
      <c r="BQ72" s="119"/>
    </row>
    <row r="73" spans="1:69" s="125" customFormat="1" ht="15">
      <c r="A73" s="774"/>
      <c r="B73" s="774"/>
      <c r="C73" s="790"/>
      <c r="D73" s="790"/>
      <c r="E73" s="791"/>
      <c r="F73" s="791"/>
      <c r="G73" s="791"/>
      <c r="H73" s="791"/>
      <c r="I73" s="774"/>
      <c r="J73" s="774"/>
      <c r="K73" s="792"/>
      <c r="L73" s="775"/>
      <c r="M73" s="774"/>
      <c r="N73" s="774"/>
      <c r="O73" s="774"/>
      <c r="P73" s="774"/>
      <c r="Q73" s="131"/>
      <c r="R73" s="125" t="s">
        <v>1072</v>
      </c>
      <c r="S73" s="125" t="s">
        <v>1096</v>
      </c>
      <c r="T73" s="125" t="str">
        <f t="shared" si="1"/>
        <v>NCIt concept  Hierarchy:  Skilled Nursing Facility  &gt; Healthcare facility &gt; Sites of Care Delivery &gt; Geographic Area &gt; Conceptual entity</v>
      </c>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s="119"/>
      <c r="BM73" s="119"/>
      <c r="BN73" s="119"/>
      <c r="BO73" s="119"/>
      <c r="BP73" s="119"/>
      <c r="BQ73" s="119"/>
    </row>
    <row r="74" spans="1:69" s="125" customFormat="1" ht="15">
      <c r="A74" s="774"/>
      <c r="B74" s="774"/>
      <c r="C74" s="790"/>
      <c r="D74" s="790"/>
      <c r="E74" s="791"/>
      <c r="F74" s="791"/>
      <c r="G74" s="791"/>
      <c r="H74" s="791"/>
      <c r="I74" s="774"/>
      <c r="J74" s="774"/>
      <c r="K74" s="792"/>
      <c r="L74" s="775"/>
      <c r="M74" s="774"/>
      <c r="N74" s="774"/>
      <c r="O74" s="774"/>
      <c r="P74" s="774"/>
      <c r="Q74" s="131"/>
      <c r="R74" s="125" t="s">
        <v>1073</v>
      </c>
      <c r="S74" s="125" t="s">
        <v>1081</v>
      </c>
      <c r="T74" s="125" t="str">
        <f t="shared" si="1"/>
        <v>NCIt SemNet Hierarchy: [Health Care Related Organization]</v>
      </c>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s="119"/>
      <c r="BM74" s="119"/>
      <c r="BN74" s="119"/>
      <c r="BO74" s="119"/>
      <c r="BP74" s="119"/>
      <c r="BQ74" s="119"/>
    </row>
    <row r="75" spans="1:69" s="126" customFormat="1" ht="96">
      <c r="A75" s="586"/>
      <c r="B75" s="586"/>
      <c r="C75" s="788"/>
      <c r="D75" s="788"/>
      <c r="E75" s="766"/>
      <c r="F75" s="766"/>
      <c r="G75" s="766"/>
      <c r="H75" s="766"/>
      <c r="I75" s="586"/>
      <c r="J75" s="586"/>
      <c r="K75" s="789" t="s">
        <v>1021</v>
      </c>
      <c r="L75" s="781"/>
      <c r="M75" s="586"/>
      <c r="N75" s="586"/>
      <c r="O75" s="586"/>
      <c r="P75" s="586"/>
      <c r="Q75" s="132" t="s">
        <v>1097</v>
      </c>
      <c r="R75" s="120" t="s">
        <v>1071</v>
      </c>
      <c r="S75" s="120" t="s">
        <v>1080</v>
      </c>
      <c r="T75" s="125" t="str">
        <f t="shared" si="1"/>
        <v>UMLS SemNet Hierarchy:  [Manufactured Object]</v>
      </c>
      <c r="U75" s="120"/>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s="128"/>
      <c r="BM75" s="128"/>
      <c r="BN75" s="128"/>
      <c r="BO75" s="128"/>
      <c r="BP75" s="128"/>
      <c r="BQ75" s="128"/>
    </row>
    <row r="76" spans="1:69" s="126" customFormat="1" ht="15">
      <c r="A76" s="586"/>
      <c r="B76" s="586"/>
      <c r="C76" s="788"/>
      <c r="D76" s="788"/>
      <c r="E76" s="766"/>
      <c r="F76" s="766"/>
      <c r="G76" s="766"/>
      <c r="H76" s="766"/>
      <c r="I76" s="586"/>
      <c r="J76" s="586"/>
      <c r="K76" s="789"/>
      <c r="L76" s="781"/>
      <c r="M76" s="586"/>
      <c r="N76" s="586"/>
      <c r="O76" s="586"/>
      <c r="P76" s="586"/>
      <c r="Q76" s="132"/>
      <c r="R76" s="126" t="s">
        <v>1072</v>
      </c>
      <c r="S76" s="126" t="s">
        <v>1098</v>
      </c>
      <c r="T76" s="125" t="str">
        <f t="shared" si="1"/>
        <v>NCIt concept  Hierarchy:  Correctional Institution &gt; Sites of Care Delivery &gt; Geographic Area &gt; Conceptual entity</v>
      </c>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s="128"/>
      <c r="BM76" s="128"/>
      <c r="BN76" s="128"/>
      <c r="BO76" s="128"/>
      <c r="BP76" s="128"/>
      <c r="BQ76" s="128"/>
    </row>
    <row r="77" spans="1:69" s="126" customFormat="1" ht="15">
      <c r="A77" s="586"/>
      <c r="B77" s="586"/>
      <c r="C77" s="788"/>
      <c r="D77" s="788"/>
      <c r="E77" s="766"/>
      <c r="F77" s="766"/>
      <c r="G77" s="766"/>
      <c r="H77" s="766"/>
      <c r="I77" s="586"/>
      <c r="J77" s="586"/>
      <c r="K77" s="789"/>
      <c r="L77" s="781"/>
      <c r="M77" s="586"/>
      <c r="N77" s="586"/>
      <c r="O77" s="586"/>
      <c r="P77" s="586"/>
      <c r="Q77" s="132"/>
      <c r="R77" s="126" t="s">
        <v>1073</v>
      </c>
      <c r="S77" s="126" t="s">
        <v>1080</v>
      </c>
      <c r="T77" s="125" t="str">
        <f t="shared" si="1"/>
        <v>NCIt SemNet Hierarchy: [Manufactured Object]</v>
      </c>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s="128"/>
      <c r="BM77" s="128"/>
      <c r="BN77" s="128"/>
      <c r="BO77" s="128"/>
      <c r="BP77" s="128"/>
      <c r="BQ77" s="128"/>
    </row>
    <row r="78" spans="1:69" s="123" customFormat="1" ht="60">
      <c r="A78" s="774"/>
      <c r="B78" s="774"/>
      <c r="C78" s="790"/>
      <c r="D78" s="790"/>
      <c r="E78" s="791"/>
      <c r="F78" s="791"/>
      <c r="G78" s="791"/>
      <c r="H78" s="791"/>
      <c r="I78" s="774"/>
      <c r="J78" s="774"/>
      <c r="K78" s="792" t="s">
        <v>1023</v>
      </c>
      <c r="L78" s="775"/>
      <c r="M78" s="774"/>
      <c r="N78" s="774"/>
      <c r="O78" s="774"/>
      <c r="P78" s="774"/>
      <c r="Q78" s="131" t="s">
        <v>1099</v>
      </c>
      <c r="R78" s="123" t="s">
        <v>1071</v>
      </c>
      <c r="S78" s="123" t="s">
        <v>1083</v>
      </c>
      <c r="T78" s="125" t="str">
        <f t="shared" si="1"/>
        <v>UMLS SemNet Hierarchy:  [Disease or Syndrome]</v>
      </c>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s="129"/>
      <c r="BM78" s="129"/>
      <c r="BN78" s="129"/>
      <c r="BO78" s="129"/>
      <c r="BP78" s="129"/>
      <c r="BQ78" s="129"/>
    </row>
    <row r="79" spans="1:69" s="125" customFormat="1" ht="15">
      <c r="A79" s="774"/>
      <c r="B79" s="774"/>
      <c r="C79" s="790"/>
      <c r="D79" s="790"/>
      <c r="E79" s="791"/>
      <c r="F79" s="791"/>
      <c r="G79" s="791"/>
      <c r="H79" s="791"/>
      <c r="I79" s="774"/>
      <c r="J79" s="774"/>
      <c r="K79" s="792"/>
      <c r="L79" s="775"/>
      <c r="M79" s="774"/>
      <c r="N79" s="774"/>
      <c r="O79" s="774"/>
      <c r="P79" s="774"/>
      <c r="Q79" s="131"/>
      <c r="R79" s="125" t="s">
        <v>1072</v>
      </c>
      <c r="S79" s="125" t="s">
        <v>1100</v>
      </c>
      <c r="T79" s="125" t="str">
        <f t="shared" si="1"/>
        <v>NCIt concept  Hierarchy:  COVID-19 Infection &gt; Coronavirus Infection &gt; Infectious Disorder &gt; Inflammatory Disorder &gt; Non-Neoplastic Disorder by Special Category &gt; Disease or Disorder &gt;  Disease, Disorder or Finding</v>
      </c>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s="119"/>
      <c r="BM79" s="119"/>
      <c r="BN79" s="119"/>
      <c r="BO79" s="119"/>
      <c r="BP79" s="119"/>
      <c r="BQ79" s="119"/>
    </row>
    <row r="80" spans="1:69" s="125" customFormat="1" ht="15">
      <c r="A80" s="774"/>
      <c r="B80" s="774"/>
      <c r="C80" s="790"/>
      <c r="D80" s="790"/>
      <c r="E80" s="791"/>
      <c r="F80" s="791"/>
      <c r="G80" s="791"/>
      <c r="H80" s="791"/>
      <c r="I80" s="774"/>
      <c r="J80" s="774"/>
      <c r="K80" s="792"/>
      <c r="L80" s="775"/>
      <c r="M80" s="774"/>
      <c r="N80" s="774"/>
      <c r="O80" s="774"/>
      <c r="P80" s="774"/>
      <c r="Q80" s="131"/>
      <c r="R80" s="125" t="s">
        <v>1073</v>
      </c>
      <c r="S80" s="125" t="s">
        <v>1083</v>
      </c>
      <c r="T80" s="125" t="str">
        <f t="shared" si="1"/>
        <v>NCIt SemNet Hierarchy: [Disease or Syndrome]</v>
      </c>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s="119"/>
      <c r="BM80" s="119"/>
      <c r="BN80" s="119"/>
      <c r="BO80" s="119"/>
      <c r="BP80" s="119"/>
      <c r="BQ80" s="119"/>
    </row>
    <row r="81" spans="1:69" s="120" customFormat="1" ht="60">
      <c r="A81" s="586"/>
      <c r="B81" s="586"/>
      <c r="C81" s="788"/>
      <c r="D81" s="788"/>
      <c r="E81" s="766"/>
      <c r="F81" s="766"/>
      <c r="G81" s="766"/>
      <c r="H81" s="766"/>
      <c r="I81" s="586"/>
      <c r="J81" s="586"/>
      <c r="K81" s="789" t="s">
        <v>1024</v>
      </c>
      <c r="L81" s="781"/>
      <c r="M81" s="586"/>
      <c r="N81" s="586"/>
      <c r="O81" s="586"/>
      <c r="P81" s="586"/>
      <c r="Q81" s="132" t="s">
        <v>1101</v>
      </c>
      <c r="R81" s="120" t="s">
        <v>1071</v>
      </c>
      <c r="S81" s="120" t="s">
        <v>1084</v>
      </c>
      <c r="T81" s="125" t="str">
        <f t="shared" si="1"/>
        <v>UMLS SemNet Hierarchy:  [Virus]</v>
      </c>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s="127"/>
      <c r="BM81" s="127"/>
      <c r="BN81" s="127"/>
      <c r="BO81" s="127"/>
      <c r="BP81" s="127"/>
      <c r="BQ81" s="127"/>
    </row>
    <row r="82" spans="1:69" s="126" customFormat="1" ht="15">
      <c r="A82" s="586"/>
      <c r="B82" s="586"/>
      <c r="C82" s="788"/>
      <c r="D82" s="788"/>
      <c r="E82" s="766"/>
      <c r="F82" s="766"/>
      <c r="G82" s="766"/>
      <c r="H82" s="766"/>
      <c r="I82" s="586"/>
      <c r="J82" s="586"/>
      <c r="K82" s="789"/>
      <c r="L82" s="781"/>
      <c r="M82" s="586"/>
      <c r="N82" s="586"/>
      <c r="O82" s="586"/>
      <c r="P82" s="586"/>
      <c r="Q82" s="132"/>
      <c r="R82" s="126" t="s">
        <v>1072</v>
      </c>
      <c r="S82" s="126" t="s">
        <v>1102</v>
      </c>
      <c r="T82" s="125" t="str">
        <f t="shared" si="1"/>
        <v xml:space="preserve">NCIt concept  Hierarchy:  SARS Coronavirus 2 &gt;  Coronavirus &gt; Coronaviridae &gt; Positive Sense ssRNA Virus &gt; RNA Virus &gt; Virus &gt; Organism </v>
      </c>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s="128"/>
      <c r="BM82" s="128"/>
      <c r="BN82" s="128"/>
      <c r="BO82" s="128"/>
      <c r="BP82" s="128"/>
      <c r="BQ82" s="128"/>
    </row>
    <row r="83" spans="1:69" s="126" customFormat="1" ht="15.75" thickBot="1">
      <c r="A83" s="586"/>
      <c r="B83" s="586"/>
      <c r="C83" s="788"/>
      <c r="D83" s="788"/>
      <c r="E83" s="766"/>
      <c r="F83" s="766"/>
      <c r="G83" s="766"/>
      <c r="H83" s="766"/>
      <c r="I83" s="586"/>
      <c r="J83" s="586"/>
      <c r="K83" s="789"/>
      <c r="L83" s="781"/>
      <c r="M83" s="586"/>
      <c r="N83" s="586"/>
      <c r="O83" s="586"/>
      <c r="P83" s="586"/>
      <c r="Q83" s="132"/>
      <c r="R83" s="124" t="s">
        <v>1073</v>
      </c>
      <c r="S83" s="124" t="s">
        <v>1084</v>
      </c>
      <c r="T83" s="125" t="str">
        <f t="shared" si="1"/>
        <v>NCIt SemNet Hierarchy: [Virus]</v>
      </c>
      <c r="U83" s="124"/>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s="128"/>
      <c r="BM83" s="128"/>
      <c r="BN83" s="128"/>
      <c r="BO83" s="128"/>
      <c r="BP83" s="128"/>
      <c r="BQ83" s="128"/>
    </row>
    <row r="84" spans="1:69" s="2" customFormat="1" ht="15">
      <c r="A84" s="612"/>
      <c r="B84" s="612"/>
      <c r="C84" s="793"/>
      <c r="D84" s="793"/>
      <c r="E84" s="794"/>
      <c r="F84" s="794"/>
      <c r="G84" s="794"/>
      <c r="H84" s="794"/>
      <c r="I84" s="612"/>
      <c r="J84" s="612"/>
      <c r="K84" s="795"/>
      <c r="L84" s="796"/>
      <c r="M84" s="612"/>
      <c r="N84" s="612"/>
      <c r="O84" s="612"/>
      <c r="P84" s="612"/>
      <c r="Q84" s="771"/>
      <c r="R84" s="143"/>
      <c r="S84" s="143"/>
      <c r="T84" s="125" t="str">
        <f t="shared" si="1"/>
        <v xml:space="preserve"> </v>
      </c>
      <c r="U84" s="143"/>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row>
    <row r="85" spans="1:69" s="125" customFormat="1" ht="30" customHeight="1">
      <c r="A85" s="790">
        <f>A57+1</f>
        <v>2</v>
      </c>
      <c r="B85" s="790" t="s">
        <v>993</v>
      </c>
      <c r="C85" s="790" t="s">
        <v>991</v>
      </c>
      <c r="D85" s="790" t="s">
        <v>991</v>
      </c>
      <c r="E85" s="791" t="s">
        <v>995</v>
      </c>
      <c r="F85" s="791" t="s">
        <v>999</v>
      </c>
      <c r="G85" s="791" t="s">
        <v>1008</v>
      </c>
      <c r="H85" s="791" t="s">
        <v>1002</v>
      </c>
      <c r="I85" s="774"/>
      <c r="J85" s="774"/>
      <c r="K85" s="792" t="s">
        <v>1025</v>
      </c>
      <c r="L85" s="775">
        <v>4</v>
      </c>
      <c r="M85" s="774"/>
      <c r="N85" s="774"/>
      <c r="O85" s="774"/>
      <c r="P85" s="774"/>
      <c r="Q85" s="131" t="s">
        <v>1068</v>
      </c>
      <c r="R85" s="125" t="s">
        <v>1071</v>
      </c>
      <c r="S85" s="125" t="s">
        <v>1074</v>
      </c>
      <c r="T85" s="125" t="str">
        <f t="shared" si="1"/>
        <v>UMLS SemNet Hierarchy:  [Qualitative Concept]</v>
      </c>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s="119"/>
      <c r="BM85" s="119"/>
      <c r="BN85" s="119"/>
      <c r="BO85" s="119"/>
      <c r="BP85" s="119"/>
      <c r="BQ85" s="119"/>
    </row>
    <row r="86" spans="1:69" s="125" customFormat="1" ht="15">
      <c r="A86" s="790"/>
      <c r="B86" s="790"/>
      <c r="C86" s="790"/>
      <c r="D86" s="790"/>
      <c r="E86" s="791"/>
      <c r="F86" s="791"/>
      <c r="G86" s="791"/>
      <c r="H86" s="791"/>
      <c r="I86" s="774"/>
      <c r="J86" s="774"/>
      <c r="K86" s="131"/>
      <c r="L86" s="775"/>
      <c r="M86" s="774"/>
      <c r="N86" s="774"/>
      <c r="O86" s="774"/>
      <c r="P86" s="774"/>
      <c r="Q86" s="131"/>
      <c r="R86" s="125" t="s">
        <v>1072</v>
      </c>
      <c r="S86" s="125" t="s">
        <v>1070</v>
      </c>
      <c r="T86" s="125" t="str">
        <f t="shared" si="1"/>
        <v>NCIt concept  Hierarchy:  Living Arrangement&gt; Social Circumstances&gt; Conceptual Entity</v>
      </c>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s="119"/>
      <c r="BM86" s="119"/>
      <c r="BN86" s="119"/>
      <c r="BO86" s="119"/>
      <c r="BP86" s="119"/>
      <c r="BQ86" s="119"/>
    </row>
    <row r="87" spans="1:69" s="125" customFormat="1" ht="15">
      <c r="A87" s="790"/>
      <c r="B87" s="790"/>
      <c r="C87" s="790"/>
      <c r="D87" s="790"/>
      <c r="E87" s="791"/>
      <c r="F87" s="791"/>
      <c r="G87" s="791"/>
      <c r="H87" s="791"/>
      <c r="I87" s="774"/>
      <c r="J87" s="774"/>
      <c r="K87" s="131"/>
      <c r="L87" s="775"/>
      <c r="M87" s="774"/>
      <c r="N87" s="774"/>
      <c r="O87" s="774"/>
      <c r="P87" s="774"/>
      <c r="Q87" s="131"/>
      <c r="R87" s="125" t="s">
        <v>1073</v>
      </c>
      <c r="S87" s="125" t="s">
        <v>1069</v>
      </c>
      <c r="T87" s="125" t="str">
        <f t="shared" si="1"/>
        <v>NCIt SemNet Hierarchy: [Conceptual Entity]</v>
      </c>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s="119"/>
      <c r="BM87" s="119"/>
      <c r="BN87" s="119"/>
      <c r="BO87" s="119"/>
      <c r="BP87" s="119"/>
      <c r="BQ87" s="119"/>
    </row>
    <row r="88" spans="1:69" s="120" customFormat="1" ht="45">
      <c r="A88" s="586"/>
      <c r="B88" s="586"/>
      <c r="C88" s="788"/>
      <c r="D88" s="788"/>
      <c r="E88" s="766"/>
      <c r="F88" s="766"/>
      <c r="G88" s="766"/>
      <c r="H88" s="766"/>
      <c r="I88" s="586"/>
      <c r="J88" s="586"/>
      <c r="K88" s="789" t="s">
        <v>1026</v>
      </c>
      <c r="L88" s="781"/>
      <c r="M88" s="586"/>
      <c r="N88" s="586"/>
      <c r="O88" s="586"/>
      <c r="P88" s="586"/>
      <c r="Q88" s="132" t="s">
        <v>1110</v>
      </c>
      <c r="R88" s="120" t="s">
        <v>1071</v>
      </c>
      <c r="S88" s="120" t="s">
        <v>1078</v>
      </c>
      <c r="T88" s="125" t="str">
        <f t="shared" si="1"/>
        <v>UMLS SemNet Hierarchy:  [Finding]</v>
      </c>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s="127"/>
      <c r="BM88" s="127"/>
      <c r="BN88" s="127"/>
      <c r="BO88" s="127"/>
      <c r="BP88" s="127"/>
      <c r="BQ88" s="127"/>
    </row>
    <row r="89" spans="1:69" s="126" customFormat="1" ht="15">
      <c r="A89" s="586"/>
      <c r="B89" s="586"/>
      <c r="C89" s="788"/>
      <c r="D89" s="788"/>
      <c r="E89" s="766"/>
      <c r="F89" s="766"/>
      <c r="G89" s="766"/>
      <c r="H89" s="766"/>
      <c r="I89" s="586"/>
      <c r="J89" s="586"/>
      <c r="K89" s="132"/>
      <c r="L89" s="781"/>
      <c r="M89" s="586"/>
      <c r="N89" s="586"/>
      <c r="O89" s="586"/>
      <c r="P89" s="586"/>
      <c r="Q89" s="132"/>
      <c r="R89" s="126" t="s">
        <v>1072</v>
      </c>
      <c r="S89" s="126" t="s">
        <v>1106</v>
      </c>
      <c r="T89" s="125" t="str">
        <f t="shared" si="1"/>
        <v>NCIt concept  Hierarchy:  Household Crowding &gt; Social Circumstance &gt; Conceptual Entity</v>
      </c>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s="128"/>
      <c r="BM89" s="128"/>
      <c r="BN89" s="128"/>
      <c r="BO89" s="128"/>
      <c r="BP89" s="128"/>
      <c r="BQ89" s="128"/>
    </row>
    <row r="90" spans="1:69" s="126" customFormat="1" ht="15">
      <c r="A90" s="586"/>
      <c r="B90" s="586"/>
      <c r="C90" s="788"/>
      <c r="D90" s="788"/>
      <c r="E90" s="766"/>
      <c r="F90" s="766"/>
      <c r="G90" s="766"/>
      <c r="H90" s="766"/>
      <c r="I90" s="586"/>
      <c r="J90" s="586"/>
      <c r="K90" s="132"/>
      <c r="L90" s="781"/>
      <c r="M90" s="586"/>
      <c r="N90" s="586"/>
      <c r="O90" s="586"/>
      <c r="P90" s="586"/>
      <c r="Q90" s="132"/>
      <c r="R90" s="126" t="s">
        <v>1073</v>
      </c>
      <c r="S90" s="126" t="s">
        <v>1069</v>
      </c>
      <c r="T90" s="125" t="str">
        <f t="shared" si="1"/>
        <v>NCIt SemNet Hierarchy: [Conceptual Entity]</v>
      </c>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s="128"/>
      <c r="BM90" s="128"/>
      <c r="BN90" s="128"/>
      <c r="BO90" s="128"/>
      <c r="BP90" s="128"/>
      <c r="BQ90" s="128"/>
    </row>
    <row r="91" spans="1:69" s="123" customFormat="1" ht="48">
      <c r="A91" s="790"/>
      <c r="B91" s="790"/>
      <c r="C91" s="790"/>
      <c r="D91" s="790"/>
      <c r="E91" s="791"/>
      <c r="F91" s="791"/>
      <c r="G91" s="791"/>
      <c r="H91" s="791"/>
      <c r="I91" s="774"/>
      <c r="J91" s="774"/>
      <c r="K91" s="792" t="s">
        <v>1027</v>
      </c>
      <c r="L91" s="775"/>
      <c r="M91" s="774"/>
      <c r="N91" s="774"/>
      <c r="O91" s="774"/>
      <c r="P91" s="774"/>
      <c r="Q91" s="131" t="s">
        <v>1092</v>
      </c>
      <c r="R91" s="123" t="s">
        <v>1071</v>
      </c>
      <c r="S91" s="123" t="s">
        <v>1078</v>
      </c>
      <c r="T91" s="125" t="str">
        <f t="shared" si="1"/>
        <v>UMLS SemNet Hierarchy:  [Finding]</v>
      </c>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s="129"/>
      <c r="BM91" s="129"/>
      <c r="BN91" s="129"/>
      <c r="BO91" s="129"/>
      <c r="BP91" s="129"/>
      <c r="BQ91" s="129"/>
    </row>
    <row r="92" spans="1:69" s="125" customFormat="1" ht="15">
      <c r="A92" s="790"/>
      <c r="B92" s="790"/>
      <c r="C92" s="790"/>
      <c r="D92" s="790"/>
      <c r="E92" s="791"/>
      <c r="F92" s="791"/>
      <c r="G92" s="791"/>
      <c r="H92" s="791"/>
      <c r="I92" s="774"/>
      <c r="J92" s="774"/>
      <c r="K92" s="131"/>
      <c r="L92" s="775"/>
      <c r="M92" s="774"/>
      <c r="N92" s="774"/>
      <c r="O92" s="774"/>
      <c r="P92" s="774"/>
      <c r="Q92" s="131"/>
      <c r="R92" s="125" t="s">
        <v>1072</v>
      </c>
      <c r="S92" s="125" t="s">
        <v>1094</v>
      </c>
      <c r="T92" s="125" t="str">
        <f t="shared" si="1"/>
        <v>NCIt concept  Hierarchy:  Food Insecurity &gt; Insecurity &gt; Conceptual Entity</v>
      </c>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s="119"/>
      <c r="BM92" s="119"/>
      <c r="BN92" s="119"/>
      <c r="BO92" s="119"/>
      <c r="BP92" s="119"/>
      <c r="BQ92" s="119"/>
    </row>
    <row r="93" spans="1:69" s="125" customFormat="1" ht="15">
      <c r="A93" s="790"/>
      <c r="B93" s="790"/>
      <c r="C93" s="790"/>
      <c r="D93" s="790"/>
      <c r="E93" s="791"/>
      <c r="F93" s="791"/>
      <c r="G93" s="791"/>
      <c r="H93" s="791"/>
      <c r="I93" s="774"/>
      <c r="J93" s="774"/>
      <c r="K93" s="131"/>
      <c r="L93" s="775"/>
      <c r="M93" s="774"/>
      <c r="N93" s="774"/>
      <c r="O93" s="774"/>
      <c r="P93" s="774"/>
      <c r="Q93" s="131"/>
      <c r="R93" s="125" t="s">
        <v>1073</v>
      </c>
      <c r="S93" s="125" t="s">
        <v>1093</v>
      </c>
      <c r="T93" s="125" t="str">
        <f t="shared" si="1"/>
        <v>NCIt SemNet Hierarchy: [Classification]</v>
      </c>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s="119"/>
      <c r="BM93" s="119"/>
      <c r="BN93" s="119"/>
      <c r="BO93" s="119"/>
      <c r="BP93" s="119"/>
      <c r="BQ93" s="119"/>
    </row>
    <row r="94" spans="1:69" s="120" customFormat="1" ht="48">
      <c r="A94" s="586"/>
      <c r="B94" s="586"/>
      <c r="C94" s="788"/>
      <c r="D94" s="788"/>
      <c r="E94" s="766"/>
      <c r="F94" s="766"/>
      <c r="G94" s="766"/>
      <c r="H94" s="766"/>
      <c r="I94" s="586"/>
      <c r="J94" s="586"/>
      <c r="K94" s="789" t="s">
        <v>1028</v>
      </c>
      <c r="L94" s="781"/>
      <c r="M94" s="586"/>
      <c r="N94" s="586"/>
      <c r="O94" s="586"/>
      <c r="P94" s="586"/>
      <c r="Q94" s="132" t="s">
        <v>1122</v>
      </c>
      <c r="R94" s="120" t="s">
        <v>1071</v>
      </c>
      <c r="S94" s="120" t="s">
        <v>1117</v>
      </c>
      <c r="T94" s="125" t="str">
        <f t="shared" si="1"/>
        <v>UMLS SemNet Hierarchy:  [ Quantitative Concept]</v>
      </c>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s="127"/>
      <c r="BM94" s="127"/>
      <c r="BN94" s="127"/>
      <c r="BO94" s="127"/>
      <c r="BP94" s="127"/>
      <c r="BQ94" s="127"/>
    </row>
    <row r="95" spans="1:69" s="126" customFormat="1" ht="15">
      <c r="A95" s="586"/>
      <c r="B95" s="586"/>
      <c r="C95" s="788"/>
      <c r="D95" s="788"/>
      <c r="E95" s="766"/>
      <c r="F95" s="766"/>
      <c r="G95" s="766"/>
      <c r="H95" s="766"/>
      <c r="I95" s="586"/>
      <c r="J95" s="586"/>
      <c r="K95" s="132"/>
      <c r="L95" s="781"/>
      <c r="M95" s="586"/>
      <c r="N95" s="586"/>
      <c r="O95" s="586"/>
      <c r="P95" s="586"/>
      <c r="Q95" s="132"/>
      <c r="R95" s="126" t="s">
        <v>1072</v>
      </c>
      <c r="T95" s="125" t="str">
        <f t="shared" si="1"/>
        <v xml:space="preserve">NCIt concept  Hierarchy:  </v>
      </c>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s="128"/>
      <c r="BM95" s="128"/>
      <c r="BN95" s="128"/>
      <c r="BO95" s="128"/>
      <c r="BP95" s="128"/>
      <c r="BQ95" s="128"/>
    </row>
    <row r="96" spans="1:69" s="126" customFormat="1" ht="15.75" thickBot="1">
      <c r="A96" s="586"/>
      <c r="B96" s="586"/>
      <c r="C96" s="788"/>
      <c r="D96" s="788"/>
      <c r="E96" s="766"/>
      <c r="F96" s="766"/>
      <c r="G96" s="766"/>
      <c r="H96" s="766"/>
      <c r="I96" s="586"/>
      <c r="J96" s="586"/>
      <c r="K96" s="132"/>
      <c r="L96" s="781"/>
      <c r="M96" s="586"/>
      <c r="N96" s="586"/>
      <c r="O96" s="586"/>
      <c r="P96" s="586"/>
      <c r="Q96" s="132"/>
      <c r="R96" s="124" t="s">
        <v>1073</v>
      </c>
      <c r="S96" s="124"/>
      <c r="T96" s="125" t="str">
        <f t="shared" si="1"/>
        <v xml:space="preserve">NCIt SemNet Hierarchy: </v>
      </c>
      <c r="U96" s="124"/>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s="128"/>
      <c r="BM96" s="128"/>
      <c r="BN96" s="128"/>
      <c r="BO96" s="128"/>
      <c r="BP96" s="128"/>
      <c r="BQ96" s="128"/>
    </row>
    <row r="97" spans="1:69" s="2" customFormat="1" ht="15">
      <c r="A97" s="50"/>
      <c r="B97" s="50"/>
      <c r="C97" s="793"/>
      <c r="D97" s="793"/>
      <c r="E97" s="794"/>
      <c r="F97" s="794"/>
      <c r="G97" s="794"/>
      <c r="H97" s="794"/>
      <c r="I97" s="612"/>
      <c r="J97" s="612"/>
      <c r="K97" s="771"/>
      <c r="L97" s="796"/>
      <c r="M97" s="612"/>
      <c r="N97" s="612"/>
      <c r="O97" s="612"/>
      <c r="P97" s="612"/>
      <c r="Q97" s="771"/>
      <c r="R97" s="143"/>
      <c r="S97" s="143"/>
      <c r="T97" s="125" t="str">
        <f t="shared" si="1"/>
        <v xml:space="preserve"> </v>
      </c>
      <c r="U97" s="143"/>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row>
    <row r="98" spans="1:69" s="125" customFormat="1" ht="72">
      <c r="A98" s="774">
        <f>A85+1</f>
        <v>3</v>
      </c>
      <c r="B98" s="774" t="s">
        <v>993</v>
      </c>
      <c r="C98" s="790" t="s">
        <v>1006</v>
      </c>
      <c r="D98" s="790" t="s">
        <v>1007</v>
      </c>
      <c r="E98" s="791" t="s">
        <v>996</v>
      </c>
      <c r="F98" s="791" t="s">
        <v>1000</v>
      </c>
      <c r="G98" s="791" t="s">
        <v>1009</v>
      </c>
      <c r="H98" s="791" t="s">
        <v>1002</v>
      </c>
      <c r="I98" s="774"/>
      <c r="J98" s="774"/>
      <c r="K98" s="792" t="s">
        <v>1029</v>
      </c>
      <c r="L98" s="775">
        <v>4</v>
      </c>
      <c r="M98" s="774"/>
      <c r="N98" s="774"/>
      <c r="O98" s="774"/>
      <c r="P98" s="774"/>
      <c r="Q98" s="131" t="s">
        <v>1068</v>
      </c>
      <c r="R98" s="125" t="s">
        <v>1071</v>
      </c>
      <c r="S98" s="125" t="s">
        <v>1074</v>
      </c>
      <c r="T98" s="125" t="str">
        <f t="shared" si="1"/>
        <v>UMLS SemNet Hierarchy:  [Qualitative Concept]</v>
      </c>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s="119"/>
      <c r="BM98" s="119"/>
      <c r="BN98" s="119"/>
      <c r="BO98" s="119"/>
      <c r="BP98" s="119"/>
      <c r="BQ98" s="119"/>
    </row>
    <row r="99" spans="1:69" s="125" customFormat="1" ht="15">
      <c r="A99" s="774"/>
      <c r="B99" s="774"/>
      <c r="C99" s="790"/>
      <c r="D99" s="790"/>
      <c r="E99" s="791"/>
      <c r="F99" s="791"/>
      <c r="G99" s="791"/>
      <c r="H99" s="791"/>
      <c r="I99" s="774"/>
      <c r="J99" s="774"/>
      <c r="K99" s="131"/>
      <c r="L99" s="775"/>
      <c r="M99" s="774"/>
      <c r="N99" s="774"/>
      <c r="O99" s="774"/>
      <c r="P99" s="774"/>
      <c r="Q99" s="131"/>
      <c r="R99" s="125" t="s">
        <v>1072</v>
      </c>
      <c r="S99" s="125" t="s">
        <v>1070</v>
      </c>
      <c r="T99" s="125" t="str">
        <f t="shared" si="1"/>
        <v>NCIt concept  Hierarchy:  Living Arrangement&gt; Social Circumstances&gt; Conceptual Entity</v>
      </c>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s="119"/>
      <c r="BM99" s="119"/>
      <c r="BN99" s="119"/>
      <c r="BO99" s="119"/>
      <c r="BP99" s="119"/>
      <c r="BQ99" s="119"/>
    </row>
    <row r="100" spans="1:69" s="125" customFormat="1" ht="15">
      <c r="A100" s="774"/>
      <c r="B100" s="774"/>
      <c r="C100" s="790"/>
      <c r="D100" s="790"/>
      <c r="E100" s="791"/>
      <c r="F100" s="791"/>
      <c r="G100" s="791"/>
      <c r="H100" s="791"/>
      <c r="I100" s="774"/>
      <c r="J100" s="774"/>
      <c r="K100" s="131"/>
      <c r="L100" s="775"/>
      <c r="M100" s="774"/>
      <c r="N100" s="774"/>
      <c r="O100" s="774"/>
      <c r="P100" s="774"/>
      <c r="Q100" s="131"/>
      <c r="R100" s="125" t="s">
        <v>1073</v>
      </c>
      <c r="S100" s="125" t="s">
        <v>1069</v>
      </c>
      <c r="T100" s="125" t="str">
        <f t="shared" si="1"/>
        <v>NCIt SemNet Hierarchy: [Conceptual Entity]</v>
      </c>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s="119"/>
      <c r="BM100" s="119"/>
      <c r="BN100" s="119"/>
      <c r="BO100" s="119"/>
      <c r="BP100" s="119"/>
      <c r="BQ100" s="119"/>
    </row>
    <row r="101" spans="1:69" s="127" customFormat="1" ht="60">
      <c r="A101" s="586"/>
      <c r="B101" s="586"/>
      <c r="C101" s="586"/>
      <c r="D101" s="586"/>
      <c r="E101" s="586"/>
      <c r="F101" s="586"/>
      <c r="G101" s="586"/>
      <c r="H101" s="586"/>
      <c r="I101" s="586"/>
      <c r="J101" s="586"/>
      <c r="K101" s="132" t="s">
        <v>1022</v>
      </c>
      <c r="L101" s="781"/>
      <c r="M101" s="586"/>
      <c r="N101" s="586"/>
      <c r="O101" s="586"/>
      <c r="P101" s="586"/>
      <c r="Q101" s="132" t="s">
        <v>1092</v>
      </c>
      <c r="R101" s="120" t="s">
        <v>1071</v>
      </c>
      <c r="S101" s="120" t="s">
        <v>1078</v>
      </c>
      <c r="T101" s="125" t="str">
        <f t="shared" si="1"/>
        <v>UMLS SemNet Hierarchy:  [Finding]</v>
      </c>
      <c r="U101" s="120"/>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row>
    <row r="102" spans="1:69" s="128" customFormat="1" ht="15">
      <c r="A102" s="586"/>
      <c r="B102" s="586"/>
      <c r="C102" s="586"/>
      <c r="D102" s="586"/>
      <c r="E102" s="586"/>
      <c r="F102" s="586"/>
      <c r="G102" s="586"/>
      <c r="H102" s="586"/>
      <c r="I102" s="586"/>
      <c r="J102" s="586"/>
      <c r="K102" s="132"/>
      <c r="L102" s="781"/>
      <c r="M102" s="586"/>
      <c r="N102" s="586"/>
      <c r="O102" s="586"/>
      <c r="P102" s="586"/>
      <c r="Q102" s="132"/>
      <c r="R102" s="126" t="s">
        <v>1072</v>
      </c>
      <c r="S102" s="126" t="s">
        <v>1094</v>
      </c>
      <c r="T102" s="125" t="str">
        <f t="shared" si="1"/>
        <v>NCIt concept  Hierarchy:  Food Insecurity &gt; Insecurity &gt; Conceptual Entity</v>
      </c>
      <c r="U102" s="126"/>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row>
    <row r="103" spans="1:69" s="128" customFormat="1" ht="15">
      <c r="A103" s="586"/>
      <c r="B103" s="586"/>
      <c r="C103" s="586"/>
      <c r="D103" s="586"/>
      <c r="E103" s="586"/>
      <c r="F103" s="586"/>
      <c r="G103" s="586"/>
      <c r="H103" s="586"/>
      <c r="I103" s="586"/>
      <c r="J103" s="586"/>
      <c r="K103" s="132"/>
      <c r="L103" s="781"/>
      <c r="M103" s="586"/>
      <c r="N103" s="586"/>
      <c r="O103" s="586"/>
      <c r="P103" s="586"/>
      <c r="Q103" s="132"/>
      <c r="R103" s="126" t="s">
        <v>1073</v>
      </c>
      <c r="S103" s="126" t="s">
        <v>1093</v>
      </c>
      <c r="T103" s="125" t="str">
        <f t="shared" si="1"/>
        <v>NCIt SemNet Hierarchy: [Classification]</v>
      </c>
      <c r="U103" s="126"/>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row>
    <row r="104" spans="1:69" s="123" customFormat="1" ht="120">
      <c r="A104" s="774"/>
      <c r="B104" s="774"/>
      <c r="C104" s="790"/>
      <c r="D104" s="790"/>
      <c r="E104" s="791"/>
      <c r="F104" s="791"/>
      <c r="G104" s="791"/>
      <c r="H104" s="791"/>
      <c r="I104" s="774"/>
      <c r="J104" s="774"/>
      <c r="K104" s="131" t="s">
        <v>1030</v>
      </c>
      <c r="L104" s="775"/>
      <c r="M104" s="774"/>
      <c r="N104" s="774"/>
      <c r="O104" s="774"/>
      <c r="P104" s="774"/>
      <c r="Q104" s="131" t="s">
        <v>1118</v>
      </c>
      <c r="R104" s="123" t="s">
        <v>1071</v>
      </c>
      <c r="S104" s="123" t="s">
        <v>1077</v>
      </c>
      <c r="T104" s="125" t="str">
        <f t="shared" si="1"/>
        <v>UMLS SemNet Hierarchy:  [Population Group]</v>
      </c>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s="129"/>
      <c r="BM104" s="129"/>
      <c r="BN104" s="129"/>
      <c r="BO104" s="129"/>
      <c r="BP104" s="129"/>
      <c r="BQ104" s="129"/>
    </row>
    <row r="105" spans="1:69" s="125" customFormat="1" ht="15">
      <c r="A105" s="774"/>
      <c r="B105" s="774"/>
      <c r="C105" s="790"/>
      <c r="D105" s="790"/>
      <c r="E105" s="791"/>
      <c r="F105" s="791"/>
      <c r="G105" s="791"/>
      <c r="H105" s="791"/>
      <c r="I105" s="774"/>
      <c r="J105" s="774"/>
      <c r="K105" s="131"/>
      <c r="L105" s="775"/>
      <c r="M105" s="774"/>
      <c r="N105" s="774"/>
      <c r="O105" s="774"/>
      <c r="P105" s="774"/>
      <c r="Q105" s="131"/>
      <c r="R105" s="125" t="s">
        <v>1072</v>
      </c>
      <c r="S105" s="125" t="s">
        <v>1121</v>
      </c>
      <c r="T105" s="125" t="str">
        <f t="shared" si="1"/>
        <v>NCIt concept  Hierarchy:  Person &gt; Conceptual Entity</v>
      </c>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s="119"/>
      <c r="BM105" s="119"/>
      <c r="BN105" s="119"/>
      <c r="BO105" s="119"/>
      <c r="BP105" s="119"/>
      <c r="BQ105" s="119"/>
    </row>
    <row r="106" spans="1:69" s="125" customFormat="1" ht="15">
      <c r="A106" s="774"/>
      <c r="B106" s="774"/>
      <c r="C106" s="790"/>
      <c r="D106" s="790"/>
      <c r="E106" s="791"/>
      <c r="F106" s="791"/>
      <c r="G106" s="791"/>
      <c r="H106" s="791"/>
      <c r="I106" s="774"/>
      <c r="J106" s="774"/>
      <c r="K106" s="131"/>
      <c r="L106" s="775"/>
      <c r="M106" s="774"/>
      <c r="N106" s="774"/>
      <c r="O106" s="774"/>
      <c r="P106" s="774"/>
      <c r="Q106" s="131"/>
      <c r="R106" s="125" t="s">
        <v>1073</v>
      </c>
      <c r="S106" s="125" t="s">
        <v>1120</v>
      </c>
      <c r="T106" s="125" t="str">
        <f t="shared" si="1"/>
        <v>NCIt SemNet Hierarchy: [Human]</v>
      </c>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s="119"/>
      <c r="BM106" s="119"/>
      <c r="BN106" s="119"/>
      <c r="BO106" s="119"/>
      <c r="BP106" s="119"/>
      <c r="BQ106" s="119"/>
    </row>
    <row r="107" spans="1:69" s="127" customFormat="1" ht="105">
      <c r="A107" s="586"/>
      <c r="B107" s="586"/>
      <c r="C107" s="586"/>
      <c r="D107" s="586"/>
      <c r="E107" s="586"/>
      <c r="F107" s="586"/>
      <c r="G107" s="586"/>
      <c r="H107" s="586"/>
      <c r="I107" s="586"/>
      <c r="J107" s="586"/>
      <c r="K107" s="132" t="s">
        <v>1031</v>
      </c>
      <c r="L107" s="781"/>
      <c r="M107" s="586"/>
      <c r="N107" s="586"/>
      <c r="O107" s="586"/>
      <c r="P107" s="586"/>
      <c r="Q107" s="132" t="s">
        <v>1140</v>
      </c>
      <c r="R107" s="120" t="s">
        <v>1071</v>
      </c>
      <c r="S107" s="120" t="s">
        <v>1119</v>
      </c>
      <c r="T107" s="125" t="str">
        <f t="shared" si="1"/>
        <v>UMLS SemNet Hierarchy:  [Therapeutic or Preventive Procedure]</v>
      </c>
      <c r="U107" s="120"/>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row>
    <row r="108" spans="1:69" s="128" customFormat="1" ht="15">
      <c r="A108" s="586"/>
      <c r="B108" s="586"/>
      <c r="C108" s="586"/>
      <c r="D108" s="586"/>
      <c r="E108" s="586"/>
      <c r="F108" s="586"/>
      <c r="G108" s="586"/>
      <c r="H108" s="586"/>
      <c r="I108" s="586"/>
      <c r="J108" s="586"/>
      <c r="K108" s="132"/>
      <c r="L108" s="781"/>
      <c r="M108" s="586"/>
      <c r="N108" s="586"/>
      <c r="O108" s="586"/>
      <c r="P108" s="586"/>
      <c r="Q108" s="132"/>
      <c r="R108" s="126" t="s">
        <v>1072</v>
      </c>
      <c r="S108" s="126"/>
      <c r="T108" s="125" t="str">
        <f t="shared" si="1"/>
        <v xml:space="preserve">NCIt concept  Hierarchy:  </v>
      </c>
      <c r="U108" s="126"/>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row>
    <row r="109" spans="1:69" s="128" customFormat="1" ht="15.75" thickBot="1">
      <c r="A109" s="586"/>
      <c r="B109" s="586"/>
      <c r="C109" s="586"/>
      <c r="D109" s="586"/>
      <c r="E109" s="586"/>
      <c r="F109" s="586"/>
      <c r="G109" s="586"/>
      <c r="H109" s="586"/>
      <c r="I109" s="586"/>
      <c r="J109" s="586"/>
      <c r="K109" s="132"/>
      <c r="L109" s="781"/>
      <c r="M109" s="586"/>
      <c r="N109" s="586"/>
      <c r="O109" s="586"/>
      <c r="P109" s="586"/>
      <c r="Q109" s="132"/>
      <c r="R109" s="124" t="s">
        <v>1073</v>
      </c>
      <c r="S109" s="124"/>
      <c r="T109" s="125" t="str">
        <f t="shared" si="1"/>
        <v xml:space="preserve">NCIt SemNet Hierarchy: </v>
      </c>
      <c r="U109" s="124"/>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row>
    <row r="110" spans="1:69" ht="15">
      <c r="A110" s="612"/>
      <c r="B110" s="612"/>
      <c r="C110" s="612"/>
      <c r="D110" s="612"/>
      <c r="E110" s="612"/>
      <c r="F110" s="612"/>
      <c r="G110" s="612"/>
      <c r="H110" s="612"/>
      <c r="I110" s="612"/>
      <c r="J110" s="612"/>
      <c r="K110" s="771"/>
      <c r="L110" s="796"/>
      <c r="M110" s="612"/>
      <c r="N110" s="612"/>
      <c r="O110" s="612"/>
      <c r="P110" s="612"/>
      <c r="Q110" s="771"/>
      <c r="R110" s="143"/>
      <c r="S110" s="143"/>
      <c r="T110" s="125" t="str">
        <f t="shared" si="1"/>
        <v xml:space="preserve"> </v>
      </c>
      <c r="U110" s="143"/>
    </row>
    <row r="111" spans="1:69" s="119" customFormat="1" ht="60">
      <c r="A111" s="774">
        <f>A98+1</f>
        <v>4</v>
      </c>
      <c r="B111" s="774" t="s">
        <v>993</v>
      </c>
      <c r="C111" s="774" t="s">
        <v>992</v>
      </c>
      <c r="D111" s="774" t="s">
        <v>992</v>
      </c>
      <c r="E111" s="774" t="s">
        <v>997</v>
      </c>
      <c r="F111" s="774" t="s">
        <v>1001</v>
      </c>
      <c r="G111" s="774" t="s">
        <v>1010</v>
      </c>
      <c r="H111" s="774" t="s">
        <v>1003</v>
      </c>
      <c r="I111" s="774"/>
      <c r="J111" s="774"/>
      <c r="K111" s="131" t="s">
        <v>1032</v>
      </c>
      <c r="L111" s="775">
        <v>7</v>
      </c>
      <c r="M111" s="774"/>
      <c r="N111" s="774"/>
      <c r="O111" s="774"/>
      <c r="P111" s="774"/>
      <c r="Q111" s="131" t="s">
        <v>1124</v>
      </c>
      <c r="R111" s="125" t="s">
        <v>1071</v>
      </c>
      <c r="S111" s="125" t="s">
        <v>1125</v>
      </c>
      <c r="T111" s="125" t="str">
        <f t="shared" si="1"/>
        <v>UMLS SemNet Hierarchy:   [Population Group]</v>
      </c>
      <c r="U111" s="125"/>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row>
    <row r="112" spans="1:69" s="119" customFormat="1" ht="15">
      <c r="A112" s="774"/>
      <c r="B112" s="774"/>
      <c r="C112" s="774"/>
      <c r="D112" s="774"/>
      <c r="E112" s="774"/>
      <c r="F112" s="774"/>
      <c r="G112" s="774"/>
      <c r="H112" s="774"/>
      <c r="I112" s="774"/>
      <c r="J112" s="774"/>
      <c r="K112" s="131"/>
      <c r="L112" s="775"/>
      <c r="M112" s="774"/>
      <c r="N112" s="774"/>
      <c r="O112" s="774"/>
      <c r="P112" s="774"/>
      <c r="Q112" s="131"/>
      <c r="R112" s="125" t="s">
        <v>1072</v>
      </c>
      <c r="S112" s="125" t="s">
        <v>1126</v>
      </c>
      <c r="T112" s="125" t="str">
        <f t="shared" si="1"/>
        <v>NCIt concept  Hierarchy:  Resident &gt; Person &gt; Conceptual Entity</v>
      </c>
      <c r="U112" s="125"/>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row>
    <row r="113" spans="1:63" s="119" customFormat="1" ht="15">
      <c r="A113" s="774"/>
      <c r="B113" s="774"/>
      <c r="C113" s="774"/>
      <c r="D113" s="774"/>
      <c r="E113" s="774"/>
      <c r="F113" s="774"/>
      <c r="G113" s="774"/>
      <c r="H113" s="774"/>
      <c r="I113" s="774"/>
      <c r="J113" s="774"/>
      <c r="K113" s="131"/>
      <c r="L113" s="775"/>
      <c r="M113" s="774"/>
      <c r="N113" s="774"/>
      <c r="O113" s="774"/>
      <c r="P113" s="774"/>
      <c r="Q113" s="131"/>
      <c r="R113" s="125" t="s">
        <v>1073</v>
      </c>
      <c r="S113" s="125" t="s">
        <v>1120</v>
      </c>
      <c r="T113" s="125" t="str">
        <f t="shared" si="1"/>
        <v>NCIt SemNet Hierarchy: [Human]</v>
      </c>
      <c r="U113" s="125"/>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row>
    <row r="114" spans="1:63" s="127" customFormat="1" ht="15.75" customHeight="1">
      <c r="A114" s="586"/>
      <c r="B114" s="586"/>
      <c r="C114" s="586"/>
      <c r="D114" s="586"/>
      <c r="E114" s="586"/>
      <c r="F114" s="586"/>
      <c r="G114" s="586"/>
      <c r="H114" s="586"/>
      <c r="I114" s="586"/>
      <c r="J114" s="586"/>
      <c r="K114" s="132" t="s">
        <v>1033</v>
      </c>
      <c r="L114" s="781"/>
      <c r="M114" s="586"/>
      <c r="N114" s="586"/>
      <c r="O114" s="586"/>
      <c r="P114" s="586"/>
      <c r="Q114" s="132" t="s">
        <v>1092</v>
      </c>
      <c r="R114" s="120" t="s">
        <v>1071</v>
      </c>
      <c r="S114" s="120" t="s">
        <v>1078</v>
      </c>
      <c r="T114" s="125" t="str">
        <f t="shared" si="1"/>
        <v>UMLS SemNet Hierarchy:  [Finding]</v>
      </c>
      <c r="U114" s="120"/>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row>
    <row r="115" spans="1:63" s="128" customFormat="1" ht="15.75" customHeight="1">
      <c r="A115" s="586"/>
      <c r="B115" s="586"/>
      <c r="C115" s="586"/>
      <c r="D115" s="586"/>
      <c r="E115" s="586"/>
      <c r="F115" s="586"/>
      <c r="G115" s="586"/>
      <c r="H115" s="586"/>
      <c r="I115" s="586"/>
      <c r="J115" s="586"/>
      <c r="K115" s="132"/>
      <c r="L115" s="781"/>
      <c r="M115" s="586"/>
      <c r="N115" s="586"/>
      <c r="O115" s="586"/>
      <c r="P115" s="586"/>
      <c r="Q115" s="132"/>
      <c r="R115" s="126" t="s">
        <v>1072</v>
      </c>
      <c r="S115" s="126" t="s">
        <v>1094</v>
      </c>
      <c r="T115" s="125" t="str">
        <f t="shared" si="1"/>
        <v>NCIt concept  Hierarchy:  Food Insecurity &gt; Insecurity &gt; Conceptual Entity</v>
      </c>
      <c r="U115" s="126"/>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row>
    <row r="116" spans="1:63" s="128" customFormat="1" ht="15.75" customHeight="1">
      <c r="A116" s="586"/>
      <c r="B116" s="586"/>
      <c r="C116" s="586"/>
      <c r="D116" s="586"/>
      <c r="E116" s="586"/>
      <c r="F116" s="586"/>
      <c r="G116" s="586"/>
      <c r="H116" s="586"/>
      <c r="I116" s="586"/>
      <c r="J116" s="586"/>
      <c r="K116" s="132"/>
      <c r="L116" s="781"/>
      <c r="M116" s="586"/>
      <c r="N116" s="586"/>
      <c r="O116" s="586"/>
      <c r="P116" s="586"/>
      <c r="Q116" s="132"/>
      <c r="R116" s="126" t="s">
        <v>1073</v>
      </c>
      <c r="S116" s="126" t="s">
        <v>1093</v>
      </c>
      <c r="T116" s="125" t="str">
        <f t="shared" si="1"/>
        <v>NCIt SemNet Hierarchy: [Classification]</v>
      </c>
      <c r="U116" s="12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row>
    <row r="117" spans="1:63" s="129" customFormat="1" ht="15.75" customHeight="1">
      <c r="A117" s="774"/>
      <c r="B117" s="774"/>
      <c r="C117" s="797"/>
      <c r="D117" s="797"/>
      <c r="E117" s="797"/>
      <c r="F117" s="797"/>
      <c r="G117" s="797"/>
      <c r="H117" s="797"/>
      <c r="I117" s="797"/>
      <c r="J117" s="797"/>
      <c r="K117" s="798" t="s">
        <v>1034</v>
      </c>
      <c r="L117" s="799"/>
      <c r="M117" s="797"/>
      <c r="N117" s="797"/>
      <c r="O117" s="797"/>
      <c r="P117" s="797"/>
      <c r="Q117" s="798" t="s">
        <v>1118</v>
      </c>
      <c r="R117" s="123" t="s">
        <v>1071</v>
      </c>
      <c r="S117" s="123" t="s">
        <v>1077</v>
      </c>
      <c r="T117" s="125" t="str">
        <f t="shared" si="1"/>
        <v>UMLS SemNet Hierarchy:  [Population Group]</v>
      </c>
      <c r="U117" s="123"/>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row>
    <row r="118" spans="1:63" s="119" customFormat="1" ht="15">
      <c r="A118" s="774"/>
      <c r="B118" s="774"/>
      <c r="C118" s="774"/>
      <c r="D118" s="774"/>
      <c r="E118" s="774"/>
      <c r="F118" s="774"/>
      <c r="G118" s="774"/>
      <c r="H118" s="774"/>
      <c r="I118" s="774"/>
      <c r="J118" s="774"/>
      <c r="K118" s="131"/>
      <c r="L118" s="775"/>
      <c r="M118" s="774"/>
      <c r="N118" s="774"/>
      <c r="O118" s="774"/>
      <c r="P118" s="774"/>
      <c r="Q118" s="131"/>
      <c r="R118" s="125" t="s">
        <v>1072</v>
      </c>
      <c r="S118" s="125" t="s">
        <v>1121</v>
      </c>
      <c r="T118" s="125" t="str">
        <f t="shared" si="1"/>
        <v>NCIt concept  Hierarchy:  Person &gt; Conceptual Entity</v>
      </c>
      <c r="U118" s="125"/>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row>
    <row r="119" spans="1:63" s="119" customFormat="1" ht="15">
      <c r="A119" s="774"/>
      <c r="B119" s="774"/>
      <c r="C119" s="774"/>
      <c r="D119" s="774"/>
      <c r="E119" s="774"/>
      <c r="F119" s="774"/>
      <c r="G119" s="774"/>
      <c r="H119" s="774"/>
      <c r="I119" s="774"/>
      <c r="J119" s="774"/>
      <c r="K119" s="131"/>
      <c r="L119" s="775"/>
      <c r="M119" s="774"/>
      <c r="N119" s="774"/>
      <c r="O119" s="774"/>
      <c r="P119" s="774"/>
      <c r="Q119" s="131"/>
      <c r="R119" s="125" t="s">
        <v>1073</v>
      </c>
      <c r="S119" s="125" t="s">
        <v>1120</v>
      </c>
      <c r="T119" s="125" t="str">
        <f t="shared" si="1"/>
        <v>NCIt SemNet Hierarchy: [Human]</v>
      </c>
      <c r="U119" s="125"/>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row>
    <row r="120" spans="1:63" s="127" customFormat="1" ht="75">
      <c r="A120" s="586"/>
      <c r="B120" s="586"/>
      <c r="C120" s="586"/>
      <c r="D120" s="586"/>
      <c r="E120" s="586"/>
      <c r="F120" s="586"/>
      <c r="G120" s="586"/>
      <c r="H120" s="586"/>
      <c r="I120" s="586"/>
      <c r="J120" s="586"/>
      <c r="K120" s="132" t="s">
        <v>1035</v>
      </c>
      <c r="L120" s="781"/>
      <c r="M120" s="586"/>
      <c r="N120" s="586"/>
      <c r="O120" s="586"/>
      <c r="P120" s="586"/>
      <c r="Q120" s="132" t="s">
        <v>1130</v>
      </c>
      <c r="R120" s="120" t="s">
        <v>1071</v>
      </c>
      <c r="S120" s="120" t="s">
        <v>1107</v>
      </c>
      <c r="T120" s="125" t="str">
        <f t="shared" si="1"/>
        <v>UMLS SemNet Hierarchy:  [Spatial Concept]</v>
      </c>
      <c r="U120" s="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row>
    <row r="121" spans="1:63" s="128" customFormat="1" ht="15">
      <c r="A121" s="586"/>
      <c r="B121" s="586"/>
      <c r="C121" s="586"/>
      <c r="D121" s="586"/>
      <c r="E121" s="586"/>
      <c r="F121" s="586"/>
      <c r="G121" s="586"/>
      <c r="H121" s="586"/>
      <c r="I121" s="586"/>
      <c r="J121" s="586"/>
      <c r="K121" s="132"/>
      <c r="L121" s="781"/>
      <c r="M121" s="586"/>
      <c r="N121" s="586"/>
      <c r="O121" s="586"/>
      <c r="P121" s="586"/>
      <c r="Q121" s="132"/>
      <c r="R121" s="126" t="s">
        <v>1072</v>
      </c>
      <c r="S121" s="126" t="s">
        <v>1131</v>
      </c>
      <c r="T121" s="125" t="str">
        <f t="shared" si="1"/>
        <v>NCIt concept  Hierarchy:  Residence &gt; Living Quarters &gt; Geographic Area &gt;Conceptual Entity</v>
      </c>
      <c r="U121" s="126"/>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row>
    <row r="122" spans="1:63" s="128" customFormat="1" ht="15">
      <c r="A122" s="586"/>
      <c r="B122" s="586"/>
      <c r="C122" s="586"/>
      <c r="D122" s="586"/>
      <c r="E122" s="586"/>
      <c r="F122" s="586"/>
      <c r="G122" s="586"/>
      <c r="H122" s="586"/>
      <c r="I122" s="586"/>
      <c r="J122" s="586"/>
      <c r="K122" s="132"/>
      <c r="L122" s="781"/>
      <c r="M122" s="586"/>
      <c r="N122" s="586"/>
      <c r="O122" s="586"/>
      <c r="P122" s="586"/>
      <c r="Q122" s="132"/>
      <c r="R122" s="126" t="s">
        <v>1073</v>
      </c>
      <c r="S122" s="126" t="s">
        <v>1107</v>
      </c>
      <c r="T122" s="125" t="str">
        <f t="shared" si="1"/>
        <v>NCIt SemNet Hierarchy: [Spatial Concept]</v>
      </c>
      <c r="U122" s="126"/>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row>
    <row r="123" spans="1:63" s="129" customFormat="1" ht="105">
      <c r="A123" s="774"/>
      <c r="B123" s="774"/>
      <c r="C123" s="774"/>
      <c r="D123" s="774"/>
      <c r="E123" s="774"/>
      <c r="F123" s="774"/>
      <c r="G123" s="774"/>
      <c r="H123" s="774"/>
      <c r="I123" s="774"/>
      <c r="J123" s="774"/>
      <c r="K123" s="131" t="s">
        <v>1036</v>
      </c>
      <c r="L123" s="775"/>
      <c r="M123" s="774"/>
      <c r="N123" s="774"/>
      <c r="O123" s="774"/>
      <c r="P123" s="774"/>
      <c r="Q123" s="798" t="s">
        <v>1127</v>
      </c>
      <c r="R123" s="123" t="s">
        <v>1071</v>
      </c>
      <c r="S123" s="123" t="s">
        <v>1128</v>
      </c>
      <c r="T123" s="125" t="str">
        <f t="shared" si="1"/>
        <v>UMLS SemNet Hierarchy:   [Temporal Concept]</v>
      </c>
      <c r="U123" s="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row>
    <row r="124" spans="1:63" s="119" customFormat="1" ht="15">
      <c r="A124" s="774"/>
      <c r="B124" s="774"/>
      <c r="C124" s="774"/>
      <c r="D124" s="774"/>
      <c r="E124" s="774"/>
      <c r="F124" s="774"/>
      <c r="G124" s="774"/>
      <c r="H124" s="774"/>
      <c r="I124" s="774"/>
      <c r="J124" s="774"/>
      <c r="K124" s="131"/>
      <c r="L124" s="775"/>
      <c r="M124" s="774"/>
      <c r="N124" s="774"/>
      <c r="O124" s="774"/>
      <c r="P124" s="774"/>
      <c r="Q124" s="131"/>
      <c r="R124" s="125" t="s">
        <v>1072</v>
      </c>
      <c r="S124" s="125" t="s">
        <v>1129</v>
      </c>
      <c r="T124" s="125" t="str">
        <f t="shared" si="1"/>
        <v>NCIt concept  Hierarchy:  Year &gt; Unit of measure &gt; Property or attribute</v>
      </c>
      <c r="U124" s="125"/>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row>
    <row r="125" spans="1:63" s="119" customFormat="1" ht="15">
      <c r="A125" s="774"/>
      <c r="B125" s="774"/>
      <c r="C125" s="774"/>
      <c r="D125" s="774"/>
      <c r="E125" s="774"/>
      <c r="F125" s="774"/>
      <c r="G125" s="774"/>
      <c r="H125" s="774"/>
      <c r="I125" s="774"/>
      <c r="J125" s="774"/>
      <c r="K125" s="131"/>
      <c r="L125" s="775"/>
      <c r="M125" s="774"/>
      <c r="N125" s="774"/>
      <c r="O125" s="774"/>
      <c r="P125" s="774"/>
      <c r="Q125" s="131"/>
      <c r="R125" s="125" t="s">
        <v>1073</v>
      </c>
      <c r="S125" s="125" t="s">
        <v>1128</v>
      </c>
      <c r="T125" s="125" t="str">
        <f t="shared" si="1"/>
        <v>NCIt SemNet Hierarchy:  [Temporal Concept]</v>
      </c>
      <c r="U125" s="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row>
    <row r="126" spans="1:63" s="127" customFormat="1" ht="120">
      <c r="A126" s="586"/>
      <c r="B126" s="586"/>
      <c r="C126" s="586"/>
      <c r="D126" s="586"/>
      <c r="E126" s="586"/>
      <c r="F126" s="586"/>
      <c r="G126" s="586"/>
      <c r="H126" s="586"/>
      <c r="I126" s="586"/>
      <c r="J126" s="586"/>
      <c r="K126" s="132" t="s">
        <v>1037</v>
      </c>
      <c r="L126" s="781"/>
      <c r="M126" s="586"/>
      <c r="N126" s="586"/>
      <c r="O126" s="586"/>
      <c r="P126" s="586"/>
      <c r="Q126" s="132" t="s">
        <v>1134</v>
      </c>
      <c r="R126" s="120" t="s">
        <v>1071</v>
      </c>
      <c r="S126" s="120" t="s">
        <v>1082</v>
      </c>
      <c r="T126" s="125" t="str">
        <f t="shared" si="1"/>
        <v>UMLS SemNet Hierarchy:  [Temporal Concept]</v>
      </c>
      <c r="U126" s="120"/>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row>
    <row r="127" spans="1:63" s="128" customFormat="1" ht="15">
      <c r="A127" s="586"/>
      <c r="B127" s="586"/>
      <c r="C127" s="586"/>
      <c r="D127" s="586"/>
      <c r="E127" s="586"/>
      <c r="F127" s="586"/>
      <c r="G127" s="586"/>
      <c r="H127" s="586"/>
      <c r="I127" s="586"/>
      <c r="J127" s="586"/>
      <c r="K127" s="132"/>
      <c r="L127" s="781"/>
      <c r="M127" s="586"/>
      <c r="N127" s="586"/>
      <c r="O127" s="586"/>
      <c r="P127" s="586"/>
      <c r="Q127" s="132"/>
      <c r="R127" s="126" t="s">
        <v>1072</v>
      </c>
      <c r="S127" s="126" t="s">
        <v>1135</v>
      </c>
      <c r="T127" s="125" t="str">
        <f t="shared" si="1"/>
        <v>NCIt concept  Hierarchy:  Duration &gt; Temporal Qualiifier ?Qua;ifier &gt; Property or Attribute</v>
      </c>
      <c r="U127" s="126"/>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row>
    <row r="128" spans="1:63" s="128" customFormat="1" ht="15">
      <c r="A128" s="586"/>
      <c r="B128" s="586"/>
      <c r="C128" s="586"/>
      <c r="D128" s="586"/>
      <c r="E128" s="586"/>
      <c r="F128" s="586"/>
      <c r="G128" s="586"/>
      <c r="H128" s="586"/>
      <c r="I128" s="586"/>
      <c r="J128" s="586"/>
      <c r="K128" s="132"/>
      <c r="L128" s="781"/>
      <c r="M128" s="586"/>
      <c r="N128" s="586"/>
      <c r="O128" s="586"/>
      <c r="P128" s="586"/>
      <c r="Q128" s="132"/>
      <c r="R128" s="126" t="s">
        <v>1073</v>
      </c>
      <c r="S128" s="126" t="s">
        <v>1082</v>
      </c>
      <c r="T128" s="125" t="str">
        <f t="shared" si="1"/>
        <v>NCIt SemNet Hierarchy: [Temporal Concept]</v>
      </c>
      <c r="U128" s="126"/>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row>
    <row r="129" spans="1:63" s="129" customFormat="1" ht="90">
      <c r="A129" s="774"/>
      <c r="B129" s="774"/>
      <c r="C129" s="774"/>
      <c r="D129" s="774"/>
      <c r="E129" s="774"/>
      <c r="F129" s="774"/>
      <c r="G129" s="774"/>
      <c r="H129" s="774"/>
      <c r="I129" s="774"/>
      <c r="J129" s="774"/>
      <c r="K129" s="131" t="s">
        <v>1038</v>
      </c>
      <c r="L129" s="775"/>
      <c r="M129" s="774"/>
      <c r="N129" s="774"/>
      <c r="O129" s="774"/>
      <c r="P129" s="774"/>
      <c r="Q129" s="131" t="s">
        <v>1132</v>
      </c>
      <c r="R129" s="123" t="s">
        <v>1071</v>
      </c>
      <c r="S129" s="123" t="s">
        <v>1108</v>
      </c>
      <c r="T129" s="125" t="str">
        <f t="shared" si="1"/>
        <v>UMLS SemNet Hierarchy:  [Intellectual Product]</v>
      </c>
      <c r="U129" s="123"/>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row>
    <row r="130" spans="1:63" s="119" customFormat="1" ht="15">
      <c r="A130" s="774"/>
      <c r="B130" s="774"/>
      <c r="C130" s="774"/>
      <c r="D130" s="774"/>
      <c r="E130" s="774"/>
      <c r="F130" s="774"/>
      <c r="G130" s="774"/>
      <c r="H130" s="774"/>
      <c r="I130" s="774"/>
      <c r="J130" s="774"/>
      <c r="K130" s="131"/>
      <c r="L130" s="775"/>
      <c r="M130" s="774"/>
      <c r="N130" s="774"/>
      <c r="O130" s="774"/>
      <c r="P130" s="774"/>
      <c r="Q130" s="131"/>
      <c r="R130" s="125" t="s">
        <v>1072</v>
      </c>
      <c r="S130" s="125" t="s">
        <v>1133</v>
      </c>
      <c r="T130" s="125" t="str">
        <f t="shared" si="1"/>
        <v>NCIt concept  Hierarchy:  Address &gt; Document &gt; Intellectual Property &gt; Conceptual Entity</v>
      </c>
      <c r="U130" s="125"/>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row>
    <row r="131" spans="1:63" s="119" customFormat="1" ht="15.75" thickBot="1">
      <c r="A131" s="774"/>
      <c r="B131" s="774"/>
      <c r="C131" s="774"/>
      <c r="D131" s="774"/>
      <c r="E131" s="774"/>
      <c r="F131" s="774"/>
      <c r="G131" s="774"/>
      <c r="H131" s="774"/>
      <c r="I131" s="774"/>
      <c r="J131" s="774"/>
      <c r="K131" s="131"/>
      <c r="L131" s="775"/>
      <c r="M131" s="774"/>
      <c r="N131" s="774"/>
      <c r="O131" s="774"/>
      <c r="P131" s="774"/>
      <c r="Q131" s="131"/>
      <c r="R131" s="130" t="s">
        <v>1073</v>
      </c>
      <c r="S131" s="130" t="s">
        <v>1107</v>
      </c>
      <c r="T131" s="125" t="str">
        <f t="shared" si="1"/>
        <v>NCIt SemNet Hierarchy: [Spatial Concept]</v>
      </c>
      <c r="U131" s="130"/>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row>
  </sheetData>
  <mergeCells count="4">
    <mergeCell ref="B1:H1"/>
    <mergeCell ref="C3:H3"/>
    <mergeCell ref="R1:S1"/>
    <mergeCell ref="R2:S2"/>
  </mergeCells>
  <conditionalFormatting sqref="C57:C62 C85:C90 C98:D100 A85:B87">
    <cfRule type="cellIs" dxfId="339" priority="12" operator="equal">
      <formula>"_"</formula>
    </cfRule>
  </conditionalFormatting>
  <conditionalFormatting sqref="C111">
    <cfRule type="cellIs" dxfId="338" priority="11" operator="equal">
      <formula>"_"</formula>
    </cfRule>
  </conditionalFormatting>
  <conditionalFormatting sqref="D57:D62 D85:D90">
    <cfRule type="cellIs" dxfId="337" priority="10" operator="equal">
      <formula>"_"</formula>
    </cfRule>
  </conditionalFormatting>
  <conditionalFormatting sqref="D111">
    <cfRule type="cellIs" dxfId="336" priority="9" operator="equal">
      <formula>"_"</formula>
    </cfRule>
  </conditionalFormatting>
  <conditionalFormatting sqref="C63:C84">
    <cfRule type="cellIs" dxfId="335" priority="8" operator="equal">
      <formula>"_"</formula>
    </cfRule>
  </conditionalFormatting>
  <conditionalFormatting sqref="D63:D84">
    <cfRule type="cellIs" dxfId="334" priority="7" operator="equal">
      <formula>"_"</formula>
    </cfRule>
  </conditionalFormatting>
  <conditionalFormatting sqref="C91:C97">
    <cfRule type="cellIs" dxfId="333" priority="6" operator="equal">
      <formula>"_"</formula>
    </cfRule>
  </conditionalFormatting>
  <conditionalFormatting sqref="D91:D97">
    <cfRule type="cellIs" dxfId="332" priority="5" operator="equal">
      <formula>"_"</formula>
    </cfRule>
  </conditionalFormatting>
  <conditionalFormatting sqref="A91:B93">
    <cfRule type="cellIs" dxfId="331" priority="1" operator="equal">
      <formula>"_"</formula>
    </cfRule>
  </conditionalFormatting>
  <conditionalFormatting sqref="C104:D106">
    <cfRule type="cellIs" dxfId="330" priority="4" operator="equal">
      <formula>"_"</formula>
    </cfRule>
  </conditionalFormatting>
  <conditionalFormatting sqref="C117 C123 C129">
    <cfRule type="cellIs" dxfId="329" priority="3" operator="equal">
      <formula>"_"</formula>
    </cfRule>
  </conditionalFormatting>
  <conditionalFormatting sqref="D117 D123 D129">
    <cfRule type="cellIs" dxfId="328" priority="2" operator="equal">
      <formula>"_"</formula>
    </cfRule>
  </conditionalFormatting>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1351D-5E8A-488C-B596-A9B5F10B6022}">
  <sheetPr>
    <tabColor theme="3" tint="0.59999389629810485"/>
  </sheetPr>
  <dimension ref="A1:AO46"/>
  <sheetViews>
    <sheetView zoomScale="110" zoomScaleNormal="110" workbookViewId="0">
      <pane ySplit="2" topLeftCell="A3" activePane="bottomLeft" state="frozen"/>
      <selection activeCell="C1" sqref="C1"/>
      <selection pane="bottomLeft" activeCell="B1" sqref="B1:H1"/>
    </sheetView>
  </sheetViews>
  <sheetFormatPr defaultColWidth="8.7109375" defaultRowHeight="12.75"/>
  <cols>
    <col min="1" max="1" width="5.5703125" style="175" customWidth="1"/>
    <col min="2" max="2" width="20.5703125" style="155" customWidth="1"/>
    <col min="3" max="3" width="19.28515625" style="155" customWidth="1"/>
    <col min="4" max="4" width="8.7109375" style="155" customWidth="1"/>
    <col min="5" max="5" width="21.5703125" style="155" customWidth="1"/>
    <col min="6" max="6" width="17.5703125" style="155" customWidth="1"/>
    <col min="7" max="7" width="8.42578125" style="155" customWidth="1"/>
    <col min="8" max="8" width="23.5703125" style="155" customWidth="1"/>
    <col min="9" max="9" width="24.140625" style="155" customWidth="1"/>
    <col min="10" max="10" width="27.5703125" style="155" customWidth="1"/>
    <col min="11" max="11" width="23.28515625" style="155" customWidth="1"/>
    <col min="12" max="16" width="8.7109375" style="155" customWidth="1"/>
    <col min="17" max="18" width="23.42578125" style="155" customWidth="1"/>
    <col min="19" max="19" width="53.5703125" style="155" customWidth="1"/>
    <col min="20" max="20" width="55.140625" style="155" customWidth="1"/>
    <col min="21" max="21" width="14.85546875" style="155" customWidth="1"/>
    <col min="22" max="16384" width="8.7109375" style="155"/>
  </cols>
  <sheetData>
    <row r="1" spans="1:41" ht="51.95" customHeight="1">
      <c r="A1" s="150"/>
      <c r="B1" s="1007" t="s">
        <v>5529</v>
      </c>
      <c r="C1" s="1008"/>
      <c r="D1" s="1008"/>
      <c r="E1" s="1008"/>
      <c r="F1" s="1008"/>
      <c r="G1" s="1008"/>
      <c r="H1" s="1009"/>
      <c r="I1" s="966" t="s">
        <v>1</v>
      </c>
      <c r="J1" s="967"/>
      <c r="K1" s="968"/>
      <c r="L1" s="151"/>
      <c r="M1" s="151"/>
      <c r="N1" s="151"/>
      <c r="O1" s="151"/>
      <c r="P1" s="151"/>
      <c r="Q1" s="152" t="s">
        <v>2</v>
      </c>
      <c r="R1" s="1007" t="s">
        <v>3</v>
      </c>
      <c r="S1" s="1009"/>
      <c r="T1" s="182"/>
      <c r="U1" s="153" t="s">
        <v>346</v>
      </c>
    </row>
    <row r="2" spans="1:41" ht="42.6" customHeight="1">
      <c r="A2" s="152" t="s">
        <v>709</v>
      </c>
      <c r="B2" s="157" t="s">
        <v>4</v>
      </c>
      <c r="C2" s="157" t="s">
        <v>5</v>
      </c>
      <c r="D2" s="157" t="s">
        <v>718</v>
      </c>
      <c r="E2" s="157" t="s">
        <v>6</v>
      </c>
      <c r="F2" s="157" t="s">
        <v>8</v>
      </c>
      <c r="G2" s="157" t="s">
        <v>733</v>
      </c>
      <c r="H2" s="157" t="s">
        <v>9</v>
      </c>
      <c r="I2" s="151" t="s">
        <v>10</v>
      </c>
      <c r="J2" s="151" t="s">
        <v>11</v>
      </c>
      <c r="K2" s="151" t="s">
        <v>12</v>
      </c>
      <c r="L2" s="151" t="s">
        <v>13</v>
      </c>
      <c r="M2" s="151" t="s">
        <v>730</v>
      </c>
      <c r="N2" s="151" t="s">
        <v>15</v>
      </c>
      <c r="O2" s="151" t="s">
        <v>16</v>
      </c>
      <c r="P2" s="151" t="s">
        <v>17</v>
      </c>
      <c r="Q2" s="152" t="s">
        <v>18</v>
      </c>
      <c r="R2" s="1007" t="s">
        <v>21</v>
      </c>
      <c r="S2" s="1009"/>
      <c r="T2" s="182"/>
      <c r="U2" s="153"/>
    </row>
    <row r="3" spans="1:41" ht="13.5" customHeight="1" thickBot="1">
      <c r="A3" s="170">
        <v>0</v>
      </c>
      <c r="B3" s="159" t="s">
        <v>838</v>
      </c>
      <c r="C3" s="1010" t="s">
        <v>1403</v>
      </c>
      <c r="D3" s="1011"/>
      <c r="E3" s="1011"/>
      <c r="F3" s="1011"/>
      <c r="G3" s="1011"/>
      <c r="H3" s="1012"/>
      <c r="I3" s="159" t="s">
        <v>1402</v>
      </c>
      <c r="J3" s="159" t="s">
        <v>1404</v>
      </c>
      <c r="K3" s="159"/>
      <c r="L3" s="159"/>
      <c r="M3" s="159"/>
      <c r="N3" s="159"/>
      <c r="O3" s="159"/>
      <c r="P3" s="159"/>
      <c r="Q3" s="159"/>
      <c r="R3" s="159"/>
      <c r="S3" s="159"/>
      <c r="T3" s="185"/>
      <c r="U3" s="153"/>
    </row>
    <row r="4" spans="1:41" ht="41.1" customHeight="1">
      <c r="A4" s="171">
        <v>1</v>
      </c>
      <c r="B4" s="160" t="s">
        <v>838</v>
      </c>
      <c r="C4" s="160" t="s">
        <v>1173</v>
      </c>
      <c r="D4" s="160" t="s">
        <v>1173</v>
      </c>
      <c r="E4" s="160" t="s">
        <v>1174</v>
      </c>
      <c r="F4" s="160" t="s">
        <v>1194</v>
      </c>
      <c r="G4" s="160"/>
      <c r="H4" s="160" t="s">
        <v>1175</v>
      </c>
      <c r="I4" s="160"/>
      <c r="J4" s="160" t="s">
        <v>1201</v>
      </c>
      <c r="K4" s="160" t="s">
        <v>1389</v>
      </c>
      <c r="L4" s="160"/>
      <c r="M4" s="160"/>
      <c r="N4" s="160"/>
      <c r="O4" s="160"/>
      <c r="P4" s="160"/>
      <c r="Q4" s="160" t="s">
        <v>1176</v>
      </c>
      <c r="R4" s="160" t="s">
        <v>1071</v>
      </c>
      <c r="S4" s="160" t="s">
        <v>70</v>
      </c>
      <c r="T4" s="160" t="str">
        <f>CONCATENATE(R4, " ", S4)</f>
        <v>UMLS SemNet Hierarchy:  [Finding] isa [Conceptual Entity] isa [Entity]</v>
      </c>
      <c r="U4" s="153"/>
    </row>
    <row r="5" spans="1:41" ht="32.1" customHeight="1">
      <c r="A5" s="171"/>
      <c r="B5" s="161" t="s">
        <v>838</v>
      </c>
      <c r="C5" s="161" t="s">
        <v>1173</v>
      </c>
      <c r="D5" s="161"/>
      <c r="E5" s="161"/>
      <c r="F5" s="161"/>
      <c r="G5" s="161"/>
      <c r="H5" s="161"/>
      <c r="I5" s="161"/>
      <c r="J5" s="161"/>
      <c r="K5" s="161"/>
      <c r="L5" s="161"/>
      <c r="M5" s="161"/>
      <c r="N5" s="161"/>
      <c r="O5" s="161"/>
      <c r="P5" s="161"/>
      <c r="Q5" s="161"/>
      <c r="R5" s="161" t="s">
        <v>1072</v>
      </c>
      <c r="S5" s="161" t="s">
        <v>1177</v>
      </c>
      <c r="T5" s="160" t="str">
        <f t="shared" ref="T5:T45" si="0">CONCATENATE(R5, " ", S5)</f>
        <v>NCIt concept  Hierarchy:  Primary Language Spoken &gt;  Property or Attribute</v>
      </c>
      <c r="U5" s="153"/>
    </row>
    <row r="6" spans="1:41" ht="30" customHeight="1">
      <c r="A6" s="171"/>
      <c r="B6" s="161" t="s">
        <v>838</v>
      </c>
      <c r="C6" s="161" t="s">
        <v>1173</v>
      </c>
      <c r="D6" s="161"/>
      <c r="E6" s="161"/>
      <c r="F6" s="161"/>
      <c r="G6" s="161"/>
      <c r="H6" s="161"/>
      <c r="I6" s="161"/>
      <c r="J6" s="161"/>
      <c r="K6" s="161"/>
      <c r="L6" s="161"/>
      <c r="M6" s="161"/>
      <c r="N6" s="161"/>
      <c r="O6" s="161"/>
      <c r="P6" s="161"/>
      <c r="Q6" s="161"/>
      <c r="R6" s="161" t="s">
        <v>1073</v>
      </c>
      <c r="S6" s="161" t="s">
        <v>160</v>
      </c>
      <c r="T6" s="160" t="str">
        <f t="shared" si="0"/>
        <v>NCIt SemNet Hierarchy: [Conceptual Entity] isa [Entity]</v>
      </c>
      <c r="U6" s="153"/>
    </row>
    <row r="7" spans="1:41" ht="45" customHeight="1">
      <c r="A7" s="170"/>
      <c r="B7" s="158" t="s">
        <v>838</v>
      </c>
      <c r="C7" s="158" t="s">
        <v>1173</v>
      </c>
      <c r="D7" s="158"/>
      <c r="E7" s="158"/>
      <c r="F7" s="158"/>
      <c r="G7" s="158"/>
      <c r="H7" s="158"/>
      <c r="I7" s="158"/>
      <c r="J7" s="158"/>
      <c r="K7" s="158" t="s">
        <v>1390</v>
      </c>
      <c r="L7" s="158"/>
      <c r="M7" s="158"/>
      <c r="N7" s="158"/>
      <c r="O7" s="158"/>
      <c r="P7" s="158"/>
      <c r="Q7" s="158" t="s">
        <v>1288</v>
      </c>
      <c r="R7" s="158" t="s">
        <v>1071</v>
      </c>
      <c r="S7" s="158" t="s">
        <v>195</v>
      </c>
      <c r="T7" s="160" t="str">
        <f t="shared" si="0"/>
        <v>UMLS SemNet Hierarchy:  [Mental Process] isa [Organism Function] isa [Physiologic Function] isa [Biologic Function] isa [Natural Phenomenon or Process] isa [Phenomenon or Process] isa [Event]</v>
      </c>
      <c r="U7" s="153"/>
    </row>
    <row r="8" spans="1:41" ht="30" customHeight="1">
      <c r="A8" s="170"/>
      <c r="B8" s="158" t="s">
        <v>838</v>
      </c>
      <c r="C8" s="158" t="s">
        <v>1173</v>
      </c>
      <c r="D8" s="158"/>
      <c r="E8" s="158"/>
      <c r="F8" s="158"/>
      <c r="G8" s="158"/>
      <c r="H8" s="158"/>
      <c r="I8" s="158"/>
      <c r="J8" s="158"/>
      <c r="K8" s="158"/>
      <c r="L8" s="158"/>
      <c r="M8" s="158"/>
      <c r="N8" s="158"/>
      <c r="O8" s="158"/>
      <c r="P8" s="158"/>
      <c r="Q8" s="158"/>
      <c r="R8" s="158" t="s">
        <v>1072</v>
      </c>
      <c r="S8" s="158" t="s">
        <v>1287</v>
      </c>
      <c r="T8" s="160" t="str">
        <f t="shared" si="0"/>
        <v>NCIt concept  Hierarchy:  Health Literacy &gt; Literacy &gt; Conceptual Entity</v>
      </c>
      <c r="U8" s="153"/>
    </row>
    <row r="9" spans="1:41" s="163" customFormat="1" ht="30" customHeight="1" thickBot="1">
      <c r="A9" s="168"/>
      <c r="B9" s="159" t="s">
        <v>838</v>
      </c>
      <c r="C9" s="159" t="s">
        <v>1173</v>
      </c>
      <c r="D9" s="159"/>
      <c r="E9" s="159"/>
      <c r="F9" s="159"/>
      <c r="G9" s="159"/>
      <c r="H9" s="159"/>
      <c r="I9" s="159"/>
      <c r="J9" s="159"/>
      <c r="K9" s="159"/>
      <c r="L9" s="159"/>
      <c r="M9" s="159"/>
      <c r="N9" s="159"/>
      <c r="O9" s="159"/>
      <c r="P9" s="159"/>
      <c r="Q9" s="159"/>
      <c r="R9" s="159" t="s">
        <v>1073</v>
      </c>
      <c r="S9" s="159" t="s">
        <v>160</v>
      </c>
      <c r="T9" s="160" t="str">
        <f t="shared" si="0"/>
        <v>NCIt SemNet Hierarchy: [Conceptual Entity] isa [Entity]</v>
      </c>
      <c r="U9" s="162"/>
      <c r="V9" s="155"/>
      <c r="W9" s="155"/>
      <c r="X9" s="155"/>
      <c r="Y9" s="155"/>
      <c r="Z9" s="155"/>
      <c r="AA9" s="155"/>
      <c r="AB9" s="155"/>
      <c r="AC9" s="155"/>
      <c r="AD9" s="155"/>
      <c r="AE9" s="155"/>
      <c r="AF9" s="155"/>
      <c r="AG9" s="155"/>
      <c r="AH9" s="155"/>
      <c r="AI9" s="155"/>
      <c r="AJ9" s="155"/>
      <c r="AK9" s="155"/>
      <c r="AL9" s="155"/>
      <c r="AM9" s="155"/>
      <c r="AN9" s="155"/>
      <c r="AO9" s="155"/>
    </row>
    <row r="10" spans="1:41" s="166" customFormat="1" ht="43.5" customHeight="1">
      <c r="A10" s="171">
        <f>A4+1</f>
        <v>2</v>
      </c>
      <c r="B10" s="160" t="s">
        <v>838</v>
      </c>
      <c r="C10" s="160" t="s">
        <v>1182</v>
      </c>
      <c r="D10" s="160" t="s">
        <v>1182</v>
      </c>
      <c r="E10" s="160" t="s">
        <v>1183</v>
      </c>
      <c r="F10" s="160" t="s">
        <v>1195</v>
      </c>
      <c r="G10" s="160"/>
      <c r="H10" s="160" t="s">
        <v>1175</v>
      </c>
      <c r="I10" s="160"/>
      <c r="J10" s="160" t="s">
        <v>1206</v>
      </c>
      <c r="K10" s="160" t="s">
        <v>1391</v>
      </c>
      <c r="L10" s="160"/>
      <c r="M10" s="160"/>
      <c r="N10" s="160"/>
      <c r="O10" s="160"/>
      <c r="P10" s="160"/>
      <c r="Q10" s="160" t="s">
        <v>1289</v>
      </c>
      <c r="R10" s="160" t="s">
        <v>1071</v>
      </c>
      <c r="S10" s="160" t="s">
        <v>208</v>
      </c>
      <c r="T10" s="160" t="str">
        <f t="shared" si="0"/>
        <v>UMLS SemNet Hierarchy:  [Population Group] isa [Group] isa [Conceptual Entity] isa [Entity]</v>
      </c>
      <c r="U10" s="165"/>
      <c r="V10" s="155"/>
      <c r="W10" s="155"/>
      <c r="X10" s="155"/>
      <c r="Y10" s="155"/>
      <c r="Z10" s="155"/>
      <c r="AA10" s="155"/>
      <c r="AB10" s="155"/>
      <c r="AC10" s="155"/>
      <c r="AD10" s="155"/>
      <c r="AE10" s="155"/>
      <c r="AF10" s="155"/>
      <c r="AG10" s="155"/>
      <c r="AH10" s="155"/>
      <c r="AI10" s="155"/>
      <c r="AJ10" s="155"/>
      <c r="AK10" s="155"/>
      <c r="AL10" s="155"/>
      <c r="AM10" s="155"/>
      <c r="AN10" s="155"/>
      <c r="AO10" s="155"/>
    </row>
    <row r="11" spans="1:41" ht="43.5" customHeight="1">
      <c r="A11" s="171"/>
      <c r="B11" s="160" t="s">
        <v>838</v>
      </c>
      <c r="C11" s="160" t="s">
        <v>1182</v>
      </c>
      <c r="D11" s="160"/>
      <c r="E11" s="160"/>
      <c r="F11" s="160"/>
      <c r="G11" s="160"/>
      <c r="H11" s="160"/>
      <c r="I11" s="160"/>
      <c r="J11" s="160"/>
      <c r="K11" s="160"/>
      <c r="L11" s="160"/>
      <c r="M11" s="160"/>
      <c r="N11" s="160"/>
      <c r="O11" s="160"/>
      <c r="P11" s="160"/>
      <c r="Q11" s="160"/>
      <c r="R11" s="160" t="s">
        <v>1072</v>
      </c>
      <c r="S11" s="160" t="s">
        <v>1290</v>
      </c>
      <c r="T11" s="160" t="str">
        <f t="shared" si="0"/>
        <v>NCIt concept  Hierarchy:  Ethnic Group &gt; Population Group &gt; Group &gt; Conceptual Entity</v>
      </c>
      <c r="U11" s="153"/>
    </row>
    <row r="12" spans="1:41" ht="43.5" customHeight="1">
      <c r="A12" s="171"/>
      <c r="B12" s="160" t="s">
        <v>838</v>
      </c>
      <c r="C12" s="160" t="s">
        <v>1182</v>
      </c>
      <c r="D12" s="160"/>
      <c r="E12" s="160"/>
      <c r="F12" s="160"/>
      <c r="G12" s="160"/>
      <c r="H12" s="160"/>
      <c r="I12" s="160"/>
      <c r="J12" s="160"/>
      <c r="K12" s="160"/>
      <c r="L12" s="160"/>
      <c r="M12" s="160"/>
      <c r="N12" s="160"/>
      <c r="O12" s="160"/>
      <c r="P12" s="160"/>
      <c r="Q12" s="160"/>
      <c r="R12" s="160" t="s">
        <v>1073</v>
      </c>
      <c r="S12" s="160" t="s">
        <v>208</v>
      </c>
      <c r="T12" s="160" t="str">
        <f t="shared" si="0"/>
        <v>NCIt SemNet Hierarchy: [Population Group] isa [Group] isa [Conceptual Entity] isa [Entity]</v>
      </c>
      <c r="U12" s="153"/>
    </row>
    <row r="13" spans="1:41" ht="43.5" customHeight="1">
      <c r="A13" s="170"/>
      <c r="B13" s="158" t="s">
        <v>838</v>
      </c>
      <c r="C13" s="158" t="s">
        <v>1182</v>
      </c>
      <c r="D13" s="158"/>
      <c r="E13" s="158"/>
      <c r="F13" s="158"/>
      <c r="G13" s="158"/>
      <c r="H13" s="158"/>
      <c r="I13" s="158"/>
      <c r="J13" s="158"/>
      <c r="K13" s="158" t="s">
        <v>1392</v>
      </c>
      <c r="L13" s="158"/>
      <c r="M13" s="158"/>
      <c r="N13" s="158"/>
      <c r="O13" s="158"/>
      <c r="P13" s="158"/>
      <c r="Q13" s="158" t="s">
        <v>1288</v>
      </c>
      <c r="R13" s="158" t="s">
        <v>1071</v>
      </c>
      <c r="S13" s="158" t="s">
        <v>195</v>
      </c>
      <c r="T13" s="160" t="str">
        <f t="shared" si="0"/>
        <v>UMLS SemNet Hierarchy:  [Mental Process] isa [Organism Function] isa [Physiologic Function] isa [Biologic Function] isa [Natural Phenomenon or Process] isa [Phenomenon or Process] isa [Event]</v>
      </c>
      <c r="U13" s="153"/>
    </row>
    <row r="14" spans="1:41" ht="43.5" customHeight="1">
      <c r="A14" s="170"/>
      <c r="B14" s="158" t="s">
        <v>838</v>
      </c>
      <c r="C14" s="158" t="s">
        <v>1182</v>
      </c>
      <c r="D14" s="158"/>
      <c r="E14" s="158"/>
      <c r="F14" s="158"/>
      <c r="G14" s="158"/>
      <c r="H14" s="158"/>
      <c r="I14" s="158"/>
      <c r="J14" s="158"/>
      <c r="K14" s="158"/>
      <c r="L14" s="158"/>
      <c r="M14" s="158"/>
      <c r="N14" s="158"/>
      <c r="O14" s="158"/>
      <c r="P14" s="158"/>
      <c r="Q14" s="158"/>
      <c r="R14" s="158" t="s">
        <v>1072</v>
      </c>
      <c r="S14" s="158" t="s">
        <v>1287</v>
      </c>
      <c r="T14" s="160" t="str">
        <f t="shared" si="0"/>
        <v>NCIt concept  Hierarchy:  Health Literacy &gt; Literacy &gt; Conceptual Entity</v>
      </c>
      <c r="U14" s="153"/>
    </row>
    <row r="15" spans="1:41" s="163" customFormat="1" ht="43.5" customHeight="1" thickBot="1">
      <c r="A15" s="168"/>
      <c r="B15" s="159" t="s">
        <v>838</v>
      </c>
      <c r="C15" s="159" t="s">
        <v>1182</v>
      </c>
      <c r="D15" s="159"/>
      <c r="E15" s="159"/>
      <c r="F15" s="159"/>
      <c r="G15" s="159"/>
      <c r="H15" s="159"/>
      <c r="I15" s="159"/>
      <c r="J15" s="159"/>
      <c r="K15" s="159"/>
      <c r="L15" s="159"/>
      <c r="M15" s="159"/>
      <c r="N15" s="159"/>
      <c r="O15" s="159"/>
      <c r="P15" s="159"/>
      <c r="Q15" s="159"/>
      <c r="R15" s="159" t="s">
        <v>1073</v>
      </c>
      <c r="S15" s="159" t="s">
        <v>160</v>
      </c>
      <c r="T15" s="160" t="str">
        <f t="shared" si="0"/>
        <v>NCIt SemNet Hierarchy: [Conceptual Entity] isa [Entity]</v>
      </c>
      <c r="U15" s="162"/>
      <c r="V15" s="155"/>
      <c r="W15" s="155"/>
      <c r="X15" s="155"/>
      <c r="Y15" s="155"/>
      <c r="Z15" s="155"/>
      <c r="AA15" s="155"/>
      <c r="AB15" s="155"/>
      <c r="AC15" s="155"/>
      <c r="AD15" s="155"/>
      <c r="AE15" s="155"/>
      <c r="AF15" s="155"/>
      <c r="AG15" s="155"/>
      <c r="AH15" s="155"/>
      <c r="AI15" s="155"/>
      <c r="AJ15" s="155"/>
      <c r="AK15" s="155"/>
      <c r="AL15" s="155"/>
      <c r="AM15" s="155"/>
      <c r="AN15" s="155"/>
      <c r="AO15" s="155"/>
    </row>
    <row r="16" spans="1:41" s="166" customFormat="1" ht="41.1" customHeight="1">
      <c r="A16" s="171">
        <f>A10+1</f>
        <v>3</v>
      </c>
      <c r="B16" s="160" t="s">
        <v>838</v>
      </c>
      <c r="C16" s="160" t="s">
        <v>1184</v>
      </c>
      <c r="D16" s="160" t="s">
        <v>1184</v>
      </c>
      <c r="E16" s="160" t="s">
        <v>1188</v>
      </c>
      <c r="F16" s="160" t="s">
        <v>1196</v>
      </c>
      <c r="G16" s="160"/>
      <c r="H16" s="160" t="s">
        <v>1175</v>
      </c>
      <c r="I16" s="160"/>
      <c r="J16" s="160" t="s">
        <v>1205</v>
      </c>
      <c r="K16" s="160" t="s">
        <v>1393</v>
      </c>
      <c r="L16" s="160"/>
      <c r="M16" s="160"/>
      <c r="N16" s="160"/>
      <c r="O16" s="160"/>
      <c r="P16" s="160"/>
      <c r="Q16" s="160" t="s">
        <v>1292</v>
      </c>
      <c r="R16" s="160" t="s">
        <v>1071</v>
      </c>
      <c r="S16" s="160" t="s">
        <v>1284</v>
      </c>
      <c r="T16" s="160" t="str">
        <f t="shared" si="0"/>
        <v>UMLS SemNet Hierarchy:  [Language] isa [Conceptual Entity] isa isa [Entity]</v>
      </c>
      <c r="U16" s="165"/>
      <c r="V16" s="155"/>
      <c r="W16" s="155"/>
      <c r="X16" s="155"/>
      <c r="Y16" s="155"/>
      <c r="Z16" s="155"/>
      <c r="AA16" s="155"/>
      <c r="AB16" s="155"/>
      <c r="AC16" s="155"/>
      <c r="AD16" s="155"/>
      <c r="AE16" s="155"/>
      <c r="AF16" s="155"/>
      <c r="AG16" s="155"/>
      <c r="AH16" s="155"/>
      <c r="AI16" s="155"/>
      <c r="AJ16" s="155"/>
      <c r="AK16" s="155"/>
      <c r="AL16" s="155"/>
      <c r="AM16" s="155"/>
      <c r="AN16" s="155"/>
      <c r="AO16" s="155"/>
    </row>
    <row r="17" spans="1:41" ht="45.6" customHeight="1">
      <c r="A17" s="171"/>
      <c r="B17" s="160" t="s">
        <v>838</v>
      </c>
      <c r="C17" s="160" t="s">
        <v>1184</v>
      </c>
      <c r="D17" s="160"/>
      <c r="E17" s="160"/>
      <c r="F17" s="160"/>
      <c r="G17" s="160"/>
      <c r="H17" s="160"/>
      <c r="I17" s="160"/>
      <c r="J17" s="160"/>
      <c r="K17" s="160"/>
      <c r="L17" s="160"/>
      <c r="M17" s="160"/>
      <c r="N17" s="160"/>
      <c r="O17" s="160"/>
      <c r="P17" s="160"/>
      <c r="Q17" s="160"/>
      <c r="R17" s="160" t="s">
        <v>1072</v>
      </c>
      <c r="S17" s="160" t="s">
        <v>1293</v>
      </c>
      <c r="T17" s="160" t="str">
        <f t="shared" si="0"/>
        <v>NCIt concept  Hierarchy:  English Language . West Germanic Language &gt; germanic Language &gt; Indo-European Language &gt; Spoken Language &gt; Language &gt; Conceptual entity</v>
      </c>
      <c r="U17" s="153"/>
    </row>
    <row r="18" spans="1:41" ht="45.95" customHeight="1">
      <c r="A18" s="171"/>
      <c r="B18" s="160" t="s">
        <v>838</v>
      </c>
      <c r="C18" s="160" t="s">
        <v>1184</v>
      </c>
      <c r="D18" s="160"/>
      <c r="E18" s="160"/>
      <c r="F18" s="160"/>
      <c r="G18" s="160"/>
      <c r="H18" s="160"/>
      <c r="I18" s="160"/>
      <c r="J18" s="160"/>
      <c r="K18" s="160"/>
      <c r="L18" s="160"/>
      <c r="M18" s="160"/>
      <c r="N18" s="160"/>
      <c r="O18" s="160"/>
      <c r="P18" s="160"/>
      <c r="Q18" s="160"/>
      <c r="R18" s="160" t="s">
        <v>1073</v>
      </c>
      <c r="S18" s="160" t="s">
        <v>1284</v>
      </c>
      <c r="T18" s="160" t="str">
        <f t="shared" si="0"/>
        <v>NCIt SemNet Hierarchy: [Language] isa [Conceptual Entity] isa isa [Entity]</v>
      </c>
      <c r="U18" s="153"/>
    </row>
    <row r="19" spans="1:41" ht="50.45" customHeight="1">
      <c r="A19" s="170"/>
      <c r="B19" s="158" t="s">
        <v>838</v>
      </c>
      <c r="C19" s="158" t="s">
        <v>1184</v>
      </c>
      <c r="D19" s="158"/>
      <c r="E19" s="158"/>
      <c r="F19" s="158"/>
      <c r="G19" s="158"/>
      <c r="H19" s="158"/>
      <c r="I19" s="158"/>
      <c r="J19" s="158"/>
      <c r="K19" s="158" t="s">
        <v>1291</v>
      </c>
      <c r="L19" s="158"/>
      <c r="M19" s="158"/>
      <c r="N19" s="158"/>
      <c r="O19" s="158"/>
      <c r="P19" s="158"/>
      <c r="Q19" s="158" t="s">
        <v>228</v>
      </c>
      <c r="R19" s="158" t="s">
        <v>1071</v>
      </c>
      <c r="S19" s="158" t="s">
        <v>85</v>
      </c>
      <c r="T19" s="160" t="str">
        <f t="shared" si="0"/>
        <v>UMLS SemNet Hierarchy:  [Qualitative Concept] isa [Idea or Concept] isa [Conceptual Entity] isa [Entity]</v>
      </c>
      <c r="U19" s="153" t="s">
        <v>1286</v>
      </c>
    </row>
    <row r="20" spans="1:41" ht="30.95" customHeight="1">
      <c r="A20" s="170"/>
      <c r="B20" s="158" t="s">
        <v>838</v>
      </c>
      <c r="C20" s="158" t="s">
        <v>1184</v>
      </c>
      <c r="D20" s="158"/>
      <c r="E20" s="158"/>
      <c r="F20" s="158"/>
      <c r="G20" s="158"/>
      <c r="H20" s="158"/>
      <c r="I20" s="158"/>
      <c r="J20" s="158"/>
      <c r="K20" s="158"/>
      <c r="L20" s="158"/>
      <c r="M20" s="158"/>
      <c r="N20" s="158"/>
      <c r="O20" s="158"/>
      <c r="P20" s="158"/>
      <c r="Q20" s="158"/>
      <c r="R20" s="158" t="s">
        <v>1072</v>
      </c>
      <c r="S20" s="158" t="s">
        <v>228</v>
      </c>
      <c r="T20" s="160" t="str">
        <f t="shared" si="0"/>
        <v>NCIt concept  Hierarchy:  N/A</v>
      </c>
      <c r="U20" s="153"/>
    </row>
    <row r="21" spans="1:41" ht="39.6" customHeight="1">
      <c r="A21" s="170"/>
      <c r="B21" s="158" t="s">
        <v>838</v>
      </c>
      <c r="C21" s="158" t="s">
        <v>1184</v>
      </c>
      <c r="D21" s="158"/>
      <c r="E21" s="158"/>
      <c r="F21" s="158"/>
      <c r="G21" s="158"/>
      <c r="H21" s="158"/>
      <c r="I21" s="158"/>
      <c r="J21" s="158"/>
      <c r="K21" s="158"/>
      <c r="L21" s="158"/>
      <c r="M21" s="158"/>
      <c r="N21" s="158"/>
      <c r="O21" s="158"/>
      <c r="P21" s="158"/>
      <c r="Q21" s="158"/>
      <c r="R21" s="158" t="s">
        <v>1073</v>
      </c>
      <c r="S21" s="158" t="s">
        <v>228</v>
      </c>
      <c r="T21" s="160" t="str">
        <f t="shared" si="0"/>
        <v>NCIt SemNet Hierarchy: N/A</v>
      </c>
      <c r="U21" s="153"/>
    </row>
    <row r="22" spans="1:41" ht="43.5" customHeight="1">
      <c r="A22" s="171"/>
      <c r="B22" s="160" t="s">
        <v>838</v>
      </c>
      <c r="C22" s="160" t="s">
        <v>1184</v>
      </c>
      <c r="D22" s="160"/>
      <c r="E22" s="160"/>
      <c r="F22" s="160"/>
      <c r="G22" s="160"/>
      <c r="H22" s="160"/>
      <c r="I22" s="160"/>
      <c r="J22" s="160"/>
      <c r="K22" s="160" t="s">
        <v>1394</v>
      </c>
      <c r="L22" s="160"/>
      <c r="M22" s="160"/>
      <c r="N22" s="160"/>
      <c r="O22" s="160"/>
      <c r="P22" s="160"/>
      <c r="Q22" s="160" t="s">
        <v>1288</v>
      </c>
      <c r="R22" s="160" t="s">
        <v>1071</v>
      </c>
      <c r="S22" s="160" t="s">
        <v>195</v>
      </c>
      <c r="T22" s="160" t="str">
        <f t="shared" si="0"/>
        <v>UMLS SemNet Hierarchy:  [Mental Process] isa [Organism Function] isa [Physiologic Function] isa [Biologic Function] isa [Natural Phenomenon or Process] isa [Phenomenon or Process] isa [Event]</v>
      </c>
      <c r="U22" s="153"/>
    </row>
    <row r="23" spans="1:41" ht="43.5" customHeight="1">
      <c r="A23" s="171"/>
      <c r="B23" s="160" t="s">
        <v>838</v>
      </c>
      <c r="C23" s="160" t="s">
        <v>1184</v>
      </c>
      <c r="D23" s="160"/>
      <c r="E23" s="160"/>
      <c r="F23" s="160"/>
      <c r="G23" s="160"/>
      <c r="H23" s="160"/>
      <c r="I23" s="160"/>
      <c r="J23" s="160"/>
      <c r="K23" s="160"/>
      <c r="L23" s="160"/>
      <c r="M23" s="160"/>
      <c r="N23" s="160"/>
      <c r="O23" s="160"/>
      <c r="P23" s="160"/>
      <c r="Q23" s="160"/>
      <c r="R23" s="160" t="s">
        <v>1072</v>
      </c>
      <c r="S23" s="160" t="s">
        <v>1287</v>
      </c>
      <c r="T23" s="160" t="str">
        <f t="shared" si="0"/>
        <v>NCIt concept  Hierarchy:  Health Literacy &gt; Literacy &gt; Conceptual Entity</v>
      </c>
      <c r="U23" s="153"/>
    </row>
    <row r="24" spans="1:41" s="163" customFormat="1" ht="43.5" customHeight="1" thickBot="1">
      <c r="A24" s="172"/>
      <c r="B24" s="167" t="s">
        <v>838</v>
      </c>
      <c r="C24" s="167" t="s">
        <v>1184</v>
      </c>
      <c r="D24" s="167"/>
      <c r="E24" s="167"/>
      <c r="F24" s="167"/>
      <c r="G24" s="167"/>
      <c r="H24" s="167"/>
      <c r="I24" s="167"/>
      <c r="J24" s="167"/>
      <c r="K24" s="167"/>
      <c r="L24" s="167"/>
      <c r="M24" s="167"/>
      <c r="N24" s="167"/>
      <c r="O24" s="167"/>
      <c r="P24" s="167"/>
      <c r="Q24" s="167"/>
      <c r="R24" s="167" t="s">
        <v>1073</v>
      </c>
      <c r="S24" s="167" t="s">
        <v>160</v>
      </c>
      <c r="T24" s="160" t="str">
        <f t="shared" si="0"/>
        <v>NCIt SemNet Hierarchy: [Conceptual Entity] isa [Entity]</v>
      </c>
      <c r="U24" s="162"/>
      <c r="V24" s="155"/>
      <c r="W24" s="155"/>
      <c r="X24" s="155"/>
      <c r="Y24" s="155"/>
      <c r="Z24" s="155"/>
      <c r="AA24" s="155"/>
      <c r="AB24" s="155"/>
      <c r="AC24" s="155"/>
      <c r="AD24" s="155"/>
      <c r="AE24" s="155"/>
      <c r="AF24" s="155"/>
      <c r="AG24" s="155"/>
      <c r="AH24" s="155"/>
      <c r="AI24" s="155"/>
      <c r="AJ24" s="155"/>
      <c r="AK24" s="155"/>
      <c r="AL24" s="155"/>
      <c r="AM24" s="155"/>
      <c r="AN24" s="155"/>
      <c r="AO24" s="155"/>
    </row>
    <row r="25" spans="1:41" s="166" customFormat="1" ht="115.5" customHeight="1">
      <c r="A25" s="173">
        <f>A16+1</f>
        <v>4</v>
      </c>
      <c r="B25" s="164" t="s">
        <v>838</v>
      </c>
      <c r="C25" s="164" t="s">
        <v>1185</v>
      </c>
      <c r="D25" s="164" t="s">
        <v>1185</v>
      </c>
      <c r="E25" s="164" t="s">
        <v>1189</v>
      </c>
      <c r="F25" s="164" t="s">
        <v>1197</v>
      </c>
      <c r="G25" s="164"/>
      <c r="H25" s="164" t="s">
        <v>1175</v>
      </c>
      <c r="I25" s="164"/>
      <c r="J25" s="164" t="s">
        <v>1202</v>
      </c>
      <c r="K25" s="164" t="s">
        <v>1395</v>
      </c>
      <c r="L25" s="164"/>
      <c r="M25" s="164"/>
      <c r="N25" s="164"/>
      <c r="O25" s="164"/>
      <c r="P25" s="164"/>
      <c r="Q25" s="164" t="s">
        <v>1294</v>
      </c>
      <c r="R25" s="164" t="s">
        <v>1071</v>
      </c>
      <c r="S25" s="164" t="s">
        <v>195</v>
      </c>
      <c r="T25" s="160" t="str">
        <f t="shared" si="0"/>
        <v>UMLS SemNet Hierarchy:  [Mental Process] isa [Organism Function] isa [Physiologic Function] isa [Biologic Function] isa [Natural Phenomenon or Process] isa [Phenomenon or Process] isa [Event]</v>
      </c>
      <c r="U25" s="165"/>
      <c r="V25" s="155"/>
      <c r="W25" s="155"/>
      <c r="X25" s="155"/>
      <c r="Y25" s="155"/>
      <c r="Z25" s="155"/>
      <c r="AA25" s="155"/>
      <c r="AB25" s="155"/>
      <c r="AC25" s="155"/>
      <c r="AD25" s="155"/>
      <c r="AE25" s="155"/>
      <c r="AF25" s="155"/>
      <c r="AG25" s="155"/>
      <c r="AH25" s="155"/>
      <c r="AI25" s="155"/>
      <c r="AJ25" s="155"/>
      <c r="AK25" s="155"/>
      <c r="AL25" s="155"/>
      <c r="AM25" s="155"/>
      <c r="AN25" s="155"/>
      <c r="AO25" s="155"/>
    </row>
    <row r="26" spans="1:41" ht="45" customHeight="1">
      <c r="A26" s="170"/>
      <c r="B26" s="164" t="s">
        <v>838</v>
      </c>
      <c r="C26" s="164" t="s">
        <v>1185</v>
      </c>
      <c r="D26" s="164"/>
      <c r="E26" s="164"/>
      <c r="F26" s="164"/>
      <c r="G26" s="164"/>
      <c r="H26" s="164"/>
      <c r="I26" s="164"/>
      <c r="J26" s="164"/>
      <c r="K26" s="164"/>
      <c r="L26" s="164"/>
      <c r="M26" s="164"/>
      <c r="N26" s="164"/>
      <c r="O26" s="164"/>
      <c r="P26" s="164"/>
      <c r="Q26" s="164"/>
      <c r="R26" s="158" t="s">
        <v>1072</v>
      </c>
      <c r="S26" s="164" t="s">
        <v>1295</v>
      </c>
      <c r="T26" s="160" t="str">
        <f t="shared" si="0"/>
        <v>NCIt concept  Hierarchy:  Confidence &gt; Mental Process &gt; Neuroplogic Process &gt; Organismal Process &gt; Biological Process</v>
      </c>
      <c r="U26" s="153"/>
    </row>
    <row r="27" spans="1:41" ht="36" customHeight="1">
      <c r="A27" s="170"/>
      <c r="B27" s="164" t="s">
        <v>838</v>
      </c>
      <c r="C27" s="164" t="s">
        <v>1185</v>
      </c>
      <c r="D27" s="164"/>
      <c r="E27" s="164"/>
      <c r="F27" s="164"/>
      <c r="G27" s="164"/>
      <c r="H27" s="164"/>
      <c r="I27" s="164"/>
      <c r="J27" s="164"/>
      <c r="K27" s="164"/>
      <c r="L27" s="164"/>
      <c r="M27" s="164"/>
      <c r="N27" s="164"/>
      <c r="O27" s="164"/>
      <c r="P27" s="164"/>
      <c r="Q27" s="164"/>
      <c r="R27" s="158" t="s">
        <v>1073</v>
      </c>
      <c r="S27" s="164" t="s">
        <v>160</v>
      </c>
      <c r="T27" s="160" t="str">
        <f t="shared" si="0"/>
        <v>NCIt SemNet Hierarchy: [Conceptual Entity] isa [Entity]</v>
      </c>
      <c r="U27" s="153"/>
    </row>
    <row r="28" spans="1:41" ht="43.5" customHeight="1">
      <c r="A28" s="171"/>
      <c r="B28" s="160" t="s">
        <v>838</v>
      </c>
      <c r="C28" s="160" t="s">
        <v>1185</v>
      </c>
      <c r="D28" s="160"/>
      <c r="E28" s="160"/>
      <c r="F28" s="160"/>
      <c r="G28" s="160"/>
      <c r="H28" s="160"/>
      <c r="I28" s="160"/>
      <c r="J28" s="160"/>
      <c r="K28" s="160" t="s">
        <v>1396</v>
      </c>
      <c r="L28" s="160"/>
      <c r="M28" s="160"/>
      <c r="N28" s="160"/>
      <c r="O28" s="160"/>
      <c r="P28" s="160"/>
      <c r="Q28" s="160" t="s">
        <v>1288</v>
      </c>
      <c r="R28" s="160" t="s">
        <v>1071</v>
      </c>
      <c r="S28" s="160" t="s">
        <v>195</v>
      </c>
      <c r="T28" s="160" t="str">
        <f t="shared" si="0"/>
        <v>UMLS SemNet Hierarchy:  [Mental Process] isa [Organism Function] isa [Physiologic Function] isa [Biologic Function] isa [Natural Phenomenon or Process] isa [Phenomenon or Process] isa [Event]</v>
      </c>
      <c r="U28" s="153"/>
    </row>
    <row r="29" spans="1:41" ht="43.5" customHeight="1">
      <c r="A29" s="171"/>
      <c r="B29" s="160" t="s">
        <v>838</v>
      </c>
      <c r="C29" s="160" t="s">
        <v>1185</v>
      </c>
      <c r="D29" s="160"/>
      <c r="E29" s="160"/>
      <c r="F29" s="160"/>
      <c r="G29" s="160"/>
      <c r="H29" s="160"/>
      <c r="I29" s="160"/>
      <c r="J29" s="160"/>
      <c r="K29" s="160"/>
      <c r="L29" s="160"/>
      <c r="M29" s="160"/>
      <c r="N29" s="160"/>
      <c r="O29" s="160"/>
      <c r="P29" s="160"/>
      <c r="Q29" s="160"/>
      <c r="R29" s="160" t="s">
        <v>1072</v>
      </c>
      <c r="S29" s="160" t="s">
        <v>1287</v>
      </c>
      <c r="T29" s="160" t="str">
        <f t="shared" si="0"/>
        <v>NCIt concept  Hierarchy:  Health Literacy &gt; Literacy &gt; Conceptual Entity</v>
      </c>
      <c r="U29" s="153"/>
    </row>
    <row r="30" spans="1:41" s="163" customFormat="1" ht="43.5" customHeight="1" thickBot="1">
      <c r="A30" s="172"/>
      <c r="B30" s="167" t="s">
        <v>838</v>
      </c>
      <c r="C30" s="167" t="s">
        <v>1185</v>
      </c>
      <c r="D30" s="167"/>
      <c r="E30" s="167"/>
      <c r="F30" s="167"/>
      <c r="G30" s="167"/>
      <c r="H30" s="167"/>
      <c r="I30" s="167"/>
      <c r="J30" s="167"/>
      <c r="K30" s="167"/>
      <c r="L30" s="167"/>
      <c r="M30" s="167"/>
      <c r="N30" s="167"/>
      <c r="O30" s="167"/>
      <c r="P30" s="167"/>
      <c r="Q30" s="167"/>
      <c r="R30" s="167" t="s">
        <v>1073</v>
      </c>
      <c r="S30" s="167" t="s">
        <v>160</v>
      </c>
      <c r="T30" s="160" t="str">
        <f t="shared" si="0"/>
        <v>NCIt SemNet Hierarchy: [Conceptual Entity] isa [Entity]</v>
      </c>
      <c r="U30" s="162"/>
      <c r="V30" s="155"/>
      <c r="W30" s="155"/>
      <c r="X30" s="155"/>
      <c r="Y30" s="155"/>
      <c r="Z30" s="155"/>
      <c r="AA30" s="155"/>
      <c r="AB30" s="155"/>
      <c r="AC30" s="155"/>
      <c r="AD30" s="155"/>
      <c r="AE30" s="155"/>
      <c r="AF30" s="155"/>
      <c r="AG30" s="155"/>
      <c r="AH30" s="155"/>
      <c r="AI30" s="155"/>
      <c r="AJ30" s="155"/>
      <c r="AK30" s="155"/>
      <c r="AL30" s="155"/>
      <c r="AM30" s="155"/>
      <c r="AN30" s="155"/>
      <c r="AO30" s="155"/>
    </row>
    <row r="31" spans="1:41" s="166" customFormat="1" ht="102" customHeight="1">
      <c r="A31" s="173">
        <f>A25+1</f>
        <v>5</v>
      </c>
      <c r="B31" s="164" t="s">
        <v>838</v>
      </c>
      <c r="C31" s="164" t="s">
        <v>1186</v>
      </c>
      <c r="D31" s="164" t="s">
        <v>1186</v>
      </c>
      <c r="E31" s="164" t="s">
        <v>1190</v>
      </c>
      <c r="F31" s="164" t="s">
        <v>1191</v>
      </c>
      <c r="G31" s="164"/>
      <c r="H31" s="164" t="s">
        <v>1198</v>
      </c>
      <c r="I31" s="164"/>
      <c r="J31" s="164" t="s">
        <v>1203</v>
      </c>
      <c r="K31" s="164" t="s">
        <v>1397</v>
      </c>
      <c r="L31" s="164"/>
      <c r="M31" s="164"/>
      <c r="N31" s="164"/>
      <c r="O31" s="164"/>
      <c r="P31" s="164"/>
      <c r="Q31" s="164" t="s">
        <v>1296</v>
      </c>
      <c r="R31" s="164" t="s">
        <v>1071</v>
      </c>
      <c r="S31" s="164" t="s">
        <v>172</v>
      </c>
      <c r="T31" s="160" t="str">
        <f t="shared" si="0"/>
        <v>UMLS SemNet Hierarchy:  [Geographic Area] isa [Spatial Concept] isa [Idea or Concept] isa [Conceptual Entity] isa [Entity]</v>
      </c>
      <c r="U31" s="165"/>
      <c r="V31" s="155"/>
      <c r="W31" s="155"/>
      <c r="X31" s="155"/>
      <c r="Y31" s="155"/>
      <c r="Z31" s="155"/>
      <c r="AA31" s="155"/>
      <c r="AB31" s="155"/>
      <c r="AC31" s="155"/>
      <c r="AD31" s="155"/>
      <c r="AE31" s="155"/>
      <c r="AF31" s="155"/>
      <c r="AG31" s="155"/>
      <c r="AH31" s="155"/>
      <c r="AI31" s="155"/>
      <c r="AJ31" s="155"/>
      <c r="AK31" s="155"/>
      <c r="AL31" s="155"/>
      <c r="AM31" s="155"/>
      <c r="AN31" s="155"/>
      <c r="AO31" s="155"/>
    </row>
    <row r="32" spans="1:41" ht="42.6" customHeight="1">
      <c r="A32" s="170"/>
      <c r="B32" s="164" t="s">
        <v>838</v>
      </c>
      <c r="C32" s="164" t="s">
        <v>1186</v>
      </c>
      <c r="D32" s="158"/>
      <c r="E32" s="158"/>
      <c r="F32" s="158"/>
      <c r="G32" s="158"/>
      <c r="H32" s="158"/>
      <c r="I32" s="158"/>
      <c r="J32" s="158"/>
      <c r="K32" s="158"/>
      <c r="L32" s="158"/>
      <c r="M32" s="158"/>
      <c r="N32" s="158"/>
      <c r="O32" s="158"/>
      <c r="P32" s="158"/>
      <c r="Q32" s="158"/>
      <c r="R32" s="158" t="s">
        <v>1072</v>
      </c>
      <c r="S32" s="158" t="s">
        <v>1297</v>
      </c>
      <c r="T32" s="160" t="str">
        <f t="shared" si="0"/>
        <v>NCIt concept  Hierarchy:  US State &gt; State &gt; Geographic Area &gt; Conceptual Entity</v>
      </c>
      <c r="U32" s="153"/>
    </row>
    <row r="33" spans="1:41" ht="44.1" customHeight="1">
      <c r="A33" s="170"/>
      <c r="B33" s="164" t="s">
        <v>838</v>
      </c>
      <c r="C33" s="164" t="s">
        <v>1186</v>
      </c>
      <c r="D33" s="158"/>
      <c r="E33" s="158"/>
      <c r="F33" s="158"/>
      <c r="G33" s="158"/>
      <c r="H33" s="158"/>
      <c r="I33" s="158"/>
      <c r="J33" s="158"/>
      <c r="K33" s="158"/>
      <c r="L33" s="158"/>
      <c r="M33" s="158"/>
      <c r="N33" s="158"/>
      <c r="O33" s="158"/>
      <c r="P33" s="158"/>
      <c r="Q33" s="158"/>
      <c r="R33" s="158" t="s">
        <v>1073</v>
      </c>
      <c r="S33" s="158" t="s">
        <v>172</v>
      </c>
      <c r="T33" s="160" t="str">
        <f t="shared" si="0"/>
        <v>NCIt SemNet Hierarchy: [Geographic Area] isa [Spatial Concept] isa [Idea or Concept] isa [Conceptual Entity] isa [Entity]</v>
      </c>
      <c r="U33" s="153"/>
    </row>
    <row r="34" spans="1:41" ht="45.6" customHeight="1">
      <c r="A34" s="171"/>
      <c r="B34" s="160" t="s">
        <v>838</v>
      </c>
      <c r="C34" s="160" t="s">
        <v>1186</v>
      </c>
      <c r="D34" s="160"/>
      <c r="E34" s="160"/>
      <c r="F34" s="160"/>
      <c r="G34" s="160"/>
      <c r="H34" s="160"/>
      <c r="I34" s="160"/>
      <c r="J34" s="160"/>
      <c r="K34" s="160" t="s">
        <v>1398</v>
      </c>
      <c r="L34" s="160"/>
      <c r="M34" s="160"/>
      <c r="N34" s="160"/>
      <c r="O34" s="160"/>
      <c r="P34" s="160"/>
      <c r="Q34" s="160" t="s">
        <v>1298</v>
      </c>
      <c r="R34" s="160" t="s">
        <v>1071</v>
      </c>
      <c r="S34" s="160" t="s">
        <v>70</v>
      </c>
      <c r="T34" s="160" t="str">
        <f t="shared" si="0"/>
        <v>UMLS SemNet Hierarchy:  [Finding] isa [Conceptual Entity] isa [Entity]</v>
      </c>
      <c r="U34" s="153"/>
    </row>
    <row r="35" spans="1:41" ht="38.1" customHeight="1">
      <c r="A35" s="171"/>
      <c r="B35" s="160" t="s">
        <v>838</v>
      </c>
      <c r="C35" s="160" t="s">
        <v>1186</v>
      </c>
      <c r="D35" s="160"/>
      <c r="E35" s="160"/>
      <c r="F35" s="160"/>
      <c r="G35" s="160"/>
      <c r="H35" s="160"/>
      <c r="I35" s="160"/>
      <c r="J35" s="160"/>
      <c r="K35" s="160"/>
      <c r="L35" s="160"/>
      <c r="M35" s="160"/>
      <c r="N35" s="160"/>
      <c r="O35" s="160"/>
      <c r="P35" s="160"/>
      <c r="Q35" s="160"/>
      <c r="R35" s="160" t="s">
        <v>1072</v>
      </c>
      <c r="S35" s="160" t="s">
        <v>1299</v>
      </c>
      <c r="T35" s="160" t="str">
        <f t="shared" si="0"/>
        <v>NCIt concept  Hierarchy:  Birthplace &gt; Personal Attribute &gt; Person/Individual Attribute &gt; Property or Attribute</v>
      </c>
      <c r="U35" s="153"/>
    </row>
    <row r="36" spans="1:41" s="163" customFormat="1" ht="102" customHeight="1" thickBot="1">
      <c r="A36" s="172"/>
      <c r="B36" s="167" t="s">
        <v>838</v>
      </c>
      <c r="C36" s="167" t="s">
        <v>1186</v>
      </c>
      <c r="D36" s="167"/>
      <c r="E36" s="167"/>
      <c r="F36" s="167"/>
      <c r="G36" s="167"/>
      <c r="H36" s="167"/>
      <c r="I36" s="167"/>
      <c r="J36" s="167"/>
      <c r="K36" s="167"/>
      <c r="L36" s="167"/>
      <c r="M36" s="167"/>
      <c r="N36" s="167"/>
      <c r="O36" s="167"/>
      <c r="P36" s="167"/>
      <c r="Q36" s="167"/>
      <c r="R36" s="167" t="s">
        <v>1073</v>
      </c>
      <c r="S36" s="167" t="s">
        <v>36</v>
      </c>
      <c r="T36" s="160" t="str">
        <f t="shared" si="0"/>
        <v>NCIt SemNet Hierarchy: [Organism Attribute] isa [Conceptual Entity] isa [Entity]</v>
      </c>
      <c r="U36" s="162"/>
      <c r="V36" s="155"/>
      <c r="W36" s="155"/>
      <c r="X36" s="155"/>
      <c r="Y36" s="155"/>
      <c r="Z36" s="155"/>
      <c r="AA36" s="155"/>
      <c r="AB36" s="155"/>
      <c r="AC36" s="155"/>
      <c r="AD36" s="155"/>
      <c r="AE36" s="155"/>
      <c r="AF36" s="155"/>
      <c r="AG36" s="155"/>
      <c r="AH36" s="155"/>
      <c r="AI36" s="155"/>
      <c r="AJ36" s="155"/>
      <c r="AK36" s="155"/>
      <c r="AL36" s="155"/>
      <c r="AM36" s="155"/>
      <c r="AN36" s="155"/>
      <c r="AO36" s="155"/>
    </row>
    <row r="37" spans="1:41" s="166" customFormat="1" ht="67.5" customHeight="1">
      <c r="A37" s="173">
        <f t="shared" ref="A37" si="1">A31+1</f>
        <v>6</v>
      </c>
      <c r="B37" s="164" t="s">
        <v>838</v>
      </c>
      <c r="C37" s="164" t="s">
        <v>1187</v>
      </c>
      <c r="D37" s="164" t="s">
        <v>1187</v>
      </c>
      <c r="E37" s="164" t="s">
        <v>1190</v>
      </c>
      <c r="F37" s="164" t="s">
        <v>1200</v>
      </c>
      <c r="G37" s="164"/>
      <c r="H37" s="164" t="s">
        <v>1199</v>
      </c>
      <c r="I37" s="164"/>
      <c r="J37" s="164" t="s">
        <v>1204</v>
      </c>
      <c r="K37" s="164" t="s">
        <v>1399</v>
      </c>
      <c r="L37" s="164"/>
      <c r="M37" s="164"/>
      <c r="N37" s="164"/>
      <c r="O37" s="164"/>
      <c r="P37" s="164"/>
      <c r="Q37" s="164" t="s">
        <v>1296</v>
      </c>
      <c r="R37" s="164" t="s">
        <v>1071</v>
      </c>
      <c r="S37" s="164" t="s">
        <v>172</v>
      </c>
      <c r="T37" s="160" t="str">
        <f t="shared" si="0"/>
        <v>UMLS SemNet Hierarchy:  [Geographic Area] isa [Spatial Concept] isa [Idea or Concept] isa [Conceptual Entity] isa [Entity]</v>
      </c>
      <c r="U37" s="165" t="s">
        <v>1300</v>
      </c>
      <c r="V37" s="155"/>
      <c r="W37" s="155"/>
      <c r="X37" s="155"/>
      <c r="Y37" s="155"/>
      <c r="Z37" s="155"/>
      <c r="AA37" s="155"/>
      <c r="AB37" s="155"/>
      <c r="AC37" s="155"/>
      <c r="AD37" s="155"/>
      <c r="AE37" s="155"/>
      <c r="AF37" s="155"/>
      <c r="AG37" s="155"/>
      <c r="AH37" s="155"/>
      <c r="AI37" s="155"/>
      <c r="AJ37" s="155"/>
      <c r="AK37" s="155"/>
      <c r="AL37" s="155"/>
      <c r="AM37" s="155"/>
      <c r="AN37" s="155"/>
      <c r="AO37" s="155"/>
    </row>
    <row r="38" spans="1:41" ht="25.5">
      <c r="A38" s="170"/>
      <c r="B38" s="164" t="s">
        <v>838</v>
      </c>
      <c r="C38" s="164" t="s">
        <v>1187</v>
      </c>
      <c r="D38" s="158"/>
      <c r="E38" s="158"/>
      <c r="F38" s="158"/>
      <c r="G38" s="158"/>
      <c r="H38" s="158"/>
      <c r="I38" s="158"/>
      <c r="J38" s="158"/>
      <c r="K38" s="158"/>
      <c r="L38" s="158"/>
      <c r="M38" s="158"/>
      <c r="N38" s="158"/>
      <c r="O38" s="158"/>
      <c r="P38" s="158"/>
      <c r="Q38" s="158"/>
      <c r="R38" s="158" t="s">
        <v>1072</v>
      </c>
      <c r="S38" s="158" t="s">
        <v>1297</v>
      </c>
      <c r="T38" s="160" t="str">
        <f t="shared" si="0"/>
        <v>NCIt concept  Hierarchy:  US State &gt; State &gt; Geographic Area &gt; Conceptual Entity</v>
      </c>
      <c r="U38" s="165"/>
    </row>
    <row r="39" spans="1:41" ht="25.5">
      <c r="A39" s="170"/>
      <c r="B39" s="164" t="s">
        <v>838</v>
      </c>
      <c r="C39" s="164" t="s">
        <v>1187</v>
      </c>
      <c r="D39" s="158"/>
      <c r="E39" s="158"/>
      <c r="F39" s="158"/>
      <c r="G39" s="158"/>
      <c r="H39" s="158"/>
      <c r="I39" s="158"/>
      <c r="J39" s="158"/>
      <c r="K39" s="158"/>
      <c r="L39" s="158"/>
      <c r="M39" s="158"/>
      <c r="N39" s="158"/>
      <c r="O39" s="158"/>
      <c r="P39" s="158"/>
      <c r="Q39" s="158"/>
      <c r="R39" s="158" t="s">
        <v>1073</v>
      </c>
      <c r="S39" s="158" t="s">
        <v>172</v>
      </c>
      <c r="T39" s="160" t="str">
        <f t="shared" si="0"/>
        <v>NCIt SemNet Hierarchy: [Geographic Area] isa [Spatial Concept] isa [Idea or Concept] isa [Conceptual Entity] isa [Entity]</v>
      </c>
      <c r="U39" s="165"/>
    </row>
    <row r="40" spans="1:41" ht="47.45" customHeight="1">
      <c r="A40" s="171"/>
      <c r="B40" s="160" t="s">
        <v>838</v>
      </c>
      <c r="C40" s="160" t="s">
        <v>1187</v>
      </c>
      <c r="D40" s="160"/>
      <c r="E40" s="160"/>
      <c r="F40" s="160"/>
      <c r="G40" s="160"/>
      <c r="H40" s="160"/>
      <c r="I40" s="160"/>
      <c r="J40" s="160"/>
      <c r="K40" s="160" t="s">
        <v>1400</v>
      </c>
      <c r="L40" s="160"/>
      <c r="M40" s="160"/>
      <c r="N40" s="160"/>
      <c r="O40" s="160"/>
      <c r="P40" s="160"/>
      <c r="Q40" s="160" t="s">
        <v>1301</v>
      </c>
      <c r="R40" s="160" t="s">
        <v>1071</v>
      </c>
      <c r="S40" s="160" t="s">
        <v>224</v>
      </c>
      <c r="T40" s="160" t="str">
        <f t="shared" si="0"/>
        <v>UMLS SemNet Hierarchy:  [Spatial Concept] isa [Idea or Concept] isa [Conceptual Entity] isa [Entity]</v>
      </c>
      <c r="U40" s="165" t="s">
        <v>1300</v>
      </c>
    </row>
    <row r="41" spans="1:41" ht="25.5">
      <c r="A41" s="171"/>
      <c r="B41" s="160" t="s">
        <v>838</v>
      </c>
      <c r="C41" s="160" t="s">
        <v>1187</v>
      </c>
      <c r="D41" s="160"/>
      <c r="E41" s="160"/>
      <c r="F41" s="160"/>
      <c r="G41" s="160"/>
      <c r="H41" s="160"/>
      <c r="I41" s="160"/>
      <c r="J41" s="160"/>
      <c r="K41" s="160"/>
      <c r="L41" s="160"/>
      <c r="M41" s="160"/>
      <c r="N41" s="160"/>
      <c r="O41" s="160"/>
      <c r="P41" s="160"/>
      <c r="Q41" s="160"/>
      <c r="R41" s="160" t="s">
        <v>1072</v>
      </c>
      <c r="S41" s="160" t="s">
        <v>1302</v>
      </c>
      <c r="T41" s="160" t="str">
        <f t="shared" si="0"/>
        <v>NCIt concept  Hierarchy:  External &gt; Spatial Qualifier &gt; Qualifier &gt; Property or Attribute</v>
      </c>
      <c r="U41" s="165"/>
    </row>
    <row r="42" spans="1:41" ht="25.5">
      <c r="A42" s="171"/>
      <c r="B42" s="160" t="s">
        <v>838</v>
      </c>
      <c r="C42" s="160" t="s">
        <v>1187</v>
      </c>
      <c r="D42" s="160"/>
      <c r="E42" s="160"/>
      <c r="F42" s="160"/>
      <c r="G42" s="160"/>
      <c r="H42" s="160"/>
      <c r="I42" s="160"/>
      <c r="J42" s="160"/>
      <c r="K42" s="160"/>
      <c r="L42" s="160"/>
      <c r="M42" s="160"/>
      <c r="N42" s="160"/>
      <c r="O42" s="160"/>
      <c r="P42" s="160"/>
      <c r="Q42" s="160"/>
      <c r="R42" s="160" t="s">
        <v>1073</v>
      </c>
      <c r="S42" s="160" t="s">
        <v>224</v>
      </c>
      <c r="T42" s="160" t="str">
        <f t="shared" si="0"/>
        <v>NCIt SemNet Hierarchy: [Spatial Concept] isa [Idea or Concept] isa [Conceptual Entity] isa [Entity]</v>
      </c>
      <c r="U42" s="165"/>
    </row>
    <row r="43" spans="1:41" ht="25.5">
      <c r="A43" s="170"/>
      <c r="B43" s="158" t="s">
        <v>838</v>
      </c>
      <c r="C43" s="158" t="s">
        <v>1187</v>
      </c>
      <c r="D43" s="158"/>
      <c r="E43" s="158"/>
      <c r="F43" s="158"/>
      <c r="G43" s="158"/>
      <c r="H43" s="158"/>
      <c r="I43" s="158"/>
      <c r="J43" s="158"/>
      <c r="K43" s="158" t="s">
        <v>1401</v>
      </c>
      <c r="L43" s="158"/>
      <c r="M43" s="158"/>
      <c r="N43" s="158"/>
      <c r="O43" s="158"/>
      <c r="P43" s="158"/>
      <c r="Q43" s="158" t="s">
        <v>1298</v>
      </c>
      <c r="R43" s="158" t="s">
        <v>1071</v>
      </c>
      <c r="S43" s="158" t="s">
        <v>70</v>
      </c>
      <c r="T43" s="160" t="str">
        <f t="shared" si="0"/>
        <v>UMLS SemNet Hierarchy:  [Finding] isa [Conceptual Entity] isa [Entity]</v>
      </c>
      <c r="U43" s="165"/>
    </row>
    <row r="44" spans="1:41" ht="25.5">
      <c r="A44" s="170"/>
      <c r="B44" s="158" t="s">
        <v>838</v>
      </c>
      <c r="C44" s="158" t="s">
        <v>1187</v>
      </c>
      <c r="D44" s="158"/>
      <c r="E44" s="158"/>
      <c r="F44" s="158"/>
      <c r="G44" s="158"/>
      <c r="H44" s="158"/>
      <c r="I44" s="158"/>
      <c r="J44" s="158"/>
      <c r="K44" s="158"/>
      <c r="L44" s="158"/>
      <c r="M44" s="158"/>
      <c r="N44" s="158"/>
      <c r="O44" s="158"/>
      <c r="P44" s="158"/>
      <c r="Q44" s="158"/>
      <c r="R44" s="158" t="s">
        <v>1072</v>
      </c>
      <c r="S44" s="158" t="s">
        <v>1299</v>
      </c>
      <c r="T44" s="160" t="str">
        <f t="shared" si="0"/>
        <v>NCIt concept  Hierarchy:  Birthplace &gt; Personal Attribute &gt; Person/Individual Attribute &gt; Property or Attribute</v>
      </c>
      <c r="U44" s="165"/>
    </row>
    <row r="45" spans="1:41" s="163" customFormat="1" ht="26.25" thickBot="1">
      <c r="A45" s="170"/>
      <c r="B45" s="158" t="s">
        <v>838</v>
      </c>
      <c r="C45" s="158" t="s">
        <v>1187</v>
      </c>
      <c r="D45" s="158"/>
      <c r="E45" s="158"/>
      <c r="F45" s="158"/>
      <c r="G45" s="158"/>
      <c r="H45" s="158"/>
      <c r="I45" s="158"/>
      <c r="J45" s="158"/>
      <c r="K45" s="158"/>
      <c r="L45" s="158"/>
      <c r="M45" s="158"/>
      <c r="N45" s="158"/>
      <c r="O45" s="158"/>
      <c r="P45" s="158"/>
      <c r="Q45" s="158"/>
      <c r="R45" s="158" t="s">
        <v>1073</v>
      </c>
      <c r="S45" s="158" t="s">
        <v>36</v>
      </c>
      <c r="T45" s="160" t="str">
        <f t="shared" si="0"/>
        <v>NCIt SemNet Hierarchy: [Organism Attribute] isa [Conceptual Entity] isa [Entity]</v>
      </c>
      <c r="U45" s="162"/>
      <c r="V45" s="155"/>
      <c r="W45" s="155"/>
      <c r="X45" s="155"/>
      <c r="Y45" s="155"/>
      <c r="Z45" s="155"/>
      <c r="AA45" s="155"/>
      <c r="AB45" s="155"/>
      <c r="AC45" s="155"/>
      <c r="AD45" s="155"/>
      <c r="AE45" s="155"/>
      <c r="AF45" s="155"/>
      <c r="AG45" s="155"/>
      <c r="AH45" s="155"/>
      <c r="AI45" s="155"/>
      <c r="AJ45" s="155"/>
      <c r="AK45" s="155"/>
      <c r="AL45" s="155"/>
      <c r="AM45" s="155"/>
      <c r="AN45" s="155"/>
      <c r="AO45" s="155"/>
    </row>
    <row r="46" spans="1:41" s="166" customFormat="1">
      <c r="A46" s="174"/>
      <c r="V46" s="155"/>
      <c r="W46" s="155"/>
      <c r="X46" s="155"/>
      <c r="Y46" s="155"/>
      <c r="Z46" s="155"/>
      <c r="AA46" s="155"/>
      <c r="AB46" s="155"/>
      <c r="AC46" s="155"/>
      <c r="AD46" s="155"/>
      <c r="AE46" s="155"/>
      <c r="AF46" s="155"/>
      <c r="AG46" s="155"/>
      <c r="AH46" s="155"/>
      <c r="AI46" s="155"/>
      <c r="AJ46" s="155"/>
      <c r="AK46" s="155"/>
      <c r="AL46" s="155"/>
      <c r="AM46" s="155"/>
      <c r="AN46" s="155"/>
      <c r="AO46" s="155"/>
    </row>
  </sheetData>
  <mergeCells count="5">
    <mergeCell ref="B1:H1"/>
    <mergeCell ref="R1:S1"/>
    <mergeCell ref="R2:S2"/>
    <mergeCell ref="I1:K1"/>
    <mergeCell ref="C3:H3"/>
  </mergeCells>
  <conditionalFormatting sqref="C4:C9 C10:D12 C25:C27 C31:C33 D13:D15 C37:C39">
    <cfRule type="cellIs" dxfId="327" priority="3" operator="equal">
      <formula>"_"</formula>
    </cfRule>
  </conditionalFormatting>
  <conditionalFormatting sqref="D4 D25:D27 D31:D37">
    <cfRule type="cellIs" dxfId="326" priority="2" operator="equal">
      <formula>"_"</formula>
    </cfRule>
  </conditionalFormatting>
  <conditionalFormatting sqref="A34:A36">
    <cfRule type="cellIs" dxfId="325" priority="1" operator="equal">
      <formula>"_"</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97064-DD3D-4E3A-BDDA-0EBB657F0735}">
  <sheetPr filterMode="1"/>
  <dimension ref="A1:AP269"/>
  <sheetViews>
    <sheetView zoomScaleNormal="100" workbookViewId="0">
      <pane xSplit="5" ySplit="4" topLeftCell="F5" activePane="bottomRight" state="frozen"/>
      <selection pane="topRight" activeCell="E1" sqref="E1"/>
      <selection pane="bottomLeft" activeCell="A5" sqref="A5"/>
      <selection pane="bottomRight" activeCell="E14" sqref="E14:E185"/>
    </sheetView>
  </sheetViews>
  <sheetFormatPr defaultColWidth="11.42578125" defaultRowHeight="15"/>
  <cols>
    <col min="1" max="1" width="18.28515625" customWidth="1"/>
    <col min="2" max="2" width="11.5703125" customWidth="1"/>
    <col min="3" max="3" width="11.28515625" customWidth="1"/>
    <col min="4" max="4" width="4.85546875" style="916" customWidth="1"/>
    <col min="5" max="5" width="23" customWidth="1"/>
    <col min="6" max="6" width="10.85546875" hidden="1" customWidth="1"/>
    <col min="7" max="7" width="27.42578125" hidden="1" customWidth="1"/>
    <col min="8" max="8" width="14.85546875" customWidth="1"/>
    <col min="9" max="9" width="50.140625" customWidth="1"/>
    <col min="10" max="10" width="39.140625" style="88" customWidth="1"/>
    <col min="11" max="11" width="29" style="88" customWidth="1"/>
    <col min="12" max="12" width="25" style="88" hidden="1" customWidth="1"/>
    <col min="13" max="13" width="15.42578125" hidden="1" customWidth="1"/>
    <col min="14" max="14" width="21.42578125" style="88" hidden="1" customWidth="1"/>
    <col min="15" max="15" width="74.5703125" hidden="1" customWidth="1"/>
    <col min="16" max="16" width="120.85546875" hidden="1" customWidth="1"/>
    <col min="17" max="17" width="22.42578125" hidden="1" customWidth="1"/>
    <col min="18" max="18" width="38.85546875" hidden="1" customWidth="1"/>
    <col min="19" max="20" width="22.42578125" customWidth="1"/>
    <col min="21" max="21" width="0" style="920" hidden="1" customWidth="1"/>
    <col min="22" max="22" width="51.140625" hidden="1" customWidth="1"/>
    <col min="23" max="23" width="35" hidden="1" customWidth="1"/>
    <col min="24" max="24" width="30.85546875" hidden="1" customWidth="1"/>
    <col min="25" max="25" width="21" customWidth="1"/>
    <col min="26" max="26" width="17.85546875" customWidth="1"/>
  </cols>
  <sheetData>
    <row r="1" spans="1:42" s="936" customFormat="1" ht="28.5">
      <c r="A1" s="936" t="s">
        <v>6521</v>
      </c>
    </row>
    <row r="2" spans="1:42" s="866" customFormat="1" ht="75">
      <c r="A2" s="857" t="s">
        <v>4</v>
      </c>
      <c r="B2" s="858" t="s">
        <v>6522</v>
      </c>
      <c r="C2" s="859" t="s">
        <v>6523</v>
      </c>
      <c r="D2" s="860" t="s">
        <v>6524</v>
      </c>
      <c r="E2" s="860" t="s">
        <v>5</v>
      </c>
      <c r="F2" s="860" t="s">
        <v>6525</v>
      </c>
      <c r="G2" s="860" t="s">
        <v>6526</v>
      </c>
      <c r="H2" s="860" t="s">
        <v>6527</v>
      </c>
      <c r="I2" s="860" t="s">
        <v>7</v>
      </c>
      <c r="J2" s="860" t="s">
        <v>6</v>
      </c>
      <c r="K2" s="860" t="s">
        <v>6528</v>
      </c>
      <c r="L2" s="860" t="s">
        <v>6529</v>
      </c>
      <c r="M2" s="860" t="s">
        <v>6530</v>
      </c>
      <c r="N2" s="860" t="s">
        <v>6531</v>
      </c>
      <c r="O2" s="860" t="s">
        <v>6532</v>
      </c>
      <c r="P2" s="860" t="s">
        <v>6533</v>
      </c>
      <c r="Q2" s="860" t="s">
        <v>6534</v>
      </c>
      <c r="R2" s="861" t="s">
        <v>6535</v>
      </c>
      <c r="S2" s="862" t="s">
        <v>6536</v>
      </c>
      <c r="T2" s="860" t="s">
        <v>6537</v>
      </c>
      <c r="U2" s="860" t="s">
        <v>6538</v>
      </c>
      <c r="V2" s="860" t="s">
        <v>6539</v>
      </c>
      <c r="W2" s="860" t="s">
        <v>6540</v>
      </c>
      <c r="X2" s="863" t="s">
        <v>6541</v>
      </c>
      <c r="Y2" s="864" t="s">
        <v>9</v>
      </c>
      <c r="Z2" s="863" t="s">
        <v>6542</v>
      </c>
      <c r="AA2" s="865"/>
      <c r="AB2" s="865"/>
      <c r="AC2" s="865"/>
      <c r="AD2" s="865"/>
      <c r="AE2" s="865"/>
      <c r="AF2" s="865"/>
      <c r="AG2" s="865"/>
      <c r="AH2" s="865"/>
      <c r="AI2" s="865"/>
      <c r="AJ2" s="865"/>
      <c r="AK2" s="865"/>
      <c r="AL2" s="865"/>
      <c r="AM2" s="865"/>
      <c r="AN2" s="865"/>
      <c r="AO2" s="865"/>
      <c r="AP2" s="865"/>
    </row>
    <row r="3" spans="1:42" s="2" customFormat="1" ht="30.6" customHeight="1">
      <c r="A3" s="867" t="s">
        <v>6543</v>
      </c>
      <c r="B3" s="867" t="s">
        <v>6543</v>
      </c>
      <c r="C3" s="867" t="s">
        <v>6543</v>
      </c>
      <c r="D3" s="868"/>
      <c r="E3" s="867" t="s">
        <v>6543</v>
      </c>
      <c r="F3" s="867" t="s">
        <v>6543</v>
      </c>
      <c r="G3" s="867" t="s">
        <v>6543</v>
      </c>
      <c r="H3" s="869" t="s">
        <v>6544</v>
      </c>
      <c r="I3" s="867" t="s">
        <v>6543</v>
      </c>
      <c r="J3" s="867" t="s">
        <v>6545</v>
      </c>
      <c r="K3" s="870" t="s">
        <v>6546</v>
      </c>
      <c r="L3" s="869" t="s">
        <v>6547</v>
      </c>
      <c r="M3" s="869" t="s">
        <v>6544</v>
      </c>
      <c r="N3" s="869" t="s">
        <v>6544</v>
      </c>
      <c r="O3" s="867" t="s">
        <v>6543</v>
      </c>
      <c r="P3" s="109" t="s">
        <v>6548</v>
      </c>
      <c r="Q3" s="867" t="s">
        <v>6543</v>
      </c>
      <c r="R3" s="869" t="s">
        <v>6544</v>
      </c>
      <c r="S3" s="871" t="s">
        <v>6549</v>
      </c>
      <c r="T3" s="872" t="s">
        <v>6550</v>
      </c>
      <c r="U3" s="869" t="s">
        <v>6544</v>
      </c>
      <c r="V3" s="869" t="s">
        <v>6544</v>
      </c>
      <c r="W3" s="869" t="s">
        <v>6544</v>
      </c>
      <c r="X3" s="869" t="s">
        <v>6544</v>
      </c>
      <c r="Y3" s="873" t="s">
        <v>6549</v>
      </c>
      <c r="Z3" s="874" t="s">
        <v>6549</v>
      </c>
      <c r="AA3" s="875"/>
      <c r="AB3" s="875"/>
      <c r="AC3" s="875"/>
      <c r="AD3" s="875"/>
      <c r="AE3" s="875"/>
      <c r="AF3" s="875"/>
      <c r="AG3" s="875"/>
      <c r="AH3" s="875"/>
      <c r="AI3" s="875"/>
      <c r="AJ3" s="875"/>
      <c r="AK3" s="875"/>
      <c r="AL3" s="875"/>
      <c r="AM3" s="875"/>
      <c r="AN3" s="875"/>
      <c r="AO3" s="875"/>
      <c r="AP3" s="875"/>
    </row>
    <row r="4" spans="1:42" s="884" customFormat="1" ht="38.25" customHeight="1">
      <c r="A4" s="876" t="s">
        <v>6551</v>
      </c>
      <c r="B4" s="876" t="s">
        <v>6552</v>
      </c>
      <c r="C4" s="876" t="s">
        <v>6553</v>
      </c>
      <c r="D4" s="877"/>
      <c r="E4" s="878" t="s">
        <v>6554</v>
      </c>
      <c r="F4" s="879" t="s">
        <v>6555</v>
      </c>
      <c r="G4" s="879" t="s">
        <v>6556</v>
      </c>
      <c r="H4" s="879" t="s">
        <v>6557</v>
      </c>
      <c r="I4" s="879" t="s">
        <v>6558</v>
      </c>
      <c r="J4" s="879" t="s">
        <v>6559</v>
      </c>
      <c r="K4" s="879" t="s">
        <v>6560</v>
      </c>
      <c r="L4" s="879" t="s">
        <v>6561</v>
      </c>
      <c r="M4" s="880" t="s">
        <v>6562</v>
      </c>
      <c r="N4" s="881" t="s">
        <v>6563</v>
      </c>
      <c r="O4" s="880" t="s">
        <v>6564</v>
      </c>
      <c r="P4" s="881" t="s">
        <v>6565</v>
      </c>
      <c r="Q4" s="881" t="s">
        <v>6566</v>
      </c>
      <c r="R4" s="882" t="s">
        <v>6567</v>
      </c>
      <c r="S4" s="881" t="s">
        <v>6568</v>
      </c>
      <c r="T4" s="880" t="s">
        <v>6569</v>
      </c>
      <c r="U4" s="879" t="s">
        <v>6570</v>
      </c>
      <c r="V4" s="879" t="s">
        <v>6571</v>
      </c>
      <c r="W4" s="879" t="s">
        <v>6572</v>
      </c>
      <c r="X4" s="883" t="s">
        <v>6573</v>
      </c>
      <c r="Y4" s="878" t="s">
        <v>6574</v>
      </c>
      <c r="Z4" s="883" t="s">
        <v>6575</v>
      </c>
      <c r="AA4" s="865"/>
      <c r="AB4" s="865"/>
      <c r="AC4" s="865"/>
      <c r="AD4" s="865"/>
      <c r="AE4" s="865"/>
      <c r="AF4" s="865"/>
      <c r="AG4" s="865"/>
      <c r="AH4" s="865"/>
      <c r="AI4" s="865"/>
      <c r="AJ4" s="865"/>
      <c r="AK4" s="865"/>
      <c r="AL4" s="865"/>
      <c r="AM4" s="865"/>
      <c r="AN4" s="865"/>
      <c r="AO4" s="865"/>
      <c r="AP4" s="865"/>
    </row>
    <row r="5" spans="1:42" s="884" customFormat="1" ht="38.25" hidden="1" customHeight="1">
      <c r="A5" s="99" t="s">
        <v>22</v>
      </c>
      <c r="B5" s="876"/>
      <c r="C5" s="885">
        <v>1</v>
      </c>
      <c r="D5" s="307">
        <f t="shared" ref="D5:D23" si="0">ROW()-4</f>
        <v>1</v>
      </c>
      <c r="E5" s="886" t="s">
        <v>3919</v>
      </c>
      <c r="F5" s="307" t="s">
        <v>446</v>
      </c>
      <c r="G5" s="887" t="s">
        <v>6576</v>
      </c>
      <c r="H5" s="888"/>
      <c r="I5" s="888" t="s">
        <v>6577</v>
      </c>
      <c r="J5" s="307" t="s">
        <v>3919</v>
      </c>
      <c r="K5" s="307" t="s">
        <v>3920</v>
      </c>
      <c r="L5" s="886" t="s">
        <v>6578</v>
      </c>
      <c r="M5" s="886"/>
      <c r="N5" s="886"/>
      <c r="O5" s="307"/>
      <c r="P5" s="307"/>
      <c r="Q5" s="307"/>
      <c r="R5" s="889"/>
      <c r="S5" s="307"/>
      <c r="T5" s="307"/>
      <c r="U5" s="307"/>
      <c r="V5" s="886"/>
      <c r="W5" s="886"/>
      <c r="X5" s="886"/>
      <c r="Y5" s="307" t="s">
        <v>27</v>
      </c>
      <c r="Z5" s="307"/>
      <c r="AA5" s="865"/>
      <c r="AB5" s="865"/>
      <c r="AC5" s="865"/>
      <c r="AD5" s="865"/>
      <c r="AE5" s="865"/>
      <c r="AF5" s="865"/>
      <c r="AG5" s="865"/>
      <c r="AH5" s="865"/>
      <c r="AI5" s="865"/>
      <c r="AJ5" s="865"/>
      <c r="AK5" s="865"/>
      <c r="AL5" s="865"/>
      <c r="AM5" s="865"/>
      <c r="AN5" s="865"/>
      <c r="AO5" s="865"/>
      <c r="AP5" s="865"/>
    </row>
    <row r="6" spans="1:42" s="884" customFormat="1" ht="38.25" hidden="1" customHeight="1">
      <c r="A6" s="99" t="s">
        <v>22</v>
      </c>
      <c r="B6" s="876"/>
      <c r="C6" s="885">
        <v>1</v>
      </c>
      <c r="D6" s="307">
        <f t="shared" si="0"/>
        <v>2</v>
      </c>
      <c r="E6" s="886" t="s">
        <v>24</v>
      </c>
      <c r="F6" s="307" t="s">
        <v>446</v>
      </c>
      <c r="G6" s="887" t="s">
        <v>6579</v>
      </c>
      <c r="H6" s="888"/>
      <c r="I6" s="307" t="s">
        <v>6580</v>
      </c>
      <c r="J6" s="307" t="s">
        <v>24</v>
      </c>
      <c r="K6" s="307" t="s">
        <v>6581</v>
      </c>
      <c r="L6" s="307" t="s">
        <v>6578</v>
      </c>
      <c r="M6" s="886" t="s">
        <v>6582</v>
      </c>
      <c r="N6" s="307" t="s">
        <v>24</v>
      </c>
      <c r="O6" s="307"/>
      <c r="P6" s="307"/>
      <c r="Q6" s="307"/>
      <c r="R6" s="889"/>
      <c r="S6" s="307"/>
      <c r="T6" s="307"/>
      <c r="U6" s="307"/>
      <c r="V6" s="886"/>
      <c r="W6" s="886"/>
      <c r="X6" s="886"/>
      <c r="Y6" s="307" t="s">
        <v>27</v>
      </c>
      <c r="Z6" s="307"/>
      <c r="AA6" s="865"/>
      <c r="AB6" s="865"/>
      <c r="AC6" s="865"/>
      <c r="AD6" s="865"/>
      <c r="AE6" s="865"/>
      <c r="AF6" s="865"/>
      <c r="AG6" s="865"/>
      <c r="AH6" s="865"/>
      <c r="AI6" s="865"/>
      <c r="AJ6" s="865"/>
      <c r="AK6" s="865"/>
      <c r="AL6" s="865"/>
      <c r="AM6" s="865"/>
      <c r="AN6" s="865"/>
      <c r="AO6" s="865"/>
      <c r="AP6" s="865"/>
    </row>
    <row r="7" spans="1:42" s="884" customFormat="1" ht="38.25" hidden="1" customHeight="1">
      <c r="A7" s="99" t="s">
        <v>22</v>
      </c>
      <c r="B7" s="876"/>
      <c r="C7" s="885">
        <v>1</v>
      </c>
      <c r="D7" s="307">
        <f t="shared" si="0"/>
        <v>3</v>
      </c>
      <c r="E7" s="886" t="s">
        <v>4586</v>
      </c>
      <c r="F7" s="307" t="s">
        <v>446</v>
      </c>
      <c r="G7" s="890" t="s">
        <v>6579</v>
      </c>
      <c r="H7" s="307"/>
      <c r="I7" s="307" t="s">
        <v>6583</v>
      </c>
      <c r="J7" s="307" t="s">
        <v>4586</v>
      </c>
      <c r="K7" s="307" t="s">
        <v>4588</v>
      </c>
      <c r="L7" s="307" t="s">
        <v>6578</v>
      </c>
      <c r="M7" s="886"/>
      <c r="N7" s="307" t="s">
        <v>6584</v>
      </c>
      <c r="O7" s="307"/>
      <c r="P7" s="307"/>
      <c r="Q7" s="307"/>
      <c r="R7" s="889"/>
      <c r="S7" s="307"/>
      <c r="T7" s="307"/>
      <c r="U7" s="307"/>
      <c r="V7" s="307"/>
      <c r="W7" s="307"/>
      <c r="X7" s="307"/>
      <c r="Y7" s="307" t="s">
        <v>27</v>
      </c>
      <c r="Z7" s="307"/>
      <c r="AA7" s="865"/>
      <c r="AB7" s="865"/>
      <c r="AC7" s="865"/>
      <c r="AD7" s="865"/>
      <c r="AE7" s="865"/>
      <c r="AF7" s="865"/>
      <c r="AG7" s="865"/>
      <c r="AH7" s="865"/>
      <c r="AI7" s="865"/>
      <c r="AJ7" s="865"/>
      <c r="AK7" s="865"/>
      <c r="AL7" s="865"/>
      <c r="AM7" s="865"/>
      <c r="AN7" s="865"/>
      <c r="AO7" s="865"/>
      <c r="AP7" s="865"/>
    </row>
    <row r="8" spans="1:42" s="884" customFormat="1" ht="38.25" hidden="1" customHeight="1">
      <c r="A8" s="99" t="s">
        <v>22</v>
      </c>
      <c r="B8" s="876"/>
      <c r="C8" s="885">
        <v>1</v>
      </c>
      <c r="D8" s="307">
        <f t="shared" si="0"/>
        <v>4</v>
      </c>
      <c r="E8" s="886" t="s">
        <v>4587</v>
      </c>
      <c r="F8" s="307" t="s">
        <v>446</v>
      </c>
      <c r="G8" s="890" t="s">
        <v>6579</v>
      </c>
      <c r="H8" s="307"/>
      <c r="I8" s="307" t="s">
        <v>6585</v>
      </c>
      <c r="J8" s="307" t="s">
        <v>4587</v>
      </c>
      <c r="K8" s="307" t="s">
        <v>4589</v>
      </c>
      <c r="L8" s="307" t="s">
        <v>6578</v>
      </c>
      <c r="M8" s="886"/>
      <c r="N8" s="307" t="s">
        <v>6584</v>
      </c>
      <c r="O8" s="307"/>
      <c r="P8" s="307"/>
      <c r="Q8" s="307"/>
      <c r="R8" s="889"/>
      <c r="S8" s="307"/>
      <c r="T8" s="307"/>
      <c r="U8" s="307"/>
      <c r="V8" s="307"/>
      <c r="W8" s="307"/>
      <c r="X8" s="307"/>
      <c r="Y8" s="307" t="s">
        <v>27</v>
      </c>
      <c r="Z8" s="307"/>
      <c r="AA8" s="865"/>
      <c r="AB8" s="865"/>
      <c r="AC8" s="865"/>
      <c r="AD8" s="865"/>
      <c r="AE8" s="865"/>
      <c r="AF8" s="865"/>
      <c r="AG8" s="865"/>
      <c r="AH8" s="865"/>
      <c r="AI8" s="865"/>
      <c r="AJ8" s="865"/>
      <c r="AK8" s="865"/>
      <c r="AL8" s="865"/>
      <c r="AM8" s="865"/>
      <c r="AN8" s="865"/>
      <c r="AO8" s="865"/>
      <c r="AP8" s="865"/>
    </row>
    <row r="9" spans="1:42" s="884" customFormat="1" ht="38.25" hidden="1" customHeight="1">
      <c r="A9" s="99" t="s">
        <v>22</v>
      </c>
      <c r="B9" s="876"/>
      <c r="C9" s="885">
        <v>1</v>
      </c>
      <c r="D9" s="307">
        <f t="shared" si="0"/>
        <v>5</v>
      </c>
      <c r="E9" s="886" t="s">
        <v>3921</v>
      </c>
      <c r="F9" s="307" t="s">
        <v>446</v>
      </c>
      <c r="G9" s="890" t="s">
        <v>6579</v>
      </c>
      <c r="H9" s="307"/>
      <c r="I9" s="307" t="s">
        <v>6586</v>
      </c>
      <c r="J9" s="307" t="s">
        <v>3921</v>
      </c>
      <c r="K9" s="307" t="s">
        <v>3922</v>
      </c>
      <c r="L9" s="307" t="s">
        <v>6578</v>
      </c>
      <c r="M9" s="886"/>
      <c r="N9" s="307" t="s">
        <v>6584</v>
      </c>
      <c r="O9" s="307"/>
      <c r="P9" s="307"/>
      <c r="Q9" s="307"/>
      <c r="R9" s="889"/>
      <c r="S9" s="307"/>
      <c r="T9" s="307"/>
      <c r="U9" s="307"/>
      <c r="V9" s="307"/>
      <c r="W9" s="307"/>
      <c r="X9" s="307"/>
      <c r="Y9" s="307" t="s">
        <v>27</v>
      </c>
      <c r="Z9" s="307"/>
      <c r="AA9" s="865"/>
      <c r="AB9" s="865"/>
      <c r="AC9" s="865"/>
      <c r="AD9" s="865"/>
      <c r="AE9" s="865"/>
      <c r="AF9" s="865"/>
      <c r="AG9" s="865"/>
      <c r="AH9" s="865"/>
      <c r="AI9" s="865"/>
      <c r="AJ9" s="865"/>
      <c r="AK9" s="865"/>
      <c r="AL9" s="865"/>
      <c r="AM9" s="865"/>
      <c r="AN9" s="865"/>
      <c r="AO9" s="865"/>
      <c r="AP9" s="865"/>
    </row>
    <row r="10" spans="1:42" s="884" customFormat="1" ht="38.25" hidden="1" customHeight="1">
      <c r="A10" s="99" t="s">
        <v>22</v>
      </c>
      <c r="B10" s="876"/>
      <c r="C10" s="885">
        <v>1</v>
      </c>
      <c r="D10" s="307">
        <f t="shared" si="0"/>
        <v>6</v>
      </c>
      <c r="E10" s="886" t="s">
        <v>37</v>
      </c>
      <c r="F10" s="307" t="s">
        <v>434</v>
      </c>
      <c r="G10" s="887" t="s">
        <v>6576</v>
      </c>
      <c r="H10" s="307" t="s">
        <v>6587</v>
      </c>
      <c r="I10" s="307" t="s">
        <v>39</v>
      </c>
      <c r="J10" s="307" t="s">
        <v>38</v>
      </c>
      <c r="K10" s="307" t="s">
        <v>6588</v>
      </c>
      <c r="L10" s="307" t="s">
        <v>6578</v>
      </c>
      <c r="M10" s="886" t="s">
        <v>6589</v>
      </c>
      <c r="N10" s="307" t="s">
        <v>2426</v>
      </c>
      <c r="O10" s="307"/>
      <c r="P10" s="307"/>
      <c r="Q10" s="307"/>
      <c r="R10" s="889"/>
      <c r="S10" s="307"/>
      <c r="T10" s="307"/>
      <c r="U10" s="307"/>
      <c r="V10" s="307"/>
      <c r="W10" s="307"/>
      <c r="X10" s="307"/>
      <c r="Y10" s="307" t="s">
        <v>27</v>
      </c>
      <c r="Z10" s="307"/>
      <c r="AA10" s="865"/>
      <c r="AB10" s="865"/>
      <c r="AC10" s="865"/>
      <c r="AD10" s="865"/>
      <c r="AE10" s="865"/>
      <c r="AF10" s="865"/>
      <c r="AG10" s="865"/>
      <c r="AH10" s="865"/>
      <c r="AI10" s="865"/>
      <c r="AJ10" s="865"/>
      <c r="AK10" s="865"/>
      <c r="AL10" s="865"/>
      <c r="AM10" s="865"/>
      <c r="AN10" s="865"/>
      <c r="AO10" s="865"/>
      <c r="AP10" s="865"/>
    </row>
    <row r="11" spans="1:42" s="884" customFormat="1" ht="38.25" hidden="1" customHeight="1">
      <c r="A11" s="99" t="s">
        <v>22</v>
      </c>
      <c r="B11" s="876"/>
      <c r="C11" s="885">
        <v>1</v>
      </c>
      <c r="D11" s="307">
        <f t="shared" si="0"/>
        <v>7</v>
      </c>
      <c r="E11" s="886" t="s">
        <v>3923</v>
      </c>
      <c r="F11" s="307" t="s">
        <v>6590</v>
      </c>
      <c r="G11" s="887" t="s">
        <v>6576</v>
      </c>
      <c r="H11" s="307"/>
      <c r="I11" s="307" t="s">
        <v>6591</v>
      </c>
      <c r="J11" s="307" t="s">
        <v>3924</v>
      </c>
      <c r="K11" s="307" t="s">
        <v>3925</v>
      </c>
      <c r="L11" s="307" t="s">
        <v>6578</v>
      </c>
      <c r="M11" s="886" t="s">
        <v>6589</v>
      </c>
      <c r="N11" s="307" t="s">
        <v>2426</v>
      </c>
      <c r="O11" s="307" t="s">
        <v>6592</v>
      </c>
      <c r="P11" s="307" t="s">
        <v>6593</v>
      </c>
      <c r="Q11" s="307" t="s">
        <v>6594</v>
      </c>
      <c r="R11" s="889" t="s">
        <v>6578</v>
      </c>
      <c r="S11" s="307"/>
      <c r="T11" s="307"/>
      <c r="U11" s="307"/>
      <c r="V11" s="307"/>
      <c r="W11" s="307"/>
      <c r="X11" s="307"/>
      <c r="Y11" s="307" t="s">
        <v>27</v>
      </c>
      <c r="Z11" s="307"/>
      <c r="AA11" s="865"/>
      <c r="AB11" s="865"/>
      <c r="AC11" s="865"/>
      <c r="AD11" s="865"/>
      <c r="AE11" s="865"/>
      <c r="AF11" s="865"/>
      <c r="AG11" s="865"/>
      <c r="AH11" s="865"/>
      <c r="AI11" s="865"/>
      <c r="AJ11" s="865"/>
      <c r="AK11" s="865"/>
      <c r="AL11" s="865"/>
      <c r="AM11" s="865"/>
      <c r="AN11" s="865"/>
      <c r="AO11" s="865"/>
      <c r="AP11" s="865"/>
    </row>
    <row r="12" spans="1:42" s="884" customFormat="1" ht="38.25" hidden="1" customHeight="1">
      <c r="A12" s="99" t="s">
        <v>22</v>
      </c>
      <c r="B12" s="876"/>
      <c r="C12" s="885">
        <v>1</v>
      </c>
      <c r="D12" s="307">
        <f t="shared" si="0"/>
        <v>8</v>
      </c>
      <c r="E12" s="886" t="s">
        <v>3926</v>
      </c>
      <c r="F12" s="307" t="s">
        <v>422</v>
      </c>
      <c r="G12" s="887" t="s">
        <v>6576</v>
      </c>
      <c r="H12" s="307" t="s">
        <v>6587</v>
      </c>
      <c r="I12" s="307" t="s">
        <v>6595</v>
      </c>
      <c r="J12" s="307" t="s">
        <v>3927</v>
      </c>
      <c r="K12" s="307" t="s">
        <v>3928</v>
      </c>
      <c r="L12" s="307" t="s">
        <v>6578</v>
      </c>
      <c r="M12" s="886"/>
      <c r="N12" s="307"/>
      <c r="O12" s="307"/>
      <c r="P12" s="307"/>
      <c r="Q12" s="307"/>
      <c r="R12" s="889"/>
      <c r="S12" s="307"/>
      <c r="T12" s="307"/>
      <c r="U12" s="307"/>
      <c r="V12" s="307"/>
      <c r="W12" s="307"/>
      <c r="X12" s="307"/>
      <c r="Y12" s="307" t="s">
        <v>27</v>
      </c>
      <c r="Z12" s="307"/>
      <c r="AA12" s="865"/>
      <c r="AB12" s="865"/>
      <c r="AC12" s="865"/>
      <c r="AD12" s="865"/>
      <c r="AE12" s="865"/>
      <c r="AF12" s="865"/>
      <c r="AG12" s="865"/>
      <c r="AH12" s="865"/>
      <c r="AI12" s="865"/>
      <c r="AJ12" s="865"/>
      <c r="AK12" s="865"/>
      <c r="AL12" s="865"/>
      <c r="AM12" s="865"/>
      <c r="AN12" s="865"/>
      <c r="AO12" s="865"/>
      <c r="AP12" s="865"/>
    </row>
    <row r="13" spans="1:42" s="884" customFormat="1" ht="38.25" hidden="1" customHeight="1">
      <c r="A13" s="99" t="s">
        <v>22</v>
      </c>
      <c r="B13" s="876"/>
      <c r="C13" s="885">
        <v>1</v>
      </c>
      <c r="D13" s="307">
        <f t="shared" si="0"/>
        <v>9</v>
      </c>
      <c r="E13" s="886" t="s">
        <v>6596</v>
      </c>
      <c r="F13" s="307" t="s">
        <v>6590</v>
      </c>
      <c r="G13" s="890" t="s">
        <v>6597</v>
      </c>
      <c r="H13" s="307" t="s">
        <v>6587</v>
      </c>
      <c r="I13" s="307" t="s">
        <v>6598</v>
      </c>
      <c r="J13" s="307" t="s">
        <v>6599</v>
      </c>
      <c r="K13" s="307" t="s">
        <v>6600</v>
      </c>
      <c r="L13" s="307" t="s">
        <v>6578</v>
      </c>
      <c r="M13" s="886"/>
      <c r="N13" s="307"/>
      <c r="O13" s="307" t="s">
        <v>6601</v>
      </c>
      <c r="P13" s="307" t="s">
        <v>6602</v>
      </c>
      <c r="Q13" s="307" t="s">
        <v>6603</v>
      </c>
      <c r="R13" s="889" t="s">
        <v>6578</v>
      </c>
      <c r="S13" s="307" t="s">
        <v>6604</v>
      </c>
      <c r="T13" s="307" t="s">
        <v>6605</v>
      </c>
      <c r="U13" s="307"/>
      <c r="V13" s="307"/>
      <c r="W13" s="307"/>
      <c r="X13" s="307"/>
      <c r="Y13" s="307" t="s">
        <v>27</v>
      </c>
      <c r="Z13" s="307"/>
      <c r="AA13" s="865"/>
      <c r="AB13" s="865"/>
      <c r="AC13" s="865"/>
      <c r="AD13" s="865"/>
      <c r="AE13" s="865"/>
      <c r="AF13" s="865"/>
      <c r="AG13" s="865"/>
      <c r="AH13" s="865"/>
      <c r="AI13" s="865"/>
      <c r="AJ13" s="865"/>
      <c r="AK13" s="865"/>
      <c r="AL13" s="865"/>
      <c r="AM13" s="865"/>
      <c r="AN13" s="865"/>
      <c r="AO13" s="865"/>
      <c r="AP13" s="865"/>
    </row>
    <row r="14" spans="1:42" s="884" customFormat="1" ht="38.25" customHeight="1">
      <c r="A14" s="99" t="s">
        <v>48</v>
      </c>
      <c r="B14" s="876"/>
      <c r="C14" s="885">
        <v>1</v>
      </c>
      <c r="D14" s="307">
        <f t="shared" si="0"/>
        <v>10</v>
      </c>
      <c r="E14" s="886" t="s">
        <v>3289</v>
      </c>
      <c r="F14" s="307" t="s">
        <v>6590</v>
      </c>
      <c r="G14" s="890" t="s">
        <v>6606</v>
      </c>
      <c r="H14" s="307" t="s">
        <v>6587</v>
      </c>
      <c r="I14" s="307" t="s">
        <v>51</v>
      </c>
      <c r="J14" s="307" t="s">
        <v>50</v>
      </c>
      <c r="K14" s="307" t="s">
        <v>52</v>
      </c>
      <c r="L14" s="307" t="s">
        <v>6578</v>
      </c>
      <c r="M14" s="886" t="s">
        <v>6589</v>
      </c>
      <c r="N14" s="307" t="s">
        <v>1789</v>
      </c>
      <c r="O14" s="307" t="s">
        <v>6607</v>
      </c>
      <c r="P14" s="307" t="s">
        <v>6608</v>
      </c>
      <c r="Q14" s="307" t="s">
        <v>6609</v>
      </c>
      <c r="R14" s="889" t="s">
        <v>6578</v>
      </c>
      <c r="S14" s="307" t="s">
        <v>6610</v>
      </c>
      <c r="T14" s="307" t="s">
        <v>6605</v>
      </c>
      <c r="U14" s="307"/>
      <c r="V14" s="307"/>
      <c r="W14" s="307"/>
      <c r="X14" s="307"/>
      <c r="Y14" s="307" t="s">
        <v>53</v>
      </c>
      <c r="Z14" s="307"/>
      <c r="AA14" s="865"/>
      <c r="AB14" s="865"/>
      <c r="AC14" s="865"/>
      <c r="AD14" s="865"/>
      <c r="AE14" s="865"/>
      <c r="AF14" s="865"/>
      <c r="AG14" s="865"/>
      <c r="AH14" s="865"/>
      <c r="AI14" s="865"/>
      <c r="AJ14" s="865"/>
      <c r="AK14" s="865"/>
      <c r="AL14" s="865"/>
      <c r="AM14" s="865"/>
      <c r="AN14" s="865"/>
      <c r="AO14" s="865"/>
      <c r="AP14" s="865"/>
    </row>
    <row r="15" spans="1:42" s="884" customFormat="1" ht="38.25" customHeight="1">
      <c r="A15" s="99" t="s">
        <v>48</v>
      </c>
      <c r="B15" s="876"/>
      <c r="C15" s="885">
        <v>1</v>
      </c>
      <c r="D15" s="307">
        <f t="shared" si="0"/>
        <v>11</v>
      </c>
      <c r="E15" s="886" t="s">
        <v>397</v>
      </c>
      <c r="F15" s="307" t="s">
        <v>422</v>
      </c>
      <c r="G15" s="890" t="s">
        <v>6611</v>
      </c>
      <c r="H15" s="307"/>
      <c r="I15" s="307" t="s">
        <v>64</v>
      </c>
      <c r="J15" s="307" t="s">
        <v>63</v>
      </c>
      <c r="K15" s="307" t="s">
        <v>65</v>
      </c>
      <c r="L15" s="307" t="s">
        <v>6578</v>
      </c>
      <c r="M15" s="886" t="s">
        <v>6589</v>
      </c>
      <c r="N15" s="307" t="s">
        <v>1789</v>
      </c>
      <c r="O15" s="307"/>
      <c r="P15" s="307"/>
      <c r="Q15" s="307"/>
      <c r="R15" s="889"/>
      <c r="S15" s="307"/>
      <c r="T15" s="307"/>
      <c r="U15" s="307"/>
      <c r="V15" s="307"/>
      <c r="W15" s="307"/>
      <c r="X15" s="307"/>
      <c r="Y15" s="307" t="s">
        <v>53</v>
      </c>
      <c r="Z15" s="307"/>
      <c r="AA15" s="865"/>
      <c r="AB15" s="865"/>
      <c r="AC15" s="865"/>
      <c r="AD15" s="865"/>
      <c r="AE15" s="865"/>
      <c r="AF15" s="865"/>
      <c r="AG15" s="865"/>
      <c r="AH15" s="865"/>
      <c r="AI15" s="865"/>
      <c r="AJ15" s="865"/>
      <c r="AK15" s="865"/>
      <c r="AL15" s="865"/>
      <c r="AM15" s="865"/>
      <c r="AN15" s="865"/>
      <c r="AO15" s="865"/>
      <c r="AP15" s="865"/>
    </row>
    <row r="16" spans="1:42" s="884" customFormat="1" ht="38.25" hidden="1" customHeight="1">
      <c r="A16" s="99" t="s">
        <v>22</v>
      </c>
      <c r="B16" s="876"/>
      <c r="C16" s="885">
        <v>1</v>
      </c>
      <c r="D16" s="307">
        <f t="shared" si="0"/>
        <v>12</v>
      </c>
      <c r="E16" s="886" t="s">
        <v>3929</v>
      </c>
      <c r="F16" s="307" t="s">
        <v>446</v>
      </c>
      <c r="G16" s="890" t="s">
        <v>6612</v>
      </c>
      <c r="H16" s="307" t="s">
        <v>6587</v>
      </c>
      <c r="I16" s="307" t="s">
        <v>6613</v>
      </c>
      <c r="J16" s="307" t="s">
        <v>3930</v>
      </c>
      <c r="K16" s="307" t="s">
        <v>3931</v>
      </c>
      <c r="L16" s="307" t="s">
        <v>6578</v>
      </c>
      <c r="M16" s="886" t="s">
        <v>6582</v>
      </c>
      <c r="N16" s="307" t="s">
        <v>6614</v>
      </c>
      <c r="O16" s="307"/>
      <c r="P16" s="307"/>
      <c r="Q16" s="307"/>
      <c r="R16" s="889"/>
      <c r="S16" s="307"/>
      <c r="T16" s="307"/>
      <c r="U16" s="307"/>
      <c r="V16" s="307"/>
      <c r="W16" s="307"/>
      <c r="X16" s="307"/>
      <c r="Y16" s="307" t="s">
        <v>3932</v>
      </c>
      <c r="Z16" s="307"/>
      <c r="AA16" s="865"/>
      <c r="AB16" s="865"/>
      <c r="AC16" s="865"/>
      <c r="AD16" s="865"/>
      <c r="AE16" s="865"/>
      <c r="AF16" s="865"/>
      <c r="AG16" s="865"/>
      <c r="AH16" s="865"/>
      <c r="AI16" s="865"/>
      <c r="AJ16" s="865"/>
      <c r="AK16" s="865"/>
      <c r="AL16" s="865"/>
      <c r="AM16" s="865"/>
      <c r="AN16" s="865"/>
      <c r="AO16" s="865"/>
      <c r="AP16" s="865"/>
    </row>
    <row r="17" spans="1:42" s="884" customFormat="1" ht="38.25" hidden="1" customHeight="1">
      <c r="A17" s="99" t="s">
        <v>22</v>
      </c>
      <c r="B17" s="876"/>
      <c r="C17" s="885">
        <v>1</v>
      </c>
      <c r="D17" s="307">
        <f t="shared" si="0"/>
        <v>13</v>
      </c>
      <c r="E17" s="886" t="s">
        <v>6615</v>
      </c>
      <c r="F17" s="307" t="s">
        <v>446</v>
      </c>
      <c r="G17" s="890" t="s">
        <v>6576</v>
      </c>
      <c r="H17" s="307"/>
      <c r="I17" s="307" t="s">
        <v>6616</v>
      </c>
      <c r="J17" s="307" t="s">
        <v>6615</v>
      </c>
      <c r="K17" s="307" t="s">
        <v>6617</v>
      </c>
      <c r="L17" s="307" t="s">
        <v>6578</v>
      </c>
      <c r="M17" s="886"/>
      <c r="N17" s="307" t="s">
        <v>6618</v>
      </c>
      <c r="O17" s="307"/>
      <c r="P17" s="307"/>
      <c r="Q17" s="307"/>
      <c r="R17" s="889"/>
      <c r="S17" s="307"/>
      <c r="T17" s="307"/>
      <c r="U17" s="307"/>
      <c r="V17" s="307"/>
      <c r="W17" s="307"/>
      <c r="X17" s="307"/>
      <c r="Y17" s="307" t="s">
        <v>3932</v>
      </c>
      <c r="Z17" s="307"/>
      <c r="AA17" s="865"/>
      <c r="AB17" s="865"/>
      <c r="AC17" s="865"/>
      <c r="AD17" s="865"/>
      <c r="AE17" s="865"/>
      <c r="AF17" s="865"/>
      <c r="AG17" s="865"/>
      <c r="AH17" s="865"/>
      <c r="AI17" s="865"/>
      <c r="AJ17" s="865"/>
      <c r="AK17" s="865"/>
      <c r="AL17" s="865"/>
      <c r="AM17" s="865"/>
      <c r="AN17" s="865"/>
      <c r="AO17" s="865"/>
      <c r="AP17" s="865"/>
    </row>
    <row r="18" spans="1:42" s="884" customFormat="1" ht="38.25" hidden="1" customHeight="1">
      <c r="A18" s="99" t="s">
        <v>22</v>
      </c>
      <c r="B18" s="876"/>
      <c r="C18" s="885">
        <v>1</v>
      </c>
      <c r="D18" s="307">
        <f t="shared" si="0"/>
        <v>14</v>
      </c>
      <c r="E18" s="886" t="s">
        <v>6619</v>
      </c>
      <c r="F18" s="307" t="s">
        <v>446</v>
      </c>
      <c r="G18" s="890" t="s">
        <v>6576</v>
      </c>
      <c r="H18" s="307"/>
      <c r="I18" s="307" t="s">
        <v>6620</v>
      </c>
      <c r="J18" s="307" t="s">
        <v>6619</v>
      </c>
      <c r="K18" s="307" t="s">
        <v>6621</v>
      </c>
      <c r="L18" s="307" t="s">
        <v>6578</v>
      </c>
      <c r="M18" s="886"/>
      <c r="N18" s="307" t="s">
        <v>6618</v>
      </c>
      <c r="O18" s="307"/>
      <c r="P18" s="307"/>
      <c r="Q18" s="307"/>
      <c r="R18" s="889"/>
      <c r="S18" s="307"/>
      <c r="T18" s="307"/>
      <c r="U18" s="307"/>
      <c r="V18" s="307"/>
      <c r="W18" s="307"/>
      <c r="X18" s="307"/>
      <c r="Y18" s="307" t="s">
        <v>3932</v>
      </c>
      <c r="Z18" s="307"/>
      <c r="AA18" s="865"/>
      <c r="AB18" s="865"/>
      <c r="AC18" s="865"/>
      <c r="AD18" s="865"/>
      <c r="AE18" s="865"/>
      <c r="AF18" s="865"/>
      <c r="AG18" s="865"/>
      <c r="AH18" s="865"/>
      <c r="AI18" s="865"/>
      <c r="AJ18" s="865"/>
      <c r="AK18" s="865"/>
      <c r="AL18" s="865"/>
      <c r="AM18" s="865"/>
      <c r="AN18" s="865"/>
      <c r="AO18" s="865"/>
      <c r="AP18" s="865"/>
    </row>
    <row r="19" spans="1:42" s="884" customFormat="1" ht="38.25" hidden="1" customHeight="1">
      <c r="A19" s="99" t="s">
        <v>22</v>
      </c>
      <c r="B19" s="876"/>
      <c r="C19" s="885">
        <v>1</v>
      </c>
      <c r="D19" s="307">
        <f t="shared" si="0"/>
        <v>15</v>
      </c>
      <c r="E19" s="886" t="s">
        <v>4590</v>
      </c>
      <c r="F19" s="307" t="s">
        <v>446</v>
      </c>
      <c r="G19" s="890" t="s">
        <v>6576</v>
      </c>
      <c r="H19" s="307" t="s">
        <v>6622</v>
      </c>
      <c r="I19" s="307" t="s">
        <v>6623</v>
      </c>
      <c r="J19" s="307" t="s">
        <v>4594</v>
      </c>
      <c r="K19" s="307" t="s">
        <v>4598</v>
      </c>
      <c r="L19" s="307" t="s">
        <v>6578</v>
      </c>
      <c r="M19" s="886"/>
      <c r="N19" s="307" t="s">
        <v>6618</v>
      </c>
      <c r="O19" s="307"/>
      <c r="P19" s="307"/>
      <c r="Q19" s="307"/>
      <c r="R19" s="889"/>
      <c r="S19" s="307"/>
      <c r="T19" s="307"/>
      <c r="U19" s="307"/>
      <c r="V19" s="307"/>
      <c r="W19" s="307"/>
      <c r="X19" s="307"/>
      <c r="Y19" s="307" t="s">
        <v>3932</v>
      </c>
      <c r="Z19" s="307"/>
      <c r="AA19" s="865"/>
      <c r="AB19" s="865"/>
      <c r="AC19" s="865"/>
      <c r="AD19" s="865"/>
      <c r="AE19" s="865"/>
      <c r="AF19" s="865"/>
      <c r="AG19" s="865"/>
      <c r="AH19" s="865"/>
      <c r="AI19" s="865"/>
      <c r="AJ19" s="865"/>
      <c r="AK19" s="865"/>
      <c r="AL19" s="865"/>
      <c r="AM19" s="865"/>
      <c r="AN19" s="865"/>
      <c r="AO19" s="865"/>
      <c r="AP19" s="865"/>
    </row>
    <row r="20" spans="1:42" s="884" customFormat="1" ht="38.25" hidden="1" customHeight="1">
      <c r="A20" s="99" t="s">
        <v>22</v>
      </c>
      <c r="B20" s="876"/>
      <c r="C20" s="885">
        <v>1</v>
      </c>
      <c r="D20" s="307">
        <f t="shared" si="0"/>
        <v>16</v>
      </c>
      <c r="E20" s="886" t="s">
        <v>4591</v>
      </c>
      <c r="F20" s="307" t="s">
        <v>6590</v>
      </c>
      <c r="G20" s="890" t="s">
        <v>6576</v>
      </c>
      <c r="H20" s="307" t="s">
        <v>6624</v>
      </c>
      <c r="I20" s="307" t="s">
        <v>6625</v>
      </c>
      <c r="J20" s="307" t="s">
        <v>4595</v>
      </c>
      <c r="K20" s="307" t="s">
        <v>4599</v>
      </c>
      <c r="L20" s="307" t="s">
        <v>6578</v>
      </c>
      <c r="M20" s="886"/>
      <c r="N20" s="307" t="s">
        <v>6618</v>
      </c>
      <c r="O20" s="307" t="s">
        <v>6626</v>
      </c>
      <c r="P20" s="307" t="s">
        <v>6627</v>
      </c>
      <c r="Q20" s="307" t="s">
        <v>6628</v>
      </c>
      <c r="R20" s="889"/>
      <c r="S20" s="307"/>
      <c r="T20" s="307"/>
      <c r="U20" s="307"/>
      <c r="V20" s="307"/>
      <c r="W20" s="307"/>
      <c r="X20" s="307"/>
      <c r="Y20" s="307" t="s">
        <v>3932</v>
      </c>
      <c r="Z20" s="307"/>
      <c r="AA20" s="865"/>
      <c r="AB20" s="865"/>
      <c r="AC20" s="865"/>
      <c r="AD20" s="865"/>
      <c r="AE20" s="865"/>
      <c r="AF20" s="865"/>
      <c r="AG20" s="865"/>
      <c r="AH20" s="865"/>
      <c r="AI20" s="865"/>
      <c r="AJ20" s="865"/>
      <c r="AK20" s="865"/>
      <c r="AL20" s="865"/>
      <c r="AM20" s="865"/>
      <c r="AN20" s="865"/>
      <c r="AO20" s="865"/>
      <c r="AP20" s="865"/>
    </row>
    <row r="21" spans="1:42" s="884" customFormat="1" ht="38.25" hidden="1" customHeight="1">
      <c r="A21" s="99" t="s">
        <v>22</v>
      </c>
      <c r="B21" s="876"/>
      <c r="C21" s="885">
        <v>1</v>
      </c>
      <c r="D21" s="307">
        <f t="shared" si="0"/>
        <v>17</v>
      </c>
      <c r="E21" s="886" t="s">
        <v>4592</v>
      </c>
      <c r="F21" s="307" t="s">
        <v>446</v>
      </c>
      <c r="G21" s="890" t="s">
        <v>6576</v>
      </c>
      <c r="H21" s="307" t="s">
        <v>6629</v>
      </c>
      <c r="I21" s="307" t="s">
        <v>6630</v>
      </c>
      <c r="J21" s="307" t="s">
        <v>4596</v>
      </c>
      <c r="K21" s="307" t="s">
        <v>4600</v>
      </c>
      <c r="L21" s="307" t="s">
        <v>6578</v>
      </c>
      <c r="M21" s="886"/>
      <c r="N21" s="307" t="s">
        <v>6618</v>
      </c>
      <c r="O21" s="307"/>
      <c r="P21" s="307"/>
      <c r="Q21" s="307"/>
      <c r="R21" s="889"/>
      <c r="S21" s="307"/>
      <c r="T21" s="307"/>
      <c r="U21" s="307"/>
      <c r="V21" s="307"/>
      <c r="W21" s="307"/>
      <c r="X21" s="307"/>
      <c r="Y21" s="307" t="s">
        <v>3932</v>
      </c>
      <c r="Z21" s="307"/>
      <c r="AA21" s="865"/>
      <c r="AB21" s="865"/>
      <c r="AC21" s="865"/>
      <c r="AD21" s="865"/>
      <c r="AE21" s="865"/>
      <c r="AF21" s="865"/>
      <c r="AG21" s="865"/>
      <c r="AH21" s="865"/>
      <c r="AI21" s="865"/>
      <c r="AJ21" s="865"/>
      <c r="AK21" s="865"/>
      <c r="AL21" s="865"/>
      <c r="AM21" s="865"/>
      <c r="AN21" s="865"/>
      <c r="AO21" s="865"/>
      <c r="AP21" s="865"/>
    </row>
    <row r="22" spans="1:42" s="884" customFormat="1" ht="38.25" hidden="1" customHeight="1">
      <c r="A22" s="99" t="s">
        <v>22</v>
      </c>
      <c r="B22" s="876"/>
      <c r="C22" s="885">
        <v>1</v>
      </c>
      <c r="D22" s="307">
        <f t="shared" si="0"/>
        <v>18</v>
      </c>
      <c r="E22" s="886" t="s">
        <v>4593</v>
      </c>
      <c r="F22" s="307" t="s">
        <v>446</v>
      </c>
      <c r="G22" s="890" t="s">
        <v>6576</v>
      </c>
      <c r="H22" s="307" t="s">
        <v>6631</v>
      </c>
      <c r="I22" s="307" t="s">
        <v>6632</v>
      </c>
      <c r="J22" s="307" t="s">
        <v>4597</v>
      </c>
      <c r="K22" s="307" t="s">
        <v>4601</v>
      </c>
      <c r="L22" s="307" t="s">
        <v>6578</v>
      </c>
      <c r="M22" s="886"/>
      <c r="N22" s="307" t="s">
        <v>6618</v>
      </c>
      <c r="O22" s="307"/>
      <c r="P22" s="307"/>
      <c r="Q22" s="307"/>
      <c r="R22" s="889"/>
      <c r="S22" s="307"/>
      <c r="T22" s="307"/>
      <c r="U22" s="307"/>
      <c r="V22" s="307"/>
      <c r="W22" s="307"/>
      <c r="X22" s="307"/>
      <c r="Y22" s="307" t="s">
        <v>3932</v>
      </c>
      <c r="Z22" s="307"/>
      <c r="AA22" s="865"/>
      <c r="AB22" s="865"/>
      <c r="AC22" s="865"/>
      <c r="AD22" s="865"/>
      <c r="AE22" s="865"/>
      <c r="AF22" s="865"/>
      <c r="AG22" s="865"/>
      <c r="AH22" s="865"/>
      <c r="AI22" s="865"/>
      <c r="AJ22" s="865"/>
      <c r="AK22" s="865"/>
      <c r="AL22" s="865"/>
      <c r="AM22" s="865"/>
      <c r="AN22" s="865"/>
      <c r="AO22" s="865"/>
      <c r="AP22" s="865"/>
    </row>
    <row r="23" spans="1:42" s="884" customFormat="1" ht="38.25" hidden="1" customHeight="1">
      <c r="A23" s="99" t="s">
        <v>22</v>
      </c>
      <c r="B23" s="876"/>
      <c r="C23" s="885">
        <v>1</v>
      </c>
      <c r="D23" s="307">
        <f t="shared" si="0"/>
        <v>19</v>
      </c>
      <c r="E23" s="886" t="s">
        <v>3933</v>
      </c>
      <c r="F23" s="307" t="s">
        <v>6590</v>
      </c>
      <c r="G23" s="890" t="s">
        <v>6633</v>
      </c>
      <c r="H23" s="307" t="s">
        <v>6634</v>
      </c>
      <c r="I23" s="307" t="s">
        <v>6635</v>
      </c>
      <c r="J23" s="307" t="s">
        <v>3934</v>
      </c>
      <c r="K23" s="307" t="s">
        <v>3935</v>
      </c>
      <c r="L23" s="307" t="s">
        <v>6578</v>
      </c>
      <c r="M23" s="886"/>
      <c r="N23" s="307"/>
      <c r="O23" s="307" t="s">
        <v>6636</v>
      </c>
      <c r="P23" s="307" t="s">
        <v>6637</v>
      </c>
      <c r="Q23" s="890" t="s">
        <v>6638</v>
      </c>
      <c r="R23" s="889" t="s">
        <v>6578</v>
      </c>
      <c r="S23" s="307" t="s">
        <v>6639</v>
      </c>
      <c r="T23" s="307" t="s">
        <v>6605</v>
      </c>
      <c r="U23" s="307"/>
      <c r="V23" s="307"/>
      <c r="W23" s="307"/>
      <c r="X23" s="307"/>
      <c r="Y23" s="307" t="s">
        <v>3936</v>
      </c>
      <c r="Z23" s="307"/>
      <c r="AA23" s="865"/>
      <c r="AB23" s="865"/>
      <c r="AC23" s="865"/>
      <c r="AD23" s="865"/>
      <c r="AE23" s="865"/>
      <c r="AF23" s="865"/>
      <c r="AG23" s="865"/>
      <c r="AH23" s="865"/>
      <c r="AI23" s="865"/>
      <c r="AJ23" s="865"/>
      <c r="AK23" s="865"/>
      <c r="AL23" s="865"/>
      <c r="AM23" s="865"/>
      <c r="AN23" s="865"/>
      <c r="AO23" s="865"/>
      <c r="AP23" s="865"/>
    </row>
    <row r="24" spans="1:42" s="884" customFormat="1" ht="38.25" hidden="1" customHeight="1">
      <c r="A24" s="99" t="s">
        <v>22</v>
      </c>
      <c r="B24" s="876"/>
      <c r="C24" s="885">
        <v>1</v>
      </c>
      <c r="D24" s="307">
        <v>20</v>
      </c>
      <c r="E24" s="886" t="s">
        <v>4602</v>
      </c>
      <c r="F24" s="307" t="s">
        <v>6590</v>
      </c>
      <c r="G24" s="890" t="s">
        <v>6640</v>
      </c>
      <c r="H24" s="307" t="s">
        <v>6641</v>
      </c>
      <c r="I24" s="307" t="s">
        <v>6642</v>
      </c>
      <c r="J24" s="307" t="s">
        <v>3934</v>
      </c>
      <c r="K24" s="307" t="s">
        <v>4603</v>
      </c>
      <c r="L24" s="307" t="s">
        <v>6578</v>
      </c>
      <c r="M24" s="886"/>
      <c r="N24" s="307"/>
      <c r="O24" s="307" t="s">
        <v>6636</v>
      </c>
      <c r="P24" s="307" t="s">
        <v>6637</v>
      </c>
      <c r="Q24" s="890" t="s">
        <v>6638</v>
      </c>
      <c r="R24" s="889" t="s">
        <v>6578</v>
      </c>
      <c r="S24" s="307" t="s">
        <v>6639</v>
      </c>
      <c r="T24" s="307" t="s">
        <v>6605</v>
      </c>
      <c r="U24" s="307"/>
      <c r="V24" s="307"/>
      <c r="W24" s="307"/>
      <c r="X24" s="307"/>
      <c r="Y24" s="307" t="s">
        <v>4604</v>
      </c>
      <c r="Z24" s="307"/>
      <c r="AA24" s="865"/>
      <c r="AB24" s="865"/>
      <c r="AC24" s="865"/>
      <c r="AD24" s="865"/>
      <c r="AE24" s="865"/>
      <c r="AF24" s="865"/>
      <c r="AG24" s="865"/>
      <c r="AH24" s="865"/>
      <c r="AI24" s="865"/>
      <c r="AJ24" s="865"/>
      <c r="AK24" s="865"/>
      <c r="AL24" s="865"/>
      <c r="AM24" s="865"/>
      <c r="AN24" s="865"/>
      <c r="AO24" s="865"/>
      <c r="AP24" s="865"/>
    </row>
    <row r="25" spans="1:42" s="884" customFormat="1" ht="38.25" hidden="1" customHeight="1">
      <c r="A25" s="99" t="s">
        <v>22</v>
      </c>
      <c r="B25" s="876"/>
      <c r="C25" s="885">
        <v>1</v>
      </c>
      <c r="D25" s="307">
        <f>ROW()-4</f>
        <v>21</v>
      </c>
      <c r="E25" s="886" t="s">
        <v>3944</v>
      </c>
      <c r="F25" s="307" t="s">
        <v>6590</v>
      </c>
      <c r="G25" s="890" t="s">
        <v>6643</v>
      </c>
      <c r="H25" s="307" t="s">
        <v>6634</v>
      </c>
      <c r="I25" s="307" t="s">
        <v>6644</v>
      </c>
      <c r="J25" s="307" t="s">
        <v>3946</v>
      </c>
      <c r="K25" s="307" t="s">
        <v>3947</v>
      </c>
      <c r="L25" s="307" t="s">
        <v>6578</v>
      </c>
      <c r="M25" s="886"/>
      <c r="N25" s="307"/>
      <c r="O25" s="307" t="s">
        <v>6645</v>
      </c>
      <c r="P25" s="307" t="s">
        <v>6646</v>
      </c>
      <c r="Q25" s="307" t="s">
        <v>6647</v>
      </c>
      <c r="R25" s="889" t="s">
        <v>6578</v>
      </c>
      <c r="S25" s="307" t="s">
        <v>6648</v>
      </c>
      <c r="T25" s="307" t="s">
        <v>6605</v>
      </c>
      <c r="U25" s="307"/>
      <c r="V25" s="307"/>
      <c r="W25" s="307"/>
      <c r="X25" s="307"/>
      <c r="Y25" s="307" t="s">
        <v>3950</v>
      </c>
      <c r="Z25" s="307"/>
      <c r="AA25" s="865"/>
      <c r="AB25" s="865"/>
      <c r="AC25" s="865"/>
      <c r="AD25" s="865"/>
      <c r="AE25" s="865"/>
      <c r="AF25" s="865"/>
      <c r="AG25" s="865"/>
      <c r="AH25" s="865"/>
      <c r="AI25" s="865"/>
      <c r="AJ25" s="865"/>
      <c r="AK25" s="865"/>
      <c r="AL25" s="865"/>
      <c r="AM25" s="865"/>
      <c r="AN25" s="865"/>
      <c r="AO25" s="865"/>
      <c r="AP25" s="865"/>
    </row>
    <row r="26" spans="1:42" s="884" customFormat="1" ht="38.25" hidden="1" customHeight="1">
      <c r="A26" s="99" t="s">
        <v>22</v>
      </c>
      <c r="B26" s="876"/>
      <c r="C26" s="885">
        <v>1</v>
      </c>
      <c r="D26" s="307">
        <f>ROW()-4</f>
        <v>22</v>
      </c>
      <c r="E26" s="886" t="s">
        <v>3945</v>
      </c>
      <c r="F26" s="307" t="s">
        <v>6590</v>
      </c>
      <c r="G26" s="890" t="s">
        <v>6649</v>
      </c>
      <c r="H26" s="307" t="s">
        <v>6634</v>
      </c>
      <c r="I26" s="307" t="s">
        <v>6650</v>
      </c>
      <c r="J26" s="307" t="s">
        <v>3948</v>
      </c>
      <c r="K26" s="307" t="s">
        <v>3949</v>
      </c>
      <c r="L26" s="307" t="s">
        <v>6578</v>
      </c>
      <c r="M26" s="886"/>
      <c r="N26" s="307"/>
      <c r="O26" s="307" t="s">
        <v>6651</v>
      </c>
      <c r="P26" s="307" t="s">
        <v>6652</v>
      </c>
      <c r="Q26" s="307" t="s">
        <v>6653</v>
      </c>
      <c r="R26" s="889" t="s">
        <v>6578</v>
      </c>
      <c r="S26" s="307" t="s">
        <v>6654</v>
      </c>
      <c r="T26" s="307" t="s">
        <v>6605</v>
      </c>
      <c r="U26" s="307"/>
      <c r="V26" s="307"/>
      <c r="W26" s="307"/>
      <c r="X26" s="307"/>
      <c r="Y26" s="307" t="s">
        <v>3951</v>
      </c>
      <c r="Z26" s="307"/>
      <c r="AA26" s="865"/>
      <c r="AB26" s="865"/>
      <c r="AC26" s="865"/>
      <c r="AD26" s="865"/>
      <c r="AE26" s="865"/>
      <c r="AF26" s="865"/>
      <c r="AG26" s="865"/>
      <c r="AH26" s="865"/>
      <c r="AI26" s="865"/>
      <c r="AJ26" s="865"/>
      <c r="AK26" s="865"/>
      <c r="AL26" s="865"/>
      <c r="AM26" s="865"/>
      <c r="AN26" s="865"/>
      <c r="AO26" s="865"/>
      <c r="AP26" s="865"/>
    </row>
    <row r="27" spans="1:42" s="884" customFormat="1" ht="38.25" hidden="1" customHeight="1">
      <c r="A27" s="99" t="s">
        <v>74</v>
      </c>
      <c r="B27" s="876"/>
      <c r="C27" s="885">
        <v>1</v>
      </c>
      <c r="D27" s="307">
        <f>ROW()-4</f>
        <v>23</v>
      </c>
      <c r="E27" s="886" t="s">
        <v>3186</v>
      </c>
      <c r="F27" s="307" t="s">
        <v>6590</v>
      </c>
      <c r="G27" s="890" t="s">
        <v>6655</v>
      </c>
      <c r="H27" s="307" t="s">
        <v>6634</v>
      </c>
      <c r="I27" s="307" t="s">
        <v>77</v>
      </c>
      <c r="J27" s="307" t="s">
        <v>76</v>
      </c>
      <c r="K27" s="307" t="s">
        <v>78</v>
      </c>
      <c r="L27" s="307" t="s">
        <v>6578</v>
      </c>
      <c r="M27" s="886" t="s">
        <v>6589</v>
      </c>
      <c r="N27" s="307" t="s">
        <v>1419</v>
      </c>
      <c r="O27" s="307" t="s">
        <v>6656</v>
      </c>
      <c r="P27" s="307" t="s">
        <v>6657</v>
      </c>
      <c r="Q27" s="890" t="s">
        <v>6658</v>
      </c>
      <c r="R27" s="889" t="s">
        <v>6578</v>
      </c>
      <c r="S27" s="307"/>
      <c r="T27" s="307"/>
      <c r="U27" s="307"/>
      <c r="V27" s="307"/>
      <c r="W27" s="307"/>
      <c r="X27" s="307"/>
      <c r="Y27" s="307" t="s">
        <v>79</v>
      </c>
      <c r="Z27" s="307"/>
      <c r="AA27" s="865"/>
      <c r="AB27" s="865"/>
      <c r="AC27" s="865"/>
      <c r="AD27" s="865"/>
      <c r="AE27" s="865"/>
      <c r="AF27" s="865"/>
      <c r="AG27" s="865"/>
      <c r="AH27" s="865"/>
      <c r="AI27" s="865"/>
      <c r="AJ27" s="865"/>
      <c r="AK27" s="865"/>
      <c r="AL27" s="865"/>
      <c r="AM27" s="865"/>
      <c r="AN27" s="865"/>
      <c r="AO27" s="865"/>
      <c r="AP27" s="865"/>
    </row>
    <row r="28" spans="1:42" s="884" customFormat="1" ht="38.25" hidden="1" customHeight="1">
      <c r="A28" s="99" t="s">
        <v>74</v>
      </c>
      <c r="B28" s="876"/>
      <c r="C28" s="885">
        <v>1</v>
      </c>
      <c r="D28" s="307">
        <f>ROW()-4</f>
        <v>24</v>
      </c>
      <c r="E28" s="886" t="s">
        <v>6659</v>
      </c>
      <c r="F28" s="307" t="s">
        <v>446</v>
      </c>
      <c r="G28" s="890" t="s">
        <v>6576</v>
      </c>
      <c r="H28" s="307" t="s">
        <v>6641</v>
      </c>
      <c r="I28" s="307" t="s">
        <v>6660</v>
      </c>
      <c r="J28" s="307" t="s">
        <v>6661</v>
      </c>
      <c r="K28" s="307" t="s">
        <v>6662</v>
      </c>
      <c r="L28" s="307" t="s">
        <v>6578</v>
      </c>
      <c r="M28" s="886" t="s">
        <v>6589</v>
      </c>
      <c r="N28" s="307" t="s">
        <v>1419</v>
      </c>
      <c r="O28" s="307"/>
      <c r="P28" s="307"/>
      <c r="Q28" s="307"/>
      <c r="R28" s="889"/>
      <c r="S28" s="307"/>
      <c r="T28" s="307"/>
      <c r="U28" s="307"/>
      <c r="V28" s="307"/>
      <c r="W28" s="307"/>
      <c r="X28" s="307"/>
      <c r="Y28" s="307" t="s">
        <v>79</v>
      </c>
      <c r="Z28" s="307"/>
      <c r="AA28" s="865"/>
      <c r="AB28" s="865"/>
      <c r="AC28" s="865"/>
      <c r="AD28" s="865"/>
      <c r="AE28" s="865"/>
      <c r="AF28" s="865"/>
      <c r="AG28" s="865"/>
      <c r="AH28" s="865"/>
      <c r="AI28" s="865"/>
      <c r="AJ28" s="865"/>
      <c r="AK28" s="865"/>
      <c r="AL28" s="865"/>
      <c r="AM28" s="865"/>
      <c r="AN28" s="865"/>
      <c r="AO28" s="865"/>
      <c r="AP28" s="865"/>
    </row>
    <row r="29" spans="1:42" s="884" customFormat="1" ht="38.25" hidden="1" customHeight="1">
      <c r="A29" s="99" t="s">
        <v>74</v>
      </c>
      <c r="B29" s="876"/>
      <c r="C29" s="885">
        <v>1</v>
      </c>
      <c r="D29" s="307">
        <v>25</v>
      </c>
      <c r="E29" s="886" t="s">
        <v>2302</v>
      </c>
      <c r="F29" s="307" t="s">
        <v>6590</v>
      </c>
      <c r="G29" s="890" t="s">
        <v>6641</v>
      </c>
      <c r="H29" s="307" t="s">
        <v>6663</v>
      </c>
      <c r="I29" s="307" t="s">
        <v>91</v>
      </c>
      <c r="J29" s="307" t="s">
        <v>90</v>
      </c>
      <c r="K29" s="307" t="s">
        <v>92</v>
      </c>
      <c r="L29" s="307" t="s">
        <v>6578</v>
      </c>
      <c r="M29" s="886" t="s">
        <v>6589</v>
      </c>
      <c r="N29" s="307" t="s">
        <v>6664</v>
      </c>
      <c r="O29" s="307" t="s">
        <v>6665</v>
      </c>
      <c r="P29" s="307" t="s">
        <v>6666</v>
      </c>
      <c r="Q29" s="890" t="s">
        <v>6667</v>
      </c>
      <c r="R29" s="889" t="s">
        <v>6578</v>
      </c>
      <c r="S29" s="307"/>
      <c r="T29" s="307"/>
      <c r="U29" s="307"/>
      <c r="V29" s="307"/>
      <c r="W29" s="307"/>
      <c r="X29" s="307"/>
      <c r="Y29" s="307" t="s">
        <v>93</v>
      </c>
      <c r="Z29" s="307"/>
      <c r="AA29" s="865"/>
      <c r="AB29" s="865"/>
      <c r="AC29" s="865"/>
      <c r="AD29" s="865"/>
      <c r="AE29" s="865"/>
      <c r="AF29" s="865"/>
      <c r="AG29" s="865"/>
      <c r="AH29" s="865"/>
      <c r="AI29" s="865"/>
      <c r="AJ29" s="865"/>
      <c r="AK29" s="865"/>
      <c r="AL29" s="865"/>
      <c r="AM29" s="865"/>
      <c r="AN29" s="865"/>
      <c r="AO29" s="865"/>
      <c r="AP29" s="865"/>
    </row>
    <row r="30" spans="1:42" s="884" customFormat="1" ht="38.25" hidden="1" customHeight="1">
      <c r="A30" s="99" t="s">
        <v>74</v>
      </c>
      <c r="B30" s="876"/>
      <c r="C30" s="885">
        <v>1</v>
      </c>
      <c r="D30" s="307"/>
      <c r="E30" s="886" t="s">
        <v>6668</v>
      </c>
      <c r="F30" s="307" t="s">
        <v>446</v>
      </c>
      <c r="G30" s="890" t="s">
        <v>6641</v>
      </c>
      <c r="H30" s="307" t="s">
        <v>6663</v>
      </c>
      <c r="I30" s="307" t="s">
        <v>6669</v>
      </c>
      <c r="J30" s="307" t="s">
        <v>6661</v>
      </c>
      <c r="K30" s="307" t="s">
        <v>6670</v>
      </c>
      <c r="L30" s="307" t="s">
        <v>6578</v>
      </c>
      <c r="M30" s="886" t="s">
        <v>6589</v>
      </c>
      <c r="N30" s="307" t="s">
        <v>6664</v>
      </c>
      <c r="O30" s="307"/>
      <c r="P30" s="307"/>
      <c r="Q30" s="307"/>
      <c r="R30" s="889"/>
      <c r="S30" s="307"/>
      <c r="T30" s="307"/>
      <c r="U30" s="307"/>
      <c r="V30" s="307"/>
      <c r="W30" s="307"/>
      <c r="X30" s="307"/>
      <c r="Y30" s="307" t="s">
        <v>93</v>
      </c>
      <c r="Z30" s="307"/>
      <c r="AA30" s="865"/>
      <c r="AB30" s="865"/>
      <c r="AC30" s="865"/>
      <c r="AD30" s="865"/>
      <c r="AE30" s="865"/>
      <c r="AF30" s="865"/>
      <c r="AG30" s="865"/>
      <c r="AH30" s="865"/>
      <c r="AI30" s="865"/>
      <c r="AJ30" s="865"/>
      <c r="AK30" s="865"/>
      <c r="AL30" s="865"/>
      <c r="AM30" s="865"/>
      <c r="AN30" s="865"/>
      <c r="AO30" s="865"/>
      <c r="AP30" s="865"/>
    </row>
    <row r="31" spans="1:42" s="884" customFormat="1" ht="38.25" hidden="1" customHeight="1">
      <c r="A31" s="99" t="s">
        <v>74</v>
      </c>
      <c r="B31" s="876"/>
      <c r="C31" s="885">
        <v>1</v>
      </c>
      <c r="D31" s="307">
        <f t="shared" ref="D31:D94" si="1">ROW()-4</f>
        <v>27</v>
      </c>
      <c r="E31" s="886" t="s">
        <v>5260</v>
      </c>
      <c r="F31" s="307" t="s">
        <v>6590</v>
      </c>
      <c r="G31" s="890" t="s">
        <v>6671</v>
      </c>
      <c r="H31" s="307" t="s">
        <v>6587</v>
      </c>
      <c r="I31" s="307" t="s">
        <v>6672</v>
      </c>
      <c r="J31" s="307" t="s">
        <v>5268</v>
      </c>
      <c r="K31" s="307" t="s">
        <v>5276</v>
      </c>
      <c r="L31" s="307" t="s">
        <v>6578</v>
      </c>
      <c r="M31" s="886" t="s">
        <v>6589</v>
      </c>
      <c r="N31" s="307" t="s">
        <v>6673</v>
      </c>
      <c r="O31" s="307" t="s">
        <v>6607</v>
      </c>
      <c r="P31" s="307" t="s">
        <v>6608</v>
      </c>
      <c r="Q31" s="307" t="s">
        <v>6609</v>
      </c>
      <c r="R31" s="889" t="s">
        <v>6578</v>
      </c>
      <c r="S31" s="307" t="s">
        <v>6674</v>
      </c>
      <c r="T31" s="307" t="s">
        <v>6605</v>
      </c>
      <c r="U31" s="307"/>
      <c r="V31" s="307"/>
      <c r="W31" s="307"/>
      <c r="X31" s="307"/>
      <c r="Y31" s="307" t="s">
        <v>5284</v>
      </c>
      <c r="Z31" s="307"/>
      <c r="AA31" s="865"/>
      <c r="AB31" s="865"/>
      <c r="AC31" s="865"/>
      <c r="AD31" s="865"/>
      <c r="AE31" s="865"/>
      <c r="AF31" s="865"/>
      <c r="AG31" s="865"/>
      <c r="AH31" s="865"/>
      <c r="AI31" s="865"/>
      <c r="AJ31" s="865"/>
      <c r="AK31" s="865"/>
      <c r="AL31" s="865"/>
      <c r="AM31" s="865"/>
      <c r="AN31" s="865"/>
      <c r="AO31" s="865"/>
      <c r="AP31" s="865"/>
    </row>
    <row r="32" spans="1:42" s="884" customFormat="1" ht="38.25" hidden="1" customHeight="1">
      <c r="A32" s="99" t="s">
        <v>74</v>
      </c>
      <c r="B32" s="876"/>
      <c r="C32" s="885">
        <v>1</v>
      </c>
      <c r="D32" s="307">
        <f t="shared" si="1"/>
        <v>28</v>
      </c>
      <c r="E32" s="886" t="s">
        <v>5261</v>
      </c>
      <c r="F32" s="307" t="s">
        <v>6590</v>
      </c>
      <c r="G32" s="890" t="s">
        <v>6576</v>
      </c>
      <c r="H32" s="307"/>
      <c r="I32" s="307" t="s">
        <v>6675</v>
      </c>
      <c r="J32" s="307" t="s">
        <v>5269</v>
      </c>
      <c r="K32" s="307" t="s">
        <v>5277</v>
      </c>
      <c r="L32" s="307" t="s">
        <v>6578</v>
      </c>
      <c r="M32" s="886" t="s">
        <v>6589</v>
      </c>
      <c r="N32" s="307" t="s">
        <v>6673</v>
      </c>
      <c r="O32" s="307" t="s">
        <v>6607</v>
      </c>
      <c r="P32" s="307" t="s">
        <v>6608</v>
      </c>
      <c r="Q32" s="307" t="s">
        <v>6609</v>
      </c>
      <c r="R32" s="889" t="s">
        <v>6578</v>
      </c>
      <c r="S32" s="307" t="s">
        <v>6674</v>
      </c>
      <c r="T32" s="307" t="s">
        <v>6605</v>
      </c>
      <c r="U32" s="307"/>
      <c r="V32" s="307"/>
      <c r="W32" s="307"/>
      <c r="X32" s="307"/>
      <c r="Y32" s="307" t="s">
        <v>5284</v>
      </c>
      <c r="Z32" s="307"/>
      <c r="AA32" s="865"/>
      <c r="AB32" s="865"/>
      <c r="AC32" s="865"/>
      <c r="AD32" s="865"/>
      <c r="AE32" s="865"/>
      <c r="AF32" s="865"/>
      <c r="AG32" s="865"/>
      <c r="AH32" s="865"/>
      <c r="AI32" s="865"/>
      <c r="AJ32" s="865"/>
      <c r="AK32" s="865"/>
      <c r="AL32" s="865"/>
      <c r="AM32" s="865"/>
      <c r="AN32" s="865"/>
      <c r="AO32" s="865"/>
      <c r="AP32" s="865"/>
    </row>
    <row r="33" spans="1:42" s="884" customFormat="1" ht="38.25" hidden="1" customHeight="1">
      <c r="A33" s="99" t="s">
        <v>290</v>
      </c>
      <c r="B33" s="876"/>
      <c r="C33" s="885">
        <v>1</v>
      </c>
      <c r="D33" s="307">
        <f t="shared" si="1"/>
        <v>29</v>
      </c>
      <c r="E33" s="886" t="s">
        <v>6676</v>
      </c>
      <c r="F33" s="307" t="s">
        <v>6590</v>
      </c>
      <c r="G33" s="890" t="s">
        <v>6677</v>
      </c>
      <c r="H33" s="307" t="s">
        <v>6634</v>
      </c>
      <c r="I33" s="307" t="s">
        <v>292</v>
      </c>
      <c r="J33" s="307" t="s">
        <v>291</v>
      </c>
      <c r="K33" s="307" t="s">
        <v>297</v>
      </c>
      <c r="L33" s="307" t="s">
        <v>6578</v>
      </c>
      <c r="M33" s="886"/>
      <c r="N33" s="307"/>
      <c r="O33" s="307" t="s">
        <v>6678</v>
      </c>
      <c r="P33" s="307" t="s">
        <v>6679</v>
      </c>
      <c r="Q33" s="890" t="s">
        <v>6680</v>
      </c>
      <c r="R33" s="889" t="s">
        <v>6578</v>
      </c>
      <c r="S33" s="307"/>
      <c r="T33" s="307"/>
      <c r="U33" s="307"/>
      <c r="V33" s="307"/>
      <c r="W33" s="307"/>
      <c r="X33" s="307"/>
      <c r="Y33" s="307" t="s">
        <v>298</v>
      </c>
      <c r="Z33" s="307"/>
      <c r="AA33" s="865"/>
      <c r="AB33" s="865"/>
      <c r="AC33" s="865"/>
      <c r="AD33" s="865"/>
      <c r="AE33" s="865"/>
      <c r="AF33" s="865"/>
      <c r="AG33" s="865"/>
      <c r="AH33" s="865"/>
      <c r="AI33" s="865"/>
      <c r="AJ33" s="865"/>
      <c r="AK33" s="865"/>
      <c r="AL33" s="865"/>
      <c r="AM33" s="865"/>
      <c r="AN33" s="865"/>
      <c r="AO33" s="865"/>
      <c r="AP33" s="865"/>
    </row>
    <row r="34" spans="1:42" s="884" customFormat="1" ht="38.25" hidden="1" customHeight="1">
      <c r="A34" s="99" t="s">
        <v>290</v>
      </c>
      <c r="B34" s="876"/>
      <c r="C34" s="885">
        <v>1</v>
      </c>
      <c r="D34" s="307">
        <f t="shared" si="1"/>
        <v>30</v>
      </c>
      <c r="E34" s="888" t="s">
        <v>5047</v>
      </c>
      <c r="F34" s="307" t="s">
        <v>6590</v>
      </c>
      <c r="G34" s="890" t="s">
        <v>6681</v>
      </c>
      <c r="H34" s="307" t="s">
        <v>6587</v>
      </c>
      <c r="I34" s="307" t="s">
        <v>6682</v>
      </c>
      <c r="J34" s="307" t="s">
        <v>5059</v>
      </c>
      <c r="K34" s="307" t="s">
        <v>5071</v>
      </c>
      <c r="L34" s="307" t="s">
        <v>6578</v>
      </c>
      <c r="M34" s="886"/>
      <c r="N34" s="307"/>
      <c r="O34" s="307" t="s">
        <v>6683</v>
      </c>
      <c r="P34" s="307" t="s">
        <v>6684</v>
      </c>
      <c r="Q34" s="890" t="s">
        <v>6685</v>
      </c>
      <c r="R34" s="889" t="s">
        <v>6578</v>
      </c>
      <c r="S34" s="307"/>
      <c r="T34" s="307"/>
      <c r="U34" s="307"/>
      <c r="V34" s="307"/>
      <c r="W34" s="307"/>
      <c r="X34" s="307"/>
      <c r="Y34" s="307" t="s">
        <v>5083</v>
      </c>
      <c r="Z34" s="307"/>
      <c r="AA34" s="865"/>
      <c r="AB34" s="865"/>
      <c r="AC34" s="865"/>
      <c r="AD34" s="865"/>
      <c r="AE34" s="865"/>
      <c r="AF34" s="865"/>
      <c r="AG34" s="865"/>
      <c r="AH34" s="865"/>
      <c r="AI34" s="865"/>
      <c r="AJ34" s="865"/>
      <c r="AK34" s="865"/>
      <c r="AL34" s="865"/>
      <c r="AM34" s="865"/>
      <c r="AN34" s="865"/>
      <c r="AO34" s="865"/>
      <c r="AP34" s="865"/>
    </row>
    <row r="35" spans="1:42" s="884" customFormat="1" ht="38.25" hidden="1" customHeight="1">
      <c r="A35" s="99" t="s">
        <v>290</v>
      </c>
      <c r="B35" s="876"/>
      <c r="C35" s="885">
        <v>1</v>
      </c>
      <c r="D35" s="307">
        <f t="shared" si="1"/>
        <v>31</v>
      </c>
      <c r="E35" s="886" t="s">
        <v>5048</v>
      </c>
      <c r="F35" s="307" t="s">
        <v>6590</v>
      </c>
      <c r="G35" s="890" t="s">
        <v>6686</v>
      </c>
      <c r="H35" s="307"/>
      <c r="I35" s="307" t="s">
        <v>6687</v>
      </c>
      <c r="J35" s="307" t="s">
        <v>5060</v>
      </c>
      <c r="K35" s="307" t="s">
        <v>5072</v>
      </c>
      <c r="L35" s="307" t="s">
        <v>6578</v>
      </c>
      <c r="M35" s="886"/>
      <c r="N35" s="307"/>
      <c r="O35" s="307" t="s">
        <v>6688</v>
      </c>
      <c r="P35" s="307" t="s">
        <v>6689</v>
      </c>
      <c r="Q35" s="307" t="s">
        <v>6690</v>
      </c>
      <c r="R35" s="889" t="s">
        <v>6578</v>
      </c>
      <c r="S35" s="307" t="s">
        <v>6691</v>
      </c>
      <c r="T35" s="307" t="s">
        <v>6605</v>
      </c>
      <c r="U35" s="307"/>
      <c r="V35" s="307"/>
      <c r="W35" s="307"/>
      <c r="X35" s="307"/>
      <c r="Y35" s="307" t="s">
        <v>5083</v>
      </c>
      <c r="Z35" s="307"/>
      <c r="AA35" s="865"/>
      <c r="AB35" s="865"/>
      <c r="AC35" s="865"/>
      <c r="AD35" s="865"/>
      <c r="AE35" s="865"/>
      <c r="AF35" s="865"/>
      <c r="AG35" s="865"/>
      <c r="AH35" s="865"/>
      <c r="AI35" s="865"/>
      <c r="AJ35" s="865"/>
      <c r="AK35" s="865"/>
      <c r="AL35" s="865"/>
      <c r="AM35" s="865"/>
      <c r="AN35" s="865"/>
      <c r="AO35" s="865"/>
      <c r="AP35" s="865"/>
    </row>
    <row r="36" spans="1:42" s="884" customFormat="1" ht="38.25" hidden="1" customHeight="1">
      <c r="A36" s="99" t="s">
        <v>834</v>
      </c>
      <c r="B36" s="876"/>
      <c r="C36" s="885">
        <v>1</v>
      </c>
      <c r="D36" s="307">
        <f t="shared" si="1"/>
        <v>32</v>
      </c>
      <c r="E36" s="886" t="s">
        <v>675</v>
      </c>
      <c r="F36" s="307" t="s">
        <v>6590</v>
      </c>
      <c r="G36" s="890" t="s">
        <v>6692</v>
      </c>
      <c r="H36" s="307" t="s">
        <v>6634</v>
      </c>
      <c r="I36" s="307" t="s">
        <v>6693</v>
      </c>
      <c r="J36" s="307" t="s">
        <v>688</v>
      </c>
      <c r="K36" s="307" t="s">
        <v>696</v>
      </c>
      <c r="L36" s="307" t="s">
        <v>6578</v>
      </c>
      <c r="M36" s="886" t="s">
        <v>6589</v>
      </c>
      <c r="N36" s="307" t="s">
        <v>719</v>
      </c>
      <c r="O36" s="307" t="s">
        <v>6694</v>
      </c>
      <c r="P36" s="307" t="s">
        <v>6695</v>
      </c>
      <c r="Q36" s="307" t="s">
        <v>6696</v>
      </c>
      <c r="R36" s="889" t="s">
        <v>6578</v>
      </c>
      <c r="S36" s="307"/>
      <c r="T36" s="307"/>
      <c r="U36" s="307"/>
      <c r="V36" s="307"/>
      <c r="W36" s="307"/>
      <c r="X36" s="307"/>
      <c r="Y36" s="307" t="s">
        <v>6697</v>
      </c>
      <c r="Z36" s="307"/>
      <c r="AA36" s="865"/>
      <c r="AB36" s="865"/>
      <c r="AC36" s="865"/>
      <c r="AD36" s="865"/>
      <c r="AE36" s="865"/>
      <c r="AF36" s="865"/>
      <c r="AG36" s="865"/>
      <c r="AH36" s="865"/>
      <c r="AI36" s="865"/>
      <c r="AJ36" s="865"/>
      <c r="AK36" s="865"/>
      <c r="AL36" s="865"/>
      <c r="AM36" s="865"/>
      <c r="AN36" s="865"/>
      <c r="AO36" s="865"/>
      <c r="AP36" s="865"/>
    </row>
    <row r="37" spans="1:42" s="884" customFormat="1" ht="38.25" hidden="1" customHeight="1">
      <c r="A37" s="99" t="s">
        <v>834</v>
      </c>
      <c r="B37" s="876"/>
      <c r="C37" s="885">
        <v>1</v>
      </c>
      <c r="D37" s="307">
        <f t="shared" si="1"/>
        <v>33</v>
      </c>
      <c r="E37" s="886" t="s">
        <v>676</v>
      </c>
      <c r="F37" s="307" t="s">
        <v>434</v>
      </c>
      <c r="G37" s="890" t="s">
        <v>6692</v>
      </c>
      <c r="H37" s="307" t="s">
        <v>6641</v>
      </c>
      <c r="I37" s="307" t="s">
        <v>6698</v>
      </c>
      <c r="J37" s="307" t="s">
        <v>6699</v>
      </c>
      <c r="K37" s="307" t="s">
        <v>697</v>
      </c>
      <c r="L37" s="307" t="s">
        <v>6578</v>
      </c>
      <c r="M37" s="886" t="s">
        <v>6589</v>
      </c>
      <c r="N37" s="307" t="s">
        <v>719</v>
      </c>
      <c r="O37" s="307"/>
      <c r="P37" s="307"/>
      <c r="Q37" s="307"/>
      <c r="R37" s="889"/>
      <c r="S37" s="307"/>
      <c r="T37" s="307"/>
      <c r="U37" s="307"/>
      <c r="V37" s="307"/>
      <c r="W37" s="307"/>
      <c r="X37" s="307"/>
      <c r="Y37" s="307" t="s">
        <v>6697</v>
      </c>
      <c r="Z37" s="307"/>
      <c r="AA37" s="865"/>
      <c r="AB37" s="865"/>
      <c r="AC37" s="865"/>
      <c r="AD37" s="865"/>
      <c r="AE37" s="865"/>
      <c r="AF37" s="865"/>
      <c r="AG37" s="865"/>
      <c r="AH37" s="865"/>
      <c r="AI37" s="865"/>
      <c r="AJ37" s="865"/>
      <c r="AK37" s="865"/>
      <c r="AL37" s="865"/>
      <c r="AM37" s="865"/>
      <c r="AN37" s="865"/>
      <c r="AO37" s="865"/>
      <c r="AP37" s="865"/>
    </row>
    <row r="38" spans="1:42" s="884" customFormat="1" ht="38.25" hidden="1" customHeight="1">
      <c r="A38" s="99" t="s">
        <v>834</v>
      </c>
      <c r="B38" s="876"/>
      <c r="C38" s="885">
        <v>1</v>
      </c>
      <c r="D38" s="307">
        <f t="shared" si="1"/>
        <v>34</v>
      </c>
      <c r="E38" s="886" t="s">
        <v>677</v>
      </c>
      <c r="F38" s="307" t="s">
        <v>6590</v>
      </c>
      <c r="G38" s="890" t="s">
        <v>6692</v>
      </c>
      <c r="H38" s="307" t="s">
        <v>6641</v>
      </c>
      <c r="I38" s="307" t="s">
        <v>6700</v>
      </c>
      <c r="J38" s="307" t="s">
        <v>689</v>
      </c>
      <c r="K38" s="307" t="s">
        <v>698</v>
      </c>
      <c r="L38" s="307" t="s">
        <v>6578</v>
      </c>
      <c r="M38" s="886" t="s">
        <v>6589</v>
      </c>
      <c r="N38" s="307" t="s">
        <v>719</v>
      </c>
      <c r="O38" s="307" t="s">
        <v>6701</v>
      </c>
      <c r="P38" s="307" t="s">
        <v>6702</v>
      </c>
      <c r="Q38" s="307" t="s">
        <v>6703</v>
      </c>
      <c r="R38" s="889" t="s">
        <v>6704</v>
      </c>
      <c r="S38" s="307"/>
      <c r="T38" s="307"/>
      <c r="U38" s="307"/>
      <c r="V38" s="307"/>
      <c r="W38" s="307"/>
      <c r="X38" s="307"/>
      <c r="Y38" s="307" t="s">
        <v>6697</v>
      </c>
      <c r="Z38" s="307"/>
      <c r="AA38" s="865"/>
      <c r="AB38" s="865"/>
      <c r="AC38" s="865"/>
      <c r="AD38" s="865"/>
      <c r="AE38" s="865"/>
      <c r="AF38" s="865"/>
      <c r="AG38" s="865"/>
      <c r="AH38" s="865"/>
      <c r="AI38" s="865"/>
      <c r="AJ38" s="865"/>
      <c r="AK38" s="865"/>
      <c r="AL38" s="865"/>
      <c r="AM38" s="865"/>
      <c r="AN38" s="865"/>
      <c r="AO38" s="865"/>
      <c r="AP38" s="865"/>
    </row>
    <row r="39" spans="1:42" s="884" customFormat="1" ht="38.25" hidden="1" customHeight="1">
      <c r="A39" s="99" t="s">
        <v>834</v>
      </c>
      <c r="B39" s="876"/>
      <c r="C39" s="885">
        <v>1</v>
      </c>
      <c r="D39" s="307">
        <f t="shared" si="1"/>
        <v>35</v>
      </c>
      <c r="E39" s="886" t="s">
        <v>678</v>
      </c>
      <c r="F39" s="307" t="s">
        <v>422</v>
      </c>
      <c r="G39" s="890" t="s">
        <v>6576</v>
      </c>
      <c r="H39" s="307" t="s">
        <v>6641</v>
      </c>
      <c r="I39" s="307" t="s">
        <v>6705</v>
      </c>
      <c r="J39" s="307" t="s">
        <v>678</v>
      </c>
      <c r="K39" s="307" t="s">
        <v>699</v>
      </c>
      <c r="L39" s="307" t="s">
        <v>6578</v>
      </c>
      <c r="M39" s="886" t="s">
        <v>6589</v>
      </c>
      <c r="N39" s="307" t="s">
        <v>719</v>
      </c>
      <c r="O39" s="307"/>
      <c r="P39" s="307"/>
      <c r="Q39" s="307"/>
      <c r="R39" s="889"/>
      <c r="S39" s="307"/>
      <c r="T39" s="307"/>
      <c r="U39" s="307"/>
      <c r="V39" s="307"/>
      <c r="W39" s="307"/>
      <c r="X39" s="307"/>
      <c r="Y39" s="307" t="s">
        <v>6697</v>
      </c>
      <c r="Z39" s="307"/>
      <c r="AA39" s="865"/>
      <c r="AB39" s="865"/>
      <c r="AC39" s="865"/>
      <c r="AD39" s="865"/>
      <c r="AE39" s="865"/>
      <c r="AF39" s="865"/>
      <c r="AG39" s="865"/>
      <c r="AH39" s="865"/>
      <c r="AI39" s="865"/>
      <c r="AJ39" s="865"/>
      <c r="AK39" s="865"/>
      <c r="AL39" s="865"/>
      <c r="AM39" s="865"/>
      <c r="AN39" s="865"/>
      <c r="AO39" s="865"/>
      <c r="AP39" s="865"/>
    </row>
    <row r="40" spans="1:42" s="884" customFormat="1" ht="38.25" hidden="1" customHeight="1">
      <c r="A40" s="99" t="s">
        <v>834</v>
      </c>
      <c r="B40" s="876"/>
      <c r="C40" s="885">
        <v>1</v>
      </c>
      <c r="D40" s="307">
        <f t="shared" si="1"/>
        <v>36</v>
      </c>
      <c r="E40" s="886" t="s">
        <v>679</v>
      </c>
      <c r="F40" s="307" t="s">
        <v>6590</v>
      </c>
      <c r="G40" s="890" t="s">
        <v>6576</v>
      </c>
      <c r="H40" s="307" t="s">
        <v>6641</v>
      </c>
      <c r="I40" s="307" t="s">
        <v>6706</v>
      </c>
      <c r="J40" s="307" t="s">
        <v>690</v>
      </c>
      <c r="K40" s="307" t="s">
        <v>700</v>
      </c>
      <c r="L40" s="307" t="s">
        <v>6578</v>
      </c>
      <c r="M40" s="886" t="s">
        <v>6589</v>
      </c>
      <c r="N40" s="307" t="s">
        <v>719</v>
      </c>
      <c r="O40" s="307" t="s">
        <v>6707</v>
      </c>
      <c r="P40" s="307" t="s">
        <v>6708</v>
      </c>
      <c r="Q40" s="890" t="s">
        <v>6709</v>
      </c>
      <c r="R40" s="889" t="s">
        <v>6578</v>
      </c>
      <c r="S40" s="307"/>
      <c r="T40" s="307"/>
      <c r="U40" s="307"/>
      <c r="V40" s="307"/>
      <c r="W40" s="307"/>
      <c r="X40" s="307"/>
      <c r="Y40" s="307" t="s">
        <v>6697</v>
      </c>
      <c r="Z40" s="307"/>
      <c r="AA40" s="865"/>
      <c r="AB40" s="865"/>
      <c r="AC40" s="865"/>
      <c r="AD40" s="865"/>
      <c r="AE40" s="865"/>
      <c r="AF40" s="865"/>
      <c r="AG40" s="865"/>
      <c r="AH40" s="865"/>
      <c r="AI40" s="865"/>
      <c r="AJ40" s="865"/>
      <c r="AK40" s="865"/>
      <c r="AL40" s="865"/>
      <c r="AM40" s="865"/>
      <c r="AN40" s="865"/>
      <c r="AO40" s="865"/>
      <c r="AP40" s="865"/>
    </row>
    <row r="41" spans="1:42" s="884" customFormat="1" ht="38.25" hidden="1" customHeight="1">
      <c r="A41" s="99" t="s">
        <v>834</v>
      </c>
      <c r="B41" s="876"/>
      <c r="C41" s="885">
        <v>1</v>
      </c>
      <c r="D41" s="307">
        <f t="shared" si="1"/>
        <v>37</v>
      </c>
      <c r="E41" s="886" t="s">
        <v>680</v>
      </c>
      <c r="F41" s="307" t="s">
        <v>446</v>
      </c>
      <c r="G41" s="890" t="s">
        <v>6641</v>
      </c>
      <c r="H41" s="307" t="s">
        <v>6641</v>
      </c>
      <c r="I41" s="307" t="s">
        <v>6710</v>
      </c>
      <c r="J41" s="307" t="s">
        <v>6711</v>
      </c>
      <c r="K41" s="307" t="s">
        <v>701</v>
      </c>
      <c r="L41" s="307" t="s">
        <v>6578</v>
      </c>
      <c r="M41" s="886" t="s">
        <v>6589</v>
      </c>
      <c r="N41" s="307" t="s">
        <v>719</v>
      </c>
      <c r="O41" s="307"/>
      <c r="P41" s="307"/>
      <c r="Q41" s="307"/>
      <c r="R41" s="889"/>
      <c r="S41" s="307"/>
      <c r="T41" s="307"/>
      <c r="U41" s="307"/>
      <c r="V41" s="307"/>
      <c r="W41" s="307"/>
      <c r="X41" s="307"/>
      <c r="Y41" s="307" t="s">
        <v>6712</v>
      </c>
      <c r="Z41" s="307"/>
      <c r="AA41" s="865"/>
      <c r="AB41" s="865"/>
      <c r="AC41" s="865"/>
      <c r="AD41" s="865"/>
      <c r="AE41" s="865"/>
      <c r="AF41" s="865"/>
      <c r="AG41" s="865"/>
      <c r="AH41" s="865"/>
      <c r="AI41" s="865"/>
      <c r="AJ41" s="865"/>
      <c r="AK41" s="865"/>
      <c r="AL41" s="865"/>
      <c r="AM41" s="865"/>
      <c r="AN41" s="865"/>
      <c r="AO41" s="865"/>
      <c r="AP41" s="865"/>
    </row>
    <row r="42" spans="1:42" s="884" customFormat="1" ht="38.25" hidden="1" customHeight="1">
      <c r="A42" s="99" t="s">
        <v>834</v>
      </c>
      <c r="B42" s="876"/>
      <c r="C42" s="885">
        <v>1</v>
      </c>
      <c r="D42" s="307">
        <f t="shared" si="1"/>
        <v>38</v>
      </c>
      <c r="E42" s="886" t="s">
        <v>681</v>
      </c>
      <c r="F42" s="307" t="s">
        <v>6590</v>
      </c>
      <c r="G42" s="890" t="s">
        <v>6576</v>
      </c>
      <c r="H42" s="307" t="s">
        <v>6641</v>
      </c>
      <c r="I42" s="307" t="s">
        <v>6713</v>
      </c>
      <c r="J42" s="307" t="s">
        <v>112</v>
      </c>
      <c r="K42" s="307" t="s">
        <v>702</v>
      </c>
      <c r="L42" s="307" t="s">
        <v>6578</v>
      </c>
      <c r="M42" s="886" t="s">
        <v>6589</v>
      </c>
      <c r="N42" s="307" t="s">
        <v>719</v>
      </c>
      <c r="O42" s="307" t="s">
        <v>6714</v>
      </c>
      <c r="P42" s="307" t="s">
        <v>6715</v>
      </c>
      <c r="Q42" s="890" t="s">
        <v>6716</v>
      </c>
      <c r="R42" s="889" t="s">
        <v>6578</v>
      </c>
      <c r="S42" s="307" t="s">
        <v>6717</v>
      </c>
      <c r="T42" s="307" t="s">
        <v>6605</v>
      </c>
      <c r="U42" s="307"/>
      <c r="V42" s="307"/>
      <c r="W42" s="307"/>
      <c r="X42" s="307"/>
      <c r="Y42" s="307" t="s">
        <v>6697</v>
      </c>
      <c r="Z42" s="307"/>
      <c r="AA42" s="865"/>
      <c r="AB42" s="865"/>
      <c r="AC42" s="865"/>
      <c r="AD42" s="865"/>
      <c r="AE42" s="865"/>
      <c r="AF42" s="865"/>
      <c r="AG42" s="865"/>
      <c r="AH42" s="865"/>
      <c r="AI42" s="865"/>
      <c r="AJ42" s="865"/>
      <c r="AK42" s="865"/>
      <c r="AL42" s="865"/>
      <c r="AM42" s="865"/>
      <c r="AN42" s="865"/>
      <c r="AO42" s="865"/>
      <c r="AP42" s="865"/>
    </row>
    <row r="43" spans="1:42" s="884" customFormat="1" ht="38.25" hidden="1" customHeight="1">
      <c r="A43" s="99" t="s">
        <v>834</v>
      </c>
      <c r="B43" s="876"/>
      <c r="C43" s="885">
        <v>1</v>
      </c>
      <c r="D43" s="307">
        <f t="shared" si="1"/>
        <v>39</v>
      </c>
      <c r="E43" s="886" t="s">
        <v>682</v>
      </c>
      <c r="F43" s="307" t="s">
        <v>6590</v>
      </c>
      <c r="G43" s="890" t="s">
        <v>6641</v>
      </c>
      <c r="H43" s="307" t="s">
        <v>6641</v>
      </c>
      <c r="I43" s="307" t="s">
        <v>6718</v>
      </c>
      <c r="J43" s="307" t="s">
        <v>691</v>
      </c>
      <c r="K43" s="307" t="s">
        <v>703</v>
      </c>
      <c r="L43" s="307" t="s">
        <v>6578</v>
      </c>
      <c r="M43" s="886"/>
      <c r="N43" s="307"/>
      <c r="O43" s="307" t="s">
        <v>6719</v>
      </c>
      <c r="P43" s="307" t="s">
        <v>6720</v>
      </c>
      <c r="Q43" s="307" t="s">
        <v>6721</v>
      </c>
      <c r="R43" s="889" t="s">
        <v>6578</v>
      </c>
      <c r="S43" s="307"/>
      <c r="T43" s="307"/>
      <c r="U43" s="307"/>
      <c r="V43" s="307"/>
      <c r="W43" s="307"/>
      <c r="X43" s="307"/>
      <c r="Y43" s="307" t="s">
        <v>6712</v>
      </c>
      <c r="Z43" s="307"/>
      <c r="AA43" s="865"/>
      <c r="AB43" s="865"/>
      <c r="AC43" s="865"/>
      <c r="AD43" s="865"/>
      <c r="AE43" s="865"/>
      <c r="AF43" s="865"/>
      <c r="AG43" s="865"/>
      <c r="AH43" s="865"/>
      <c r="AI43" s="865"/>
      <c r="AJ43" s="865"/>
      <c r="AK43" s="865"/>
      <c r="AL43" s="865"/>
      <c r="AM43" s="865"/>
      <c r="AN43" s="865"/>
      <c r="AO43" s="865"/>
      <c r="AP43" s="865"/>
    </row>
    <row r="44" spans="1:42" s="884" customFormat="1" ht="38.25" hidden="1" customHeight="1">
      <c r="A44" s="99" t="s">
        <v>284</v>
      </c>
      <c r="B44" s="876"/>
      <c r="C44" s="885">
        <v>1</v>
      </c>
      <c r="D44" s="307">
        <f t="shared" si="1"/>
        <v>40</v>
      </c>
      <c r="E44" s="888" t="s">
        <v>6722</v>
      </c>
      <c r="F44" s="307" t="s">
        <v>6590</v>
      </c>
      <c r="G44" s="890" t="s">
        <v>6723</v>
      </c>
      <c r="H44" s="307" t="s">
        <v>6634</v>
      </c>
      <c r="I44" s="307" t="s">
        <v>286</v>
      </c>
      <c r="J44" s="307" t="s">
        <v>285</v>
      </c>
      <c r="K44" s="307" t="s">
        <v>293</v>
      </c>
      <c r="L44" s="307" t="s">
        <v>6578</v>
      </c>
      <c r="M44" s="886" t="s">
        <v>6589</v>
      </c>
      <c r="N44" s="307" t="s">
        <v>6724</v>
      </c>
      <c r="O44" s="307" t="s">
        <v>6725</v>
      </c>
      <c r="P44" s="307" t="s">
        <v>6726</v>
      </c>
      <c r="Q44" s="890" t="s">
        <v>6727</v>
      </c>
      <c r="R44" s="889" t="s">
        <v>6578</v>
      </c>
      <c r="S44" s="307"/>
      <c r="T44" s="307"/>
      <c r="U44" s="307"/>
      <c r="V44" s="307"/>
      <c r="W44" s="307"/>
      <c r="X44" s="307"/>
      <c r="Y44" s="307" t="s">
        <v>294</v>
      </c>
      <c r="Z44" s="307"/>
      <c r="AA44" s="865"/>
      <c r="AB44" s="865"/>
      <c r="AC44" s="865"/>
      <c r="AD44" s="865"/>
      <c r="AE44" s="865"/>
      <c r="AF44" s="865"/>
      <c r="AG44" s="865"/>
      <c r="AH44" s="865"/>
      <c r="AI44" s="865"/>
      <c r="AJ44" s="865"/>
      <c r="AK44" s="865"/>
      <c r="AL44" s="865"/>
      <c r="AM44" s="865"/>
      <c r="AN44" s="865"/>
      <c r="AO44" s="865"/>
      <c r="AP44" s="865"/>
    </row>
    <row r="45" spans="1:42" s="884" customFormat="1" ht="38.25" hidden="1" customHeight="1">
      <c r="A45" s="99" t="s">
        <v>284</v>
      </c>
      <c r="B45" s="876"/>
      <c r="C45" s="885">
        <v>1</v>
      </c>
      <c r="D45" s="307">
        <f t="shared" si="1"/>
        <v>41</v>
      </c>
      <c r="E45" s="888" t="s">
        <v>6728</v>
      </c>
      <c r="F45" s="307" t="s">
        <v>446</v>
      </c>
      <c r="G45" s="890" t="s">
        <v>6723</v>
      </c>
      <c r="H45" s="307" t="s">
        <v>6641</v>
      </c>
      <c r="I45" s="307" t="s">
        <v>6729</v>
      </c>
      <c r="J45" s="307" t="s">
        <v>6730</v>
      </c>
      <c r="K45" s="307" t="s">
        <v>6731</v>
      </c>
      <c r="L45" s="307" t="s">
        <v>6578</v>
      </c>
      <c r="M45" s="888" t="s">
        <v>6589</v>
      </c>
      <c r="N45" s="307" t="s">
        <v>6724</v>
      </c>
      <c r="O45" s="307"/>
      <c r="P45" s="307"/>
      <c r="Q45" s="307"/>
      <c r="R45" s="889"/>
      <c r="S45" s="307"/>
      <c r="T45" s="307"/>
      <c r="U45" s="307"/>
      <c r="V45" s="307"/>
      <c r="W45" s="307"/>
      <c r="X45" s="307"/>
      <c r="Y45" s="307" t="s">
        <v>294</v>
      </c>
      <c r="Z45" s="307"/>
      <c r="AA45" s="865"/>
      <c r="AB45" s="865"/>
      <c r="AC45" s="865"/>
      <c r="AD45" s="865"/>
      <c r="AE45" s="865"/>
      <c r="AF45" s="865"/>
      <c r="AG45" s="865"/>
      <c r="AH45" s="865"/>
      <c r="AI45" s="865"/>
      <c r="AJ45" s="865"/>
      <c r="AK45" s="865"/>
      <c r="AL45" s="865"/>
      <c r="AM45" s="865"/>
      <c r="AN45" s="865"/>
      <c r="AO45" s="865"/>
      <c r="AP45" s="865"/>
    </row>
    <row r="46" spans="1:42" s="884" customFormat="1" ht="38.25" hidden="1" customHeight="1">
      <c r="A46" s="99" t="s">
        <v>284</v>
      </c>
      <c r="B46" s="876"/>
      <c r="C46" s="885">
        <v>1</v>
      </c>
      <c r="D46" s="307">
        <f t="shared" si="1"/>
        <v>42</v>
      </c>
      <c r="E46" s="888" t="s">
        <v>2104</v>
      </c>
      <c r="F46" s="307" t="s">
        <v>6590</v>
      </c>
      <c r="G46" s="890" t="s">
        <v>6576</v>
      </c>
      <c r="H46" s="307" t="s">
        <v>6641</v>
      </c>
      <c r="I46" s="307" t="s">
        <v>6732</v>
      </c>
      <c r="J46" s="307" t="s">
        <v>112</v>
      </c>
      <c r="K46" s="307" t="s">
        <v>6733</v>
      </c>
      <c r="L46" s="307" t="s">
        <v>6578</v>
      </c>
      <c r="M46" s="888" t="s">
        <v>6589</v>
      </c>
      <c r="N46" s="307" t="s">
        <v>6724</v>
      </c>
      <c r="O46" s="307" t="s">
        <v>6714</v>
      </c>
      <c r="P46" s="307" t="s">
        <v>6715</v>
      </c>
      <c r="Q46" s="890" t="s">
        <v>6716</v>
      </c>
      <c r="R46" s="889" t="s">
        <v>6578</v>
      </c>
      <c r="S46" s="307" t="s">
        <v>6717</v>
      </c>
      <c r="T46" s="307" t="s">
        <v>6605</v>
      </c>
      <c r="U46" s="307"/>
      <c r="V46" s="307"/>
      <c r="W46" s="307"/>
      <c r="X46" s="307"/>
      <c r="Y46" s="307" t="s">
        <v>294</v>
      </c>
      <c r="Z46" s="307"/>
      <c r="AA46" s="865"/>
      <c r="AB46" s="865"/>
      <c r="AC46" s="865"/>
      <c r="AD46" s="865"/>
      <c r="AE46" s="865"/>
      <c r="AF46" s="865"/>
      <c r="AG46" s="865"/>
      <c r="AH46" s="865"/>
      <c r="AI46" s="865"/>
      <c r="AJ46" s="865"/>
      <c r="AK46" s="865"/>
      <c r="AL46" s="865"/>
      <c r="AM46" s="865"/>
      <c r="AN46" s="865"/>
      <c r="AO46" s="865"/>
      <c r="AP46" s="865"/>
    </row>
    <row r="47" spans="1:42" s="884" customFormat="1" ht="38.25" hidden="1" customHeight="1">
      <c r="A47" s="99" t="s">
        <v>832</v>
      </c>
      <c r="B47" s="876"/>
      <c r="C47" s="885">
        <v>1</v>
      </c>
      <c r="D47" s="307">
        <f t="shared" si="1"/>
        <v>43</v>
      </c>
      <c r="E47" s="888" t="s">
        <v>6734</v>
      </c>
      <c r="F47" s="307" t="s">
        <v>6590</v>
      </c>
      <c r="G47" s="890" t="s">
        <v>6735</v>
      </c>
      <c r="H47" s="307" t="s">
        <v>6587</v>
      </c>
      <c r="I47" s="307" t="s">
        <v>289</v>
      </c>
      <c r="J47" s="307" t="s">
        <v>288</v>
      </c>
      <c r="K47" s="307" t="s">
        <v>295</v>
      </c>
      <c r="L47" s="307" t="s">
        <v>6578</v>
      </c>
      <c r="M47" s="888" t="s">
        <v>6589</v>
      </c>
      <c r="N47" s="307" t="s">
        <v>287</v>
      </c>
      <c r="O47" s="307" t="s">
        <v>6736</v>
      </c>
      <c r="P47" s="307" t="s">
        <v>6737</v>
      </c>
      <c r="Q47" s="890" t="s">
        <v>6738</v>
      </c>
      <c r="R47" s="889" t="s">
        <v>6578</v>
      </c>
      <c r="S47" s="307"/>
      <c r="T47" s="307"/>
      <c r="U47" s="307"/>
      <c r="V47" s="307"/>
      <c r="W47" s="307"/>
      <c r="X47" s="307"/>
      <c r="Y47" s="307" t="s">
        <v>296</v>
      </c>
      <c r="Z47" s="307"/>
      <c r="AA47" s="865"/>
      <c r="AB47" s="865"/>
      <c r="AC47" s="865"/>
      <c r="AD47" s="865"/>
      <c r="AE47" s="865"/>
      <c r="AF47" s="865"/>
      <c r="AG47" s="865"/>
      <c r="AH47" s="865"/>
      <c r="AI47" s="865"/>
      <c r="AJ47" s="865"/>
      <c r="AK47" s="865"/>
      <c r="AL47" s="865"/>
      <c r="AM47" s="865"/>
      <c r="AN47" s="865"/>
      <c r="AO47" s="865"/>
      <c r="AP47" s="865"/>
    </row>
    <row r="48" spans="1:42" s="884" customFormat="1" ht="38.25" hidden="1" customHeight="1">
      <c r="A48" s="99" t="s">
        <v>832</v>
      </c>
      <c r="B48" s="876"/>
      <c r="C48" s="885">
        <v>1</v>
      </c>
      <c r="D48" s="307">
        <f t="shared" si="1"/>
        <v>44</v>
      </c>
      <c r="E48" s="886" t="s">
        <v>6739</v>
      </c>
      <c r="F48" s="307" t="s">
        <v>446</v>
      </c>
      <c r="G48" s="890" t="s">
        <v>6735</v>
      </c>
      <c r="H48" s="307" t="s">
        <v>6587</v>
      </c>
      <c r="I48" s="307" t="s">
        <v>6740</v>
      </c>
      <c r="J48" s="307" t="s">
        <v>6741</v>
      </c>
      <c r="K48" s="307" t="s">
        <v>6742</v>
      </c>
      <c r="L48" s="307" t="s">
        <v>6578</v>
      </c>
      <c r="M48" s="886" t="s">
        <v>6589</v>
      </c>
      <c r="N48" s="307" t="s">
        <v>287</v>
      </c>
      <c r="O48" s="307"/>
      <c r="P48" s="307"/>
      <c r="Q48" s="307"/>
      <c r="R48" s="889"/>
      <c r="S48" s="307"/>
      <c r="T48" s="307"/>
      <c r="U48" s="307"/>
      <c r="V48" s="307"/>
      <c r="W48" s="307"/>
      <c r="X48" s="307"/>
      <c r="Y48" s="307" t="s">
        <v>1150</v>
      </c>
      <c r="Z48" s="307"/>
      <c r="AA48" s="865"/>
      <c r="AB48" s="865"/>
      <c r="AC48" s="865"/>
      <c r="AD48" s="865"/>
      <c r="AE48" s="865"/>
      <c r="AF48" s="865"/>
      <c r="AG48" s="865"/>
      <c r="AH48" s="865"/>
      <c r="AI48" s="865"/>
      <c r="AJ48" s="865"/>
      <c r="AK48" s="865"/>
      <c r="AL48" s="865"/>
      <c r="AM48" s="865"/>
      <c r="AN48" s="865"/>
      <c r="AO48" s="865"/>
      <c r="AP48" s="865"/>
    </row>
    <row r="49" spans="1:42" s="884" customFormat="1" ht="38.25" hidden="1" customHeight="1">
      <c r="A49" s="99" t="s">
        <v>832</v>
      </c>
      <c r="B49" s="876"/>
      <c r="C49" s="885">
        <v>1</v>
      </c>
      <c r="D49" s="307">
        <f t="shared" si="1"/>
        <v>45</v>
      </c>
      <c r="E49" s="886" t="s">
        <v>2102</v>
      </c>
      <c r="F49" s="307" t="s">
        <v>6590</v>
      </c>
      <c r="G49" s="890" t="s">
        <v>6735</v>
      </c>
      <c r="H49" s="307" t="s">
        <v>6587</v>
      </c>
      <c r="I49" s="307" t="s">
        <v>6743</v>
      </c>
      <c r="J49" s="307" t="s">
        <v>112</v>
      </c>
      <c r="K49" s="307" t="s">
        <v>6744</v>
      </c>
      <c r="L49" s="307" t="s">
        <v>6578</v>
      </c>
      <c r="M49" s="886" t="s">
        <v>6589</v>
      </c>
      <c r="N49" s="307" t="s">
        <v>287</v>
      </c>
      <c r="O49" s="307" t="s">
        <v>6714</v>
      </c>
      <c r="P49" s="307" t="s">
        <v>6715</v>
      </c>
      <c r="Q49" s="890" t="s">
        <v>6716</v>
      </c>
      <c r="R49" s="889" t="s">
        <v>6578</v>
      </c>
      <c r="S49" s="307" t="s">
        <v>6717</v>
      </c>
      <c r="T49" s="307" t="s">
        <v>6605</v>
      </c>
      <c r="U49" s="307"/>
      <c r="V49" s="307"/>
      <c r="W49" s="307"/>
      <c r="X49" s="307"/>
      <c r="Y49" s="307" t="s">
        <v>1150</v>
      </c>
      <c r="Z49" s="307"/>
      <c r="AA49" s="865"/>
      <c r="AB49" s="865"/>
      <c r="AC49" s="865"/>
      <c r="AD49" s="865"/>
      <c r="AE49" s="865"/>
      <c r="AF49" s="865"/>
      <c r="AG49" s="865"/>
      <c r="AH49" s="865"/>
      <c r="AI49" s="865"/>
      <c r="AJ49" s="865"/>
      <c r="AK49" s="865"/>
      <c r="AL49" s="865"/>
      <c r="AM49" s="865"/>
      <c r="AN49" s="865"/>
      <c r="AO49" s="865"/>
      <c r="AP49" s="865"/>
    </row>
    <row r="50" spans="1:42" s="884" customFormat="1" ht="38.25" hidden="1" customHeight="1">
      <c r="A50" s="99" t="s">
        <v>837</v>
      </c>
      <c r="B50" s="876"/>
      <c r="C50" s="885">
        <v>1</v>
      </c>
      <c r="D50" s="307">
        <f t="shared" si="1"/>
        <v>46</v>
      </c>
      <c r="E50" s="886" t="s">
        <v>1142</v>
      </c>
      <c r="F50" s="307" t="s">
        <v>6590</v>
      </c>
      <c r="G50" s="890" t="s">
        <v>6745</v>
      </c>
      <c r="H50" s="307" t="s">
        <v>6634</v>
      </c>
      <c r="I50" s="307" t="s">
        <v>6746</v>
      </c>
      <c r="J50" s="307" t="s">
        <v>1145</v>
      </c>
      <c r="K50" s="307" t="s">
        <v>1147</v>
      </c>
      <c r="L50" s="307" t="s">
        <v>6578</v>
      </c>
      <c r="M50" s="886" t="s">
        <v>6589</v>
      </c>
      <c r="N50" s="307" t="s">
        <v>1437</v>
      </c>
      <c r="O50" s="307" t="s">
        <v>6747</v>
      </c>
      <c r="P50" s="307" t="s">
        <v>6748</v>
      </c>
      <c r="Q50" s="890" t="s">
        <v>6749</v>
      </c>
      <c r="R50" s="889" t="s">
        <v>6578</v>
      </c>
      <c r="S50" s="307"/>
      <c r="T50" s="307"/>
      <c r="U50" s="307"/>
      <c r="V50" s="307"/>
      <c r="W50" s="307"/>
      <c r="X50" s="307"/>
      <c r="Y50" s="307" t="s">
        <v>1150</v>
      </c>
      <c r="Z50" s="307"/>
      <c r="AA50" s="865"/>
      <c r="AB50" s="865"/>
      <c r="AC50" s="865"/>
      <c r="AD50" s="865"/>
      <c r="AE50" s="865"/>
      <c r="AF50" s="865"/>
      <c r="AG50" s="865"/>
      <c r="AH50" s="865"/>
      <c r="AI50" s="865"/>
      <c r="AJ50" s="865"/>
      <c r="AK50" s="865"/>
      <c r="AL50" s="865"/>
      <c r="AM50" s="865"/>
      <c r="AN50" s="865"/>
      <c r="AO50" s="865"/>
      <c r="AP50" s="865"/>
    </row>
    <row r="51" spans="1:42" s="884" customFormat="1" ht="38.25" hidden="1" customHeight="1">
      <c r="A51" s="99" t="s">
        <v>837</v>
      </c>
      <c r="B51" s="876"/>
      <c r="C51" s="885">
        <v>1</v>
      </c>
      <c r="D51" s="307">
        <f t="shared" si="1"/>
        <v>47</v>
      </c>
      <c r="E51" s="886" t="s">
        <v>1143</v>
      </c>
      <c r="F51" s="307" t="s">
        <v>446</v>
      </c>
      <c r="G51" s="890" t="s">
        <v>6745</v>
      </c>
      <c r="H51" s="307" t="s">
        <v>6641</v>
      </c>
      <c r="I51" s="307" t="s">
        <v>6750</v>
      </c>
      <c r="J51" s="307" t="s">
        <v>1146</v>
      </c>
      <c r="K51" s="307" t="s">
        <v>1148</v>
      </c>
      <c r="L51" s="307" t="s">
        <v>6578</v>
      </c>
      <c r="M51" s="886" t="s">
        <v>6589</v>
      </c>
      <c r="N51" s="307" t="s">
        <v>1437</v>
      </c>
      <c r="O51" s="307"/>
      <c r="P51" s="307"/>
      <c r="Q51" s="307"/>
      <c r="R51" s="889"/>
      <c r="S51" s="307"/>
      <c r="T51" s="307"/>
      <c r="U51" s="307"/>
      <c r="V51" s="307"/>
      <c r="W51" s="307"/>
      <c r="X51" s="307"/>
      <c r="Y51" s="307" t="s">
        <v>1150</v>
      </c>
      <c r="Z51" s="307"/>
      <c r="AA51" s="865"/>
      <c r="AB51" s="865"/>
      <c r="AC51" s="865"/>
      <c r="AD51" s="865"/>
      <c r="AE51" s="865"/>
      <c r="AF51" s="865"/>
      <c r="AG51" s="865"/>
      <c r="AH51" s="865"/>
      <c r="AI51" s="865"/>
      <c r="AJ51" s="865"/>
      <c r="AK51" s="865"/>
      <c r="AL51" s="865"/>
      <c r="AM51" s="865"/>
      <c r="AN51" s="865"/>
      <c r="AO51" s="865"/>
      <c r="AP51" s="865"/>
    </row>
    <row r="52" spans="1:42" s="884" customFormat="1" ht="38.25" hidden="1" customHeight="1">
      <c r="A52" s="99" t="s">
        <v>837</v>
      </c>
      <c r="B52" s="876"/>
      <c r="C52" s="885">
        <v>1</v>
      </c>
      <c r="D52" s="307">
        <f t="shared" si="1"/>
        <v>48</v>
      </c>
      <c r="E52" s="886" t="s">
        <v>1144</v>
      </c>
      <c r="F52" s="307" t="s">
        <v>6590</v>
      </c>
      <c r="G52" s="890" t="s">
        <v>6745</v>
      </c>
      <c r="H52" s="307" t="s">
        <v>6641</v>
      </c>
      <c r="I52" s="307" t="s">
        <v>6751</v>
      </c>
      <c r="J52" s="307" t="s">
        <v>112</v>
      </c>
      <c r="K52" s="307" t="s">
        <v>1149</v>
      </c>
      <c r="L52" s="307" t="s">
        <v>6578</v>
      </c>
      <c r="M52" s="886" t="s">
        <v>6589</v>
      </c>
      <c r="N52" s="307" t="s">
        <v>1437</v>
      </c>
      <c r="O52" s="307" t="s">
        <v>6714</v>
      </c>
      <c r="P52" s="307" t="s">
        <v>6715</v>
      </c>
      <c r="Q52" s="890" t="s">
        <v>6716</v>
      </c>
      <c r="R52" s="889" t="s">
        <v>6578</v>
      </c>
      <c r="S52" s="307" t="s">
        <v>6717</v>
      </c>
      <c r="T52" s="307" t="s">
        <v>6605</v>
      </c>
      <c r="U52" s="307"/>
      <c r="V52" s="307"/>
      <c r="W52" s="307"/>
      <c r="X52" s="307"/>
      <c r="Y52" s="307" t="s">
        <v>1150</v>
      </c>
      <c r="Z52" s="307"/>
      <c r="AA52" s="865"/>
      <c r="AB52" s="865"/>
      <c r="AC52" s="865"/>
      <c r="AD52" s="865"/>
      <c r="AE52" s="865"/>
      <c r="AF52" s="865"/>
      <c r="AG52" s="865"/>
      <c r="AH52" s="865"/>
      <c r="AI52" s="865"/>
      <c r="AJ52" s="865"/>
      <c r="AK52" s="865"/>
      <c r="AL52" s="865"/>
      <c r="AM52" s="865"/>
      <c r="AN52" s="865"/>
      <c r="AO52" s="865"/>
      <c r="AP52" s="865"/>
    </row>
    <row r="53" spans="1:42" s="884" customFormat="1" ht="38.25" hidden="1" customHeight="1">
      <c r="A53" s="99" t="s">
        <v>993</v>
      </c>
      <c r="B53" s="876"/>
      <c r="C53" s="885">
        <v>1</v>
      </c>
      <c r="D53" s="307">
        <f t="shared" si="1"/>
        <v>49</v>
      </c>
      <c r="E53" s="886" t="s">
        <v>1928</v>
      </c>
      <c r="F53" s="307" t="s">
        <v>6590</v>
      </c>
      <c r="G53" s="890" t="s">
        <v>6752</v>
      </c>
      <c r="H53" s="307"/>
      <c r="I53" s="307" t="s">
        <v>6753</v>
      </c>
      <c r="J53" s="307" t="s">
        <v>994</v>
      </c>
      <c r="K53" s="307" t="s">
        <v>998</v>
      </c>
      <c r="L53" s="307" t="s">
        <v>6578</v>
      </c>
      <c r="M53" s="886" t="s">
        <v>6589</v>
      </c>
      <c r="N53" s="307" t="s">
        <v>1783</v>
      </c>
      <c r="O53" s="307" t="s">
        <v>6754</v>
      </c>
      <c r="P53" s="307" t="s">
        <v>6755</v>
      </c>
      <c r="Q53" s="307" t="s">
        <v>6756</v>
      </c>
      <c r="R53" s="889" t="s">
        <v>6578</v>
      </c>
      <c r="S53" s="307" t="s">
        <v>6757</v>
      </c>
      <c r="T53" s="307" t="s">
        <v>6605</v>
      </c>
      <c r="U53" s="307"/>
      <c r="V53" s="307"/>
      <c r="W53" s="307"/>
      <c r="X53" s="307"/>
      <c r="Y53" s="307" t="s">
        <v>1002</v>
      </c>
      <c r="Z53" s="307"/>
      <c r="AA53" s="865"/>
      <c r="AB53" s="865"/>
      <c r="AC53" s="865"/>
      <c r="AD53" s="865"/>
      <c r="AE53" s="865"/>
      <c r="AF53" s="865"/>
      <c r="AG53" s="865"/>
      <c r="AH53" s="865"/>
      <c r="AI53" s="865"/>
      <c r="AJ53" s="865"/>
      <c r="AK53" s="865"/>
      <c r="AL53" s="865"/>
      <c r="AM53" s="865"/>
      <c r="AN53" s="865"/>
      <c r="AO53" s="865"/>
      <c r="AP53" s="865"/>
    </row>
    <row r="54" spans="1:42" s="884" customFormat="1" ht="38.25" hidden="1" customHeight="1">
      <c r="A54" s="99" t="s">
        <v>993</v>
      </c>
      <c r="B54" s="876"/>
      <c r="C54" s="885">
        <v>1</v>
      </c>
      <c r="D54" s="307">
        <f t="shared" si="1"/>
        <v>50</v>
      </c>
      <c r="E54" s="886" t="s">
        <v>991</v>
      </c>
      <c r="F54" s="307" t="s">
        <v>434</v>
      </c>
      <c r="G54" s="890" t="s">
        <v>6758</v>
      </c>
      <c r="H54" s="307"/>
      <c r="I54" s="307" t="s">
        <v>6759</v>
      </c>
      <c r="J54" s="307" t="s">
        <v>995</v>
      </c>
      <c r="K54" s="307" t="s">
        <v>999</v>
      </c>
      <c r="L54" s="307" t="s">
        <v>6578</v>
      </c>
      <c r="M54" s="886" t="s">
        <v>6589</v>
      </c>
      <c r="N54" s="307" t="s">
        <v>1783</v>
      </c>
      <c r="O54" s="307"/>
      <c r="P54" s="307"/>
      <c r="Q54" s="307"/>
      <c r="R54" s="889"/>
      <c r="S54" s="307"/>
      <c r="T54" s="307"/>
      <c r="U54" s="307"/>
      <c r="V54" s="307"/>
      <c r="W54" s="307"/>
      <c r="X54" s="307"/>
      <c r="Y54" s="307" t="s">
        <v>1002</v>
      </c>
      <c r="Z54" s="307"/>
      <c r="AA54" s="865"/>
      <c r="AB54" s="865"/>
      <c r="AC54" s="865"/>
      <c r="AD54" s="865"/>
      <c r="AE54" s="865"/>
      <c r="AF54" s="865"/>
      <c r="AG54" s="865"/>
      <c r="AH54" s="865"/>
      <c r="AI54" s="865"/>
      <c r="AJ54" s="865"/>
      <c r="AK54" s="865"/>
      <c r="AL54" s="865"/>
      <c r="AM54" s="865"/>
      <c r="AN54" s="865"/>
      <c r="AO54" s="865"/>
      <c r="AP54" s="865"/>
    </row>
    <row r="55" spans="1:42" s="884" customFormat="1" ht="38.25" hidden="1" customHeight="1">
      <c r="A55" s="99" t="s">
        <v>993</v>
      </c>
      <c r="B55" s="876"/>
      <c r="C55" s="885">
        <v>1</v>
      </c>
      <c r="D55" s="307">
        <f t="shared" si="1"/>
        <v>51</v>
      </c>
      <c r="E55" s="886" t="s">
        <v>3208</v>
      </c>
      <c r="F55" s="307" t="s">
        <v>6590</v>
      </c>
      <c r="G55" s="890" t="s">
        <v>6760</v>
      </c>
      <c r="H55" s="307"/>
      <c r="I55" s="307" t="s">
        <v>6761</v>
      </c>
      <c r="J55" s="307" t="s">
        <v>996</v>
      </c>
      <c r="K55" s="307" t="s">
        <v>1000</v>
      </c>
      <c r="L55" s="307" t="s">
        <v>6578</v>
      </c>
      <c r="M55" s="886" t="s">
        <v>6589</v>
      </c>
      <c r="N55" s="307" t="s">
        <v>1783</v>
      </c>
      <c r="O55" s="307" t="s">
        <v>6607</v>
      </c>
      <c r="P55" s="307" t="s">
        <v>6608</v>
      </c>
      <c r="Q55" s="307" t="s">
        <v>6609</v>
      </c>
      <c r="R55" s="889" t="s">
        <v>6578</v>
      </c>
      <c r="S55" s="307" t="s">
        <v>6674</v>
      </c>
      <c r="T55" s="307" t="s">
        <v>6605</v>
      </c>
      <c r="U55" s="307"/>
      <c r="V55" s="307"/>
      <c r="W55" s="307"/>
      <c r="X55" s="307"/>
      <c r="Y55" s="307" t="s">
        <v>1002</v>
      </c>
      <c r="Z55" s="307"/>
      <c r="AA55" s="865"/>
      <c r="AB55" s="865"/>
      <c r="AC55" s="865"/>
      <c r="AD55" s="865"/>
      <c r="AE55" s="865"/>
      <c r="AF55" s="865"/>
      <c r="AG55" s="865"/>
      <c r="AH55" s="865"/>
      <c r="AI55" s="865"/>
      <c r="AJ55" s="865"/>
      <c r="AK55" s="865"/>
      <c r="AL55" s="865"/>
      <c r="AM55" s="865"/>
      <c r="AN55" s="865"/>
      <c r="AO55" s="865"/>
      <c r="AP55" s="865"/>
    </row>
    <row r="56" spans="1:42" s="884" customFormat="1" ht="38.25" hidden="1" customHeight="1">
      <c r="A56" s="99" t="s">
        <v>96</v>
      </c>
      <c r="B56" s="876"/>
      <c r="C56" s="885">
        <v>1</v>
      </c>
      <c r="D56" s="307">
        <f t="shared" si="1"/>
        <v>52</v>
      </c>
      <c r="E56" s="886" t="s">
        <v>3294</v>
      </c>
      <c r="F56" s="307" t="s">
        <v>6590</v>
      </c>
      <c r="G56" s="890" t="s">
        <v>6576</v>
      </c>
      <c r="H56" s="307" t="s">
        <v>6634</v>
      </c>
      <c r="I56" s="307" t="s">
        <v>99</v>
      </c>
      <c r="J56" s="307" t="s">
        <v>98</v>
      </c>
      <c r="K56" s="307" t="s">
        <v>100</v>
      </c>
      <c r="L56" s="307" t="s">
        <v>6578</v>
      </c>
      <c r="M56" s="886" t="s">
        <v>6589</v>
      </c>
      <c r="N56" s="307" t="s">
        <v>6762</v>
      </c>
      <c r="O56" s="307" t="s">
        <v>6763</v>
      </c>
      <c r="P56" s="307" t="s">
        <v>6764</v>
      </c>
      <c r="Q56" s="307" t="s">
        <v>6765</v>
      </c>
      <c r="R56" s="889" t="s">
        <v>6578</v>
      </c>
      <c r="S56" s="307"/>
      <c r="T56" s="307"/>
      <c r="U56" s="307"/>
      <c r="V56" s="307"/>
      <c r="W56" s="307"/>
      <c r="X56" s="307"/>
      <c r="Y56" s="307" t="s">
        <v>101</v>
      </c>
      <c r="Z56" s="307"/>
      <c r="AA56" s="865"/>
      <c r="AB56" s="865"/>
      <c r="AC56" s="865"/>
      <c r="AD56" s="865"/>
      <c r="AE56" s="865"/>
      <c r="AF56" s="865"/>
      <c r="AG56" s="865"/>
      <c r="AH56" s="865"/>
      <c r="AI56" s="865"/>
      <c r="AJ56" s="865"/>
      <c r="AK56" s="865"/>
      <c r="AL56" s="865"/>
      <c r="AM56" s="865"/>
      <c r="AN56" s="865"/>
      <c r="AO56" s="865"/>
      <c r="AP56" s="865"/>
    </row>
    <row r="57" spans="1:42" s="884" customFormat="1" ht="38.25" hidden="1" customHeight="1">
      <c r="A57" s="99" t="s">
        <v>96</v>
      </c>
      <c r="B57" s="876"/>
      <c r="C57" s="885">
        <v>1</v>
      </c>
      <c r="D57" s="307">
        <f t="shared" si="1"/>
        <v>53</v>
      </c>
      <c r="E57" s="886" t="s">
        <v>6766</v>
      </c>
      <c r="F57" s="307" t="s">
        <v>446</v>
      </c>
      <c r="G57" s="890" t="s">
        <v>6576</v>
      </c>
      <c r="H57" s="307" t="s">
        <v>6641</v>
      </c>
      <c r="I57" s="307" t="s">
        <v>6740</v>
      </c>
      <c r="J57" s="307" t="s">
        <v>6767</v>
      </c>
      <c r="K57" s="307" t="s">
        <v>6768</v>
      </c>
      <c r="L57" s="307" t="s">
        <v>6578</v>
      </c>
      <c r="M57" s="886" t="s">
        <v>6589</v>
      </c>
      <c r="N57" s="307" t="s">
        <v>6762</v>
      </c>
      <c r="O57" s="307"/>
      <c r="P57" s="307"/>
      <c r="Q57" s="307"/>
      <c r="R57" s="889"/>
      <c r="S57" s="307"/>
      <c r="T57" s="307"/>
      <c r="U57" s="307"/>
      <c r="V57" s="307"/>
      <c r="W57" s="307"/>
      <c r="X57" s="307"/>
      <c r="Y57" s="307" t="s">
        <v>101</v>
      </c>
      <c r="Z57" s="307"/>
      <c r="AA57" s="865"/>
      <c r="AB57" s="865"/>
      <c r="AC57" s="865"/>
      <c r="AD57" s="865"/>
      <c r="AE57" s="865"/>
      <c r="AF57" s="865"/>
      <c r="AG57" s="865"/>
      <c r="AH57" s="865"/>
      <c r="AI57" s="865"/>
      <c r="AJ57" s="865"/>
      <c r="AK57" s="865"/>
      <c r="AL57" s="865"/>
      <c r="AM57" s="865"/>
      <c r="AN57" s="865"/>
      <c r="AO57" s="865"/>
      <c r="AP57" s="865"/>
    </row>
    <row r="58" spans="1:42" s="884" customFormat="1" ht="38.25" hidden="1" customHeight="1">
      <c r="A58" s="99" t="s">
        <v>96</v>
      </c>
      <c r="B58" s="876"/>
      <c r="C58" s="885">
        <v>1</v>
      </c>
      <c r="D58" s="307">
        <f t="shared" si="1"/>
        <v>54</v>
      </c>
      <c r="E58" s="886" t="s">
        <v>4693</v>
      </c>
      <c r="F58" s="307" t="s">
        <v>6590</v>
      </c>
      <c r="G58" s="890" t="s">
        <v>6576</v>
      </c>
      <c r="H58" s="307" t="s">
        <v>6641</v>
      </c>
      <c r="I58" s="307" t="s">
        <v>6769</v>
      </c>
      <c r="J58" s="307" t="s">
        <v>112</v>
      </c>
      <c r="K58" s="307" t="s">
        <v>4694</v>
      </c>
      <c r="L58" s="307" t="s">
        <v>6578</v>
      </c>
      <c r="M58" s="886" t="s">
        <v>6589</v>
      </c>
      <c r="N58" s="307" t="s">
        <v>6762</v>
      </c>
      <c r="O58" s="307" t="s">
        <v>6714</v>
      </c>
      <c r="P58" s="307" t="s">
        <v>6715</v>
      </c>
      <c r="Q58" s="890" t="s">
        <v>6716</v>
      </c>
      <c r="R58" s="889" t="s">
        <v>6578</v>
      </c>
      <c r="S58" s="307" t="s">
        <v>6717</v>
      </c>
      <c r="T58" s="307" t="s">
        <v>6605</v>
      </c>
      <c r="U58" s="307"/>
      <c r="V58" s="307"/>
      <c r="W58" s="307"/>
      <c r="X58" s="307"/>
      <c r="Y58" s="307" t="s">
        <v>101</v>
      </c>
      <c r="Z58" s="307"/>
      <c r="AA58" s="865"/>
      <c r="AB58" s="865"/>
      <c r="AC58" s="865"/>
      <c r="AD58" s="865"/>
      <c r="AE58" s="865"/>
      <c r="AF58" s="865"/>
      <c r="AG58" s="865"/>
      <c r="AH58" s="865"/>
      <c r="AI58" s="865"/>
      <c r="AJ58" s="865"/>
      <c r="AK58" s="865"/>
      <c r="AL58" s="865"/>
      <c r="AM58" s="865"/>
      <c r="AN58" s="865"/>
      <c r="AO58" s="865"/>
      <c r="AP58" s="865"/>
    </row>
    <row r="59" spans="1:42" s="884" customFormat="1" ht="38.25" hidden="1" customHeight="1">
      <c r="A59" s="99" t="s">
        <v>96</v>
      </c>
      <c r="B59" s="876"/>
      <c r="C59" s="885">
        <v>1</v>
      </c>
      <c r="D59" s="307">
        <f t="shared" si="1"/>
        <v>55</v>
      </c>
      <c r="E59" s="888" t="s">
        <v>4695</v>
      </c>
      <c r="F59" s="307" t="s">
        <v>6590</v>
      </c>
      <c r="G59" s="890" t="s">
        <v>6576</v>
      </c>
      <c r="H59" s="307" t="s">
        <v>6634</v>
      </c>
      <c r="I59" s="307" t="s">
        <v>6770</v>
      </c>
      <c r="J59" s="307" t="s">
        <v>4696</v>
      </c>
      <c r="K59" s="307" t="s">
        <v>4697</v>
      </c>
      <c r="L59" s="307" t="s">
        <v>6578</v>
      </c>
      <c r="M59" s="886" t="s">
        <v>6589</v>
      </c>
      <c r="N59" s="307" t="s">
        <v>6771</v>
      </c>
      <c r="O59" s="307" t="s">
        <v>6772</v>
      </c>
      <c r="P59" s="307" t="s">
        <v>6773</v>
      </c>
      <c r="Q59" s="891" t="s">
        <v>6774</v>
      </c>
      <c r="R59" s="889" t="s">
        <v>6578</v>
      </c>
      <c r="S59" s="307"/>
      <c r="T59" s="307"/>
      <c r="U59" s="307"/>
      <c r="V59" s="307"/>
      <c r="W59" s="307"/>
      <c r="X59" s="307"/>
      <c r="Y59" s="307" t="s">
        <v>115</v>
      </c>
      <c r="Z59" s="307"/>
      <c r="AA59" s="865"/>
      <c r="AB59" s="865"/>
      <c r="AC59" s="865"/>
      <c r="AD59" s="865"/>
      <c r="AE59" s="865"/>
      <c r="AF59" s="865"/>
      <c r="AG59" s="865"/>
      <c r="AH59" s="865"/>
      <c r="AI59" s="865"/>
      <c r="AJ59" s="865"/>
      <c r="AK59" s="865"/>
      <c r="AL59" s="865"/>
      <c r="AM59" s="865"/>
      <c r="AN59" s="865"/>
      <c r="AO59" s="865"/>
      <c r="AP59" s="865"/>
    </row>
    <row r="60" spans="1:42" s="884" customFormat="1" ht="38.25" hidden="1" customHeight="1">
      <c r="A60" s="99" t="s">
        <v>96</v>
      </c>
      <c r="B60" s="876"/>
      <c r="C60" s="885">
        <v>1</v>
      </c>
      <c r="D60" s="307">
        <f t="shared" si="1"/>
        <v>56</v>
      </c>
      <c r="E60" s="886" t="s">
        <v>2307</v>
      </c>
      <c r="F60" s="307" t="s">
        <v>6590</v>
      </c>
      <c r="G60" s="890" t="s">
        <v>6576</v>
      </c>
      <c r="H60" s="307" t="s">
        <v>6641</v>
      </c>
      <c r="I60" s="307" t="s">
        <v>113</v>
      </c>
      <c r="J60" s="307" t="s">
        <v>112</v>
      </c>
      <c r="K60" s="307" t="s">
        <v>114</v>
      </c>
      <c r="L60" s="307" t="s">
        <v>6578</v>
      </c>
      <c r="M60" s="886" t="s">
        <v>6589</v>
      </c>
      <c r="N60" s="307" t="s">
        <v>6771</v>
      </c>
      <c r="O60" s="307" t="s">
        <v>6714</v>
      </c>
      <c r="P60" s="307" t="s">
        <v>6715</v>
      </c>
      <c r="Q60" s="890" t="s">
        <v>6716</v>
      </c>
      <c r="R60" s="889" t="s">
        <v>6578</v>
      </c>
      <c r="S60" s="307" t="s">
        <v>6717</v>
      </c>
      <c r="T60" s="307" t="s">
        <v>6605</v>
      </c>
      <c r="U60" s="307"/>
      <c r="V60" s="307"/>
      <c r="W60" s="307"/>
      <c r="X60" s="307"/>
      <c r="Y60" s="307" t="s">
        <v>115</v>
      </c>
      <c r="Z60" s="307"/>
      <c r="AA60" s="865"/>
      <c r="AB60" s="865"/>
      <c r="AC60" s="865"/>
      <c r="AD60" s="865"/>
      <c r="AE60" s="865"/>
      <c r="AF60" s="865"/>
      <c r="AG60" s="865"/>
      <c r="AH60" s="865"/>
      <c r="AI60" s="865"/>
      <c r="AJ60" s="865"/>
      <c r="AK60" s="865"/>
      <c r="AL60" s="865"/>
      <c r="AM60" s="865"/>
      <c r="AN60" s="865"/>
      <c r="AO60" s="865"/>
      <c r="AP60" s="865"/>
    </row>
    <row r="61" spans="1:42" s="884" customFormat="1" ht="38.25" hidden="1" customHeight="1">
      <c r="A61" s="99" t="s">
        <v>96</v>
      </c>
      <c r="B61" s="876"/>
      <c r="C61" s="885">
        <v>1</v>
      </c>
      <c r="D61" s="307">
        <f t="shared" si="1"/>
        <v>57</v>
      </c>
      <c r="E61" s="886" t="s">
        <v>6775</v>
      </c>
      <c r="F61" s="307" t="s">
        <v>446</v>
      </c>
      <c r="G61" s="890" t="s">
        <v>6576</v>
      </c>
      <c r="H61" s="307" t="s">
        <v>6641</v>
      </c>
      <c r="I61" s="307" t="s">
        <v>6776</v>
      </c>
      <c r="J61" s="307" t="s">
        <v>6777</v>
      </c>
      <c r="K61" s="307" t="s">
        <v>6778</v>
      </c>
      <c r="L61" s="307" t="s">
        <v>6578</v>
      </c>
      <c r="M61" s="886" t="s">
        <v>6589</v>
      </c>
      <c r="N61" s="307" t="s">
        <v>6771</v>
      </c>
      <c r="O61" s="307"/>
      <c r="P61" s="307"/>
      <c r="Q61" s="307"/>
      <c r="R61" s="889"/>
      <c r="S61" s="307"/>
      <c r="T61" s="307"/>
      <c r="U61" s="307"/>
      <c r="V61" s="307"/>
      <c r="W61" s="307"/>
      <c r="X61" s="307"/>
      <c r="Y61" s="307" t="s">
        <v>115</v>
      </c>
      <c r="Z61" s="307"/>
      <c r="AA61" s="865"/>
      <c r="AB61" s="865"/>
      <c r="AC61" s="865"/>
      <c r="AD61" s="865"/>
      <c r="AE61" s="865"/>
      <c r="AF61" s="865"/>
      <c r="AG61" s="865"/>
      <c r="AH61" s="865"/>
      <c r="AI61" s="865"/>
      <c r="AJ61" s="865"/>
      <c r="AK61" s="865"/>
      <c r="AL61" s="865"/>
      <c r="AM61" s="865"/>
      <c r="AN61" s="865"/>
      <c r="AO61" s="865"/>
      <c r="AP61" s="865"/>
    </row>
    <row r="62" spans="1:42" s="884" customFormat="1" ht="38.25" hidden="1" customHeight="1">
      <c r="A62" s="99" t="s">
        <v>564</v>
      </c>
      <c r="B62" s="876"/>
      <c r="C62" s="885">
        <v>1</v>
      </c>
      <c r="D62" s="307">
        <f t="shared" si="1"/>
        <v>58</v>
      </c>
      <c r="E62" s="886" t="s">
        <v>3346</v>
      </c>
      <c r="F62" s="307" t="s">
        <v>6590</v>
      </c>
      <c r="G62" s="890" t="s">
        <v>6779</v>
      </c>
      <c r="H62" s="307" t="s">
        <v>6634</v>
      </c>
      <c r="I62" s="307" t="s">
        <v>6780</v>
      </c>
      <c r="J62" s="307" t="s">
        <v>507</v>
      </c>
      <c r="K62" s="307" t="s">
        <v>4297</v>
      </c>
      <c r="L62" s="307" t="s">
        <v>6578</v>
      </c>
      <c r="M62" s="886" t="s">
        <v>6589</v>
      </c>
      <c r="N62" s="307" t="s">
        <v>6781</v>
      </c>
      <c r="O62" s="307" t="s">
        <v>6782</v>
      </c>
      <c r="P62" s="307" t="s">
        <v>6783</v>
      </c>
      <c r="Q62" s="890" t="s">
        <v>6784</v>
      </c>
      <c r="R62" s="889" t="s">
        <v>6578</v>
      </c>
      <c r="S62" s="307"/>
      <c r="T62" s="307"/>
      <c r="U62" s="307"/>
      <c r="V62" s="307"/>
      <c r="W62" s="307"/>
      <c r="X62" s="307"/>
      <c r="Y62" s="307" t="s">
        <v>508</v>
      </c>
      <c r="Z62" s="307"/>
      <c r="AA62" s="865"/>
      <c r="AB62" s="865"/>
      <c r="AC62" s="865"/>
      <c r="AD62" s="865"/>
      <c r="AE62" s="865"/>
      <c r="AF62" s="865"/>
      <c r="AG62" s="865"/>
      <c r="AH62" s="865"/>
      <c r="AI62" s="865"/>
      <c r="AJ62" s="865"/>
      <c r="AK62" s="865"/>
      <c r="AL62" s="865"/>
      <c r="AM62" s="865"/>
      <c r="AN62" s="865"/>
      <c r="AO62" s="865"/>
      <c r="AP62" s="865"/>
    </row>
    <row r="63" spans="1:42" s="884" customFormat="1" ht="38.25" hidden="1" customHeight="1">
      <c r="A63" s="99" t="s">
        <v>564</v>
      </c>
      <c r="B63" s="876"/>
      <c r="C63" s="885">
        <v>1</v>
      </c>
      <c r="D63" s="307">
        <f t="shared" si="1"/>
        <v>59</v>
      </c>
      <c r="E63" s="886" t="s">
        <v>1843</v>
      </c>
      <c r="F63" s="307" t="s">
        <v>6590</v>
      </c>
      <c r="G63" s="890" t="s">
        <v>6576</v>
      </c>
      <c r="H63" s="307" t="s">
        <v>6641</v>
      </c>
      <c r="I63" s="307" t="s">
        <v>6785</v>
      </c>
      <c r="J63" s="307" t="s">
        <v>510</v>
      </c>
      <c r="K63" s="307" t="s">
        <v>4300</v>
      </c>
      <c r="L63" s="307" t="s">
        <v>6578</v>
      </c>
      <c r="M63" s="886" t="s">
        <v>6589</v>
      </c>
      <c r="N63" s="307" t="s">
        <v>6781</v>
      </c>
      <c r="O63" s="307" t="s">
        <v>6786</v>
      </c>
      <c r="P63" s="307" t="s">
        <v>6787</v>
      </c>
      <c r="Q63" s="890" t="s">
        <v>6788</v>
      </c>
      <c r="R63" s="889" t="s">
        <v>6578</v>
      </c>
      <c r="S63" s="307"/>
      <c r="T63" s="307" t="s">
        <v>6789</v>
      </c>
      <c r="U63" s="307"/>
      <c r="V63" s="307"/>
      <c r="W63" s="307"/>
      <c r="X63" s="307"/>
      <c r="Y63" s="307" t="s">
        <v>508</v>
      </c>
      <c r="Z63" s="307"/>
      <c r="AA63" s="865"/>
      <c r="AB63" s="865"/>
      <c r="AC63" s="865"/>
      <c r="AD63" s="865"/>
      <c r="AE63" s="865"/>
      <c r="AF63" s="865"/>
      <c r="AG63" s="865"/>
      <c r="AH63" s="865"/>
      <c r="AI63" s="865"/>
      <c r="AJ63" s="865"/>
      <c r="AK63" s="865"/>
      <c r="AL63" s="865"/>
      <c r="AM63" s="865"/>
      <c r="AN63" s="865"/>
      <c r="AO63" s="865"/>
      <c r="AP63" s="865"/>
    </row>
    <row r="64" spans="1:42" s="884" customFormat="1" ht="38.25" hidden="1" customHeight="1">
      <c r="A64" s="99" t="s">
        <v>564</v>
      </c>
      <c r="B64" s="876"/>
      <c r="C64" s="885">
        <v>1</v>
      </c>
      <c r="D64" s="307">
        <f t="shared" si="1"/>
        <v>60</v>
      </c>
      <c r="E64" s="886" t="s">
        <v>6790</v>
      </c>
      <c r="F64" s="307" t="s">
        <v>446</v>
      </c>
      <c r="G64" s="890" t="s">
        <v>6576</v>
      </c>
      <c r="H64" s="307" t="s">
        <v>6641</v>
      </c>
      <c r="I64" s="307" t="s">
        <v>6791</v>
      </c>
      <c r="J64" s="307" t="s">
        <v>6792</v>
      </c>
      <c r="K64" s="307" t="s">
        <v>6793</v>
      </c>
      <c r="L64" s="307" t="s">
        <v>6578</v>
      </c>
      <c r="M64" s="886" t="s">
        <v>6589</v>
      </c>
      <c r="N64" s="307" t="s">
        <v>6781</v>
      </c>
      <c r="O64" s="307"/>
      <c r="P64" s="307"/>
      <c r="Q64" s="307"/>
      <c r="R64" s="889"/>
      <c r="S64" s="307"/>
      <c r="T64" s="307"/>
      <c r="U64" s="307"/>
      <c r="V64" s="307"/>
      <c r="W64" s="307"/>
      <c r="X64" s="307"/>
      <c r="Y64" s="307" t="s">
        <v>508</v>
      </c>
      <c r="Z64" s="307"/>
      <c r="AA64" s="865"/>
      <c r="AB64" s="865"/>
      <c r="AC64" s="865"/>
      <c r="AD64" s="865"/>
      <c r="AE64" s="865"/>
      <c r="AF64" s="865"/>
      <c r="AG64" s="865"/>
      <c r="AH64" s="865"/>
      <c r="AI64" s="865"/>
      <c r="AJ64" s="865"/>
      <c r="AK64" s="865"/>
      <c r="AL64" s="865"/>
      <c r="AM64" s="865"/>
      <c r="AN64" s="865"/>
      <c r="AO64" s="865"/>
      <c r="AP64" s="865"/>
    </row>
    <row r="65" spans="1:42" s="884" customFormat="1" ht="38.25" hidden="1" customHeight="1">
      <c r="A65" s="99" t="s">
        <v>564</v>
      </c>
      <c r="B65" s="876"/>
      <c r="C65" s="885">
        <v>1</v>
      </c>
      <c r="D65" s="307">
        <f t="shared" si="1"/>
        <v>61</v>
      </c>
      <c r="E65" s="886" t="s">
        <v>655</v>
      </c>
      <c r="F65" s="307" t="s">
        <v>6590</v>
      </c>
      <c r="G65" s="890" t="s">
        <v>6576</v>
      </c>
      <c r="H65" s="307" t="s">
        <v>6641</v>
      </c>
      <c r="I65" s="307" t="s">
        <v>6794</v>
      </c>
      <c r="J65" s="307" t="s">
        <v>656</v>
      </c>
      <c r="K65" s="307" t="s">
        <v>657</v>
      </c>
      <c r="L65" s="307" t="s">
        <v>6578</v>
      </c>
      <c r="M65" s="886" t="s">
        <v>6589</v>
      </c>
      <c r="N65" s="307" t="s">
        <v>6781</v>
      </c>
      <c r="O65" s="307" t="s">
        <v>6795</v>
      </c>
      <c r="P65" s="307" t="s">
        <v>6796</v>
      </c>
      <c r="Q65" s="890" t="s">
        <v>6797</v>
      </c>
      <c r="R65" s="889" t="s">
        <v>6578</v>
      </c>
      <c r="S65" s="307"/>
      <c r="T65" s="307"/>
      <c r="U65" s="307"/>
      <c r="V65" s="307"/>
      <c r="W65" s="307"/>
      <c r="X65" s="307"/>
      <c r="Y65" s="307" t="s">
        <v>508</v>
      </c>
      <c r="Z65" s="307"/>
      <c r="AA65" s="865"/>
      <c r="AB65" s="865"/>
      <c r="AC65" s="865"/>
      <c r="AD65" s="865"/>
      <c r="AE65" s="865"/>
      <c r="AF65" s="865"/>
      <c r="AG65" s="865"/>
      <c r="AH65" s="865"/>
      <c r="AI65" s="865"/>
      <c r="AJ65" s="865"/>
      <c r="AK65" s="865"/>
      <c r="AL65" s="865"/>
      <c r="AM65" s="865"/>
      <c r="AN65" s="865"/>
      <c r="AO65" s="865"/>
      <c r="AP65" s="865"/>
    </row>
    <row r="66" spans="1:42" s="884" customFormat="1" ht="38.25" hidden="1" customHeight="1">
      <c r="A66" s="99" t="s">
        <v>564</v>
      </c>
      <c r="B66" s="876"/>
      <c r="C66" s="885">
        <v>1</v>
      </c>
      <c r="D66" s="307">
        <f t="shared" si="1"/>
        <v>62</v>
      </c>
      <c r="E66" s="886" t="s">
        <v>509</v>
      </c>
      <c r="F66" s="307" t="s">
        <v>422</v>
      </c>
      <c r="G66" s="890" t="s">
        <v>6576</v>
      </c>
      <c r="H66" s="307" t="s">
        <v>6634</v>
      </c>
      <c r="I66" s="307" t="s">
        <v>6798</v>
      </c>
      <c r="J66" s="307" t="s">
        <v>511</v>
      </c>
      <c r="K66" s="307" t="s">
        <v>512</v>
      </c>
      <c r="L66" s="307" t="s">
        <v>6578</v>
      </c>
      <c r="M66" s="886" t="s">
        <v>6589</v>
      </c>
      <c r="N66" s="307" t="s">
        <v>6781</v>
      </c>
      <c r="O66" s="307"/>
      <c r="P66" s="307"/>
      <c r="Q66" s="307"/>
      <c r="R66" s="889"/>
      <c r="S66" s="307"/>
      <c r="T66" s="307"/>
      <c r="U66" s="307"/>
      <c r="V66" s="307"/>
      <c r="W66" s="307"/>
      <c r="X66" s="307"/>
      <c r="Y66" s="307" t="s">
        <v>508</v>
      </c>
      <c r="Z66" s="307"/>
      <c r="AA66" s="865"/>
      <c r="AB66" s="865"/>
      <c r="AC66" s="865"/>
      <c r="AD66" s="865"/>
      <c r="AE66" s="865"/>
      <c r="AF66" s="865"/>
      <c r="AG66" s="865"/>
      <c r="AH66" s="865"/>
      <c r="AI66" s="865"/>
      <c r="AJ66" s="865"/>
      <c r="AK66" s="865"/>
      <c r="AL66" s="865"/>
      <c r="AM66" s="865"/>
      <c r="AN66" s="865"/>
      <c r="AO66" s="865"/>
      <c r="AP66" s="865"/>
    </row>
    <row r="67" spans="1:42" s="884" customFormat="1" ht="38.25" hidden="1" customHeight="1">
      <c r="A67" s="99" t="s">
        <v>564</v>
      </c>
      <c r="B67" s="876"/>
      <c r="C67" s="885">
        <v>1</v>
      </c>
      <c r="D67" s="307">
        <f t="shared" si="1"/>
        <v>63</v>
      </c>
      <c r="E67" s="886" t="s">
        <v>4308</v>
      </c>
      <c r="F67" s="307" t="s">
        <v>6590</v>
      </c>
      <c r="G67" s="890" t="s">
        <v>6576</v>
      </c>
      <c r="H67" s="307" t="s">
        <v>6641</v>
      </c>
      <c r="I67" s="307" t="s">
        <v>6799</v>
      </c>
      <c r="J67" s="307" t="s">
        <v>4309</v>
      </c>
      <c r="K67" s="307" t="s">
        <v>4310</v>
      </c>
      <c r="L67" s="307" t="s">
        <v>6578</v>
      </c>
      <c r="M67" s="886" t="s">
        <v>6589</v>
      </c>
      <c r="N67" s="307" t="s">
        <v>6781</v>
      </c>
      <c r="O67" s="307" t="s">
        <v>6800</v>
      </c>
      <c r="P67" s="307" t="s">
        <v>6801</v>
      </c>
      <c r="Q67" s="890" t="s">
        <v>6802</v>
      </c>
      <c r="R67" s="889" t="s">
        <v>6578</v>
      </c>
      <c r="S67" s="307"/>
      <c r="T67" s="307"/>
      <c r="U67" s="307"/>
      <c r="V67" s="307"/>
      <c r="W67" s="307"/>
      <c r="X67" s="307"/>
      <c r="Y67" s="307" t="s">
        <v>508</v>
      </c>
      <c r="Z67" s="307"/>
      <c r="AA67" s="865"/>
      <c r="AB67" s="865"/>
      <c r="AC67" s="865"/>
      <c r="AD67" s="865"/>
      <c r="AE67" s="865"/>
      <c r="AF67" s="865"/>
      <c r="AG67" s="865"/>
      <c r="AH67" s="865"/>
      <c r="AI67" s="865"/>
      <c r="AJ67" s="865"/>
      <c r="AK67" s="865"/>
      <c r="AL67" s="865"/>
      <c r="AM67" s="865"/>
      <c r="AN67" s="865"/>
      <c r="AO67" s="865"/>
      <c r="AP67" s="865"/>
    </row>
    <row r="68" spans="1:42" s="884" customFormat="1" ht="38.25" hidden="1" customHeight="1">
      <c r="A68" s="99" t="s">
        <v>564</v>
      </c>
      <c r="B68" s="876"/>
      <c r="C68" s="885">
        <v>1</v>
      </c>
      <c r="D68" s="307">
        <f t="shared" si="1"/>
        <v>64</v>
      </c>
      <c r="E68" s="886" t="s">
        <v>4325</v>
      </c>
      <c r="F68" s="307" t="s">
        <v>6590</v>
      </c>
      <c r="G68" s="890" t="s">
        <v>6803</v>
      </c>
      <c r="H68" s="307" t="s">
        <v>6634</v>
      </c>
      <c r="I68" s="307" t="s">
        <v>6804</v>
      </c>
      <c r="J68" s="307" t="s">
        <v>4326</v>
      </c>
      <c r="K68" s="307" t="s">
        <v>4327</v>
      </c>
      <c r="L68" s="307" t="s">
        <v>6578</v>
      </c>
      <c r="M68" s="886" t="s">
        <v>6589</v>
      </c>
      <c r="N68" s="307" t="s">
        <v>6781</v>
      </c>
      <c r="O68" s="307" t="s">
        <v>6805</v>
      </c>
      <c r="P68" s="307" t="s">
        <v>6806</v>
      </c>
      <c r="Q68" s="307" t="s">
        <v>6807</v>
      </c>
      <c r="R68" s="889" t="s">
        <v>6578</v>
      </c>
      <c r="S68" s="307"/>
      <c r="T68" s="307"/>
      <c r="U68" s="307"/>
      <c r="V68" s="307"/>
      <c r="W68" s="307"/>
      <c r="X68" s="307"/>
      <c r="Y68" s="307" t="s">
        <v>508</v>
      </c>
      <c r="Z68" s="307"/>
      <c r="AA68" s="865"/>
      <c r="AB68" s="865"/>
      <c r="AC68" s="865"/>
      <c r="AD68" s="865"/>
      <c r="AE68" s="865"/>
      <c r="AF68" s="865"/>
      <c r="AG68" s="865"/>
      <c r="AH68" s="865"/>
      <c r="AI68" s="865"/>
      <c r="AJ68" s="865"/>
      <c r="AK68" s="865"/>
      <c r="AL68" s="865"/>
      <c r="AM68" s="865"/>
      <c r="AN68" s="865"/>
      <c r="AO68" s="865"/>
      <c r="AP68" s="865"/>
    </row>
    <row r="69" spans="1:42" s="884" customFormat="1" ht="38.25" hidden="1" customHeight="1">
      <c r="A69" s="99" t="s">
        <v>564</v>
      </c>
      <c r="B69" s="876"/>
      <c r="C69" s="885">
        <v>1</v>
      </c>
      <c r="D69" s="307">
        <f t="shared" si="1"/>
        <v>65</v>
      </c>
      <c r="E69" s="886" t="s">
        <v>537</v>
      </c>
      <c r="F69" s="307" t="s">
        <v>422</v>
      </c>
      <c r="G69" s="890" t="s">
        <v>6576</v>
      </c>
      <c r="H69" s="307" t="s">
        <v>6641</v>
      </c>
      <c r="I69" s="307" t="s">
        <v>6808</v>
      </c>
      <c r="J69" s="307" t="s">
        <v>538</v>
      </c>
      <c r="K69" s="307" t="s">
        <v>539</v>
      </c>
      <c r="L69" s="307" t="s">
        <v>6578</v>
      </c>
      <c r="M69" s="886" t="s">
        <v>6589</v>
      </c>
      <c r="N69" s="307" t="s">
        <v>6781</v>
      </c>
      <c r="O69" s="307"/>
      <c r="P69" s="307"/>
      <c r="Q69" s="307"/>
      <c r="R69" s="889"/>
      <c r="S69" s="307"/>
      <c r="T69" s="307"/>
      <c r="U69" s="307"/>
      <c r="V69" s="307"/>
      <c r="W69" s="307"/>
      <c r="X69" s="307"/>
      <c r="Y69" s="307" t="s">
        <v>508</v>
      </c>
      <c r="Z69" s="307"/>
      <c r="AA69" s="865"/>
      <c r="AB69" s="865"/>
      <c r="AC69" s="865"/>
      <c r="AD69" s="865"/>
      <c r="AE69" s="865"/>
      <c r="AF69" s="865"/>
      <c r="AG69" s="865"/>
      <c r="AH69" s="865"/>
      <c r="AI69" s="865"/>
      <c r="AJ69" s="865"/>
      <c r="AK69" s="865"/>
      <c r="AL69" s="865"/>
      <c r="AM69" s="865"/>
      <c r="AN69" s="865"/>
      <c r="AO69" s="865"/>
      <c r="AP69" s="865"/>
    </row>
    <row r="70" spans="1:42" s="884" customFormat="1" ht="38.25" hidden="1" customHeight="1">
      <c r="A70" s="99" t="s">
        <v>862</v>
      </c>
      <c r="B70" s="876"/>
      <c r="C70" s="885">
        <v>1</v>
      </c>
      <c r="D70" s="307">
        <f t="shared" si="1"/>
        <v>66</v>
      </c>
      <c r="E70" s="886" t="s">
        <v>3132</v>
      </c>
      <c r="F70" s="307" t="s">
        <v>6590</v>
      </c>
      <c r="G70" s="890" t="s">
        <v>6576</v>
      </c>
      <c r="H70" s="307" t="s">
        <v>6587</v>
      </c>
      <c r="I70" s="307" t="s">
        <v>6809</v>
      </c>
      <c r="J70" s="307" t="s">
        <v>863</v>
      </c>
      <c r="K70" s="307" t="s">
        <v>872</v>
      </c>
      <c r="L70" s="307" t="s">
        <v>6578</v>
      </c>
      <c r="M70" s="886" t="s">
        <v>6589</v>
      </c>
      <c r="N70" s="307" t="s">
        <v>6810</v>
      </c>
      <c r="O70" s="307" t="s">
        <v>6607</v>
      </c>
      <c r="P70" s="307" t="s">
        <v>6608</v>
      </c>
      <c r="Q70" s="307" t="s">
        <v>6609</v>
      </c>
      <c r="R70" s="889" t="s">
        <v>6578</v>
      </c>
      <c r="S70" s="307" t="s">
        <v>6811</v>
      </c>
      <c r="T70" s="307" t="s">
        <v>6605</v>
      </c>
      <c r="U70" s="307"/>
      <c r="V70" s="307"/>
      <c r="W70" s="307"/>
      <c r="X70" s="307"/>
      <c r="Y70" s="307" t="s">
        <v>882</v>
      </c>
      <c r="Z70" s="307"/>
      <c r="AA70" s="865"/>
      <c r="AB70" s="865"/>
      <c r="AC70" s="865"/>
      <c r="AD70" s="865"/>
      <c r="AE70" s="865"/>
      <c r="AF70" s="865"/>
      <c r="AG70" s="865"/>
      <c r="AH70" s="865"/>
      <c r="AI70" s="865"/>
      <c r="AJ70" s="865"/>
      <c r="AK70" s="865"/>
      <c r="AL70" s="865"/>
      <c r="AM70" s="865"/>
      <c r="AN70" s="865"/>
      <c r="AO70" s="865"/>
      <c r="AP70" s="865"/>
    </row>
    <row r="71" spans="1:42" s="884" customFormat="1" ht="38.25" hidden="1" customHeight="1">
      <c r="A71" s="99" t="s">
        <v>862</v>
      </c>
      <c r="B71" s="876"/>
      <c r="C71" s="885">
        <v>1</v>
      </c>
      <c r="D71" s="307">
        <f t="shared" si="1"/>
        <v>67</v>
      </c>
      <c r="E71" s="886" t="s">
        <v>853</v>
      </c>
      <c r="F71" s="307" t="s">
        <v>422</v>
      </c>
      <c r="G71" s="890" t="s">
        <v>6576</v>
      </c>
      <c r="H71" s="307" t="s">
        <v>6587</v>
      </c>
      <c r="I71" s="307" t="s">
        <v>6812</v>
      </c>
      <c r="J71" s="307" t="s">
        <v>864</v>
      </c>
      <c r="K71" s="307" t="s">
        <v>873</v>
      </c>
      <c r="L71" s="307" t="s">
        <v>6578</v>
      </c>
      <c r="M71" s="886" t="s">
        <v>6589</v>
      </c>
      <c r="N71" s="307" t="s">
        <v>6810</v>
      </c>
      <c r="O71" s="307"/>
      <c r="P71" s="307"/>
      <c r="Q71" s="307"/>
      <c r="R71" s="889"/>
      <c r="S71" s="307"/>
      <c r="T71" s="307"/>
      <c r="U71" s="307"/>
      <c r="V71" s="307"/>
      <c r="W71" s="307"/>
      <c r="X71" s="307"/>
      <c r="Y71" s="307" t="s">
        <v>882</v>
      </c>
      <c r="Z71" s="307"/>
      <c r="AA71" s="865"/>
      <c r="AB71" s="865"/>
      <c r="AC71" s="865"/>
      <c r="AD71" s="865"/>
      <c r="AE71" s="865"/>
      <c r="AF71" s="865"/>
      <c r="AG71" s="865"/>
      <c r="AH71" s="865"/>
      <c r="AI71" s="865"/>
      <c r="AJ71" s="865"/>
      <c r="AK71" s="865"/>
      <c r="AL71" s="865"/>
      <c r="AM71" s="865"/>
      <c r="AN71" s="865"/>
      <c r="AO71" s="865"/>
      <c r="AP71" s="865"/>
    </row>
    <row r="72" spans="1:42" s="884" customFormat="1" ht="38.25" hidden="1" customHeight="1">
      <c r="A72" s="99" t="s">
        <v>96</v>
      </c>
      <c r="B72" s="876"/>
      <c r="C72" s="885">
        <v>1</v>
      </c>
      <c r="D72" s="307">
        <f t="shared" si="1"/>
        <v>68</v>
      </c>
      <c r="E72" s="886" t="s">
        <v>4698</v>
      </c>
      <c r="F72" s="307" t="s">
        <v>6590</v>
      </c>
      <c r="G72" s="890" t="s">
        <v>6813</v>
      </c>
      <c r="H72" s="307" t="s">
        <v>6634</v>
      </c>
      <c r="I72" s="307" t="s">
        <v>6814</v>
      </c>
      <c r="J72" s="307" t="s">
        <v>4699</v>
      </c>
      <c r="K72" s="307" t="s">
        <v>4700</v>
      </c>
      <c r="L72" s="307" t="s">
        <v>6578</v>
      </c>
      <c r="M72" s="886" t="s">
        <v>6589</v>
      </c>
      <c r="N72" s="307" t="s">
        <v>6815</v>
      </c>
      <c r="O72" s="307" t="s">
        <v>6816</v>
      </c>
      <c r="P72" s="307" t="s">
        <v>6817</v>
      </c>
      <c r="Q72" s="890" t="s">
        <v>6818</v>
      </c>
      <c r="R72" s="889" t="s">
        <v>6578</v>
      </c>
      <c r="S72" s="307"/>
      <c r="T72" s="307"/>
      <c r="U72" s="307"/>
      <c r="V72" s="307"/>
      <c r="W72" s="307"/>
      <c r="X72" s="307"/>
      <c r="Y72" s="307" t="s">
        <v>4701</v>
      </c>
      <c r="Z72" s="307"/>
      <c r="AA72" s="865"/>
      <c r="AB72" s="865"/>
      <c r="AC72" s="865"/>
      <c r="AD72" s="865"/>
      <c r="AE72" s="865"/>
      <c r="AF72" s="865"/>
      <c r="AG72" s="865"/>
      <c r="AH72" s="865"/>
      <c r="AI72" s="865"/>
      <c r="AJ72" s="865"/>
      <c r="AK72" s="865"/>
      <c r="AL72" s="865"/>
      <c r="AM72" s="865"/>
      <c r="AN72" s="865"/>
      <c r="AO72" s="865"/>
      <c r="AP72" s="865"/>
    </row>
    <row r="73" spans="1:42" s="884" customFormat="1" ht="38.25" hidden="1" customHeight="1">
      <c r="A73" s="99" t="s">
        <v>96</v>
      </c>
      <c r="B73" s="876"/>
      <c r="C73" s="885">
        <v>1</v>
      </c>
      <c r="D73" s="307">
        <f t="shared" si="1"/>
        <v>69</v>
      </c>
      <c r="E73" s="886" t="s">
        <v>6819</v>
      </c>
      <c r="F73" s="307" t="s">
        <v>446</v>
      </c>
      <c r="G73" s="890" t="s">
        <v>6813</v>
      </c>
      <c r="H73" s="307" t="s">
        <v>6641</v>
      </c>
      <c r="I73" s="307" t="s">
        <v>6820</v>
      </c>
      <c r="J73" s="307" t="s">
        <v>6821</v>
      </c>
      <c r="K73" s="307" t="s">
        <v>6822</v>
      </c>
      <c r="L73" s="307" t="s">
        <v>6578</v>
      </c>
      <c r="M73" s="886" t="s">
        <v>6589</v>
      </c>
      <c r="N73" s="307" t="s">
        <v>6815</v>
      </c>
      <c r="O73" s="307"/>
      <c r="P73" s="307"/>
      <c r="Q73" s="307"/>
      <c r="R73" s="889"/>
      <c r="S73" s="307"/>
      <c r="T73" s="307"/>
      <c r="U73" s="307"/>
      <c r="V73" s="307"/>
      <c r="W73" s="307"/>
      <c r="X73" s="307"/>
      <c r="Y73" s="307" t="s">
        <v>4701</v>
      </c>
      <c r="Z73" s="307"/>
      <c r="AA73" s="865"/>
      <c r="AB73" s="865"/>
      <c r="AC73" s="865"/>
      <c r="AD73" s="865"/>
      <c r="AE73" s="865"/>
      <c r="AF73" s="865"/>
      <c r="AG73" s="865"/>
      <c r="AH73" s="865"/>
      <c r="AI73" s="865"/>
      <c r="AJ73" s="865"/>
      <c r="AK73" s="865"/>
      <c r="AL73" s="865"/>
      <c r="AM73" s="865"/>
      <c r="AN73" s="865"/>
      <c r="AO73" s="865"/>
      <c r="AP73" s="865"/>
    </row>
    <row r="74" spans="1:42" s="884" customFormat="1" ht="38.25" hidden="1" customHeight="1">
      <c r="A74" s="99" t="s">
        <v>96</v>
      </c>
      <c r="B74" s="876"/>
      <c r="C74" s="885">
        <v>1</v>
      </c>
      <c r="D74" s="307">
        <f t="shared" si="1"/>
        <v>70</v>
      </c>
      <c r="E74" s="886" t="s">
        <v>4702</v>
      </c>
      <c r="F74" s="307" t="s">
        <v>6590</v>
      </c>
      <c r="G74" s="890" t="s">
        <v>6813</v>
      </c>
      <c r="H74" s="307" t="s">
        <v>6641</v>
      </c>
      <c r="I74" s="307" t="s">
        <v>6823</v>
      </c>
      <c r="J74" s="307" t="s">
        <v>112</v>
      </c>
      <c r="K74" s="307" t="s">
        <v>4703</v>
      </c>
      <c r="L74" s="307" t="s">
        <v>6578</v>
      </c>
      <c r="M74" s="886" t="s">
        <v>6589</v>
      </c>
      <c r="N74" s="307" t="s">
        <v>6815</v>
      </c>
      <c r="O74" s="307" t="s">
        <v>6607</v>
      </c>
      <c r="P74" s="307" t="s">
        <v>6608</v>
      </c>
      <c r="Q74" s="307" t="s">
        <v>6609</v>
      </c>
      <c r="R74" s="889" t="s">
        <v>6578</v>
      </c>
      <c r="S74" s="307" t="s">
        <v>6811</v>
      </c>
      <c r="T74" s="307" t="s">
        <v>6605</v>
      </c>
      <c r="U74" s="307"/>
      <c r="V74" s="307"/>
      <c r="W74" s="307"/>
      <c r="X74" s="307"/>
      <c r="Y74" s="307" t="s">
        <v>4701</v>
      </c>
      <c r="Z74" s="307"/>
      <c r="AA74" s="865"/>
      <c r="AB74" s="865"/>
      <c r="AC74" s="865"/>
      <c r="AD74" s="865"/>
      <c r="AE74" s="865"/>
      <c r="AF74" s="865"/>
      <c r="AG74" s="865"/>
      <c r="AH74" s="865"/>
      <c r="AI74" s="865"/>
      <c r="AJ74" s="865"/>
      <c r="AK74" s="865"/>
      <c r="AL74" s="865"/>
      <c r="AM74" s="865"/>
      <c r="AN74" s="865"/>
      <c r="AO74" s="865"/>
      <c r="AP74" s="865"/>
    </row>
    <row r="75" spans="1:42" s="884" customFormat="1" ht="38.25" hidden="1" customHeight="1">
      <c r="A75" s="99" t="s">
        <v>96</v>
      </c>
      <c r="B75" s="876"/>
      <c r="C75" s="885">
        <v>1</v>
      </c>
      <c r="D75" s="307">
        <f t="shared" si="1"/>
        <v>71</v>
      </c>
      <c r="E75" s="886" t="s">
        <v>4704</v>
      </c>
      <c r="F75" s="307" t="s">
        <v>422</v>
      </c>
      <c r="G75" s="890" t="s">
        <v>6813</v>
      </c>
      <c r="H75" s="307" t="s">
        <v>6634</v>
      </c>
      <c r="I75" s="307" t="s">
        <v>6824</v>
      </c>
      <c r="J75" s="307" t="s">
        <v>4705</v>
      </c>
      <c r="K75" s="307" t="s">
        <v>4706</v>
      </c>
      <c r="L75" s="307" t="s">
        <v>6578</v>
      </c>
      <c r="M75" s="886" t="s">
        <v>6589</v>
      </c>
      <c r="N75" s="307" t="s">
        <v>6815</v>
      </c>
      <c r="O75" s="307"/>
      <c r="P75" s="307"/>
      <c r="Q75" s="307"/>
      <c r="R75" s="889"/>
      <c r="S75" s="307"/>
      <c r="T75" s="307"/>
      <c r="U75" s="307"/>
      <c r="V75" s="307"/>
      <c r="W75" s="307"/>
      <c r="X75" s="307"/>
      <c r="Y75" s="307" t="s">
        <v>4701</v>
      </c>
      <c r="Z75" s="307"/>
      <c r="AA75" s="865"/>
      <c r="AB75" s="865"/>
      <c r="AC75" s="865"/>
      <c r="AD75" s="865"/>
      <c r="AE75" s="865"/>
      <c r="AF75" s="865"/>
      <c r="AG75" s="865"/>
      <c r="AH75" s="865"/>
      <c r="AI75" s="865"/>
      <c r="AJ75" s="865"/>
      <c r="AK75" s="865"/>
      <c r="AL75" s="865"/>
      <c r="AM75" s="865"/>
      <c r="AN75" s="865"/>
      <c r="AO75" s="865"/>
      <c r="AP75" s="865"/>
    </row>
    <row r="76" spans="1:42" s="884" customFormat="1" ht="38.25" hidden="1" customHeight="1">
      <c r="A76" s="99" t="s">
        <v>96</v>
      </c>
      <c r="B76" s="876"/>
      <c r="C76" s="885">
        <v>1</v>
      </c>
      <c r="D76" s="307">
        <f t="shared" si="1"/>
        <v>72</v>
      </c>
      <c r="E76" s="886" t="s">
        <v>4707</v>
      </c>
      <c r="F76" s="307" t="s">
        <v>6590</v>
      </c>
      <c r="G76" s="890" t="s">
        <v>6813</v>
      </c>
      <c r="H76" s="307" t="s">
        <v>6641</v>
      </c>
      <c r="I76" s="307" t="s">
        <v>6825</v>
      </c>
      <c r="J76" s="307" t="s">
        <v>4708</v>
      </c>
      <c r="K76" s="307" t="s">
        <v>4709</v>
      </c>
      <c r="L76" s="307" t="s">
        <v>6578</v>
      </c>
      <c r="M76" s="886" t="s">
        <v>6589</v>
      </c>
      <c r="N76" s="307" t="s">
        <v>6815</v>
      </c>
      <c r="O76" s="307" t="s">
        <v>6800</v>
      </c>
      <c r="P76" s="307" t="s">
        <v>6801</v>
      </c>
      <c r="Q76" s="890" t="s">
        <v>6802</v>
      </c>
      <c r="R76" s="889" t="s">
        <v>6578</v>
      </c>
      <c r="S76" s="307"/>
      <c r="T76" s="307"/>
      <c r="U76" s="307"/>
      <c r="V76" s="307"/>
      <c r="W76" s="307"/>
      <c r="X76" s="307"/>
      <c r="Y76" s="307" t="s">
        <v>4701</v>
      </c>
      <c r="Z76" s="307"/>
      <c r="AA76" s="865"/>
      <c r="AB76" s="865"/>
      <c r="AC76" s="865"/>
      <c r="AD76" s="865"/>
      <c r="AE76" s="865"/>
      <c r="AF76" s="865"/>
      <c r="AG76" s="865"/>
      <c r="AH76" s="865"/>
      <c r="AI76" s="865"/>
      <c r="AJ76" s="865"/>
      <c r="AK76" s="865"/>
      <c r="AL76" s="865"/>
      <c r="AM76" s="865"/>
      <c r="AN76" s="865"/>
      <c r="AO76" s="865"/>
      <c r="AP76" s="865"/>
    </row>
    <row r="77" spans="1:42" s="884" customFormat="1" ht="38.25" hidden="1" customHeight="1">
      <c r="A77" s="99" t="s">
        <v>96</v>
      </c>
      <c r="B77" s="876"/>
      <c r="C77" s="885">
        <v>1</v>
      </c>
      <c r="D77" s="307">
        <f t="shared" si="1"/>
        <v>73</v>
      </c>
      <c r="E77" s="886" t="s">
        <v>4710</v>
      </c>
      <c r="F77" s="307" t="s">
        <v>6590</v>
      </c>
      <c r="G77" s="890" t="s">
        <v>6826</v>
      </c>
      <c r="H77" s="307" t="s">
        <v>6641</v>
      </c>
      <c r="I77" s="307" t="s">
        <v>6827</v>
      </c>
      <c r="J77" s="307" t="s">
        <v>4711</v>
      </c>
      <c r="K77" s="307" t="s">
        <v>4712</v>
      </c>
      <c r="L77" s="307" t="s">
        <v>6578</v>
      </c>
      <c r="M77" s="886" t="s">
        <v>6589</v>
      </c>
      <c r="N77" s="307" t="s">
        <v>6815</v>
      </c>
      <c r="O77" s="307" t="s">
        <v>6714</v>
      </c>
      <c r="P77" s="307" t="s">
        <v>6715</v>
      </c>
      <c r="Q77" s="890" t="s">
        <v>6716</v>
      </c>
      <c r="R77" s="889" t="s">
        <v>6578</v>
      </c>
      <c r="S77" s="307"/>
      <c r="T77" s="307"/>
      <c r="U77" s="307"/>
      <c r="V77" s="307"/>
      <c r="W77" s="307"/>
      <c r="X77" s="307"/>
      <c r="Y77" s="307" t="s">
        <v>4713</v>
      </c>
      <c r="Z77" s="307"/>
      <c r="AA77" s="865"/>
      <c r="AB77" s="865"/>
      <c r="AC77" s="865"/>
      <c r="AD77" s="865"/>
      <c r="AE77" s="865"/>
      <c r="AF77" s="865"/>
      <c r="AG77" s="865"/>
      <c r="AH77" s="865"/>
      <c r="AI77" s="865"/>
      <c r="AJ77" s="865"/>
      <c r="AK77" s="865"/>
      <c r="AL77" s="865"/>
      <c r="AM77" s="865"/>
      <c r="AN77" s="865"/>
      <c r="AO77" s="865"/>
      <c r="AP77" s="865"/>
    </row>
    <row r="78" spans="1:42" s="884" customFormat="1" ht="38.25" hidden="1" customHeight="1">
      <c r="A78" s="99" t="s">
        <v>96</v>
      </c>
      <c r="B78" s="876"/>
      <c r="C78" s="885">
        <v>1</v>
      </c>
      <c r="D78" s="307">
        <f t="shared" si="1"/>
        <v>74</v>
      </c>
      <c r="E78" s="886" t="s">
        <v>4714</v>
      </c>
      <c r="F78" s="307" t="s">
        <v>434</v>
      </c>
      <c r="G78" s="890" t="s">
        <v>6826</v>
      </c>
      <c r="H78" s="307" t="s">
        <v>6641</v>
      </c>
      <c r="I78" s="307" t="s">
        <v>6828</v>
      </c>
      <c r="J78" s="307" t="s">
        <v>4715</v>
      </c>
      <c r="K78" s="307" t="s">
        <v>4716</v>
      </c>
      <c r="L78" s="307" t="s">
        <v>6578</v>
      </c>
      <c r="M78" s="886" t="s">
        <v>6589</v>
      </c>
      <c r="N78" s="307" t="s">
        <v>4714</v>
      </c>
      <c r="O78" s="307"/>
      <c r="P78" s="307"/>
      <c r="Q78" s="307"/>
      <c r="R78" s="889"/>
      <c r="S78" s="307"/>
      <c r="T78" s="307"/>
      <c r="U78" s="307"/>
      <c r="V78" s="307"/>
      <c r="W78" s="307"/>
      <c r="X78" s="307"/>
      <c r="Y78" s="307" t="s">
        <v>4713</v>
      </c>
      <c r="Z78" s="307"/>
      <c r="AA78" s="865"/>
      <c r="AB78" s="865"/>
      <c r="AC78" s="865"/>
      <c r="AD78" s="865"/>
      <c r="AE78" s="865"/>
      <c r="AF78" s="865"/>
      <c r="AG78" s="865"/>
      <c r="AH78" s="865"/>
      <c r="AI78" s="865"/>
      <c r="AJ78" s="865"/>
      <c r="AK78" s="865"/>
      <c r="AL78" s="865"/>
      <c r="AM78" s="865"/>
      <c r="AN78" s="865"/>
      <c r="AO78" s="865"/>
      <c r="AP78" s="865"/>
    </row>
    <row r="79" spans="1:42" s="884" customFormat="1" ht="38.25" hidden="1" customHeight="1">
      <c r="A79" s="99" t="s">
        <v>96</v>
      </c>
      <c r="B79" s="876"/>
      <c r="C79" s="885">
        <v>1</v>
      </c>
      <c r="D79" s="307">
        <f t="shared" si="1"/>
        <v>75</v>
      </c>
      <c r="E79" s="886" t="s">
        <v>4717</v>
      </c>
      <c r="F79" s="307" t="s">
        <v>6590</v>
      </c>
      <c r="G79" s="890" t="s">
        <v>6826</v>
      </c>
      <c r="H79" s="307" t="s">
        <v>6641</v>
      </c>
      <c r="I79" s="307" t="s">
        <v>6829</v>
      </c>
      <c r="J79" s="307" t="s">
        <v>4718</v>
      </c>
      <c r="K79" s="307" t="s">
        <v>4719</v>
      </c>
      <c r="L79" s="307" t="s">
        <v>6578</v>
      </c>
      <c r="M79" s="886" t="s">
        <v>6589</v>
      </c>
      <c r="N79" s="307" t="s">
        <v>4714</v>
      </c>
      <c r="O79" s="307" t="s">
        <v>6830</v>
      </c>
      <c r="P79" s="890" t="s">
        <v>6831</v>
      </c>
      <c r="Q79" s="307" t="s">
        <v>6832</v>
      </c>
      <c r="R79" s="889" t="s">
        <v>6578</v>
      </c>
      <c r="S79" s="307"/>
      <c r="T79" s="307"/>
      <c r="U79" s="307"/>
      <c r="V79" s="307"/>
      <c r="W79" s="307"/>
      <c r="X79" s="307"/>
      <c r="Y79" s="307" t="s">
        <v>4713</v>
      </c>
      <c r="Z79" s="307"/>
      <c r="AA79" s="865"/>
      <c r="AB79" s="865"/>
      <c r="AC79" s="865"/>
      <c r="AD79" s="865"/>
      <c r="AE79" s="865"/>
      <c r="AF79" s="865"/>
      <c r="AG79" s="865"/>
      <c r="AH79" s="865"/>
      <c r="AI79" s="865"/>
      <c r="AJ79" s="865"/>
      <c r="AK79" s="865"/>
      <c r="AL79" s="865"/>
      <c r="AM79" s="865"/>
      <c r="AN79" s="865"/>
      <c r="AO79" s="865"/>
      <c r="AP79" s="865"/>
    </row>
    <row r="80" spans="1:42" s="884" customFormat="1" ht="38.25" hidden="1" customHeight="1">
      <c r="A80" s="99" t="s">
        <v>834</v>
      </c>
      <c r="B80" s="876"/>
      <c r="C80" s="885">
        <v>1</v>
      </c>
      <c r="D80" s="307">
        <f t="shared" si="1"/>
        <v>76</v>
      </c>
      <c r="E80" s="886" t="s">
        <v>683</v>
      </c>
      <c r="F80" s="307" t="s">
        <v>422</v>
      </c>
      <c r="G80" s="890" t="s">
        <v>6833</v>
      </c>
      <c r="H80" s="307" t="s">
        <v>6834</v>
      </c>
      <c r="I80" s="307" t="s">
        <v>6835</v>
      </c>
      <c r="J80" s="307" t="s">
        <v>692</v>
      </c>
      <c r="K80" s="307" t="s">
        <v>704</v>
      </c>
      <c r="L80" s="307" t="s">
        <v>6578</v>
      </c>
      <c r="M80" s="886" t="s">
        <v>6589</v>
      </c>
      <c r="N80" s="307" t="s">
        <v>6836</v>
      </c>
      <c r="O80" s="307"/>
      <c r="P80" s="307"/>
      <c r="Q80" s="307"/>
      <c r="R80" s="889"/>
      <c r="S80" s="307"/>
      <c r="T80" s="307"/>
      <c r="U80" s="307"/>
      <c r="V80" s="307"/>
      <c r="W80" s="307"/>
      <c r="X80" s="307"/>
      <c r="Y80" s="307" t="s">
        <v>6837</v>
      </c>
      <c r="Z80" s="307"/>
      <c r="AA80" s="865"/>
      <c r="AB80" s="865"/>
      <c r="AC80" s="865"/>
      <c r="AD80" s="865"/>
      <c r="AE80" s="865"/>
      <c r="AF80" s="865"/>
      <c r="AG80" s="865"/>
      <c r="AH80" s="865"/>
      <c r="AI80" s="865"/>
      <c r="AJ80" s="865"/>
      <c r="AK80" s="865"/>
      <c r="AL80" s="865"/>
      <c r="AM80" s="865"/>
      <c r="AN80" s="865"/>
      <c r="AO80" s="865"/>
      <c r="AP80" s="865"/>
    </row>
    <row r="81" spans="1:42" s="884" customFormat="1" ht="38.25" hidden="1" customHeight="1">
      <c r="A81" s="99" t="s">
        <v>834</v>
      </c>
      <c r="B81" s="876"/>
      <c r="C81" s="885">
        <v>1</v>
      </c>
      <c r="D81" s="307">
        <f t="shared" si="1"/>
        <v>77</v>
      </c>
      <c r="E81" s="886" t="s">
        <v>684</v>
      </c>
      <c r="F81" s="307" t="s">
        <v>6590</v>
      </c>
      <c r="G81" s="890" t="s">
        <v>6833</v>
      </c>
      <c r="H81" s="307" t="s">
        <v>6641</v>
      </c>
      <c r="I81" s="307" t="s">
        <v>6838</v>
      </c>
      <c r="J81" s="307" t="s">
        <v>693</v>
      </c>
      <c r="K81" s="307" t="s">
        <v>705</v>
      </c>
      <c r="L81" s="307" t="s">
        <v>6578</v>
      </c>
      <c r="M81" s="886" t="s">
        <v>6589</v>
      </c>
      <c r="N81" s="307" t="s">
        <v>6836</v>
      </c>
      <c r="O81" s="307" t="s">
        <v>6800</v>
      </c>
      <c r="P81" s="307" t="s">
        <v>6801</v>
      </c>
      <c r="Q81" s="890" t="s">
        <v>6802</v>
      </c>
      <c r="R81" s="889" t="s">
        <v>6578</v>
      </c>
      <c r="S81" s="307"/>
      <c r="T81" s="307"/>
      <c r="U81" s="307"/>
      <c r="V81" s="307"/>
      <c r="W81" s="307"/>
      <c r="X81" s="307"/>
      <c r="Y81" s="307" t="s">
        <v>6837</v>
      </c>
      <c r="Z81" s="307"/>
      <c r="AA81" s="865"/>
      <c r="AB81" s="865"/>
      <c r="AC81" s="865"/>
      <c r="AD81" s="865"/>
      <c r="AE81" s="865"/>
      <c r="AF81" s="865"/>
      <c r="AG81" s="865"/>
      <c r="AH81" s="865"/>
      <c r="AI81" s="865"/>
      <c r="AJ81" s="865"/>
      <c r="AK81" s="865"/>
      <c r="AL81" s="865"/>
      <c r="AM81" s="865"/>
      <c r="AN81" s="865"/>
      <c r="AO81" s="865"/>
      <c r="AP81" s="865"/>
    </row>
    <row r="82" spans="1:42" s="884" customFormat="1" ht="38.25" hidden="1" customHeight="1">
      <c r="A82" s="99" t="s">
        <v>834</v>
      </c>
      <c r="B82" s="876"/>
      <c r="C82" s="885">
        <v>1</v>
      </c>
      <c r="D82" s="307">
        <f t="shared" si="1"/>
        <v>78</v>
      </c>
      <c r="E82" s="886" t="s">
        <v>685</v>
      </c>
      <c r="F82" s="307" t="s">
        <v>6590</v>
      </c>
      <c r="G82" s="890" t="s">
        <v>6839</v>
      </c>
      <c r="H82" s="307" t="s">
        <v>6634</v>
      </c>
      <c r="I82" s="307" t="s">
        <v>6840</v>
      </c>
      <c r="J82" s="307" t="s">
        <v>694</v>
      </c>
      <c r="K82" s="307" t="s">
        <v>706</v>
      </c>
      <c r="L82" s="307" t="s">
        <v>6578</v>
      </c>
      <c r="M82" s="886" t="s">
        <v>6589</v>
      </c>
      <c r="N82" s="307" t="s">
        <v>6836</v>
      </c>
      <c r="O82" s="307" t="s">
        <v>6841</v>
      </c>
      <c r="P82" s="307" t="s">
        <v>6842</v>
      </c>
      <c r="Q82" s="890" t="s">
        <v>6843</v>
      </c>
      <c r="R82" s="889" t="s">
        <v>6578</v>
      </c>
      <c r="S82" s="307"/>
      <c r="T82" s="307"/>
      <c r="U82" s="307"/>
      <c r="V82" s="307"/>
      <c r="W82" s="307"/>
      <c r="X82" s="307"/>
      <c r="Y82" s="307" t="s">
        <v>6837</v>
      </c>
      <c r="Z82" s="307"/>
      <c r="AA82" s="865"/>
      <c r="AB82" s="865"/>
      <c r="AC82" s="865"/>
      <c r="AD82" s="865"/>
      <c r="AE82" s="865"/>
      <c r="AF82" s="865"/>
      <c r="AG82" s="865"/>
      <c r="AH82" s="865"/>
      <c r="AI82" s="865"/>
      <c r="AJ82" s="865"/>
      <c r="AK82" s="865"/>
      <c r="AL82" s="865"/>
      <c r="AM82" s="865"/>
      <c r="AN82" s="865"/>
      <c r="AO82" s="865"/>
      <c r="AP82" s="865"/>
    </row>
    <row r="83" spans="1:42" s="884" customFormat="1" ht="38.25" hidden="1" customHeight="1">
      <c r="A83" s="99" t="s">
        <v>834</v>
      </c>
      <c r="B83" s="876"/>
      <c r="C83" s="885">
        <v>1</v>
      </c>
      <c r="D83" s="307">
        <f t="shared" si="1"/>
        <v>79</v>
      </c>
      <c r="E83" s="886" t="s">
        <v>686</v>
      </c>
      <c r="F83" s="307" t="s">
        <v>446</v>
      </c>
      <c r="G83" s="890" t="s">
        <v>6839</v>
      </c>
      <c r="H83" s="307"/>
      <c r="I83" s="307" t="s">
        <v>6844</v>
      </c>
      <c r="J83" s="307" t="s">
        <v>695</v>
      </c>
      <c r="K83" s="307" t="s">
        <v>707</v>
      </c>
      <c r="L83" s="307" t="s">
        <v>6578</v>
      </c>
      <c r="M83" s="886" t="s">
        <v>6589</v>
      </c>
      <c r="N83" s="307" t="s">
        <v>6836</v>
      </c>
      <c r="O83" s="307"/>
      <c r="P83" s="307"/>
      <c r="Q83" s="307"/>
      <c r="R83" s="889"/>
      <c r="S83" s="307"/>
      <c r="T83" s="307"/>
      <c r="U83" s="307"/>
      <c r="V83" s="307"/>
      <c r="W83" s="307"/>
      <c r="X83" s="307"/>
      <c r="Y83" s="307" t="s">
        <v>6837</v>
      </c>
      <c r="Z83" s="307"/>
      <c r="AA83" s="865"/>
      <c r="AB83" s="865"/>
      <c r="AC83" s="865"/>
      <c r="AD83" s="865"/>
      <c r="AE83" s="865"/>
      <c r="AF83" s="865"/>
      <c r="AG83" s="865"/>
      <c r="AH83" s="865"/>
      <c r="AI83" s="865"/>
      <c r="AJ83" s="865"/>
      <c r="AK83" s="865"/>
      <c r="AL83" s="865"/>
      <c r="AM83" s="865"/>
      <c r="AN83" s="865"/>
      <c r="AO83" s="865"/>
      <c r="AP83" s="865"/>
    </row>
    <row r="84" spans="1:42" s="884" customFormat="1" ht="38.25" hidden="1" customHeight="1">
      <c r="A84" s="99" t="s">
        <v>834</v>
      </c>
      <c r="B84" s="876"/>
      <c r="C84" s="885">
        <v>1</v>
      </c>
      <c r="D84" s="307">
        <f t="shared" si="1"/>
        <v>80</v>
      </c>
      <c r="E84" s="886" t="s">
        <v>687</v>
      </c>
      <c r="F84" s="307" t="s">
        <v>6590</v>
      </c>
      <c r="G84" s="890" t="s">
        <v>6839</v>
      </c>
      <c r="H84" s="307"/>
      <c r="I84" s="307" t="s">
        <v>6845</v>
      </c>
      <c r="J84" s="307" t="s">
        <v>112</v>
      </c>
      <c r="K84" s="307" t="s">
        <v>708</v>
      </c>
      <c r="L84" s="307" t="s">
        <v>6578</v>
      </c>
      <c r="M84" s="886" t="s">
        <v>6589</v>
      </c>
      <c r="N84" s="307" t="s">
        <v>6836</v>
      </c>
      <c r="O84" s="307" t="s">
        <v>6714</v>
      </c>
      <c r="P84" s="307" t="s">
        <v>6715</v>
      </c>
      <c r="Q84" s="890" t="s">
        <v>6716</v>
      </c>
      <c r="R84" s="889" t="s">
        <v>6578</v>
      </c>
      <c r="S84" s="307" t="s">
        <v>6717</v>
      </c>
      <c r="T84" s="307" t="s">
        <v>6605</v>
      </c>
      <c r="U84" s="307"/>
      <c r="V84" s="307"/>
      <c r="W84" s="307"/>
      <c r="X84" s="307"/>
      <c r="Y84" s="307" t="s">
        <v>6837</v>
      </c>
      <c r="Z84" s="307"/>
      <c r="AA84" s="865"/>
      <c r="AB84" s="865"/>
      <c r="AC84" s="865"/>
      <c r="AD84" s="865"/>
      <c r="AE84" s="865"/>
      <c r="AF84" s="865"/>
      <c r="AG84" s="865"/>
      <c r="AH84" s="865"/>
      <c r="AI84" s="865"/>
      <c r="AJ84" s="865"/>
      <c r="AK84" s="865"/>
      <c r="AL84" s="865"/>
      <c r="AM84" s="865"/>
      <c r="AN84" s="865"/>
      <c r="AO84" s="865"/>
      <c r="AP84" s="865"/>
    </row>
    <row r="85" spans="1:42" s="884" customFormat="1" ht="38.25" hidden="1" customHeight="1">
      <c r="A85" s="99" t="s">
        <v>6846</v>
      </c>
      <c r="B85" s="876"/>
      <c r="C85" s="885">
        <v>1</v>
      </c>
      <c r="D85" s="307">
        <f t="shared" si="1"/>
        <v>81</v>
      </c>
      <c r="E85" s="886" t="s">
        <v>3597</v>
      </c>
      <c r="F85" s="307" t="s">
        <v>434</v>
      </c>
      <c r="G85" s="890" t="s">
        <v>6576</v>
      </c>
      <c r="H85" s="307"/>
      <c r="I85" s="307" t="s">
        <v>6847</v>
      </c>
      <c r="J85" s="307" t="s">
        <v>3599</v>
      </c>
      <c r="K85" s="307" t="s">
        <v>3601</v>
      </c>
      <c r="L85" s="307" t="s">
        <v>6578</v>
      </c>
      <c r="M85" s="886" t="s">
        <v>6589</v>
      </c>
      <c r="N85" s="307" t="s">
        <v>3597</v>
      </c>
      <c r="O85" s="307"/>
      <c r="P85" s="307"/>
      <c r="Q85" s="307"/>
      <c r="R85" s="889"/>
      <c r="S85" s="307"/>
      <c r="T85" s="307"/>
      <c r="U85" s="307"/>
      <c r="V85" s="307"/>
      <c r="W85" s="307"/>
      <c r="X85" s="307"/>
      <c r="Y85" s="307" t="s">
        <v>3603</v>
      </c>
      <c r="Z85" s="307"/>
      <c r="AA85" s="865"/>
      <c r="AB85" s="865"/>
      <c r="AC85" s="865"/>
      <c r="AD85" s="865"/>
      <c r="AE85" s="865"/>
      <c r="AF85" s="865"/>
      <c r="AG85" s="865"/>
      <c r="AH85" s="865"/>
      <c r="AI85" s="865"/>
      <c r="AJ85" s="865"/>
      <c r="AK85" s="865"/>
      <c r="AL85" s="865"/>
      <c r="AM85" s="865"/>
      <c r="AN85" s="865"/>
      <c r="AO85" s="865"/>
      <c r="AP85" s="865"/>
    </row>
    <row r="86" spans="1:42" s="884" customFormat="1" ht="38.25" hidden="1" customHeight="1">
      <c r="A86" s="99" t="s">
        <v>6846</v>
      </c>
      <c r="B86" s="876"/>
      <c r="C86" s="885">
        <v>1</v>
      </c>
      <c r="D86" s="307">
        <f t="shared" si="1"/>
        <v>82</v>
      </c>
      <c r="E86" s="886" t="s">
        <v>3598</v>
      </c>
      <c r="F86" s="307" t="s">
        <v>6590</v>
      </c>
      <c r="G86" s="890" t="s">
        <v>6576</v>
      </c>
      <c r="H86" s="307"/>
      <c r="I86" s="307" t="s">
        <v>6848</v>
      </c>
      <c r="J86" s="307" t="s">
        <v>3600</v>
      </c>
      <c r="K86" s="307" t="s">
        <v>3602</v>
      </c>
      <c r="L86" s="307" t="s">
        <v>6578</v>
      </c>
      <c r="M86" s="886" t="s">
        <v>6589</v>
      </c>
      <c r="N86" s="307" t="s">
        <v>3597</v>
      </c>
      <c r="O86" s="307" t="s">
        <v>6830</v>
      </c>
      <c r="P86" s="890" t="s">
        <v>6831</v>
      </c>
      <c r="Q86" s="307" t="s">
        <v>6849</v>
      </c>
      <c r="R86" s="889" t="s">
        <v>6578</v>
      </c>
      <c r="S86" s="307"/>
      <c r="T86" s="307"/>
      <c r="U86" s="307"/>
      <c r="V86" s="307"/>
      <c r="W86" s="307"/>
      <c r="X86" s="307"/>
      <c r="Y86" s="307" t="s">
        <v>3603</v>
      </c>
      <c r="Z86" s="307"/>
      <c r="AA86" s="865"/>
      <c r="AB86" s="865"/>
      <c r="AC86" s="865"/>
      <c r="AD86" s="865"/>
      <c r="AE86" s="865"/>
      <c r="AF86" s="865"/>
      <c r="AG86" s="865"/>
      <c r="AH86" s="865"/>
      <c r="AI86" s="865"/>
      <c r="AJ86" s="865"/>
      <c r="AK86" s="865"/>
      <c r="AL86" s="865"/>
      <c r="AM86" s="865"/>
      <c r="AN86" s="865"/>
      <c r="AO86" s="865"/>
      <c r="AP86" s="865"/>
    </row>
    <row r="87" spans="1:42" s="884" customFormat="1" ht="38.25" hidden="1" customHeight="1">
      <c r="A87" s="99" t="s">
        <v>6846</v>
      </c>
      <c r="B87" s="876"/>
      <c r="C87" s="885">
        <v>1</v>
      </c>
      <c r="D87" s="307">
        <f t="shared" si="1"/>
        <v>83</v>
      </c>
      <c r="E87" s="886" t="s">
        <v>6850</v>
      </c>
      <c r="F87" s="307" t="s">
        <v>434</v>
      </c>
      <c r="G87" s="890" t="s">
        <v>6576</v>
      </c>
      <c r="H87" s="307"/>
      <c r="I87" s="307" t="s">
        <v>6851</v>
      </c>
      <c r="J87" s="307" t="s">
        <v>6852</v>
      </c>
      <c r="K87" s="307" t="s">
        <v>6853</v>
      </c>
      <c r="L87" s="307" t="s">
        <v>6578</v>
      </c>
      <c r="M87" s="886" t="s">
        <v>6589</v>
      </c>
      <c r="N87" s="307" t="s">
        <v>6850</v>
      </c>
      <c r="O87" s="307"/>
      <c r="P87" s="307"/>
      <c r="Q87" s="307"/>
      <c r="R87" s="889"/>
      <c r="S87" s="307"/>
      <c r="T87" s="307"/>
      <c r="U87" s="307"/>
      <c r="V87" s="307"/>
      <c r="W87" s="307"/>
      <c r="X87" s="307"/>
      <c r="Y87" s="307" t="s">
        <v>3603</v>
      </c>
      <c r="Z87" s="307"/>
      <c r="AA87" s="865"/>
      <c r="AB87" s="865"/>
      <c r="AC87" s="865"/>
      <c r="AD87" s="865"/>
      <c r="AE87" s="865"/>
      <c r="AF87" s="865"/>
      <c r="AG87" s="865"/>
      <c r="AH87" s="865"/>
      <c r="AI87" s="865"/>
      <c r="AJ87" s="865"/>
      <c r="AK87" s="865"/>
      <c r="AL87" s="865"/>
      <c r="AM87" s="865"/>
      <c r="AN87" s="865"/>
      <c r="AO87" s="865"/>
      <c r="AP87" s="865"/>
    </row>
    <row r="88" spans="1:42" s="884" customFormat="1" ht="38.25" hidden="1" customHeight="1">
      <c r="A88" s="99" t="s">
        <v>6846</v>
      </c>
      <c r="B88" s="876"/>
      <c r="C88" s="885">
        <v>1</v>
      </c>
      <c r="D88" s="307">
        <f t="shared" si="1"/>
        <v>84</v>
      </c>
      <c r="E88" s="886" t="s">
        <v>6854</v>
      </c>
      <c r="F88" s="307" t="s">
        <v>6590</v>
      </c>
      <c r="G88" s="890" t="s">
        <v>6576</v>
      </c>
      <c r="H88" s="307"/>
      <c r="I88" s="307" t="s">
        <v>6848</v>
      </c>
      <c r="J88" s="307" t="s">
        <v>6855</v>
      </c>
      <c r="K88" s="307" t="s">
        <v>6856</v>
      </c>
      <c r="L88" s="307" t="s">
        <v>6578</v>
      </c>
      <c r="M88" s="886" t="s">
        <v>6589</v>
      </c>
      <c r="N88" s="307" t="s">
        <v>6850</v>
      </c>
      <c r="O88" s="307" t="s">
        <v>6830</v>
      </c>
      <c r="P88" s="890" t="s">
        <v>6831</v>
      </c>
      <c r="Q88" s="307" t="s">
        <v>6849</v>
      </c>
      <c r="R88" s="889" t="s">
        <v>6578</v>
      </c>
      <c r="S88" s="307"/>
      <c r="T88" s="307"/>
      <c r="U88" s="307"/>
      <c r="V88" s="307"/>
      <c r="W88" s="307"/>
      <c r="X88" s="307"/>
      <c r="Y88" s="307" t="s">
        <v>3603</v>
      </c>
      <c r="Z88" s="307"/>
      <c r="AA88" s="865"/>
      <c r="AB88" s="865"/>
      <c r="AC88" s="865"/>
      <c r="AD88" s="865"/>
      <c r="AE88" s="865"/>
      <c r="AF88" s="865"/>
      <c r="AG88" s="865"/>
      <c r="AH88" s="865"/>
      <c r="AI88" s="865"/>
      <c r="AJ88" s="865"/>
      <c r="AK88" s="865"/>
      <c r="AL88" s="865"/>
      <c r="AM88" s="865"/>
      <c r="AN88" s="865"/>
      <c r="AO88" s="865"/>
      <c r="AP88" s="865"/>
    </row>
    <row r="89" spans="1:42" s="884" customFormat="1" ht="38.25" hidden="1" customHeight="1">
      <c r="A89" s="99" t="s">
        <v>862</v>
      </c>
      <c r="B89" s="876"/>
      <c r="C89" s="885">
        <v>1</v>
      </c>
      <c r="D89" s="307">
        <f t="shared" si="1"/>
        <v>85</v>
      </c>
      <c r="E89" s="886" t="s">
        <v>854</v>
      </c>
      <c r="F89" s="307" t="s">
        <v>6590</v>
      </c>
      <c r="G89" s="890" t="s">
        <v>6857</v>
      </c>
      <c r="H89" s="307" t="s">
        <v>6634</v>
      </c>
      <c r="I89" s="307" t="s">
        <v>6858</v>
      </c>
      <c r="J89" s="307" t="s">
        <v>865</v>
      </c>
      <c r="K89" s="307" t="s">
        <v>874</v>
      </c>
      <c r="L89" s="307" t="s">
        <v>6578</v>
      </c>
      <c r="M89" s="886"/>
      <c r="N89" s="307"/>
      <c r="O89" s="307" t="s">
        <v>6859</v>
      </c>
      <c r="P89" s="307" t="s">
        <v>6860</v>
      </c>
      <c r="Q89" s="890" t="s">
        <v>6861</v>
      </c>
      <c r="R89" s="889" t="s">
        <v>6578</v>
      </c>
      <c r="S89" s="307"/>
      <c r="T89" s="307"/>
      <c r="U89" s="307"/>
      <c r="V89" s="307"/>
      <c r="W89" s="307"/>
      <c r="X89" s="307"/>
      <c r="Y89" s="307" t="s">
        <v>882</v>
      </c>
      <c r="Z89" s="307"/>
      <c r="AA89" s="865"/>
      <c r="AB89" s="865"/>
      <c r="AC89" s="865"/>
      <c r="AD89" s="865"/>
      <c r="AE89" s="865"/>
      <c r="AF89" s="865"/>
      <c r="AG89" s="865"/>
      <c r="AH89" s="865"/>
      <c r="AI89" s="865"/>
      <c r="AJ89" s="865"/>
      <c r="AK89" s="865"/>
      <c r="AL89" s="865"/>
      <c r="AM89" s="865"/>
      <c r="AN89" s="865"/>
      <c r="AO89" s="865"/>
      <c r="AP89" s="865"/>
    </row>
    <row r="90" spans="1:42" s="884" customFormat="1" ht="38.25" hidden="1" customHeight="1">
      <c r="A90" s="99" t="s">
        <v>6846</v>
      </c>
      <c r="B90" s="876"/>
      <c r="C90" s="885">
        <v>1</v>
      </c>
      <c r="D90" s="307">
        <f t="shared" si="1"/>
        <v>86</v>
      </c>
      <c r="E90" s="886" t="s">
        <v>6862</v>
      </c>
      <c r="F90" s="307" t="s">
        <v>6590</v>
      </c>
      <c r="G90" s="890" t="s">
        <v>6576</v>
      </c>
      <c r="H90" s="307" t="s">
        <v>6634</v>
      </c>
      <c r="I90" s="307" t="s">
        <v>6863</v>
      </c>
      <c r="J90" s="307" t="s">
        <v>6864</v>
      </c>
      <c r="K90" s="307" t="s">
        <v>6865</v>
      </c>
      <c r="L90" s="307" t="s">
        <v>6578</v>
      </c>
      <c r="M90" s="886" t="s">
        <v>6589</v>
      </c>
      <c r="N90" s="307" t="s">
        <v>842</v>
      </c>
      <c r="O90" s="307" t="s">
        <v>6607</v>
      </c>
      <c r="P90" s="307" t="s">
        <v>6608</v>
      </c>
      <c r="Q90" s="307" t="s">
        <v>6609</v>
      </c>
      <c r="R90" s="889" t="s">
        <v>6578</v>
      </c>
      <c r="S90" s="307" t="s">
        <v>6811</v>
      </c>
      <c r="T90" s="307" t="s">
        <v>6605</v>
      </c>
      <c r="U90" s="307"/>
      <c r="V90" s="307"/>
      <c r="W90" s="307"/>
      <c r="X90" s="307"/>
      <c r="Y90" s="307" t="s">
        <v>3603</v>
      </c>
      <c r="Z90" s="307"/>
      <c r="AA90" s="865"/>
      <c r="AB90" s="865"/>
      <c r="AC90" s="865"/>
      <c r="AD90" s="865"/>
      <c r="AE90" s="865"/>
      <c r="AF90" s="865"/>
      <c r="AG90" s="865"/>
      <c r="AH90" s="865"/>
      <c r="AI90" s="865"/>
      <c r="AJ90" s="865"/>
      <c r="AK90" s="865"/>
      <c r="AL90" s="865"/>
      <c r="AM90" s="865"/>
      <c r="AN90" s="865"/>
      <c r="AO90" s="865"/>
      <c r="AP90" s="865"/>
    </row>
    <row r="91" spans="1:42" s="884" customFormat="1" ht="38.25" hidden="1" customHeight="1">
      <c r="A91" s="99" t="s">
        <v>6846</v>
      </c>
      <c r="B91" s="876"/>
      <c r="C91" s="885">
        <v>1</v>
      </c>
      <c r="D91" s="307">
        <f t="shared" si="1"/>
        <v>87</v>
      </c>
      <c r="E91" s="886" t="s">
        <v>2248</v>
      </c>
      <c r="F91" s="307" t="s">
        <v>6590</v>
      </c>
      <c r="G91" s="890" t="s">
        <v>6576</v>
      </c>
      <c r="H91" s="307" t="s">
        <v>6634</v>
      </c>
      <c r="I91" s="307" t="s">
        <v>6866</v>
      </c>
      <c r="J91" s="307" t="s">
        <v>2249</v>
      </c>
      <c r="K91" s="307" t="s">
        <v>6867</v>
      </c>
      <c r="L91" s="307" t="s">
        <v>6578</v>
      </c>
      <c r="M91" s="886" t="s">
        <v>6589</v>
      </c>
      <c r="N91" s="307" t="s">
        <v>842</v>
      </c>
      <c r="O91" s="307" t="s">
        <v>6607</v>
      </c>
      <c r="P91" s="307" t="s">
        <v>6608</v>
      </c>
      <c r="Q91" s="307" t="s">
        <v>6609</v>
      </c>
      <c r="R91" s="889" t="s">
        <v>6578</v>
      </c>
      <c r="S91" s="307" t="s">
        <v>6811</v>
      </c>
      <c r="T91" s="307" t="s">
        <v>6605</v>
      </c>
      <c r="U91" s="307"/>
      <c r="V91" s="307"/>
      <c r="W91" s="307"/>
      <c r="X91" s="307"/>
      <c r="Y91" s="307" t="s">
        <v>3603</v>
      </c>
      <c r="Z91" s="307"/>
      <c r="AA91" s="865"/>
      <c r="AB91" s="865"/>
      <c r="AC91" s="865"/>
      <c r="AD91" s="865"/>
      <c r="AE91" s="865"/>
      <c r="AF91" s="865"/>
      <c r="AG91" s="865"/>
      <c r="AH91" s="865"/>
      <c r="AI91" s="865"/>
      <c r="AJ91" s="865"/>
      <c r="AK91" s="865"/>
      <c r="AL91" s="865"/>
      <c r="AM91" s="865"/>
      <c r="AN91" s="865"/>
      <c r="AO91" s="865"/>
      <c r="AP91" s="865"/>
    </row>
    <row r="92" spans="1:42" s="884" customFormat="1" ht="38.25" hidden="1" customHeight="1">
      <c r="A92" s="99" t="s">
        <v>6846</v>
      </c>
      <c r="B92" s="876"/>
      <c r="C92" s="885">
        <v>1</v>
      </c>
      <c r="D92" s="307">
        <f t="shared" si="1"/>
        <v>88</v>
      </c>
      <c r="E92" s="886" t="s">
        <v>6868</v>
      </c>
      <c r="F92" s="307" t="s">
        <v>422</v>
      </c>
      <c r="G92" s="890" t="s">
        <v>6576</v>
      </c>
      <c r="H92" s="307" t="s">
        <v>6634</v>
      </c>
      <c r="I92" s="307" t="s">
        <v>6869</v>
      </c>
      <c r="J92" s="307" t="s">
        <v>6870</v>
      </c>
      <c r="K92" s="307" t="s">
        <v>6871</v>
      </c>
      <c r="L92" s="307" t="s">
        <v>6578</v>
      </c>
      <c r="M92" s="886" t="s">
        <v>6589</v>
      </c>
      <c r="N92" s="307" t="s">
        <v>842</v>
      </c>
      <c r="O92" s="307"/>
      <c r="P92" s="307"/>
      <c r="Q92" s="307"/>
      <c r="R92" s="889"/>
      <c r="S92" s="307"/>
      <c r="T92" s="307"/>
      <c r="U92" s="307"/>
      <c r="V92" s="307"/>
      <c r="W92" s="307"/>
      <c r="X92" s="307"/>
      <c r="Y92" s="307" t="s">
        <v>3603</v>
      </c>
      <c r="Z92" s="307"/>
      <c r="AA92" s="865"/>
      <c r="AB92" s="865"/>
      <c r="AC92" s="865"/>
      <c r="AD92" s="865"/>
      <c r="AE92" s="865"/>
      <c r="AF92" s="865"/>
      <c r="AG92" s="865"/>
      <c r="AH92" s="865"/>
      <c r="AI92" s="865"/>
      <c r="AJ92" s="865"/>
      <c r="AK92" s="865"/>
      <c r="AL92" s="865"/>
      <c r="AM92" s="865"/>
      <c r="AN92" s="865"/>
      <c r="AO92" s="865"/>
      <c r="AP92" s="865"/>
    </row>
    <row r="93" spans="1:42" s="884" customFormat="1" ht="38.25" hidden="1" customHeight="1">
      <c r="A93" s="99" t="s">
        <v>862</v>
      </c>
      <c r="B93" s="876"/>
      <c r="C93" s="885">
        <v>1</v>
      </c>
      <c r="D93" s="307">
        <f t="shared" si="1"/>
        <v>89</v>
      </c>
      <c r="E93" s="886" t="s">
        <v>855</v>
      </c>
      <c r="F93" s="307" t="s">
        <v>6590</v>
      </c>
      <c r="G93" s="890" t="s">
        <v>6872</v>
      </c>
      <c r="H93" s="307"/>
      <c r="I93" s="307" t="s">
        <v>6873</v>
      </c>
      <c r="J93" s="307" t="s">
        <v>866</v>
      </c>
      <c r="K93" s="307" t="s">
        <v>875</v>
      </c>
      <c r="L93" s="307" t="s">
        <v>6578</v>
      </c>
      <c r="M93" s="886" t="s">
        <v>6589</v>
      </c>
      <c r="N93" s="307" t="s">
        <v>6874</v>
      </c>
      <c r="O93" s="307" t="s">
        <v>6875</v>
      </c>
      <c r="P93" s="307" t="s">
        <v>6876</v>
      </c>
      <c r="Q93" s="890" t="s">
        <v>6877</v>
      </c>
      <c r="R93" s="889" t="s">
        <v>6578</v>
      </c>
      <c r="S93" s="307"/>
      <c r="T93" s="307"/>
      <c r="U93" s="307"/>
      <c r="V93" s="307"/>
      <c r="W93" s="307"/>
      <c r="X93" s="307"/>
      <c r="Y93" s="307" t="s">
        <v>883</v>
      </c>
      <c r="Z93" s="307"/>
      <c r="AA93" s="865"/>
      <c r="AB93" s="865"/>
      <c r="AC93" s="865"/>
      <c r="AD93" s="865"/>
      <c r="AE93" s="865"/>
      <c r="AF93" s="865"/>
      <c r="AG93" s="865"/>
      <c r="AH93" s="865"/>
      <c r="AI93" s="865"/>
      <c r="AJ93" s="865"/>
      <c r="AK93" s="865"/>
      <c r="AL93" s="865"/>
      <c r="AM93" s="865"/>
      <c r="AN93" s="865"/>
      <c r="AO93" s="865"/>
      <c r="AP93" s="865"/>
    </row>
    <row r="94" spans="1:42" s="884" customFormat="1" ht="38.25" hidden="1" customHeight="1">
      <c r="A94" s="99" t="s">
        <v>862</v>
      </c>
      <c r="B94" s="876"/>
      <c r="C94" s="885">
        <v>1</v>
      </c>
      <c r="D94" s="307">
        <f t="shared" si="1"/>
        <v>90</v>
      </c>
      <c r="E94" s="886" t="s">
        <v>856</v>
      </c>
      <c r="F94" s="307" t="s">
        <v>422</v>
      </c>
      <c r="G94" s="890" t="s">
        <v>6576</v>
      </c>
      <c r="H94" s="307"/>
      <c r="I94" s="307" t="s">
        <v>6878</v>
      </c>
      <c r="J94" s="307" t="s">
        <v>867</v>
      </c>
      <c r="K94" s="307" t="s">
        <v>876</v>
      </c>
      <c r="L94" s="307" t="s">
        <v>6578</v>
      </c>
      <c r="M94" s="886" t="s">
        <v>6589</v>
      </c>
      <c r="N94" s="307" t="s">
        <v>6874</v>
      </c>
      <c r="O94" s="307"/>
      <c r="P94" s="307"/>
      <c r="Q94" s="307"/>
      <c r="R94" s="889"/>
      <c r="S94" s="307"/>
      <c r="T94" s="307"/>
      <c r="U94" s="307"/>
      <c r="V94" s="307"/>
      <c r="W94" s="307"/>
      <c r="X94" s="307"/>
      <c r="Y94" s="307" t="s">
        <v>883</v>
      </c>
      <c r="Z94" s="307"/>
      <c r="AA94" s="865"/>
      <c r="AB94" s="865"/>
      <c r="AC94" s="865"/>
      <c r="AD94" s="865"/>
      <c r="AE94" s="865"/>
      <c r="AF94" s="865"/>
      <c r="AG94" s="865"/>
      <c r="AH94" s="865"/>
      <c r="AI94" s="865"/>
      <c r="AJ94" s="865"/>
      <c r="AK94" s="865"/>
      <c r="AL94" s="865"/>
      <c r="AM94" s="865"/>
      <c r="AN94" s="865"/>
      <c r="AO94" s="865"/>
      <c r="AP94" s="865"/>
    </row>
    <row r="95" spans="1:42" s="884" customFormat="1" ht="38.25" hidden="1" customHeight="1">
      <c r="A95" s="99" t="s">
        <v>862</v>
      </c>
      <c r="B95" s="876"/>
      <c r="C95" s="885">
        <v>1</v>
      </c>
      <c r="D95" s="307">
        <f t="shared" ref="D95:D129" si="2">ROW()-4</f>
        <v>91</v>
      </c>
      <c r="E95" s="886" t="s">
        <v>857</v>
      </c>
      <c r="F95" s="307" t="s">
        <v>6590</v>
      </c>
      <c r="G95" s="890" t="s">
        <v>6879</v>
      </c>
      <c r="H95" s="307" t="s">
        <v>6641</v>
      </c>
      <c r="I95" s="307" t="s">
        <v>6880</v>
      </c>
      <c r="J95" s="307" t="s">
        <v>868</v>
      </c>
      <c r="K95" s="307" t="s">
        <v>877</v>
      </c>
      <c r="L95" s="307" t="s">
        <v>6578</v>
      </c>
      <c r="M95" s="886" t="s">
        <v>6589</v>
      </c>
      <c r="N95" s="307" t="s">
        <v>6881</v>
      </c>
      <c r="O95" s="307" t="s">
        <v>6882</v>
      </c>
      <c r="P95" s="307" t="s">
        <v>6883</v>
      </c>
      <c r="Q95" s="890" t="s">
        <v>6884</v>
      </c>
      <c r="R95" s="889" t="s">
        <v>6578</v>
      </c>
      <c r="S95" s="307" t="s">
        <v>1418</v>
      </c>
      <c r="T95" s="307" t="s">
        <v>1418</v>
      </c>
      <c r="U95" s="307"/>
      <c r="V95" s="307"/>
      <c r="W95" s="307"/>
      <c r="X95" s="307"/>
      <c r="Y95" s="307" t="s">
        <v>882</v>
      </c>
      <c r="Z95" s="307"/>
      <c r="AA95" s="865"/>
      <c r="AB95" s="865"/>
      <c r="AC95" s="865"/>
      <c r="AD95" s="865"/>
      <c r="AE95" s="865"/>
      <c r="AF95" s="865"/>
      <c r="AG95" s="865"/>
      <c r="AH95" s="865"/>
      <c r="AI95" s="865"/>
      <c r="AJ95" s="865"/>
      <c r="AK95" s="865"/>
      <c r="AL95" s="865"/>
      <c r="AM95" s="865"/>
      <c r="AN95" s="865"/>
      <c r="AO95" s="865"/>
      <c r="AP95" s="865"/>
    </row>
    <row r="96" spans="1:42" s="884" customFormat="1" ht="38.25" hidden="1" customHeight="1">
      <c r="A96" s="99" t="s">
        <v>862</v>
      </c>
      <c r="B96" s="876"/>
      <c r="C96" s="885">
        <v>1</v>
      </c>
      <c r="D96" s="307">
        <f t="shared" si="2"/>
        <v>92</v>
      </c>
      <c r="E96" s="886" t="s">
        <v>858</v>
      </c>
      <c r="F96" s="307" t="s">
        <v>422</v>
      </c>
      <c r="G96" s="890" t="s">
        <v>6885</v>
      </c>
      <c r="H96" s="307" t="s">
        <v>6641</v>
      </c>
      <c r="I96" s="307" t="s">
        <v>6886</v>
      </c>
      <c r="J96" s="307" t="s">
        <v>869</v>
      </c>
      <c r="K96" s="307" t="s">
        <v>878</v>
      </c>
      <c r="L96" s="307" t="s">
        <v>6578</v>
      </c>
      <c r="M96" s="886" t="s">
        <v>6589</v>
      </c>
      <c r="N96" s="307" t="s">
        <v>6881</v>
      </c>
      <c r="O96" s="307"/>
      <c r="P96" s="307"/>
      <c r="Q96" s="307"/>
      <c r="R96" s="889"/>
      <c r="S96" s="307"/>
      <c r="T96" s="307"/>
      <c r="U96" s="307"/>
      <c r="V96" s="307"/>
      <c r="W96" s="307"/>
      <c r="X96" s="307"/>
      <c r="Y96" s="307" t="s">
        <v>882</v>
      </c>
      <c r="Z96" s="307"/>
      <c r="AA96" s="865"/>
      <c r="AB96" s="865"/>
      <c r="AC96" s="865"/>
      <c r="AD96" s="865"/>
      <c r="AE96" s="865"/>
      <c r="AF96" s="865"/>
      <c r="AG96" s="865"/>
      <c r="AH96" s="865"/>
      <c r="AI96" s="865"/>
      <c r="AJ96" s="865"/>
      <c r="AK96" s="865"/>
      <c r="AL96" s="865"/>
      <c r="AM96" s="865"/>
      <c r="AN96" s="865"/>
      <c r="AO96" s="865"/>
      <c r="AP96" s="865"/>
    </row>
    <row r="97" spans="1:42" s="884" customFormat="1" ht="38.25" hidden="1" customHeight="1">
      <c r="A97" s="99" t="s">
        <v>6887</v>
      </c>
      <c r="B97" s="876"/>
      <c r="C97" s="885">
        <v>1</v>
      </c>
      <c r="D97" s="307">
        <f t="shared" si="2"/>
        <v>93</v>
      </c>
      <c r="E97" s="886" t="s">
        <v>6888</v>
      </c>
      <c r="F97" s="307" t="s">
        <v>446</v>
      </c>
      <c r="G97" s="890" t="s">
        <v>6889</v>
      </c>
      <c r="H97" s="307" t="s">
        <v>6587</v>
      </c>
      <c r="I97" s="307" t="s">
        <v>6890</v>
      </c>
      <c r="J97" s="307" t="s">
        <v>2252</v>
      </c>
      <c r="K97" s="307" t="s">
        <v>6891</v>
      </c>
      <c r="L97" s="307" t="s">
        <v>6578</v>
      </c>
      <c r="M97" s="886"/>
      <c r="N97" s="307"/>
      <c r="O97" s="307"/>
      <c r="P97" s="307"/>
      <c r="Q97" s="307"/>
      <c r="R97" s="889"/>
      <c r="S97" s="307"/>
      <c r="T97" s="307"/>
      <c r="U97" s="307"/>
      <c r="V97" s="307"/>
      <c r="W97" s="307"/>
      <c r="X97" s="307"/>
      <c r="Y97" s="307" t="s">
        <v>3757</v>
      </c>
      <c r="Z97" s="307"/>
      <c r="AA97" s="865"/>
      <c r="AB97" s="865"/>
      <c r="AC97" s="865"/>
      <c r="AD97" s="865"/>
      <c r="AE97" s="865"/>
      <c r="AF97" s="865"/>
      <c r="AG97" s="865"/>
      <c r="AH97" s="865"/>
      <c r="AI97" s="865"/>
      <c r="AJ97" s="865"/>
      <c r="AK97" s="865"/>
      <c r="AL97" s="865"/>
      <c r="AM97" s="865"/>
      <c r="AN97" s="865"/>
      <c r="AO97" s="865"/>
      <c r="AP97" s="865"/>
    </row>
    <row r="98" spans="1:42" s="884" customFormat="1" ht="38.25" hidden="1" customHeight="1">
      <c r="A98" s="99" t="s">
        <v>6887</v>
      </c>
      <c r="B98" s="876"/>
      <c r="C98" s="885">
        <v>1</v>
      </c>
      <c r="D98" s="307">
        <f t="shared" si="2"/>
        <v>94</v>
      </c>
      <c r="E98" s="886" t="s">
        <v>1980</v>
      </c>
      <c r="F98" s="307" t="s">
        <v>6590</v>
      </c>
      <c r="G98" s="890" t="s">
        <v>6892</v>
      </c>
      <c r="H98" s="307" t="s">
        <v>6641</v>
      </c>
      <c r="I98" s="307" t="s">
        <v>6893</v>
      </c>
      <c r="J98" s="307" t="s">
        <v>6894</v>
      </c>
      <c r="K98" s="307" t="s">
        <v>6895</v>
      </c>
      <c r="L98" s="307" t="s">
        <v>6578</v>
      </c>
      <c r="M98" s="886" t="s">
        <v>6589</v>
      </c>
      <c r="N98" s="307" t="s">
        <v>6896</v>
      </c>
      <c r="O98" s="307" t="s">
        <v>6897</v>
      </c>
      <c r="P98" s="307" t="s">
        <v>6898</v>
      </c>
      <c r="Q98" s="890" t="s">
        <v>6899</v>
      </c>
      <c r="R98" s="889" t="s">
        <v>6578</v>
      </c>
      <c r="S98" s="307"/>
      <c r="T98" s="307"/>
      <c r="U98" s="307"/>
      <c r="V98" s="307"/>
      <c r="W98" s="307"/>
      <c r="X98" s="307"/>
      <c r="Y98" s="307" t="s">
        <v>3757</v>
      </c>
      <c r="Z98" s="307"/>
      <c r="AA98" s="865"/>
      <c r="AB98" s="865"/>
      <c r="AC98" s="865"/>
      <c r="AD98" s="865"/>
      <c r="AE98" s="865"/>
      <c r="AF98" s="865"/>
      <c r="AG98" s="865"/>
      <c r="AH98" s="865"/>
      <c r="AI98" s="865"/>
      <c r="AJ98" s="865"/>
      <c r="AK98" s="865"/>
      <c r="AL98" s="865"/>
      <c r="AM98" s="865"/>
      <c r="AN98" s="865"/>
      <c r="AO98" s="865"/>
      <c r="AP98" s="865"/>
    </row>
    <row r="99" spans="1:42" s="884" customFormat="1" ht="38.25" hidden="1" customHeight="1">
      <c r="A99" s="99" t="s">
        <v>6887</v>
      </c>
      <c r="B99" s="876"/>
      <c r="C99" s="885">
        <v>1</v>
      </c>
      <c r="D99" s="307">
        <f t="shared" si="2"/>
        <v>95</v>
      </c>
      <c r="E99" s="886" t="s">
        <v>6900</v>
      </c>
      <c r="F99" s="307" t="s">
        <v>446</v>
      </c>
      <c r="G99" s="890" t="s">
        <v>6576</v>
      </c>
      <c r="H99" s="307" t="s">
        <v>6641</v>
      </c>
      <c r="I99" s="307" t="s">
        <v>6901</v>
      </c>
      <c r="J99" s="307" t="s">
        <v>6902</v>
      </c>
      <c r="K99" s="307" t="s">
        <v>6903</v>
      </c>
      <c r="L99" s="307" t="s">
        <v>6578</v>
      </c>
      <c r="M99" s="886" t="s">
        <v>6589</v>
      </c>
      <c r="N99" s="307" t="s">
        <v>6896</v>
      </c>
      <c r="O99" s="307"/>
      <c r="P99" s="307"/>
      <c r="Q99" s="307"/>
      <c r="R99" s="889"/>
      <c r="S99" s="307"/>
      <c r="T99" s="307"/>
      <c r="U99" s="307"/>
      <c r="V99" s="307"/>
      <c r="W99" s="307"/>
      <c r="X99" s="307"/>
      <c r="Y99" s="307" t="s">
        <v>3757</v>
      </c>
      <c r="Z99" s="307"/>
      <c r="AA99" s="865"/>
      <c r="AB99" s="865"/>
      <c r="AC99" s="865"/>
      <c r="AD99" s="865"/>
      <c r="AE99" s="865"/>
      <c r="AF99" s="865"/>
      <c r="AG99" s="865"/>
      <c r="AH99" s="865"/>
      <c r="AI99" s="865"/>
      <c r="AJ99" s="865"/>
      <c r="AK99" s="865"/>
      <c r="AL99" s="865"/>
      <c r="AM99" s="865"/>
      <c r="AN99" s="865"/>
      <c r="AO99" s="865"/>
      <c r="AP99" s="865"/>
    </row>
    <row r="100" spans="1:42" s="884" customFormat="1" ht="38.25" hidden="1" customHeight="1">
      <c r="A100" s="99" t="s">
        <v>6887</v>
      </c>
      <c r="B100" s="876"/>
      <c r="C100" s="885">
        <v>1</v>
      </c>
      <c r="D100" s="307">
        <f t="shared" si="2"/>
        <v>96</v>
      </c>
      <c r="E100" s="886" t="s">
        <v>3735</v>
      </c>
      <c r="F100" s="307" t="s">
        <v>6590</v>
      </c>
      <c r="G100" s="890" t="s">
        <v>6576</v>
      </c>
      <c r="H100" s="307" t="s">
        <v>6641</v>
      </c>
      <c r="I100" s="307" t="s">
        <v>6904</v>
      </c>
      <c r="J100" s="307" t="s">
        <v>112</v>
      </c>
      <c r="K100" s="307" t="s">
        <v>3743</v>
      </c>
      <c r="L100" s="307" t="s">
        <v>6578</v>
      </c>
      <c r="M100" s="886" t="s">
        <v>6589</v>
      </c>
      <c r="N100" s="307" t="s">
        <v>6896</v>
      </c>
      <c r="O100" s="307" t="s">
        <v>6714</v>
      </c>
      <c r="P100" s="307" t="s">
        <v>6715</v>
      </c>
      <c r="Q100" s="890" t="s">
        <v>6716</v>
      </c>
      <c r="R100" s="889" t="s">
        <v>6578</v>
      </c>
      <c r="S100" s="307" t="s">
        <v>6717</v>
      </c>
      <c r="T100" s="307" t="s">
        <v>6605</v>
      </c>
      <c r="U100" s="307"/>
      <c r="V100" s="307"/>
      <c r="W100" s="307"/>
      <c r="X100" s="307"/>
      <c r="Y100" s="307" t="s">
        <v>3757</v>
      </c>
      <c r="Z100" s="307"/>
      <c r="AA100" s="865"/>
      <c r="AB100" s="865"/>
      <c r="AC100" s="865"/>
      <c r="AD100" s="865"/>
      <c r="AE100" s="865"/>
      <c r="AF100" s="865"/>
      <c r="AG100" s="865"/>
      <c r="AH100" s="865"/>
      <c r="AI100" s="865"/>
      <c r="AJ100" s="865"/>
      <c r="AK100" s="865"/>
      <c r="AL100" s="865"/>
      <c r="AM100" s="865"/>
      <c r="AN100" s="865"/>
      <c r="AO100" s="865"/>
      <c r="AP100" s="865"/>
    </row>
    <row r="101" spans="1:42" s="884" customFormat="1" ht="38.25" hidden="1" customHeight="1">
      <c r="A101" s="99" t="s">
        <v>6887</v>
      </c>
      <c r="B101" s="876"/>
      <c r="C101" s="885">
        <v>1</v>
      </c>
      <c r="D101" s="307">
        <f t="shared" si="2"/>
        <v>97</v>
      </c>
      <c r="E101" s="886" t="s">
        <v>3736</v>
      </c>
      <c r="F101" s="307" t="s">
        <v>6590</v>
      </c>
      <c r="G101" s="890" t="s">
        <v>6905</v>
      </c>
      <c r="H101" s="307" t="s">
        <v>6641</v>
      </c>
      <c r="I101" s="307" t="s">
        <v>6906</v>
      </c>
      <c r="J101" s="307" t="s">
        <v>3744</v>
      </c>
      <c r="K101" s="307" t="s">
        <v>3745</v>
      </c>
      <c r="L101" s="307" t="s">
        <v>6578</v>
      </c>
      <c r="M101" s="886" t="s">
        <v>6589</v>
      </c>
      <c r="N101" s="307" t="s">
        <v>6907</v>
      </c>
      <c r="O101" s="307" t="s">
        <v>6908</v>
      </c>
      <c r="P101" s="307" t="s">
        <v>6909</v>
      </c>
      <c r="Q101" s="890" t="s">
        <v>6910</v>
      </c>
      <c r="R101" s="889" t="s">
        <v>6578</v>
      </c>
      <c r="S101" s="307"/>
      <c r="T101" s="307"/>
      <c r="U101" s="307"/>
      <c r="V101" s="307"/>
      <c r="W101" s="307"/>
      <c r="X101" s="307"/>
      <c r="Y101" s="307" t="s">
        <v>3758</v>
      </c>
      <c r="Z101" s="307"/>
      <c r="AA101" s="865"/>
      <c r="AB101" s="865"/>
      <c r="AC101" s="865"/>
      <c r="AD101" s="865"/>
      <c r="AE101" s="865"/>
      <c r="AF101" s="865"/>
      <c r="AG101" s="865"/>
      <c r="AH101" s="865"/>
      <c r="AI101" s="865"/>
      <c r="AJ101" s="865"/>
      <c r="AK101" s="865"/>
      <c r="AL101" s="865"/>
      <c r="AM101" s="865"/>
      <c r="AN101" s="865"/>
      <c r="AO101" s="865"/>
      <c r="AP101" s="865"/>
    </row>
    <row r="102" spans="1:42" s="884" customFormat="1" ht="38.25" hidden="1" customHeight="1">
      <c r="A102" s="99" t="s">
        <v>6887</v>
      </c>
      <c r="B102" s="876"/>
      <c r="C102" s="885">
        <v>1</v>
      </c>
      <c r="D102" s="307">
        <f t="shared" si="2"/>
        <v>98</v>
      </c>
      <c r="E102" s="886" t="s">
        <v>3737</v>
      </c>
      <c r="F102" s="307" t="s">
        <v>446</v>
      </c>
      <c r="G102" s="890" t="s">
        <v>6905</v>
      </c>
      <c r="H102" s="307" t="s">
        <v>6641</v>
      </c>
      <c r="I102" s="307" t="s">
        <v>6911</v>
      </c>
      <c r="J102" s="307" t="s">
        <v>3746</v>
      </c>
      <c r="K102" s="307" t="s">
        <v>3747</v>
      </c>
      <c r="L102" s="307" t="s">
        <v>6578</v>
      </c>
      <c r="M102" s="886" t="s">
        <v>6589</v>
      </c>
      <c r="N102" s="307" t="s">
        <v>6907</v>
      </c>
      <c r="O102" s="307"/>
      <c r="P102" s="307"/>
      <c r="Q102" s="307"/>
      <c r="R102" s="889"/>
      <c r="S102" s="307"/>
      <c r="T102" s="307"/>
      <c r="U102" s="307"/>
      <c r="V102" s="307"/>
      <c r="W102" s="307"/>
      <c r="X102" s="307"/>
      <c r="Y102" s="307" t="s">
        <v>3758</v>
      </c>
      <c r="Z102" s="307"/>
      <c r="AA102" s="865"/>
      <c r="AB102" s="865"/>
      <c r="AC102" s="865"/>
      <c r="AD102" s="865"/>
      <c r="AE102" s="865"/>
      <c r="AF102" s="865"/>
      <c r="AG102" s="865"/>
      <c r="AH102" s="865"/>
      <c r="AI102" s="865"/>
      <c r="AJ102" s="865"/>
      <c r="AK102" s="865"/>
      <c r="AL102" s="865"/>
      <c r="AM102" s="865"/>
      <c r="AN102" s="865"/>
      <c r="AO102" s="865"/>
      <c r="AP102" s="865"/>
    </row>
    <row r="103" spans="1:42" s="884" customFormat="1" ht="38.25" hidden="1" customHeight="1">
      <c r="A103" s="99" t="s">
        <v>6887</v>
      </c>
      <c r="B103" s="876"/>
      <c r="C103" s="885">
        <v>1</v>
      </c>
      <c r="D103" s="307">
        <f t="shared" si="2"/>
        <v>99</v>
      </c>
      <c r="E103" s="886" t="s">
        <v>3738</v>
      </c>
      <c r="F103" s="307" t="s">
        <v>6590</v>
      </c>
      <c r="G103" s="890" t="s">
        <v>6905</v>
      </c>
      <c r="H103" s="307" t="s">
        <v>6641</v>
      </c>
      <c r="I103" s="307" t="s">
        <v>6912</v>
      </c>
      <c r="J103" s="307" t="s">
        <v>112</v>
      </c>
      <c r="K103" s="307" t="s">
        <v>3748</v>
      </c>
      <c r="L103" s="307" t="s">
        <v>6578</v>
      </c>
      <c r="M103" s="886" t="s">
        <v>6589</v>
      </c>
      <c r="N103" s="307" t="s">
        <v>6907</v>
      </c>
      <c r="O103" s="307" t="s">
        <v>6714</v>
      </c>
      <c r="P103" s="307" t="s">
        <v>6715</v>
      </c>
      <c r="Q103" s="890" t="s">
        <v>6716</v>
      </c>
      <c r="R103" s="889" t="s">
        <v>6578</v>
      </c>
      <c r="S103" s="307" t="s">
        <v>6717</v>
      </c>
      <c r="T103" s="307" t="s">
        <v>6605</v>
      </c>
      <c r="U103" s="307"/>
      <c r="V103" s="307"/>
      <c r="W103" s="307"/>
      <c r="X103" s="307"/>
      <c r="Y103" s="307" t="s">
        <v>3758</v>
      </c>
      <c r="Z103" s="307"/>
      <c r="AA103" s="865"/>
      <c r="AB103" s="865"/>
      <c r="AC103" s="865"/>
      <c r="AD103" s="865"/>
      <c r="AE103" s="865"/>
      <c r="AF103" s="865"/>
      <c r="AG103" s="865"/>
      <c r="AH103" s="865"/>
      <c r="AI103" s="865"/>
      <c r="AJ103" s="865"/>
      <c r="AK103" s="865"/>
      <c r="AL103" s="865"/>
      <c r="AM103" s="865"/>
      <c r="AN103" s="865"/>
      <c r="AO103" s="865"/>
      <c r="AP103" s="865"/>
    </row>
    <row r="104" spans="1:42" s="884" customFormat="1" ht="38.25" hidden="1" customHeight="1">
      <c r="A104" s="99" t="s">
        <v>862</v>
      </c>
      <c r="B104" s="876"/>
      <c r="C104" s="885">
        <v>1</v>
      </c>
      <c r="D104" s="307">
        <f t="shared" si="2"/>
        <v>100</v>
      </c>
      <c r="E104" s="886" t="s">
        <v>859</v>
      </c>
      <c r="F104" s="307" t="s">
        <v>6590</v>
      </c>
      <c r="G104" s="890" t="s">
        <v>6913</v>
      </c>
      <c r="H104" s="307" t="s">
        <v>6641</v>
      </c>
      <c r="I104" s="307" t="s">
        <v>6914</v>
      </c>
      <c r="J104" s="307" t="s">
        <v>870</v>
      </c>
      <c r="K104" s="307" t="s">
        <v>879</v>
      </c>
      <c r="L104" s="307" t="s">
        <v>6578</v>
      </c>
      <c r="M104" s="886" t="s">
        <v>6589</v>
      </c>
      <c r="N104" s="307" t="s">
        <v>6915</v>
      </c>
      <c r="O104" s="307" t="s">
        <v>6916</v>
      </c>
      <c r="P104" s="307" t="s">
        <v>6917</v>
      </c>
      <c r="Q104" s="890" t="s">
        <v>6918</v>
      </c>
      <c r="R104" s="889" t="s">
        <v>6578</v>
      </c>
      <c r="S104" s="307"/>
      <c r="T104" s="307"/>
      <c r="U104" s="307"/>
      <c r="V104" s="307"/>
      <c r="W104" s="307"/>
      <c r="X104" s="307"/>
      <c r="Y104" s="307" t="s">
        <v>884</v>
      </c>
      <c r="Z104" s="307"/>
      <c r="AA104" s="865"/>
      <c r="AB104" s="865"/>
      <c r="AC104" s="865"/>
      <c r="AD104" s="865"/>
      <c r="AE104" s="865"/>
      <c r="AF104" s="865"/>
      <c r="AG104" s="865"/>
      <c r="AH104" s="865"/>
      <c r="AI104" s="865"/>
      <c r="AJ104" s="865"/>
      <c r="AK104" s="865"/>
      <c r="AL104" s="865"/>
      <c r="AM104" s="865"/>
      <c r="AN104" s="865"/>
      <c r="AO104" s="865"/>
      <c r="AP104" s="865"/>
    </row>
    <row r="105" spans="1:42" s="884" customFormat="1" ht="38.25" hidden="1" customHeight="1">
      <c r="A105" s="99" t="s">
        <v>862</v>
      </c>
      <c r="B105" s="876"/>
      <c r="C105" s="885">
        <v>1</v>
      </c>
      <c r="D105" s="307">
        <f t="shared" si="2"/>
        <v>101</v>
      </c>
      <c r="E105" s="886" t="s">
        <v>860</v>
      </c>
      <c r="F105" s="307" t="s">
        <v>446</v>
      </c>
      <c r="G105" s="890" t="s">
        <v>6576</v>
      </c>
      <c r="H105" s="307" t="s">
        <v>6641</v>
      </c>
      <c r="I105" s="307" t="s">
        <v>6919</v>
      </c>
      <c r="J105" s="307" t="s">
        <v>871</v>
      </c>
      <c r="K105" s="307" t="s">
        <v>880</v>
      </c>
      <c r="L105" s="307" t="s">
        <v>6578</v>
      </c>
      <c r="M105" s="886" t="s">
        <v>6589</v>
      </c>
      <c r="N105" s="307" t="s">
        <v>6915</v>
      </c>
      <c r="O105" s="307"/>
      <c r="P105" s="307"/>
      <c r="Q105" s="307"/>
      <c r="R105" s="889"/>
      <c r="S105" s="307"/>
      <c r="T105" s="307"/>
      <c r="U105" s="307"/>
      <c r="V105" s="307"/>
      <c r="W105" s="307"/>
      <c r="X105" s="307"/>
      <c r="Y105" s="307" t="s">
        <v>884</v>
      </c>
      <c r="Z105" s="307"/>
      <c r="AA105" s="865"/>
      <c r="AB105" s="865"/>
      <c r="AC105" s="865"/>
      <c r="AD105" s="865"/>
      <c r="AE105" s="865"/>
      <c r="AF105" s="865"/>
      <c r="AG105" s="865"/>
      <c r="AH105" s="865"/>
      <c r="AI105" s="865"/>
      <c r="AJ105" s="865"/>
      <c r="AK105" s="865"/>
      <c r="AL105" s="865"/>
      <c r="AM105" s="865"/>
      <c r="AN105" s="865"/>
      <c r="AO105" s="865"/>
      <c r="AP105" s="865"/>
    </row>
    <row r="106" spans="1:42" s="884" customFormat="1" ht="38.25" hidden="1" customHeight="1">
      <c r="A106" s="99" t="s">
        <v>862</v>
      </c>
      <c r="B106" s="876"/>
      <c r="C106" s="885">
        <v>1</v>
      </c>
      <c r="D106" s="307">
        <f t="shared" si="2"/>
        <v>102</v>
      </c>
      <c r="E106" s="886" t="s">
        <v>861</v>
      </c>
      <c r="F106" s="307" t="s">
        <v>6590</v>
      </c>
      <c r="G106" s="890" t="s">
        <v>6576</v>
      </c>
      <c r="H106" s="307" t="s">
        <v>6641</v>
      </c>
      <c r="I106" s="307" t="s">
        <v>6920</v>
      </c>
      <c r="J106" s="307" t="s">
        <v>112</v>
      </c>
      <c r="K106" s="307" t="s">
        <v>881</v>
      </c>
      <c r="L106" s="307" t="s">
        <v>6578</v>
      </c>
      <c r="M106" s="886" t="s">
        <v>6589</v>
      </c>
      <c r="N106" s="307" t="s">
        <v>6915</v>
      </c>
      <c r="O106" s="307" t="s">
        <v>6714</v>
      </c>
      <c r="P106" s="307" t="s">
        <v>6715</v>
      </c>
      <c r="Q106" s="890" t="s">
        <v>6716</v>
      </c>
      <c r="R106" s="889" t="s">
        <v>6578</v>
      </c>
      <c r="S106" s="307" t="s">
        <v>6717</v>
      </c>
      <c r="T106" s="307" t="s">
        <v>6605</v>
      </c>
      <c r="U106" s="307"/>
      <c r="V106" s="307"/>
      <c r="W106" s="307"/>
      <c r="X106" s="307"/>
      <c r="Y106" s="307" t="s">
        <v>884</v>
      </c>
      <c r="Z106" s="307"/>
      <c r="AA106" s="865"/>
      <c r="AB106" s="865"/>
      <c r="AC106" s="865"/>
      <c r="AD106" s="865"/>
      <c r="AE106" s="865"/>
      <c r="AF106" s="865"/>
      <c r="AG106" s="865"/>
      <c r="AH106" s="865"/>
      <c r="AI106" s="865"/>
      <c r="AJ106" s="865"/>
      <c r="AK106" s="865"/>
      <c r="AL106" s="865"/>
      <c r="AM106" s="865"/>
      <c r="AN106" s="865"/>
      <c r="AO106" s="865"/>
      <c r="AP106" s="865"/>
    </row>
    <row r="107" spans="1:42" s="884" customFormat="1" ht="38.25" hidden="1" customHeight="1">
      <c r="A107" s="99" t="s">
        <v>862</v>
      </c>
      <c r="B107" s="876"/>
      <c r="C107" s="885">
        <v>1</v>
      </c>
      <c r="D107" s="307">
        <f t="shared" si="2"/>
        <v>103</v>
      </c>
      <c r="E107" s="888" t="s">
        <v>2105</v>
      </c>
      <c r="F107" s="307" t="s">
        <v>422</v>
      </c>
      <c r="G107" s="890" t="s">
        <v>6576</v>
      </c>
      <c r="H107" s="307" t="s">
        <v>6641</v>
      </c>
      <c r="I107" s="307" t="s">
        <v>6921</v>
      </c>
      <c r="J107" s="307" t="s">
        <v>2106</v>
      </c>
      <c r="K107" s="307" t="s">
        <v>6922</v>
      </c>
      <c r="L107" s="307" t="s">
        <v>6578</v>
      </c>
      <c r="M107" s="886" t="s">
        <v>6589</v>
      </c>
      <c r="N107" s="307" t="s">
        <v>6915</v>
      </c>
      <c r="O107" s="307"/>
      <c r="P107" s="307"/>
      <c r="Q107" s="307"/>
      <c r="R107" s="889"/>
      <c r="S107" s="307"/>
      <c r="T107" s="307"/>
      <c r="U107" s="307"/>
      <c r="V107" s="307"/>
      <c r="W107" s="307"/>
      <c r="X107" s="307"/>
      <c r="Y107" s="307" t="s">
        <v>884</v>
      </c>
      <c r="Z107" s="307"/>
      <c r="AA107" s="865"/>
      <c r="AB107" s="865"/>
      <c r="AC107" s="865"/>
      <c r="AD107" s="865"/>
      <c r="AE107" s="865"/>
      <c r="AF107" s="865"/>
      <c r="AG107" s="865"/>
      <c r="AH107" s="865"/>
      <c r="AI107" s="865"/>
      <c r="AJ107" s="865"/>
      <c r="AK107" s="865"/>
      <c r="AL107" s="865"/>
      <c r="AM107" s="865"/>
      <c r="AN107" s="865"/>
      <c r="AO107" s="865"/>
      <c r="AP107" s="865"/>
    </row>
    <row r="108" spans="1:42" s="884" customFormat="1" ht="38.25" hidden="1" customHeight="1">
      <c r="A108" s="99" t="s">
        <v>862</v>
      </c>
      <c r="B108" s="876"/>
      <c r="C108" s="885">
        <v>1</v>
      </c>
      <c r="D108" s="307">
        <f t="shared" si="2"/>
        <v>104</v>
      </c>
      <c r="E108" s="886" t="s">
        <v>6923</v>
      </c>
      <c r="F108" s="307" t="s">
        <v>6590</v>
      </c>
      <c r="G108" s="890" t="s">
        <v>6924</v>
      </c>
      <c r="H108" s="307" t="s">
        <v>6641</v>
      </c>
      <c r="I108" s="307" t="s">
        <v>6925</v>
      </c>
      <c r="J108" s="307" t="s">
        <v>6926</v>
      </c>
      <c r="K108" s="307" t="s">
        <v>6927</v>
      </c>
      <c r="L108" s="307" t="s">
        <v>6578</v>
      </c>
      <c r="M108" s="886" t="s">
        <v>6589</v>
      </c>
      <c r="N108" s="307" t="s">
        <v>6915</v>
      </c>
      <c r="O108" s="307" t="s">
        <v>6800</v>
      </c>
      <c r="P108" s="307" t="s">
        <v>6801</v>
      </c>
      <c r="Q108" s="890" t="s">
        <v>6802</v>
      </c>
      <c r="R108" s="889" t="s">
        <v>6578</v>
      </c>
      <c r="S108" s="307"/>
      <c r="T108" s="307"/>
      <c r="U108" s="307"/>
      <c r="V108" s="307"/>
      <c r="W108" s="307"/>
      <c r="X108" s="307"/>
      <c r="Y108" s="307" t="s">
        <v>884</v>
      </c>
      <c r="Z108" s="307"/>
      <c r="AA108" s="865"/>
      <c r="AB108" s="865"/>
      <c r="AC108" s="865"/>
      <c r="AD108" s="865"/>
      <c r="AE108" s="865"/>
      <c r="AF108" s="865"/>
      <c r="AG108" s="865"/>
      <c r="AH108" s="865"/>
      <c r="AI108" s="865"/>
      <c r="AJ108" s="865"/>
      <c r="AK108" s="865"/>
      <c r="AL108" s="865"/>
      <c r="AM108" s="865"/>
      <c r="AN108" s="865"/>
      <c r="AO108" s="865"/>
      <c r="AP108" s="865"/>
    </row>
    <row r="109" spans="1:42" s="884" customFormat="1" ht="38.25" hidden="1" customHeight="1">
      <c r="A109" s="99" t="s">
        <v>6846</v>
      </c>
      <c r="B109" s="876"/>
      <c r="C109" s="885">
        <v>1</v>
      </c>
      <c r="D109" s="307">
        <f t="shared" si="2"/>
        <v>105</v>
      </c>
      <c r="E109" s="886" t="s">
        <v>1781</v>
      </c>
      <c r="F109" s="307" t="s">
        <v>422</v>
      </c>
      <c r="G109" s="890" t="s">
        <v>6576</v>
      </c>
      <c r="H109" s="307" t="s">
        <v>6641</v>
      </c>
      <c r="I109" s="307" t="s">
        <v>6928</v>
      </c>
      <c r="J109" s="307" t="s">
        <v>2007</v>
      </c>
      <c r="K109" s="307" t="s">
        <v>6929</v>
      </c>
      <c r="L109" s="307" t="s">
        <v>6578</v>
      </c>
      <c r="M109" s="886" t="s">
        <v>6589</v>
      </c>
      <c r="N109" s="307" t="s">
        <v>6930</v>
      </c>
      <c r="O109" s="307"/>
      <c r="P109" s="307"/>
      <c r="Q109" s="307"/>
      <c r="R109" s="889"/>
      <c r="S109" s="307"/>
      <c r="T109" s="307"/>
      <c r="U109" s="307"/>
      <c r="V109" s="307"/>
      <c r="W109" s="307"/>
      <c r="X109" s="307"/>
      <c r="Y109" s="307" t="s">
        <v>3608</v>
      </c>
      <c r="Z109" s="307"/>
      <c r="AA109" s="865"/>
      <c r="AB109" s="865"/>
      <c r="AC109" s="865"/>
      <c r="AD109" s="865"/>
      <c r="AE109" s="865"/>
      <c r="AF109" s="865"/>
      <c r="AG109" s="865"/>
      <c r="AH109" s="865"/>
      <c r="AI109" s="865"/>
      <c r="AJ109" s="865"/>
      <c r="AK109" s="865"/>
      <c r="AL109" s="865"/>
      <c r="AM109" s="865"/>
      <c r="AN109" s="865"/>
      <c r="AO109" s="865"/>
      <c r="AP109" s="865"/>
    </row>
    <row r="110" spans="1:42" s="884" customFormat="1" ht="38.25" hidden="1" customHeight="1">
      <c r="A110" s="99" t="s">
        <v>6846</v>
      </c>
      <c r="B110" s="876"/>
      <c r="C110" s="885">
        <v>1</v>
      </c>
      <c r="D110" s="307">
        <f t="shared" si="2"/>
        <v>106</v>
      </c>
      <c r="E110" s="886" t="s">
        <v>3595</v>
      </c>
      <c r="F110" s="307" t="s">
        <v>422</v>
      </c>
      <c r="G110" s="890" t="s">
        <v>6576</v>
      </c>
      <c r="H110" s="307" t="s">
        <v>6634</v>
      </c>
      <c r="I110" s="307" t="s">
        <v>6931</v>
      </c>
      <c r="J110" s="307" t="s">
        <v>3604</v>
      </c>
      <c r="K110" s="307" t="s">
        <v>3606</v>
      </c>
      <c r="L110" s="307" t="s">
        <v>6578</v>
      </c>
      <c r="M110" s="886" t="s">
        <v>6589</v>
      </c>
      <c r="N110" s="307" t="s">
        <v>6932</v>
      </c>
      <c r="O110" s="307"/>
      <c r="P110" s="307"/>
      <c r="Q110" s="307"/>
      <c r="R110" s="889"/>
      <c r="S110" s="307"/>
      <c r="T110" s="307"/>
      <c r="U110" s="307"/>
      <c r="V110" s="307"/>
      <c r="W110" s="307"/>
      <c r="X110" s="307"/>
      <c r="Y110" s="307" t="s">
        <v>3608</v>
      </c>
      <c r="Z110" s="307"/>
      <c r="AA110" s="865"/>
      <c r="AB110" s="865"/>
      <c r="AC110" s="865"/>
      <c r="AD110" s="865"/>
      <c r="AE110" s="865"/>
      <c r="AF110" s="865"/>
      <c r="AG110" s="865"/>
      <c r="AH110" s="865"/>
      <c r="AI110" s="865"/>
      <c r="AJ110" s="865"/>
      <c r="AK110" s="865"/>
      <c r="AL110" s="865"/>
      <c r="AM110" s="865"/>
      <c r="AN110" s="865"/>
      <c r="AO110" s="865"/>
      <c r="AP110" s="865"/>
    </row>
    <row r="111" spans="1:42" s="884" customFormat="1" ht="38.25" hidden="1" customHeight="1">
      <c r="A111" s="99" t="s">
        <v>6846</v>
      </c>
      <c r="B111" s="876"/>
      <c r="C111" s="885">
        <v>1</v>
      </c>
      <c r="D111" s="307">
        <f t="shared" si="2"/>
        <v>107</v>
      </c>
      <c r="E111" s="886" t="s">
        <v>3596</v>
      </c>
      <c r="F111" s="307" t="s">
        <v>6590</v>
      </c>
      <c r="G111" s="890" t="s">
        <v>6576</v>
      </c>
      <c r="H111" s="307" t="s">
        <v>6641</v>
      </c>
      <c r="I111" s="307" t="s">
        <v>6933</v>
      </c>
      <c r="J111" s="307" t="s">
        <v>3605</v>
      </c>
      <c r="K111" s="307" t="s">
        <v>3607</v>
      </c>
      <c r="L111" s="307" t="s">
        <v>6578</v>
      </c>
      <c r="M111" s="886" t="s">
        <v>6589</v>
      </c>
      <c r="N111" s="307" t="s">
        <v>6930</v>
      </c>
      <c r="O111" s="307" t="s">
        <v>6934</v>
      </c>
      <c r="P111" s="307" t="s">
        <v>6935</v>
      </c>
      <c r="Q111" s="890" t="s">
        <v>6936</v>
      </c>
      <c r="R111" s="889" t="s">
        <v>6578</v>
      </c>
      <c r="S111" s="307"/>
      <c r="T111" s="307"/>
      <c r="U111" s="307"/>
      <c r="V111" s="307"/>
      <c r="W111" s="307"/>
      <c r="X111" s="307"/>
      <c r="Y111" s="307" t="s">
        <v>3608</v>
      </c>
      <c r="Z111" s="307"/>
      <c r="AA111" s="865"/>
      <c r="AB111" s="865"/>
      <c r="AC111" s="865"/>
      <c r="AD111" s="865"/>
      <c r="AE111" s="865"/>
      <c r="AF111" s="865"/>
      <c r="AG111" s="865"/>
      <c r="AH111" s="865"/>
      <c r="AI111" s="865"/>
      <c r="AJ111" s="865"/>
      <c r="AK111" s="865"/>
      <c r="AL111" s="865"/>
      <c r="AM111" s="865"/>
      <c r="AN111" s="865"/>
      <c r="AO111" s="865"/>
      <c r="AP111" s="865"/>
    </row>
    <row r="112" spans="1:42" s="884" customFormat="1" ht="38.25" hidden="1" customHeight="1">
      <c r="A112" s="99" t="s">
        <v>6846</v>
      </c>
      <c r="B112" s="876"/>
      <c r="C112" s="885">
        <v>1</v>
      </c>
      <c r="D112" s="307">
        <f t="shared" si="2"/>
        <v>108</v>
      </c>
      <c r="E112" s="886" t="s">
        <v>6937</v>
      </c>
      <c r="F112" s="307" t="s">
        <v>446</v>
      </c>
      <c r="G112" s="890" t="s">
        <v>6576</v>
      </c>
      <c r="H112" s="307" t="s">
        <v>6641</v>
      </c>
      <c r="I112" s="307" t="s">
        <v>6938</v>
      </c>
      <c r="J112" s="307" t="s">
        <v>6939</v>
      </c>
      <c r="K112" s="307" t="s">
        <v>6940</v>
      </c>
      <c r="L112" s="307" t="s">
        <v>6578</v>
      </c>
      <c r="M112" s="886" t="s">
        <v>6589</v>
      </c>
      <c r="N112" s="307" t="s">
        <v>6930</v>
      </c>
      <c r="O112" s="307"/>
      <c r="P112" s="307"/>
      <c r="Q112" s="307"/>
      <c r="R112" s="889"/>
      <c r="S112" s="307"/>
      <c r="T112" s="307"/>
      <c r="U112" s="307"/>
      <c r="V112" s="307"/>
      <c r="W112" s="307"/>
      <c r="X112" s="307"/>
      <c r="Y112" s="307" t="s">
        <v>3608</v>
      </c>
      <c r="Z112" s="307"/>
      <c r="AA112" s="865"/>
      <c r="AB112" s="865"/>
      <c r="AC112" s="865"/>
      <c r="AD112" s="865"/>
      <c r="AE112" s="865"/>
      <c r="AF112" s="865"/>
      <c r="AG112" s="865"/>
      <c r="AH112" s="865"/>
      <c r="AI112" s="865"/>
      <c r="AJ112" s="865"/>
      <c r="AK112" s="865"/>
      <c r="AL112" s="865"/>
      <c r="AM112" s="865"/>
      <c r="AN112" s="865"/>
      <c r="AO112" s="865"/>
      <c r="AP112" s="865"/>
    </row>
    <row r="113" spans="1:42" s="884" customFormat="1" ht="38.25" hidden="1" customHeight="1">
      <c r="A113" s="99" t="s">
        <v>6846</v>
      </c>
      <c r="B113" s="876"/>
      <c r="C113" s="885">
        <v>1</v>
      </c>
      <c r="D113" s="307">
        <f t="shared" si="2"/>
        <v>109</v>
      </c>
      <c r="E113" s="888" t="s">
        <v>3609</v>
      </c>
      <c r="F113" s="307" t="s">
        <v>6590</v>
      </c>
      <c r="G113" s="890" t="s">
        <v>6576</v>
      </c>
      <c r="H113" s="307"/>
      <c r="I113" s="307" t="s">
        <v>6941</v>
      </c>
      <c r="J113" s="307" t="s">
        <v>3612</v>
      </c>
      <c r="K113" s="307" t="s">
        <v>3615</v>
      </c>
      <c r="L113" s="307" t="s">
        <v>6578</v>
      </c>
      <c r="M113" s="888" t="s">
        <v>6589</v>
      </c>
      <c r="N113" s="307" t="s">
        <v>6930</v>
      </c>
      <c r="O113" s="890" t="s">
        <v>6942</v>
      </c>
      <c r="P113" s="307" t="s">
        <v>1418</v>
      </c>
      <c r="Q113" s="307"/>
      <c r="R113" s="889"/>
      <c r="S113" s="307"/>
      <c r="T113" s="307"/>
      <c r="U113" s="307"/>
      <c r="V113" s="307"/>
      <c r="W113" s="307"/>
      <c r="X113" s="307"/>
      <c r="Y113" s="307" t="s">
        <v>3608</v>
      </c>
      <c r="Z113" s="307"/>
      <c r="AA113" s="865"/>
      <c r="AB113" s="865"/>
      <c r="AC113" s="865"/>
      <c r="AD113" s="865"/>
      <c r="AE113" s="865"/>
      <c r="AF113" s="865"/>
      <c r="AG113" s="865"/>
      <c r="AH113" s="865"/>
      <c r="AI113" s="865"/>
      <c r="AJ113" s="865"/>
      <c r="AK113" s="865"/>
      <c r="AL113" s="865"/>
      <c r="AM113" s="865"/>
      <c r="AN113" s="865"/>
      <c r="AO113" s="865"/>
      <c r="AP113" s="865"/>
    </row>
    <row r="114" spans="1:42" s="884" customFormat="1" ht="38.25" hidden="1" customHeight="1">
      <c r="A114" s="99" t="s">
        <v>6846</v>
      </c>
      <c r="B114" s="876"/>
      <c r="C114" s="885">
        <v>1</v>
      </c>
      <c r="D114" s="307">
        <f t="shared" si="2"/>
        <v>110</v>
      </c>
      <c r="E114" s="307" t="s">
        <v>3610</v>
      </c>
      <c r="F114" s="307" t="s">
        <v>6590</v>
      </c>
      <c r="G114" s="890" t="s">
        <v>6576</v>
      </c>
      <c r="H114" s="307" t="s">
        <v>6634</v>
      </c>
      <c r="I114" s="307" t="s">
        <v>6943</v>
      </c>
      <c r="J114" s="307" t="s">
        <v>3613</v>
      </c>
      <c r="K114" s="307" t="s">
        <v>3616</v>
      </c>
      <c r="L114" s="307" t="s">
        <v>6578</v>
      </c>
      <c r="M114" s="886" t="s">
        <v>6589</v>
      </c>
      <c r="N114" s="307" t="s">
        <v>6932</v>
      </c>
      <c r="O114" s="307" t="s">
        <v>6944</v>
      </c>
      <c r="P114" s="307" t="s">
        <v>6945</v>
      </c>
      <c r="Q114" s="307" t="s">
        <v>6946</v>
      </c>
      <c r="R114" s="889" t="s">
        <v>6578</v>
      </c>
      <c r="S114" s="307"/>
      <c r="T114" s="307"/>
      <c r="U114" s="307"/>
      <c r="V114" s="307"/>
      <c r="W114" s="307"/>
      <c r="X114" s="307"/>
      <c r="Y114" s="307" t="s">
        <v>3608</v>
      </c>
      <c r="Z114" s="307"/>
      <c r="AA114" s="865"/>
      <c r="AB114" s="865"/>
      <c r="AC114" s="865"/>
      <c r="AD114" s="865"/>
      <c r="AE114" s="865"/>
      <c r="AF114" s="865"/>
      <c r="AG114" s="865"/>
      <c r="AH114" s="865"/>
      <c r="AI114" s="865"/>
      <c r="AJ114" s="865"/>
      <c r="AK114" s="865"/>
      <c r="AL114" s="865"/>
      <c r="AM114" s="865"/>
      <c r="AN114" s="865"/>
      <c r="AO114" s="865"/>
      <c r="AP114" s="865"/>
    </row>
    <row r="115" spans="1:42" s="884" customFormat="1" ht="38.25" hidden="1" customHeight="1">
      <c r="A115" s="99" t="s">
        <v>6947</v>
      </c>
      <c r="B115" s="876"/>
      <c r="C115" s="885">
        <v>1</v>
      </c>
      <c r="D115" s="307">
        <f t="shared" si="2"/>
        <v>111</v>
      </c>
      <c r="E115" s="307" t="s">
        <v>1350</v>
      </c>
      <c r="F115" s="307" t="s">
        <v>422</v>
      </c>
      <c r="G115" s="890" t="s">
        <v>6745</v>
      </c>
      <c r="H115" s="307"/>
      <c r="I115" s="307" t="s">
        <v>6948</v>
      </c>
      <c r="J115" s="307" t="s">
        <v>1352</v>
      </c>
      <c r="K115" s="307" t="s">
        <v>1354</v>
      </c>
      <c r="L115" s="307" t="s">
        <v>6578</v>
      </c>
      <c r="M115" s="886" t="s">
        <v>6589</v>
      </c>
      <c r="N115" s="307" t="s">
        <v>1350</v>
      </c>
      <c r="O115" s="307"/>
      <c r="P115" s="307"/>
      <c r="Q115" s="307"/>
      <c r="R115" s="889"/>
      <c r="S115" s="307"/>
      <c r="T115" s="307"/>
      <c r="U115" s="307"/>
      <c r="V115" s="307"/>
      <c r="W115" s="307"/>
      <c r="X115" s="307"/>
      <c r="Y115" s="307" t="s">
        <v>1356</v>
      </c>
      <c r="Z115" s="307"/>
      <c r="AA115" s="865"/>
      <c r="AB115" s="865"/>
      <c r="AC115" s="865"/>
      <c r="AD115" s="865"/>
      <c r="AE115" s="865"/>
      <c r="AF115" s="865"/>
      <c r="AG115" s="865"/>
      <c r="AH115" s="865"/>
      <c r="AI115" s="865"/>
      <c r="AJ115" s="865"/>
      <c r="AK115" s="865"/>
      <c r="AL115" s="865"/>
      <c r="AM115" s="865"/>
      <c r="AN115" s="865"/>
      <c r="AO115" s="865"/>
      <c r="AP115" s="865"/>
    </row>
    <row r="116" spans="1:42" s="884" customFormat="1" ht="38.25" hidden="1" customHeight="1">
      <c r="A116" s="99" t="s">
        <v>6947</v>
      </c>
      <c r="B116" s="876"/>
      <c r="C116" s="885">
        <v>1</v>
      </c>
      <c r="D116" s="307">
        <f t="shared" si="2"/>
        <v>112</v>
      </c>
      <c r="E116" s="307" t="s">
        <v>3128</v>
      </c>
      <c r="F116" s="307" t="s">
        <v>6590</v>
      </c>
      <c r="G116" s="890" t="s">
        <v>6745</v>
      </c>
      <c r="H116" s="307"/>
      <c r="I116" s="307" t="s">
        <v>6949</v>
      </c>
      <c r="J116" s="307" t="s">
        <v>1353</v>
      </c>
      <c r="K116" s="307" t="s">
        <v>6950</v>
      </c>
      <c r="L116" s="307" t="s">
        <v>6578</v>
      </c>
      <c r="M116" s="886" t="s">
        <v>6589</v>
      </c>
      <c r="N116" s="307" t="s">
        <v>1350</v>
      </c>
      <c r="O116" s="307" t="s">
        <v>6800</v>
      </c>
      <c r="P116" s="307" t="s">
        <v>6801</v>
      </c>
      <c r="Q116" s="890" t="s">
        <v>6951</v>
      </c>
      <c r="R116" s="889" t="s">
        <v>6578</v>
      </c>
      <c r="S116" s="307"/>
      <c r="T116" s="307"/>
      <c r="U116" s="307"/>
      <c r="V116" s="307"/>
      <c r="W116" s="307"/>
      <c r="X116" s="307"/>
      <c r="Y116" s="307" t="s">
        <v>1357</v>
      </c>
      <c r="Z116" s="307"/>
      <c r="AA116" s="865"/>
      <c r="AB116" s="865"/>
      <c r="AC116" s="865"/>
      <c r="AD116" s="865"/>
      <c r="AE116" s="865"/>
      <c r="AF116" s="865"/>
      <c r="AG116" s="865"/>
      <c r="AH116" s="865"/>
      <c r="AI116" s="865"/>
      <c r="AJ116" s="865"/>
      <c r="AK116" s="865"/>
      <c r="AL116" s="865"/>
      <c r="AM116" s="865"/>
      <c r="AN116" s="865"/>
      <c r="AO116" s="865"/>
      <c r="AP116" s="865"/>
    </row>
    <row r="117" spans="1:42" s="884" customFormat="1" ht="38.25" hidden="1" customHeight="1">
      <c r="A117" s="99" t="s">
        <v>6947</v>
      </c>
      <c r="B117" s="876"/>
      <c r="C117" s="885">
        <v>1</v>
      </c>
      <c r="D117" s="307">
        <f t="shared" si="2"/>
        <v>113</v>
      </c>
      <c r="E117" s="890" t="s">
        <v>6952</v>
      </c>
      <c r="F117" s="890" t="s">
        <v>6590</v>
      </c>
      <c r="G117" s="890" t="s">
        <v>6576</v>
      </c>
      <c r="H117" s="890"/>
      <c r="I117" s="307" t="s">
        <v>6953</v>
      </c>
      <c r="J117" s="890" t="s">
        <v>6954</v>
      </c>
      <c r="K117" s="890" t="s">
        <v>6955</v>
      </c>
      <c r="L117" s="307" t="s">
        <v>6578</v>
      </c>
      <c r="M117" s="886"/>
      <c r="N117" s="307"/>
      <c r="O117" s="307" t="s">
        <v>6714</v>
      </c>
      <c r="P117" s="307" t="s">
        <v>6715</v>
      </c>
      <c r="Q117" s="890" t="s">
        <v>6716</v>
      </c>
      <c r="R117" s="889" t="s">
        <v>6578</v>
      </c>
      <c r="S117" s="307" t="s">
        <v>6717</v>
      </c>
      <c r="T117" s="307" t="s">
        <v>6605</v>
      </c>
      <c r="U117" s="307"/>
      <c r="V117" s="307"/>
      <c r="W117" s="307"/>
      <c r="X117" s="307"/>
      <c r="Y117" s="307" t="s">
        <v>6956</v>
      </c>
      <c r="Z117" s="307"/>
      <c r="AA117" s="865"/>
      <c r="AB117" s="865"/>
      <c r="AC117" s="865"/>
      <c r="AD117" s="865"/>
      <c r="AE117" s="865"/>
      <c r="AF117" s="865"/>
      <c r="AG117" s="865"/>
      <c r="AH117" s="865"/>
      <c r="AI117" s="865"/>
      <c r="AJ117" s="865"/>
      <c r="AK117" s="865"/>
      <c r="AL117" s="865"/>
      <c r="AM117" s="865"/>
      <c r="AN117" s="865"/>
      <c r="AO117" s="865"/>
      <c r="AP117" s="865"/>
    </row>
    <row r="118" spans="1:42" s="884" customFormat="1" ht="38.25" hidden="1" customHeight="1">
      <c r="A118" s="99" t="s">
        <v>6947</v>
      </c>
      <c r="B118" s="876"/>
      <c r="C118" s="885">
        <v>1</v>
      </c>
      <c r="D118" s="307">
        <f t="shared" si="2"/>
        <v>114</v>
      </c>
      <c r="E118" s="307" t="s">
        <v>6957</v>
      </c>
      <c r="F118" s="307" t="s">
        <v>6590</v>
      </c>
      <c r="G118" s="890" t="s">
        <v>6958</v>
      </c>
      <c r="H118" s="307" t="s">
        <v>6641</v>
      </c>
      <c r="I118" s="307" t="s">
        <v>6959</v>
      </c>
      <c r="J118" s="307" t="s">
        <v>6960</v>
      </c>
      <c r="K118" s="307" t="s">
        <v>6961</v>
      </c>
      <c r="L118" s="307" t="s">
        <v>6578</v>
      </c>
      <c r="M118" s="886" t="s">
        <v>6589</v>
      </c>
      <c r="N118" s="307" t="s">
        <v>6962</v>
      </c>
      <c r="O118" s="307" t="s">
        <v>6963</v>
      </c>
      <c r="P118" s="307" t="s">
        <v>6964</v>
      </c>
      <c r="Q118" s="307" t="s">
        <v>6965</v>
      </c>
      <c r="R118" s="889" t="s">
        <v>6578</v>
      </c>
      <c r="S118" s="307" t="s">
        <v>6963</v>
      </c>
      <c r="T118" s="307"/>
      <c r="U118" s="307"/>
      <c r="V118" s="307"/>
      <c r="W118" s="307"/>
      <c r="X118" s="307"/>
      <c r="Y118" s="307" t="s">
        <v>6966</v>
      </c>
      <c r="Z118" s="307"/>
      <c r="AA118" s="865"/>
      <c r="AB118" s="865"/>
      <c r="AC118" s="865"/>
      <c r="AD118" s="865"/>
      <c r="AE118" s="865"/>
      <c r="AF118" s="865"/>
      <c r="AG118" s="865"/>
      <c r="AH118" s="865"/>
      <c r="AI118" s="865"/>
      <c r="AJ118" s="865"/>
      <c r="AK118" s="865"/>
      <c r="AL118" s="865"/>
      <c r="AM118" s="865"/>
      <c r="AN118" s="865"/>
      <c r="AO118" s="865"/>
      <c r="AP118" s="865"/>
    </row>
    <row r="119" spans="1:42" s="884" customFormat="1" ht="38.25" hidden="1" customHeight="1">
      <c r="A119" s="99" t="s">
        <v>6947</v>
      </c>
      <c r="B119" s="876"/>
      <c r="C119" s="885">
        <v>1</v>
      </c>
      <c r="D119" s="307">
        <f t="shared" si="2"/>
        <v>115</v>
      </c>
      <c r="E119" s="307" t="s">
        <v>6967</v>
      </c>
      <c r="F119" s="307" t="s">
        <v>6590</v>
      </c>
      <c r="G119" s="890" t="s">
        <v>6826</v>
      </c>
      <c r="H119" s="307" t="s">
        <v>6641</v>
      </c>
      <c r="I119" s="307" t="s">
        <v>6968</v>
      </c>
      <c r="J119" s="307" t="s">
        <v>6969</v>
      </c>
      <c r="K119" s="307" t="s">
        <v>6970</v>
      </c>
      <c r="L119" s="307" t="s">
        <v>6578</v>
      </c>
      <c r="M119" s="886" t="s">
        <v>6589</v>
      </c>
      <c r="N119" s="307" t="s">
        <v>6962</v>
      </c>
      <c r="O119" s="307" t="s">
        <v>6714</v>
      </c>
      <c r="P119" s="307" t="s">
        <v>6715</v>
      </c>
      <c r="Q119" s="890" t="s">
        <v>6716</v>
      </c>
      <c r="R119" s="889" t="s">
        <v>6578</v>
      </c>
      <c r="S119" s="307" t="s">
        <v>6717</v>
      </c>
      <c r="T119" s="307" t="s">
        <v>6605</v>
      </c>
      <c r="U119" s="307"/>
      <c r="V119" s="307"/>
      <c r="W119" s="307"/>
      <c r="X119" s="307"/>
      <c r="Y119" s="307" t="s">
        <v>6971</v>
      </c>
      <c r="Z119" s="307"/>
      <c r="AA119" s="865"/>
      <c r="AB119" s="865"/>
      <c r="AC119" s="865"/>
      <c r="AD119" s="865"/>
      <c r="AE119" s="865"/>
      <c r="AF119" s="865"/>
      <c r="AG119" s="865"/>
      <c r="AH119" s="865"/>
      <c r="AI119" s="865"/>
      <c r="AJ119" s="865"/>
      <c r="AK119" s="865"/>
      <c r="AL119" s="865"/>
      <c r="AM119" s="865"/>
      <c r="AN119" s="865"/>
      <c r="AO119" s="865"/>
      <c r="AP119" s="865"/>
    </row>
    <row r="120" spans="1:42" s="884" customFormat="1" ht="38.25" hidden="1" customHeight="1">
      <c r="A120" s="99" t="s">
        <v>123</v>
      </c>
      <c r="B120" s="876"/>
      <c r="C120" s="885">
        <v>1</v>
      </c>
      <c r="D120" s="307">
        <f t="shared" si="2"/>
        <v>116</v>
      </c>
      <c r="E120" s="890" t="s">
        <v>1894</v>
      </c>
      <c r="F120" s="890" t="s">
        <v>6590</v>
      </c>
      <c r="G120" s="890" t="s">
        <v>6576</v>
      </c>
      <c r="H120" s="890"/>
      <c r="I120" s="307" t="s">
        <v>126</v>
      </c>
      <c r="J120" s="890" t="s">
        <v>125</v>
      </c>
      <c r="K120" s="890" t="s">
        <v>127</v>
      </c>
      <c r="L120" s="307" t="s">
        <v>6578</v>
      </c>
      <c r="M120" s="886" t="s">
        <v>6589</v>
      </c>
      <c r="N120" s="307" t="s">
        <v>1425</v>
      </c>
      <c r="O120" s="307" t="s">
        <v>6607</v>
      </c>
      <c r="P120" s="307" t="s">
        <v>6608</v>
      </c>
      <c r="Q120" s="307" t="s">
        <v>6609</v>
      </c>
      <c r="R120" s="889" t="s">
        <v>6578</v>
      </c>
      <c r="S120" s="307" t="s">
        <v>6972</v>
      </c>
      <c r="T120" s="307" t="s">
        <v>6605</v>
      </c>
      <c r="U120" s="307"/>
      <c r="V120" s="307"/>
      <c r="W120" s="307"/>
      <c r="X120" s="307"/>
      <c r="Y120" s="307" t="s">
        <v>128</v>
      </c>
      <c r="Z120" s="307"/>
      <c r="AA120" s="865"/>
      <c r="AB120" s="865"/>
      <c r="AC120" s="865"/>
      <c r="AD120" s="865"/>
      <c r="AE120" s="865"/>
      <c r="AF120" s="865"/>
      <c r="AG120" s="865"/>
      <c r="AH120" s="865"/>
      <c r="AI120" s="865"/>
      <c r="AJ120" s="865"/>
      <c r="AK120" s="865"/>
      <c r="AL120" s="865"/>
      <c r="AM120" s="865"/>
      <c r="AN120" s="865"/>
      <c r="AO120" s="865"/>
      <c r="AP120" s="865"/>
    </row>
    <row r="121" spans="1:42" s="884" customFormat="1" ht="38.25" hidden="1" customHeight="1">
      <c r="A121" s="99" t="s">
        <v>123</v>
      </c>
      <c r="B121" s="876"/>
      <c r="C121" s="885">
        <v>1</v>
      </c>
      <c r="D121" s="307">
        <f t="shared" si="2"/>
        <v>117</v>
      </c>
      <c r="E121" s="890" t="s">
        <v>488</v>
      </c>
      <c r="F121" s="890" t="s">
        <v>422</v>
      </c>
      <c r="G121" s="890" t="s">
        <v>6576</v>
      </c>
      <c r="H121" s="890"/>
      <c r="I121" s="307" t="s">
        <v>140</v>
      </c>
      <c r="J121" s="890" t="s">
        <v>139</v>
      </c>
      <c r="K121" s="890" t="s">
        <v>141</v>
      </c>
      <c r="L121" s="307" t="s">
        <v>6578</v>
      </c>
      <c r="M121" s="886" t="s">
        <v>6589</v>
      </c>
      <c r="N121" s="307" t="s">
        <v>1425</v>
      </c>
      <c r="O121" s="307"/>
      <c r="P121" s="307"/>
      <c r="Q121" s="307"/>
      <c r="R121" s="889"/>
      <c r="S121" s="307"/>
      <c r="T121" s="307"/>
      <c r="U121" s="307"/>
      <c r="V121" s="307"/>
      <c r="W121" s="307"/>
      <c r="X121" s="307"/>
      <c r="Y121" s="307" t="s">
        <v>128</v>
      </c>
      <c r="Z121" s="307"/>
      <c r="AA121" s="865"/>
      <c r="AB121" s="865"/>
      <c r="AC121" s="865"/>
      <c r="AD121" s="865"/>
      <c r="AE121" s="865"/>
      <c r="AF121" s="865"/>
      <c r="AG121" s="865"/>
      <c r="AH121" s="865"/>
      <c r="AI121" s="865"/>
      <c r="AJ121" s="865"/>
      <c r="AK121" s="865"/>
      <c r="AL121" s="865"/>
      <c r="AM121" s="865"/>
      <c r="AN121" s="865"/>
      <c r="AO121" s="865"/>
      <c r="AP121" s="865"/>
    </row>
    <row r="122" spans="1:42" s="884" customFormat="1" ht="38.25" hidden="1" customHeight="1">
      <c r="A122" s="99" t="s">
        <v>123</v>
      </c>
      <c r="B122" s="876"/>
      <c r="C122" s="885">
        <v>1</v>
      </c>
      <c r="D122" s="307">
        <f t="shared" si="2"/>
        <v>118</v>
      </c>
      <c r="E122" s="890" t="s">
        <v>6973</v>
      </c>
      <c r="F122" s="890" t="s">
        <v>6590</v>
      </c>
      <c r="G122" s="890" t="s">
        <v>6576</v>
      </c>
      <c r="H122" s="890"/>
      <c r="I122" s="307" t="s">
        <v>6974</v>
      </c>
      <c r="J122" s="890" t="s">
        <v>6975</v>
      </c>
      <c r="K122" s="890" t="s">
        <v>6976</v>
      </c>
      <c r="L122" s="307" t="s">
        <v>6578</v>
      </c>
      <c r="M122" s="886" t="s">
        <v>6589</v>
      </c>
      <c r="N122" s="307" t="s">
        <v>1425</v>
      </c>
      <c r="O122" s="307" t="s">
        <v>6607</v>
      </c>
      <c r="P122" s="307" t="s">
        <v>6608</v>
      </c>
      <c r="Q122" s="307" t="s">
        <v>6609</v>
      </c>
      <c r="R122" s="889" t="s">
        <v>6578</v>
      </c>
      <c r="S122" s="307" t="s">
        <v>6972</v>
      </c>
      <c r="T122" s="307" t="s">
        <v>6605</v>
      </c>
      <c r="U122" s="307"/>
      <c r="V122" s="307"/>
      <c r="W122" s="307"/>
      <c r="X122" s="307"/>
      <c r="Y122" s="307" t="s">
        <v>128</v>
      </c>
      <c r="Z122" s="307"/>
      <c r="AA122" s="865"/>
      <c r="AB122" s="865"/>
      <c r="AC122" s="865"/>
      <c r="AD122" s="865"/>
      <c r="AE122" s="865"/>
      <c r="AF122" s="865"/>
      <c r="AG122" s="865"/>
      <c r="AH122" s="865"/>
      <c r="AI122" s="865"/>
      <c r="AJ122" s="865"/>
      <c r="AK122" s="865"/>
      <c r="AL122" s="865"/>
      <c r="AM122" s="865"/>
      <c r="AN122" s="865"/>
      <c r="AO122" s="865"/>
      <c r="AP122" s="865"/>
    </row>
    <row r="123" spans="1:42" s="884" customFormat="1" ht="38.25" hidden="1" customHeight="1">
      <c r="A123" s="99" t="s">
        <v>123</v>
      </c>
      <c r="B123" s="876"/>
      <c r="C123" s="885">
        <v>1</v>
      </c>
      <c r="D123" s="307">
        <f t="shared" si="2"/>
        <v>119</v>
      </c>
      <c r="E123" s="890" t="s">
        <v>6977</v>
      </c>
      <c r="F123" s="890" t="s">
        <v>6590</v>
      </c>
      <c r="G123" s="890" t="s">
        <v>6576</v>
      </c>
      <c r="H123" s="890"/>
      <c r="I123" s="307" t="s">
        <v>6978</v>
      </c>
      <c r="J123" s="890" t="s">
        <v>6979</v>
      </c>
      <c r="K123" s="890" t="s">
        <v>6980</v>
      </c>
      <c r="L123" s="307" t="s">
        <v>6578</v>
      </c>
      <c r="M123" s="886" t="s">
        <v>6589</v>
      </c>
      <c r="N123" s="307" t="s">
        <v>1425</v>
      </c>
      <c r="O123" s="307" t="s">
        <v>6981</v>
      </c>
      <c r="P123" s="307" t="s">
        <v>6982</v>
      </c>
      <c r="Q123" s="890" t="s">
        <v>6983</v>
      </c>
      <c r="R123" s="889" t="s">
        <v>6578</v>
      </c>
      <c r="S123" s="307"/>
      <c r="T123" s="307"/>
      <c r="U123" s="307"/>
      <c r="V123" s="307"/>
      <c r="W123" s="307"/>
      <c r="X123" s="307"/>
      <c r="Y123" s="307" t="s">
        <v>128</v>
      </c>
      <c r="Z123" s="307"/>
      <c r="AA123" s="865"/>
      <c r="AB123" s="865"/>
      <c r="AC123" s="865"/>
      <c r="AD123" s="865"/>
      <c r="AE123" s="865"/>
      <c r="AF123" s="865"/>
      <c r="AG123" s="865"/>
      <c r="AH123" s="865"/>
      <c r="AI123" s="865"/>
      <c r="AJ123" s="865"/>
      <c r="AK123" s="865"/>
      <c r="AL123" s="865"/>
      <c r="AM123" s="865"/>
      <c r="AN123" s="865"/>
      <c r="AO123" s="865"/>
      <c r="AP123" s="865"/>
    </row>
    <row r="124" spans="1:42" s="884" customFormat="1" ht="38.25" hidden="1" customHeight="1">
      <c r="A124" s="99" t="s">
        <v>862</v>
      </c>
      <c r="B124" s="876"/>
      <c r="C124" s="885">
        <v>1</v>
      </c>
      <c r="D124" s="307">
        <f t="shared" si="2"/>
        <v>120</v>
      </c>
      <c r="E124" s="890" t="s">
        <v>4889</v>
      </c>
      <c r="F124" s="890" t="s">
        <v>6590</v>
      </c>
      <c r="G124" s="890" t="s">
        <v>6984</v>
      </c>
      <c r="H124" s="890"/>
      <c r="I124" s="307" t="s">
        <v>6985</v>
      </c>
      <c r="J124" s="890" t="s">
        <v>4908</v>
      </c>
      <c r="K124" s="890" t="s">
        <v>4909</v>
      </c>
      <c r="L124" s="307" t="s">
        <v>6578</v>
      </c>
      <c r="M124" s="886" t="s">
        <v>6589</v>
      </c>
      <c r="N124" s="307" t="s">
        <v>6986</v>
      </c>
      <c r="O124" s="307" t="s">
        <v>6987</v>
      </c>
      <c r="P124" s="307" t="s">
        <v>6988</v>
      </c>
      <c r="Q124" s="307" t="s">
        <v>6989</v>
      </c>
      <c r="R124" s="889" t="s">
        <v>6578</v>
      </c>
      <c r="S124" s="307"/>
      <c r="T124" s="307"/>
      <c r="U124" s="307"/>
      <c r="V124" s="307"/>
      <c r="W124" s="307"/>
      <c r="X124" s="307"/>
      <c r="Y124" s="307" t="s">
        <v>4910</v>
      </c>
      <c r="Z124" s="307"/>
      <c r="AA124" s="865"/>
      <c r="AB124" s="865"/>
      <c r="AC124" s="865"/>
      <c r="AD124" s="865"/>
      <c r="AE124" s="865"/>
      <c r="AF124" s="865"/>
      <c r="AG124" s="865"/>
      <c r="AH124" s="865"/>
      <c r="AI124" s="865"/>
      <c r="AJ124" s="865"/>
      <c r="AK124" s="865"/>
      <c r="AL124" s="865"/>
      <c r="AM124" s="865"/>
      <c r="AN124" s="865"/>
      <c r="AO124" s="865"/>
      <c r="AP124" s="865"/>
    </row>
    <row r="125" spans="1:42" s="884" customFormat="1" ht="38.25" hidden="1" customHeight="1">
      <c r="A125" s="99" t="s">
        <v>862</v>
      </c>
      <c r="B125" s="876"/>
      <c r="C125" s="885">
        <v>1</v>
      </c>
      <c r="D125" s="307">
        <f t="shared" si="2"/>
        <v>121</v>
      </c>
      <c r="E125" s="890" t="s">
        <v>4890</v>
      </c>
      <c r="F125" s="890" t="s">
        <v>446</v>
      </c>
      <c r="G125" s="890" t="s">
        <v>6984</v>
      </c>
      <c r="H125" s="890"/>
      <c r="I125" s="307" t="s">
        <v>6990</v>
      </c>
      <c r="J125" s="890" t="s">
        <v>4916</v>
      </c>
      <c r="K125" s="890" t="s">
        <v>4917</v>
      </c>
      <c r="L125" s="307" t="s">
        <v>6578</v>
      </c>
      <c r="M125" s="886" t="s">
        <v>6589</v>
      </c>
      <c r="N125" s="307" t="s">
        <v>6986</v>
      </c>
      <c r="O125" s="307"/>
      <c r="P125" s="307" t="s">
        <v>6991</v>
      </c>
      <c r="Q125" s="307"/>
      <c r="R125" s="889"/>
      <c r="S125" s="307"/>
      <c r="T125" s="307"/>
      <c r="U125" s="307"/>
      <c r="V125" s="307"/>
      <c r="W125" s="307"/>
      <c r="X125" s="307"/>
      <c r="Y125" s="307" t="s">
        <v>4910</v>
      </c>
      <c r="Z125" s="307"/>
      <c r="AA125" s="865"/>
      <c r="AB125" s="865"/>
      <c r="AC125" s="865"/>
      <c r="AD125" s="865"/>
      <c r="AE125" s="865"/>
      <c r="AF125" s="865"/>
      <c r="AG125" s="865"/>
      <c r="AH125" s="865"/>
      <c r="AI125" s="865"/>
      <c r="AJ125" s="865"/>
      <c r="AK125" s="865"/>
      <c r="AL125" s="865"/>
      <c r="AM125" s="865"/>
      <c r="AN125" s="865"/>
      <c r="AO125" s="865"/>
      <c r="AP125" s="865"/>
    </row>
    <row r="126" spans="1:42" s="884" customFormat="1" ht="38.25" hidden="1" customHeight="1">
      <c r="A126" s="99" t="s">
        <v>862</v>
      </c>
      <c r="B126" s="876"/>
      <c r="C126" s="885">
        <v>1</v>
      </c>
      <c r="D126" s="307">
        <f t="shared" si="2"/>
        <v>122</v>
      </c>
      <c r="E126" s="307" t="s">
        <v>4891</v>
      </c>
      <c r="F126" s="307" t="s">
        <v>6590</v>
      </c>
      <c r="G126" s="890" t="s">
        <v>6992</v>
      </c>
      <c r="H126" s="307"/>
      <c r="I126" s="307" t="s">
        <v>6993</v>
      </c>
      <c r="J126" s="307" t="s">
        <v>112</v>
      </c>
      <c r="K126" s="307" t="s">
        <v>4919</v>
      </c>
      <c r="L126" s="307" t="s">
        <v>6578</v>
      </c>
      <c r="M126" s="886" t="s">
        <v>6589</v>
      </c>
      <c r="N126" s="307" t="s">
        <v>6986</v>
      </c>
      <c r="O126" s="307" t="s">
        <v>6719</v>
      </c>
      <c r="P126" s="307" t="s">
        <v>6720</v>
      </c>
      <c r="Q126" s="307" t="s">
        <v>6994</v>
      </c>
      <c r="R126" s="889" t="s">
        <v>6578</v>
      </c>
      <c r="S126" s="307" t="s">
        <v>6995</v>
      </c>
      <c r="T126" s="307" t="s">
        <v>6605</v>
      </c>
      <c r="U126" s="307"/>
      <c r="V126" s="307"/>
      <c r="W126" s="307"/>
      <c r="X126" s="307"/>
      <c r="Y126" s="307" t="s">
        <v>4910</v>
      </c>
      <c r="Z126" s="307"/>
      <c r="AA126" s="865"/>
      <c r="AB126" s="865"/>
      <c r="AC126" s="865"/>
      <c r="AD126" s="865"/>
      <c r="AE126" s="865"/>
      <c r="AF126" s="865"/>
      <c r="AG126" s="865"/>
      <c r="AH126" s="865"/>
      <c r="AI126" s="865"/>
      <c r="AJ126" s="865"/>
      <c r="AK126" s="865"/>
      <c r="AL126" s="865"/>
      <c r="AM126" s="865"/>
      <c r="AN126" s="865"/>
      <c r="AO126" s="865"/>
      <c r="AP126" s="865"/>
    </row>
    <row r="127" spans="1:42" s="884" customFormat="1" ht="38.25" hidden="1" customHeight="1">
      <c r="A127" s="99" t="s">
        <v>862</v>
      </c>
      <c r="B127" s="876"/>
      <c r="C127" s="885">
        <v>1</v>
      </c>
      <c r="D127" s="307">
        <f t="shared" si="2"/>
        <v>123</v>
      </c>
      <c r="E127" s="890" t="s">
        <v>4892</v>
      </c>
      <c r="F127" s="307" t="s">
        <v>6590</v>
      </c>
      <c r="G127" s="890" t="s">
        <v>6996</v>
      </c>
      <c r="H127" s="307"/>
      <c r="I127" s="307" t="s">
        <v>6997</v>
      </c>
      <c r="J127" s="307" t="s">
        <v>4921</v>
      </c>
      <c r="K127" s="307" t="s">
        <v>4922</v>
      </c>
      <c r="L127" s="307" t="s">
        <v>6578</v>
      </c>
      <c r="M127" s="886" t="s">
        <v>6589</v>
      </c>
      <c r="N127" s="307" t="s">
        <v>6998</v>
      </c>
      <c r="O127" s="307" t="s">
        <v>6999</v>
      </c>
      <c r="P127" s="307" t="s">
        <v>7000</v>
      </c>
      <c r="Q127" s="307" t="s">
        <v>7001</v>
      </c>
      <c r="R127" s="889" t="s">
        <v>6578</v>
      </c>
      <c r="S127" s="307"/>
      <c r="T127" s="307"/>
      <c r="U127" s="307"/>
      <c r="V127" s="307"/>
      <c r="W127" s="307"/>
      <c r="X127" s="307"/>
      <c r="Y127" s="307" t="s">
        <v>4923</v>
      </c>
      <c r="Z127" s="307"/>
      <c r="AA127" s="865"/>
      <c r="AB127" s="865"/>
      <c r="AC127" s="865"/>
      <c r="AD127" s="865"/>
      <c r="AE127" s="865"/>
      <c r="AF127" s="865"/>
      <c r="AG127" s="865"/>
      <c r="AH127" s="865"/>
      <c r="AI127" s="865"/>
      <c r="AJ127" s="865"/>
      <c r="AK127" s="865"/>
      <c r="AL127" s="865"/>
      <c r="AM127" s="865"/>
      <c r="AN127" s="865"/>
      <c r="AO127" s="865"/>
      <c r="AP127" s="865"/>
    </row>
    <row r="128" spans="1:42" s="884" customFormat="1" ht="38.25" hidden="1" customHeight="1">
      <c r="A128" s="99" t="s">
        <v>862</v>
      </c>
      <c r="B128" s="876"/>
      <c r="C128" s="885">
        <v>1</v>
      </c>
      <c r="D128" s="307">
        <f t="shared" si="2"/>
        <v>124</v>
      </c>
      <c r="E128" s="307" t="s">
        <v>4893</v>
      </c>
      <c r="F128" s="307" t="s">
        <v>446</v>
      </c>
      <c r="G128" s="890" t="s">
        <v>6996</v>
      </c>
      <c r="H128" s="307"/>
      <c r="I128" s="307" t="s">
        <v>7002</v>
      </c>
      <c r="J128" s="307" t="s">
        <v>4933</v>
      </c>
      <c r="K128" s="307" t="s">
        <v>4934</v>
      </c>
      <c r="L128" s="307" t="s">
        <v>6578</v>
      </c>
      <c r="M128" s="886" t="s">
        <v>6589</v>
      </c>
      <c r="N128" s="307" t="s">
        <v>6998</v>
      </c>
      <c r="O128" s="307"/>
      <c r="P128" s="307"/>
      <c r="Q128" s="307"/>
      <c r="R128" s="889"/>
      <c r="S128" s="307"/>
      <c r="T128" s="307"/>
      <c r="U128" s="307"/>
      <c r="V128" s="307"/>
      <c r="W128" s="307"/>
      <c r="X128" s="307"/>
      <c r="Y128" s="307" t="s">
        <v>4923</v>
      </c>
      <c r="Z128" s="307"/>
      <c r="AA128" s="865"/>
      <c r="AB128" s="865"/>
      <c r="AC128" s="865"/>
      <c r="AD128" s="865"/>
      <c r="AE128" s="865"/>
      <c r="AF128" s="865"/>
      <c r="AG128" s="865"/>
      <c r="AH128" s="865"/>
      <c r="AI128" s="865"/>
      <c r="AJ128" s="865"/>
      <c r="AK128" s="865"/>
      <c r="AL128" s="865"/>
      <c r="AM128" s="865"/>
      <c r="AN128" s="865"/>
      <c r="AO128" s="865"/>
      <c r="AP128" s="865"/>
    </row>
    <row r="129" spans="1:42" s="884" customFormat="1" ht="38.25" hidden="1" customHeight="1">
      <c r="A129" s="99" t="s">
        <v>862</v>
      </c>
      <c r="B129" s="876"/>
      <c r="C129" s="885">
        <v>1</v>
      </c>
      <c r="D129" s="307">
        <f t="shared" si="2"/>
        <v>125</v>
      </c>
      <c r="E129" s="307" t="s">
        <v>4894</v>
      </c>
      <c r="F129" s="307" t="s">
        <v>6590</v>
      </c>
      <c r="G129" s="890" t="s">
        <v>6996</v>
      </c>
      <c r="H129" s="307"/>
      <c r="I129" s="307" t="s">
        <v>7003</v>
      </c>
      <c r="J129" s="307" t="s">
        <v>112</v>
      </c>
      <c r="K129" s="307" t="s">
        <v>4937</v>
      </c>
      <c r="L129" s="307" t="s">
        <v>6578</v>
      </c>
      <c r="M129" s="886" t="s">
        <v>6589</v>
      </c>
      <c r="N129" s="307" t="s">
        <v>6998</v>
      </c>
      <c r="O129" s="307" t="s">
        <v>6719</v>
      </c>
      <c r="P129" s="307" t="s">
        <v>6720</v>
      </c>
      <c r="Q129" s="307" t="s">
        <v>6994</v>
      </c>
      <c r="R129" s="889" t="s">
        <v>6578</v>
      </c>
      <c r="S129" s="307" t="s">
        <v>6995</v>
      </c>
      <c r="T129" s="307" t="s">
        <v>6605</v>
      </c>
      <c r="U129" s="307"/>
      <c r="V129" s="307"/>
      <c r="W129" s="307"/>
      <c r="X129" s="307"/>
      <c r="Y129" s="307" t="s">
        <v>4923</v>
      </c>
      <c r="Z129" s="307"/>
      <c r="AA129" s="865"/>
      <c r="AB129" s="865"/>
      <c r="AC129" s="865"/>
      <c r="AD129" s="865"/>
      <c r="AE129" s="865"/>
      <c r="AF129" s="865"/>
      <c r="AG129" s="865"/>
      <c r="AH129" s="865"/>
      <c r="AI129" s="865"/>
      <c r="AJ129" s="865"/>
      <c r="AK129" s="865"/>
      <c r="AL129" s="865"/>
      <c r="AM129" s="865"/>
      <c r="AN129" s="865"/>
      <c r="AO129" s="865"/>
      <c r="AP129" s="865"/>
    </row>
    <row r="130" spans="1:42" s="895" customFormat="1" ht="76.5" hidden="1">
      <c r="A130" s="99" t="s">
        <v>74</v>
      </c>
      <c r="B130" s="99"/>
      <c r="C130" s="885">
        <v>2</v>
      </c>
      <c r="D130" s="885">
        <v>1</v>
      </c>
      <c r="E130" s="892" t="s">
        <v>5262</v>
      </c>
      <c r="F130" s="99" t="s">
        <v>434</v>
      </c>
      <c r="G130" s="893" t="s">
        <v>7004</v>
      </c>
      <c r="H130" s="893"/>
      <c r="I130" s="893" t="s">
        <v>7005</v>
      </c>
      <c r="J130" s="893" t="s">
        <v>5270</v>
      </c>
      <c r="K130" s="99" t="s">
        <v>5278</v>
      </c>
      <c r="L130" s="99" t="s">
        <v>6578</v>
      </c>
      <c r="M130" s="893" t="s">
        <v>6589</v>
      </c>
      <c r="N130" s="893" t="s">
        <v>7006</v>
      </c>
      <c r="O130" s="99"/>
      <c r="P130" s="99"/>
      <c r="Q130" s="99"/>
      <c r="R130" s="99"/>
      <c r="S130" s="99"/>
      <c r="T130" s="99"/>
      <c r="U130" s="99"/>
      <c r="V130" s="893"/>
      <c r="W130" s="893"/>
      <c r="X130" s="893"/>
      <c r="Y130" s="99" t="s">
        <v>5285</v>
      </c>
      <c r="Z130" s="894"/>
    </row>
    <row r="131" spans="1:42" s="897" customFormat="1" ht="153.75" hidden="1" customHeight="1">
      <c r="A131" s="99" t="s">
        <v>74</v>
      </c>
      <c r="B131" s="896"/>
      <c r="C131" s="885">
        <v>2</v>
      </c>
      <c r="D131" s="885">
        <v>2</v>
      </c>
      <c r="E131" s="892" t="s">
        <v>5263</v>
      </c>
      <c r="F131" s="99" t="s">
        <v>6590</v>
      </c>
      <c r="G131" s="893" t="s">
        <v>7004</v>
      </c>
      <c r="H131" s="893"/>
      <c r="I131" s="893" t="s">
        <v>7007</v>
      </c>
      <c r="J131" s="893" t="s">
        <v>5271</v>
      </c>
      <c r="K131" s="99" t="s">
        <v>5279</v>
      </c>
      <c r="L131" s="99" t="s">
        <v>6578</v>
      </c>
      <c r="M131" s="893" t="s">
        <v>6589</v>
      </c>
      <c r="N131" s="893" t="s">
        <v>7006</v>
      </c>
      <c r="O131" s="99" t="s">
        <v>7008</v>
      </c>
      <c r="P131" s="99" t="s">
        <v>7009</v>
      </c>
      <c r="Q131" s="99" t="s">
        <v>7010</v>
      </c>
      <c r="R131" s="99" t="s">
        <v>6578</v>
      </c>
      <c r="S131" s="99"/>
      <c r="T131" s="99"/>
      <c r="U131" s="99"/>
      <c r="V131" s="893"/>
      <c r="W131" s="893"/>
      <c r="X131" s="893"/>
      <c r="Y131" s="99" t="s">
        <v>5285</v>
      </c>
      <c r="Z131" s="894"/>
    </row>
    <row r="132" spans="1:42" s="895" customFormat="1" ht="140.25" hidden="1">
      <c r="A132" s="99" t="s">
        <v>74</v>
      </c>
      <c r="B132" s="99"/>
      <c r="C132" s="885">
        <v>2</v>
      </c>
      <c r="D132" s="885">
        <v>3</v>
      </c>
      <c r="E132" s="892" t="s">
        <v>5264</v>
      </c>
      <c r="F132" s="99" t="s">
        <v>6590</v>
      </c>
      <c r="G132" s="898" t="s">
        <v>7011</v>
      </c>
      <c r="H132" s="99"/>
      <c r="I132" s="893" t="s">
        <v>7012</v>
      </c>
      <c r="J132" s="898" t="s">
        <v>5272</v>
      </c>
      <c r="K132" s="99" t="s">
        <v>5280</v>
      </c>
      <c r="L132" s="99" t="s">
        <v>6578</v>
      </c>
      <c r="M132" s="893"/>
      <c r="N132" s="99"/>
      <c r="O132" s="99" t="s">
        <v>7013</v>
      </c>
      <c r="P132" s="99" t="s">
        <v>7014</v>
      </c>
      <c r="Q132" s="99" t="s">
        <v>7015</v>
      </c>
      <c r="R132" s="99" t="s">
        <v>6578</v>
      </c>
      <c r="S132" s="99"/>
      <c r="T132" s="99"/>
      <c r="U132" s="99"/>
      <c r="V132" s="99"/>
      <c r="W132" s="99"/>
      <c r="X132" s="99"/>
      <c r="Y132" s="99" t="s">
        <v>5286</v>
      </c>
      <c r="Z132" s="894"/>
    </row>
    <row r="133" spans="1:42" s="895" customFormat="1" ht="140.25" hidden="1">
      <c r="A133" s="99" t="s">
        <v>74</v>
      </c>
      <c r="B133" s="99"/>
      <c r="C133" s="885">
        <v>2</v>
      </c>
      <c r="D133" s="885">
        <v>4</v>
      </c>
      <c r="E133" s="892" t="s">
        <v>5265</v>
      </c>
      <c r="F133" s="99" t="s">
        <v>6590</v>
      </c>
      <c r="G133" s="898" t="s">
        <v>7011</v>
      </c>
      <c r="H133" s="99"/>
      <c r="I133" s="893" t="s">
        <v>7016</v>
      </c>
      <c r="J133" s="898" t="s">
        <v>5273</v>
      </c>
      <c r="K133" s="99" t="s">
        <v>5281</v>
      </c>
      <c r="L133" s="99" t="s">
        <v>6578</v>
      </c>
      <c r="M133" s="893"/>
      <c r="N133" s="99"/>
      <c r="O133" s="893" t="s">
        <v>7017</v>
      </c>
      <c r="P133" s="99" t="s">
        <v>7018</v>
      </c>
      <c r="Q133" s="99" t="s">
        <v>7019</v>
      </c>
      <c r="R133" s="99" t="s">
        <v>6578</v>
      </c>
      <c r="S133" s="99"/>
      <c r="T133" s="99"/>
      <c r="U133" s="99"/>
      <c r="V133" s="99"/>
      <c r="W133" s="99"/>
      <c r="X133" s="99"/>
      <c r="Y133" s="99" t="s">
        <v>5286</v>
      </c>
      <c r="Z133" s="894"/>
    </row>
    <row r="134" spans="1:42" s="895" customFormat="1" ht="102" hidden="1">
      <c r="A134" s="99" t="s">
        <v>74</v>
      </c>
      <c r="B134" s="99"/>
      <c r="C134" s="885">
        <v>2</v>
      </c>
      <c r="D134" s="885">
        <v>5</v>
      </c>
      <c r="E134" s="892" t="s">
        <v>5266</v>
      </c>
      <c r="F134" s="99" t="s">
        <v>6590</v>
      </c>
      <c r="G134" s="893" t="s">
        <v>7020</v>
      </c>
      <c r="H134" s="99"/>
      <c r="I134" s="893" t="s">
        <v>7021</v>
      </c>
      <c r="J134" s="893" t="s">
        <v>5274</v>
      </c>
      <c r="K134" s="99" t="s">
        <v>5282</v>
      </c>
      <c r="L134" s="99" t="s">
        <v>6578</v>
      </c>
      <c r="M134" s="893"/>
      <c r="N134" s="99"/>
      <c r="O134" s="893" t="s">
        <v>7022</v>
      </c>
      <c r="P134" s="99" t="s">
        <v>7023</v>
      </c>
      <c r="Q134" s="99" t="s">
        <v>7024</v>
      </c>
      <c r="R134" s="99" t="s">
        <v>6578</v>
      </c>
      <c r="S134" s="99"/>
      <c r="T134" s="99"/>
      <c r="U134" s="99"/>
      <c r="V134" s="99"/>
      <c r="W134" s="99"/>
      <c r="X134" s="99"/>
      <c r="Y134" s="99" t="s">
        <v>5286</v>
      </c>
      <c r="Z134" s="894"/>
    </row>
    <row r="135" spans="1:42" s="895" customFormat="1" ht="409.5" hidden="1">
      <c r="A135" s="99" t="s">
        <v>74</v>
      </c>
      <c r="B135" s="99"/>
      <c r="C135" s="885">
        <v>2</v>
      </c>
      <c r="D135" s="885">
        <v>6</v>
      </c>
      <c r="E135" s="892" t="s">
        <v>5267</v>
      </c>
      <c r="F135" s="99" t="s">
        <v>6590</v>
      </c>
      <c r="G135" s="898" t="s">
        <v>7025</v>
      </c>
      <c r="H135" s="99"/>
      <c r="I135" s="893" t="s">
        <v>7026</v>
      </c>
      <c r="J135" s="898" t="s">
        <v>5275</v>
      </c>
      <c r="K135" s="99" t="s">
        <v>5283</v>
      </c>
      <c r="L135" s="99" t="s">
        <v>6578</v>
      </c>
      <c r="M135" s="893" t="s">
        <v>6589</v>
      </c>
      <c r="N135" s="99" t="s">
        <v>7027</v>
      </c>
      <c r="O135" s="99" t="s">
        <v>7028</v>
      </c>
      <c r="P135" s="99" t="s">
        <v>7029</v>
      </c>
      <c r="Q135" s="99" t="s">
        <v>7030</v>
      </c>
      <c r="R135" s="99" t="s">
        <v>6578</v>
      </c>
      <c r="S135" s="99"/>
      <c r="T135" s="99"/>
      <c r="U135" s="99"/>
      <c r="V135" s="99"/>
      <c r="W135" s="99"/>
      <c r="X135" s="99"/>
      <c r="Y135" s="99" t="s">
        <v>5286</v>
      </c>
      <c r="Z135" s="894"/>
    </row>
    <row r="136" spans="1:42" s="897" customFormat="1" ht="191.25" hidden="1">
      <c r="A136" s="99" t="s">
        <v>74</v>
      </c>
      <c r="B136" s="896"/>
      <c r="C136" s="885">
        <v>2</v>
      </c>
      <c r="D136" s="885">
        <v>7</v>
      </c>
      <c r="E136" s="892" t="s">
        <v>7031</v>
      </c>
      <c r="F136" s="99" t="s">
        <v>446</v>
      </c>
      <c r="G136" s="898" t="s">
        <v>7025</v>
      </c>
      <c r="H136" s="99"/>
      <c r="I136" s="893" t="s">
        <v>7032</v>
      </c>
      <c r="J136" s="898" t="s">
        <v>7033</v>
      </c>
      <c r="K136" s="99" t="s">
        <v>7034</v>
      </c>
      <c r="L136" s="99" t="s">
        <v>6578</v>
      </c>
      <c r="M136" s="893" t="s">
        <v>6589</v>
      </c>
      <c r="N136" s="99" t="s">
        <v>7027</v>
      </c>
      <c r="O136" s="99"/>
      <c r="P136" s="99"/>
      <c r="Q136" s="99"/>
      <c r="R136" s="99"/>
      <c r="S136" s="99"/>
      <c r="T136" s="99"/>
      <c r="U136" s="99"/>
      <c r="V136" s="99"/>
      <c r="W136" s="99"/>
      <c r="X136" s="99"/>
      <c r="Y136" s="99" t="s">
        <v>5286</v>
      </c>
      <c r="Z136" s="894"/>
    </row>
    <row r="137" spans="1:42" s="895" customFormat="1" ht="114.75" hidden="1">
      <c r="A137" s="99" t="s">
        <v>22</v>
      </c>
      <c r="B137" s="99"/>
      <c r="C137" s="885">
        <v>2</v>
      </c>
      <c r="D137" s="885">
        <v>8</v>
      </c>
      <c r="E137" s="892" t="s">
        <v>3937</v>
      </c>
      <c r="F137" s="99" t="s">
        <v>6590</v>
      </c>
      <c r="G137" s="898" t="s">
        <v>7035</v>
      </c>
      <c r="H137" s="99"/>
      <c r="I137" s="898" t="s">
        <v>7036</v>
      </c>
      <c r="J137" s="898" t="s">
        <v>3938</v>
      </c>
      <c r="K137" s="99" t="s">
        <v>3939</v>
      </c>
      <c r="L137" s="99" t="s">
        <v>6578</v>
      </c>
      <c r="M137" s="893"/>
      <c r="N137" s="99"/>
      <c r="O137" s="99" t="s">
        <v>7037</v>
      </c>
      <c r="P137" s="99" t="s">
        <v>7038</v>
      </c>
      <c r="Q137" s="99" t="s">
        <v>7039</v>
      </c>
      <c r="R137" s="99" t="s">
        <v>6578</v>
      </c>
      <c r="S137" s="99"/>
      <c r="T137" s="99"/>
      <c r="U137" s="99"/>
      <c r="V137" s="99"/>
      <c r="W137" s="99"/>
      <c r="X137" s="99"/>
      <c r="Y137" s="99" t="s">
        <v>3940</v>
      </c>
      <c r="Z137" s="894"/>
    </row>
    <row r="138" spans="1:42" s="895" customFormat="1" ht="114.75" hidden="1">
      <c r="A138" s="99" t="s">
        <v>22</v>
      </c>
      <c r="B138" s="99"/>
      <c r="C138" s="885">
        <v>2</v>
      </c>
      <c r="D138" s="885">
        <v>9</v>
      </c>
      <c r="E138" s="892" t="s">
        <v>3941</v>
      </c>
      <c r="F138" s="99" t="s">
        <v>6590</v>
      </c>
      <c r="G138" s="898" t="s">
        <v>7040</v>
      </c>
      <c r="H138" s="99"/>
      <c r="I138" s="898" t="s">
        <v>7041</v>
      </c>
      <c r="J138" s="898" t="s">
        <v>3942</v>
      </c>
      <c r="K138" s="99" t="s">
        <v>3943</v>
      </c>
      <c r="L138" s="99" t="s">
        <v>6578</v>
      </c>
      <c r="M138" s="893" t="s">
        <v>6589</v>
      </c>
      <c r="N138" s="99" t="s">
        <v>7042</v>
      </c>
      <c r="O138" s="99" t="s">
        <v>7043</v>
      </c>
      <c r="P138" s="99" t="s">
        <v>7044</v>
      </c>
      <c r="Q138" s="99" t="s">
        <v>7045</v>
      </c>
      <c r="R138" s="99" t="s">
        <v>6578</v>
      </c>
      <c r="S138" s="99"/>
      <c r="T138" s="99"/>
      <c r="U138" s="99"/>
      <c r="V138" s="99"/>
      <c r="W138" s="99"/>
      <c r="X138" s="99"/>
      <c r="Y138" s="99" t="s">
        <v>3940</v>
      </c>
      <c r="Z138" s="894"/>
    </row>
    <row r="139" spans="1:42" s="895" customFormat="1" ht="229.5" hidden="1">
      <c r="A139" s="99" t="s">
        <v>22</v>
      </c>
      <c r="B139" s="99"/>
      <c r="C139" s="885">
        <v>2</v>
      </c>
      <c r="D139" s="885">
        <v>10</v>
      </c>
      <c r="E139" s="892" t="s">
        <v>4605</v>
      </c>
      <c r="F139" s="99" t="s">
        <v>6590</v>
      </c>
      <c r="G139" s="898" t="s">
        <v>7040</v>
      </c>
      <c r="H139" s="99"/>
      <c r="I139" s="898" t="s">
        <v>7046</v>
      </c>
      <c r="J139" s="898" t="s">
        <v>4606</v>
      </c>
      <c r="K139" s="99" t="s">
        <v>4607</v>
      </c>
      <c r="L139" s="99" t="s">
        <v>6578</v>
      </c>
      <c r="M139" s="893" t="s">
        <v>6589</v>
      </c>
      <c r="N139" s="99" t="s">
        <v>7042</v>
      </c>
      <c r="O139" s="99" t="s">
        <v>7047</v>
      </c>
      <c r="P139" s="99" t="s">
        <v>7048</v>
      </c>
      <c r="Q139" s="99" t="s">
        <v>7049</v>
      </c>
      <c r="R139" s="99" t="s">
        <v>6578</v>
      </c>
      <c r="S139" s="99"/>
      <c r="T139" s="99"/>
      <c r="U139" s="99"/>
      <c r="V139" s="99"/>
      <c r="W139" s="99"/>
      <c r="X139" s="99"/>
      <c r="Y139" s="99" t="s">
        <v>3940</v>
      </c>
      <c r="Z139" s="894"/>
    </row>
    <row r="140" spans="1:42" s="897" customFormat="1" ht="114.75" hidden="1">
      <c r="A140" s="99" t="s">
        <v>22</v>
      </c>
      <c r="B140" s="896"/>
      <c r="C140" s="885">
        <v>2</v>
      </c>
      <c r="D140" s="885">
        <v>11</v>
      </c>
      <c r="E140" s="892" t="s">
        <v>7050</v>
      </c>
      <c r="F140" s="99" t="s">
        <v>446</v>
      </c>
      <c r="G140" s="898" t="s">
        <v>7040</v>
      </c>
      <c r="H140" s="99"/>
      <c r="I140" s="898" t="s">
        <v>7051</v>
      </c>
      <c r="J140" s="898" t="s">
        <v>7052</v>
      </c>
      <c r="K140" s="99" t="s">
        <v>7053</v>
      </c>
      <c r="L140" s="99" t="s">
        <v>6578</v>
      </c>
      <c r="M140" s="893" t="s">
        <v>6589</v>
      </c>
      <c r="N140" s="99" t="s">
        <v>7042</v>
      </c>
      <c r="O140" s="99"/>
      <c r="P140" s="99"/>
      <c r="Q140" s="99"/>
      <c r="R140" s="99"/>
      <c r="S140" s="99"/>
      <c r="T140" s="99"/>
      <c r="U140" s="99"/>
      <c r="V140" s="99"/>
      <c r="W140" s="99"/>
      <c r="X140" s="99"/>
      <c r="Y140" s="99" t="s">
        <v>3940</v>
      </c>
      <c r="Z140" s="894"/>
    </row>
    <row r="141" spans="1:42" s="895" customFormat="1" ht="294.95" hidden="1" customHeight="1">
      <c r="A141" s="99" t="s">
        <v>839</v>
      </c>
      <c r="B141" s="99"/>
      <c r="C141" s="885">
        <v>2</v>
      </c>
      <c r="D141" s="885">
        <v>12</v>
      </c>
      <c r="E141" s="892" t="s">
        <v>1163</v>
      </c>
      <c r="F141" s="99" t="s">
        <v>6590</v>
      </c>
      <c r="G141" s="893" t="s">
        <v>7054</v>
      </c>
      <c r="H141" s="99"/>
      <c r="I141" s="893" t="s">
        <v>7055</v>
      </c>
      <c r="J141" s="898" t="s">
        <v>1165</v>
      </c>
      <c r="K141" s="99" t="s">
        <v>1167</v>
      </c>
      <c r="L141" s="99" t="s">
        <v>6578</v>
      </c>
      <c r="M141" s="893"/>
      <c r="N141" s="99"/>
      <c r="O141" s="99" t="s">
        <v>7056</v>
      </c>
      <c r="P141" s="99" t="s">
        <v>7057</v>
      </c>
      <c r="Q141" s="99" t="s">
        <v>7058</v>
      </c>
      <c r="R141" s="99" t="s">
        <v>6578</v>
      </c>
      <c r="S141" s="99"/>
      <c r="T141" s="99"/>
      <c r="U141" s="99"/>
      <c r="V141" s="99"/>
      <c r="W141" s="99"/>
      <c r="X141" s="99"/>
      <c r="Y141" s="99" t="s">
        <v>1169</v>
      </c>
      <c r="Z141" s="894"/>
    </row>
    <row r="142" spans="1:42" s="895" customFormat="1" ht="38.25" hidden="1">
      <c r="A142" s="99" t="s">
        <v>838</v>
      </c>
      <c r="B142" s="99"/>
      <c r="C142" s="885">
        <v>2</v>
      </c>
      <c r="D142" s="885">
        <v>13</v>
      </c>
      <c r="E142" s="892" t="s">
        <v>1182</v>
      </c>
      <c r="F142" s="99" t="s">
        <v>446</v>
      </c>
      <c r="G142" s="899" t="s">
        <v>7059</v>
      </c>
      <c r="H142" s="99"/>
      <c r="I142" s="898" t="s">
        <v>7060</v>
      </c>
      <c r="J142" s="898" t="s">
        <v>1183</v>
      </c>
      <c r="K142" s="99" t="s">
        <v>7061</v>
      </c>
      <c r="L142" s="99" t="s">
        <v>6578</v>
      </c>
      <c r="M142" s="893"/>
      <c r="N142" s="99"/>
      <c r="O142" s="99"/>
      <c r="P142" s="99"/>
      <c r="Q142" s="99"/>
      <c r="R142" s="99"/>
      <c r="S142" s="99"/>
      <c r="T142" s="99"/>
      <c r="U142" s="99"/>
      <c r="V142" s="99"/>
      <c r="W142" s="99"/>
      <c r="X142" s="99"/>
      <c r="Y142" s="99" t="s">
        <v>1175</v>
      </c>
      <c r="Z142" s="894"/>
    </row>
    <row r="143" spans="1:42" s="895" customFormat="1" ht="216.75" hidden="1">
      <c r="A143" s="99" t="s">
        <v>838</v>
      </c>
      <c r="B143" s="99"/>
      <c r="C143" s="885">
        <v>2</v>
      </c>
      <c r="D143" s="885">
        <v>14</v>
      </c>
      <c r="E143" s="892" t="s">
        <v>1173</v>
      </c>
      <c r="F143" s="99" t="s">
        <v>6590</v>
      </c>
      <c r="G143" s="893" t="s">
        <v>6611</v>
      </c>
      <c r="H143" s="99"/>
      <c r="I143" s="898" t="s">
        <v>7062</v>
      </c>
      <c r="J143" s="893" t="s">
        <v>1174</v>
      </c>
      <c r="K143" s="99" t="s">
        <v>7063</v>
      </c>
      <c r="L143" s="99" t="s">
        <v>6578</v>
      </c>
      <c r="M143" s="893" t="s">
        <v>6589</v>
      </c>
      <c r="N143" s="99" t="s">
        <v>7064</v>
      </c>
      <c r="O143" s="99" t="s">
        <v>7065</v>
      </c>
      <c r="P143" s="99" t="s">
        <v>7065</v>
      </c>
      <c r="Q143" s="99" t="s">
        <v>7065</v>
      </c>
      <c r="R143" s="900" t="s">
        <v>7066</v>
      </c>
      <c r="S143" s="99"/>
      <c r="T143" s="99"/>
      <c r="U143" s="99"/>
      <c r="V143" s="99"/>
      <c r="W143" s="99"/>
      <c r="X143" s="99"/>
      <c r="Y143" s="99" t="s">
        <v>1175</v>
      </c>
      <c r="Z143" s="894"/>
    </row>
    <row r="144" spans="1:42" s="895" customFormat="1" ht="76.5" hidden="1">
      <c r="A144" s="99" t="s">
        <v>838</v>
      </c>
      <c r="B144" s="99"/>
      <c r="C144" s="885">
        <v>2</v>
      </c>
      <c r="D144" s="885">
        <v>15</v>
      </c>
      <c r="E144" s="892" t="s">
        <v>1184</v>
      </c>
      <c r="F144" s="99" t="s">
        <v>6590</v>
      </c>
      <c r="G144" s="893" t="s">
        <v>7067</v>
      </c>
      <c r="H144" s="99"/>
      <c r="I144" s="898" t="s">
        <v>7068</v>
      </c>
      <c r="J144" s="893" t="s">
        <v>1188</v>
      </c>
      <c r="K144" s="99" t="s">
        <v>7069</v>
      </c>
      <c r="L144" s="99" t="s">
        <v>6578</v>
      </c>
      <c r="M144" s="893" t="s">
        <v>6589</v>
      </c>
      <c r="N144" s="99" t="s">
        <v>7064</v>
      </c>
      <c r="O144" s="99" t="s">
        <v>7070</v>
      </c>
      <c r="P144" s="99" t="s">
        <v>7071</v>
      </c>
      <c r="Q144" s="99" t="s">
        <v>7072</v>
      </c>
      <c r="R144" s="99" t="s">
        <v>6578</v>
      </c>
      <c r="S144" s="99"/>
      <c r="T144" s="99"/>
      <c r="U144" s="99"/>
      <c r="V144" s="99"/>
      <c r="W144" s="99"/>
      <c r="X144" s="99"/>
      <c r="Y144" s="99" t="s">
        <v>1175</v>
      </c>
      <c r="Z144" s="894"/>
    </row>
    <row r="145" spans="1:26" s="895" customFormat="1" ht="102" hidden="1">
      <c r="A145" s="99" t="s">
        <v>838</v>
      </c>
      <c r="B145" s="99"/>
      <c r="C145" s="885">
        <v>2</v>
      </c>
      <c r="D145" s="885">
        <v>16</v>
      </c>
      <c r="E145" s="892" t="s">
        <v>1185</v>
      </c>
      <c r="F145" s="99" t="s">
        <v>6590</v>
      </c>
      <c r="G145" s="899" t="s">
        <v>7073</v>
      </c>
      <c r="H145" s="99"/>
      <c r="I145" s="898" t="s">
        <v>7074</v>
      </c>
      <c r="J145" s="898" t="s">
        <v>1189</v>
      </c>
      <c r="K145" s="99" t="s">
        <v>7075</v>
      </c>
      <c r="L145" s="99" t="s">
        <v>6578</v>
      </c>
      <c r="M145" s="893" t="s">
        <v>6589</v>
      </c>
      <c r="N145" s="99" t="s">
        <v>7064</v>
      </c>
      <c r="O145" s="99" t="s">
        <v>7076</v>
      </c>
      <c r="P145" s="99" t="s">
        <v>7077</v>
      </c>
      <c r="Q145" s="99" t="s">
        <v>7078</v>
      </c>
      <c r="R145" s="99" t="s">
        <v>6578</v>
      </c>
      <c r="S145" s="99"/>
      <c r="T145" s="99"/>
      <c r="U145" s="99"/>
      <c r="V145" s="99"/>
      <c r="W145" s="99"/>
      <c r="X145" s="99"/>
      <c r="Y145" s="99" t="s">
        <v>1175</v>
      </c>
      <c r="Z145" s="894"/>
    </row>
    <row r="146" spans="1:26" s="895" customFormat="1" ht="409.5" hidden="1">
      <c r="A146" s="99" t="s">
        <v>838</v>
      </c>
      <c r="B146" s="99"/>
      <c r="C146" s="885">
        <v>2</v>
      </c>
      <c r="D146" s="885">
        <v>17</v>
      </c>
      <c r="E146" s="892" t="s">
        <v>1186</v>
      </c>
      <c r="F146" s="99" t="s">
        <v>6590</v>
      </c>
      <c r="G146" s="898" t="s">
        <v>7079</v>
      </c>
      <c r="H146" s="99"/>
      <c r="I146" s="893" t="s">
        <v>7080</v>
      </c>
      <c r="J146" s="898" t="s">
        <v>1190</v>
      </c>
      <c r="K146" s="99" t="s">
        <v>1191</v>
      </c>
      <c r="L146" s="99" t="s">
        <v>6578</v>
      </c>
      <c r="M146" s="893" t="s">
        <v>6589</v>
      </c>
      <c r="N146" s="99" t="s">
        <v>1445</v>
      </c>
      <c r="O146" s="99" t="s">
        <v>6626</v>
      </c>
      <c r="P146" s="99" t="s">
        <v>6627</v>
      </c>
      <c r="Q146" s="99" t="s">
        <v>6628</v>
      </c>
      <c r="R146" s="99" t="s">
        <v>6578</v>
      </c>
      <c r="S146" s="99"/>
      <c r="T146" s="99"/>
      <c r="U146" s="99"/>
      <c r="V146" s="99"/>
      <c r="W146" s="99"/>
      <c r="X146" s="99"/>
      <c r="Y146" s="99" t="s">
        <v>2238</v>
      </c>
      <c r="Z146" s="894"/>
    </row>
    <row r="147" spans="1:26" s="895" customFormat="1" ht="204" hidden="1">
      <c r="A147" s="99" t="s">
        <v>838</v>
      </c>
      <c r="B147" s="99"/>
      <c r="C147" s="885">
        <v>2</v>
      </c>
      <c r="D147" s="885">
        <v>18</v>
      </c>
      <c r="E147" s="892" t="s">
        <v>1187</v>
      </c>
      <c r="F147" s="99" t="s">
        <v>6590</v>
      </c>
      <c r="G147" s="898" t="s">
        <v>7079</v>
      </c>
      <c r="H147" s="99"/>
      <c r="I147" s="893" t="s">
        <v>7081</v>
      </c>
      <c r="J147" s="898" t="s">
        <v>1190</v>
      </c>
      <c r="K147" s="99" t="s">
        <v>7082</v>
      </c>
      <c r="L147" s="99" t="s">
        <v>6578</v>
      </c>
      <c r="M147" s="893" t="s">
        <v>6589</v>
      </c>
      <c r="N147" s="99" t="s">
        <v>1445</v>
      </c>
      <c r="O147" s="895" t="s">
        <v>7083</v>
      </c>
      <c r="P147" s="900" t="s">
        <v>7084</v>
      </c>
      <c r="Q147" s="900" t="s">
        <v>7084</v>
      </c>
      <c r="R147" s="900" t="s">
        <v>7085</v>
      </c>
      <c r="S147" s="99"/>
      <c r="T147" s="99"/>
      <c r="U147" s="99"/>
      <c r="V147" s="99"/>
      <c r="W147" s="99"/>
      <c r="X147" s="99"/>
      <c r="Y147" s="99" t="s">
        <v>2238</v>
      </c>
      <c r="Z147" s="894"/>
    </row>
    <row r="148" spans="1:26" s="895" customFormat="1" ht="76.5" hidden="1">
      <c r="A148" s="99" t="s">
        <v>993</v>
      </c>
      <c r="B148" s="99"/>
      <c r="C148" s="885">
        <v>2</v>
      </c>
      <c r="D148" s="885">
        <v>19</v>
      </c>
      <c r="E148" s="892" t="s">
        <v>992</v>
      </c>
      <c r="F148" s="99" t="s">
        <v>434</v>
      </c>
      <c r="G148" s="893" t="s">
        <v>7086</v>
      </c>
      <c r="H148" s="99"/>
      <c r="I148" s="893" t="s">
        <v>7087</v>
      </c>
      <c r="J148" s="893" t="s">
        <v>997</v>
      </c>
      <c r="K148" s="99" t="s">
        <v>1001</v>
      </c>
      <c r="L148" s="99" t="s">
        <v>6578</v>
      </c>
      <c r="M148" s="893"/>
      <c r="N148" s="99"/>
      <c r="O148" s="99"/>
      <c r="P148" s="99"/>
      <c r="Q148" s="99"/>
      <c r="R148" s="99"/>
      <c r="S148" s="99"/>
      <c r="T148" s="99"/>
      <c r="U148" s="99"/>
      <c r="V148" s="99"/>
      <c r="W148" s="99"/>
      <c r="X148" s="99"/>
      <c r="Y148" s="99" t="s">
        <v>1003</v>
      </c>
      <c r="Z148" s="894"/>
    </row>
    <row r="149" spans="1:26" s="895" customFormat="1" ht="382.5" hidden="1">
      <c r="A149" s="99" t="s">
        <v>290</v>
      </c>
      <c r="B149" s="99"/>
      <c r="C149" s="885">
        <v>2</v>
      </c>
      <c r="D149" s="885">
        <v>20</v>
      </c>
      <c r="E149" s="892" t="s">
        <v>5049</v>
      </c>
      <c r="F149" s="99" t="s">
        <v>6590</v>
      </c>
      <c r="G149" s="899" t="s">
        <v>7088</v>
      </c>
      <c r="H149" s="99"/>
      <c r="I149" s="893" t="s">
        <v>7089</v>
      </c>
      <c r="J149" s="893" t="s">
        <v>5061</v>
      </c>
      <c r="K149" s="99" t="s">
        <v>5073</v>
      </c>
      <c r="L149" s="99" t="s">
        <v>6578</v>
      </c>
      <c r="M149" s="893" t="s">
        <v>6589</v>
      </c>
      <c r="N149" s="99" t="s">
        <v>7090</v>
      </c>
      <c r="O149" s="99" t="s">
        <v>7091</v>
      </c>
      <c r="P149" s="99" t="s">
        <v>7092</v>
      </c>
      <c r="Q149" s="99" t="s">
        <v>7093</v>
      </c>
      <c r="R149" s="99" t="s">
        <v>6578</v>
      </c>
      <c r="S149" s="99"/>
      <c r="T149" s="99"/>
      <c r="U149" s="99"/>
      <c r="V149" s="99"/>
      <c r="W149" s="99"/>
      <c r="X149" s="99"/>
      <c r="Y149" s="99" t="s">
        <v>5084</v>
      </c>
      <c r="Z149" s="894"/>
    </row>
    <row r="150" spans="1:26" s="897" customFormat="1" ht="127.5" hidden="1">
      <c r="A150" s="99" t="s">
        <v>290</v>
      </c>
      <c r="B150" s="896"/>
      <c r="C150" s="885">
        <v>2</v>
      </c>
      <c r="D150" s="885">
        <v>21</v>
      </c>
      <c r="E150" s="892" t="s">
        <v>5050</v>
      </c>
      <c r="F150" s="99" t="s">
        <v>446</v>
      </c>
      <c r="G150" s="899" t="s">
        <v>7088</v>
      </c>
      <c r="H150" s="99"/>
      <c r="I150" s="893" t="s">
        <v>7094</v>
      </c>
      <c r="J150" s="893" t="s">
        <v>5062</v>
      </c>
      <c r="K150" s="99" t="s">
        <v>5074</v>
      </c>
      <c r="L150" s="99" t="s">
        <v>6578</v>
      </c>
      <c r="M150" s="893" t="s">
        <v>6589</v>
      </c>
      <c r="N150" s="99" t="s">
        <v>7090</v>
      </c>
      <c r="O150" s="99"/>
      <c r="P150" s="99"/>
      <c r="Q150" s="99"/>
      <c r="R150" s="99"/>
      <c r="S150" s="99"/>
      <c r="T150" s="99"/>
      <c r="U150" s="99"/>
      <c r="V150" s="99"/>
      <c r="W150" s="99"/>
      <c r="X150" s="99"/>
      <c r="Y150" s="99" t="s">
        <v>5084</v>
      </c>
      <c r="Z150" s="894"/>
    </row>
    <row r="151" spans="1:26" s="895" customFormat="1" ht="166.7" hidden="1" customHeight="1">
      <c r="A151" s="99" t="s">
        <v>290</v>
      </c>
      <c r="B151" s="99"/>
      <c r="C151" s="885">
        <v>2</v>
      </c>
      <c r="D151" s="885">
        <v>22</v>
      </c>
      <c r="E151" s="892" t="s">
        <v>5051</v>
      </c>
      <c r="F151" s="99" t="s">
        <v>6590</v>
      </c>
      <c r="G151" s="901" t="s">
        <v>7095</v>
      </c>
      <c r="H151" s="99"/>
      <c r="I151" s="893" t="s">
        <v>7096</v>
      </c>
      <c r="J151" s="893" t="s">
        <v>5063</v>
      </c>
      <c r="K151" s="99" t="s">
        <v>5075</v>
      </c>
      <c r="L151" s="99" t="s">
        <v>6578</v>
      </c>
      <c r="M151" s="893"/>
      <c r="N151" s="99"/>
      <c r="O151" s="893" t="s">
        <v>7097</v>
      </c>
      <c r="P151" s="99" t="s">
        <v>7098</v>
      </c>
      <c r="Q151" s="99" t="s">
        <v>7099</v>
      </c>
      <c r="R151" s="99" t="s">
        <v>6578</v>
      </c>
      <c r="S151" s="99"/>
      <c r="T151" s="99"/>
      <c r="U151" s="99"/>
      <c r="V151" s="99"/>
      <c r="W151" s="99"/>
      <c r="X151" s="99"/>
      <c r="Y151" s="99" t="s">
        <v>2097</v>
      </c>
      <c r="Z151" s="894"/>
    </row>
    <row r="152" spans="1:26" s="895" customFormat="1" ht="114.75" hidden="1">
      <c r="A152" s="99" t="s">
        <v>290</v>
      </c>
      <c r="B152" s="99"/>
      <c r="C152" s="885">
        <v>2</v>
      </c>
      <c r="D152" s="885">
        <v>23</v>
      </c>
      <c r="E152" s="892" t="s">
        <v>2100</v>
      </c>
      <c r="F152" s="99" t="s">
        <v>6590</v>
      </c>
      <c r="G152" s="893" t="s">
        <v>7100</v>
      </c>
      <c r="H152" s="99"/>
      <c r="I152" s="893" t="s">
        <v>7101</v>
      </c>
      <c r="J152" s="893" t="s">
        <v>7102</v>
      </c>
      <c r="K152" s="99" t="s">
        <v>7103</v>
      </c>
      <c r="L152" s="99" t="s">
        <v>6578</v>
      </c>
      <c r="M152" s="893"/>
      <c r="N152" s="99"/>
      <c r="O152" s="893" t="s">
        <v>7104</v>
      </c>
      <c r="P152" s="99" t="s">
        <v>7105</v>
      </c>
      <c r="Q152" s="99" t="s">
        <v>7106</v>
      </c>
      <c r="R152" s="99" t="s">
        <v>6578</v>
      </c>
      <c r="S152" s="99"/>
      <c r="T152" s="99"/>
      <c r="U152" s="99"/>
      <c r="V152" s="99"/>
      <c r="W152" s="99"/>
      <c r="X152" s="99"/>
      <c r="Y152" s="99" t="s">
        <v>2097</v>
      </c>
      <c r="Z152" s="894"/>
    </row>
    <row r="153" spans="1:26" s="895" customFormat="1" ht="51" hidden="1">
      <c r="A153" s="99" t="s">
        <v>290</v>
      </c>
      <c r="B153" s="99"/>
      <c r="C153" s="885">
        <v>2</v>
      </c>
      <c r="D153" s="885">
        <v>24</v>
      </c>
      <c r="E153" s="892" t="s">
        <v>5052</v>
      </c>
      <c r="F153" s="99" t="s">
        <v>434</v>
      </c>
      <c r="G153" s="893" t="s">
        <v>7107</v>
      </c>
      <c r="H153" s="99"/>
      <c r="I153" s="893" t="s">
        <v>7108</v>
      </c>
      <c r="J153" s="893" t="s">
        <v>5064</v>
      </c>
      <c r="K153" s="99" t="s">
        <v>5076</v>
      </c>
      <c r="L153" s="99" t="s">
        <v>6578</v>
      </c>
      <c r="M153" s="893" t="s">
        <v>6589</v>
      </c>
      <c r="N153" s="99" t="s">
        <v>7109</v>
      </c>
      <c r="O153" s="99"/>
      <c r="P153" s="99"/>
      <c r="Q153" s="99"/>
      <c r="R153" s="99"/>
      <c r="S153" s="99"/>
      <c r="T153" s="99"/>
      <c r="U153" s="99"/>
      <c r="V153" s="99"/>
      <c r="W153" s="99"/>
      <c r="X153" s="99"/>
      <c r="Y153" s="99" t="s">
        <v>2097</v>
      </c>
      <c r="Z153" s="894"/>
    </row>
    <row r="154" spans="1:26" s="897" customFormat="1" ht="51" hidden="1">
      <c r="A154" s="99" t="s">
        <v>290</v>
      </c>
      <c r="B154" s="896"/>
      <c r="C154" s="885">
        <v>2</v>
      </c>
      <c r="D154" s="885">
        <v>25</v>
      </c>
      <c r="E154" s="892" t="s">
        <v>5053</v>
      </c>
      <c r="F154" s="99" t="s">
        <v>434</v>
      </c>
      <c r="G154" s="893" t="s">
        <v>7107</v>
      </c>
      <c r="H154" s="99"/>
      <c r="I154" s="893" t="s">
        <v>7110</v>
      </c>
      <c r="J154" s="893" t="s">
        <v>5065</v>
      </c>
      <c r="K154" s="99" t="s">
        <v>5077</v>
      </c>
      <c r="L154" s="99" t="s">
        <v>6578</v>
      </c>
      <c r="M154" s="893" t="s">
        <v>6589</v>
      </c>
      <c r="N154" s="99" t="s">
        <v>7109</v>
      </c>
      <c r="O154" s="99"/>
      <c r="P154" s="99"/>
      <c r="Q154" s="99"/>
      <c r="R154" s="99"/>
      <c r="S154" s="99"/>
      <c r="T154" s="99"/>
      <c r="U154" s="99"/>
      <c r="V154" s="99"/>
      <c r="W154" s="99"/>
      <c r="X154" s="99"/>
      <c r="Y154" s="99" t="s">
        <v>2097</v>
      </c>
      <c r="Z154" s="894"/>
    </row>
    <row r="155" spans="1:26" s="897" customFormat="1" ht="51" hidden="1">
      <c r="A155" s="99" t="s">
        <v>290</v>
      </c>
      <c r="B155" s="896"/>
      <c r="C155" s="885">
        <v>2</v>
      </c>
      <c r="D155" s="885">
        <v>26</v>
      </c>
      <c r="E155" s="892" t="s">
        <v>7111</v>
      </c>
      <c r="F155" s="99" t="s">
        <v>6590</v>
      </c>
      <c r="G155" s="893" t="s">
        <v>7107</v>
      </c>
      <c r="H155" s="99"/>
      <c r="I155" s="893" t="s">
        <v>7112</v>
      </c>
      <c r="J155" s="893" t="s">
        <v>7113</v>
      </c>
      <c r="K155" s="99" t="s">
        <v>7114</v>
      </c>
      <c r="L155" s="99" t="s">
        <v>6578</v>
      </c>
      <c r="M155" s="893" t="s">
        <v>6589</v>
      </c>
      <c r="N155" s="99" t="s">
        <v>7109</v>
      </c>
      <c r="O155" s="99" t="s">
        <v>7115</v>
      </c>
      <c r="P155" s="99" t="s">
        <v>7116</v>
      </c>
      <c r="Q155" s="99" t="s">
        <v>7117</v>
      </c>
      <c r="R155" s="99" t="s">
        <v>6578</v>
      </c>
      <c r="S155" s="99"/>
      <c r="T155" s="99"/>
      <c r="U155" s="99"/>
      <c r="V155" s="99"/>
      <c r="W155" s="99"/>
      <c r="X155" s="99"/>
      <c r="Y155" s="99" t="s">
        <v>2097</v>
      </c>
      <c r="Z155" s="894"/>
    </row>
    <row r="156" spans="1:26" s="895" customFormat="1" ht="127.5" hidden="1">
      <c r="A156" s="99" t="s">
        <v>290</v>
      </c>
      <c r="B156" s="99"/>
      <c r="C156" s="885">
        <v>2</v>
      </c>
      <c r="D156" s="885">
        <v>27</v>
      </c>
      <c r="E156" s="892" t="s">
        <v>5054</v>
      </c>
      <c r="F156" s="99" t="s">
        <v>434</v>
      </c>
      <c r="G156" s="893" t="s">
        <v>7107</v>
      </c>
      <c r="H156" s="99"/>
      <c r="I156" s="893" t="s">
        <v>7118</v>
      </c>
      <c r="J156" s="893" t="s">
        <v>5066</v>
      </c>
      <c r="K156" s="99" t="s">
        <v>5078</v>
      </c>
      <c r="L156" s="99" t="s">
        <v>6578</v>
      </c>
      <c r="M156" s="893" t="s">
        <v>6589</v>
      </c>
      <c r="N156" s="99" t="s">
        <v>7119</v>
      </c>
      <c r="O156" s="99"/>
      <c r="P156" s="99"/>
      <c r="Q156" s="99"/>
      <c r="R156" s="99"/>
      <c r="S156" s="99"/>
      <c r="T156" s="99"/>
      <c r="U156" s="99"/>
      <c r="V156" s="99"/>
      <c r="W156" s="99"/>
      <c r="X156" s="99"/>
      <c r="Y156" s="99" t="s">
        <v>2097</v>
      </c>
      <c r="Z156" s="894"/>
    </row>
    <row r="157" spans="1:26" s="897" customFormat="1" ht="63.75" hidden="1">
      <c r="A157" s="99" t="s">
        <v>290</v>
      </c>
      <c r="B157" s="896"/>
      <c r="C157" s="885">
        <v>2</v>
      </c>
      <c r="D157" s="885">
        <v>28</v>
      </c>
      <c r="E157" s="892" t="s">
        <v>7120</v>
      </c>
      <c r="F157" s="99" t="s">
        <v>434</v>
      </c>
      <c r="G157" s="893" t="s">
        <v>7107</v>
      </c>
      <c r="H157" s="99"/>
      <c r="I157" s="893" t="s">
        <v>7121</v>
      </c>
      <c r="J157" s="893" t="s">
        <v>7122</v>
      </c>
      <c r="K157" s="99" t="s">
        <v>7123</v>
      </c>
      <c r="L157" s="99" t="s">
        <v>6578</v>
      </c>
      <c r="M157" s="893" t="s">
        <v>6589</v>
      </c>
      <c r="N157" s="99" t="s">
        <v>7119</v>
      </c>
      <c r="O157" s="99"/>
      <c r="P157" s="99"/>
      <c r="Q157" s="99"/>
      <c r="R157" s="99"/>
      <c r="S157" s="99"/>
      <c r="T157" s="99"/>
      <c r="U157" s="99"/>
      <c r="V157" s="99"/>
      <c r="W157" s="99"/>
      <c r="X157" s="99"/>
      <c r="Y157" s="99" t="s">
        <v>2097</v>
      </c>
      <c r="Z157" s="894"/>
    </row>
    <row r="158" spans="1:26" s="897" customFormat="1" ht="63.75" hidden="1">
      <c r="A158" s="99" t="s">
        <v>290</v>
      </c>
      <c r="B158" s="896"/>
      <c r="C158" s="885">
        <v>2</v>
      </c>
      <c r="D158" s="885">
        <v>29</v>
      </c>
      <c r="E158" s="892" t="s">
        <v>7124</v>
      </c>
      <c r="F158" s="99" t="s">
        <v>6590</v>
      </c>
      <c r="G158" s="893" t="s">
        <v>7107</v>
      </c>
      <c r="H158" s="99"/>
      <c r="I158" s="893" t="s">
        <v>7125</v>
      </c>
      <c r="J158" s="893" t="s">
        <v>7113</v>
      </c>
      <c r="K158" s="99" t="s">
        <v>7126</v>
      </c>
      <c r="L158" s="99" t="s">
        <v>6578</v>
      </c>
      <c r="M158" s="893" t="s">
        <v>6589</v>
      </c>
      <c r="N158" s="99" t="s">
        <v>7119</v>
      </c>
      <c r="O158" s="99" t="s">
        <v>7115</v>
      </c>
      <c r="P158" s="99" t="s">
        <v>7116</v>
      </c>
      <c r="Q158" s="99" t="s">
        <v>7117</v>
      </c>
      <c r="R158" s="99" t="s">
        <v>6578</v>
      </c>
      <c r="S158" s="99"/>
      <c r="T158" s="99"/>
      <c r="U158" s="99"/>
      <c r="V158" s="99"/>
      <c r="W158" s="99"/>
      <c r="X158" s="99"/>
      <c r="Y158" s="99" t="s">
        <v>2097</v>
      </c>
      <c r="Z158" s="894"/>
    </row>
    <row r="159" spans="1:26" s="895" customFormat="1" ht="51" hidden="1">
      <c r="A159" s="99" t="s">
        <v>290</v>
      </c>
      <c r="B159" s="99"/>
      <c r="C159" s="885">
        <v>2</v>
      </c>
      <c r="D159" s="885">
        <v>30</v>
      </c>
      <c r="E159" s="892" t="s">
        <v>5055</v>
      </c>
      <c r="F159" s="99" t="s">
        <v>434</v>
      </c>
      <c r="G159" s="892" t="s">
        <v>7107</v>
      </c>
      <c r="H159" s="99"/>
      <c r="I159" s="893" t="s">
        <v>7127</v>
      </c>
      <c r="J159" s="893" t="s">
        <v>5067</v>
      </c>
      <c r="K159" s="99" t="s">
        <v>5079</v>
      </c>
      <c r="L159" s="99" t="s">
        <v>6578</v>
      </c>
      <c r="M159" s="893" t="s">
        <v>6589</v>
      </c>
      <c r="N159" s="99" t="s">
        <v>7128</v>
      </c>
      <c r="O159" s="99"/>
      <c r="P159" s="99"/>
      <c r="Q159" s="99"/>
      <c r="R159" s="99"/>
      <c r="S159" s="99"/>
      <c r="T159" s="99"/>
      <c r="U159" s="99"/>
      <c r="V159" s="99"/>
      <c r="W159" s="99"/>
      <c r="X159" s="99"/>
      <c r="Y159" s="99" t="s">
        <v>2097</v>
      </c>
      <c r="Z159" s="894"/>
    </row>
    <row r="160" spans="1:26" s="897" customFormat="1" ht="51" hidden="1">
      <c r="A160" s="99" t="s">
        <v>290</v>
      </c>
      <c r="B160" s="896"/>
      <c r="C160" s="885">
        <v>2</v>
      </c>
      <c r="D160" s="885">
        <v>31</v>
      </c>
      <c r="E160" s="892" t="s">
        <v>7129</v>
      </c>
      <c r="F160" s="99" t="s">
        <v>434</v>
      </c>
      <c r="G160" s="892" t="s">
        <v>7107</v>
      </c>
      <c r="H160" s="99"/>
      <c r="I160" s="893" t="s">
        <v>7130</v>
      </c>
      <c r="J160" s="893" t="s">
        <v>7131</v>
      </c>
      <c r="K160" s="99" t="s">
        <v>7132</v>
      </c>
      <c r="L160" s="99" t="s">
        <v>6578</v>
      </c>
      <c r="M160" s="893" t="s">
        <v>6589</v>
      </c>
      <c r="N160" s="99" t="s">
        <v>7128</v>
      </c>
      <c r="O160" s="99"/>
      <c r="P160" s="99"/>
      <c r="Q160" s="99"/>
      <c r="R160" s="99"/>
      <c r="S160" s="99"/>
      <c r="T160" s="99"/>
      <c r="U160" s="99"/>
      <c r="V160" s="99"/>
      <c r="W160" s="99"/>
      <c r="X160" s="99"/>
      <c r="Y160" s="99" t="s">
        <v>2097</v>
      </c>
      <c r="Z160" s="894"/>
    </row>
    <row r="161" spans="1:26" s="897" customFormat="1" ht="51" hidden="1">
      <c r="A161" s="99" t="s">
        <v>290</v>
      </c>
      <c r="B161" s="896"/>
      <c r="C161" s="885">
        <v>2</v>
      </c>
      <c r="D161" s="885">
        <v>32</v>
      </c>
      <c r="E161" s="892" t="s">
        <v>7133</v>
      </c>
      <c r="F161" s="99" t="s">
        <v>6590</v>
      </c>
      <c r="G161" s="893" t="s">
        <v>7107</v>
      </c>
      <c r="H161" s="99"/>
      <c r="I161" s="893" t="s">
        <v>7134</v>
      </c>
      <c r="J161" s="893" t="s">
        <v>7113</v>
      </c>
      <c r="K161" s="99" t="s">
        <v>7135</v>
      </c>
      <c r="L161" s="99" t="s">
        <v>6578</v>
      </c>
      <c r="M161" s="893" t="s">
        <v>6589</v>
      </c>
      <c r="N161" s="99" t="s">
        <v>7128</v>
      </c>
      <c r="O161" s="99" t="s">
        <v>7115</v>
      </c>
      <c r="P161" s="99" t="s">
        <v>7116</v>
      </c>
      <c r="Q161" s="99" t="s">
        <v>7117</v>
      </c>
      <c r="R161" s="99" t="s">
        <v>6578</v>
      </c>
      <c r="S161" s="99"/>
      <c r="T161" s="99"/>
      <c r="U161" s="99"/>
      <c r="V161" s="99"/>
      <c r="W161" s="99"/>
      <c r="X161" s="99"/>
      <c r="Y161" s="99" t="s">
        <v>2097</v>
      </c>
      <c r="Z161" s="894"/>
    </row>
    <row r="162" spans="1:26" s="895" customFormat="1" ht="153" hidden="1">
      <c r="A162" s="99" t="s">
        <v>290</v>
      </c>
      <c r="B162" s="99"/>
      <c r="C162" s="885">
        <v>2</v>
      </c>
      <c r="D162" s="885">
        <v>33</v>
      </c>
      <c r="E162" s="892" t="s">
        <v>5056</v>
      </c>
      <c r="F162" s="99" t="s">
        <v>6590</v>
      </c>
      <c r="G162" s="892" t="s">
        <v>7136</v>
      </c>
      <c r="H162" s="99"/>
      <c r="I162" s="892" t="s">
        <v>7137</v>
      </c>
      <c r="J162" s="892" t="s">
        <v>5068</v>
      </c>
      <c r="K162" s="99" t="s">
        <v>5080</v>
      </c>
      <c r="L162" s="99" t="s">
        <v>6578</v>
      </c>
      <c r="M162" s="893"/>
      <c r="N162" s="99"/>
      <c r="O162" s="892" t="s">
        <v>7138</v>
      </c>
      <c r="P162" s="99" t="s">
        <v>7139</v>
      </c>
      <c r="Q162" s="99" t="s">
        <v>7140</v>
      </c>
      <c r="R162" s="99" t="s">
        <v>6578</v>
      </c>
      <c r="S162" s="99"/>
      <c r="T162" s="99"/>
      <c r="U162" s="99"/>
      <c r="V162" s="99"/>
      <c r="W162" s="99"/>
      <c r="X162" s="99"/>
      <c r="Y162" s="99" t="s">
        <v>2097</v>
      </c>
      <c r="Z162" s="894"/>
    </row>
    <row r="163" spans="1:26" s="895" customFormat="1" ht="127.5" hidden="1">
      <c r="A163" s="99" t="s">
        <v>290</v>
      </c>
      <c r="B163" s="99"/>
      <c r="C163" s="885">
        <v>2</v>
      </c>
      <c r="D163" s="885">
        <v>34</v>
      </c>
      <c r="E163" s="892" t="s">
        <v>5057</v>
      </c>
      <c r="F163" s="99" t="s">
        <v>6590</v>
      </c>
      <c r="G163" s="892" t="s">
        <v>7107</v>
      </c>
      <c r="H163" s="99"/>
      <c r="I163" s="892" t="s">
        <v>7141</v>
      </c>
      <c r="J163" s="892" t="s">
        <v>5069</v>
      </c>
      <c r="K163" s="99" t="s">
        <v>5081</v>
      </c>
      <c r="L163" s="99" t="s">
        <v>6578</v>
      </c>
      <c r="M163" s="893"/>
      <c r="N163" s="99"/>
      <c r="O163" s="892" t="s">
        <v>7142</v>
      </c>
      <c r="P163" s="99" t="s">
        <v>7143</v>
      </c>
      <c r="Q163" s="99" t="s">
        <v>7144</v>
      </c>
      <c r="R163" s="99" t="s">
        <v>6578</v>
      </c>
      <c r="S163" s="99"/>
      <c r="T163" s="99"/>
      <c r="U163" s="99"/>
      <c r="V163" s="99"/>
      <c r="W163" s="99"/>
      <c r="X163" s="99"/>
      <c r="Y163" s="99" t="s">
        <v>2097</v>
      </c>
      <c r="Z163" s="894"/>
    </row>
    <row r="164" spans="1:26" s="895" customFormat="1" ht="119.45" hidden="1" customHeight="1">
      <c r="A164" s="99" t="s">
        <v>290</v>
      </c>
      <c r="B164" s="99"/>
      <c r="C164" s="885">
        <v>2</v>
      </c>
      <c r="D164" s="885">
        <v>35</v>
      </c>
      <c r="E164" s="892" t="s">
        <v>7145</v>
      </c>
      <c r="F164" s="99" t="s">
        <v>6590</v>
      </c>
      <c r="G164" s="892" t="s">
        <v>7146</v>
      </c>
      <c r="H164" s="99"/>
      <c r="I164" s="892" t="s">
        <v>7147</v>
      </c>
      <c r="J164" s="892" t="s">
        <v>7148</v>
      </c>
      <c r="K164" s="99" t="s">
        <v>7149</v>
      </c>
      <c r="L164" s="99" t="s">
        <v>6578</v>
      </c>
      <c r="M164" s="893" t="s">
        <v>6589</v>
      </c>
      <c r="N164" s="99" t="s">
        <v>7150</v>
      </c>
      <c r="O164" s="892" t="s">
        <v>7151</v>
      </c>
      <c r="P164" s="99" t="s">
        <v>7152</v>
      </c>
      <c r="Q164" s="99" t="s">
        <v>7153</v>
      </c>
      <c r="R164" s="99" t="s">
        <v>6578</v>
      </c>
      <c r="S164" s="99"/>
      <c r="T164" s="99"/>
      <c r="U164" s="99"/>
      <c r="V164" s="99"/>
      <c r="W164" s="99"/>
      <c r="X164" s="99"/>
      <c r="Y164" s="99" t="s">
        <v>2097</v>
      </c>
      <c r="Z164" s="894"/>
    </row>
    <row r="165" spans="1:26" s="897" customFormat="1" ht="76.5" hidden="1">
      <c r="A165" s="99" t="s">
        <v>290</v>
      </c>
      <c r="B165" s="896"/>
      <c r="C165" s="885">
        <v>2</v>
      </c>
      <c r="D165" s="885">
        <v>36</v>
      </c>
      <c r="E165" s="892" t="s">
        <v>7154</v>
      </c>
      <c r="F165" s="99" t="s">
        <v>446</v>
      </c>
      <c r="G165" s="892" t="s">
        <v>7146</v>
      </c>
      <c r="H165" s="99"/>
      <c r="I165" s="892" t="s">
        <v>7155</v>
      </c>
      <c r="J165" s="892" t="s">
        <v>7156</v>
      </c>
      <c r="K165" s="99" t="s">
        <v>7157</v>
      </c>
      <c r="L165" s="99" t="s">
        <v>6578</v>
      </c>
      <c r="M165" s="893" t="s">
        <v>6589</v>
      </c>
      <c r="N165" s="99" t="s">
        <v>7150</v>
      </c>
      <c r="O165" s="99"/>
      <c r="P165" s="99"/>
      <c r="Q165" s="99"/>
      <c r="R165" s="99"/>
      <c r="S165" s="99"/>
      <c r="T165" s="99"/>
      <c r="U165" s="99"/>
      <c r="V165" s="99"/>
      <c r="W165" s="99"/>
      <c r="X165" s="99"/>
      <c r="Y165" s="99" t="s">
        <v>2097</v>
      </c>
      <c r="Z165" s="894"/>
    </row>
    <row r="166" spans="1:26" s="895" customFormat="1" ht="210.75" hidden="1" customHeight="1">
      <c r="A166" s="99" t="s">
        <v>290</v>
      </c>
      <c r="B166" s="99"/>
      <c r="C166" s="885">
        <v>2</v>
      </c>
      <c r="D166" s="885">
        <v>37</v>
      </c>
      <c r="E166" s="892" t="s">
        <v>5058</v>
      </c>
      <c r="F166" s="99" t="s">
        <v>6590</v>
      </c>
      <c r="G166" s="892" t="s">
        <v>7158</v>
      </c>
      <c r="H166" s="99"/>
      <c r="I166" s="892" t="s">
        <v>7159</v>
      </c>
      <c r="J166" s="892" t="s">
        <v>5070</v>
      </c>
      <c r="K166" s="99" t="s">
        <v>5082</v>
      </c>
      <c r="L166" s="99" t="s">
        <v>6578</v>
      </c>
      <c r="M166" s="893" t="s">
        <v>6589</v>
      </c>
      <c r="N166" s="99" t="s">
        <v>7160</v>
      </c>
      <c r="O166" s="99" t="s">
        <v>7161</v>
      </c>
      <c r="P166" s="99" t="s">
        <v>7162</v>
      </c>
      <c r="Q166" s="99" t="s">
        <v>7163</v>
      </c>
      <c r="R166" s="99" t="s">
        <v>6578</v>
      </c>
      <c r="S166" s="99"/>
      <c r="T166" s="99"/>
      <c r="U166" s="99"/>
      <c r="V166" s="99"/>
      <c r="W166" s="99"/>
      <c r="X166" s="99"/>
      <c r="Y166" s="99" t="s">
        <v>2097</v>
      </c>
      <c r="Z166" s="894"/>
    </row>
    <row r="167" spans="1:26" s="895" customFormat="1" ht="208.7" hidden="1" customHeight="1">
      <c r="A167" s="99" t="s">
        <v>290</v>
      </c>
      <c r="B167" s="99"/>
      <c r="C167" s="885">
        <v>2</v>
      </c>
      <c r="D167" s="885">
        <v>38</v>
      </c>
      <c r="E167" s="892" t="s">
        <v>7164</v>
      </c>
      <c r="F167" s="99" t="s">
        <v>6590</v>
      </c>
      <c r="G167" s="892" t="s">
        <v>7020</v>
      </c>
      <c r="H167" s="99"/>
      <c r="I167" s="892" t="s">
        <v>7165</v>
      </c>
      <c r="J167" s="892" t="s">
        <v>7166</v>
      </c>
      <c r="K167" s="99" t="s">
        <v>7167</v>
      </c>
      <c r="L167" s="99" t="s">
        <v>6578</v>
      </c>
      <c r="M167" s="893" t="s">
        <v>6589</v>
      </c>
      <c r="N167" s="99" t="s">
        <v>7160</v>
      </c>
      <c r="O167" s="892" t="s">
        <v>7168</v>
      </c>
      <c r="P167" s="99" t="s">
        <v>7169</v>
      </c>
      <c r="Q167" s="99" t="s">
        <v>7170</v>
      </c>
      <c r="R167" s="99" t="s">
        <v>6578</v>
      </c>
      <c r="S167" s="99"/>
      <c r="T167" s="99"/>
      <c r="U167" s="99"/>
      <c r="V167" s="99"/>
      <c r="W167" s="99"/>
      <c r="X167" s="99"/>
      <c r="Y167" s="99" t="s">
        <v>2097</v>
      </c>
      <c r="Z167" s="894"/>
    </row>
    <row r="168" spans="1:26" s="897" customFormat="1" ht="63.75" hidden="1">
      <c r="A168" s="99" t="s">
        <v>290</v>
      </c>
      <c r="B168" s="896"/>
      <c r="C168" s="885">
        <v>2</v>
      </c>
      <c r="D168" s="885">
        <v>39</v>
      </c>
      <c r="E168" s="892" t="s">
        <v>7171</v>
      </c>
      <c r="F168" s="99" t="s">
        <v>446</v>
      </c>
      <c r="G168" s="892" t="s">
        <v>7020</v>
      </c>
      <c r="H168" s="99"/>
      <c r="I168" s="892" t="s">
        <v>7172</v>
      </c>
      <c r="J168" s="892" t="s">
        <v>7166</v>
      </c>
      <c r="K168" s="99" t="s">
        <v>7173</v>
      </c>
      <c r="L168" s="99" t="s">
        <v>6578</v>
      </c>
      <c r="M168" s="893" t="s">
        <v>6589</v>
      </c>
      <c r="N168" s="99" t="s">
        <v>7160</v>
      </c>
      <c r="O168" s="99"/>
      <c r="P168" s="99"/>
      <c r="Q168" s="99"/>
      <c r="R168" s="99"/>
      <c r="S168" s="99"/>
      <c r="T168" s="99"/>
      <c r="U168" s="99"/>
      <c r="V168" s="99"/>
      <c r="W168" s="99"/>
      <c r="X168" s="99"/>
      <c r="Y168" s="99" t="s">
        <v>2097</v>
      </c>
      <c r="Z168" s="894"/>
    </row>
    <row r="169" spans="1:26" s="895" customFormat="1" ht="51" hidden="1">
      <c r="A169" s="99" t="s">
        <v>839</v>
      </c>
      <c r="B169" s="99"/>
      <c r="C169" s="885">
        <v>2</v>
      </c>
      <c r="D169" s="885">
        <v>40</v>
      </c>
      <c r="E169" s="892" t="s">
        <v>1164</v>
      </c>
      <c r="F169" s="99" t="s">
        <v>6590</v>
      </c>
      <c r="G169" s="899" t="s">
        <v>7174</v>
      </c>
      <c r="H169" s="99"/>
      <c r="I169" s="893" t="s">
        <v>7175</v>
      </c>
      <c r="J169" s="893" t="s">
        <v>1166</v>
      </c>
      <c r="K169" s="99" t="s">
        <v>1168</v>
      </c>
      <c r="L169" s="99" t="s">
        <v>6578</v>
      </c>
      <c r="M169" s="893"/>
      <c r="N169" s="99"/>
      <c r="O169" s="893" t="s">
        <v>7176</v>
      </c>
      <c r="P169" s="99" t="s">
        <v>7177</v>
      </c>
      <c r="Q169" s="99" t="s">
        <v>7178</v>
      </c>
      <c r="R169" s="99" t="s">
        <v>6578</v>
      </c>
      <c r="S169" s="99"/>
      <c r="T169" s="99"/>
      <c r="U169" s="99"/>
      <c r="V169" s="99"/>
      <c r="W169" s="99"/>
      <c r="X169" s="99"/>
      <c r="Y169" s="99" t="s">
        <v>1170</v>
      </c>
      <c r="Z169" s="894"/>
    </row>
    <row r="170" spans="1:26" s="895" customFormat="1" ht="216.75" hidden="1">
      <c r="A170" s="99" t="s">
        <v>6887</v>
      </c>
      <c r="B170" s="99"/>
      <c r="C170" s="885">
        <v>2</v>
      </c>
      <c r="D170" s="885">
        <v>41</v>
      </c>
      <c r="E170" s="892" t="s">
        <v>3739</v>
      </c>
      <c r="F170" s="99" t="s">
        <v>6590</v>
      </c>
      <c r="G170" s="893" t="s">
        <v>7179</v>
      </c>
      <c r="H170" s="99"/>
      <c r="I170" s="893" t="s">
        <v>7180</v>
      </c>
      <c r="J170" s="893" t="s">
        <v>3749</v>
      </c>
      <c r="K170" s="99" t="s">
        <v>3750</v>
      </c>
      <c r="L170" s="99" t="s">
        <v>6578</v>
      </c>
      <c r="M170" s="893" t="s">
        <v>6589</v>
      </c>
      <c r="N170" s="99" t="s">
        <v>7181</v>
      </c>
      <c r="O170" s="99" t="s">
        <v>7182</v>
      </c>
      <c r="P170" s="99" t="s">
        <v>7183</v>
      </c>
      <c r="Q170" s="99" t="s">
        <v>7184</v>
      </c>
      <c r="R170" s="99" t="s">
        <v>6578</v>
      </c>
      <c r="S170" s="99"/>
      <c r="T170" s="99"/>
      <c r="U170" s="99"/>
      <c r="V170" s="99"/>
      <c r="W170" s="99"/>
      <c r="X170" s="99"/>
      <c r="Y170" s="99" t="s">
        <v>1170</v>
      </c>
      <c r="Z170" s="894"/>
    </row>
    <row r="171" spans="1:26" s="897" customFormat="1" ht="191.25" hidden="1">
      <c r="A171" s="99" t="s">
        <v>6887</v>
      </c>
      <c r="B171" s="896"/>
      <c r="C171" s="885">
        <v>2</v>
      </c>
      <c r="D171" s="885">
        <v>42</v>
      </c>
      <c r="E171" s="892" t="s">
        <v>3740</v>
      </c>
      <c r="F171" s="99" t="s">
        <v>446</v>
      </c>
      <c r="G171" s="893" t="s">
        <v>7179</v>
      </c>
      <c r="H171" s="99"/>
      <c r="I171" s="893" t="s">
        <v>7185</v>
      </c>
      <c r="J171" s="893" t="s">
        <v>3751</v>
      </c>
      <c r="K171" s="99" t="s">
        <v>3752</v>
      </c>
      <c r="L171" s="99" t="s">
        <v>6578</v>
      </c>
      <c r="M171" s="893" t="s">
        <v>6589</v>
      </c>
      <c r="N171" s="99" t="s">
        <v>7181</v>
      </c>
      <c r="O171" s="99"/>
      <c r="P171" s="99"/>
      <c r="Q171" s="99"/>
      <c r="R171" s="99"/>
      <c r="S171" s="99"/>
      <c r="T171" s="99"/>
      <c r="U171" s="99"/>
      <c r="V171" s="99"/>
      <c r="W171" s="99"/>
      <c r="X171" s="99"/>
      <c r="Y171" s="99" t="s">
        <v>1170</v>
      </c>
      <c r="Z171" s="894"/>
    </row>
    <row r="172" spans="1:26" s="895" customFormat="1" ht="76.5" hidden="1">
      <c r="A172" s="99" t="s">
        <v>6887</v>
      </c>
      <c r="B172" s="99"/>
      <c r="C172" s="885">
        <v>2</v>
      </c>
      <c r="D172" s="885">
        <v>43</v>
      </c>
      <c r="E172" s="892" t="s">
        <v>3741</v>
      </c>
      <c r="F172" s="99" t="s">
        <v>6590</v>
      </c>
      <c r="G172" s="893" t="s">
        <v>6576</v>
      </c>
      <c r="H172" s="99"/>
      <c r="I172" s="893" t="s">
        <v>7186</v>
      </c>
      <c r="J172" s="893" t="s">
        <v>3753</v>
      </c>
      <c r="K172" s="99" t="s">
        <v>3754</v>
      </c>
      <c r="L172" s="99" t="s">
        <v>6578</v>
      </c>
      <c r="M172" s="893" t="s">
        <v>6589</v>
      </c>
      <c r="N172" s="99" t="s">
        <v>3835</v>
      </c>
      <c r="O172" s="99" t="s">
        <v>7187</v>
      </c>
      <c r="P172" s="99" t="s">
        <v>7188</v>
      </c>
      <c r="Q172" s="99" t="s">
        <v>7189</v>
      </c>
      <c r="R172" s="99" t="s">
        <v>7190</v>
      </c>
      <c r="S172" s="99"/>
      <c r="T172" s="99"/>
      <c r="U172" s="99"/>
      <c r="V172" s="99"/>
      <c r="W172" s="99"/>
      <c r="X172" s="99"/>
      <c r="Y172" s="99" t="s">
        <v>3759</v>
      </c>
      <c r="Z172" s="894"/>
    </row>
    <row r="173" spans="1:26" s="897" customFormat="1" ht="102" hidden="1">
      <c r="A173" s="99" t="s">
        <v>6887</v>
      </c>
      <c r="B173" s="896"/>
      <c r="C173" s="885">
        <v>2</v>
      </c>
      <c r="D173" s="885">
        <v>44</v>
      </c>
      <c r="E173" s="892" t="s">
        <v>3742</v>
      </c>
      <c r="F173" s="99" t="s">
        <v>434</v>
      </c>
      <c r="G173" s="893" t="s">
        <v>6576</v>
      </c>
      <c r="H173" s="99"/>
      <c r="I173" s="893" t="s">
        <v>7191</v>
      </c>
      <c r="J173" s="893" t="s">
        <v>3755</v>
      </c>
      <c r="K173" s="99" t="s">
        <v>3756</v>
      </c>
      <c r="L173" s="99" t="s">
        <v>6578</v>
      </c>
      <c r="M173" s="893" t="s">
        <v>6589</v>
      </c>
      <c r="N173" s="99" t="s">
        <v>3835</v>
      </c>
      <c r="O173" s="99"/>
      <c r="P173" s="99"/>
      <c r="Q173" s="99"/>
      <c r="R173" s="99"/>
      <c r="S173" s="99"/>
      <c r="T173" s="99"/>
      <c r="U173" s="99"/>
      <c r="V173" s="99"/>
      <c r="W173" s="99"/>
      <c r="X173" s="99"/>
      <c r="Y173" s="99" t="s">
        <v>3759</v>
      </c>
      <c r="Z173" s="894"/>
    </row>
    <row r="174" spans="1:26" s="897" customFormat="1" ht="178.5" hidden="1">
      <c r="A174" s="99" t="s">
        <v>6887</v>
      </c>
      <c r="B174" s="896"/>
      <c r="C174" s="885">
        <v>2</v>
      </c>
      <c r="D174" s="885">
        <v>45</v>
      </c>
      <c r="E174" s="892" t="s">
        <v>7192</v>
      </c>
      <c r="F174" s="99" t="s">
        <v>6590</v>
      </c>
      <c r="G174" s="893" t="s">
        <v>6576</v>
      </c>
      <c r="H174" s="99"/>
      <c r="I174" s="893" t="s">
        <v>7193</v>
      </c>
      <c r="J174" s="893" t="s">
        <v>7194</v>
      </c>
      <c r="K174" s="99" t="s">
        <v>7195</v>
      </c>
      <c r="L174" s="99" t="s">
        <v>6578</v>
      </c>
      <c r="M174" s="893" t="s">
        <v>6589</v>
      </c>
      <c r="N174" s="99" t="s">
        <v>3835</v>
      </c>
      <c r="O174" s="99" t="s">
        <v>7196</v>
      </c>
      <c r="P174" s="99" t="s">
        <v>7197</v>
      </c>
      <c r="Q174" s="99" t="s">
        <v>7198</v>
      </c>
      <c r="R174" s="902" t="s">
        <v>7199</v>
      </c>
      <c r="S174" s="99"/>
      <c r="T174" s="99"/>
      <c r="U174" s="99"/>
      <c r="V174" s="99"/>
      <c r="W174" s="99"/>
      <c r="X174" s="99"/>
      <c r="Y174" s="99" t="s">
        <v>3759</v>
      </c>
      <c r="Z174" s="894"/>
    </row>
    <row r="175" spans="1:26" s="897" customFormat="1" ht="204" hidden="1">
      <c r="A175" s="99" t="s">
        <v>6887</v>
      </c>
      <c r="B175" s="896"/>
      <c r="C175" s="885">
        <v>2</v>
      </c>
      <c r="D175" s="885">
        <v>46</v>
      </c>
      <c r="E175" s="892" t="s">
        <v>7200</v>
      </c>
      <c r="F175" s="99" t="s">
        <v>6590</v>
      </c>
      <c r="G175" s="893" t="s">
        <v>6576</v>
      </c>
      <c r="H175" s="99"/>
      <c r="I175" s="893" t="s">
        <v>7201</v>
      </c>
      <c r="J175" s="893" t="s">
        <v>7202</v>
      </c>
      <c r="K175" s="99" t="s">
        <v>7203</v>
      </c>
      <c r="L175" s="99" t="s">
        <v>6578</v>
      </c>
      <c r="M175" s="893" t="s">
        <v>6589</v>
      </c>
      <c r="N175" s="99" t="s">
        <v>3835</v>
      </c>
      <c r="O175" s="99" t="s">
        <v>7204</v>
      </c>
      <c r="P175" s="99"/>
      <c r="Q175" s="99"/>
      <c r="R175" s="900" t="s">
        <v>7205</v>
      </c>
      <c r="S175" s="99"/>
      <c r="T175" s="99"/>
      <c r="U175" s="99"/>
      <c r="V175" s="99"/>
      <c r="W175" s="99"/>
      <c r="X175" s="99"/>
      <c r="Y175" s="99" t="s">
        <v>3759</v>
      </c>
      <c r="Z175" s="894"/>
    </row>
    <row r="176" spans="1:26" s="895" customFormat="1" ht="153" hidden="1">
      <c r="A176" s="99" t="s">
        <v>6947</v>
      </c>
      <c r="B176" s="99"/>
      <c r="C176" s="885">
        <v>2</v>
      </c>
      <c r="D176" s="885">
        <v>47</v>
      </c>
      <c r="E176" s="892" t="s">
        <v>4337</v>
      </c>
      <c r="F176" s="99" t="s">
        <v>6590</v>
      </c>
      <c r="G176" s="893" t="s">
        <v>7206</v>
      </c>
      <c r="H176" s="99"/>
      <c r="I176" s="893" t="s">
        <v>7207</v>
      </c>
      <c r="J176" s="893" t="s">
        <v>4338</v>
      </c>
      <c r="K176" s="99" t="s">
        <v>4339</v>
      </c>
      <c r="L176" s="99" t="s">
        <v>6578</v>
      </c>
      <c r="M176" s="893"/>
      <c r="N176" s="99"/>
      <c r="O176" s="99" t="s">
        <v>7208</v>
      </c>
      <c r="P176" s="99" t="s">
        <v>7209</v>
      </c>
      <c r="Q176" s="99" t="s">
        <v>7210</v>
      </c>
      <c r="R176" s="99" t="s">
        <v>6578</v>
      </c>
      <c r="S176" s="99"/>
      <c r="T176" s="99"/>
      <c r="U176" s="99"/>
      <c r="V176" s="99"/>
      <c r="W176" s="99"/>
      <c r="X176" s="99"/>
      <c r="Y176" s="99" t="s">
        <v>4340</v>
      </c>
      <c r="Z176" s="894"/>
    </row>
    <row r="177" spans="1:26" s="895" customFormat="1" ht="38.25">
      <c r="A177" s="99" t="s">
        <v>48</v>
      </c>
      <c r="B177" s="99"/>
      <c r="C177" s="885">
        <v>2</v>
      </c>
      <c r="D177" s="885">
        <v>48</v>
      </c>
      <c r="E177" s="892" t="s">
        <v>4054</v>
      </c>
      <c r="F177" s="99" t="s">
        <v>6590</v>
      </c>
      <c r="G177" s="893" t="s">
        <v>7211</v>
      </c>
      <c r="H177" s="99"/>
      <c r="I177" s="893" t="s">
        <v>7212</v>
      </c>
      <c r="J177" s="893" t="s">
        <v>4063</v>
      </c>
      <c r="K177" s="99" t="s">
        <v>4072</v>
      </c>
      <c r="L177" s="99" t="s">
        <v>6578</v>
      </c>
      <c r="M177" s="893" t="s">
        <v>6589</v>
      </c>
      <c r="N177" s="99" t="s">
        <v>7213</v>
      </c>
      <c r="O177" s="99" t="s">
        <v>7214</v>
      </c>
      <c r="P177" s="99" t="s">
        <v>7215</v>
      </c>
      <c r="Q177" s="99" t="s">
        <v>7216</v>
      </c>
      <c r="R177" s="99" t="s">
        <v>6578</v>
      </c>
      <c r="S177" s="99"/>
      <c r="T177" s="99"/>
      <c r="U177" s="99"/>
      <c r="V177" s="99"/>
      <c r="W177" s="99"/>
      <c r="X177" s="99"/>
      <c r="Y177" s="99" t="s">
        <v>4081</v>
      </c>
      <c r="Z177" s="894"/>
    </row>
    <row r="178" spans="1:26" s="895" customFormat="1" ht="38.25">
      <c r="A178" s="99" t="s">
        <v>48</v>
      </c>
      <c r="B178" s="99"/>
      <c r="C178" s="885">
        <v>2</v>
      </c>
      <c r="D178" s="885">
        <v>49</v>
      </c>
      <c r="E178" s="892" t="s">
        <v>4055</v>
      </c>
      <c r="F178" s="99" t="s">
        <v>6590</v>
      </c>
      <c r="G178" s="893" t="s">
        <v>7211</v>
      </c>
      <c r="H178" s="99"/>
      <c r="I178" s="893" t="s">
        <v>7217</v>
      </c>
      <c r="J178" s="893" t="s">
        <v>4064</v>
      </c>
      <c r="K178" s="99" t="s">
        <v>4073</v>
      </c>
      <c r="L178" s="99" t="s">
        <v>6578</v>
      </c>
      <c r="M178" s="893" t="s">
        <v>6589</v>
      </c>
      <c r="N178" s="99" t="s">
        <v>7213</v>
      </c>
      <c r="O178" s="99" t="s">
        <v>7214</v>
      </c>
      <c r="P178" s="99" t="s">
        <v>7215</v>
      </c>
      <c r="Q178" s="99" t="s">
        <v>7216</v>
      </c>
      <c r="R178" s="99" t="s">
        <v>6578</v>
      </c>
      <c r="S178" s="99"/>
      <c r="T178" s="99"/>
      <c r="U178" s="99"/>
      <c r="V178" s="99"/>
      <c r="W178" s="99"/>
      <c r="X178" s="99"/>
      <c r="Y178" s="99" t="s">
        <v>4081</v>
      </c>
      <c r="Z178" s="894"/>
    </row>
    <row r="179" spans="1:26" s="895" customFormat="1" ht="51">
      <c r="A179" s="99" t="s">
        <v>48</v>
      </c>
      <c r="B179" s="99"/>
      <c r="C179" s="885">
        <v>2</v>
      </c>
      <c r="D179" s="885">
        <v>50</v>
      </c>
      <c r="E179" s="892" t="s">
        <v>4056</v>
      </c>
      <c r="F179" s="99" t="s">
        <v>6590</v>
      </c>
      <c r="G179" s="893" t="s">
        <v>7211</v>
      </c>
      <c r="H179" s="99"/>
      <c r="I179" s="893" t="s">
        <v>7218</v>
      </c>
      <c r="J179" s="893" t="s">
        <v>4065</v>
      </c>
      <c r="K179" s="99" t="s">
        <v>4074</v>
      </c>
      <c r="L179" s="99" t="s">
        <v>6578</v>
      </c>
      <c r="M179" s="893" t="s">
        <v>6589</v>
      </c>
      <c r="N179" s="99" t="s">
        <v>7213</v>
      </c>
      <c r="O179" s="99" t="s">
        <v>7214</v>
      </c>
      <c r="P179" s="99" t="s">
        <v>7215</v>
      </c>
      <c r="Q179" s="99" t="s">
        <v>7216</v>
      </c>
      <c r="R179" s="99" t="s">
        <v>6578</v>
      </c>
      <c r="S179" s="99"/>
      <c r="T179" s="99"/>
      <c r="U179" s="99"/>
      <c r="V179" s="99"/>
      <c r="W179" s="99"/>
      <c r="X179" s="99"/>
      <c r="Y179" s="99" t="s">
        <v>4081</v>
      </c>
      <c r="Z179" s="894"/>
    </row>
    <row r="180" spans="1:26" s="895" customFormat="1" ht="38.25">
      <c r="A180" s="99" t="s">
        <v>48</v>
      </c>
      <c r="B180" s="99"/>
      <c r="C180" s="885">
        <v>2</v>
      </c>
      <c r="D180" s="885">
        <v>51</v>
      </c>
      <c r="E180" s="892" t="s">
        <v>4057</v>
      </c>
      <c r="F180" s="99" t="s">
        <v>6590</v>
      </c>
      <c r="G180" s="893" t="s">
        <v>7211</v>
      </c>
      <c r="H180" s="99"/>
      <c r="I180" s="893" t="s">
        <v>7219</v>
      </c>
      <c r="J180" s="893" t="s">
        <v>4066</v>
      </c>
      <c r="K180" s="99" t="s">
        <v>4075</v>
      </c>
      <c r="L180" s="99" t="s">
        <v>6578</v>
      </c>
      <c r="M180" s="893" t="s">
        <v>6589</v>
      </c>
      <c r="N180" s="99" t="s">
        <v>7213</v>
      </c>
      <c r="O180" s="99" t="s">
        <v>7214</v>
      </c>
      <c r="P180" s="99" t="s">
        <v>7215</v>
      </c>
      <c r="Q180" s="99" t="s">
        <v>7216</v>
      </c>
      <c r="R180" s="99" t="s">
        <v>6578</v>
      </c>
      <c r="S180" s="99"/>
      <c r="T180" s="99"/>
      <c r="U180" s="99"/>
      <c r="V180" s="99"/>
      <c r="W180" s="99"/>
      <c r="X180" s="99"/>
      <c r="Y180" s="99" t="s">
        <v>4081</v>
      </c>
      <c r="Z180" s="894"/>
    </row>
    <row r="181" spans="1:26" s="895" customFormat="1" ht="38.25">
      <c r="A181" s="99" t="s">
        <v>48</v>
      </c>
      <c r="B181" s="99"/>
      <c r="C181" s="885">
        <v>2</v>
      </c>
      <c r="D181" s="885">
        <v>52</v>
      </c>
      <c r="E181" s="892" t="s">
        <v>4058</v>
      </c>
      <c r="F181" s="99" t="s">
        <v>6590</v>
      </c>
      <c r="G181" s="893" t="s">
        <v>7211</v>
      </c>
      <c r="H181" s="99"/>
      <c r="I181" s="893" t="s">
        <v>7220</v>
      </c>
      <c r="J181" s="893" t="s">
        <v>4067</v>
      </c>
      <c r="K181" s="99" t="s">
        <v>4076</v>
      </c>
      <c r="L181" s="99" t="s">
        <v>6578</v>
      </c>
      <c r="M181" s="893" t="s">
        <v>6589</v>
      </c>
      <c r="N181" s="99" t="s">
        <v>7213</v>
      </c>
      <c r="O181" s="99" t="s">
        <v>7214</v>
      </c>
      <c r="P181" s="99" t="s">
        <v>7215</v>
      </c>
      <c r="Q181" s="99" t="s">
        <v>7216</v>
      </c>
      <c r="R181" s="99" t="s">
        <v>6578</v>
      </c>
      <c r="S181" s="99"/>
      <c r="T181" s="99"/>
      <c r="U181" s="99"/>
      <c r="V181" s="99"/>
      <c r="W181" s="99"/>
      <c r="X181" s="99"/>
      <c r="Y181" s="99" t="s">
        <v>4081</v>
      </c>
      <c r="Z181" s="894"/>
    </row>
    <row r="182" spans="1:26" s="895" customFormat="1" ht="51">
      <c r="A182" s="99" t="s">
        <v>48</v>
      </c>
      <c r="B182" s="99"/>
      <c r="C182" s="885">
        <v>2</v>
      </c>
      <c r="D182" s="885">
        <v>53</v>
      </c>
      <c r="E182" s="892" t="s">
        <v>4059</v>
      </c>
      <c r="F182" s="99" t="s">
        <v>6590</v>
      </c>
      <c r="G182" s="893" t="s">
        <v>7211</v>
      </c>
      <c r="H182" s="99"/>
      <c r="I182" s="893" t="s">
        <v>7221</v>
      </c>
      <c r="J182" s="893" t="s">
        <v>4068</v>
      </c>
      <c r="K182" s="99" t="s">
        <v>4077</v>
      </c>
      <c r="L182" s="99" t="s">
        <v>6578</v>
      </c>
      <c r="M182" s="893" t="s">
        <v>6589</v>
      </c>
      <c r="N182" s="99" t="s">
        <v>7213</v>
      </c>
      <c r="O182" s="99" t="s">
        <v>7214</v>
      </c>
      <c r="P182" s="99" t="s">
        <v>7215</v>
      </c>
      <c r="Q182" s="99" t="s">
        <v>7216</v>
      </c>
      <c r="R182" s="99" t="s">
        <v>6578</v>
      </c>
      <c r="S182" s="99"/>
      <c r="T182" s="99"/>
      <c r="U182" s="99"/>
      <c r="V182" s="99"/>
      <c r="W182" s="99"/>
      <c r="X182" s="99"/>
      <c r="Y182" s="99" t="s">
        <v>4081</v>
      </c>
      <c r="Z182" s="894"/>
    </row>
    <row r="183" spans="1:26" s="895" customFormat="1" ht="267.75">
      <c r="A183" s="99" t="s">
        <v>48</v>
      </c>
      <c r="B183" s="99"/>
      <c r="C183" s="885">
        <v>2</v>
      </c>
      <c r="D183" s="885">
        <v>54</v>
      </c>
      <c r="E183" s="892" t="s">
        <v>4060</v>
      </c>
      <c r="F183" s="99" t="s">
        <v>6590</v>
      </c>
      <c r="G183" s="893" t="s">
        <v>7222</v>
      </c>
      <c r="H183" s="99"/>
      <c r="I183" s="893" t="s">
        <v>7223</v>
      </c>
      <c r="J183" s="893" t="s">
        <v>4069</v>
      </c>
      <c r="K183" s="99" t="s">
        <v>4078</v>
      </c>
      <c r="L183" s="99" t="s">
        <v>6578</v>
      </c>
      <c r="M183" s="893"/>
      <c r="N183" s="99"/>
      <c r="O183" s="99" t="s">
        <v>7224</v>
      </c>
      <c r="P183" s="99" t="s">
        <v>7225</v>
      </c>
      <c r="Q183" s="99" t="s">
        <v>7226</v>
      </c>
      <c r="R183" s="99" t="s">
        <v>6578</v>
      </c>
      <c r="S183" s="99"/>
      <c r="T183" s="99"/>
      <c r="U183" s="99"/>
      <c r="V183" s="99"/>
      <c r="W183" s="99"/>
      <c r="X183" s="99"/>
      <c r="Y183" s="99" t="s">
        <v>4082</v>
      </c>
      <c r="Z183" s="894"/>
    </row>
    <row r="184" spans="1:26" s="895" customFormat="1" ht="204">
      <c r="A184" s="99" t="s">
        <v>48</v>
      </c>
      <c r="B184" s="99"/>
      <c r="C184" s="885">
        <v>2</v>
      </c>
      <c r="D184" s="885">
        <v>55</v>
      </c>
      <c r="E184" s="892" t="s">
        <v>4061</v>
      </c>
      <c r="F184" s="99" t="s">
        <v>6590</v>
      </c>
      <c r="G184" s="893" t="s">
        <v>7227</v>
      </c>
      <c r="H184" s="99"/>
      <c r="I184" s="893" t="s">
        <v>7228</v>
      </c>
      <c r="J184" s="893" t="s">
        <v>4070</v>
      </c>
      <c r="K184" s="99" t="s">
        <v>4079</v>
      </c>
      <c r="L184" s="99" t="s">
        <v>6578</v>
      </c>
      <c r="M184" s="893" t="s">
        <v>6589</v>
      </c>
      <c r="N184" s="99" t="s">
        <v>7229</v>
      </c>
      <c r="O184" s="893" t="s">
        <v>7230</v>
      </c>
      <c r="P184" s="99" t="s">
        <v>7231</v>
      </c>
      <c r="Q184" s="99" t="s">
        <v>7232</v>
      </c>
      <c r="R184" s="99" t="s">
        <v>6578</v>
      </c>
      <c r="S184" s="99"/>
      <c r="T184" s="99"/>
      <c r="U184" s="99"/>
      <c r="V184" s="99"/>
      <c r="W184" s="99"/>
      <c r="X184" s="99"/>
      <c r="Y184" s="99" t="s">
        <v>4083</v>
      </c>
      <c r="Z184" s="894"/>
    </row>
    <row r="185" spans="1:26" s="897" customFormat="1" ht="89.25">
      <c r="A185" s="99" t="s">
        <v>48</v>
      </c>
      <c r="B185" s="896"/>
      <c r="C185" s="885">
        <v>2</v>
      </c>
      <c r="D185" s="885">
        <v>56</v>
      </c>
      <c r="E185" s="892" t="s">
        <v>4062</v>
      </c>
      <c r="F185" s="99" t="s">
        <v>446</v>
      </c>
      <c r="G185" s="893" t="s">
        <v>7227</v>
      </c>
      <c r="H185" s="99"/>
      <c r="I185" s="893" t="s">
        <v>7233</v>
      </c>
      <c r="J185" s="893" t="s">
        <v>4071</v>
      </c>
      <c r="K185" s="99" t="s">
        <v>4080</v>
      </c>
      <c r="L185" s="99" t="s">
        <v>6578</v>
      </c>
      <c r="M185" s="893" t="s">
        <v>6589</v>
      </c>
      <c r="N185" s="99" t="s">
        <v>7229</v>
      </c>
      <c r="O185" s="99"/>
      <c r="P185" s="99"/>
      <c r="Q185" s="99"/>
      <c r="R185" s="99"/>
      <c r="S185" s="99"/>
      <c r="T185" s="99"/>
      <c r="U185" s="99"/>
      <c r="V185" s="99"/>
      <c r="W185" s="99"/>
      <c r="X185" s="99"/>
      <c r="Y185" s="99" t="s">
        <v>4083</v>
      </c>
      <c r="Z185" s="894"/>
    </row>
    <row r="186" spans="1:26" s="895" customFormat="1" ht="114.75" hidden="1">
      <c r="A186" s="99" t="s">
        <v>564</v>
      </c>
      <c r="B186" s="99"/>
      <c r="C186" s="885">
        <v>2</v>
      </c>
      <c r="D186" s="885">
        <v>57</v>
      </c>
      <c r="E186" s="892" t="s">
        <v>540</v>
      </c>
      <c r="F186" s="99" t="s">
        <v>6590</v>
      </c>
      <c r="G186" s="893" t="s">
        <v>7234</v>
      </c>
      <c r="H186" s="99"/>
      <c r="I186" s="893" t="s">
        <v>7235</v>
      </c>
      <c r="J186" s="893" t="s">
        <v>541</v>
      </c>
      <c r="K186" s="99" t="s">
        <v>542</v>
      </c>
      <c r="L186" s="99" t="s">
        <v>6578</v>
      </c>
      <c r="M186" s="893" t="s">
        <v>6589</v>
      </c>
      <c r="N186" s="99" t="s">
        <v>570</v>
      </c>
      <c r="O186" s="99" t="s">
        <v>7236</v>
      </c>
      <c r="P186" s="99" t="s">
        <v>6608</v>
      </c>
      <c r="Q186" s="99" t="s">
        <v>6609</v>
      </c>
      <c r="R186" s="99" t="s">
        <v>6578</v>
      </c>
      <c r="S186" s="99"/>
      <c r="T186" s="99"/>
      <c r="U186" s="99"/>
      <c r="V186" s="99"/>
      <c r="W186" s="99"/>
      <c r="X186" s="99"/>
      <c r="Y186" s="99" t="s">
        <v>543</v>
      </c>
      <c r="Z186" s="894"/>
    </row>
    <row r="187" spans="1:26" s="895" customFormat="1" ht="409.5" hidden="1">
      <c r="A187" s="99" t="s">
        <v>564</v>
      </c>
      <c r="B187" s="99"/>
      <c r="C187" s="885">
        <v>2</v>
      </c>
      <c r="D187" s="885">
        <v>58</v>
      </c>
      <c r="E187" s="892" t="s">
        <v>544</v>
      </c>
      <c r="F187" s="99" t="s">
        <v>6590</v>
      </c>
      <c r="G187" s="899" t="s">
        <v>7237</v>
      </c>
      <c r="H187" s="99"/>
      <c r="I187" s="893" t="s">
        <v>7238</v>
      </c>
      <c r="J187" s="893" t="s">
        <v>545</v>
      </c>
      <c r="K187" s="99" t="s">
        <v>4369</v>
      </c>
      <c r="L187" s="99" t="s">
        <v>6578</v>
      </c>
      <c r="M187" s="893" t="s">
        <v>6589</v>
      </c>
      <c r="N187" s="99" t="s">
        <v>570</v>
      </c>
      <c r="O187" s="99" t="s">
        <v>7239</v>
      </c>
      <c r="P187" s="99" t="s">
        <v>7240</v>
      </c>
      <c r="Q187" s="99" t="s">
        <v>7241</v>
      </c>
      <c r="R187" s="903" t="s">
        <v>6578</v>
      </c>
      <c r="S187" s="99"/>
      <c r="T187" s="99"/>
      <c r="U187" s="99"/>
      <c r="V187" s="99"/>
      <c r="W187" s="99"/>
      <c r="X187" s="99"/>
      <c r="Y187" s="99" t="s">
        <v>543</v>
      </c>
      <c r="Z187" s="894"/>
    </row>
    <row r="188" spans="1:26" s="895" customFormat="1" ht="102" hidden="1">
      <c r="A188" s="99" t="s">
        <v>564</v>
      </c>
      <c r="B188" s="99"/>
      <c r="C188" s="885">
        <v>2</v>
      </c>
      <c r="D188" s="885">
        <v>59</v>
      </c>
      <c r="E188" s="892" t="s">
        <v>4380</v>
      </c>
      <c r="F188" s="99" t="s">
        <v>6590</v>
      </c>
      <c r="G188" s="899" t="s">
        <v>7237</v>
      </c>
      <c r="H188" s="99"/>
      <c r="I188" s="893" t="s">
        <v>7242</v>
      </c>
      <c r="J188" s="893" t="s">
        <v>4381</v>
      </c>
      <c r="K188" s="99" t="s">
        <v>4382</v>
      </c>
      <c r="L188" s="99" t="s">
        <v>6578</v>
      </c>
      <c r="M188" s="893" t="s">
        <v>6589</v>
      </c>
      <c r="N188" s="99" t="s">
        <v>570</v>
      </c>
      <c r="O188" s="895" t="s">
        <v>7243</v>
      </c>
      <c r="P188" s="99" t="s">
        <v>7244</v>
      </c>
      <c r="Q188" s="99" t="s">
        <v>7245</v>
      </c>
      <c r="R188" s="900" t="s">
        <v>7246</v>
      </c>
      <c r="S188" s="99"/>
      <c r="T188" s="99"/>
      <c r="U188" s="99"/>
      <c r="V188" s="99"/>
      <c r="W188" s="99"/>
      <c r="X188" s="99"/>
      <c r="Y188" s="99" t="s">
        <v>543</v>
      </c>
      <c r="Z188" s="894"/>
    </row>
    <row r="189" spans="1:26" s="895" customFormat="1" ht="127.5" hidden="1">
      <c r="A189" s="99" t="s">
        <v>564</v>
      </c>
      <c r="B189" s="99"/>
      <c r="C189" s="885">
        <v>2</v>
      </c>
      <c r="D189" s="885">
        <v>60</v>
      </c>
      <c r="E189" s="892" t="s">
        <v>4387</v>
      </c>
      <c r="F189" s="99" t="s">
        <v>422</v>
      </c>
      <c r="G189" s="893" t="s">
        <v>7247</v>
      </c>
      <c r="H189" s="99"/>
      <c r="I189" s="893" t="s">
        <v>7248</v>
      </c>
      <c r="J189" s="893" t="s">
        <v>4388</v>
      </c>
      <c r="K189" s="99" t="s">
        <v>4389</v>
      </c>
      <c r="L189" s="99" t="s">
        <v>6578</v>
      </c>
      <c r="M189" s="893" t="s">
        <v>6589</v>
      </c>
      <c r="N189" s="99" t="s">
        <v>570</v>
      </c>
      <c r="O189" s="99"/>
      <c r="P189" s="99"/>
      <c r="Q189" s="99"/>
      <c r="R189" s="99"/>
      <c r="S189" s="99"/>
      <c r="T189" s="99"/>
      <c r="U189" s="99"/>
      <c r="V189" s="99"/>
      <c r="W189" s="99"/>
      <c r="X189" s="99"/>
      <c r="Y189" s="99" t="s">
        <v>543</v>
      </c>
      <c r="Z189" s="894"/>
    </row>
    <row r="190" spans="1:26" s="895" customFormat="1" ht="127.5" hidden="1">
      <c r="A190" s="99" t="s">
        <v>564</v>
      </c>
      <c r="B190" s="99"/>
      <c r="C190" s="885">
        <v>2</v>
      </c>
      <c r="D190" s="885">
        <v>61</v>
      </c>
      <c r="E190" s="892" t="s">
        <v>4403</v>
      </c>
      <c r="F190" s="99" t="s">
        <v>422</v>
      </c>
      <c r="G190" s="893" t="s">
        <v>7249</v>
      </c>
      <c r="H190" s="99"/>
      <c r="I190" s="893" t="s">
        <v>7250</v>
      </c>
      <c r="J190" s="893" t="s">
        <v>4404</v>
      </c>
      <c r="K190" s="99" t="s">
        <v>4405</v>
      </c>
      <c r="L190" s="99" t="s">
        <v>6578</v>
      </c>
      <c r="M190" s="893" t="s">
        <v>6589</v>
      </c>
      <c r="N190" s="99" t="s">
        <v>570</v>
      </c>
      <c r="O190" s="99"/>
      <c r="P190" s="99"/>
      <c r="Q190" s="99"/>
      <c r="R190" s="99"/>
      <c r="S190" s="99"/>
      <c r="T190" s="99"/>
      <c r="U190" s="99"/>
      <c r="V190" s="99"/>
      <c r="W190" s="99"/>
      <c r="X190" s="99"/>
      <c r="Y190" s="99" t="s">
        <v>543</v>
      </c>
      <c r="Z190" s="894"/>
    </row>
    <row r="191" spans="1:26" s="895" customFormat="1" ht="267.75" hidden="1">
      <c r="A191" s="99" t="s">
        <v>6887</v>
      </c>
      <c r="B191" s="99"/>
      <c r="C191" s="885">
        <v>2</v>
      </c>
      <c r="D191" s="885">
        <v>62</v>
      </c>
      <c r="E191" s="892" t="s">
        <v>7251</v>
      </c>
      <c r="F191" s="99" t="s">
        <v>6590</v>
      </c>
      <c r="G191" s="893" t="s">
        <v>7252</v>
      </c>
      <c r="H191" s="99"/>
      <c r="I191" s="893" t="s">
        <v>7253</v>
      </c>
      <c r="J191" s="893" t="s">
        <v>7254</v>
      </c>
      <c r="K191" s="99" t="s">
        <v>7255</v>
      </c>
      <c r="L191" s="99" t="s">
        <v>6578</v>
      </c>
      <c r="M191" s="893" t="s">
        <v>6589</v>
      </c>
      <c r="N191" s="99" t="s">
        <v>7256</v>
      </c>
      <c r="O191" s="99" t="s">
        <v>7257</v>
      </c>
      <c r="P191" s="99" t="s">
        <v>7258</v>
      </c>
      <c r="Q191" s="99" t="s">
        <v>7259</v>
      </c>
      <c r="R191" s="99" t="s">
        <v>6578</v>
      </c>
      <c r="S191" s="99"/>
      <c r="T191" s="99"/>
      <c r="U191" s="99"/>
      <c r="V191" s="99"/>
      <c r="W191" s="99"/>
      <c r="X191" s="99"/>
      <c r="Y191" s="99" t="s">
        <v>7260</v>
      </c>
      <c r="Z191" s="894"/>
    </row>
    <row r="192" spans="1:26" s="895" customFormat="1" ht="76.5" hidden="1">
      <c r="A192" s="99" t="s">
        <v>6887</v>
      </c>
      <c r="B192" s="99"/>
      <c r="C192" s="885">
        <v>2</v>
      </c>
      <c r="D192" s="885">
        <v>63</v>
      </c>
      <c r="E192" s="892" t="s">
        <v>7261</v>
      </c>
      <c r="F192" s="99" t="s">
        <v>446</v>
      </c>
      <c r="G192" s="893" t="s">
        <v>7252</v>
      </c>
      <c r="H192" s="99"/>
      <c r="I192" s="893" t="s">
        <v>7262</v>
      </c>
      <c r="J192" s="893" t="s">
        <v>7263</v>
      </c>
      <c r="K192" s="99" t="s">
        <v>7264</v>
      </c>
      <c r="L192" s="99" t="s">
        <v>6578</v>
      </c>
      <c r="M192" s="893" t="s">
        <v>6589</v>
      </c>
      <c r="N192" s="99" t="s">
        <v>7256</v>
      </c>
      <c r="O192" s="99"/>
      <c r="P192" s="99"/>
      <c r="Q192" s="99"/>
      <c r="R192" s="99"/>
      <c r="S192" s="99"/>
      <c r="T192" s="99"/>
      <c r="U192" s="99"/>
      <c r="V192" s="99"/>
      <c r="W192" s="99"/>
      <c r="X192" s="99"/>
      <c r="Y192" s="99" t="s">
        <v>7260</v>
      </c>
      <c r="Z192" s="894"/>
    </row>
    <row r="193" spans="1:26" s="895" customFormat="1" ht="76.5" hidden="1">
      <c r="A193" s="99" t="s">
        <v>6887</v>
      </c>
      <c r="B193" s="99"/>
      <c r="C193" s="885">
        <v>2</v>
      </c>
      <c r="D193" s="885">
        <v>64</v>
      </c>
      <c r="E193" s="892" t="s">
        <v>7265</v>
      </c>
      <c r="F193" s="99" t="s">
        <v>422</v>
      </c>
      <c r="G193" s="893" t="s">
        <v>7266</v>
      </c>
      <c r="H193" s="99"/>
      <c r="I193" s="893" t="s">
        <v>7267</v>
      </c>
      <c r="J193" s="893" t="s">
        <v>7268</v>
      </c>
      <c r="K193" s="99" t="s">
        <v>7269</v>
      </c>
      <c r="L193" s="99" t="s">
        <v>6578</v>
      </c>
      <c r="M193" s="893" t="s">
        <v>6589</v>
      </c>
      <c r="N193" s="99" t="s">
        <v>7256</v>
      </c>
      <c r="O193" s="99"/>
      <c r="P193" s="99"/>
      <c r="Q193" s="99"/>
      <c r="R193" s="99"/>
      <c r="S193" s="99"/>
      <c r="T193" s="99"/>
      <c r="U193" s="99"/>
      <c r="V193" s="99"/>
      <c r="W193" s="99"/>
      <c r="X193" s="99"/>
      <c r="Y193" s="99" t="s">
        <v>7260</v>
      </c>
      <c r="Z193" s="894"/>
    </row>
    <row r="194" spans="1:26" s="895" customFormat="1" ht="76.5" hidden="1">
      <c r="A194" s="99" t="s">
        <v>6887</v>
      </c>
      <c r="B194" s="99"/>
      <c r="C194" s="885">
        <v>2</v>
      </c>
      <c r="D194" s="885">
        <v>65</v>
      </c>
      <c r="E194" s="892" t="s">
        <v>7270</v>
      </c>
      <c r="F194" s="99" t="s">
        <v>6590</v>
      </c>
      <c r="G194" s="893" t="s">
        <v>7266</v>
      </c>
      <c r="H194" s="99"/>
      <c r="I194" s="893" t="s">
        <v>7271</v>
      </c>
      <c r="J194" s="893" t="s">
        <v>7272</v>
      </c>
      <c r="K194" s="99" t="s">
        <v>7273</v>
      </c>
      <c r="L194" s="99"/>
      <c r="M194" s="893" t="s">
        <v>6589</v>
      </c>
      <c r="N194" s="99" t="s">
        <v>7256</v>
      </c>
      <c r="O194" s="99" t="s">
        <v>7214</v>
      </c>
      <c r="P194" s="99" t="s">
        <v>7215</v>
      </c>
      <c r="Q194" s="99" t="s">
        <v>7216</v>
      </c>
      <c r="R194" s="99" t="s">
        <v>6578</v>
      </c>
      <c r="S194" s="99"/>
      <c r="T194" s="99"/>
      <c r="U194" s="99"/>
      <c r="V194" s="99"/>
      <c r="W194" s="99"/>
      <c r="X194" s="99"/>
      <c r="Y194" s="99" t="s">
        <v>7260</v>
      </c>
      <c r="Z194" s="894"/>
    </row>
    <row r="195" spans="1:26" s="895" customFormat="1" ht="89.25" hidden="1">
      <c r="A195" s="99" t="s">
        <v>7274</v>
      </c>
      <c r="B195" s="99"/>
      <c r="C195" s="885">
        <v>2</v>
      </c>
      <c r="D195" s="885">
        <v>66</v>
      </c>
      <c r="E195" s="892" t="s">
        <v>2240</v>
      </c>
      <c r="F195" s="99" t="s">
        <v>6590</v>
      </c>
      <c r="G195" s="892" t="s">
        <v>7275</v>
      </c>
      <c r="H195" s="99"/>
      <c r="I195" s="892" t="s">
        <v>7276</v>
      </c>
      <c r="J195" s="892" t="s">
        <v>1304</v>
      </c>
      <c r="K195" s="99" t="s">
        <v>7277</v>
      </c>
      <c r="L195" s="99" t="s">
        <v>6578</v>
      </c>
      <c r="M195" s="893" t="s">
        <v>6589</v>
      </c>
      <c r="N195" s="99" t="s">
        <v>7278</v>
      </c>
      <c r="O195" s="99" t="s">
        <v>7214</v>
      </c>
      <c r="P195" s="99" t="s">
        <v>7215</v>
      </c>
      <c r="Q195" s="99" t="s">
        <v>7216</v>
      </c>
      <c r="R195" s="99" t="s">
        <v>6578</v>
      </c>
      <c r="S195" s="99"/>
      <c r="T195" s="99"/>
      <c r="U195" s="99"/>
      <c r="V195" s="99"/>
      <c r="W195" s="99"/>
      <c r="X195" s="99"/>
      <c r="Y195" s="99" t="s">
        <v>1306</v>
      </c>
      <c r="Z195" s="894"/>
    </row>
    <row r="196" spans="1:26" s="895" customFormat="1" ht="296.45" hidden="1" customHeight="1">
      <c r="A196" s="99" t="s">
        <v>7274</v>
      </c>
      <c r="B196" s="99"/>
      <c r="C196" s="885">
        <v>2</v>
      </c>
      <c r="D196" s="885">
        <v>67</v>
      </c>
      <c r="E196" s="892" t="s">
        <v>3269</v>
      </c>
      <c r="F196" s="99" t="s">
        <v>6590</v>
      </c>
      <c r="G196" s="893" t="s">
        <v>7279</v>
      </c>
      <c r="H196" s="99"/>
      <c r="I196" s="893" t="s">
        <v>7280</v>
      </c>
      <c r="J196" s="895" t="s">
        <v>1305</v>
      </c>
      <c r="K196" s="99" t="s">
        <v>7281</v>
      </c>
      <c r="L196" s="99" t="s">
        <v>6578</v>
      </c>
      <c r="M196" s="893" t="s">
        <v>6589</v>
      </c>
      <c r="N196" s="99" t="s">
        <v>7278</v>
      </c>
      <c r="O196" s="99" t="s">
        <v>7214</v>
      </c>
      <c r="P196" s="99" t="s">
        <v>7215</v>
      </c>
      <c r="Q196" s="99" t="s">
        <v>7216</v>
      </c>
      <c r="R196" s="99" t="s">
        <v>6578</v>
      </c>
      <c r="S196" s="99"/>
      <c r="T196" s="99"/>
      <c r="U196" s="99"/>
      <c r="V196" s="99"/>
      <c r="W196" s="99"/>
      <c r="X196" s="99"/>
      <c r="Y196" s="99" t="s">
        <v>1306</v>
      </c>
      <c r="Z196" s="894"/>
    </row>
    <row r="197" spans="1:26" s="895" customFormat="1" ht="165.75" hidden="1">
      <c r="A197" s="99" t="s">
        <v>6947</v>
      </c>
      <c r="B197" s="99"/>
      <c r="C197" s="885">
        <v>2</v>
      </c>
      <c r="D197" s="885">
        <v>68</v>
      </c>
      <c r="E197" s="892" t="s">
        <v>4411</v>
      </c>
      <c r="F197" s="99" t="s">
        <v>6590</v>
      </c>
      <c r="G197" s="893" t="s">
        <v>7282</v>
      </c>
      <c r="H197" s="99"/>
      <c r="I197" s="893" t="s">
        <v>7283</v>
      </c>
      <c r="J197" s="893" t="s">
        <v>4412</v>
      </c>
      <c r="K197" s="99" t="s">
        <v>4413</v>
      </c>
      <c r="L197" s="99" t="s">
        <v>6578</v>
      </c>
      <c r="M197" s="893" t="s">
        <v>6589</v>
      </c>
      <c r="N197" s="99" t="s">
        <v>7284</v>
      </c>
      <c r="O197" s="99" t="s">
        <v>7285</v>
      </c>
      <c r="P197" s="99" t="s">
        <v>7286</v>
      </c>
      <c r="Q197" s="893" t="s">
        <v>7287</v>
      </c>
      <c r="R197" s="904" t="s">
        <v>7288</v>
      </c>
      <c r="S197" s="99"/>
      <c r="T197" s="99"/>
      <c r="U197" s="99"/>
      <c r="V197" s="99"/>
      <c r="W197" s="99"/>
      <c r="X197" s="99"/>
      <c r="Y197" s="99" t="s">
        <v>4414</v>
      </c>
      <c r="Z197" s="894"/>
    </row>
    <row r="198" spans="1:26" s="895" customFormat="1" ht="63.75" hidden="1">
      <c r="A198" s="99" t="s">
        <v>6947</v>
      </c>
      <c r="B198" s="99"/>
      <c r="C198" s="885">
        <v>2</v>
      </c>
      <c r="D198" s="885">
        <v>69</v>
      </c>
      <c r="E198" s="892" t="s">
        <v>4434</v>
      </c>
      <c r="F198" s="99" t="s">
        <v>6590</v>
      </c>
      <c r="G198" s="893" t="s">
        <v>7289</v>
      </c>
      <c r="H198" s="99"/>
      <c r="I198" s="892" t="s">
        <v>7290</v>
      </c>
      <c r="J198" s="893" t="s">
        <v>4435</v>
      </c>
      <c r="K198" s="99" t="s">
        <v>4436</v>
      </c>
      <c r="L198" s="99" t="s">
        <v>6578</v>
      </c>
      <c r="M198" s="893" t="s">
        <v>6589</v>
      </c>
      <c r="N198" s="99" t="s">
        <v>7284</v>
      </c>
      <c r="O198" s="99" t="s">
        <v>7291</v>
      </c>
      <c r="P198" s="99" t="s">
        <v>7292</v>
      </c>
      <c r="Q198" s="99" t="s">
        <v>7293</v>
      </c>
      <c r="R198" s="99" t="s">
        <v>6578</v>
      </c>
      <c r="S198" s="99"/>
      <c r="T198" s="99"/>
      <c r="U198" s="99"/>
      <c r="V198" s="99"/>
      <c r="W198" s="99"/>
      <c r="X198" s="99"/>
      <c r="Y198" s="99" t="s">
        <v>4414</v>
      </c>
      <c r="Z198" s="894"/>
    </row>
    <row r="199" spans="1:26" s="895" customFormat="1" ht="63.75" hidden="1">
      <c r="A199" s="99" t="s">
        <v>6947</v>
      </c>
      <c r="B199" s="99"/>
      <c r="C199" s="885">
        <v>2</v>
      </c>
      <c r="D199" s="885">
        <v>70</v>
      </c>
      <c r="E199" s="892" t="s">
        <v>4446</v>
      </c>
      <c r="F199" s="99" t="s">
        <v>6590</v>
      </c>
      <c r="G199" s="893" t="s">
        <v>6576</v>
      </c>
      <c r="H199" s="99"/>
      <c r="I199" s="892" t="s">
        <v>7294</v>
      </c>
      <c r="J199" s="893" t="s">
        <v>4447</v>
      </c>
      <c r="K199" s="99" t="s">
        <v>4448</v>
      </c>
      <c r="L199" s="99" t="s">
        <v>6578</v>
      </c>
      <c r="M199" s="893" t="s">
        <v>6589</v>
      </c>
      <c r="N199" s="99" t="s">
        <v>7284</v>
      </c>
      <c r="O199" s="99" t="s">
        <v>7295</v>
      </c>
      <c r="P199" s="99" t="s">
        <v>7296</v>
      </c>
      <c r="Q199" s="99" t="s">
        <v>7297</v>
      </c>
      <c r="R199" s="99" t="s">
        <v>6578</v>
      </c>
      <c r="S199" s="99"/>
      <c r="T199" s="99"/>
      <c r="U199" s="99"/>
      <c r="V199" s="99"/>
      <c r="W199" s="99"/>
      <c r="X199" s="99"/>
      <c r="Y199" s="99" t="s">
        <v>4414</v>
      </c>
      <c r="Z199" s="894"/>
    </row>
    <row r="200" spans="1:26" s="895" customFormat="1" ht="51" hidden="1">
      <c r="A200" s="99" t="s">
        <v>6947</v>
      </c>
      <c r="B200" s="99"/>
      <c r="C200" s="885">
        <v>2</v>
      </c>
      <c r="D200" s="885">
        <v>71</v>
      </c>
      <c r="E200" s="892" t="s">
        <v>4455</v>
      </c>
      <c r="F200" s="99" t="s">
        <v>422</v>
      </c>
      <c r="G200" s="893" t="s">
        <v>7298</v>
      </c>
      <c r="H200" s="99"/>
      <c r="I200" s="892" t="s">
        <v>7299</v>
      </c>
      <c r="J200" s="893" t="s">
        <v>4456</v>
      </c>
      <c r="K200" s="99" t="s">
        <v>4457</v>
      </c>
      <c r="L200" s="99" t="s">
        <v>6578</v>
      </c>
      <c r="M200" s="893" t="s">
        <v>6589</v>
      </c>
      <c r="N200" s="99" t="s">
        <v>7284</v>
      </c>
      <c r="O200" s="99"/>
      <c r="P200" s="99"/>
      <c r="Q200" s="99"/>
      <c r="R200" s="99"/>
      <c r="S200" s="99"/>
      <c r="T200" s="99"/>
      <c r="U200" s="99"/>
      <c r="V200" s="99"/>
      <c r="W200" s="99"/>
      <c r="X200" s="99"/>
      <c r="Y200" s="99" t="s">
        <v>4414</v>
      </c>
      <c r="Z200" s="894"/>
    </row>
    <row r="201" spans="1:26" s="895" customFormat="1" ht="25.5" hidden="1">
      <c r="A201" s="99" t="s">
        <v>6947</v>
      </c>
      <c r="B201" s="99"/>
      <c r="C201" s="885">
        <v>2</v>
      </c>
      <c r="D201" s="885">
        <v>72</v>
      </c>
      <c r="E201" s="892" t="s">
        <v>4462</v>
      </c>
      <c r="F201" s="99" t="s">
        <v>447</v>
      </c>
      <c r="G201" s="893" t="s">
        <v>7266</v>
      </c>
      <c r="H201" s="99"/>
      <c r="I201" s="892" t="s">
        <v>7300</v>
      </c>
      <c r="J201" s="893" t="s">
        <v>4463</v>
      </c>
      <c r="K201" s="99" t="s">
        <v>4464</v>
      </c>
      <c r="L201" s="99" t="s">
        <v>6578</v>
      </c>
      <c r="M201" s="893" t="s">
        <v>6589</v>
      </c>
      <c r="N201" s="99" t="s">
        <v>7284</v>
      </c>
      <c r="O201" s="99"/>
      <c r="P201" s="99"/>
      <c r="Q201" s="99"/>
      <c r="R201" s="99"/>
      <c r="S201" s="99"/>
      <c r="T201" s="99"/>
      <c r="U201" s="99"/>
      <c r="V201" s="99"/>
      <c r="W201" s="99"/>
      <c r="X201" s="99"/>
      <c r="Y201" s="99" t="s">
        <v>4414</v>
      </c>
      <c r="Z201" s="894"/>
    </row>
    <row r="202" spans="1:26" s="895" customFormat="1" ht="38.25" hidden="1">
      <c r="A202" s="99" t="s">
        <v>6947</v>
      </c>
      <c r="B202" s="99"/>
      <c r="C202" s="885">
        <v>2</v>
      </c>
      <c r="D202" s="885">
        <v>73</v>
      </c>
      <c r="E202" s="892" t="s">
        <v>4468</v>
      </c>
      <c r="F202" s="99" t="s">
        <v>422</v>
      </c>
      <c r="G202" s="893" t="s">
        <v>7266</v>
      </c>
      <c r="H202" s="99"/>
      <c r="I202" s="892" t="s">
        <v>7301</v>
      </c>
      <c r="J202" s="893" t="s">
        <v>4469</v>
      </c>
      <c r="K202" s="99" t="s">
        <v>4470</v>
      </c>
      <c r="L202" s="99" t="s">
        <v>6578</v>
      </c>
      <c r="M202" s="893" t="s">
        <v>6589</v>
      </c>
      <c r="N202" s="99" t="s">
        <v>7284</v>
      </c>
      <c r="O202" s="99"/>
      <c r="P202" s="99"/>
      <c r="Q202" s="99"/>
      <c r="R202" s="99"/>
      <c r="S202" s="99"/>
      <c r="T202" s="99"/>
      <c r="U202" s="99"/>
      <c r="V202" s="99"/>
      <c r="W202" s="99"/>
      <c r="X202" s="99"/>
      <c r="Y202" s="99" t="s">
        <v>4414</v>
      </c>
      <c r="Z202" s="894"/>
    </row>
    <row r="203" spans="1:26" s="907" customFormat="1" ht="25.5" hidden="1">
      <c r="A203" s="99" t="s">
        <v>6947</v>
      </c>
      <c r="B203" s="905"/>
      <c r="C203" s="885">
        <v>2</v>
      </c>
      <c r="D203" s="906">
        <v>74</v>
      </c>
      <c r="E203" s="892" t="s">
        <v>4474</v>
      </c>
      <c r="F203" s="99" t="s">
        <v>447</v>
      </c>
      <c r="G203" s="893" t="s">
        <v>7302</v>
      </c>
      <c r="H203" s="99"/>
      <c r="I203" s="892" t="s">
        <v>7303</v>
      </c>
      <c r="J203" s="893" t="s">
        <v>4475</v>
      </c>
      <c r="K203" s="99" t="s">
        <v>4476</v>
      </c>
      <c r="L203" s="99" t="s">
        <v>6578</v>
      </c>
      <c r="M203" s="893" t="s">
        <v>6589</v>
      </c>
      <c r="N203" s="99" t="s">
        <v>7284</v>
      </c>
      <c r="O203" s="99"/>
      <c r="P203" s="99"/>
      <c r="Q203" s="99"/>
      <c r="R203" s="99"/>
      <c r="S203" s="99"/>
      <c r="T203" s="99"/>
      <c r="U203" s="99"/>
      <c r="V203" s="99"/>
      <c r="W203" s="99"/>
      <c r="X203" s="99"/>
      <c r="Y203" s="99" t="s">
        <v>4414</v>
      </c>
      <c r="Z203" s="894"/>
    </row>
    <row r="204" spans="1:26" s="895" customFormat="1" ht="51" hidden="1">
      <c r="A204" s="99" t="s">
        <v>6947</v>
      </c>
      <c r="B204" s="99"/>
      <c r="C204" s="885">
        <v>2</v>
      </c>
      <c r="D204" s="885">
        <v>75</v>
      </c>
      <c r="E204" s="892" t="s">
        <v>4480</v>
      </c>
      <c r="F204" s="99" t="s">
        <v>6590</v>
      </c>
      <c r="G204" s="893" t="s">
        <v>7266</v>
      </c>
      <c r="H204" s="99"/>
      <c r="I204" s="892" t="s">
        <v>7304</v>
      </c>
      <c r="J204" s="893" t="s">
        <v>4481</v>
      </c>
      <c r="K204" s="99" t="s">
        <v>4482</v>
      </c>
      <c r="L204" s="99" t="s">
        <v>6578</v>
      </c>
      <c r="M204" s="893" t="s">
        <v>6589</v>
      </c>
      <c r="N204" s="99" t="s">
        <v>7284</v>
      </c>
      <c r="O204" s="892" t="s">
        <v>7295</v>
      </c>
      <c r="P204" s="99" t="s">
        <v>7296</v>
      </c>
      <c r="Q204" s="99" t="s">
        <v>7297</v>
      </c>
      <c r="R204" s="99" t="s">
        <v>6578</v>
      </c>
      <c r="S204" s="99"/>
      <c r="T204" s="99"/>
      <c r="U204" s="99"/>
      <c r="V204" s="99"/>
      <c r="W204" s="99"/>
      <c r="X204" s="99"/>
      <c r="Y204" s="99" t="s">
        <v>4414</v>
      </c>
      <c r="Z204" s="894"/>
    </row>
    <row r="205" spans="1:26" s="895" customFormat="1" ht="89.25" hidden="1">
      <c r="A205" s="99" t="s">
        <v>6947</v>
      </c>
      <c r="B205" s="99"/>
      <c r="C205" s="885">
        <v>2</v>
      </c>
      <c r="D205" s="885">
        <v>76</v>
      </c>
      <c r="E205" s="892" t="s">
        <v>4486</v>
      </c>
      <c r="F205" s="99" t="s">
        <v>6590</v>
      </c>
      <c r="G205" s="899" t="s">
        <v>7305</v>
      </c>
      <c r="H205" s="99"/>
      <c r="I205" s="892" t="s">
        <v>7306</v>
      </c>
      <c r="J205" s="893" t="s">
        <v>4487</v>
      </c>
      <c r="K205" s="99" t="s">
        <v>4488</v>
      </c>
      <c r="L205" s="99" t="s">
        <v>6578</v>
      </c>
      <c r="M205" s="893" t="s">
        <v>6589</v>
      </c>
      <c r="N205" s="99" t="s">
        <v>7284</v>
      </c>
      <c r="O205" s="99" t="s">
        <v>7307</v>
      </c>
      <c r="P205" s="99" t="s">
        <v>7308</v>
      </c>
      <c r="Q205" s="99" t="s">
        <v>7309</v>
      </c>
      <c r="R205" s="99" t="s">
        <v>6578</v>
      </c>
      <c r="S205" s="99"/>
      <c r="T205" s="99"/>
      <c r="U205" s="99"/>
      <c r="V205" s="99"/>
      <c r="W205" s="99"/>
      <c r="X205" s="99"/>
      <c r="Y205" s="99" t="s">
        <v>4414</v>
      </c>
      <c r="Z205" s="894"/>
    </row>
    <row r="206" spans="1:26" s="895" customFormat="1" ht="280.5" hidden="1">
      <c r="A206" s="99" t="s">
        <v>6846</v>
      </c>
      <c r="B206" s="99"/>
      <c r="C206" s="885">
        <v>2</v>
      </c>
      <c r="D206" s="885">
        <v>77</v>
      </c>
      <c r="E206" s="898" t="s">
        <v>3611</v>
      </c>
      <c r="F206" s="99" t="s">
        <v>6590</v>
      </c>
      <c r="G206" s="893" t="s">
        <v>7310</v>
      </c>
      <c r="H206" s="99"/>
      <c r="I206" s="898" t="s">
        <v>7311</v>
      </c>
      <c r="J206" s="893" t="s">
        <v>3614</v>
      </c>
      <c r="K206" s="99" t="s">
        <v>3617</v>
      </c>
      <c r="L206" s="99" t="s">
        <v>6578</v>
      </c>
      <c r="M206" s="893" t="s">
        <v>6589</v>
      </c>
      <c r="N206" s="99" t="s">
        <v>7312</v>
      </c>
      <c r="O206" s="99" t="s">
        <v>7313</v>
      </c>
      <c r="P206" s="99" t="s">
        <v>7314</v>
      </c>
      <c r="Q206" s="99" t="s">
        <v>7315</v>
      </c>
      <c r="R206" s="99" t="s">
        <v>6578</v>
      </c>
      <c r="S206" s="99"/>
      <c r="T206" s="99"/>
      <c r="U206" s="99"/>
      <c r="V206" s="99"/>
      <c r="W206" s="99"/>
      <c r="X206" s="99"/>
      <c r="Y206" s="99" t="s">
        <v>3618</v>
      </c>
      <c r="Z206" s="894"/>
    </row>
    <row r="207" spans="1:26" s="895" customFormat="1" ht="89.25" hidden="1">
      <c r="A207" s="99" t="s">
        <v>6846</v>
      </c>
      <c r="B207" s="99"/>
      <c r="C207" s="885">
        <v>2</v>
      </c>
      <c r="D207" s="885">
        <v>78</v>
      </c>
      <c r="E207" s="898" t="s">
        <v>7316</v>
      </c>
      <c r="F207" s="99" t="s">
        <v>446</v>
      </c>
      <c r="G207" s="893" t="s">
        <v>7310</v>
      </c>
      <c r="H207" s="99"/>
      <c r="I207" s="898" t="s">
        <v>7317</v>
      </c>
      <c r="J207" s="893" t="s">
        <v>7318</v>
      </c>
      <c r="K207" s="99" t="s">
        <v>7319</v>
      </c>
      <c r="L207" s="99" t="s">
        <v>6578</v>
      </c>
      <c r="M207" s="893" t="s">
        <v>6589</v>
      </c>
      <c r="N207" s="99" t="s">
        <v>7312</v>
      </c>
      <c r="O207" s="99"/>
      <c r="P207" s="99"/>
      <c r="Q207" s="99"/>
      <c r="R207" s="99"/>
      <c r="S207" s="99"/>
      <c r="T207" s="99"/>
      <c r="U207" s="99"/>
      <c r="V207" s="99"/>
      <c r="W207" s="99"/>
      <c r="X207" s="99"/>
      <c r="Y207" s="99" t="s">
        <v>3618</v>
      </c>
      <c r="Z207" s="894"/>
    </row>
    <row r="208" spans="1:26" s="895" customFormat="1" ht="51" hidden="1">
      <c r="A208" s="99" t="s">
        <v>6846</v>
      </c>
      <c r="B208" s="99"/>
      <c r="C208" s="885">
        <v>2</v>
      </c>
      <c r="D208" s="885">
        <v>79</v>
      </c>
      <c r="E208" s="898" t="s">
        <v>3619</v>
      </c>
      <c r="F208" s="99" t="s">
        <v>6590</v>
      </c>
      <c r="G208" s="893" t="s">
        <v>7320</v>
      </c>
      <c r="H208" s="99"/>
      <c r="I208" s="898" t="s">
        <v>7321</v>
      </c>
      <c r="J208" s="893" t="s">
        <v>3623</v>
      </c>
      <c r="K208" s="99" t="s">
        <v>3627</v>
      </c>
      <c r="L208" s="99" t="s">
        <v>6578</v>
      </c>
      <c r="M208" s="893" t="s">
        <v>6589</v>
      </c>
      <c r="N208" s="99" t="s">
        <v>7322</v>
      </c>
      <c r="O208" s="99" t="s">
        <v>7323</v>
      </c>
      <c r="P208" s="99" t="s">
        <v>7324</v>
      </c>
      <c r="Q208" s="99" t="s">
        <v>7325</v>
      </c>
      <c r="R208" s="99" t="s">
        <v>6578</v>
      </c>
      <c r="S208" s="99"/>
      <c r="T208" s="99"/>
      <c r="U208" s="99"/>
      <c r="V208" s="99"/>
      <c r="W208" s="99"/>
      <c r="X208" s="99"/>
      <c r="Y208" s="99" t="s">
        <v>3618</v>
      </c>
      <c r="Z208" s="894"/>
    </row>
    <row r="209" spans="1:26" s="895" customFormat="1" ht="165.75" hidden="1">
      <c r="A209" s="99" t="s">
        <v>6846</v>
      </c>
      <c r="B209" s="99"/>
      <c r="C209" s="885">
        <v>2</v>
      </c>
      <c r="D209" s="885">
        <v>80</v>
      </c>
      <c r="E209" s="898" t="s">
        <v>3620</v>
      </c>
      <c r="F209" s="99" t="s">
        <v>434</v>
      </c>
      <c r="G209" s="893" t="s">
        <v>7326</v>
      </c>
      <c r="H209" s="99"/>
      <c r="I209" s="898" t="s">
        <v>7327</v>
      </c>
      <c r="J209" s="893" t="s">
        <v>3624</v>
      </c>
      <c r="K209" s="99" t="s">
        <v>3628</v>
      </c>
      <c r="L209" s="99" t="s">
        <v>6578</v>
      </c>
      <c r="M209" s="893" t="s">
        <v>6589</v>
      </c>
      <c r="N209" s="99" t="s">
        <v>7322</v>
      </c>
      <c r="O209" s="99"/>
      <c r="P209" s="99"/>
      <c r="Q209" s="99"/>
      <c r="R209" s="99"/>
      <c r="S209" s="99"/>
      <c r="T209" s="99"/>
      <c r="U209" s="99"/>
      <c r="V209" s="99"/>
      <c r="W209" s="99"/>
      <c r="X209" s="99"/>
      <c r="Y209" s="99" t="s">
        <v>3618</v>
      </c>
      <c r="Z209" s="894"/>
    </row>
    <row r="210" spans="1:26" s="895" customFormat="1" ht="63.75" hidden="1">
      <c r="A210" s="99" t="s">
        <v>6846</v>
      </c>
      <c r="B210" s="99"/>
      <c r="C210" s="885">
        <v>2</v>
      </c>
      <c r="D210" s="885">
        <v>81</v>
      </c>
      <c r="E210" s="898" t="s">
        <v>3621</v>
      </c>
      <c r="F210" s="99" t="s">
        <v>434</v>
      </c>
      <c r="G210" s="893" t="s">
        <v>6779</v>
      </c>
      <c r="H210" s="99"/>
      <c r="I210" s="898" t="s">
        <v>7328</v>
      </c>
      <c r="J210" s="898" t="s">
        <v>3625</v>
      </c>
      <c r="K210" s="99" t="s">
        <v>3629</v>
      </c>
      <c r="L210" s="99" t="s">
        <v>6578</v>
      </c>
      <c r="M210" s="893"/>
      <c r="N210" s="99"/>
      <c r="O210" s="99"/>
      <c r="P210" s="99"/>
      <c r="Q210" s="99"/>
      <c r="R210" s="99"/>
      <c r="S210" s="99"/>
      <c r="T210" s="99"/>
      <c r="U210" s="99"/>
      <c r="V210" s="99"/>
      <c r="W210" s="99"/>
      <c r="X210" s="99"/>
      <c r="Y210" s="99" t="s">
        <v>3618</v>
      </c>
      <c r="Z210" s="894"/>
    </row>
    <row r="211" spans="1:26" s="895" customFormat="1" ht="409.5" hidden="1">
      <c r="A211" s="99" t="s">
        <v>6887</v>
      </c>
      <c r="B211" s="99"/>
      <c r="C211" s="885">
        <v>2</v>
      </c>
      <c r="D211" s="885">
        <v>82</v>
      </c>
      <c r="E211" s="898" t="s">
        <v>3760</v>
      </c>
      <c r="F211" s="99" t="s">
        <v>6590</v>
      </c>
      <c r="G211" s="893" t="s">
        <v>7329</v>
      </c>
      <c r="H211" s="99"/>
      <c r="I211" s="898" t="s">
        <v>7330</v>
      </c>
      <c r="J211" s="893" t="s">
        <v>3761</v>
      </c>
      <c r="K211" s="99" t="s">
        <v>3762</v>
      </c>
      <c r="L211" s="99" t="s">
        <v>6578</v>
      </c>
      <c r="M211" s="893" t="s">
        <v>6589</v>
      </c>
      <c r="N211" s="99" t="s">
        <v>7331</v>
      </c>
      <c r="O211" s="99" t="s">
        <v>7332</v>
      </c>
      <c r="P211" s="99" t="s">
        <v>7333</v>
      </c>
      <c r="Q211" s="99" t="s">
        <v>7334</v>
      </c>
      <c r="R211" s="99" t="s">
        <v>6578</v>
      </c>
      <c r="S211" s="99"/>
      <c r="T211" s="99"/>
      <c r="U211" s="99"/>
      <c r="V211" s="99"/>
      <c r="W211" s="99"/>
      <c r="X211" s="99"/>
      <c r="Y211" s="99" t="s">
        <v>3763</v>
      </c>
      <c r="Z211" s="894"/>
    </row>
    <row r="212" spans="1:26" s="895" customFormat="1" ht="51" hidden="1">
      <c r="A212" s="99" t="s">
        <v>6887</v>
      </c>
      <c r="B212" s="99"/>
      <c r="C212" s="885">
        <v>2</v>
      </c>
      <c r="D212" s="885">
        <v>83</v>
      </c>
      <c r="E212" s="898" t="s">
        <v>7335</v>
      </c>
      <c r="F212" s="99" t="s">
        <v>446</v>
      </c>
      <c r="G212" s="893" t="s">
        <v>7329</v>
      </c>
      <c r="H212" s="99"/>
      <c r="I212" s="898" t="s">
        <v>7336</v>
      </c>
      <c r="J212" s="893" t="s">
        <v>7337</v>
      </c>
      <c r="K212" s="99" t="s">
        <v>7338</v>
      </c>
      <c r="L212" s="99" t="s">
        <v>6578</v>
      </c>
      <c r="M212" s="893" t="s">
        <v>6589</v>
      </c>
      <c r="N212" s="99" t="s">
        <v>7331</v>
      </c>
      <c r="O212" s="99"/>
      <c r="P212" s="99"/>
      <c r="Q212" s="99"/>
      <c r="R212" s="99"/>
      <c r="S212" s="99"/>
      <c r="T212" s="99"/>
      <c r="U212" s="99"/>
      <c r="V212" s="99"/>
      <c r="W212" s="99"/>
      <c r="X212" s="99"/>
      <c r="Y212" s="99" t="s">
        <v>3763</v>
      </c>
      <c r="Z212" s="894"/>
    </row>
    <row r="213" spans="1:26" s="895" customFormat="1" ht="63.75" hidden="1">
      <c r="A213" s="99" t="s">
        <v>6887</v>
      </c>
      <c r="B213" s="99"/>
      <c r="C213" s="885">
        <v>2</v>
      </c>
      <c r="D213" s="885">
        <v>84</v>
      </c>
      <c r="E213" s="898" t="s">
        <v>3764</v>
      </c>
      <c r="F213" s="99" t="s">
        <v>6590</v>
      </c>
      <c r="G213" s="893" t="s">
        <v>7339</v>
      </c>
      <c r="H213" s="99"/>
      <c r="I213" s="898" t="s">
        <v>7340</v>
      </c>
      <c r="J213" s="893" t="s">
        <v>3765</v>
      </c>
      <c r="K213" s="99" t="s">
        <v>3766</v>
      </c>
      <c r="L213" s="99" t="s">
        <v>6578</v>
      </c>
      <c r="M213" s="893" t="s">
        <v>6589</v>
      </c>
      <c r="N213" s="99" t="s">
        <v>3849</v>
      </c>
      <c r="O213" s="898" t="s">
        <v>7341</v>
      </c>
      <c r="P213" s="99" t="s">
        <v>7342</v>
      </c>
      <c r="Q213" s="99" t="s">
        <v>7343</v>
      </c>
      <c r="R213" s="99" t="s">
        <v>6578</v>
      </c>
      <c r="S213" s="99"/>
      <c r="T213" s="99"/>
      <c r="U213" s="99"/>
      <c r="V213" s="99"/>
      <c r="W213" s="99"/>
      <c r="X213" s="99"/>
      <c r="Y213" s="99" t="s">
        <v>3763</v>
      </c>
      <c r="Z213" s="894"/>
    </row>
    <row r="214" spans="1:26" s="895" customFormat="1" ht="51" hidden="1">
      <c r="A214" s="99" t="s">
        <v>6887</v>
      </c>
      <c r="B214" s="99"/>
      <c r="C214" s="885">
        <v>2</v>
      </c>
      <c r="D214" s="885">
        <v>85</v>
      </c>
      <c r="E214" s="898" t="s">
        <v>7344</v>
      </c>
      <c r="F214" s="99" t="s">
        <v>446</v>
      </c>
      <c r="G214" s="893" t="s">
        <v>7339</v>
      </c>
      <c r="H214" s="99"/>
      <c r="I214" s="898" t="s">
        <v>7345</v>
      </c>
      <c r="J214" s="893" t="s">
        <v>7346</v>
      </c>
      <c r="K214" s="99" t="s">
        <v>7347</v>
      </c>
      <c r="L214" s="99" t="s">
        <v>6578</v>
      </c>
      <c r="M214" s="893" t="s">
        <v>6589</v>
      </c>
      <c r="N214" s="99" t="s">
        <v>3849</v>
      </c>
      <c r="O214" s="99"/>
      <c r="P214" s="99"/>
      <c r="Q214" s="99"/>
      <c r="R214" s="99"/>
      <c r="S214" s="99"/>
      <c r="T214" s="99"/>
      <c r="U214" s="99"/>
      <c r="V214" s="99"/>
      <c r="W214" s="99"/>
      <c r="X214" s="99"/>
      <c r="Y214" s="99" t="s">
        <v>3763</v>
      </c>
      <c r="Z214" s="894"/>
    </row>
    <row r="215" spans="1:26" s="895" customFormat="1" ht="38.25" hidden="1">
      <c r="A215" s="99" t="s">
        <v>6887</v>
      </c>
      <c r="B215" s="99"/>
      <c r="C215" s="885">
        <v>2</v>
      </c>
      <c r="D215" s="885">
        <v>86</v>
      </c>
      <c r="E215" s="898" t="s">
        <v>7348</v>
      </c>
      <c r="F215" s="99" t="s">
        <v>446</v>
      </c>
      <c r="G215" s="893" t="s">
        <v>7349</v>
      </c>
      <c r="H215" s="99"/>
      <c r="I215" s="898" t="s">
        <v>7350</v>
      </c>
      <c r="J215" s="893" t="s">
        <v>7351</v>
      </c>
      <c r="K215" s="99" t="s">
        <v>7352</v>
      </c>
      <c r="L215" s="99" t="s">
        <v>6578</v>
      </c>
      <c r="M215" s="893"/>
      <c r="N215" s="99"/>
      <c r="O215" s="99"/>
      <c r="P215" s="99"/>
      <c r="Q215" s="99"/>
      <c r="R215" s="99"/>
      <c r="S215" s="99"/>
      <c r="T215" s="99"/>
      <c r="U215" s="99"/>
      <c r="V215" s="99"/>
      <c r="W215" s="99"/>
      <c r="X215" s="99"/>
      <c r="Y215" s="99" t="s">
        <v>3763</v>
      </c>
      <c r="Z215" s="894"/>
    </row>
    <row r="216" spans="1:26" s="895" customFormat="1" ht="129" hidden="1" customHeight="1">
      <c r="A216" s="99" t="s">
        <v>564</v>
      </c>
      <c r="B216" s="99"/>
      <c r="C216" s="885">
        <v>2</v>
      </c>
      <c r="D216" s="885">
        <v>87</v>
      </c>
      <c r="E216" s="898" t="s">
        <v>4493</v>
      </c>
      <c r="F216" s="99" t="s">
        <v>6590</v>
      </c>
      <c r="G216" s="893" t="s">
        <v>6576</v>
      </c>
      <c r="H216" s="99"/>
      <c r="I216" s="898" t="s">
        <v>7353</v>
      </c>
      <c r="J216" s="893" t="s">
        <v>4494</v>
      </c>
      <c r="K216" s="99" t="s">
        <v>4495</v>
      </c>
      <c r="L216" s="99" t="s">
        <v>6578</v>
      </c>
      <c r="M216" s="893" t="s">
        <v>6589</v>
      </c>
      <c r="N216" s="99" t="s">
        <v>7354</v>
      </c>
      <c r="O216" s="898" t="s">
        <v>7355</v>
      </c>
      <c r="P216" s="99" t="s">
        <v>7356</v>
      </c>
      <c r="Q216" s="99" t="s">
        <v>7357</v>
      </c>
      <c r="R216" s="99" t="s">
        <v>6578</v>
      </c>
      <c r="S216" s="99"/>
      <c r="T216" s="99"/>
      <c r="U216" s="99"/>
      <c r="V216" s="99"/>
      <c r="W216" s="99"/>
      <c r="X216" s="99"/>
      <c r="Y216" s="99" t="s">
        <v>4496</v>
      </c>
      <c r="Z216" s="894"/>
    </row>
    <row r="217" spans="1:26" s="895" customFormat="1" ht="76.5" hidden="1">
      <c r="A217" s="99" t="s">
        <v>564</v>
      </c>
      <c r="B217" s="99"/>
      <c r="C217" s="885">
        <v>2</v>
      </c>
      <c r="D217" s="885">
        <v>88</v>
      </c>
      <c r="E217" s="898" t="s">
        <v>7358</v>
      </c>
      <c r="F217" s="99" t="s">
        <v>446</v>
      </c>
      <c r="G217" s="893" t="s">
        <v>6576</v>
      </c>
      <c r="H217" s="99"/>
      <c r="I217" s="898" t="s">
        <v>7359</v>
      </c>
      <c r="J217" s="893" t="s">
        <v>7360</v>
      </c>
      <c r="K217" s="99" t="s">
        <v>7361</v>
      </c>
      <c r="L217" s="99" t="s">
        <v>6578</v>
      </c>
      <c r="M217" s="893" t="s">
        <v>6589</v>
      </c>
      <c r="N217" s="99" t="s">
        <v>7354</v>
      </c>
      <c r="O217" s="99"/>
      <c r="P217" s="99"/>
      <c r="Q217" s="99"/>
      <c r="R217" s="99"/>
      <c r="S217" s="99"/>
      <c r="T217" s="99"/>
      <c r="U217" s="99"/>
      <c r="V217" s="99"/>
      <c r="W217" s="99"/>
      <c r="X217" s="99"/>
      <c r="Y217" s="99" t="s">
        <v>4496</v>
      </c>
      <c r="Z217" s="894"/>
    </row>
    <row r="218" spans="1:26" s="895" customFormat="1" ht="409.5" hidden="1">
      <c r="A218" s="99" t="s">
        <v>862</v>
      </c>
      <c r="B218" s="99"/>
      <c r="C218" s="885">
        <v>2</v>
      </c>
      <c r="D218" s="885">
        <v>89</v>
      </c>
      <c r="E218" s="898" t="s">
        <v>4895</v>
      </c>
      <c r="F218" s="99" t="s">
        <v>6590</v>
      </c>
      <c r="G218" s="893" t="s">
        <v>7362</v>
      </c>
      <c r="H218" s="99"/>
      <c r="I218" s="898" t="s">
        <v>7363</v>
      </c>
      <c r="J218" s="893" t="s">
        <v>7364</v>
      </c>
      <c r="K218" s="99" t="s">
        <v>4941</v>
      </c>
      <c r="L218" s="99" t="s">
        <v>6578</v>
      </c>
      <c r="M218" s="893" t="s">
        <v>6589</v>
      </c>
      <c r="N218" s="99" t="s">
        <v>7365</v>
      </c>
      <c r="O218" s="908" t="s">
        <v>7366</v>
      </c>
      <c r="P218" s="908" t="s">
        <v>7367</v>
      </c>
      <c r="Q218" s="908" t="s">
        <v>7368</v>
      </c>
      <c r="R218" s="99" t="s">
        <v>6578</v>
      </c>
      <c r="S218" s="99"/>
      <c r="T218" s="99"/>
      <c r="U218" s="99"/>
      <c r="V218" s="99"/>
      <c r="W218" s="99"/>
      <c r="X218" s="99"/>
      <c r="Y218" s="99"/>
      <c r="Z218" s="894"/>
    </row>
    <row r="219" spans="1:26" s="895" customFormat="1" ht="63.75" hidden="1">
      <c r="A219" s="99" t="s">
        <v>862</v>
      </c>
      <c r="B219" s="99"/>
      <c r="C219" s="885">
        <v>2</v>
      </c>
      <c r="D219" s="885">
        <v>90</v>
      </c>
      <c r="E219" s="898" t="s">
        <v>4896</v>
      </c>
      <c r="F219" s="99" t="s">
        <v>446</v>
      </c>
      <c r="G219" s="893" t="s">
        <v>7362</v>
      </c>
      <c r="H219" s="99"/>
      <c r="I219" s="898" t="s">
        <v>7369</v>
      </c>
      <c r="J219" s="893" t="s">
        <v>4949</v>
      </c>
      <c r="K219" s="99" t="s">
        <v>4950</v>
      </c>
      <c r="L219" s="99" t="s">
        <v>6578</v>
      </c>
      <c r="M219" s="893" t="s">
        <v>6589</v>
      </c>
      <c r="N219" s="99" t="s">
        <v>7365</v>
      </c>
      <c r="O219" s="99"/>
      <c r="P219" s="99"/>
      <c r="Q219" s="99"/>
      <c r="R219" s="99"/>
      <c r="S219" s="99"/>
      <c r="T219" s="99"/>
      <c r="U219" s="99"/>
      <c r="V219" s="99"/>
      <c r="W219" s="99"/>
      <c r="X219" s="99"/>
      <c r="Y219" s="99" t="s">
        <v>3631</v>
      </c>
      <c r="Z219" s="894"/>
    </row>
    <row r="220" spans="1:26" s="895" customFormat="1" ht="76.7" hidden="1" customHeight="1">
      <c r="A220" s="99" t="s">
        <v>862</v>
      </c>
      <c r="B220" s="99"/>
      <c r="C220" s="885">
        <v>2</v>
      </c>
      <c r="D220" s="885">
        <v>91</v>
      </c>
      <c r="E220" s="898" t="s">
        <v>4897</v>
      </c>
      <c r="F220" s="99" t="s">
        <v>434</v>
      </c>
      <c r="G220" s="893" t="s">
        <v>7370</v>
      </c>
      <c r="H220" s="99"/>
      <c r="I220" s="898" t="s">
        <v>7371</v>
      </c>
      <c r="J220" s="893" t="s">
        <v>4952</v>
      </c>
      <c r="K220" s="99" t="s">
        <v>4953</v>
      </c>
      <c r="L220" s="99" t="s">
        <v>6578</v>
      </c>
      <c r="M220" s="893" t="s">
        <v>6589</v>
      </c>
      <c r="N220" s="99" t="s">
        <v>7365</v>
      </c>
      <c r="O220" s="99"/>
      <c r="P220" s="99"/>
      <c r="Q220" s="99"/>
      <c r="R220" s="99"/>
      <c r="S220" s="99"/>
      <c r="T220" s="99"/>
      <c r="U220" s="99"/>
      <c r="V220" s="99"/>
      <c r="W220" s="99"/>
      <c r="X220" s="99"/>
      <c r="Y220" s="99" t="s">
        <v>3631</v>
      </c>
      <c r="Z220" s="894"/>
    </row>
    <row r="221" spans="1:26" s="895" customFormat="1" ht="102" hidden="1">
      <c r="A221" s="99" t="s">
        <v>862</v>
      </c>
      <c r="B221" s="99"/>
      <c r="C221" s="885">
        <v>2</v>
      </c>
      <c r="D221" s="885">
        <v>92</v>
      </c>
      <c r="E221" s="898" t="s">
        <v>4898</v>
      </c>
      <c r="F221" s="99" t="s">
        <v>6590</v>
      </c>
      <c r="G221" s="893" t="s">
        <v>7370</v>
      </c>
      <c r="H221" s="99"/>
      <c r="I221" s="893" t="s">
        <v>7372</v>
      </c>
      <c r="J221" s="893" t="s">
        <v>4955</v>
      </c>
      <c r="K221" s="99" t="s">
        <v>4956</v>
      </c>
      <c r="L221" s="99" t="s">
        <v>6578</v>
      </c>
      <c r="M221" s="893" t="s">
        <v>6589</v>
      </c>
      <c r="N221" s="99" t="s">
        <v>7365</v>
      </c>
      <c r="O221" s="99" t="s">
        <v>7373</v>
      </c>
      <c r="P221" s="99" t="s">
        <v>7374</v>
      </c>
      <c r="Q221" s="99" t="s">
        <v>7375</v>
      </c>
      <c r="R221" s="99" t="s">
        <v>6578</v>
      </c>
      <c r="S221" s="99"/>
      <c r="T221" s="99"/>
      <c r="U221" s="99"/>
      <c r="V221" s="99"/>
      <c r="W221" s="99"/>
      <c r="X221" s="99"/>
      <c r="Y221" s="99" t="s">
        <v>3631</v>
      </c>
      <c r="Z221" s="894"/>
    </row>
    <row r="222" spans="1:26" s="895" customFormat="1" ht="76.5" hidden="1">
      <c r="A222" s="99" t="s">
        <v>862</v>
      </c>
      <c r="B222" s="99"/>
      <c r="C222" s="885">
        <v>2</v>
      </c>
      <c r="D222" s="885">
        <v>93</v>
      </c>
      <c r="E222" s="898" t="s">
        <v>4899</v>
      </c>
      <c r="F222" s="99" t="s">
        <v>6590</v>
      </c>
      <c r="G222" s="893" t="s">
        <v>7376</v>
      </c>
      <c r="H222" s="99"/>
      <c r="I222" s="99" t="s">
        <v>7377</v>
      </c>
      <c r="J222" s="893" t="s">
        <v>4959</v>
      </c>
      <c r="K222" s="99" t="s">
        <v>4960</v>
      </c>
      <c r="L222" s="99" t="s">
        <v>6578</v>
      </c>
      <c r="M222" s="893" t="s">
        <v>6589</v>
      </c>
      <c r="N222" s="99" t="s">
        <v>6815</v>
      </c>
      <c r="O222" s="99" t="s">
        <v>7378</v>
      </c>
      <c r="P222" s="893" t="s">
        <v>6608</v>
      </c>
      <c r="Q222" s="893" t="s">
        <v>6609</v>
      </c>
      <c r="R222" s="99" t="s">
        <v>6578</v>
      </c>
      <c r="S222" s="893"/>
      <c r="T222" s="893"/>
      <c r="U222" s="99"/>
      <c r="V222" s="99"/>
      <c r="W222" s="99"/>
      <c r="X222" s="99"/>
      <c r="Y222" s="99" t="s">
        <v>3631</v>
      </c>
      <c r="Z222" s="894"/>
    </row>
    <row r="223" spans="1:26" s="895" customFormat="1" ht="409.5" hidden="1">
      <c r="A223" s="99" t="s">
        <v>862</v>
      </c>
      <c r="B223" s="99"/>
      <c r="C223" s="885">
        <v>2</v>
      </c>
      <c r="D223" s="885">
        <v>94</v>
      </c>
      <c r="E223" s="898" t="s">
        <v>4900</v>
      </c>
      <c r="F223" s="99" t="s">
        <v>6590</v>
      </c>
      <c r="G223" s="893" t="s">
        <v>7362</v>
      </c>
      <c r="H223" s="99"/>
      <c r="I223" s="898" t="s">
        <v>7379</v>
      </c>
      <c r="J223" s="893" t="s">
        <v>4965</v>
      </c>
      <c r="K223" s="99" t="s">
        <v>4966</v>
      </c>
      <c r="L223" s="99" t="s">
        <v>6578</v>
      </c>
      <c r="M223" s="893" t="s">
        <v>6589</v>
      </c>
      <c r="N223" s="99" t="s">
        <v>7380</v>
      </c>
      <c r="O223" s="908" t="s">
        <v>7366</v>
      </c>
      <c r="P223" s="908" t="s">
        <v>7367</v>
      </c>
      <c r="Q223" s="908" t="s">
        <v>7368</v>
      </c>
      <c r="R223" s="99" t="s">
        <v>6578</v>
      </c>
      <c r="S223" s="99"/>
      <c r="T223" s="99"/>
      <c r="U223" s="99"/>
      <c r="V223" s="99"/>
      <c r="W223" s="99"/>
      <c r="X223" s="99"/>
      <c r="Y223" s="99" t="s">
        <v>3631</v>
      </c>
      <c r="Z223" s="894"/>
    </row>
    <row r="224" spans="1:26" s="895" customFormat="1" ht="63.75" hidden="1">
      <c r="A224" s="99" t="s">
        <v>862</v>
      </c>
      <c r="B224" s="99"/>
      <c r="C224" s="885">
        <v>2</v>
      </c>
      <c r="D224" s="885">
        <v>95</v>
      </c>
      <c r="E224" s="898" t="s">
        <v>4901</v>
      </c>
      <c r="F224" s="99" t="s">
        <v>446</v>
      </c>
      <c r="G224" s="893" t="s">
        <v>7362</v>
      </c>
      <c r="H224" s="99"/>
      <c r="I224" s="898" t="s">
        <v>7381</v>
      </c>
      <c r="J224" s="893" t="s">
        <v>4949</v>
      </c>
      <c r="K224" s="99" t="s">
        <v>4968</v>
      </c>
      <c r="L224" s="99" t="s">
        <v>6578</v>
      </c>
      <c r="M224" s="893" t="s">
        <v>6589</v>
      </c>
      <c r="N224" s="99" t="s">
        <v>7380</v>
      </c>
      <c r="O224" s="99"/>
      <c r="P224" s="99"/>
      <c r="Q224" s="99"/>
      <c r="R224" s="99"/>
      <c r="S224" s="99"/>
      <c r="T224" s="99"/>
      <c r="U224" s="99"/>
      <c r="V224" s="99"/>
      <c r="W224" s="99"/>
      <c r="X224" s="99"/>
      <c r="Y224" s="99" t="s">
        <v>3631</v>
      </c>
      <c r="Z224" s="894"/>
    </row>
    <row r="225" spans="1:26" s="895" customFormat="1" ht="63.75" hidden="1">
      <c r="A225" s="99" t="s">
        <v>862</v>
      </c>
      <c r="B225" s="99"/>
      <c r="C225" s="885">
        <v>2</v>
      </c>
      <c r="D225" s="885">
        <v>96</v>
      </c>
      <c r="E225" s="898" t="s">
        <v>4902</v>
      </c>
      <c r="F225" s="99" t="s">
        <v>434</v>
      </c>
      <c r="G225" s="893" t="s">
        <v>7362</v>
      </c>
      <c r="H225" s="99"/>
      <c r="I225" s="898" t="s">
        <v>7382</v>
      </c>
      <c r="J225" s="893" t="s">
        <v>4970</v>
      </c>
      <c r="K225" s="99" t="s">
        <v>4971</v>
      </c>
      <c r="L225" s="99" t="s">
        <v>6578</v>
      </c>
      <c r="M225" s="893" t="s">
        <v>6589</v>
      </c>
      <c r="N225" s="99" t="s">
        <v>7380</v>
      </c>
      <c r="O225" s="99"/>
      <c r="P225" s="99"/>
      <c r="Q225" s="99"/>
      <c r="R225" s="99"/>
      <c r="S225" s="99"/>
      <c r="T225" s="99"/>
      <c r="U225" s="99"/>
      <c r="V225" s="99"/>
      <c r="W225" s="99"/>
      <c r="X225" s="99"/>
      <c r="Y225" s="99" t="s">
        <v>3631</v>
      </c>
      <c r="Z225" s="894"/>
    </row>
    <row r="226" spans="1:26" s="895" customFormat="1" ht="102" hidden="1">
      <c r="A226" s="99" t="s">
        <v>862</v>
      </c>
      <c r="B226" s="99"/>
      <c r="C226" s="885">
        <v>2</v>
      </c>
      <c r="D226" s="885">
        <v>97</v>
      </c>
      <c r="E226" s="898" t="s">
        <v>4903</v>
      </c>
      <c r="F226" s="99" t="s">
        <v>6590</v>
      </c>
      <c r="G226" s="893" t="s">
        <v>7362</v>
      </c>
      <c r="H226" s="99"/>
      <c r="I226" s="893" t="s">
        <v>7383</v>
      </c>
      <c r="J226" s="893" t="s">
        <v>4974</v>
      </c>
      <c r="K226" s="99" t="s">
        <v>4975</v>
      </c>
      <c r="L226" s="99" t="s">
        <v>6578</v>
      </c>
      <c r="M226" s="893" t="s">
        <v>6589</v>
      </c>
      <c r="N226" s="99" t="s">
        <v>7380</v>
      </c>
      <c r="O226" s="99" t="s">
        <v>7373</v>
      </c>
      <c r="P226" s="99" t="s">
        <v>7374</v>
      </c>
      <c r="Q226" s="99" t="s">
        <v>7375</v>
      </c>
      <c r="R226" s="99" t="s">
        <v>6578</v>
      </c>
      <c r="S226" s="99"/>
      <c r="T226" s="99"/>
      <c r="U226" s="99"/>
      <c r="V226" s="99"/>
      <c r="W226" s="99"/>
      <c r="X226" s="99"/>
      <c r="Y226" s="99" t="s">
        <v>3631</v>
      </c>
      <c r="Z226" s="894"/>
    </row>
    <row r="227" spans="1:26" s="895" customFormat="1" ht="409.5" hidden="1">
      <c r="A227" s="99" t="s">
        <v>6846</v>
      </c>
      <c r="B227" s="99"/>
      <c r="C227" s="885">
        <v>2</v>
      </c>
      <c r="D227" s="885">
        <v>98</v>
      </c>
      <c r="E227" s="898" t="s">
        <v>3622</v>
      </c>
      <c r="F227" s="99" t="s">
        <v>6590</v>
      </c>
      <c r="G227" s="893" t="s">
        <v>7384</v>
      </c>
      <c r="H227" s="99"/>
      <c r="I227" s="898" t="s">
        <v>7385</v>
      </c>
      <c r="J227" s="893" t="s">
        <v>3626</v>
      </c>
      <c r="K227" s="99" t="s">
        <v>3630</v>
      </c>
      <c r="L227" s="99" t="s">
        <v>6578</v>
      </c>
      <c r="M227" s="893" t="s">
        <v>6589</v>
      </c>
      <c r="N227" s="99" t="s">
        <v>7386</v>
      </c>
      <c r="O227" s="908" t="s">
        <v>7366</v>
      </c>
      <c r="P227" s="908" t="s">
        <v>7367</v>
      </c>
      <c r="Q227" s="908" t="s">
        <v>7368</v>
      </c>
      <c r="R227" s="99" t="s">
        <v>6578</v>
      </c>
      <c r="S227" s="99"/>
      <c r="T227" s="99"/>
      <c r="U227" s="99"/>
      <c r="V227" s="99"/>
      <c r="W227" s="99"/>
      <c r="X227" s="99"/>
      <c r="Y227" s="99" t="s">
        <v>3631</v>
      </c>
      <c r="Z227" s="894"/>
    </row>
    <row r="228" spans="1:26" s="895" customFormat="1" ht="51" hidden="1">
      <c r="A228" s="99" t="s">
        <v>6846</v>
      </c>
      <c r="B228" s="99"/>
      <c r="C228" s="885">
        <v>2</v>
      </c>
      <c r="D228" s="885">
        <v>99</v>
      </c>
      <c r="E228" s="898" t="s">
        <v>7387</v>
      </c>
      <c r="F228" s="99" t="s">
        <v>446</v>
      </c>
      <c r="G228" s="893" t="s">
        <v>7384</v>
      </c>
      <c r="H228" s="99"/>
      <c r="I228" s="898" t="s">
        <v>7388</v>
      </c>
      <c r="J228" s="898" t="s">
        <v>7389</v>
      </c>
      <c r="K228" s="99" t="s">
        <v>7390</v>
      </c>
      <c r="L228" s="99" t="s">
        <v>6578</v>
      </c>
      <c r="M228" s="893" t="s">
        <v>6589</v>
      </c>
      <c r="N228" s="99" t="s">
        <v>7386</v>
      </c>
      <c r="O228" s="99"/>
      <c r="P228" s="99"/>
      <c r="Q228" s="99"/>
      <c r="R228" s="99"/>
      <c r="S228" s="99"/>
      <c r="T228" s="99"/>
      <c r="U228" s="99"/>
      <c r="V228" s="99"/>
      <c r="W228" s="99"/>
      <c r="X228" s="99"/>
      <c r="Y228" s="99" t="s">
        <v>3631</v>
      </c>
      <c r="Z228" s="894"/>
    </row>
    <row r="229" spans="1:26" s="895" customFormat="1" ht="38.25" hidden="1">
      <c r="A229" s="99" t="s">
        <v>6846</v>
      </c>
      <c r="B229" s="99"/>
      <c r="C229" s="885">
        <v>2</v>
      </c>
      <c r="D229" s="885">
        <v>100</v>
      </c>
      <c r="E229" s="898" t="s">
        <v>7391</v>
      </c>
      <c r="F229" s="99" t="s">
        <v>6590</v>
      </c>
      <c r="G229" s="893" t="s">
        <v>7384</v>
      </c>
      <c r="H229" s="99"/>
      <c r="I229" s="898" t="s">
        <v>7392</v>
      </c>
      <c r="J229" s="898" t="s">
        <v>7393</v>
      </c>
      <c r="K229" s="99" t="s">
        <v>7394</v>
      </c>
      <c r="L229" s="99" t="s">
        <v>6578</v>
      </c>
      <c r="M229" s="893" t="s">
        <v>6589</v>
      </c>
      <c r="N229" s="99" t="s">
        <v>7386</v>
      </c>
      <c r="O229" s="99" t="s">
        <v>6607</v>
      </c>
      <c r="P229" s="99" t="s">
        <v>6608</v>
      </c>
      <c r="Q229" s="99" t="s">
        <v>6609</v>
      </c>
      <c r="R229" s="99" t="s">
        <v>6578</v>
      </c>
      <c r="S229" s="99"/>
      <c r="T229" s="99"/>
      <c r="U229" s="99"/>
      <c r="V229" s="99"/>
      <c r="W229" s="99"/>
      <c r="X229" s="99"/>
      <c r="Y229" s="99" t="s">
        <v>3631</v>
      </c>
      <c r="Z229" s="894"/>
    </row>
    <row r="230" spans="1:26" s="895" customFormat="1" ht="409.5" hidden="1">
      <c r="A230" s="99" t="s">
        <v>862</v>
      </c>
      <c r="B230" s="99"/>
      <c r="C230" s="885">
        <v>2</v>
      </c>
      <c r="D230" s="885">
        <v>101</v>
      </c>
      <c r="E230" s="898" t="s">
        <v>4904</v>
      </c>
      <c r="F230" s="99" t="s">
        <v>6590</v>
      </c>
      <c r="G230" s="893" t="s">
        <v>7370</v>
      </c>
      <c r="H230" s="99"/>
      <c r="I230" s="898" t="s">
        <v>7395</v>
      </c>
      <c r="J230" s="893" t="s">
        <v>4977</v>
      </c>
      <c r="K230" s="99" t="s">
        <v>4978</v>
      </c>
      <c r="L230" s="99" t="s">
        <v>6578</v>
      </c>
      <c r="M230" s="893" t="s">
        <v>6589</v>
      </c>
      <c r="N230" s="99" t="s">
        <v>7396</v>
      </c>
      <c r="O230" s="908" t="s">
        <v>7366</v>
      </c>
      <c r="P230" s="908" t="s">
        <v>7367</v>
      </c>
      <c r="Q230" s="908" t="s">
        <v>7368</v>
      </c>
      <c r="R230" s="99" t="s">
        <v>6578</v>
      </c>
      <c r="S230" s="99"/>
      <c r="T230" s="99"/>
      <c r="U230" s="99"/>
      <c r="V230" s="99"/>
      <c r="W230" s="99"/>
      <c r="X230" s="99"/>
      <c r="Y230" s="99" t="s">
        <v>3631</v>
      </c>
      <c r="Z230" s="894"/>
    </row>
    <row r="231" spans="1:26" s="895" customFormat="1" ht="51" hidden="1">
      <c r="A231" s="99" t="s">
        <v>862</v>
      </c>
      <c r="B231" s="99"/>
      <c r="C231" s="885">
        <v>2</v>
      </c>
      <c r="D231" s="885">
        <v>102</v>
      </c>
      <c r="E231" s="898" t="s">
        <v>7397</v>
      </c>
      <c r="F231" s="99" t="s">
        <v>446</v>
      </c>
      <c r="G231" s="893" t="s">
        <v>7370</v>
      </c>
      <c r="H231" s="99"/>
      <c r="I231" s="898" t="s">
        <v>7398</v>
      </c>
      <c r="J231" s="893" t="s">
        <v>7399</v>
      </c>
      <c r="K231" s="99" t="s">
        <v>7400</v>
      </c>
      <c r="L231" s="99" t="s">
        <v>6578</v>
      </c>
      <c r="M231" s="893" t="s">
        <v>6589</v>
      </c>
      <c r="N231" s="99" t="s">
        <v>7396</v>
      </c>
      <c r="O231" s="99"/>
      <c r="P231" s="99"/>
      <c r="Q231" s="99"/>
      <c r="R231" s="99"/>
      <c r="S231" s="99"/>
      <c r="T231" s="99"/>
      <c r="U231" s="99"/>
      <c r="V231" s="99"/>
      <c r="W231" s="99"/>
      <c r="X231" s="99"/>
      <c r="Y231" s="99" t="s">
        <v>3631</v>
      </c>
      <c r="Z231" s="894"/>
    </row>
    <row r="232" spans="1:26" s="895" customFormat="1" ht="38.25" hidden="1">
      <c r="A232" s="99" t="s">
        <v>862</v>
      </c>
      <c r="B232" s="99"/>
      <c r="C232" s="885">
        <v>2</v>
      </c>
      <c r="D232" s="885">
        <v>103</v>
      </c>
      <c r="E232" s="898" t="s">
        <v>4905</v>
      </c>
      <c r="F232" s="99" t="s">
        <v>6590</v>
      </c>
      <c r="G232" s="893" t="s">
        <v>7370</v>
      </c>
      <c r="H232" s="99"/>
      <c r="I232" s="898" t="s">
        <v>7401</v>
      </c>
      <c r="J232" s="893" t="s">
        <v>4987</v>
      </c>
      <c r="K232" s="99" t="s">
        <v>4988</v>
      </c>
      <c r="L232" s="99" t="s">
        <v>6578</v>
      </c>
      <c r="M232" s="893" t="s">
        <v>6589</v>
      </c>
      <c r="N232" s="99" t="s">
        <v>7396</v>
      </c>
      <c r="O232" s="99" t="s">
        <v>6607</v>
      </c>
      <c r="P232" s="99" t="s">
        <v>6608</v>
      </c>
      <c r="Q232" s="99" t="s">
        <v>6609</v>
      </c>
      <c r="R232" s="99" t="s">
        <v>6578</v>
      </c>
      <c r="S232" s="99"/>
      <c r="T232" s="99"/>
      <c r="U232" s="99"/>
      <c r="V232" s="99"/>
      <c r="W232" s="99"/>
      <c r="X232" s="99"/>
      <c r="Y232" s="99" t="s">
        <v>3631</v>
      </c>
      <c r="Z232" s="894"/>
    </row>
    <row r="233" spans="1:26" s="895" customFormat="1" ht="76.5" hidden="1">
      <c r="A233" s="99" t="s">
        <v>862</v>
      </c>
      <c r="B233" s="99"/>
      <c r="C233" s="885">
        <v>2</v>
      </c>
      <c r="D233" s="885">
        <v>104</v>
      </c>
      <c r="E233" s="898" t="s">
        <v>4906</v>
      </c>
      <c r="F233" s="99" t="s">
        <v>6590</v>
      </c>
      <c r="G233" s="893" t="s">
        <v>7370</v>
      </c>
      <c r="H233" s="99"/>
      <c r="I233" s="898" t="s">
        <v>7402</v>
      </c>
      <c r="J233" s="893" t="s">
        <v>4990</v>
      </c>
      <c r="K233" s="99" t="s">
        <v>4991</v>
      </c>
      <c r="L233" s="99" t="s">
        <v>6578</v>
      </c>
      <c r="M233" s="893"/>
      <c r="N233" s="99"/>
      <c r="O233" s="99" t="s">
        <v>7236</v>
      </c>
      <c r="P233" s="99" t="s">
        <v>6608</v>
      </c>
      <c r="Q233" s="99" t="s">
        <v>6609</v>
      </c>
      <c r="R233" s="99" t="s">
        <v>6578</v>
      </c>
      <c r="S233" s="99"/>
      <c r="T233" s="99"/>
      <c r="U233" s="99"/>
      <c r="V233" s="99"/>
      <c r="W233" s="99"/>
      <c r="X233" s="99"/>
      <c r="Y233" s="99" t="s">
        <v>4992</v>
      </c>
      <c r="Z233" s="894"/>
    </row>
    <row r="234" spans="1:26" s="895" customFormat="1" ht="140.25" hidden="1">
      <c r="A234" s="99" t="s">
        <v>862</v>
      </c>
      <c r="B234" s="99"/>
      <c r="C234" s="885">
        <v>2</v>
      </c>
      <c r="D234" s="885">
        <v>105</v>
      </c>
      <c r="E234" s="898" t="s">
        <v>4907</v>
      </c>
      <c r="F234" s="99" t="s">
        <v>6590</v>
      </c>
      <c r="G234" s="893" t="s">
        <v>7370</v>
      </c>
      <c r="H234" s="99"/>
      <c r="I234" s="898" t="s">
        <v>7403</v>
      </c>
      <c r="J234" s="893" t="s">
        <v>4997</v>
      </c>
      <c r="K234" s="99" t="s">
        <v>4998</v>
      </c>
      <c r="L234" s="99" t="s">
        <v>6578</v>
      </c>
      <c r="M234" s="893"/>
      <c r="N234" s="99"/>
      <c r="O234" s="99" t="s">
        <v>7236</v>
      </c>
      <c r="P234" s="99" t="s">
        <v>6608</v>
      </c>
      <c r="Q234" s="99" t="s">
        <v>6609</v>
      </c>
      <c r="R234" s="99" t="s">
        <v>6578</v>
      </c>
      <c r="S234" s="99"/>
      <c r="T234" s="99"/>
      <c r="U234" s="99"/>
      <c r="V234" s="99"/>
      <c r="W234" s="99"/>
      <c r="X234" s="99"/>
      <c r="Y234" s="909" t="s">
        <v>4999</v>
      </c>
      <c r="Z234" s="894"/>
    </row>
    <row r="235" spans="1:26" s="895" customFormat="1" ht="89.25" hidden="1">
      <c r="A235" s="99" t="s">
        <v>862</v>
      </c>
      <c r="B235" s="99"/>
      <c r="C235" s="885">
        <v>2</v>
      </c>
      <c r="D235" s="885">
        <v>106</v>
      </c>
      <c r="E235" s="898" t="s">
        <v>7404</v>
      </c>
      <c r="F235" s="99" t="s">
        <v>6590</v>
      </c>
      <c r="G235" s="893" t="s">
        <v>6576</v>
      </c>
      <c r="H235" s="99"/>
      <c r="I235" s="898" t="s">
        <v>7405</v>
      </c>
      <c r="J235" s="893" t="s">
        <v>7406</v>
      </c>
      <c r="K235" s="99" t="s">
        <v>7407</v>
      </c>
      <c r="L235" s="99" t="s">
        <v>6578</v>
      </c>
      <c r="M235" s="893"/>
      <c r="N235" s="99"/>
      <c r="O235" s="99" t="s">
        <v>7236</v>
      </c>
      <c r="P235" s="99" t="s">
        <v>6608</v>
      </c>
      <c r="Q235" s="99" t="s">
        <v>6609</v>
      </c>
      <c r="R235" s="99" t="s">
        <v>6578</v>
      </c>
      <c r="S235" s="99"/>
      <c r="T235" s="99"/>
      <c r="U235" s="99"/>
      <c r="V235" s="99"/>
      <c r="W235" s="99"/>
      <c r="X235" s="99"/>
      <c r="Y235" s="909" t="s">
        <v>4999</v>
      </c>
      <c r="Z235" s="894"/>
    </row>
    <row r="236" spans="1:26" s="895" customFormat="1" ht="409.5" hidden="1" customHeight="1">
      <c r="A236" s="99" t="s">
        <v>564</v>
      </c>
      <c r="B236" s="99"/>
      <c r="C236" s="885">
        <v>2</v>
      </c>
      <c r="D236" s="885">
        <v>107</v>
      </c>
      <c r="E236" s="893" t="s">
        <v>3234</v>
      </c>
      <c r="F236" s="99" t="s">
        <v>6590</v>
      </c>
      <c r="G236" s="893" t="s">
        <v>6576</v>
      </c>
      <c r="H236" s="99"/>
      <c r="I236" s="893" t="s">
        <v>7408</v>
      </c>
      <c r="J236" s="893" t="s">
        <v>621</v>
      </c>
      <c r="K236" s="99" t="s">
        <v>7409</v>
      </c>
      <c r="L236" s="99" t="s">
        <v>6578</v>
      </c>
      <c r="M236" s="893" t="s">
        <v>6589</v>
      </c>
      <c r="N236" s="99" t="s">
        <v>7410</v>
      </c>
      <c r="O236" s="898" t="s">
        <v>7411</v>
      </c>
      <c r="P236" s="99" t="s">
        <v>7356</v>
      </c>
      <c r="Q236" s="99" t="s">
        <v>7357</v>
      </c>
      <c r="R236" s="99" t="s">
        <v>6578</v>
      </c>
      <c r="S236" s="99"/>
      <c r="T236" s="99"/>
      <c r="U236" s="99"/>
      <c r="V236" s="99"/>
      <c r="W236" s="99"/>
      <c r="X236" s="99"/>
      <c r="Y236" s="99" t="s">
        <v>622</v>
      </c>
      <c r="Z236" s="894"/>
    </row>
    <row r="237" spans="1:26" s="895" customFormat="1" ht="132" hidden="1" customHeight="1">
      <c r="A237" s="99" t="s">
        <v>564</v>
      </c>
      <c r="B237" s="99"/>
      <c r="C237" s="885">
        <v>2</v>
      </c>
      <c r="D237" s="885">
        <v>108</v>
      </c>
      <c r="E237" s="893" t="s">
        <v>7412</v>
      </c>
      <c r="F237" s="99" t="s">
        <v>446</v>
      </c>
      <c r="G237" s="893" t="s">
        <v>6576</v>
      </c>
      <c r="H237" s="99"/>
      <c r="I237" s="893" t="s">
        <v>7413</v>
      </c>
      <c r="J237" s="893" t="s">
        <v>7414</v>
      </c>
      <c r="K237" s="99" t="s">
        <v>7415</v>
      </c>
      <c r="L237" s="99" t="s">
        <v>6578</v>
      </c>
      <c r="M237" s="893" t="s">
        <v>6589</v>
      </c>
      <c r="N237" s="99" t="s">
        <v>7410</v>
      </c>
      <c r="O237" s="99"/>
      <c r="P237" s="99"/>
      <c r="Q237" s="99"/>
      <c r="R237" s="99"/>
      <c r="S237" s="99"/>
      <c r="T237" s="99"/>
      <c r="U237" s="99"/>
      <c r="V237" s="99"/>
      <c r="W237" s="99"/>
      <c r="X237" s="99"/>
      <c r="Y237" s="99" t="s">
        <v>622</v>
      </c>
      <c r="Z237" s="894"/>
    </row>
    <row r="238" spans="1:26" s="895" customFormat="1" ht="229.35" hidden="1" customHeight="1">
      <c r="A238" s="99" t="s">
        <v>564</v>
      </c>
      <c r="B238" s="99"/>
      <c r="C238" s="885">
        <v>2</v>
      </c>
      <c r="D238" s="885">
        <v>109</v>
      </c>
      <c r="E238" s="893" t="s">
        <v>7416</v>
      </c>
      <c r="F238" s="99" t="s">
        <v>6590</v>
      </c>
      <c r="G238" s="893" t="s">
        <v>6576</v>
      </c>
      <c r="H238" s="99"/>
      <c r="I238" s="893" t="s">
        <v>7417</v>
      </c>
      <c r="J238" s="893" t="s">
        <v>7418</v>
      </c>
      <c r="K238" s="99" t="s">
        <v>7419</v>
      </c>
      <c r="L238" s="99" t="s">
        <v>6578</v>
      </c>
      <c r="M238" s="893" t="s">
        <v>6589</v>
      </c>
      <c r="N238" s="99" t="s">
        <v>7420</v>
      </c>
      <c r="O238" s="99" t="s">
        <v>7421</v>
      </c>
      <c r="P238" s="893" t="s">
        <v>7422</v>
      </c>
      <c r="Q238" s="893" t="s">
        <v>7423</v>
      </c>
      <c r="R238" s="99" t="s">
        <v>6578</v>
      </c>
      <c r="S238" s="99"/>
      <c r="T238" s="99"/>
      <c r="U238" s="99"/>
      <c r="V238" s="99"/>
      <c r="W238" s="99"/>
      <c r="X238" s="99"/>
      <c r="Y238" s="99" t="s">
        <v>622</v>
      </c>
      <c r="Z238" s="894"/>
    </row>
    <row r="239" spans="1:26" s="895" customFormat="1" ht="63.75" hidden="1">
      <c r="A239" s="99" t="s">
        <v>564</v>
      </c>
      <c r="B239" s="99"/>
      <c r="C239" s="885">
        <v>2</v>
      </c>
      <c r="D239" s="885">
        <v>110</v>
      </c>
      <c r="E239" s="893" t="s">
        <v>7424</v>
      </c>
      <c r="F239" s="99" t="s">
        <v>446</v>
      </c>
      <c r="G239" s="893" t="s">
        <v>6576</v>
      </c>
      <c r="H239" s="99"/>
      <c r="I239" s="893" t="s">
        <v>7425</v>
      </c>
      <c r="J239" s="893" t="s">
        <v>7426</v>
      </c>
      <c r="K239" s="893" t="s">
        <v>7427</v>
      </c>
      <c r="L239" s="99" t="s">
        <v>6578</v>
      </c>
      <c r="M239" s="893" t="s">
        <v>6589</v>
      </c>
      <c r="N239" s="99" t="s">
        <v>7420</v>
      </c>
      <c r="O239" s="99"/>
      <c r="P239" s="99"/>
      <c r="Q239" s="99"/>
      <c r="R239" s="99"/>
      <c r="S239" s="99"/>
      <c r="T239" s="99"/>
      <c r="U239" s="99"/>
      <c r="V239" s="99"/>
      <c r="W239" s="99"/>
      <c r="X239" s="99"/>
      <c r="Y239" s="99" t="s">
        <v>622</v>
      </c>
      <c r="Z239" s="894"/>
    </row>
    <row r="240" spans="1:26" ht="51" hidden="1">
      <c r="A240" s="99" t="s">
        <v>564</v>
      </c>
      <c r="B240" s="55"/>
      <c r="C240" s="885">
        <v>2</v>
      </c>
      <c r="D240" s="885">
        <v>111</v>
      </c>
      <c r="E240" s="893" t="s">
        <v>623</v>
      </c>
      <c r="F240" s="99" t="s">
        <v>422</v>
      </c>
      <c r="G240" s="893" t="s">
        <v>7428</v>
      </c>
      <c r="H240" s="910"/>
      <c r="I240" s="893" t="s">
        <v>7429</v>
      </c>
      <c r="J240" s="893" t="s">
        <v>624</v>
      </c>
      <c r="K240" s="99" t="s">
        <v>625</v>
      </c>
      <c r="L240" s="99" t="s">
        <v>6578</v>
      </c>
      <c r="M240" s="893" t="s">
        <v>6589</v>
      </c>
      <c r="N240" s="99" t="s">
        <v>7410</v>
      </c>
      <c r="O240" s="910"/>
      <c r="P240" s="910"/>
      <c r="Q240" s="910"/>
      <c r="R240" s="910"/>
      <c r="S240" s="910"/>
      <c r="T240" s="910"/>
      <c r="U240" s="910"/>
      <c r="V240" s="910"/>
      <c r="W240" s="910"/>
      <c r="X240" s="910"/>
      <c r="Y240" s="99" t="s">
        <v>622</v>
      </c>
      <c r="Z240" s="910"/>
    </row>
    <row r="241" spans="1:26" ht="63.75" hidden="1">
      <c r="A241" s="99" t="s">
        <v>564</v>
      </c>
      <c r="B241" s="55"/>
      <c r="C241" s="885">
        <v>2</v>
      </c>
      <c r="D241" s="885">
        <v>112</v>
      </c>
      <c r="E241" s="893" t="s">
        <v>7430</v>
      </c>
      <c r="F241" s="99" t="s">
        <v>447</v>
      </c>
      <c r="G241" s="893" t="s">
        <v>7428</v>
      </c>
      <c r="H241" s="910"/>
      <c r="I241" s="893" t="s">
        <v>7431</v>
      </c>
      <c r="J241" s="893" t="s">
        <v>7432</v>
      </c>
      <c r="K241" s="99" t="s">
        <v>7433</v>
      </c>
      <c r="L241" s="99" t="s">
        <v>6578</v>
      </c>
      <c r="M241" s="893" t="s">
        <v>6589</v>
      </c>
      <c r="N241" s="99" t="s">
        <v>7410</v>
      </c>
      <c r="O241" s="910"/>
      <c r="P241" s="910"/>
      <c r="Q241" s="910"/>
      <c r="R241" s="910"/>
      <c r="S241" s="910"/>
      <c r="T241" s="910"/>
      <c r="U241" s="910"/>
      <c r="V241" s="910"/>
      <c r="W241" s="910"/>
      <c r="X241" s="910"/>
      <c r="Y241" s="99" t="s">
        <v>622</v>
      </c>
      <c r="Z241" s="910"/>
    </row>
    <row r="242" spans="1:26" ht="204" hidden="1">
      <c r="A242" s="99" t="s">
        <v>564</v>
      </c>
      <c r="B242" s="55"/>
      <c r="C242" s="885">
        <v>2</v>
      </c>
      <c r="D242" s="885">
        <v>113</v>
      </c>
      <c r="E242" s="893" t="s">
        <v>626</v>
      </c>
      <c r="F242" s="99" t="s">
        <v>6590</v>
      </c>
      <c r="G242" s="899" t="s">
        <v>7434</v>
      </c>
      <c r="H242" s="910"/>
      <c r="I242" s="893" t="s">
        <v>7435</v>
      </c>
      <c r="J242" s="893" t="s">
        <v>627</v>
      </c>
      <c r="K242" s="99" t="s">
        <v>628</v>
      </c>
      <c r="L242" s="99" t="s">
        <v>6578</v>
      </c>
      <c r="M242" s="893" t="s">
        <v>6589</v>
      </c>
      <c r="N242" s="99" t="s">
        <v>7436</v>
      </c>
      <c r="O242" s="99" t="s">
        <v>7437</v>
      </c>
      <c r="P242" s="893" t="s">
        <v>7438</v>
      </c>
      <c r="Q242" s="893" t="s">
        <v>7439</v>
      </c>
      <c r="R242" s="904" t="s">
        <v>7440</v>
      </c>
      <c r="S242" s="910"/>
      <c r="T242" s="910"/>
      <c r="U242" s="910"/>
      <c r="V242" s="910"/>
      <c r="W242" s="910"/>
      <c r="X242" s="910"/>
      <c r="Y242" s="99" t="s">
        <v>622</v>
      </c>
      <c r="Z242" s="910"/>
    </row>
    <row r="243" spans="1:26" ht="89.25" hidden="1">
      <c r="A243" s="99" t="s">
        <v>564</v>
      </c>
      <c r="B243" s="55"/>
      <c r="C243" s="885">
        <v>2</v>
      </c>
      <c r="D243" s="885">
        <v>114</v>
      </c>
      <c r="E243" s="893" t="s">
        <v>7441</v>
      </c>
      <c r="F243" s="99" t="s">
        <v>446</v>
      </c>
      <c r="G243" s="899" t="s">
        <v>7434</v>
      </c>
      <c r="H243" s="910"/>
      <c r="I243" s="893" t="s">
        <v>7442</v>
      </c>
      <c r="J243" s="893" t="s">
        <v>7443</v>
      </c>
      <c r="K243" s="99" t="s">
        <v>7444</v>
      </c>
      <c r="L243" s="99" t="s">
        <v>6578</v>
      </c>
      <c r="M243" s="893" t="s">
        <v>6589</v>
      </c>
      <c r="N243" s="99" t="s">
        <v>7436</v>
      </c>
      <c r="O243" s="910"/>
      <c r="P243" s="910"/>
      <c r="Q243" s="910"/>
      <c r="R243" s="910"/>
      <c r="S243" s="910"/>
      <c r="T243" s="910"/>
      <c r="U243" s="910"/>
      <c r="V243" s="910"/>
      <c r="W243" s="910"/>
      <c r="X243" s="910"/>
      <c r="Y243" s="99" t="s">
        <v>622</v>
      </c>
      <c r="Z243" s="910"/>
    </row>
    <row r="244" spans="1:26" ht="409.6" hidden="1">
      <c r="A244" s="99" t="s">
        <v>6947</v>
      </c>
      <c r="B244" s="55"/>
      <c r="C244" s="885">
        <v>2</v>
      </c>
      <c r="D244" s="885">
        <v>115</v>
      </c>
      <c r="E244" s="893" t="s">
        <v>4761</v>
      </c>
      <c r="F244" s="99" t="s">
        <v>6590</v>
      </c>
      <c r="G244" s="893" t="s">
        <v>7445</v>
      </c>
      <c r="H244" s="910"/>
      <c r="I244" s="893" t="s">
        <v>7446</v>
      </c>
      <c r="J244" s="893" t="s">
        <v>4769</v>
      </c>
      <c r="K244" s="99" t="s">
        <v>4770</v>
      </c>
      <c r="L244" s="99" t="s">
        <v>6578</v>
      </c>
      <c r="M244" s="893" t="s">
        <v>6589</v>
      </c>
      <c r="N244" s="99" t="s">
        <v>7447</v>
      </c>
      <c r="O244" s="893" t="s">
        <v>7448</v>
      </c>
      <c r="P244" s="911" t="s">
        <v>7449</v>
      </c>
      <c r="Q244" s="911" t="s">
        <v>7450</v>
      </c>
      <c r="R244" s="99" t="s">
        <v>6578</v>
      </c>
      <c r="S244" s="910"/>
      <c r="T244" s="910"/>
      <c r="U244" s="910"/>
      <c r="V244" s="910"/>
      <c r="W244" s="910"/>
      <c r="X244" s="910"/>
      <c r="Y244" s="99" t="s">
        <v>4771</v>
      </c>
      <c r="Z244" s="910"/>
    </row>
    <row r="245" spans="1:26" ht="38.25" hidden="1">
      <c r="A245" s="99" t="s">
        <v>6947</v>
      </c>
      <c r="B245" s="55"/>
      <c r="C245" s="885">
        <v>2</v>
      </c>
      <c r="D245" s="885">
        <v>116</v>
      </c>
      <c r="E245" s="912" t="s">
        <v>4762</v>
      </c>
      <c r="F245" s="99" t="s">
        <v>446</v>
      </c>
      <c r="G245" s="893" t="s">
        <v>7445</v>
      </c>
      <c r="H245" s="910"/>
      <c r="I245" s="893" t="s">
        <v>7451</v>
      </c>
      <c r="J245" s="893" t="s">
        <v>4776</v>
      </c>
      <c r="K245" s="99" t="s">
        <v>4777</v>
      </c>
      <c r="L245" s="99" t="s">
        <v>6578</v>
      </c>
      <c r="M245" s="893" t="s">
        <v>6589</v>
      </c>
      <c r="N245" s="99" t="s">
        <v>7447</v>
      </c>
      <c r="O245" s="910"/>
      <c r="P245" s="910"/>
      <c r="Q245" s="910"/>
      <c r="R245" s="910"/>
      <c r="S245" s="910"/>
      <c r="T245" s="910"/>
      <c r="U245" s="910"/>
      <c r="V245" s="910"/>
      <c r="W245" s="910"/>
      <c r="X245" s="910"/>
      <c r="Y245" s="99" t="s">
        <v>4771</v>
      </c>
      <c r="Z245" s="910"/>
    </row>
    <row r="246" spans="1:26" ht="25.5" hidden="1">
      <c r="A246" s="99" t="s">
        <v>6947</v>
      </c>
      <c r="B246" s="55"/>
      <c r="C246" s="885">
        <v>2</v>
      </c>
      <c r="D246" s="885">
        <v>117</v>
      </c>
      <c r="E246" s="912" t="s">
        <v>4763</v>
      </c>
      <c r="F246" s="99" t="s">
        <v>434</v>
      </c>
      <c r="G246" s="893" t="s">
        <v>7445</v>
      </c>
      <c r="H246" s="910"/>
      <c r="I246" s="893" t="s">
        <v>7452</v>
      </c>
      <c r="J246" s="893" t="s">
        <v>4779</v>
      </c>
      <c r="K246" s="99" t="s">
        <v>4780</v>
      </c>
      <c r="L246" s="99" t="s">
        <v>6578</v>
      </c>
      <c r="M246" s="893" t="s">
        <v>6589</v>
      </c>
      <c r="N246" s="99" t="s">
        <v>7447</v>
      </c>
      <c r="O246" s="910"/>
      <c r="P246" s="910"/>
      <c r="Q246" s="910"/>
      <c r="R246" s="910"/>
      <c r="S246" s="910"/>
      <c r="T246" s="910"/>
      <c r="U246" s="910"/>
      <c r="V246" s="910"/>
      <c r="W246" s="910"/>
      <c r="X246" s="910"/>
      <c r="Y246" s="99" t="s">
        <v>4771</v>
      </c>
      <c r="Z246" s="910"/>
    </row>
    <row r="247" spans="1:26" ht="409.5" hidden="1">
      <c r="A247" s="99" t="s">
        <v>6947</v>
      </c>
      <c r="B247" s="55"/>
      <c r="C247" s="885">
        <v>2</v>
      </c>
      <c r="D247" s="885">
        <v>118</v>
      </c>
      <c r="E247" s="912" t="s">
        <v>4764</v>
      </c>
      <c r="F247" s="99" t="s">
        <v>6590</v>
      </c>
      <c r="G247" s="893" t="s">
        <v>7445</v>
      </c>
      <c r="H247" s="910"/>
      <c r="I247" s="893" t="s">
        <v>7453</v>
      </c>
      <c r="J247" s="893" t="s">
        <v>4785</v>
      </c>
      <c r="K247" s="99" t="s">
        <v>4786</v>
      </c>
      <c r="L247" s="99" t="s">
        <v>6578</v>
      </c>
      <c r="M247" s="893" t="s">
        <v>6589</v>
      </c>
      <c r="N247" s="99" t="s">
        <v>7447</v>
      </c>
      <c r="O247" s="893" t="s">
        <v>7454</v>
      </c>
      <c r="P247" s="893" t="s">
        <v>7454</v>
      </c>
      <c r="Q247" s="893" t="s">
        <v>7455</v>
      </c>
      <c r="R247" s="893" t="s">
        <v>7456</v>
      </c>
      <c r="S247" s="910"/>
      <c r="T247" s="910"/>
      <c r="U247" s="910"/>
      <c r="V247" s="910"/>
      <c r="W247" s="910"/>
      <c r="X247" s="910"/>
      <c r="Y247" s="99" t="s">
        <v>4771</v>
      </c>
      <c r="Z247" s="910"/>
    </row>
    <row r="248" spans="1:26" ht="39" hidden="1">
      <c r="A248" s="99" t="s">
        <v>6947</v>
      </c>
      <c r="B248" s="55"/>
      <c r="C248" s="885">
        <v>2</v>
      </c>
      <c r="D248" s="885">
        <v>119</v>
      </c>
      <c r="E248" s="912" t="s">
        <v>4765</v>
      </c>
      <c r="F248" s="99" t="s">
        <v>6590</v>
      </c>
      <c r="G248" s="893" t="s">
        <v>7445</v>
      </c>
      <c r="H248" s="910"/>
      <c r="I248" s="893" t="s">
        <v>7457</v>
      </c>
      <c r="J248" s="893" t="s">
        <v>4794</v>
      </c>
      <c r="K248" s="99" t="s">
        <v>4795</v>
      </c>
      <c r="L248" s="99" t="s">
        <v>6578</v>
      </c>
      <c r="M248" s="893" t="s">
        <v>6589</v>
      </c>
      <c r="N248" s="99" t="s">
        <v>7447</v>
      </c>
      <c r="O248" s="911" t="s">
        <v>7236</v>
      </c>
      <c r="P248" s="911" t="s">
        <v>6608</v>
      </c>
      <c r="Q248" s="911" t="s">
        <v>6609</v>
      </c>
      <c r="R248" s="99" t="s">
        <v>6578</v>
      </c>
      <c r="S248" s="910"/>
      <c r="T248" s="910"/>
      <c r="U248" s="910"/>
      <c r="V248" s="910"/>
      <c r="W248" s="910"/>
      <c r="X248" s="910"/>
      <c r="Y248" s="99" t="s">
        <v>4771</v>
      </c>
      <c r="Z248" s="910"/>
    </row>
    <row r="249" spans="1:26" ht="25.5" hidden="1">
      <c r="A249" s="99" t="s">
        <v>7458</v>
      </c>
      <c r="B249" s="55"/>
      <c r="C249" s="885">
        <v>2</v>
      </c>
      <c r="D249" s="885">
        <v>120</v>
      </c>
      <c r="E249" s="912" t="s">
        <v>1559</v>
      </c>
      <c r="F249" s="99" t="s">
        <v>422</v>
      </c>
      <c r="G249" s="893" t="s">
        <v>7445</v>
      </c>
      <c r="H249" s="910"/>
      <c r="I249" s="893" t="s">
        <v>7459</v>
      </c>
      <c r="J249" s="893" t="s">
        <v>7460</v>
      </c>
      <c r="K249" s="99" t="s">
        <v>7461</v>
      </c>
      <c r="L249" s="99" t="s">
        <v>6578</v>
      </c>
      <c r="M249" s="893" t="s">
        <v>6589</v>
      </c>
      <c r="N249" s="99" t="s">
        <v>7447</v>
      </c>
      <c r="O249" s="910"/>
      <c r="P249" s="910"/>
      <c r="Q249" s="910"/>
      <c r="R249" s="910"/>
      <c r="S249" s="910"/>
      <c r="T249" s="910"/>
      <c r="U249" s="910"/>
      <c r="V249" s="910"/>
      <c r="W249" s="910"/>
      <c r="X249" s="910"/>
      <c r="Y249" s="99" t="s">
        <v>4771</v>
      </c>
      <c r="Z249" s="910"/>
    </row>
    <row r="250" spans="1:26" s="915" customFormat="1" ht="357" hidden="1">
      <c r="A250" s="99" t="s">
        <v>7458</v>
      </c>
      <c r="B250" s="913"/>
      <c r="C250" s="885">
        <v>2</v>
      </c>
      <c r="D250" s="885">
        <v>121</v>
      </c>
      <c r="E250" s="914" t="s">
        <v>1560</v>
      </c>
      <c r="F250" s="99" t="s">
        <v>6590</v>
      </c>
      <c r="G250" s="99" t="s">
        <v>3468</v>
      </c>
      <c r="H250" s="99"/>
      <c r="I250" s="99" t="s">
        <v>7462</v>
      </c>
      <c r="J250" s="99" t="s">
        <v>7463</v>
      </c>
      <c r="K250" s="99" t="s">
        <v>7464</v>
      </c>
      <c r="L250" s="99" t="s">
        <v>6578</v>
      </c>
      <c r="M250" s="893" t="s">
        <v>6589</v>
      </c>
      <c r="N250" s="99" t="s">
        <v>7463</v>
      </c>
      <c r="O250" s="99" t="s">
        <v>7465</v>
      </c>
      <c r="P250" s="99" t="s">
        <v>7466</v>
      </c>
      <c r="Q250" s="99" t="s">
        <v>7467</v>
      </c>
      <c r="R250" s="99" t="s">
        <v>6578</v>
      </c>
      <c r="S250" s="99"/>
      <c r="T250" s="99"/>
      <c r="U250" s="99"/>
      <c r="V250" s="99"/>
      <c r="W250" s="99"/>
      <c r="X250" s="99"/>
      <c r="Y250" s="99" t="s">
        <v>2246</v>
      </c>
      <c r="Z250" s="99"/>
    </row>
    <row r="251" spans="1:26" s="915" customFormat="1" ht="63.75" hidden="1">
      <c r="A251" s="99" t="s">
        <v>7458</v>
      </c>
      <c r="B251" s="913"/>
      <c r="C251" s="885">
        <v>2</v>
      </c>
      <c r="D251" s="885">
        <v>122</v>
      </c>
      <c r="E251" s="99" t="s">
        <v>1561</v>
      </c>
      <c r="F251" s="99" t="s">
        <v>446</v>
      </c>
      <c r="G251" s="99" t="s">
        <v>3468</v>
      </c>
      <c r="H251" s="99"/>
      <c r="I251" s="99" t="s">
        <v>7468</v>
      </c>
      <c r="J251" s="99" t="s">
        <v>7469</v>
      </c>
      <c r="K251" s="99" t="s">
        <v>7470</v>
      </c>
      <c r="L251" s="99" t="s">
        <v>6578</v>
      </c>
      <c r="M251" s="893" t="s">
        <v>6589</v>
      </c>
      <c r="N251" s="99" t="s">
        <v>7463</v>
      </c>
      <c r="O251" s="99"/>
      <c r="P251" s="99"/>
      <c r="Q251" s="99"/>
      <c r="R251" s="99"/>
      <c r="S251" s="99"/>
      <c r="T251" s="99"/>
      <c r="U251" s="99"/>
      <c r="V251" s="99"/>
      <c r="W251" s="99"/>
      <c r="X251" s="99"/>
      <c r="Y251" s="99" t="s">
        <v>2246</v>
      </c>
      <c r="Z251" s="99"/>
    </row>
    <row r="252" spans="1:26" s="915" customFormat="1" ht="242.25" hidden="1">
      <c r="A252" s="99" t="s">
        <v>7458</v>
      </c>
      <c r="B252" s="913"/>
      <c r="C252" s="885">
        <v>2</v>
      </c>
      <c r="D252" s="885">
        <v>123</v>
      </c>
      <c r="E252" s="914" t="s">
        <v>1562</v>
      </c>
      <c r="F252" s="99" t="s">
        <v>6590</v>
      </c>
      <c r="G252" s="99" t="s">
        <v>3468</v>
      </c>
      <c r="H252" s="99"/>
      <c r="I252" s="99" t="s">
        <v>7471</v>
      </c>
      <c r="J252" s="99" t="s">
        <v>4804</v>
      </c>
      <c r="K252" s="99" t="s">
        <v>4805</v>
      </c>
      <c r="L252" s="99" t="s">
        <v>6578</v>
      </c>
      <c r="M252" s="893" t="s">
        <v>6589</v>
      </c>
      <c r="N252" s="99" t="s">
        <v>7472</v>
      </c>
      <c r="O252" s="99" t="s">
        <v>7473</v>
      </c>
      <c r="P252" s="99" t="s">
        <v>7474</v>
      </c>
      <c r="Q252" s="99" t="s">
        <v>7475</v>
      </c>
      <c r="R252" s="99" t="s">
        <v>6578</v>
      </c>
      <c r="S252" s="99"/>
      <c r="T252" s="99"/>
      <c r="U252" s="99"/>
      <c r="V252" s="99"/>
      <c r="W252" s="99"/>
      <c r="X252" s="99"/>
      <c r="Y252" s="99" t="s">
        <v>2246</v>
      </c>
      <c r="Z252" s="99"/>
    </row>
    <row r="253" spans="1:26" s="915" customFormat="1" ht="69" hidden="1" customHeight="1">
      <c r="A253" s="99" t="s">
        <v>7458</v>
      </c>
      <c r="B253" s="913"/>
      <c r="C253" s="885">
        <v>2</v>
      </c>
      <c r="D253" s="885">
        <v>124</v>
      </c>
      <c r="E253" s="99" t="s">
        <v>1563</v>
      </c>
      <c r="F253" s="99" t="s">
        <v>446</v>
      </c>
      <c r="G253" s="99" t="s">
        <v>3468</v>
      </c>
      <c r="H253" s="99"/>
      <c r="I253" s="99" t="s">
        <v>7476</v>
      </c>
      <c r="J253" s="99" t="s">
        <v>4812</v>
      </c>
      <c r="K253" s="99" t="s">
        <v>4813</v>
      </c>
      <c r="L253" s="99" t="s">
        <v>6578</v>
      </c>
      <c r="M253" s="893" t="s">
        <v>6589</v>
      </c>
      <c r="N253" s="99" t="s">
        <v>7472</v>
      </c>
      <c r="O253" s="99"/>
      <c r="P253" s="99"/>
      <c r="Q253" s="99"/>
      <c r="R253" s="99"/>
      <c r="S253" s="99"/>
      <c r="T253" s="99"/>
      <c r="U253" s="99"/>
      <c r="V253" s="99"/>
      <c r="W253" s="99"/>
      <c r="X253" s="99"/>
      <c r="Y253" s="99" t="s">
        <v>2246</v>
      </c>
      <c r="Z253" s="99"/>
    </row>
    <row r="254" spans="1:26" s="915" customFormat="1" ht="158.44999999999999" hidden="1" customHeight="1">
      <c r="A254" s="99" t="s">
        <v>7458</v>
      </c>
      <c r="B254" s="913"/>
      <c r="C254" s="885">
        <v>2</v>
      </c>
      <c r="D254" s="885">
        <v>125</v>
      </c>
      <c r="E254" s="914" t="s">
        <v>1564</v>
      </c>
      <c r="F254" s="99" t="s">
        <v>6590</v>
      </c>
      <c r="G254" s="99" t="s">
        <v>3468</v>
      </c>
      <c r="H254" s="99"/>
      <c r="I254" s="99" t="s">
        <v>7477</v>
      </c>
      <c r="J254" s="914" t="s">
        <v>1564</v>
      </c>
      <c r="K254" s="99" t="s">
        <v>7478</v>
      </c>
      <c r="L254" s="99" t="s">
        <v>6578</v>
      </c>
      <c r="M254" s="893" t="s">
        <v>6589</v>
      </c>
      <c r="N254" s="99" t="s">
        <v>1564</v>
      </c>
      <c r="O254" s="99" t="s">
        <v>7479</v>
      </c>
      <c r="P254" s="99" t="s">
        <v>7480</v>
      </c>
      <c r="Q254" s="99" t="s">
        <v>7481</v>
      </c>
      <c r="R254" s="99" t="s">
        <v>6578</v>
      </c>
      <c r="S254" s="99"/>
      <c r="T254" s="99"/>
      <c r="U254" s="99"/>
      <c r="V254" s="99"/>
      <c r="W254" s="99"/>
      <c r="X254" s="99"/>
      <c r="Y254" s="99" t="s">
        <v>2246</v>
      </c>
      <c r="Z254" s="99"/>
    </row>
    <row r="255" spans="1:26" s="915" customFormat="1" ht="63.75" hidden="1">
      <c r="A255" s="99" t="s">
        <v>7458</v>
      </c>
      <c r="B255" s="913"/>
      <c r="C255" s="885">
        <v>2</v>
      </c>
      <c r="D255" s="885">
        <v>126</v>
      </c>
      <c r="E255" s="99" t="s">
        <v>1565</v>
      </c>
      <c r="F255" s="99" t="s">
        <v>446</v>
      </c>
      <c r="G255" s="99" t="s">
        <v>3468</v>
      </c>
      <c r="H255" s="99"/>
      <c r="I255" s="99" t="s">
        <v>7482</v>
      </c>
      <c r="J255" s="99" t="s">
        <v>7483</v>
      </c>
      <c r="K255" s="99" t="s">
        <v>7484</v>
      </c>
      <c r="L255" s="99" t="s">
        <v>6578</v>
      </c>
      <c r="M255" s="893" t="s">
        <v>6589</v>
      </c>
      <c r="N255" s="99" t="s">
        <v>1564</v>
      </c>
      <c r="O255" s="99"/>
      <c r="P255" s="99"/>
      <c r="Q255" s="99"/>
      <c r="R255" s="99"/>
      <c r="S255" s="99"/>
      <c r="T255" s="99"/>
      <c r="U255" s="99"/>
      <c r="V255" s="99"/>
      <c r="W255" s="99"/>
      <c r="X255" s="99"/>
      <c r="Y255" s="99" t="s">
        <v>2246</v>
      </c>
      <c r="Z255" s="99"/>
    </row>
    <row r="256" spans="1:26" s="915" customFormat="1" ht="153" hidden="1">
      <c r="A256" s="99" t="s">
        <v>7458</v>
      </c>
      <c r="B256" s="913"/>
      <c r="C256" s="885">
        <v>2</v>
      </c>
      <c r="D256" s="885">
        <v>127</v>
      </c>
      <c r="E256" s="914" t="s">
        <v>1566</v>
      </c>
      <c r="F256" s="99" t="s">
        <v>6590</v>
      </c>
      <c r="G256" s="99" t="s">
        <v>3468</v>
      </c>
      <c r="H256" s="99"/>
      <c r="I256" s="99" t="s">
        <v>7485</v>
      </c>
      <c r="J256" s="99" t="s">
        <v>7486</v>
      </c>
      <c r="K256" s="99" t="s">
        <v>7487</v>
      </c>
      <c r="L256" s="99" t="s">
        <v>6578</v>
      </c>
      <c r="M256" s="893" t="s">
        <v>6589</v>
      </c>
      <c r="N256" s="99" t="s">
        <v>7488</v>
      </c>
      <c r="O256" s="99" t="s">
        <v>7489</v>
      </c>
      <c r="P256" s="99" t="s">
        <v>7490</v>
      </c>
      <c r="Q256" s="99" t="s">
        <v>7491</v>
      </c>
      <c r="R256" s="99" t="s">
        <v>6578</v>
      </c>
      <c r="S256" s="99"/>
      <c r="T256" s="99"/>
      <c r="U256" s="99"/>
      <c r="V256" s="99"/>
      <c r="W256" s="99"/>
      <c r="X256" s="99"/>
      <c r="Y256" s="99" t="s">
        <v>2246</v>
      </c>
      <c r="Z256" s="99"/>
    </row>
    <row r="257" spans="1:26" s="915" customFormat="1" ht="38.25" hidden="1">
      <c r="A257" s="99" t="s">
        <v>7458</v>
      </c>
      <c r="B257" s="913"/>
      <c r="C257" s="885">
        <v>2</v>
      </c>
      <c r="D257" s="885">
        <v>128</v>
      </c>
      <c r="E257" s="99" t="s">
        <v>1567</v>
      </c>
      <c r="F257" s="99" t="s">
        <v>446</v>
      </c>
      <c r="G257" s="99" t="s">
        <v>3468</v>
      </c>
      <c r="H257" s="99"/>
      <c r="I257" s="99" t="s">
        <v>7492</v>
      </c>
      <c r="J257" s="99" t="s">
        <v>7493</v>
      </c>
      <c r="K257" s="99" t="s">
        <v>7494</v>
      </c>
      <c r="L257" s="99" t="s">
        <v>6578</v>
      </c>
      <c r="M257" s="893" t="s">
        <v>6589</v>
      </c>
      <c r="N257" s="99" t="s">
        <v>7488</v>
      </c>
      <c r="O257" s="99"/>
      <c r="P257" s="99"/>
      <c r="Q257" s="99"/>
      <c r="R257" s="99"/>
      <c r="S257" s="99"/>
      <c r="T257" s="99"/>
      <c r="U257" s="99"/>
      <c r="V257" s="99"/>
      <c r="W257" s="99"/>
      <c r="X257" s="99"/>
      <c r="Y257" s="99" t="s">
        <v>2246</v>
      </c>
      <c r="Z257" s="99"/>
    </row>
    <row r="258" spans="1:26" s="915" customFormat="1" ht="308.10000000000002" hidden="1" customHeight="1">
      <c r="A258" s="99" t="s">
        <v>7458</v>
      </c>
      <c r="B258" s="913"/>
      <c r="C258" s="885">
        <v>2</v>
      </c>
      <c r="D258" s="885">
        <v>129</v>
      </c>
      <c r="E258" s="99" t="s">
        <v>1568</v>
      </c>
      <c r="F258" s="99" t="s">
        <v>434</v>
      </c>
      <c r="G258" s="99" t="s">
        <v>3468</v>
      </c>
      <c r="H258" s="99"/>
      <c r="I258" s="99" t="s">
        <v>7495</v>
      </c>
      <c r="J258" s="99" t="s">
        <v>7496</v>
      </c>
      <c r="K258" s="99" t="s">
        <v>7497</v>
      </c>
      <c r="L258" s="99" t="s">
        <v>6578</v>
      </c>
      <c r="M258" s="893"/>
      <c r="N258" s="99"/>
      <c r="O258" s="99"/>
      <c r="P258" s="99"/>
      <c r="Q258" s="99"/>
      <c r="R258" s="99"/>
      <c r="S258" s="99"/>
      <c r="T258" s="99"/>
      <c r="U258" s="99"/>
      <c r="V258" s="99"/>
      <c r="W258" s="99"/>
      <c r="X258" s="99"/>
      <c r="Y258" s="99" t="s">
        <v>2246</v>
      </c>
      <c r="Z258" s="99"/>
    </row>
    <row r="259" spans="1:26" s="915" customFormat="1" ht="76.5" hidden="1">
      <c r="A259" s="99" t="s">
        <v>7458</v>
      </c>
      <c r="B259" s="913"/>
      <c r="C259" s="885">
        <v>2</v>
      </c>
      <c r="D259" s="885">
        <v>130</v>
      </c>
      <c r="E259" s="99" t="s">
        <v>4766</v>
      </c>
      <c r="F259" s="99" t="s">
        <v>434</v>
      </c>
      <c r="G259" s="99" t="s">
        <v>3468</v>
      </c>
      <c r="H259" s="99"/>
      <c r="I259" s="99" t="s">
        <v>7498</v>
      </c>
      <c r="J259" s="99" t="s">
        <v>4814</v>
      </c>
      <c r="K259" s="99" t="s">
        <v>4815</v>
      </c>
      <c r="L259" s="99" t="s">
        <v>6578</v>
      </c>
      <c r="M259" s="893"/>
      <c r="N259" s="99"/>
      <c r="O259" s="99"/>
      <c r="P259" s="99"/>
      <c r="Q259" s="99"/>
      <c r="R259" s="99"/>
      <c r="S259" s="99"/>
      <c r="T259" s="99"/>
      <c r="U259" s="99"/>
      <c r="V259" s="99"/>
      <c r="W259" s="99"/>
      <c r="X259" s="99"/>
      <c r="Y259" s="99" t="s">
        <v>2246</v>
      </c>
      <c r="Z259" s="99"/>
    </row>
    <row r="260" spans="1:26" s="915" customFormat="1" ht="216.75" hidden="1">
      <c r="A260" s="99" t="s">
        <v>7458</v>
      </c>
      <c r="B260" s="913"/>
      <c r="C260" s="885">
        <v>2</v>
      </c>
      <c r="D260" s="885">
        <v>131</v>
      </c>
      <c r="E260" s="914" t="s">
        <v>4767</v>
      </c>
      <c r="F260" s="99" t="s">
        <v>6590</v>
      </c>
      <c r="G260" s="99" t="s">
        <v>3468</v>
      </c>
      <c r="H260" s="99"/>
      <c r="I260" s="99" t="s">
        <v>7499</v>
      </c>
      <c r="J260" s="99" t="s">
        <v>4829</v>
      </c>
      <c r="K260" s="99" t="s">
        <v>4830</v>
      </c>
      <c r="L260" s="99" t="s">
        <v>6578</v>
      </c>
      <c r="M260" s="893"/>
      <c r="N260" s="99"/>
      <c r="O260" s="99" t="s">
        <v>7500</v>
      </c>
      <c r="P260" s="99" t="s">
        <v>7501</v>
      </c>
      <c r="Q260" s="99" t="s">
        <v>7502</v>
      </c>
      <c r="R260" s="99" t="s">
        <v>6578</v>
      </c>
      <c r="S260" s="99"/>
      <c r="T260" s="99"/>
      <c r="U260" s="99"/>
      <c r="V260" s="99"/>
      <c r="W260" s="99"/>
      <c r="X260" s="99"/>
      <c r="Y260" s="99" t="s">
        <v>2246</v>
      </c>
      <c r="Z260" s="99"/>
    </row>
    <row r="261" spans="1:26" s="915" customFormat="1" ht="102" hidden="1">
      <c r="A261" s="99" t="s">
        <v>7458</v>
      </c>
      <c r="B261" s="913"/>
      <c r="C261" s="885">
        <v>2</v>
      </c>
      <c r="D261" s="885">
        <v>132</v>
      </c>
      <c r="E261" s="914" t="s">
        <v>7503</v>
      </c>
      <c r="F261" s="99" t="s">
        <v>6590</v>
      </c>
      <c r="G261" s="99" t="s">
        <v>3468</v>
      </c>
      <c r="H261" s="99"/>
      <c r="I261" s="99" t="s">
        <v>7504</v>
      </c>
      <c r="J261" s="99" t="s">
        <v>7505</v>
      </c>
      <c r="K261" s="99" t="s">
        <v>7506</v>
      </c>
      <c r="L261" s="99" t="s">
        <v>6578</v>
      </c>
      <c r="M261" s="893"/>
      <c r="N261" s="99"/>
      <c r="O261" s="99" t="s">
        <v>7507</v>
      </c>
      <c r="P261" s="99" t="s">
        <v>7508</v>
      </c>
      <c r="Q261" s="99" t="s">
        <v>7509</v>
      </c>
      <c r="R261" s="99" t="s">
        <v>6578</v>
      </c>
      <c r="S261" s="99"/>
      <c r="T261" s="99"/>
      <c r="U261" s="99"/>
      <c r="V261" s="99"/>
      <c r="W261" s="99"/>
      <c r="X261" s="99"/>
      <c r="Y261" s="99" t="s">
        <v>2246</v>
      </c>
      <c r="Z261" s="99"/>
    </row>
    <row r="262" spans="1:26" s="915" customFormat="1" ht="409.5" hidden="1">
      <c r="A262" s="99" t="s">
        <v>7458</v>
      </c>
      <c r="B262" s="913"/>
      <c r="C262" s="885">
        <v>2</v>
      </c>
      <c r="D262" s="885">
        <v>133</v>
      </c>
      <c r="E262" s="99" t="s">
        <v>4768</v>
      </c>
      <c r="F262" s="99" t="s">
        <v>6590</v>
      </c>
      <c r="G262" s="99" t="s">
        <v>3468</v>
      </c>
      <c r="H262" s="99"/>
      <c r="I262" s="99" t="s">
        <v>7510</v>
      </c>
      <c r="J262" s="99" t="s">
        <v>4838</v>
      </c>
      <c r="K262" s="99" t="s">
        <v>4839</v>
      </c>
      <c r="L262" s="99" t="s">
        <v>6578</v>
      </c>
      <c r="M262" s="893" t="s">
        <v>6589</v>
      </c>
      <c r="N262" s="99" t="s">
        <v>7511</v>
      </c>
      <c r="O262" s="99" t="s">
        <v>7512</v>
      </c>
      <c r="P262" s="99" t="s">
        <v>7513</v>
      </c>
      <c r="Q262" s="99" t="s">
        <v>7514</v>
      </c>
      <c r="R262" s="99" t="s">
        <v>6578</v>
      </c>
      <c r="S262" s="99"/>
      <c r="T262" s="99"/>
      <c r="U262" s="99"/>
      <c r="V262" s="99"/>
      <c r="W262" s="99"/>
      <c r="X262" s="99"/>
      <c r="Y262" s="99" t="s">
        <v>2246</v>
      </c>
      <c r="Z262" s="99"/>
    </row>
    <row r="263" spans="1:26" s="1" customFormat="1" ht="63.75" hidden="1">
      <c r="A263" s="99" t="s">
        <v>7458</v>
      </c>
      <c r="B263" s="46"/>
      <c r="C263" s="885">
        <v>2</v>
      </c>
      <c r="D263" s="885">
        <v>134</v>
      </c>
      <c r="E263" s="893" t="s">
        <v>7515</v>
      </c>
      <c r="F263" s="99" t="s">
        <v>446</v>
      </c>
      <c r="G263" s="99" t="s">
        <v>3468</v>
      </c>
      <c r="H263" s="99"/>
      <c r="I263" s="99" t="s">
        <v>7516</v>
      </c>
      <c r="J263" s="99" t="s">
        <v>7517</v>
      </c>
      <c r="K263" s="99" t="s">
        <v>7518</v>
      </c>
      <c r="L263" s="99" t="s">
        <v>6578</v>
      </c>
      <c r="M263" s="893" t="s">
        <v>6589</v>
      </c>
      <c r="N263" s="99" t="s">
        <v>7511</v>
      </c>
      <c r="O263" s="99"/>
      <c r="P263" s="99"/>
      <c r="Q263" s="99"/>
      <c r="R263" s="99"/>
      <c r="S263" s="99"/>
      <c r="T263" s="99"/>
      <c r="U263" s="99"/>
      <c r="V263" s="99"/>
      <c r="W263" s="99"/>
      <c r="X263" s="99"/>
      <c r="Y263" s="99" t="s">
        <v>2246</v>
      </c>
      <c r="Z263" s="99"/>
    </row>
    <row r="264" spans="1:26" s="1" customFormat="1" ht="63.75" hidden="1">
      <c r="A264" s="99" t="s">
        <v>7458</v>
      </c>
      <c r="B264" s="46"/>
      <c r="C264" s="885">
        <v>2</v>
      </c>
      <c r="D264" s="885">
        <v>135</v>
      </c>
      <c r="E264" s="99" t="s">
        <v>7519</v>
      </c>
      <c r="F264" s="99" t="s">
        <v>6590</v>
      </c>
      <c r="G264" s="99" t="s">
        <v>3468</v>
      </c>
      <c r="H264" s="99"/>
      <c r="I264" s="99" t="s">
        <v>7520</v>
      </c>
      <c r="J264" s="99" t="s">
        <v>7521</v>
      </c>
      <c r="K264" s="99" t="s">
        <v>7522</v>
      </c>
      <c r="L264" s="99" t="s">
        <v>6578</v>
      </c>
      <c r="M264" s="893"/>
      <c r="N264" s="99"/>
      <c r="O264" s="99" t="s">
        <v>7523</v>
      </c>
      <c r="P264" s="99" t="s">
        <v>7524</v>
      </c>
      <c r="Q264" s="99" t="s">
        <v>7525</v>
      </c>
      <c r="R264" s="99" t="s">
        <v>6578</v>
      </c>
      <c r="S264" s="99"/>
      <c r="T264" s="99"/>
      <c r="U264" s="99"/>
      <c r="V264" s="99"/>
      <c r="W264" s="99"/>
      <c r="X264" s="99"/>
      <c r="Y264" s="99" t="s">
        <v>2246</v>
      </c>
      <c r="Z264" s="99"/>
    </row>
    <row r="265" spans="1:26" s="1" customFormat="1" ht="267.75" hidden="1">
      <c r="A265" s="99" t="s">
        <v>7458</v>
      </c>
      <c r="B265" s="46"/>
      <c r="C265" s="885">
        <v>2</v>
      </c>
      <c r="D265" s="885">
        <v>136</v>
      </c>
      <c r="E265" s="99" t="s">
        <v>7526</v>
      </c>
      <c r="F265" s="99" t="s">
        <v>6590</v>
      </c>
      <c r="G265" s="99" t="s">
        <v>3468</v>
      </c>
      <c r="H265" s="99"/>
      <c r="I265" s="99" t="s">
        <v>7527</v>
      </c>
      <c r="J265" s="99" t="s">
        <v>7528</v>
      </c>
      <c r="K265" s="99" t="s">
        <v>7529</v>
      </c>
      <c r="L265" s="99" t="s">
        <v>6578</v>
      </c>
      <c r="M265" s="893"/>
      <c r="N265" s="99"/>
      <c r="O265" s="99" t="s">
        <v>7530</v>
      </c>
      <c r="P265" s="99" t="s">
        <v>7531</v>
      </c>
      <c r="Q265" s="893" t="s">
        <v>7532</v>
      </c>
      <c r="R265" s="99" t="s">
        <v>6578</v>
      </c>
      <c r="S265" s="99"/>
      <c r="T265" s="99"/>
      <c r="U265" s="99"/>
      <c r="V265" s="99"/>
      <c r="W265" s="99"/>
      <c r="X265" s="99"/>
      <c r="Y265" s="99" t="s">
        <v>2246</v>
      </c>
      <c r="Z265" s="99"/>
    </row>
    <row r="266" spans="1:26" s="1" customFormat="1" ht="131.1" hidden="1" customHeight="1">
      <c r="A266" s="99" t="s">
        <v>7458</v>
      </c>
      <c r="B266" s="46"/>
      <c r="C266" s="885">
        <v>2</v>
      </c>
      <c r="D266" s="885">
        <v>137</v>
      </c>
      <c r="E266" s="99" t="s">
        <v>2243</v>
      </c>
      <c r="F266" s="99" t="s">
        <v>6590</v>
      </c>
      <c r="G266" s="99" t="s">
        <v>3468</v>
      </c>
      <c r="H266" s="99"/>
      <c r="I266" s="99" t="s">
        <v>7533</v>
      </c>
      <c r="J266" s="99" t="s">
        <v>2242</v>
      </c>
      <c r="K266" s="99" t="s">
        <v>7534</v>
      </c>
      <c r="L266" s="99" t="s">
        <v>6578</v>
      </c>
      <c r="M266" s="893" t="s">
        <v>6589</v>
      </c>
      <c r="N266" s="99" t="s">
        <v>7535</v>
      </c>
      <c r="O266" s="99" t="s">
        <v>7536</v>
      </c>
      <c r="P266" s="99" t="s">
        <v>7537</v>
      </c>
      <c r="Q266" s="99" t="s">
        <v>7538</v>
      </c>
      <c r="R266" s="99" t="s">
        <v>6578</v>
      </c>
      <c r="S266" s="99"/>
      <c r="T266" s="99"/>
      <c r="U266" s="99"/>
      <c r="V266" s="99"/>
      <c r="W266" s="99"/>
      <c r="X266" s="99"/>
      <c r="Y266" s="99" t="s">
        <v>2246</v>
      </c>
      <c r="Z266" s="99"/>
    </row>
    <row r="267" spans="1:26" s="1" customFormat="1" ht="51" hidden="1">
      <c r="A267" s="99" t="s">
        <v>7458</v>
      </c>
      <c r="B267" s="46"/>
      <c r="C267" s="885">
        <v>2</v>
      </c>
      <c r="D267" s="885">
        <v>138</v>
      </c>
      <c r="E267" s="99" t="s">
        <v>7539</v>
      </c>
      <c r="F267" s="99" t="s">
        <v>6590</v>
      </c>
      <c r="G267" s="99" t="s">
        <v>3468</v>
      </c>
      <c r="H267" s="99"/>
      <c r="I267" s="99" t="s">
        <v>7540</v>
      </c>
      <c r="J267" s="99" t="s">
        <v>7541</v>
      </c>
      <c r="K267" s="99" t="s">
        <v>7542</v>
      </c>
      <c r="L267" s="99" t="s">
        <v>6578</v>
      </c>
      <c r="M267" s="893" t="s">
        <v>6589</v>
      </c>
      <c r="N267" s="99" t="s">
        <v>7535</v>
      </c>
      <c r="O267" s="893" t="s">
        <v>6719</v>
      </c>
      <c r="P267" s="99" t="s">
        <v>7215</v>
      </c>
      <c r="Q267" s="99" t="s">
        <v>7216</v>
      </c>
      <c r="R267" s="99" t="s">
        <v>6578</v>
      </c>
      <c r="S267" s="99"/>
      <c r="T267" s="99"/>
      <c r="U267" s="99"/>
      <c r="V267" s="99"/>
      <c r="W267" s="99"/>
      <c r="X267" s="99"/>
      <c r="Y267" s="99" t="s">
        <v>2246</v>
      </c>
      <c r="Z267" s="99"/>
    </row>
    <row r="268" spans="1:26" s="1" customFormat="1" ht="38.25" hidden="1">
      <c r="A268" s="99" t="s">
        <v>7458</v>
      </c>
      <c r="B268" s="46"/>
      <c r="C268" s="885">
        <v>2</v>
      </c>
      <c r="D268" s="885">
        <v>139</v>
      </c>
      <c r="E268" s="893" t="s">
        <v>7543</v>
      </c>
      <c r="F268" s="99" t="s">
        <v>446</v>
      </c>
      <c r="G268" s="99" t="s">
        <v>3468</v>
      </c>
      <c r="H268" s="99"/>
      <c r="I268" s="99" t="s">
        <v>7544</v>
      </c>
      <c r="J268" s="99" t="s">
        <v>7545</v>
      </c>
      <c r="K268" s="99" t="s">
        <v>7546</v>
      </c>
      <c r="L268" s="99" t="s">
        <v>6578</v>
      </c>
      <c r="M268" s="893"/>
      <c r="N268" s="99"/>
      <c r="O268" s="893"/>
      <c r="P268" s="99"/>
      <c r="Q268" s="99"/>
      <c r="R268" s="99"/>
      <c r="S268" s="99"/>
      <c r="T268" s="99"/>
      <c r="U268" s="99"/>
      <c r="V268" s="99"/>
      <c r="W268" s="99"/>
      <c r="X268" s="99"/>
      <c r="Y268" s="99" t="s">
        <v>2246</v>
      </c>
      <c r="Z268" s="99"/>
    </row>
    <row r="269" spans="1:26" ht="15.75">
      <c r="E269" s="917"/>
      <c r="F269" s="917"/>
      <c r="G269" s="917"/>
      <c r="H269" s="917"/>
      <c r="I269" s="917"/>
      <c r="J269" s="918"/>
      <c r="K269" s="918"/>
      <c r="L269" s="918"/>
      <c r="M269" s="917"/>
      <c r="N269" s="918"/>
      <c r="O269" s="917"/>
      <c r="P269" s="917"/>
      <c r="Q269" s="917"/>
      <c r="R269" s="917"/>
      <c r="S269" s="917"/>
      <c r="T269" s="917"/>
      <c r="U269" s="919"/>
      <c r="V269" s="917"/>
      <c r="W269" s="917"/>
      <c r="X269" s="917"/>
      <c r="Y269" s="917"/>
      <c r="Z269" s="917"/>
    </row>
  </sheetData>
  <autoFilter ref="A4:Z268" xr:uid="{1C694FDA-A131-4E97-A438-17771F6AFDBC}">
    <filterColumn colId="0">
      <filters>
        <filter val="Medical History"/>
      </filters>
    </filterColumn>
  </autoFilter>
  <mergeCells count="1">
    <mergeCell ref="A1:XFD1"/>
  </mergeCells>
  <conditionalFormatting sqref="E154:E155 E157:E158 E220:E228 E165:E218 E160:E163 E150:E152 E130:E148">
    <cfRule type="cellIs" dxfId="653" priority="12" operator="equal">
      <formula>"_"</formula>
    </cfRule>
  </conditionalFormatting>
  <conditionalFormatting sqref="E219">
    <cfRule type="cellIs" dxfId="652" priority="11" operator="equal">
      <formula>"_"</formula>
    </cfRule>
  </conditionalFormatting>
  <conditionalFormatting sqref="E149">
    <cfRule type="cellIs" dxfId="651" priority="10" operator="equal">
      <formula>"_"</formula>
    </cfRule>
  </conditionalFormatting>
  <conditionalFormatting sqref="E156">
    <cfRule type="cellIs" dxfId="650" priority="9" operator="equal">
      <formula>"_"</formula>
    </cfRule>
  </conditionalFormatting>
  <conditionalFormatting sqref="E159">
    <cfRule type="cellIs" dxfId="649" priority="8" operator="equal">
      <formula>"_"</formula>
    </cfRule>
  </conditionalFormatting>
  <conditionalFormatting sqref="E153">
    <cfRule type="cellIs" dxfId="648" priority="7" operator="equal">
      <formula>"_"</formula>
    </cfRule>
  </conditionalFormatting>
  <conditionalFormatting sqref="E164">
    <cfRule type="cellIs" dxfId="647" priority="6" operator="equal">
      <formula>"_"</formula>
    </cfRule>
  </conditionalFormatting>
  <conditionalFormatting sqref="E113 E5:E76 E78:E108">
    <cfRule type="cellIs" dxfId="646" priority="5" operator="equal">
      <formula>"_"</formula>
    </cfRule>
  </conditionalFormatting>
  <conditionalFormatting sqref="E109:E111">
    <cfRule type="cellIs" dxfId="645" priority="4" operator="equal">
      <formula>"_"</formula>
    </cfRule>
  </conditionalFormatting>
  <conditionalFormatting sqref="E112">
    <cfRule type="cellIs" dxfId="644" priority="3" operator="equal">
      <formula>"_"</formula>
    </cfRule>
  </conditionalFormatting>
  <conditionalFormatting sqref="E77">
    <cfRule type="cellIs" dxfId="643" priority="2" operator="equal">
      <formula>"_"</formula>
    </cfRule>
  </conditionalFormatting>
  <conditionalFormatting sqref="E2:E1048576">
    <cfRule type="containsText" dxfId="642" priority="1" operator="containsText" text="Concomitant">
      <formula>NOT(ISERROR(SEARCH("Concomitant",E2)))</formula>
    </cfRule>
  </conditionalFormatting>
  <dataValidations count="1">
    <dataValidation type="list" allowBlank="1" showInputMessage="1" showErrorMessage="1" sqref="M269:M389 F269:F844" xr:uid="{5F3BE155-83F5-4F08-A4A9-1BF39CA1A16F}">
      <formula1>#REF!</formula1>
    </dataValidation>
  </dataValidations>
  <hyperlinks>
    <hyperlink ref="G151" r:id="rId1" xr:uid="{BF4BFC45-7EB8-4C77-91B8-5A66BCA683E1}"/>
    <hyperlink ref="R242" r:id="rId2" xr:uid="{D63B35FC-39E2-4432-ABBC-1714BADDFA2C}"/>
    <hyperlink ref="R175" r:id="rId3" location="/search?publicId=3162733&amp;version=1.0_x000a__x000a_NCI Thesaurus" xr:uid="{3DC54E4A-8A88-4B22-A189-7F35CBA08976}"/>
    <hyperlink ref="R174" r:id="rId4" location="/search?publicId=2321160&amp;version=4.0_x000a__x000a_Link to Value Domain to the Unit of Measure for Medication (171 Permissible values)" xr:uid="{0B0F6141-4EA6-469A-969A-6601762B2120}"/>
    <hyperlink ref="R197" r:id="rId5" location="/search?publicId=3125302&amp;version=1.1" xr:uid="{6305D34D-4AF9-4708-98D7-EC4C88BE78FD}"/>
    <hyperlink ref="R188" r:id="rId6" xr:uid="{198EF966-FFA5-4CF2-BEC0-76DFCB50B07F}"/>
    <hyperlink ref="Q147" r:id="rId7" xr:uid="{9753C300-7444-4FF3-AB0A-B600BB703D60}"/>
    <hyperlink ref="P147" r:id="rId8" xr:uid="{C183E878-364D-4E83-B10B-79D42D2EB42D}"/>
    <hyperlink ref="R147" r:id="rId9" xr:uid="{E368E4B4-7094-4BEE-A2F0-EA48B4A3228D}"/>
    <hyperlink ref="R143" r:id="rId10" xr:uid="{0E980C70-FE3A-4A8C-B1DF-B353D8123040}"/>
    <hyperlink ref="G243" r:id="rId11" xr:uid="{6C116EA3-676E-407C-9B7B-478C97706FB7}"/>
    <hyperlink ref="G188" r:id="rId12" xr:uid="{348286DD-2C16-47D2-AD1C-7F5BE40FDC27}"/>
    <hyperlink ref="G150" r:id="rId13" display="https://wwwn.cdc.gov/nchs/data/nhanes/2017-2018/questionnaires/HIQ_J.pdf  _x000a__x000a_question HIQ.031 " xr:uid="{2347CA4B-76F1-4A02-955B-94B7B11DB469}"/>
    <hyperlink ref="G205" r:id="rId14" location="/search?publicId=2944515&amp;version=1.0" xr:uid="{1E2279EC-B59C-49BD-9866-F319BF62068A}"/>
    <hyperlink ref="G242" r:id="rId15" xr:uid="{491841E7-A44E-41A2-A6E1-C665BFEF59FB}"/>
    <hyperlink ref="G187" r:id="rId16" xr:uid="{DAD24BE9-46E3-473E-AAE5-94CAC7CC2A6A}"/>
    <hyperlink ref="G169" r:id="rId17" display="https://wwwn.cdc.gov/nchs/data/nhanes/2017-2018/questionnaires/HIQ_J.pdf _x000a_question HIQ.031 " xr:uid="{81CB5B21-5CBD-41B9-BC0F-C63DF465D33D}"/>
    <hyperlink ref="G149" r:id="rId18" display="https://wwwn.cdc.gov/nchs/data/nhanes/2017-2018/questionnaires/HIQ_J.pdf  _x000a__x000a_question HIQ.031 " xr:uid="{65FCADE0-D757-46F8-A786-304E1BA76EF2}"/>
    <hyperlink ref="G145" r:id="rId19" xr:uid="{34312042-7D6B-425F-BE2D-C800A4BCEED9}"/>
    <hyperlink ref="G144" r:id="rId20" xr:uid="{EFE50C69-F724-4E99-925C-7D2A66DFD84F}"/>
    <hyperlink ref="G142" r:id="rId21" xr:uid="{36192212-6F7C-4ED8-B70D-D3C4424F9F2D}"/>
  </hyperlinks>
  <pageMargins left="0.7" right="0.7" top="0.75" bottom="0.75" header="0.3" footer="0.3"/>
  <pageSetup orientation="portrait" horizontalDpi="90" verticalDpi="90" r:id="rId2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35AF9-38B6-4BBD-B265-A0E07282CEC6}">
  <sheetPr>
    <tabColor theme="5" tint="0.39997558519241921"/>
  </sheetPr>
  <dimension ref="A1:AL65"/>
  <sheetViews>
    <sheetView workbookViewId="0">
      <pane ySplit="2" topLeftCell="A33" activePane="bottomLeft" state="frozen"/>
      <selection pane="bottomLeft" activeCell="B1" sqref="B1:F1"/>
    </sheetView>
  </sheetViews>
  <sheetFormatPr defaultColWidth="9.140625" defaultRowHeight="15"/>
  <cols>
    <col min="1" max="3" width="9.140625" style="2"/>
    <col min="4" max="4" width="15.140625" style="2" customWidth="1"/>
    <col min="5" max="5" width="21" style="2" customWidth="1"/>
    <col min="6" max="6" width="21.140625" style="2" customWidth="1"/>
    <col min="7" max="8" width="11.5703125" style="2" bestFit="1" customWidth="1"/>
    <col min="9" max="9" width="28.7109375" style="2" customWidth="1"/>
    <col min="10" max="10" width="9.140625" style="2"/>
    <col min="11" max="11" width="12.28515625" style="2" customWidth="1"/>
    <col min="12" max="12" width="18.7109375" style="2" customWidth="1"/>
    <col min="13" max="13" width="27" style="2" customWidth="1"/>
    <col min="14" max="14" width="78" style="2" customWidth="1"/>
    <col min="15" max="15" width="24.28515625" style="2" customWidth="1"/>
    <col min="16" max="16" width="20.140625" style="2" customWidth="1"/>
    <col min="17" max="17" width="22.42578125" style="2" customWidth="1"/>
    <col min="18" max="16384" width="9.140625" style="2"/>
  </cols>
  <sheetData>
    <row r="1" spans="1:38" ht="36" customHeight="1">
      <c r="A1" s="271" t="s">
        <v>1412</v>
      </c>
      <c r="B1" s="949" t="s">
        <v>5530</v>
      </c>
      <c r="C1" s="950"/>
      <c r="D1" s="950"/>
      <c r="E1" s="950"/>
      <c r="F1" s="950"/>
      <c r="G1" s="951" t="s">
        <v>3915</v>
      </c>
      <c r="H1" s="952"/>
      <c r="I1" s="952"/>
      <c r="J1" s="952"/>
      <c r="K1" s="952"/>
      <c r="L1" s="952"/>
      <c r="M1" s="952"/>
      <c r="N1" s="952"/>
      <c r="O1" s="953"/>
      <c r="P1" s="954" t="s">
        <v>2</v>
      </c>
      <c r="Q1" s="954"/>
    </row>
    <row r="2" spans="1:38" ht="60.75" customHeight="1">
      <c r="A2" s="535"/>
      <c r="B2" s="535" t="s">
        <v>2042</v>
      </c>
      <c r="C2" s="535" t="s">
        <v>5</v>
      </c>
      <c r="D2" s="535" t="s">
        <v>6</v>
      </c>
      <c r="E2" s="535" t="s">
        <v>2041</v>
      </c>
      <c r="F2" s="535" t="s">
        <v>9</v>
      </c>
      <c r="G2" s="544" t="s">
        <v>1927</v>
      </c>
      <c r="H2" s="544" t="s">
        <v>2316</v>
      </c>
      <c r="I2" s="545" t="s">
        <v>1926</v>
      </c>
      <c r="J2" s="545" t="s">
        <v>4179</v>
      </c>
      <c r="K2" s="545" t="s">
        <v>2044</v>
      </c>
      <c r="L2" s="545" t="s">
        <v>1224</v>
      </c>
      <c r="M2" s="545" t="s">
        <v>1552</v>
      </c>
      <c r="N2" s="545" t="s">
        <v>1622</v>
      </c>
      <c r="O2" s="546" t="s">
        <v>1925</v>
      </c>
      <c r="P2" s="547" t="s">
        <v>4025</v>
      </c>
      <c r="Q2" s="547" t="s">
        <v>3712</v>
      </c>
    </row>
    <row r="3" spans="1:38" ht="40.5" customHeight="1">
      <c r="A3" s="46">
        <v>1</v>
      </c>
      <c r="B3" s="46" t="s">
        <v>48</v>
      </c>
      <c r="C3" s="46" t="s">
        <v>3289</v>
      </c>
      <c r="D3" s="46" t="s">
        <v>50</v>
      </c>
      <c r="E3" s="46" t="s">
        <v>52</v>
      </c>
      <c r="F3" s="46" t="s">
        <v>53</v>
      </c>
      <c r="G3" s="46">
        <v>2</v>
      </c>
      <c r="H3" s="46">
        <v>1</v>
      </c>
      <c r="I3" s="266" t="s">
        <v>2579</v>
      </c>
      <c r="J3" s="266" t="s">
        <v>4084</v>
      </c>
      <c r="K3" s="536">
        <v>645</v>
      </c>
      <c r="L3" s="536" t="s">
        <v>2635</v>
      </c>
      <c r="M3" s="536" t="s">
        <v>4177</v>
      </c>
      <c r="N3" s="536" t="s">
        <v>4180</v>
      </c>
      <c r="O3" s="536" t="s">
        <v>1046</v>
      </c>
      <c r="P3" s="536" t="s">
        <v>4208</v>
      </c>
      <c r="Q3" s="536" t="s">
        <v>4228</v>
      </c>
    </row>
    <row r="4" spans="1:38">
      <c r="A4" s="46"/>
      <c r="B4" s="46"/>
      <c r="C4" s="46"/>
      <c r="D4" s="46"/>
      <c r="E4" s="46"/>
      <c r="F4" s="46"/>
      <c r="G4" s="46"/>
      <c r="H4" s="46"/>
      <c r="I4" s="46"/>
      <c r="J4" s="46"/>
      <c r="K4" s="266">
        <v>812</v>
      </c>
      <c r="L4" s="50" t="s">
        <v>1478</v>
      </c>
      <c r="M4" s="50" t="s">
        <v>2468</v>
      </c>
      <c r="N4" s="50" t="s">
        <v>4155</v>
      </c>
      <c r="O4" s="50" t="s">
        <v>1046</v>
      </c>
      <c r="P4" s="50" t="s">
        <v>4209</v>
      </c>
      <c r="Q4" s="50" t="s">
        <v>4229</v>
      </c>
    </row>
    <row r="5" spans="1:38">
      <c r="A5" s="46"/>
      <c r="B5" s="46"/>
      <c r="C5" s="46"/>
      <c r="D5" s="46"/>
      <c r="E5" s="46"/>
      <c r="F5" s="46"/>
      <c r="G5" s="46"/>
      <c r="H5" s="46"/>
      <c r="I5" s="46"/>
      <c r="J5" s="46"/>
      <c r="K5" s="266">
        <v>645</v>
      </c>
      <c r="L5" s="50" t="s">
        <v>1488</v>
      </c>
      <c r="M5" s="50" t="s">
        <v>1487</v>
      </c>
      <c r="N5" s="50" t="s">
        <v>2182</v>
      </c>
      <c r="O5" s="50" t="s">
        <v>1051</v>
      </c>
      <c r="P5" s="50" t="s">
        <v>4210</v>
      </c>
      <c r="Q5" s="50" t="s">
        <v>4230</v>
      </c>
    </row>
    <row r="6" spans="1:38" s="548" customFormat="1">
      <c r="A6" s="198"/>
      <c r="B6" s="198"/>
      <c r="C6" s="198"/>
      <c r="D6" s="198"/>
      <c r="E6" s="198"/>
      <c r="F6" s="198"/>
      <c r="G6" s="198"/>
      <c r="H6" s="198"/>
      <c r="I6" s="198"/>
      <c r="J6" s="198"/>
      <c r="K6" s="198"/>
      <c r="L6" s="446"/>
      <c r="M6" s="446"/>
      <c r="N6" s="446"/>
      <c r="O6" s="446"/>
      <c r="P6" s="446"/>
      <c r="Q6" s="446"/>
      <c r="R6" s="2"/>
      <c r="S6" s="2"/>
      <c r="T6" s="2"/>
      <c r="U6" s="2"/>
      <c r="V6" s="2"/>
      <c r="W6" s="2"/>
      <c r="X6" s="2"/>
      <c r="Y6" s="2"/>
      <c r="Z6" s="2"/>
      <c r="AA6" s="2"/>
      <c r="AB6" s="2"/>
      <c r="AC6" s="2"/>
      <c r="AD6" s="2"/>
      <c r="AE6" s="2"/>
      <c r="AF6" s="2"/>
      <c r="AG6" s="2"/>
      <c r="AH6" s="2"/>
      <c r="AI6" s="2"/>
      <c r="AJ6" s="2"/>
      <c r="AK6" s="2"/>
      <c r="AL6" s="2"/>
    </row>
    <row r="7" spans="1:38" ht="60" customHeight="1">
      <c r="A7" s="46">
        <v>2</v>
      </c>
      <c r="B7" s="46" t="s">
        <v>48</v>
      </c>
      <c r="C7" s="46" t="s">
        <v>397</v>
      </c>
      <c r="D7" s="46" t="s">
        <v>63</v>
      </c>
      <c r="E7" s="46" t="s">
        <v>65</v>
      </c>
      <c r="F7" s="46" t="s">
        <v>53</v>
      </c>
      <c r="G7" s="46">
        <v>2</v>
      </c>
      <c r="H7" s="46">
        <v>2</v>
      </c>
      <c r="I7" s="266" t="s">
        <v>2580</v>
      </c>
      <c r="J7" s="266" t="s">
        <v>4085</v>
      </c>
      <c r="K7" s="536">
        <v>632</v>
      </c>
      <c r="L7" s="536" t="s">
        <v>2635</v>
      </c>
      <c r="M7" s="536" t="s">
        <v>4177</v>
      </c>
      <c r="N7" s="536" t="s">
        <v>4180</v>
      </c>
      <c r="O7" s="536" t="s">
        <v>1046</v>
      </c>
      <c r="P7" s="536" t="s">
        <v>4208</v>
      </c>
      <c r="Q7" s="536" t="s">
        <v>4228</v>
      </c>
    </row>
    <row r="8" spans="1:38">
      <c r="A8" s="46"/>
      <c r="B8" s="46"/>
      <c r="C8" s="46"/>
      <c r="D8" s="46"/>
      <c r="E8" s="46"/>
      <c r="F8" s="46"/>
      <c r="G8" s="46"/>
      <c r="H8" s="46"/>
      <c r="I8" s="46"/>
      <c r="J8" s="46"/>
      <c r="K8" s="266">
        <v>632</v>
      </c>
      <c r="L8" s="50" t="s">
        <v>1478</v>
      </c>
      <c r="M8" s="50" t="s">
        <v>2468</v>
      </c>
      <c r="N8" s="50" t="s">
        <v>4155</v>
      </c>
      <c r="O8" s="50" t="s">
        <v>1046</v>
      </c>
      <c r="P8" s="50" t="s">
        <v>4209</v>
      </c>
      <c r="Q8" s="50" t="s">
        <v>4229</v>
      </c>
    </row>
    <row r="9" spans="1:38">
      <c r="A9" s="46"/>
      <c r="B9" s="46"/>
      <c r="C9" s="46"/>
      <c r="D9" s="46"/>
      <c r="E9" s="46"/>
      <c r="F9" s="46"/>
      <c r="G9" s="46"/>
      <c r="H9" s="46"/>
      <c r="I9" s="46"/>
      <c r="J9" s="46"/>
      <c r="K9" s="266">
        <v>660</v>
      </c>
      <c r="L9" s="50" t="s">
        <v>2257</v>
      </c>
      <c r="M9" s="50" t="s">
        <v>2270</v>
      </c>
      <c r="N9" s="50" t="s">
        <v>2291</v>
      </c>
      <c r="O9" s="50" t="s">
        <v>1046</v>
      </c>
      <c r="P9" s="50" t="s">
        <v>3198</v>
      </c>
      <c r="Q9" s="50" t="s">
        <v>4231</v>
      </c>
    </row>
    <row r="10" spans="1:38" s="548" customFormat="1">
      <c r="A10" s="198"/>
      <c r="B10" s="198"/>
      <c r="C10" s="198"/>
      <c r="D10" s="198"/>
      <c r="E10" s="198"/>
      <c r="F10" s="198"/>
      <c r="G10" s="198"/>
      <c r="H10" s="198"/>
      <c r="I10" s="198"/>
      <c r="J10" s="198"/>
      <c r="K10" s="198"/>
      <c r="L10" s="446"/>
      <c r="M10" s="446"/>
      <c r="N10" s="446"/>
      <c r="O10" s="446"/>
      <c r="P10" s="446"/>
      <c r="Q10" s="446"/>
      <c r="R10" s="2"/>
      <c r="S10" s="2"/>
      <c r="T10" s="2"/>
      <c r="U10" s="2"/>
      <c r="V10" s="2"/>
      <c r="W10" s="2"/>
      <c r="X10" s="2"/>
      <c r="Y10" s="2"/>
      <c r="Z10" s="2"/>
      <c r="AA10" s="2"/>
      <c r="AB10" s="2"/>
      <c r="AC10" s="2"/>
      <c r="AD10" s="2"/>
      <c r="AE10" s="2"/>
      <c r="AF10" s="2"/>
      <c r="AG10" s="2"/>
      <c r="AH10" s="2"/>
      <c r="AI10" s="2"/>
      <c r="AJ10" s="2"/>
      <c r="AK10" s="2"/>
      <c r="AL10" s="2"/>
    </row>
    <row r="11" spans="1:38" ht="36" customHeight="1">
      <c r="A11" s="46">
        <v>3</v>
      </c>
      <c r="B11" s="46" t="s">
        <v>48</v>
      </c>
      <c r="C11" s="46" t="s">
        <v>4054</v>
      </c>
      <c r="D11" s="46" t="s">
        <v>4063</v>
      </c>
      <c r="E11" s="46" t="s">
        <v>4072</v>
      </c>
      <c r="F11" s="46" t="s">
        <v>4081</v>
      </c>
      <c r="G11" s="46">
        <v>4</v>
      </c>
      <c r="H11" s="46">
        <v>4</v>
      </c>
      <c r="I11" s="266" t="s">
        <v>4086</v>
      </c>
      <c r="J11" s="266" t="s">
        <v>4087</v>
      </c>
      <c r="K11" s="266">
        <v>708</v>
      </c>
      <c r="L11" s="50" t="s">
        <v>4102</v>
      </c>
      <c r="M11" s="50" t="s">
        <v>4128</v>
      </c>
      <c r="N11" s="50" t="s">
        <v>3699</v>
      </c>
      <c r="O11" s="50" t="s">
        <v>1046</v>
      </c>
      <c r="P11" s="249" t="s">
        <v>4211</v>
      </c>
      <c r="Q11" s="249" t="s">
        <v>4232</v>
      </c>
    </row>
    <row r="12" spans="1:38">
      <c r="A12" s="46"/>
      <c r="B12" s="46"/>
      <c r="C12" s="46"/>
      <c r="D12" s="46"/>
      <c r="E12" s="46"/>
      <c r="F12" s="46"/>
      <c r="G12" s="46"/>
      <c r="H12" s="46"/>
      <c r="I12" s="46"/>
      <c r="J12" s="46"/>
      <c r="K12" s="266">
        <v>637</v>
      </c>
      <c r="L12" s="50" t="s">
        <v>4103</v>
      </c>
      <c r="M12" s="50" t="s">
        <v>4129</v>
      </c>
      <c r="N12" s="50" t="s">
        <v>4156</v>
      </c>
      <c r="O12" s="50" t="s">
        <v>1046</v>
      </c>
      <c r="P12" s="50" t="s">
        <v>4212</v>
      </c>
      <c r="Q12" s="50" t="s">
        <v>4233</v>
      </c>
    </row>
    <row r="13" spans="1:38">
      <c r="A13" s="46"/>
      <c r="B13" s="46"/>
      <c r="C13" s="46"/>
      <c r="D13" s="46"/>
      <c r="E13" s="46"/>
      <c r="F13" s="46"/>
      <c r="G13" s="46"/>
      <c r="H13" s="46"/>
      <c r="I13" s="46"/>
      <c r="J13" s="46"/>
      <c r="K13" s="266">
        <v>637</v>
      </c>
      <c r="L13" s="50" t="s">
        <v>4104</v>
      </c>
      <c r="M13" s="50" t="s">
        <v>4130</v>
      </c>
      <c r="N13" s="50" t="s">
        <v>4157</v>
      </c>
      <c r="O13" s="50" t="s">
        <v>1266</v>
      </c>
      <c r="P13" s="249" t="s">
        <v>4213</v>
      </c>
      <c r="Q13" s="249" t="s">
        <v>4234</v>
      </c>
    </row>
    <row r="14" spans="1:38">
      <c r="A14" s="46"/>
      <c r="B14" s="46"/>
      <c r="C14" s="46"/>
      <c r="D14" s="46"/>
      <c r="E14" s="46"/>
      <c r="F14" s="46"/>
      <c r="G14" s="46"/>
      <c r="H14" s="46"/>
      <c r="I14" s="46"/>
      <c r="J14" s="46"/>
      <c r="K14" s="266">
        <v>673</v>
      </c>
      <c r="L14" s="50" t="s">
        <v>4105</v>
      </c>
      <c r="M14" s="50" t="s">
        <v>4131</v>
      </c>
      <c r="N14" s="50" t="s">
        <v>2477</v>
      </c>
      <c r="O14" s="536" t="s">
        <v>1052</v>
      </c>
      <c r="P14" s="536" t="s">
        <v>4211</v>
      </c>
      <c r="Q14" s="536" t="s">
        <v>4232</v>
      </c>
    </row>
    <row r="15" spans="1:38" s="548" customFormat="1">
      <c r="A15" s="198"/>
      <c r="B15" s="198"/>
      <c r="C15" s="198"/>
      <c r="D15" s="198"/>
      <c r="E15" s="198"/>
      <c r="F15" s="198"/>
      <c r="G15" s="198"/>
      <c r="H15" s="198"/>
      <c r="I15" s="198"/>
      <c r="J15" s="198"/>
      <c r="K15" s="551"/>
      <c r="L15" s="446"/>
      <c r="M15" s="446"/>
      <c r="N15" s="446"/>
      <c r="O15" s="446"/>
      <c r="P15" s="446"/>
      <c r="Q15" s="446"/>
      <c r="R15" s="2"/>
      <c r="S15" s="2"/>
      <c r="T15" s="2"/>
      <c r="U15" s="2"/>
      <c r="V15" s="2"/>
      <c r="W15" s="2"/>
      <c r="X15" s="2"/>
      <c r="Y15" s="2"/>
      <c r="Z15" s="2"/>
      <c r="AA15" s="2"/>
      <c r="AB15" s="2"/>
      <c r="AC15" s="2"/>
      <c r="AD15" s="2"/>
      <c r="AE15" s="2"/>
      <c r="AF15" s="2"/>
      <c r="AG15" s="2"/>
      <c r="AH15" s="2"/>
      <c r="AI15" s="2"/>
      <c r="AJ15" s="2"/>
      <c r="AK15" s="2"/>
      <c r="AL15" s="2"/>
    </row>
    <row r="16" spans="1:38" ht="24" customHeight="1">
      <c r="A16" s="46">
        <v>4</v>
      </c>
      <c r="B16" s="46" t="s">
        <v>48</v>
      </c>
      <c r="C16" s="46" t="s">
        <v>4055</v>
      </c>
      <c r="D16" s="46" t="s">
        <v>4064</v>
      </c>
      <c r="E16" s="46" t="s">
        <v>4073</v>
      </c>
      <c r="F16" s="46" t="s">
        <v>4081</v>
      </c>
      <c r="G16" s="46">
        <v>4</v>
      </c>
      <c r="H16" s="46">
        <v>4</v>
      </c>
      <c r="I16" s="266" t="s">
        <v>4088</v>
      </c>
      <c r="J16" s="266" t="s">
        <v>4089</v>
      </c>
      <c r="K16" s="266">
        <v>641</v>
      </c>
      <c r="L16" s="50" t="s">
        <v>4106</v>
      </c>
      <c r="M16" s="50" t="s">
        <v>4132</v>
      </c>
      <c r="N16" s="50" t="s">
        <v>4172</v>
      </c>
      <c r="O16" s="50" t="s">
        <v>1052</v>
      </c>
      <c r="P16" s="50" t="s">
        <v>4214</v>
      </c>
      <c r="Q16" s="50" t="s">
        <v>4235</v>
      </c>
    </row>
    <row r="17" spans="1:38">
      <c r="A17" s="46"/>
      <c r="B17" s="46"/>
      <c r="C17" s="46"/>
      <c r="D17" s="46"/>
      <c r="E17" s="46"/>
      <c r="F17" s="46"/>
      <c r="G17" s="46"/>
      <c r="H17" s="46"/>
      <c r="I17" s="46"/>
      <c r="J17" s="46"/>
      <c r="K17" s="266">
        <v>624</v>
      </c>
      <c r="L17" s="50" t="s">
        <v>4107</v>
      </c>
      <c r="M17" s="50" t="s">
        <v>4133</v>
      </c>
      <c r="N17" s="50" t="s">
        <v>4158</v>
      </c>
      <c r="O17" s="50" t="s">
        <v>1266</v>
      </c>
      <c r="P17" s="50" t="s">
        <v>4215</v>
      </c>
      <c r="Q17" s="50" t="s">
        <v>4236</v>
      </c>
    </row>
    <row r="18" spans="1:38">
      <c r="A18" s="46"/>
      <c r="B18" s="46"/>
      <c r="C18" s="46"/>
      <c r="D18" s="46"/>
      <c r="E18" s="46"/>
      <c r="F18" s="46"/>
      <c r="G18" s="46"/>
      <c r="H18" s="46"/>
      <c r="I18" s="46"/>
      <c r="J18" s="46"/>
      <c r="K18" s="266">
        <v>807</v>
      </c>
      <c r="L18" s="50" t="s">
        <v>4108</v>
      </c>
      <c r="M18" s="50" t="s">
        <v>4134</v>
      </c>
      <c r="N18" s="50" t="s">
        <v>4159</v>
      </c>
      <c r="O18" s="50" t="s">
        <v>1046</v>
      </c>
      <c r="P18" s="50" t="s">
        <v>4214</v>
      </c>
      <c r="Q18" s="50" t="s">
        <v>4235</v>
      </c>
    </row>
    <row r="19" spans="1:38">
      <c r="A19" s="46"/>
      <c r="B19" s="46"/>
      <c r="C19" s="46"/>
      <c r="D19" s="46"/>
      <c r="E19" s="46"/>
      <c r="F19" s="46"/>
      <c r="G19" s="46"/>
      <c r="H19" s="46"/>
      <c r="I19" s="46"/>
      <c r="J19" s="46"/>
      <c r="K19" s="266">
        <v>624</v>
      </c>
      <c r="L19" s="50" t="s">
        <v>4109</v>
      </c>
      <c r="M19" s="50" t="s">
        <v>4135</v>
      </c>
      <c r="N19" s="50" t="s">
        <v>4160</v>
      </c>
      <c r="O19" s="50" t="s">
        <v>1379</v>
      </c>
      <c r="P19" s="50" t="s">
        <v>4216</v>
      </c>
      <c r="Q19" s="50" t="s">
        <v>4237</v>
      </c>
    </row>
    <row r="20" spans="1:38" s="548" customFormat="1">
      <c r="A20" s="198"/>
      <c r="B20" s="198"/>
      <c r="C20" s="198"/>
      <c r="D20" s="198"/>
      <c r="E20" s="198"/>
      <c r="F20" s="198"/>
      <c r="G20" s="198"/>
      <c r="H20" s="198"/>
      <c r="I20" s="198"/>
      <c r="J20" s="198"/>
      <c r="K20" s="551"/>
      <c r="L20" s="446"/>
      <c r="M20" s="446"/>
      <c r="N20" s="446"/>
      <c r="O20" s="446"/>
      <c r="P20" s="446"/>
      <c r="Q20" s="446"/>
      <c r="R20" s="2"/>
      <c r="S20" s="2"/>
      <c r="T20" s="2"/>
      <c r="U20" s="2"/>
      <c r="V20" s="2"/>
      <c r="W20" s="2"/>
      <c r="X20" s="2"/>
      <c r="Y20" s="2"/>
      <c r="Z20" s="2"/>
      <c r="AA20" s="2"/>
      <c r="AB20" s="2"/>
      <c r="AC20" s="2"/>
      <c r="AD20" s="2"/>
      <c r="AE20" s="2"/>
      <c r="AF20" s="2"/>
      <c r="AG20" s="2"/>
      <c r="AH20" s="2"/>
      <c r="AI20" s="2"/>
      <c r="AJ20" s="2"/>
      <c r="AK20" s="2"/>
      <c r="AL20" s="2"/>
    </row>
    <row r="21" spans="1:38" ht="46.5" customHeight="1">
      <c r="A21" s="46">
        <v>5</v>
      </c>
      <c r="B21" s="46" t="s">
        <v>48</v>
      </c>
      <c r="C21" s="46" t="s">
        <v>4056</v>
      </c>
      <c r="D21" s="46" t="s">
        <v>4065</v>
      </c>
      <c r="E21" s="46" t="s">
        <v>4074</v>
      </c>
      <c r="F21" s="46" t="s">
        <v>4081</v>
      </c>
      <c r="G21" s="46">
        <v>8</v>
      </c>
      <c r="H21" s="46">
        <v>6</v>
      </c>
      <c r="I21" s="266" t="s">
        <v>4090</v>
      </c>
      <c r="J21" s="266" t="s">
        <v>2255</v>
      </c>
      <c r="K21" s="266">
        <v>620</v>
      </c>
      <c r="L21" s="50" t="s">
        <v>4110</v>
      </c>
      <c r="M21" s="50" t="s">
        <v>4136</v>
      </c>
      <c r="N21" s="50" t="s">
        <v>4161</v>
      </c>
      <c r="O21" s="50" t="s">
        <v>1056</v>
      </c>
      <c r="P21" s="50" t="s">
        <v>4217</v>
      </c>
      <c r="Q21" s="50" t="s">
        <v>4238</v>
      </c>
    </row>
    <row r="22" spans="1:38">
      <c r="A22" s="46"/>
      <c r="B22" s="46"/>
      <c r="C22" s="46"/>
      <c r="D22" s="46"/>
      <c r="E22" s="46"/>
      <c r="F22" s="46"/>
      <c r="G22" s="46"/>
      <c r="H22" s="46"/>
      <c r="I22" s="46"/>
      <c r="J22" s="46"/>
      <c r="K22" s="266">
        <v>620</v>
      </c>
      <c r="L22" s="50" t="s">
        <v>4103</v>
      </c>
      <c r="M22" s="50" t="s">
        <v>4129</v>
      </c>
      <c r="N22" s="50" t="s">
        <v>4156</v>
      </c>
      <c r="O22" s="50" t="s">
        <v>1046</v>
      </c>
      <c r="P22" s="50" t="s">
        <v>4212</v>
      </c>
      <c r="Q22" s="50" t="s">
        <v>4233</v>
      </c>
    </row>
    <row r="23" spans="1:38">
      <c r="A23" s="46"/>
      <c r="B23" s="46"/>
      <c r="C23" s="46"/>
      <c r="D23" s="46"/>
      <c r="E23" s="46"/>
      <c r="F23" s="46"/>
      <c r="G23" s="46"/>
      <c r="H23" s="46"/>
      <c r="I23" s="46"/>
      <c r="J23" s="46"/>
      <c r="K23" s="266">
        <v>630</v>
      </c>
      <c r="L23" s="50" t="s">
        <v>4111</v>
      </c>
      <c r="M23" s="50" t="s">
        <v>4137</v>
      </c>
      <c r="N23" s="50" t="s">
        <v>4162</v>
      </c>
      <c r="O23" s="50" t="s">
        <v>1112</v>
      </c>
      <c r="P23" s="50" t="s">
        <v>4218</v>
      </c>
      <c r="Q23" s="50" t="s">
        <v>4239</v>
      </c>
    </row>
    <row r="24" spans="1:38">
      <c r="A24" s="46"/>
      <c r="B24" s="46"/>
      <c r="C24" s="46"/>
      <c r="D24" s="46"/>
      <c r="E24" s="46"/>
      <c r="F24" s="46"/>
      <c r="G24" s="46"/>
      <c r="H24" s="46"/>
      <c r="I24" s="46"/>
      <c r="J24" s="46"/>
      <c r="K24" s="552">
        <v>620</v>
      </c>
      <c r="L24" s="536" t="s">
        <v>4112</v>
      </c>
      <c r="M24" s="536" t="s">
        <v>4138</v>
      </c>
      <c r="N24" s="536" t="s">
        <v>4163</v>
      </c>
      <c r="O24" s="536" t="s">
        <v>1056</v>
      </c>
      <c r="P24" s="536"/>
      <c r="Q24" s="536"/>
    </row>
    <row r="25" spans="1:38">
      <c r="A25" s="46"/>
      <c r="B25" s="46"/>
      <c r="C25" s="46"/>
      <c r="D25" s="46"/>
      <c r="E25" s="46"/>
      <c r="F25" s="46"/>
      <c r="G25" s="46"/>
      <c r="H25" s="46"/>
      <c r="I25" s="46"/>
      <c r="J25" s="46"/>
      <c r="K25" s="266">
        <v>620</v>
      </c>
      <c r="L25" s="50" t="s">
        <v>4113</v>
      </c>
      <c r="M25" s="50" t="s">
        <v>4139</v>
      </c>
      <c r="N25" s="50" t="s">
        <v>1373</v>
      </c>
      <c r="O25" s="50" t="s">
        <v>1046</v>
      </c>
      <c r="P25" s="50" t="s">
        <v>4219</v>
      </c>
      <c r="Q25" s="50" t="s">
        <v>4240</v>
      </c>
    </row>
    <row r="26" spans="1:38">
      <c r="A26" s="46"/>
      <c r="B26" s="46"/>
      <c r="C26" s="46"/>
      <c r="D26" s="46"/>
      <c r="E26" s="46"/>
      <c r="F26" s="46"/>
      <c r="G26" s="46"/>
      <c r="H26" s="46"/>
      <c r="I26" s="46"/>
      <c r="J26" s="46"/>
      <c r="K26" s="266">
        <v>823</v>
      </c>
      <c r="L26" s="50" t="s">
        <v>4114</v>
      </c>
      <c r="M26" s="50" t="s">
        <v>4140</v>
      </c>
      <c r="N26" s="50" t="s">
        <v>4173</v>
      </c>
      <c r="O26" s="50" t="s">
        <v>1046</v>
      </c>
      <c r="P26" s="50" t="s">
        <v>4220</v>
      </c>
      <c r="Q26" s="50" t="s">
        <v>4241</v>
      </c>
    </row>
    <row r="27" spans="1:38" ht="30">
      <c r="A27" s="46"/>
      <c r="B27" s="46"/>
      <c r="C27" s="46"/>
      <c r="D27" s="46"/>
      <c r="E27" s="46"/>
      <c r="F27" s="46"/>
      <c r="G27" s="46"/>
      <c r="H27" s="46"/>
      <c r="I27" s="46"/>
      <c r="J27" s="46"/>
      <c r="K27" s="552">
        <v>620</v>
      </c>
      <c r="L27" s="552" t="s">
        <v>4115</v>
      </c>
      <c r="M27" s="552" t="s">
        <v>4141</v>
      </c>
      <c r="N27" s="552" t="s">
        <v>1493</v>
      </c>
      <c r="O27" s="552" t="s">
        <v>1065</v>
      </c>
      <c r="P27" s="552"/>
      <c r="Q27" s="552"/>
    </row>
    <row r="28" spans="1:38">
      <c r="A28" s="46"/>
      <c r="B28" s="46"/>
      <c r="C28" s="46"/>
      <c r="D28" s="46"/>
      <c r="E28" s="46"/>
      <c r="F28" s="46"/>
      <c r="G28" s="46"/>
      <c r="H28" s="46"/>
      <c r="I28" s="46"/>
      <c r="J28" s="46"/>
      <c r="K28" s="266">
        <v>620</v>
      </c>
      <c r="L28" s="50" t="s">
        <v>4116</v>
      </c>
      <c r="M28" s="50" t="s">
        <v>4142</v>
      </c>
      <c r="N28" s="50" t="s">
        <v>4164</v>
      </c>
      <c r="O28" s="50" t="s">
        <v>1056</v>
      </c>
      <c r="P28" s="50" t="s">
        <v>4221</v>
      </c>
      <c r="Q28" s="50" t="s">
        <v>4242</v>
      </c>
    </row>
    <row r="29" spans="1:38" s="548" customFormat="1">
      <c r="A29" s="198"/>
      <c r="B29" s="198"/>
      <c r="C29" s="198"/>
      <c r="D29" s="198"/>
      <c r="E29" s="198"/>
      <c r="F29" s="198"/>
      <c r="G29" s="198"/>
      <c r="H29" s="198"/>
      <c r="I29" s="198"/>
      <c r="J29" s="198"/>
      <c r="K29" s="551"/>
      <c r="L29" s="446"/>
      <c r="M29" s="446"/>
      <c r="N29" s="446"/>
      <c r="O29" s="446"/>
      <c r="P29" s="446"/>
      <c r="Q29" s="446"/>
      <c r="R29" s="2"/>
      <c r="S29" s="2"/>
      <c r="T29" s="2"/>
      <c r="U29" s="2"/>
      <c r="V29" s="2"/>
      <c r="W29" s="2"/>
      <c r="X29" s="2"/>
      <c r="Y29" s="2"/>
      <c r="Z29" s="2"/>
      <c r="AA29" s="2"/>
      <c r="AB29" s="2"/>
      <c r="AC29" s="2"/>
      <c r="AD29" s="2"/>
      <c r="AE29" s="2"/>
      <c r="AF29" s="2"/>
      <c r="AG29" s="2"/>
      <c r="AH29" s="2"/>
      <c r="AI29" s="2"/>
      <c r="AJ29" s="2"/>
      <c r="AK29" s="2"/>
      <c r="AL29" s="2"/>
    </row>
    <row r="30" spans="1:38" ht="38.25" customHeight="1">
      <c r="A30" s="46">
        <v>6</v>
      </c>
      <c r="B30" s="46" t="s">
        <v>48</v>
      </c>
      <c r="C30" s="46" t="s">
        <v>4057</v>
      </c>
      <c r="D30" s="46" t="s">
        <v>4066</v>
      </c>
      <c r="E30" s="46" t="s">
        <v>4075</v>
      </c>
      <c r="F30" s="46" t="s">
        <v>4081</v>
      </c>
      <c r="G30" s="46">
        <v>2</v>
      </c>
      <c r="H30" s="46">
        <v>2</v>
      </c>
      <c r="I30" s="266" t="s">
        <v>4091</v>
      </c>
      <c r="J30" s="266" t="s">
        <v>4092</v>
      </c>
      <c r="K30" s="266">
        <v>651</v>
      </c>
      <c r="L30" s="50" t="s">
        <v>4117</v>
      </c>
      <c r="M30" s="50" t="s">
        <v>4143</v>
      </c>
      <c r="N30" s="50" t="s">
        <v>4144</v>
      </c>
      <c r="O30" s="50" t="s">
        <v>1046</v>
      </c>
      <c r="P30" s="50" t="s">
        <v>4222</v>
      </c>
      <c r="Q30" s="50" t="s">
        <v>4243</v>
      </c>
    </row>
    <row r="31" spans="1:38">
      <c r="A31" s="46"/>
      <c r="B31" s="46"/>
      <c r="C31" s="46"/>
      <c r="D31" s="46"/>
      <c r="E31" s="46"/>
      <c r="F31" s="46"/>
      <c r="G31" s="46"/>
      <c r="H31" s="46"/>
      <c r="I31" s="46"/>
      <c r="J31" s="46"/>
      <c r="K31" s="266">
        <v>701</v>
      </c>
      <c r="L31" s="50" t="s">
        <v>4118</v>
      </c>
      <c r="M31" s="50" t="s">
        <v>4145</v>
      </c>
      <c r="N31" s="50" t="s">
        <v>4165</v>
      </c>
      <c r="O31" s="50" t="s">
        <v>1046</v>
      </c>
      <c r="P31" s="50" t="s">
        <v>4223</v>
      </c>
      <c r="Q31" s="50" t="s">
        <v>4244</v>
      </c>
    </row>
    <row r="32" spans="1:38" s="548" customFormat="1">
      <c r="A32" s="198"/>
      <c r="B32" s="198"/>
      <c r="C32" s="198"/>
      <c r="D32" s="198"/>
      <c r="E32" s="198"/>
      <c r="F32" s="198"/>
      <c r="G32" s="198"/>
      <c r="H32" s="198"/>
      <c r="I32" s="198"/>
      <c r="J32" s="198"/>
      <c r="K32" s="551"/>
      <c r="L32" s="446"/>
      <c r="M32" s="446"/>
      <c r="N32" s="446"/>
      <c r="O32" s="446"/>
      <c r="P32" s="446"/>
      <c r="Q32" s="446"/>
      <c r="R32" s="2"/>
      <c r="S32" s="2"/>
      <c r="T32" s="2"/>
      <c r="U32" s="2"/>
      <c r="V32" s="2"/>
      <c r="W32" s="2"/>
      <c r="X32" s="2"/>
      <c r="Y32" s="2"/>
      <c r="Z32" s="2"/>
      <c r="AA32" s="2"/>
      <c r="AB32" s="2"/>
      <c r="AC32" s="2"/>
      <c r="AD32" s="2"/>
      <c r="AE32" s="2"/>
      <c r="AF32" s="2"/>
      <c r="AG32" s="2"/>
      <c r="AH32" s="2"/>
      <c r="AI32" s="2"/>
      <c r="AJ32" s="2"/>
      <c r="AK32" s="2"/>
      <c r="AL32" s="2"/>
    </row>
    <row r="33" spans="1:38" ht="90">
      <c r="A33" s="46">
        <v>7</v>
      </c>
      <c r="B33" s="46" t="s">
        <v>48</v>
      </c>
      <c r="C33" s="46" t="s">
        <v>4058</v>
      </c>
      <c r="D33" s="46" t="s">
        <v>4067</v>
      </c>
      <c r="E33" s="46" t="s">
        <v>4076</v>
      </c>
      <c r="F33" s="46" t="s">
        <v>4081</v>
      </c>
      <c r="G33" s="46">
        <v>5</v>
      </c>
      <c r="H33" s="46">
        <v>4</v>
      </c>
      <c r="I33" s="266" t="s">
        <v>4093</v>
      </c>
      <c r="J33" s="266" t="s">
        <v>2083</v>
      </c>
      <c r="K33" s="266">
        <v>629</v>
      </c>
      <c r="L33" s="50" t="s">
        <v>4119</v>
      </c>
      <c r="M33" s="50" t="s">
        <v>4146</v>
      </c>
      <c r="N33" s="50" t="s">
        <v>4166</v>
      </c>
      <c r="O33" s="50" t="s">
        <v>1065</v>
      </c>
      <c r="P33" s="50" t="s">
        <v>4224</v>
      </c>
      <c r="Q33" s="50" t="s">
        <v>4245</v>
      </c>
    </row>
    <row r="34" spans="1:38">
      <c r="A34" s="46"/>
      <c r="B34" s="46"/>
      <c r="C34" s="46"/>
      <c r="D34" s="46"/>
      <c r="E34" s="46"/>
      <c r="F34" s="46"/>
      <c r="G34" s="46"/>
      <c r="H34" s="46"/>
      <c r="I34" s="46"/>
      <c r="J34" s="46"/>
      <c r="K34" s="552">
        <v>629</v>
      </c>
      <c r="L34" s="552" t="s">
        <v>4120</v>
      </c>
      <c r="M34" s="552" t="s">
        <v>4147</v>
      </c>
      <c r="N34" s="552" t="s">
        <v>4167</v>
      </c>
      <c r="O34" s="552" t="s">
        <v>1379</v>
      </c>
      <c r="P34" s="552"/>
      <c r="Q34" s="552"/>
    </row>
    <row r="35" spans="1:38">
      <c r="A35" s="46"/>
      <c r="B35" s="46"/>
      <c r="C35" s="46"/>
      <c r="D35" s="46"/>
      <c r="E35" s="46"/>
      <c r="F35" s="46"/>
      <c r="G35" s="46"/>
      <c r="H35" s="46"/>
      <c r="I35" s="46"/>
      <c r="J35" s="46"/>
      <c r="K35" s="266">
        <v>629</v>
      </c>
      <c r="L35" s="50" t="s">
        <v>4103</v>
      </c>
      <c r="M35" s="50" t="s">
        <v>4129</v>
      </c>
      <c r="N35" s="50" t="s">
        <v>4156</v>
      </c>
      <c r="O35" s="50" t="s">
        <v>1046</v>
      </c>
      <c r="P35" s="50" t="s">
        <v>4212</v>
      </c>
      <c r="Q35" s="50" t="s">
        <v>4233</v>
      </c>
    </row>
    <row r="36" spans="1:38">
      <c r="A36" s="46"/>
      <c r="B36" s="46"/>
      <c r="C36" s="46"/>
      <c r="D36" s="46"/>
      <c r="E36" s="46"/>
      <c r="F36" s="46"/>
      <c r="G36" s="46"/>
      <c r="H36" s="46"/>
      <c r="I36" s="46"/>
      <c r="J36" s="46"/>
      <c r="K36" s="266">
        <v>629</v>
      </c>
      <c r="L36" s="50" t="s">
        <v>4121</v>
      </c>
      <c r="M36" s="50" t="s">
        <v>4148</v>
      </c>
      <c r="N36" s="50" t="s">
        <v>4168</v>
      </c>
      <c r="O36" s="50" t="s">
        <v>1046</v>
      </c>
      <c r="P36" s="50" t="s">
        <v>4225</v>
      </c>
      <c r="Q36" s="50" t="s">
        <v>4246</v>
      </c>
    </row>
    <row r="37" spans="1:38">
      <c r="A37" s="46"/>
      <c r="B37" s="46"/>
      <c r="C37" s="46"/>
      <c r="D37" s="46"/>
      <c r="E37" s="46"/>
      <c r="F37" s="46"/>
      <c r="G37" s="46"/>
      <c r="H37" s="46"/>
      <c r="I37" s="46"/>
      <c r="J37" s="46"/>
      <c r="K37" s="266">
        <v>629</v>
      </c>
      <c r="L37" s="50" t="s">
        <v>4122</v>
      </c>
      <c r="M37" s="50" t="s">
        <v>4149</v>
      </c>
      <c r="N37" s="50" t="s">
        <v>4174</v>
      </c>
      <c r="O37" s="50" t="s">
        <v>1048</v>
      </c>
      <c r="P37" s="50" t="s">
        <v>4149</v>
      </c>
      <c r="Q37" s="50" t="s">
        <v>4247</v>
      </c>
    </row>
    <row r="38" spans="1:38" s="548" customFormat="1">
      <c r="A38" s="198"/>
      <c r="B38" s="198"/>
      <c r="C38" s="198"/>
      <c r="D38" s="198"/>
      <c r="E38" s="198"/>
      <c r="F38" s="198"/>
      <c r="G38" s="198"/>
      <c r="H38" s="198"/>
      <c r="I38" s="198"/>
      <c r="J38" s="198"/>
      <c r="K38" s="551"/>
      <c r="L38" s="446"/>
      <c r="M38" s="446"/>
      <c r="N38" s="446"/>
      <c r="O38" s="446"/>
      <c r="P38" s="446"/>
      <c r="Q38" s="446"/>
      <c r="R38" s="2"/>
      <c r="S38" s="2"/>
      <c r="T38" s="2"/>
      <c r="U38" s="2"/>
      <c r="V38" s="2"/>
      <c r="W38" s="2"/>
      <c r="X38" s="2"/>
      <c r="Y38" s="2"/>
      <c r="Z38" s="2"/>
      <c r="AA38" s="2"/>
      <c r="AB38" s="2"/>
      <c r="AC38" s="2"/>
      <c r="AD38" s="2"/>
      <c r="AE38" s="2"/>
      <c r="AF38" s="2"/>
      <c r="AG38" s="2"/>
      <c r="AH38" s="2"/>
      <c r="AI38" s="2"/>
      <c r="AJ38" s="2"/>
      <c r="AK38" s="2"/>
      <c r="AL38" s="2"/>
    </row>
    <row r="39" spans="1:38" ht="33.75" customHeight="1">
      <c r="A39" s="46">
        <v>8</v>
      </c>
      <c r="B39" s="46" t="s">
        <v>48</v>
      </c>
      <c r="C39" s="46" t="s">
        <v>4059</v>
      </c>
      <c r="D39" s="46" t="s">
        <v>4068</v>
      </c>
      <c r="E39" s="46" t="s">
        <v>4077</v>
      </c>
      <c r="F39" s="46" t="s">
        <v>4081</v>
      </c>
      <c r="G39" s="46">
        <v>6</v>
      </c>
      <c r="H39" s="46">
        <v>5</v>
      </c>
      <c r="I39" s="266" t="s">
        <v>4094</v>
      </c>
      <c r="J39" s="266" t="s">
        <v>4095</v>
      </c>
      <c r="K39" s="266">
        <v>632</v>
      </c>
      <c r="L39" s="50" t="s">
        <v>4123</v>
      </c>
      <c r="M39" s="50" t="s">
        <v>4150</v>
      </c>
      <c r="N39" s="50" t="s">
        <v>2471</v>
      </c>
      <c r="O39" s="50" t="s">
        <v>1111</v>
      </c>
      <c r="P39" s="50"/>
      <c r="Q39" s="50"/>
    </row>
    <row r="40" spans="1:38">
      <c r="A40" s="46"/>
      <c r="B40" s="46"/>
      <c r="C40" s="46"/>
      <c r="D40" s="46"/>
      <c r="E40" s="46"/>
      <c r="F40" s="46"/>
      <c r="G40" s="46"/>
      <c r="H40" s="46"/>
      <c r="I40" s="46"/>
      <c r="J40" s="46"/>
      <c r="K40" s="266">
        <v>621</v>
      </c>
      <c r="L40" s="50" t="s">
        <v>4103</v>
      </c>
      <c r="M40" s="50" t="s">
        <v>4129</v>
      </c>
      <c r="N40" s="50" t="s">
        <v>4156</v>
      </c>
      <c r="O40" s="50" t="s">
        <v>1046</v>
      </c>
      <c r="P40" s="50" t="s">
        <v>4212</v>
      </c>
      <c r="Q40" s="50" t="s">
        <v>4233</v>
      </c>
    </row>
    <row r="41" spans="1:38">
      <c r="A41" s="46"/>
      <c r="B41" s="46"/>
      <c r="C41" s="46"/>
      <c r="D41" s="46"/>
      <c r="E41" s="46"/>
      <c r="F41" s="46"/>
      <c r="G41" s="46"/>
      <c r="H41" s="46"/>
      <c r="I41" s="46"/>
      <c r="J41" s="46"/>
      <c r="K41" s="266">
        <v>632</v>
      </c>
      <c r="L41" s="50" t="s">
        <v>4111</v>
      </c>
      <c r="M41" s="50" t="s">
        <v>4137</v>
      </c>
      <c r="N41" s="50" t="s">
        <v>4162</v>
      </c>
      <c r="O41" s="50" t="s">
        <v>1112</v>
      </c>
      <c r="P41" s="50" t="s">
        <v>4218</v>
      </c>
      <c r="Q41" s="50" t="s">
        <v>4239</v>
      </c>
    </row>
    <row r="42" spans="1:38">
      <c r="A42" s="46"/>
      <c r="B42" s="46"/>
      <c r="C42" s="46"/>
      <c r="D42" s="46"/>
      <c r="E42" s="46"/>
      <c r="F42" s="46"/>
      <c r="G42" s="46"/>
      <c r="H42" s="46"/>
      <c r="I42" s="46"/>
      <c r="J42" s="46"/>
      <c r="K42" s="552">
        <v>621</v>
      </c>
      <c r="L42" s="536" t="s">
        <v>4112</v>
      </c>
      <c r="M42" s="536" t="s">
        <v>4138</v>
      </c>
      <c r="N42" s="536" t="s">
        <v>4163</v>
      </c>
      <c r="O42" s="536" t="s">
        <v>1056</v>
      </c>
      <c r="P42" s="536"/>
      <c r="Q42" s="536"/>
    </row>
    <row r="43" spans="1:38">
      <c r="A43" s="46"/>
      <c r="B43" s="46"/>
      <c r="C43" s="46"/>
      <c r="D43" s="46"/>
      <c r="E43" s="46"/>
      <c r="F43" s="46"/>
      <c r="G43" s="46"/>
      <c r="H43" s="46"/>
      <c r="I43" s="46"/>
      <c r="J43" s="46"/>
      <c r="K43" s="266">
        <v>621</v>
      </c>
      <c r="L43" s="50" t="s">
        <v>4113</v>
      </c>
      <c r="M43" s="50" t="s">
        <v>4139</v>
      </c>
      <c r="N43" s="50" t="s">
        <v>1373</v>
      </c>
      <c r="O43" s="50" t="s">
        <v>1046</v>
      </c>
      <c r="P43" s="50" t="s">
        <v>4219</v>
      </c>
      <c r="Q43" s="50" t="s">
        <v>4240</v>
      </c>
    </row>
    <row r="44" spans="1:38">
      <c r="A44" s="46"/>
      <c r="B44" s="46"/>
      <c r="C44" s="46"/>
      <c r="D44" s="46"/>
      <c r="E44" s="46"/>
      <c r="F44" s="46"/>
      <c r="G44" s="46"/>
      <c r="H44" s="46"/>
      <c r="I44" s="46"/>
      <c r="J44" s="46"/>
      <c r="K44" s="266">
        <v>787</v>
      </c>
      <c r="L44" s="50" t="s">
        <v>4121</v>
      </c>
      <c r="M44" s="50" t="s">
        <v>4148</v>
      </c>
      <c r="N44" s="50" t="s">
        <v>4168</v>
      </c>
      <c r="O44" s="50" t="s">
        <v>1046</v>
      </c>
      <c r="P44" s="50" t="s">
        <v>4225</v>
      </c>
      <c r="Q44" s="50" t="s">
        <v>4246</v>
      </c>
    </row>
    <row r="45" spans="1:38" s="548" customFormat="1">
      <c r="A45" s="198"/>
      <c r="B45" s="198"/>
      <c r="C45" s="198"/>
      <c r="D45" s="198"/>
      <c r="E45" s="198"/>
      <c r="F45" s="198"/>
      <c r="G45" s="198"/>
      <c r="H45" s="198"/>
      <c r="I45" s="198"/>
      <c r="J45" s="198"/>
      <c r="K45" s="551"/>
      <c r="L45" s="446"/>
      <c r="M45" s="446"/>
      <c r="N45" s="446"/>
      <c r="O45" s="446"/>
      <c r="P45" s="446"/>
      <c r="Q45" s="446"/>
      <c r="R45" s="2"/>
      <c r="S45" s="2"/>
      <c r="T45" s="2"/>
      <c r="U45" s="2"/>
      <c r="V45" s="2"/>
      <c r="W45" s="2"/>
      <c r="X45" s="2"/>
      <c r="Y45" s="2"/>
      <c r="Z45" s="2"/>
      <c r="AA45" s="2"/>
      <c r="AB45" s="2"/>
      <c r="AC45" s="2"/>
      <c r="AD45" s="2"/>
      <c r="AE45" s="2"/>
      <c r="AF45" s="2"/>
      <c r="AG45" s="2"/>
      <c r="AH45" s="2"/>
      <c r="AI45" s="2"/>
      <c r="AJ45" s="2"/>
      <c r="AK45" s="2"/>
      <c r="AL45" s="2"/>
    </row>
    <row r="46" spans="1:38" ht="60">
      <c r="A46" s="46">
        <v>9</v>
      </c>
      <c r="B46" s="46" t="s">
        <v>48</v>
      </c>
      <c r="C46" s="46" t="s">
        <v>4060</v>
      </c>
      <c r="D46" s="46" t="s">
        <v>4069</v>
      </c>
      <c r="E46" s="46" t="s">
        <v>4078</v>
      </c>
      <c r="F46" s="46" t="s">
        <v>4082</v>
      </c>
      <c r="G46" s="46">
        <v>2</v>
      </c>
      <c r="H46" s="46">
        <v>2</v>
      </c>
      <c r="I46" s="266" t="s">
        <v>4096</v>
      </c>
      <c r="J46" s="266" t="s">
        <v>2456</v>
      </c>
      <c r="K46" s="266">
        <v>686</v>
      </c>
      <c r="L46" s="50" t="s">
        <v>4124</v>
      </c>
      <c r="M46" s="50" t="s">
        <v>4151</v>
      </c>
      <c r="N46" s="50" t="s">
        <v>4169</v>
      </c>
      <c r="O46" s="50" t="s">
        <v>1044</v>
      </c>
      <c r="P46" s="50" t="s">
        <v>4060</v>
      </c>
      <c r="Q46" s="50" t="s">
        <v>4248</v>
      </c>
    </row>
    <row r="47" spans="1:38">
      <c r="A47" s="46"/>
      <c r="B47" s="46"/>
      <c r="C47" s="46"/>
      <c r="D47" s="46"/>
      <c r="E47" s="46"/>
      <c r="F47" s="46"/>
      <c r="G47" s="46"/>
      <c r="H47" s="46"/>
      <c r="I47" s="46"/>
      <c r="J47" s="46"/>
      <c r="K47" s="266">
        <v>840</v>
      </c>
      <c r="L47" s="50" t="s">
        <v>4125</v>
      </c>
      <c r="M47" s="50" t="s">
        <v>4152</v>
      </c>
      <c r="N47" s="50" t="s">
        <v>4170</v>
      </c>
      <c r="O47" s="50" t="s">
        <v>4176</v>
      </c>
      <c r="P47" s="50" t="s">
        <v>4226</v>
      </c>
      <c r="Q47" s="50" t="s">
        <v>4249</v>
      </c>
    </row>
    <row r="48" spans="1:38" s="548" customFormat="1">
      <c r="A48" s="198"/>
      <c r="B48" s="198"/>
      <c r="C48" s="198"/>
      <c r="D48" s="198"/>
      <c r="E48" s="198"/>
      <c r="F48" s="198"/>
      <c r="G48" s="198"/>
      <c r="H48" s="198"/>
      <c r="I48" s="198"/>
      <c r="J48" s="198"/>
      <c r="K48" s="551"/>
      <c r="L48" s="446"/>
      <c r="M48" s="446"/>
      <c r="N48" s="446"/>
      <c r="O48" s="446"/>
      <c r="P48" s="446"/>
      <c r="Q48" s="446"/>
      <c r="R48" s="2"/>
      <c r="S48" s="2"/>
      <c r="T48" s="2"/>
      <c r="U48" s="2"/>
      <c r="V48" s="2"/>
      <c r="W48" s="2"/>
      <c r="X48" s="2"/>
      <c r="Y48" s="2"/>
      <c r="Z48" s="2"/>
      <c r="AA48" s="2"/>
      <c r="AB48" s="2"/>
      <c r="AC48" s="2"/>
      <c r="AD48" s="2"/>
      <c r="AE48" s="2"/>
      <c r="AF48" s="2"/>
      <c r="AG48" s="2"/>
      <c r="AH48" s="2"/>
      <c r="AI48" s="2"/>
      <c r="AJ48" s="2"/>
      <c r="AK48" s="2"/>
      <c r="AL48" s="2"/>
    </row>
    <row r="49" spans="1:38" ht="45.75" customHeight="1">
      <c r="A49" s="46">
        <v>10</v>
      </c>
      <c r="B49" s="46" t="s">
        <v>48</v>
      </c>
      <c r="C49" s="46" t="s">
        <v>4061</v>
      </c>
      <c r="D49" s="46" t="s">
        <v>4070</v>
      </c>
      <c r="E49" s="46" t="s">
        <v>4079</v>
      </c>
      <c r="F49" s="46" t="s">
        <v>4083</v>
      </c>
      <c r="G49" s="46">
        <v>2</v>
      </c>
      <c r="H49" s="46">
        <v>2</v>
      </c>
      <c r="I49" s="266" t="s">
        <v>4097</v>
      </c>
      <c r="J49" s="266" t="s">
        <v>4098</v>
      </c>
      <c r="K49" s="266">
        <v>645</v>
      </c>
      <c r="L49" s="50" t="s">
        <v>4126</v>
      </c>
      <c r="M49" s="50" t="s">
        <v>4153</v>
      </c>
      <c r="N49" s="50" t="s">
        <v>4171</v>
      </c>
      <c r="O49" s="50" t="s">
        <v>4176</v>
      </c>
      <c r="P49" s="46" t="s">
        <v>4227</v>
      </c>
      <c r="Q49" s="50" t="s">
        <v>4250</v>
      </c>
    </row>
    <row r="50" spans="1:38">
      <c r="A50" s="46"/>
      <c r="B50" s="46"/>
      <c r="C50" s="46"/>
      <c r="D50" s="46"/>
      <c r="E50" s="46"/>
      <c r="F50" s="46"/>
      <c r="G50" s="46"/>
      <c r="H50" s="46"/>
      <c r="I50" s="46"/>
      <c r="J50" s="46"/>
      <c r="K50" s="266">
        <v>861</v>
      </c>
      <c r="L50" s="50" t="s">
        <v>4127</v>
      </c>
      <c r="M50" s="50" t="s">
        <v>4154</v>
      </c>
      <c r="N50" s="50" t="s">
        <v>4175</v>
      </c>
      <c r="O50" s="50" t="s">
        <v>1042</v>
      </c>
      <c r="P50" s="46" t="s">
        <v>4154</v>
      </c>
      <c r="Q50" s="50" t="s">
        <v>4251</v>
      </c>
    </row>
    <row r="51" spans="1:38" s="548" customFormat="1">
      <c r="A51" s="198"/>
      <c r="B51" s="198"/>
      <c r="C51" s="198"/>
      <c r="D51" s="198"/>
      <c r="E51" s="198"/>
      <c r="F51" s="198"/>
      <c r="G51" s="198"/>
      <c r="H51" s="198"/>
      <c r="I51" s="198"/>
      <c r="J51" s="198"/>
      <c r="K51" s="551"/>
      <c r="L51" s="446"/>
      <c r="M51" s="446"/>
      <c r="N51" s="446"/>
      <c r="O51" s="446"/>
      <c r="P51" s="446"/>
      <c r="Q51" s="446"/>
      <c r="R51" s="2"/>
      <c r="S51" s="2"/>
      <c r="T51" s="2"/>
      <c r="U51" s="2"/>
      <c r="V51" s="2"/>
      <c r="W51" s="2"/>
      <c r="X51" s="2"/>
      <c r="Y51" s="2"/>
      <c r="Z51" s="2"/>
      <c r="AA51" s="2"/>
      <c r="AB51" s="2"/>
      <c r="AC51" s="2"/>
      <c r="AD51" s="2"/>
      <c r="AE51" s="2"/>
      <c r="AF51" s="2"/>
      <c r="AG51" s="2"/>
      <c r="AH51" s="2"/>
      <c r="AI51" s="2"/>
      <c r="AJ51" s="2"/>
      <c r="AK51" s="2"/>
      <c r="AL51" s="2"/>
    </row>
    <row r="52" spans="1:38" ht="90">
      <c r="A52" s="46">
        <v>11</v>
      </c>
      <c r="B52" s="46" t="s">
        <v>48</v>
      </c>
      <c r="C52" s="46" t="s">
        <v>4062</v>
      </c>
      <c r="D52" s="46" t="s">
        <v>4071</v>
      </c>
      <c r="E52" s="46" t="s">
        <v>4080</v>
      </c>
      <c r="F52" s="46" t="s">
        <v>4083</v>
      </c>
      <c r="G52" s="46">
        <v>2</v>
      </c>
      <c r="H52" s="46">
        <v>2</v>
      </c>
      <c r="I52" s="266" t="s">
        <v>4099</v>
      </c>
      <c r="J52" s="266" t="s">
        <v>4100</v>
      </c>
      <c r="K52" s="266">
        <v>632</v>
      </c>
      <c r="L52" s="50" t="s">
        <v>4126</v>
      </c>
      <c r="M52" s="50" t="s">
        <v>4153</v>
      </c>
      <c r="N52" s="50" t="s">
        <v>4171</v>
      </c>
      <c r="O52" s="50" t="s">
        <v>4176</v>
      </c>
      <c r="P52" s="46" t="s">
        <v>4227</v>
      </c>
      <c r="Q52" s="50" t="s">
        <v>4250</v>
      </c>
    </row>
    <row r="53" spans="1:38">
      <c r="A53" s="46"/>
      <c r="B53" s="46"/>
      <c r="C53" s="46"/>
      <c r="D53" s="46"/>
      <c r="E53" s="46"/>
      <c r="F53" s="46"/>
      <c r="G53" s="46"/>
      <c r="H53" s="46"/>
      <c r="I53" s="46"/>
      <c r="J53" s="46"/>
      <c r="K53" s="266">
        <v>632</v>
      </c>
      <c r="L53" s="50" t="s">
        <v>4178</v>
      </c>
      <c r="M53" s="50" t="s">
        <v>1438</v>
      </c>
      <c r="N53" s="50" t="s">
        <v>4182</v>
      </c>
      <c r="O53" s="50" t="s">
        <v>1046</v>
      </c>
      <c r="P53" s="46" t="s">
        <v>3327</v>
      </c>
      <c r="Q53" s="50" t="s">
        <v>4252</v>
      </c>
    </row>
    <row r="54" spans="1:38">
      <c r="A54" s="549"/>
      <c r="B54" s="549"/>
      <c r="C54" s="549"/>
      <c r="D54" s="549"/>
      <c r="E54" s="549"/>
      <c r="F54" s="549"/>
      <c r="G54" s="549"/>
      <c r="H54" s="549"/>
      <c r="I54" s="549"/>
      <c r="J54" s="549"/>
      <c r="K54" s="553"/>
      <c r="L54" s="548"/>
      <c r="M54" s="548"/>
      <c r="N54" s="548"/>
      <c r="O54" s="548"/>
      <c r="P54" s="548"/>
      <c r="Q54" s="548"/>
    </row>
    <row r="55" spans="1:38">
      <c r="A55" s="1"/>
      <c r="B55" s="1"/>
      <c r="C55" s="1"/>
      <c r="D55" s="1" t="s">
        <v>2320</v>
      </c>
      <c r="E55" s="1"/>
      <c r="F55" s="1"/>
      <c r="G55" s="1">
        <f>SUM(G3:G54)</f>
        <v>39</v>
      </c>
      <c r="H55" s="1">
        <f>SUM(H3:H54)</f>
        <v>34</v>
      </c>
      <c r="I55" s="1"/>
      <c r="J55" s="1"/>
      <c r="K55" s="554"/>
    </row>
    <row r="56" spans="1:38">
      <c r="A56" s="1"/>
      <c r="B56" s="1"/>
      <c r="C56" s="1"/>
      <c r="D56" s="1" t="s">
        <v>4023</v>
      </c>
      <c r="E56" s="1"/>
      <c r="F56" s="1"/>
      <c r="G56" s="550">
        <f>G55/A52</f>
        <v>3.5454545454545454</v>
      </c>
      <c r="H56" s="1">
        <f>H55/A52</f>
        <v>3.0909090909090908</v>
      </c>
      <c r="I56" s="1"/>
      <c r="J56" s="1"/>
      <c r="K56" s="1"/>
    </row>
    <row r="57" spans="1:38">
      <c r="A57" s="1"/>
      <c r="B57" s="1"/>
      <c r="C57" s="1"/>
      <c r="D57" s="1"/>
      <c r="E57" s="1"/>
      <c r="F57" s="1"/>
      <c r="G57" s="1"/>
      <c r="H57" s="1"/>
      <c r="I57" s="1"/>
      <c r="J57" s="1"/>
      <c r="K57" s="1"/>
    </row>
    <row r="58" spans="1:38">
      <c r="A58" s="1"/>
      <c r="B58" s="1"/>
      <c r="C58" s="1"/>
      <c r="D58" s="1"/>
      <c r="E58" s="1"/>
      <c r="F58" s="1"/>
      <c r="G58" s="1"/>
      <c r="H58" s="1"/>
      <c r="I58" s="1"/>
      <c r="J58" s="1"/>
      <c r="K58" s="1"/>
    </row>
    <row r="59" spans="1:38">
      <c r="A59" s="1"/>
      <c r="B59" s="1"/>
      <c r="C59" s="1"/>
      <c r="D59" s="1"/>
      <c r="E59" s="1"/>
      <c r="F59" s="1"/>
      <c r="G59" s="1"/>
      <c r="H59" s="1"/>
      <c r="I59" s="1"/>
      <c r="J59" s="1"/>
      <c r="K59" s="1"/>
    </row>
    <row r="60" spans="1:38">
      <c r="A60" s="1"/>
      <c r="B60" s="1"/>
      <c r="C60" s="1"/>
      <c r="D60" s="1"/>
      <c r="E60" s="1"/>
      <c r="F60" s="1"/>
      <c r="G60" s="1"/>
      <c r="H60" s="1"/>
      <c r="I60" s="1"/>
      <c r="J60" s="1"/>
      <c r="K60" s="1"/>
    </row>
    <row r="61" spans="1:38">
      <c r="A61" s="1"/>
      <c r="B61" s="1"/>
      <c r="C61" s="1"/>
      <c r="D61" s="1"/>
      <c r="E61" s="1"/>
      <c r="F61" s="1"/>
      <c r="G61" s="1"/>
      <c r="H61" s="1"/>
      <c r="I61" s="1"/>
      <c r="J61" s="1"/>
      <c r="K61" s="1"/>
    </row>
    <row r="62" spans="1:38">
      <c r="A62" s="1"/>
      <c r="B62" s="1"/>
      <c r="C62" s="1"/>
      <c r="D62" s="1"/>
      <c r="E62" s="1"/>
      <c r="F62" s="1"/>
      <c r="G62" s="1"/>
      <c r="H62" s="1"/>
      <c r="I62" s="1"/>
      <c r="J62" s="1"/>
      <c r="K62" s="1"/>
    </row>
    <row r="63" spans="1:38">
      <c r="A63" s="1"/>
      <c r="B63" s="1"/>
      <c r="C63" s="1"/>
      <c r="D63" s="1"/>
      <c r="E63" s="1"/>
      <c r="F63" s="1"/>
      <c r="G63" s="1"/>
      <c r="H63" s="1"/>
      <c r="I63" s="1"/>
      <c r="J63" s="1"/>
      <c r="K63" s="1"/>
    </row>
    <row r="64" spans="1:38">
      <c r="A64" s="1"/>
      <c r="B64" s="1"/>
      <c r="C64" s="1"/>
      <c r="D64" s="1"/>
      <c r="E64" s="1"/>
      <c r="F64" s="1"/>
      <c r="G64" s="1"/>
      <c r="H64" s="1"/>
      <c r="I64" s="1"/>
      <c r="J64" s="1"/>
      <c r="K64" s="1"/>
    </row>
    <row r="65" spans="1:11">
      <c r="A65" s="1"/>
      <c r="B65" s="1"/>
      <c r="C65" s="1"/>
      <c r="D65" s="1"/>
      <c r="E65" s="1"/>
      <c r="F65" s="1"/>
      <c r="G65" s="1"/>
      <c r="H65" s="1"/>
      <c r="I65" s="1"/>
      <c r="J65" s="1"/>
      <c r="K65" s="1"/>
    </row>
  </sheetData>
  <autoFilter ref="M1:M65" xr:uid="{CC735AF9-38B6-4BBD-B265-A0E07282CEC6}"/>
  <mergeCells count="3">
    <mergeCell ref="B1:F1"/>
    <mergeCell ref="G1:O1"/>
    <mergeCell ref="P1:Q1"/>
  </mergeCells>
  <conditionalFormatting sqref="I3:J3 K4:K5 I7:J7 I11:J11 I16:J16 I21:J21 I30:J30 I33:J33 I39:J39 I46:J46 I49:J49 K11:K26 I52:J52 K8:K9 K28:K33 K35:K1048576">
    <cfRule type="containsText" dxfId="324" priority="21" operator="containsText" text="&lt;&lt;&lt;&lt;&lt; Mappings">
      <formula>NOT(ISERROR(SEARCH("&lt;&lt;&lt;&lt;&lt; Mappings",I3)))</formula>
    </cfRule>
    <cfRule type="containsText" dxfId="323" priority="22" operator="containsText" text="&gt;&gt;&gt;&gt;&gt; Mappings">
      <formula>NOT(ISERROR(SEARCH("&gt;&gt;&gt;&gt;&gt; Mappings",I3)))</formula>
    </cfRule>
    <cfRule type="containsText" dxfId="322" priority="23" operator="containsText" text="&lt;&lt;&lt;&lt;&lt; Phrase">
      <formula>NOT(ISERROR(SEARCH("&lt;&lt;&lt;&lt;&lt; Phrase",I3)))</formula>
    </cfRule>
    <cfRule type="containsText" dxfId="321" priority="24" operator="containsText" text="&gt;&gt;&gt;&gt;&gt; Phrase">
      <formula>NOT(ISERROR(SEARCH("&gt;&gt;&gt;&gt;&gt; Phrase",I3)))</formula>
    </cfRule>
  </conditionalFormatting>
  <conditionalFormatting sqref="N2">
    <cfRule type="containsText" dxfId="320" priority="20" operator="containsText" text="MSH">
      <formula>NOT(ISERROR(SEARCH("MSH",N2)))</formula>
    </cfRule>
  </conditionalFormatting>
  <conditionalFormatting sqref="M2">
    <cfRule type="containsText" dxfId="319" priority="19" operator="containsText" text="Current (Electrical Current">
      <formula>NOT(ISERROR(SEARCH("Current (Electrical Current",M2)))</formula>
    </cfRule>
  </conditionalFormatting>
  <conditionalFormatting sqref="N1:N2 N4:N6 N8:N26 N28:N33 N35:N1048576">
    <cfRule type="containsText" dxfId="318" priority="18" operator="containsText" text="NCI">
      <formula>NOT(ISERROR(SEARCH("NCI",N1)))</formula>
    </cfRule>
  </conditionalFormatting>
  <conditionalFormatting sqref="L3:Q3">
    <cfRule type="containsText" dxfId="317" priority="17" operator="containsText" text="NCI">
      <formula>NOT(ISERROR(SEARCH("NCI",L3)))</formula>
    </cfRule>
  </conditionalFormatting>
  <conditionalFormatting sqref="K3">
    <cfRule type="containsText" dxfId="316" priority="16" operator="containsText" text="NCI">
      <formula>NOT(ISERROR(SEARCH("NCI",K3)))</formula>
    </cfRule>
  </conditionalFormatting>
  <conditionalFormatting sqref="K7:O7">
    <cfRule type="containsText" dxfId="315" priority="15" operator="containsText" text="NCI">
      <formula>NOT(ISERROR(SEARCH("NCI",K7)))</formula>
    </cfRule>
  </conditionalFormatting>
  <conditionalFormatting sqref="K27:Q27">
    <cfRule type="containsText" dxfId="314" priority="11" operator="containsText" text="&lt;&lt;&lt;&lt;&lt; Mappings">
      <formula>NOT(ISERROR(SEARCH("&lt;&lt;&lt;&lt;&lt; Mappings",K27)))</formula>
    </cfRule>
    <cfRule type="containsText" dxfId="313" priority="12" operator="containsText" text="&gt;&gt;&gt;&gt;&gt; Mappings">
      <formula>NOT(ISERROR(SEARCH("&gt;&gt;&gt;&gt;&gt; Mappings",K27)))</formula>
    </cfRule>
    <cfRule type="containsText" dxfId="312" priority="13" operator="containsText" text="&lt;&lt;&lt;&lt;&lt; Phrase">
      <formula>NOT(ISERROR(SEARCH("&lt;&lt;&lt;&lt;&lt; Phrase",K27)))</formula>
    </cfRule>
    <cfRule type="containsText" dxfId="311" priority="14" operator="containsText" text="&gt;&gt;&gt;&gt;&gt; Phrase">
      <formula>NOT(ISERROR(SEARCH("&gt;&gt;&gt;&gt;&gt; Phrase",K27)))</formula>
    </cfRule>
  </conditionalFormatting>
  <conditionalFormatting sqref="M34:Q34">
    <cfRule type="containsText" dxfId="310" priority="7" operator="containsText" text="&lt;&lt;&lt;&lt;&lt; Mappings">
      <formula>NOT(ISERROR(SEARCH("&lt;&lt;&lt;&lt;&lt; Mappings",M34)))</formula>
    </cfRule>
    <cfRule type="containsText" dxfId="309" priority="8" operator="containsText" text="&gt;&gt;&gt;&gt;&gt; Mappings">
      <formula>NOT(ISERROR(SEARCH("&gt;&gt;&gt;&gt;&gt; Mappings",M34)))</formula>
    </cfRule>
    <cfRule type="containsText" dxfId="308" priority="9" operator="containsText" text="&lt;&lt;&lt;&lt;&lt; Phrase">
      <formula>NOT(ISERROR(SEARCH("&lt;&lt;&lt;&lt;&lt; Phrase",M34)))</formula>
    </cfRule>
    <cfRule type="containsText" dxfId="307" priority="10" operator="containsText" text="&gt;&gt;&gt;&gt;&gt; Phrase">
      <formula>NOT(ISERROR(SEARCH("&gt;&gt;&gt;&gt;&gt; Phrase",M34)))</formula>
    </cfRule>
  </conditionalFormatting>
  <conditionalFormatting sqref="K34:L34">
    <cfRule type="containsText" dxfId="306" priority="3" operator="containsText" text="&lt;&lt;&lt;&lt;&lt; Mappings">
      <formula>NOT(ISERROR(SEARCH("&lt;&lt;&lt;&lt;&lt; Mappings",K34)))</formula>
    </cfRule>
    <cfRule type="containsText" dxfId="305" priority="4" operator="containsText" text="&gt;&gt;&gt;&gt;&gt; Mappings">
      <formula>NOT(ISERROR(SEARCH("&gt;&gt;&gt;&gt;&gt; Mappings",K34)))</formula>
    </cfRule>
    <cfRule type="containsText" dxfId="304" priority="5" operator="containsText" text="&lt;&lt;&lt;&lt;&lt; Phrase">
      <formula>NOT(ISERROR(SEARCH("&lt;&lt;&lt;&lt;&lt; Phrase",K34)))</formula>
    </cfRule>
    <cfRule type="containsText" dxfId="303" priority="6" operator="containsText" text="&gt;&gt;&gt;&gt;&gt; Phrase">
      <formula>NOT(ISERROR(SEARCH("&gt;&gt;&gt;&gt;&gt; Phrase",K34)))</formula>
    </cfRule>
  </conditionalFormatting>
  <conditionalFormatting sqref="P7">
    <cfRule type="containsText" dxfId="302" priority="2" operator="containsText" text="NCI">
      <formula>NOT(ISERROR(SEARCH("NCI",P7)))</formula>
    </cfRule>
  </conditionalFormatting>
  <conditionalFormatting sqref="Q7">
    <cfRule type="containsText" dxfId="301" priority="1" operator="containsText" text="NCI">
      <formula>NOT(ISERROR(SEARCH("NCI",Q7)))</formula>
    </cfRule>
  </conditionalFormatting>
  <pageMargins left="0.7" right="0.7" top="0.75" bottom="0.75" header="0.3" footer="0.3"/>
  <legacy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71675-442B-47E5-AECF-9AFB6B73DBF6}">
  <sheetPr codeName="Sheet8">
    <tabColor theme="3" tint="0.59999389629810485"/>
  </sheetPr>
  <dimension ref="A1:CI29"/>
  <sheetViews>
    <sheetView zoomScale="70" zoomScaleNormal="70" workbookViewId="0">
      <pane ySplit="2" topLeftCell="A3" activePane="bottomLeft" state="frozen"/>
      <selection pane="bottomLeft" activeCell="K30" sqref="K30"/>
    </sheetView>
  </sheetViews>
  <sheetFormatPr defaultColWidth="9.140625" defaultRowHeight="15"/>
  <cols>
    <col min="1" max="1" width="9.140625" style="2"/>
    <col min="2" max="2" width="16.28515625" style="2" customWidth="1"/>
    <col min="3" max="3" width="17.28515625" style="2" customWidth="1"/>
    <col min="4" max="4" width="13.42578125" style="2" customWidth="1"/>
    <col min="5" max="5" width="45.28515625" style="2" customWidth="1"/>
    <col min="6" max="6" width="29.5703125" style="2" customWidth="1"/>
    <col min="7" max="7" width="14.5703125" style="2" customWidth="1"/>
    <col min="8" max="8" width="16.140625" style="2" customWidth="1"/>
    <col min="9" max="9" width="20.140625" style="2" customWidth="1"/>
    <col min="10" max="10" width="22.85546875" style="2" customWidth="1"/>
    <col min="11" max="11" width="29.28515625" style="2" customWidth="1"/>
    <col min="12" max="12" width="32.140625" style="2" customWidth="1"/>
    <col min="13" max="13" width="28.5703125" style="2" customWidth="1"/>
    <col min="14" max="14" width="25.85546875" style="2" customWidth="1"/>
    <col min="15" max="15" width="25.28515625" style="2" customWidth="1"/>
    <col min="16" max="16" width="26.140625" style="2" customWidth="1"/>
    <col min="17" max="17" width="25.85546875" style="2" customWidth="1"/>
    <col min="18" max="18" width="77.5703125" style="2" customWidth="1"/>
    <col min="19" max="19" width="31.5703125" style="2" hidden="1" customWidth="1"/>
    <col min="20" max="21" width="57.28515625" style="2" hidden="1" customWidth="1"/>
    <col min="22" max="22" width="30.7109375" style="2" hidden="1" customWidth="1"/>
    <col min="23" max="52" width="0" style="2" hidden="1" customWidth="1"/>
    <col min="53" max="16384" width="9.140625" style="2"/>
  </cols>
  <sheetData>
    <row r="1" spans="1:87" s="83" customFormat="1" ht="31.5">
      <c r="A1" s="138"/>
      <c r="B1" s="945" t="s">
        <v>5531</v>
      </c>
      <c r="C1" s="945"/>
      <c r="D1" s="945"/>
      <c r="E1" s="945"/>
      <c r="F1" s="945"/>
      <c r="G1" s="945"/>
      <c r="H1" s="945"/>
      <c r="I1" s="945"/>
      <c r="J1" s="94" t="s">
        <v>1</v>
      </c>
      <c r="K1" s="94"/>
      <c r="L1" s="94"/>
      <c r="M1" s="93"/>
      <c r="N1" s="94"/>
      <c r="O1" s="93"/>
      <c r="P1" s="94"/>
      <c r="Q1" s="94"/>
      <c r="R1" s="141" t="s">
        <v>2</v>
      </c>
      <c r="S1" s="973" t="s">
        <v>3</v>
      </c>
      <c r="T1" s="974"/>
      <c r="U1" s="183"/>
      <c r="V1" s="103" t="s">
        <v>346</v>
      </c>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row>
    <row r="2" spans="1:87" s="85" customFormat="1" ht="136.5" customHeight="1">
      <c r="A2" s="139" t="s">
        <v>709</v>
      </c>
      <c r="B2" s="140" t="s">
        <v>4</v>
      </c>
      <c r="C2" s="140" t="s">
        <v>5</v>
      </c>
      <c r="D2" s="140" t="s">
        <v>718</v>
      </c>
      <c r="E2" s="140" t="s">
        <v>6</v>
      </c>
      <c r="F2" s="140" t="s">
        <v>5514</v>
      </c>
      <c r="G2" s="140" t="s">
        <v>8</v>
      </c>
      <c r="H2" s="140" t="s">
        <v>733</v>
      </c>
      <c r="I2" s="140" t="s">
        <v>9</v>
      </c>
      <c r="J2" s="115" t="s">
        <v>10</v>
      </c>
      <c r="K2" s="115" t="s">
        <v>11</v>
      </c>
      <c r="L2" s="115" t="s">
        <v>12</v>
      </c>
      <c r="M2" s="116" t="s">
        <v>13</v>
      </c>
      <c r="N2" s="115" t="s">
        <v>730</v>
      </c>
      <c r="O2" s="116" t="s">
        <v>15</v>
      </c>
      <c r="P2" s="115" t="s">
        <v>16</v>
      </c>
      <c r="Q2" s="115" t="s">
        <v>17</v>
      </c>
      <c r="R2" s="142" t="s">
        <v>18</v>
      </c>
      <c r="S2" s="975" t="s">
        <v>21</v>
      </c>
      <c r="T2" s="976"/>
      <c r="U2" s="184"/>
      <c r="V2" s="117"/>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row>
    <row r="3" spans="1:87" ht="63" customHeight="1">
      <c r="A3" s="50">
        <v>0</v>
      </c>
      <c r="B3" s="50"/>
      <c r="C3" s="50"/>
      <c r="D3" s="50"/>
      <c r="E3" s="50"/>
      <c r="F3" s="50"/>
      <c r="G3" s="50"/>
      <c r="H3" s="50"/>
      <c r="I3" s="50"/>
      <c r="J3" s="50"/>
      <c r="K3" s="50"/>
      <c r="L3" s="50"/>
      <c r="M3" s="50"/>
      <c r="N3" s="50"/>
      <c r="O3" s="50"/>
      <c r="P3" s="50"/>
      <c r="Q3" s="50"/>
      <c r="R3" s="50"/>
    </row>
    <row r="4" spans="1:87" s="131" customFormat="1" ht="54" customHeight="1">
      <c r="A4" s="131">
        <v>1</v>
      </c>
      <c r="B4" s="791" t="s">
        <v>837</v>
      </c>
      <c r="C4" s="790" t="s">
        <v>1142</v>
      </c>
      <c r="D4" s="790" t="s">
        <v>1151</v>
      </c>
      <c r="E4" s="791" t="s">
        <v>1145</v>
      </c>
      <c r="F4" s="791" t="s">
        <v>5515</v>
      </c>
      <c r="G4" s="791" t="s">
        <v>1147</v>
      </c>
      <c r="H4" s="791" t="s">
        <v>1154</v>
      </c>
      <c r="I4" s="791" t="s">
        <v>1150</v>
      </c>
      <c r="R4" s="131" t="s">
        <v>1157</v>
      </c>
      <c r="S4" s="136" t="s">
        <v>1071</v>
      </c>
      <c r="T4" s="136" t="s">
        <v>1079</v>
      </c>
      <c r="U4" s="136" t="str">
        <f>CONCATENATE(S4, " ", T4)</f>
        <v>UMLS SemNet Hierarchy:  [Health Care Activity]</v>
      </c>
      <c r="V4" s="136"/>
      <c r="W4" s="133"/>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row>
    <row r="5" spans="1:87" s="131" customFormat="1" ht="30">
      <c r="B5" s="791"/>
      <c r="C5" s="790"/>
      <c r="D5" s="790"/>
      <c r="E5" s="791"/>
      <c r="F5" s="791"/>
      <c r="G5" s="791"/>
      <c r="H5" s="791"/>
      <c r="I5" s="791"/>
      <c r="S5" s="136" t="s">
        <v>1072</v>
      </c>
      <c r="T5" s="136" t="s">
        <v>1158</v>
      </c>
      <c r="U5" s="136" t="str">
        <f t="shared" ref="U5:U29" si="0">CONCATENATE(S5, " ", T5)</f>
        <v>NCIt concept  Hierarchy:  Mitigation Strategy &gt; Strategy &gt; Conceptual Entity</v>
      </c>
      <c r="V5" s="136"/>
      <c r="W5" s="133"/>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row>
    <row r="6" spans="1:87" s="131" customFormat="1">
      <c r="B6" s="791"/>
      <c r="C6" s="790"/>
      <c r="D6" s="790"/>
      <c r="E6" s="791"/>
      <c r="F6" s="791"/>
      <c r="G6" s="791"/>
      <c r="H6" s="791"/>
      <c r="I6" s="791"/>
      <c r="S6" s="136" t="s">
        <v>1073</v>
      </c>
      <c r="T6" s="136" t="s">
        <v>1093</v>
      </c>
      <c r="U6" s="136" t="str">
        <f t="shared" si="0"/>
        <v>NCIt SemNet Hierarchy: [Classification]</v>
      </c>
      <c r="V6" s="136"/>
      <c r="W6" s="133"/>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row>
    <row r="7" spans="1:87" s="132" customFormat="1" ht="39" customHeight="1">
      <c r="R7" s="132" t="s">
        <v>1101</v>
      </c>
      <c r="S7" s="122" t="s">
        <v>1136</v>
      </c>
      <c r="T7" s="122" t="s">
        <v>1102</v>
      </c>
      <c r="U7" s="136" t="str">
        <f t="shared" si="0"/>
        <v xml:space="preserve">NCIt Concept Hierarchy:  SARS Coronavirus 2 &gt;  Coronavirus &gt; Coronaviridae &gt; Positive Sense ssRNA Virus &gt; RNA Virus &gt; Virus &gt; Organism </v>
      </c>
      <c r="V7" s="122"/>
      <c r="W7" s="134"/>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row>
    <row r="8" spans="1:87" s="132" customFormat="1">
      <c r="S8" s="122" t="s">
        <v>1073</v>
      </c>
      <c r="T8" s="122" t="s">
        <v>1084</v>
      </c>
      <c r="U8" s="136" t="str">
        <f t="shared" si="0"/>
        <v>NCIt SemNet Hierarchy: [Virus]</v>
      </c>
      <c r="V8" s="122"/>
      <c r="W8" s="134"/>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row>
    <row r="9" spans="1:87" s="132" customFormat="1">
      <c r="S9" s="122" t="s">
        <v>1071</v>
      </c>
      <c r="T9" s="122" t="s">
        <v>1077</v>
      </c>
      <c r="U9" s="136" t="str">
        <f t="shared" si="0"/>
        <v>UMLS SemNet Hierarchy:  [Population Group]</v>
      </c>
      <c r="V9" s="122"/>
      <c r="W9" s="134"/>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row>
    <row r="10" spans="1:87" s="46" customFormat="1">
      <c r="A10" s="771"/>
      <c r="B10" s="771"/>
      <c r="C10" s="771"/>
      <c r="D10" s="771"/>
      <c r="E10" s="771"/>
      <c r="F10" s="771"/>
      <c r="G10" s="771"/>
      <c r="H10" s="771"/>
      <c r="I10" s="771"/>
      <c r="J10" s="771"/>
      <c r="K10" s="771"/>
      <c r="L10" s="771"/>
      <c r="M10" s="771"/>
      <c r="N10" s="771"/>
      <c r="O10" s="771"/>
      <c r="P10" s="771"/>
      <c r="Q10" s="771"/>
      <c r="R10" s="771"/>
      <c r="S10" s="137"/>
      <c r="T10" s="137"/>
      <c r="U10" s="136" t="str">
        <f t="shared" si="0"/>
        <v xml:space="preserve"> </v>
      </c>
      <c r="V10" s="137"/>
      <c r="W10" s="135"/>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row>
    <row r="11" spans="1:87" s="131" customFormat="1" ht="55.5" customHeight="1">
      <c r="A11" s="131">
        <v>2</v>
      </c>
      <c r="B11" s="791" t="s">
        <v>837</v>
      </c>
      <c r="C11" s="790" t="s">
        <v>1143</v>
      </c>
      <c r="D11" s="790" t="s">
        <v>1152</v>
      </c>
      <c r="E11" s="791" t="s">
        <v>1146</v>
      </c>
      <c r="F11" s="791" t="s">
        <v>5515</v>
      </c>
      <c r="G11" s="791" t="s">
        <v>1148</v>
      </c>
      <c r="H11" s="791" t="s">
        <v>1155</v>
      </c>
      <c r="I11" s="791" t="s">
        <v>1150</v>
      </c>
      <c r="R11" s="131" t="s">
        <v>1157</v>
      </c>
      <c r="S11" s="136" t="s">
        <v>1071</v>
      </c>
      <c r="T11" s="136" t="s">
        <v>1079</v>
      </c>
      <c r="U11" s="136" t="str">
        <f t="shared" si="0"/>
        <v>UMLS SemNet Hierarchy:  [Health Care Activity]</v>
      </c>
      <c r="V11" s="136"/>
      <c r="W11" s="133"/>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row>
    <row r="12" spans="1:87" s="131" customFormat="1" ht="30">
      <c r="S12" s="136" t="s">
        <v>1072</v>
      </c>
      <c r="T12" s="136" t="s">
        <v>1158</v>
      </c>
      <c r="U12" s="136" t="str">
        <f t="shared" si="0"/>
        <v>NCIt concept  Hierarchy:  Mitigation Strategy &gt; Strategy &gt; Conceptual Entity</v>
      </c>
      <c r="V12" s="136"/>
      <c r="W12" s="133"/>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row>
    <row r="13" spans="1:87" s="131" customFormat="1">
      <c r="S13" s="136" t="s">
        <v>1073</v>
      </c>
      <c r="T13" s="136" t="s">
        <v>1093</v>
      </c>
      <c r="U13" s="136" t="str">
        <f t="shared" si="0"/>
        <v>NCIt SemNet Hierarchy: [Classification]</v>
      </c>
      <c r="V13" s="136"/>
      <c r="W13" s="133"/>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row>
    <row r="14" spans="1:87" s="132" customFormat="1" ht="31.5" customHeight="1">
      <c r="R14" s="132" t="s">
        <v>1101</v>
      </c>
      <c r="S14" s="122" t="s">
        <v>1071</v>
      </c>
      <c r="T14" s="122" t="s">
        <v>1084</v>
      </c>
      <c r="U14" s="136" t="str">
        <f t="shared" si="0"/>
        <v>UMLS SemNet Hierarchy:  [Virus]</v>
      </c>
      <c r="V14" s="122"/>
      <c r="W14" s="134"/>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row>
    <row r="15" spans="1:87" s="132" customFormat="1" ht="45">
      <c r="S15" s="122" t="s">
        <v>1072</v>
      </c>
      <c r="T15" s="122" t="s">
        <v>1102</v>
      </c>
      <c r="U15" s="136" t="str">
        <f t="shared" si="0"/>
        <v xml:space="preserve">NCIt concept  Hierarchy:  SARS Coronavirus 2 &gt;  Coronavirus &gt; Coronaviridae &gt; Positive Sense ssRNA Virus &gt; RNA Virus &gt; Virus &gt; Organism </v>
      </c>
      <c r="V15" s="122"/>
      <c r="W15" s="134"/>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row>
    <row r="16" spans="1:87" s="132" customFormat="1">
      <c r="S16" s="122" t="s">
        <v>1073</v>
      </c>
      <c r="T16" s="122" t="s">
        <v>1084</v>
      </c>
      <c r="U16" s="136" t="str">
        <f t="shared" si="0"/>
        <v>NCIt SemNet Hierarchy: [Virus]</v>
      </c>
      <c r="V16" s="122"/>
      <c r="W16" s="134"/>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row>
    <row r="17" spans="1:87" s="131" customFormat="1">
      <c r="R17" s="131" t="s">
        <v>1159</v>
      </c>
      <c r="S17" s="136" t="s">
        <v>1071</v>
      </c>
      <c r="T17" s="136" t="s">
        <v>1078</v>
      </c>
      <c r="U17" s="136" t="str">
        <f t="shared" si="0"/>
        <v>UMLS SemNet Hierarchy:  [Finding]</v>
      </c>
      <c r="V17" s="136"/>
      <c r="W17" s="133"/>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row>
    <row r="18" spans="1:87" s="131" customFormat="1" ht="30">
      <c r="S18" s="136" t="s">
        <v>1072</v>
      </c>
      <c r="T18" s="136" t="s">
        <v>1160</v>
      </c>
      <c r="U18" s="136" t="str">
        <f t="shared" si="0"/>
        <v>NCIt concept  Hierarchy:  Specify Other &gt; Form Directive &gt; Administrative Activity &gt; Action &gt;  Activity</v>
      </c>
      <c r="V18" s="136"/>
      <c r="W18" s="133"/>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row>
    <row r="19" spans="1:87" s="131" customFormat="1">
      <c r="S19" s="136" t="s">
        <v>1073</v>
      </c>
      <c r="T19" s="136" t="s">
        <v>1109</v>
      </c>
      <c r="U19" s="136" t="str">
        <f t="shared" si="0"/>
        <v>NCIt SemNet Hierarchy: [Activity]</v>
      </c>
      <c r="V19" s="136"/>
      <c r="W19" s="133"/>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row>
    <row r="20" spans="1:87" s="46" customFormat="1">
      <c r="A20" s="771"/>
      <c r="B20" s="771"/>
      <c r="C20" s="771"/>
      <c r="D20" s="771"/>
      <c r="E20" s="771"/>
      <c r="F20" s="771"/>
      <c r="G20" s="771"/>
      <c r="H20" s="771"/>
      <c r="I20" s="771"/>
      <c r="J20" s="771"/>
      <c r="K20" s="771"/>
      <c r="L20" s="771"/>
      <c r="M20" s="771"/>
      <c r="N20" s="771"/>
      <c r="O20" s="771"/>
      <c r="P20" s="771"/>
      <c r="Q20" s="771"/>
      <c r="R20" s="771"/>
      <c r="S20" s="137"/>
      <c r="T20" s="137"/>
      <c r="U20" s="136" t="str">
        <f t="shared" si="0"/>
        <v xml:space="preserve"> </v>
      </c>
      <c r="V20" s="137"/>
      <c r="W20" s="135"/>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row>
    <row r="21" spans="1:87" s="132" customFormat="1" ht="52.5" customHeight="1">
      <c r="A21" s="132">
        <v>3</v>
      </c>
      <c r="B21" s="766" t="s">
        <v>837</v>
      </c>
      <c r="C21" s="788" t="s">
        <v>1144</v>
      </c>
      <c r="D21" s="788" t="s">
        <v>1153</v>
      </c>
      <c r="E21" s="766" t="s">
        <v>112</v>
      </c>
      <c r="F21" s="800" t="s">
        <v>112</v>
      </c>
      <c r="G21" s="766" t="s">
        <v>1149</v>
      </c>
      <c r="H21" s="766" t="s">
        <v>1156</v>
      </c>
      <c r="I21" s="766" t="s">
        <v>1150</v>
      </c>
      <c r="R21" s="132" t="s">
        <v>1157</v>
      </c>
      <c r="S21" s="122" t="s">
        <v>1071</v>
      </c>
      <c r="T21" s="122" t="s">
        <v>1079</v>
      </c>
      <c r="U21" s="136" t="str">
        <f t="shared" si="0"/>
        <v>UMLS SemNet Hierarchy:  [Health Care Activity]</v>
      </c>
      <c r="V21" s="122"/>
      <c r="W21" s="134"/>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row>
    <row r="22" spans="1:87" s="132" customFormat="1" ht="30">
      <c r="S22" s="122" t="s">
        <v>1072</v>
      </c>
      <c r="T22" s="122" t="s">
        <v>1158</v>
      </c>
      <c r="U22" s="136" t="str">
        <f t="shared" si="0"/>
        <v>NCIt concept  Hierarchy:  Mitigation Strategy &gt; Strategy &gt; Conceptual Entity</v>
      </c>
      <c r="V22" s="122"/>
      <c r="W22" s="134"/>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row>
    <row r="23" spans="1:87" s="132" customFormat="1">
      <c r="S23" s="122" t="s">
        <v>1073</v>
      </c>
      <c r="T23" s="122" t="s">
        <v>1093</v>
      </c>
      <c r="U23" s="136" t="str">
        <f t="shared" si="0"/>
        <v>NCIt SemNet Hierarchy: [Classification]</v>
      </c>
      <c r="V23" s="122"/>
      <c r="W23" s="134"/>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row>
    <row r="24" spans="1:87" s="131" customFormat="1">
      <c r="R24" s="131" t="s">
        <v>1101</v>
      </c>
      <c r="S24" s="136" t="s">
        <v>1071</v>
      </c>
      <c r="T24" s="136" t="s">
        <v>1084</v>
      </c>
      <c r="U24" s="136" t="str">
        <f t="shared" si="0"/>
        <v>UMLS SemNet Hierarchy:  [Virus]</v>
      </c>
      <c r="V24" s="136"/>
      <c r="W24" s="133"/>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row>
    <row r="25" spans="1:87" s="131" customFormat="1" ht="45">
      <c r="S25" s="136" t="s">
        <v>1072</v>
      </c>
      <c r="T25" s="136" t="s">
        <v>1102</v>
      </c>
      <c r="U25" s="136" t="str">
        <f t="shared" si="0"/>
        <v xml:space="preserve">NCIt concept  Hierarchy:  SARS Coronavirus 2 &gt;  Coronavirus &gt; Coronaviridae &gt; Positive Sense ssRNA Virus &gt; RNA Virus &gt; Virus &gt; Organism </v>
      </c>
      <c r="V25" s="136"/>
      <c r="W25" s="133"/>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row>
    <row r="26" spans="1:87" s="131" customFormat="1">
      <c r="S26" s="136" t="s">
        <v>1073</v>
      </c>
      <c r="T26" s="136" t="s">
        <v>1084</v>
      </c>
      <c r="U26" s="136" t="str">
        <f t="shared" si="0"/>
        <v>NCIt SemNet Hierarchy: [Virus]</v>
      </c>
      <c r="V26" s="136"/>
      <c r="W26" s="133"/>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row>
    <row r="27" spans="1:87" s="131" customFormat="1">
      <c r="R27" s="131" t="s">
        <v>1161</v>
      </c>
      <c r="S27" s="136" t="s">
        <v>1071</v>
      </c>
      <c r="T27" s="136" t="s">
        <v>1058</v>
      </c>
      <c r="U27" s="136" t="str">
        <f t="shared" si="0"/>
        <v>UMLS SemNet Hierarchy:  Functional Concept</v>
      </c>
      <c r="V27" s="136"/>
      <c r="W27" s="133"/>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row>
    <row r="28" spans="1:87" s="131" customFormat="1" ht="30">
      <c r="S28" s="136" t="s">
        <v>1072</v>
      </c>
      <c r="T28" s="136" t="s">
        <v>1162</v>
      </c>
      <c r="U28" s="136" t="str">
        <f t="shared" si="0"/>
        <v>NCIt concept  Hierarchy:  Occurrence Indicator &gt; Indicator &gt; Conceptual Entity</v>
      </c>
      <c r="V28" s="136"/>
      <c r="W28" s="133"/>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row>
    <row r="29" spans="1:87" s="131" customFormat="1">
      <c r="S29" s="136" t="s">
        <v>1073</v>
      </c>
      <c r="T29" s="136" t="s">
        <v>1069</v>
      </c>
      <c r="U29" s="136" t="str">
        <f t="shared" si="0"/>
        <v>NCIt SemNet Hierarchy: [Conceptual Entity]</v>
      </c>
      <c r="V29" s="136"/>
      <c r="W29" s="133"/>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row>
  </sheetData>
  <mergeCells count="3">
    <mergeCell ref="B1:I1"/>
    <mergeCell ref="S1:T1"/>
    <mergeCell ref="S2:T2"/>
  </mergeCells>
  <conditionalFormatting sqref="C4:D6 C21:D21 C11:D11">
    <cfRule type="cellIs" dxfId="300" priority="2" operator="equal">
      <formula>"_"</formula>
    </cfRule>
  </conditionalFormatting>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3F88A-7706-41F1-B5B4-605888FEE4FF}">
  <sheetPr>
    <tabColor theme="3" tint="0.59999389629810485"/>
  </sheetPr>
  <dimension ref="A1:V16"/>
  <sheetViews>
    <sheetView zoomScale="80" zoomScaleNormal="80" workbookViewId="0">
      <pane ySplit="2" topLeftCell="A6" activePane="bottomLeft" state="frozen"/>
      <selection activeCell="C1" sqref="C1"/>
      <selection pane="bottomLeft" activeCell="B1" sqref="B1:I1"/>
    </sheetView>
  </sheetViews>
  <sheetFormatPr defaultColWidth="8.7109375" defaultRowHeight="12.75"/>
  <cols>
    <col min="1" max="1" width="8.7109375" style="175"/>
    <col min="2" max="2" width="12.85546875" style="155" customWidth="1"/>
    <col min="3" max="3" width="33" style="155" customWidth="1"/>
    <col min="4" max="4" width="27.85546875" style="155" customWidth="1"/>
    <col min="5" max="6" width="21.5703125" style="155" customWidth="1"/>
    <col min="7" max="7" width="17.5703125" style="155" customWidth="1"/>
    <col min="8" max="8" width="23.85546875" style="155" customWidth="1"/>
    <col min="9" max="9" width="23.5703125" style="155" customWidth="1"/>
    <col min="10" max="10" width="19.42578125" style="155" customWidth="1"/>
    <col min="11" max="11" width="27.5703125" style="155" customWidth="1"/>
    <col min="12" max="12" width="15.7109375" style="155" customWidth="1"/>
    <col min="13" max="17" width="8.7109375" style="155" customWidth="1"/>
    <col min="18" max="18" width="20.85546875" style="155" customWidth="1"/>
    <col min="19" max="19" width="23.42578125" style="155" customWidth="1"/>
    <col min="20" max="21" width="52.28515625" style="155" customWidth="1"/>
    <col min="22" max="22" width="14.85546875" style="155" customWidth="1"/>
    <col min="23" max="16384" width="8.7109375" style="155"/>
  </cols>
  <sheetData>
    <row r="1" spans="1:22" ht="91.5" customHeight="1">
      <c r="A1" s="150"/>
      <c r="B1" s="1013" t="s">
        <v>5531</v>
      </c>
      <c r="C1" s="1013"/>
      <c r="D1" s="1013"/>
      <c r="E1" s="1013"/>
      <c r="F1" s="1013"/>
      <c r="G1" s="1013"/>
      <c r="H1" s="1013"/>
      <c r="I1" s="1013"/>
      <c r="J1" s="966" t="s">
        <v>1</v>
      </c>
      <c r="K1" s="967"/>
      <c r="L1" s="968"/>
      <c r="M1" s="151"/>
      <c r="N1" s="151"/>
      <c r="O1" s="151"/>
      <c r="P1" s="151"/>
      <c r="Q1" s="151"/>
      <c r="R1" s="152" t="s">
        <v>2</v>
      </c>
      <c r="S1" s="964" t="s">
        <v>3</v>
      </c>
      <c r="T1" s="964"/>
      <c r="U1" s="150"/>
      <c r="V1" s="153" t="s">
        <v>346</v>
      </c>
    </row>
    <row r="2" spans="1:22" ht="42.6" customHeight="1">
      <c r="A2" s="150" t="s">
        <v>709</v>
      </c>
      <c r="B2" s="156" t="s">
        <v>4</v>
      </c>
      <c r="C2" s="156" t="s">
        <v>5</v>
      </c>
      <c r="D2" s="156" t="s">
        <v>718</v>
      </c>
      <c r="E2" s="156" t="s">
        <v>6</v>
      </c>
      <c r="F2" s="156"/>
      <c r="G2" s="156" t="s">
        <v>8</v>
      </c>
      <c r="H2" s="156" t="s">
        <v>733</v>
      </c>
      <c r="I2" s="156" t="s">
        <v>9</v>
      </c>
      <c r="J2" s="153" t="s">
        <v>10</v>
      </c>
      <c r="K2" s="153" t="s">
        <v>11</v>
      </c>
      <c r="L2" s="153" t="s">
        <v>12</v>
      </c>
      <c r="M2" s="153" t="s">
        <v>13</v>
      </c>
      <c r="N2" s="153" t="s">
        <v>730</v>
      </c>
      <c r="O2" s="153" t="s">
        <v>15</v>
      </c>
      <c r="P2" s="153" t="s">
        <v>16</v>
      </c>
      <c r="Q2" s="153" t="s">
        <v>17</v>
      </c>
      <c r="R2" s="152" t="s">
        <v>18</v>
      </c>
      <c r="S2" s="964" t="s">
        <v>21</v>
      </c>
      <c r="T2" s="964"/>
      <c r="U2" s="150"/>
      <c r="V2" s="153"/>
    </row>
    <row r="3" spans="1:22" ht="42.6" customHeight="1">
      <c r="A3" s="170"/>
      <c r="B3" s="158" t="s">
        <v>1303</v>
      </c>
      <c r="C3" s="965" t="s">
        <v>1405</v>
      </c>
      <c r="D3" s="965"/>
      <c r="E3" s="965"/>
      <c r="F3" s="965"/>
      <c r="G3" s="965"/>
      <c r="H3" s="965"/>
      <c r="I3" s="965"/>
      <c r="J3" s="153"/>
      <c r="K3" s="153" t="s">
        <v>1313</v>
      </c>
      <c r="L3" s="153"/>
      <c r="M3" s="158"/>
      <c r="N3" s="158"/>
      <c r="O3" s="158"/>
      <c r="P3" s="158"/>
      <c r="Q3" s="158"/>
      <c r="R3" s="158"/>
      <c r="S3" s="158"/>
      <c r="T3" s="158"/>
      <c r="U3" s="158"/>
      <c r="V3" s="153"/>
    </row>
    <row r="4" spans="1:22" ht="51" customHeight="1">
      <c r="A4" s="176">
        <v>1</v>
      </c>
      <c r="B4" s="161" t="s">
        <v>1303</v>
      </c>
      <c r="C4" s="161" t="s">
        <v>1309</v>
      </c>
      <c r="D4" s="161" t="s">
        <v>1307</v>
      </c>
      <c r="E4" s="161" t="s">
        <v>1304</v>
      </c>
      <c r="F4" s="161" t="s">
        <v>5516</v>
      </c>
      <c r="G4" s="161" t="s">
        <v>1311</v>
      </c>
      <c r="H4" s="161"/>
      <c r="I4" s="161" t="s">
        <v>1306</v>
      </c>
      <c r="J4" s="161"/>
      <c r="K4" s="161" t="s">
        <v>1314</v>
      </c>
      <c r="L4" s="161" t="s">
        <v>1340</v>
      </c>
      <c r="M4" s="161"/>
      <c r="N4" s="161"/>
      <c r="O4" s="161"/>
      <c r="P4" s="161"/>
      <c r="Q4" s="161"/>
      <c r="R4" s="161" t="s">
        <v>1341</v>
      </c>
      <c r="S4" s="161" t="s">
        <v>1071</v>
      </c>
      <c r="T4" s="161" t="s">
        <v>33</v>
      </c>
      <c r="U4" s="161" t="str">
        <f>CONCATENATE(S4, " ", T4)</f>
        <v>UMLS SemNet Hierarchy:  [Intellectual Product] isa [Conceptual Entity] isa {Entity]</v>
      </c>
      <c r="V4" s="153"/>
    </row>
    <row r="5" spans="1:22" ht="44.1" customHeight="1">
      <c r="A5" s="176"/>
      <c r="B5" s="161" t="s">
        <v>1303</v>
      </c>
      <c r="C5" s="161" t="s">
        <v>1309</v>
      </c>
      <c r="D5" s="161" t="s">
        <v>1307</v>
      </c>
      <c r="E5" s="161"/>
      <c r="F5" s="161"/>
      <c r="G5" s="161"/>
      <c r="H5" s="161"/>
      <c r="I5" s="161"/>
      <c r="J5" s="161"/>
      <c r="K5" s="161"/>
      <c r="L5" s="161"/>
      <c r="M5" s="161"/>
      <c r="N5" s="161"/>
      <c r="O5" s="161"/>
      <c r="P5" s="161"/>
      <c r="Q5" s="161"/>
      <c r="R5" s="161"/>
      <c r="S5" s="161" t="s">
        <v>1072</v>
      </c>
      <c r="T5" s="161" t="s">
        <v>1342</v>
      </c>
      <c r="U5" s="161" t="str">
        <f t="shared" ref="U5:U15" si="0">CONCATENATE(S5, " ", T5)</f>
        <v>NCIt concept  Hierarchy:  Do Not Resuscitate Order &gt; Advance Directive &gt; Document &gt; Intellectual Property &gt; Conceptual Entity</v>
      </c>
      <c r="V5" s="153"/>
    </row>
    <row r="6" spans="1:22" ht="47.1" customHeight="1">
      <c r="A6" s="176"/>
      <c r="B6" s="161" t="s">
        <v>1303</v>
      </c>
      <c r="C6" s="161" t="s">
        <v>1309</v>
      </c>
      <c r="D6" s="161" t="s">
        <v>1307</v>
      </c>
      <c r="E6" s="161"/>
      <c r="F6" s="161"/>
      <c r="G6" s="161"/>
      <c r="H6" s="161"/>
      <c r="I6" s="161"/>
      <c r="J6" s="161"/>
      <c r="K6" s="161"/>
      <c r="L6" s="161"/>
      <c r="M6" s="161"/>
      <c r="N6" s="161"/>
      <c r="O6" s="161"/>
      <c r="P6" s="161"/>
      <c r="Q6" s="161"/>
      <c r="R6" s="161"/>
      <c r="S6" s="161" t="s">
        <v>1073</v>
      </c>
      <c r="T6" s="161" t="s">
        <v>191</v>
      </c>
      <c r="U6" s="161" t="str">
        <f t="shared" si="0"/>
        <v>NCIt SemNet Hierarchy: [Manufactured Object] isa [Physical Object] isa [Entity]</v>
      </c>
      <c r="V6" s="153"/>
    </row>
    <row r="7" spans="1:22" ht="36" customHeight="1">
      <c r="A7" s="170"/>
      <c r="B7" s="158" t="s">
        <v>1303</v>
      </c>
      <c r="C7" s="158" t="s">
        <v>1309</v>
      </c>
      <c r="D7" s="158" t="s">
        <v>1307</v>
      </c>
      <c r="E7" s="158"/>
      <c r="F7" s="158"/>
      <c r="G7" s="158"/>
      <c r="H7" s="158"/>
      <c r="I7" s="158"/>
      <c r="J7" s="158"/>
      <c r="K7" s="158"/>
      <c r="L7" s="158" t="s">
        <v>1339</v>
      </c>
      <c r="M7" s="158"/>
      <c r="N7" s="158"/>
      <c r="O7" s="158"/>
      <c r="P7" s="158"/>
      <c r="Q7" s="158"/>
      <c r="R7" s="158" t="s">
        <v>1343</v>
      </c>
      <c r="S7" s="158" t="s">
        <v>1071</v>
      </c>
      <c r="T7" s="158" t="s">
        <v>85</v>
      </c>
      <c r="U7" s="161" t="str">
        <f t="shared" si="0"/>
        <v>UMLS SemNet Hierarchy:  [Qualitative Concept] isa [Idea or Concept] isa [Conceptual Entity] isa [Entity]</v>
      </c>
      <c r="V7" s="153"/>
    </row>
    <row r="8" spans="1:22" ht="33.6" customHeight="1">
      <c r="A8" s="170"/>
      <c r="B8" s="158" t="s">
        <v>1303</v>
      </c>
      <c r="C8" s="158" t="s">
        <v>1309</v>
      </c>
      <c r="D8" s="158" t="s">
        <v>1307</v>
      </c>
      <c r="E8" s="158"/>
      <c r="F8" s="158"/>
      <c r="G8" s="158"/>
      <c r="H8" s="158"/>
      <c r="I8" s="158"/>
      <c r="J8" s="158"/>
      <c r="K8" s="158"/>
      <c r="L8" s="158"/>
      <c r="M8" s="158"/>
      <c r="N8" s="158"/>
      <c r="O8" s="158"/>
      <c r="P8" s="158"/>
      <c r="Q8" s="158"/>
      <c r="R8" s="158"/>
      <c r="S8" s="158" t="s">
        <v>1072</v>
      </c>
      <c r="T8" s="158" t="s">
        <v>1344</v>
      </c>
      <c r="U8" s="161" t="str">
        <f t="shared" si="0"/>
        <v>NCIt concept  Hierarchy:  New &gt; General Qualifier &gt; Qualifier &gt; Property or Attribute</v>
      </c>
      <c r="V8" s="153"/>
    </row>
    <row r="9" spans="1:22" s="163" customFormat="1" ht="35.1" customHeight="1" thickBot="1">
      <c r="A9" s="168"/>
      <c r="B9" s="159" t="s">
        <v>1303</v>
      </c>
      <c r="C9" s="159" t="s">
        <v>1309</v>
      </c>
      <c r="D9" s="159" t="s">
        <v>1307</v>
      </c>
      <c r="E9" s="159"/>
      <c r="F9" s="159"/>
      <c r="G9" s="159"/>
      <c r="H9" s="159"/>
      <c r="I9" s="159"/>
      <c r="J9" s="159"/>
      <c r="K9" s="159"/>
      <c r="L9" s="159"/>
      <c r="M9" s="159"/>
      <c r="N9" s="159"/>
      <c r="O9" s="159"/>
      <c r="P9" s="159"/>
      <c r="Q9" s="159"/>
      <c r="R9" s="159"/>
      <c r="S9" s="159" t="s">
        <v>1073</v>
      </c>
      <c r="T9" s="159" t="s">
        <v>85</v>
      </c>
      <c r="U9" s="161" t="str">
        <f t="shared" si="0"/>
        <v>NCIt SemNet Hierarchy: [Qualitative Concept] isa [Idea or Concept] isa [Conceptual Entity] isa [Entity]</v>
      </c>
      <c r="V9" s="162"/>
    </row>
    <row r="10" spans="1:22" s="166" customFormat="1" ht="49.5" customHeight="1">
      <c r="A10" s="176">
        <v>2</v>
      </c>
      <c r="B10" s="161" t="s">
        <v>1303</v>
      </c>
      <c r="C10" s="161" t="s">
        <v>1310</v>
      </c>
      <c r="D10" s="161" t="s">
        <v>1308</v>
      </c>
      <c r="E10" s="161" t="s">
        <v>1305</v>
      </c>
      <c r="F10" s="161" t="s">
        <v>5517</v>
      </c>
      <c r="G10" s="161" t="s">
        <v>1312</v>
      </c>
      <c r="H10" s="161"/>
      <c r="I10" s="161" t="s">
        <v>1306</v>
      </c>
      <c r="J10" s="161"/>
      <c r="K10" s="161" t="s">
        <v>1315</v>
      </c>
      <c r="L10" s="161" t="s">
        <v>1338</v>
      </c>
      <c r="M10" s="161"/>
      <c r="N10" s="161"/>
      <c r="O10" s="161"/>
      <c r="P10" s="161"/>
      <c r="Q10" s="161"/>
      <c r="R10" s="161" t="s">
        <v>1345</v>
      </c>
      <c r="S10" s="161" t="s">
        <v>1071</v>
      </c>
      <c r="T10" s="161" t="s">
        <v>662</v>
      </c>
      <c r="U10" s="161" t="str">
        <f t="shared" si="0"/>
        <v>UMLS SemNet Hierarchy:  [Therapeutic or Preventive Procedure] isa [Health Care Activity] isa [Occupational Activity] isa [Activity] isa [Event]</v>
      </c>
      <c r="V10" s="165"/>
    </row>
    <row r="11" spans="1:22" ht="38.450000000000003" customHeight="1">
      <c r="A11" s="176"/>
      <c r="B11" s="161" t="s">
        <v>1303</v>
      </c>
      <c r="C11" s="161" t="s">
        <v>1310</v>
      </c>
      <c r="D11" s="161" t="s">
        <v>1308</v>
      </c>
      <c r="E11" s="161"/>
      <c r="F11" s="161"/>
      <c r="G11" s="161"/>
      <c r="H11" s="161"/>
      <c r="I11" s="161"/>
      <c r="J11" s="161"/>
      <c r="K11" s="161"/>
      <c r="L11" s="161"/>
      <c r="M11" s="161"/>
      <c r="N11" s="161"/>
      <c r="O11" s="161"/>
      <c r="P11" s="161"/>
      <c r="Q11" s="161"/>
      <c r="R11" s="161"/>
      <c r="S11" s="161" t="s">
        <v>1072</v>
      </c>
      <c r="T11" s="161" t="s">
        <v>1346</v>
      </c>
      <c r="U11" s="161" t="str">
        <f t="shared" si="0"/>
        <v>NCIt concept  Hierarchy:  Physician Orders for Life Sustaining Treatment &gt; Medical Order &gt;  Document &gt; Intellectual Property &gt; Conceptual Entity</v>
      </c>
      <c r="V11" s="165"/>
    </row>
    <row r="12" spans="1:22" ht="36.950000000000003" customHeight="1">
      <c r="A12" s="176"/>
      <c r="B12" s="161" t="s">
        <v>1303</v>
      </c>
      <c r="C12" s="161" t="s">
        <v>1310</v>
      </c>
      <c r="D12" s="161" t="s">
        <v>1308</v>
      </c>
      <c r="E12" s="161"/>
      <c r="F12" s="161"/>
      <c r="G12" s="161"/>
      <c r="H12" s="161"/>
      <c r="I12" s="161"/>
      <c r="J12" s="161"/>
      <c r="K12" s="161"/>
      <c r="L12" s="161"/>
      <c r="M12" s="161"/>
      <c r="N12" s="161"/>
      <c r="O12" s="161"/>
      <c r="P12" s="161"/>
      <c r="Q12" s="161"/>
      <c r="R12" s="161"/>
      <c r="S12" s="161" t="s">
        <v>1073</v>
      </c>
      <c r="T12" s="161" t="s">
        <v>33</v>
      </c>
      <c r="U12" s="161" t="str">
        <f t="shared" si="0"/>
        <v>NCIt SemNet Hierarchy: [Intellectual Product] isa [Conceptual Entity] isa {Entity]</v>
      </c>
      <c r="V12" s="165"/>
    </row>
    <row r="13" spans="1:22" ht="44.45" customHeight="1">
      <c r="A13" s="170"/>
      <c r="B13" s="158" t="s">
        <v>1303</v>
      </c>
      <c r="C13" s="158" t="s">
        <v>1310</v>
      </c>
      <c r="D13" s="158"/>
      <c r="E13" s="158"/>
      <c r="F13" s="158"/>
      <c r="G13" s="158"/>
      <c r="H13" s="158"/>
      <c r="I13" s="158"/>
      <c r="J13" s="158"/>
      <c r="K13" s="158"/>
      <c r="L13" s="158" t="s">
        <v>1337</v>
      </c>
      <c r="M13" s="158"/>
      <c r="N13" s="158"/>
      <c r="O13" s="158"/>
      <c r="P13" s="158"/>
      <c r="Q13" s="158"/>
      <c r="R13" s="158" t="s">
        <v>1347</v>
      </c>
      <c r="S13" s="158" t="s">
        <v>1071</v>
      </c>
      <c r="T13" s="158" t="s">
        <v>210</v>
      </c>
      <c r="U13" s="161" t="str">
        <f t="shared" si="0"/>
        <v>UMLS SemNet Hierarchy:  [Professional or Occupational Group] isa [Group] isa [Conceptual Entity] isa [Entity]</v>
      </c>
      <c r="V13" s="165" t="s">
        <v>1348</v>
      </c>
    </row>
    <row r="14" spans="1:22" ht="51">
      <c r="A14" s="170"/>
      <c r="B14" s="158" t="s">
        <v>1303</v>
      </c>
      <c r="C14" s="158" t="s">
        <v>1310</v>
      </c>
      <c r="D14" s="158"/>
      <c r="E14" s="158"/>
      <c r="F14" s="158"/>
      <c r="G14" s="158"/>
      <c r="H14" s="158"/>
      <c r="I14" s="158"/>
      <c r="J14" s="158"/>
      <c r="K14" s="158"/>
      <c r="L14" s="158"/>
      <c r="M14" s="158"/>
      <c r="N14" s="158"/>
      <c r="O14" s="158"/>
      <c r="P14" s="158"/>
      <c r="Q14" s="158"/>
      <c r="R14" s="158"/>
      <c r="S14" s="158" t="s">
        <v>1072</v>
      </c>
      <c r="T14" s="158" t="s">
        <v>1349</v>
      </c>
      <c r="U14" s="161" t="str">
        <f t="shared" si="0"/>
        <v>NCIt concept  Hierarchy:  Physician &gt; Medical Occupation &gt; Occupation &gt; Occupation or Discipline &gt; Conceptual Entity</v>
      </c>
      <c r="V14" s="165"/>
    </row>
    <row r="15" spans="1:22" s="163" customFormat="1" ht="51.75" thickBot="1">
      <c r="A15" s="168"/>
      <c r="B15" s="159" t="s">
        <v>1303</v>
      </c>
      <c r="C15" s="159" t="s">
        <v>1310</v>
      </c>
      <c r="D15" s="159"/>
      <c r="E15" s="159"/>
      <c r="F15" s="159"/>
      <c r="G15" s="159"/>
      <c r="H15" s="159"/>
      <c r="I15" s="159"/>
      <c r="J15" s="159"/>
      <c r="K15" s="159"/>
      <c r="L15" s="159"/>
      <c r="M15" s="159"/>
      <c r="N15" s="159"/>
      <c r="O15" s="159"/>
      <c r="P15" s="159"/>
      <c r="Q15" s="159"/>
      <c r="R15" s="159"/>
      <c r="S15" s="159" t="s">
        <v>1073</v>
      </c>
      <c r="T15" s="158" t="s">
        <v>210</v>
      </c>
      <c r="U15" s="161" t="str">
        <f t="shared" si="0"/>
        <v>NCIt SemNet Hierarchy: [Professional or Occupational Group] isa [Group] isa [Conceptual Entity] isa [Entity]</v>
      </c>
      <c r="V15" s="165"/>
    </row>
    <row r="16" spans="1:22" s="166" customFormat="1">
      <c r="A16" s="174"/>
    </row>
  </sheetData>
  <mergeCells count="5">
    <mergeCell ref="B1:I1"/>
    <mergeCell ref="S1:T1"/>
    <mergeCell ref="S2:T2"/>
    <mergeCell ref="C3:I3"/>
    <mergeCell ref="J1:L1"/>
  </mergeCell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69A7F-3CBA-4FBB-ADA5-E3F33FD801ED}">
  <sheetPr codeName="Sheet5">
    <tabColor theme="3" tint="0.59999389629810485"/>
  </sheetPr>
  <dimension ref="A1:BR19"/>
  <sheetViews>
    <sheetView zoomScale="80" zoomScaleNormal="80" workbookViewId="0">
      <pane xSplit="4" ySplit="2" topLeftCell="E12" activePane="bottomRight" state="frozen"/>
      <selection pane="topRight" activeCell="E1" sqref="E1"/>
      <selection pane="bottomLeft" activeCell="A3" sqref="A3"/>
      <selection pane="bottomRight" activeCell="B1" sqref="B1:I1"/>
    </sheetView>
  </sheetViews>
  <sheetFormatPr defaultColWidth="9.140625" defaultRowHeight="15.75"/>
  <cols>
    <col min="1" max="1" width="9.140625" style="74"/>
    <col min="2" max="2" width="22.85546875" style="74" customWidth="1"/>
    <col min="3" max="3" width="31.140625" style="74" customWidth="1"/>
    <col min="4" max="4" width="27.42578125" style="74" customWidth="1"/>
    <col min="5" max="5" width="28" style="74" customWidth="1"/>
    <col min="6" max="6" width="28.28515625" style="74" customWidth="1"/>
    <col min="7" max="8" width="33.7109375" style="74" customWidth="1"/>
    <col min="9" max="9" width="19" style="74" customWidth="1"/>
    <col min="10" max="10" width="42.7109375" style="106" customWidth="1"/>
    <col min="11" max="11" width="16.42578125" style="74" customWidth="1"/>
    <col min="12" max="12" width="47.42578125" style="74" customWidth="1"/>
    <col min="13" max="13" width="9.140625" style="107" customWidth="1"/>
    <col min="14" max="14" width="25.85546875" style="74" customWidth="1"/>
    <col min="15" max="15" width="11.7109375" style="107" customWidth="1"/>
    <col min="16" max="16" width="31.85546875" style="74" customWidth="1"/>
    <col min="17" max="17" width="23.42578125" style="74" customWidth="1"/>
    <col min="18" max="18" width="30.42578125" style="74" customWidth="1"/>
    <col min="19" max="19" width="28.85546875" style="74" customWidth="1"/>
    <col min="20" max="20" width="56.42578125" style="74" customWidth="1"/>
    <col min="21" max="21" width="101.5703125" style="74" customWidth="1"/>
    <col min="22" max="16384" width="9.140625" style="74"/>
  </cols>
  <sheetData>
    <row r="1" spans="1:70" s="83" customFormat="1" ht="35.450000000000003" customHeight="1">
      <c r="A1" s="39"/>
      <c r="B1" s="945" t="s">
        <v>5532</v>
      </c>
      <c r="C1" s="945"/>
      <c r="D1" s="945"/>
      <c r="E1" s="945"/>
      <c r="F1" s="945"/>
      <c r="G1" s="945"/>
      <c r="H1" s="945"/>
      <c r="I1" s="945"/>
      <c r="J1" s="94" t="s">
        <v>1</v>
      </c>
      <c r="K1" s="94"/>
      <c r="L1" s="94"/>
      <c r="M1" s="93"/>
      <c r="N1" s="94"/>
      <c r="O1" s="93"/>
      <c r="P1" s="94"/>
      <c r="Q1" s="94"/>
      <c r="R1" s="45" t="s">
        <v>2</v>
      </c>
      <c r="S1" s="45"/>
      <c r="T1" s="45"/>
      <c r="U1" s="41" t="s">
        <v>3</v>
      </c>
      <c r="V1" s="103" t="s">
        <v>346</v>
      </c>
      <c r="W1" s="104"/>
      <c r="X1" s="104"/>
      <c r="Y1" s="104"/>
      <c r="Z1" s="104"/>
      <c r="AA1" s="104"/>
      <c r="AB1" s="104"/>
      <c r="AC1" s="104"/>
      <c r="AD1" s="104"/>
      <c r="AE1" s="104"/>
      <c r="AF1" s="104"/>
      <c r="AG1" s="104"/>
      <c r="AH1" s="104"/>
      <c r="AI1" s="104"/>
      <c r="AJ1" s="104"/>
      <c r="AK1" s="104"/>
      <c r="AL1" s="104"/>
      <c r="AM1" s="104"/>
      <c r="AN1" s="104"/>
      <c r="AO1" s="104"/>
      <c r="AP1" s="104"/>
      <c r="AQ1" s="104"/>
      <c r="AR1" s="104"/>
      <c r="AS1" s="104"/>
      <c r="AT1" s="104"/>
      <c r="AU1" s="104"/>
      <c r="AV1" s="104"/>
      <c r="AW1" s="104"/>
      <c r="AX1" s="104"/>
      <c r="AY1" s="104"/>
      <c r="AZ1" s="104"/>
      <c r="BA1" s="104"/>
      <c r="BB1" s="104"/>
      <c r="BC1" s="104"/>
      <c r="BD1" s="104"/>
      <c r="BE1" s="104"/>
      <c r="BF1" s="104"/>
      <c r="BG1" s="104"/>
      <c r="BH1" s="104"/>
      <c r="BI1" s="104"/>
      <c r="BJ1" s="104"/>
      <c r="BK1" s="104"/>
      <c r="BL1" s="104"/>
      <c r="BM1" s="104"/>
      <c r="BN1" s="104"/>
      <c r="BO1" s="104"/>
      <c r="BP1" s="104"/>
      <c r="BQ1" s="104"/>
      <c r="BR1" s="104"/>
    </row>
    <row r="2" spans="1:70" s="85" customFormat="1" ht="82.35" customHeight="1">
      <c r="A2" s="39" t="s">
        <v>709</v>
      </c>
      <c r="B2" s="40" t="s">
        <v>4</v>
      </c>
      <c r="C2" s="40" t="s">
        <v>5</v>
      </c>
      <c r="D2" s="39" t="s">
        <v>718</v>
      </c>
      <c r="E2" s="39" t="s">
        <v>6</v>
      </c>
      <c r="F2" s="39" t="s">
        <v>7</v>
      </c>
      <c r="G2" s="39" t="s">
        <v>8</v>
      </c>
      <c r="H2" s="39" t="s">
        <v>733</v>
      </c>
      <c r="I2" s="39" t="s">
        <v>9</v>
      </c>
      <c r="J2" s="39" t="s">
        <v>10</v>
      </c>
      <c r="K2" s="39" t="s">
        <v>11</v>
      </c>
      <c r="L2" s="39" t="s">
        <v>12</v>
      </c>
      <c r="M2" s="39" t="s">
        <v>13</v>
      </c>
      <c r="N2" s="39" t="s">
        <v>730</v>
      </c>
      <c r="O2" s="39" t="s">
        <v>15</v>
      </c>
      <c r="P2" s="39" t="s">
        <v>16</v>
      </c>
      <c r="Q2" s="39" t="s">
        <v>17</v>
      </c>
      <c r="R2" s="39" t="s">
        <v>18</v>
      </c>
      <c r="S2" s="39" t="s">
        <v>19</v>
      </c>
      <c r="T2" s="39" t="s">
        <v>20</v>
      </c>
      <c r="U2" s="39" t="s">
        <v>21</v>
      </c>
      <c r="V2" s="105"/>
      <c r="W2" s="16"/>
      <c r="X2" s="106" t="s">
        <v>521</v>
      </c>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row>
    <row r="3" spans="1:70" s="104" customFormat="1" ht="161.25" customHeight="1">
      <c r="A3" s="83">
        <v>0</v>
      </c>
      <c r="B3" s="83" t="s">
        <v>674</v>
      </c>
      <c r="C3" s="83"/>
      <c r="D3" s="83" t="s">
        <v>734</v>
      </c>
      <c r="E3" s="83"/>
      <c r="F3" s="83"/>
      <c r="G3" s="83"/>
      <c r="H3" s="83"/>
      <c r="I3" s="83"/>
      <c r="J3" s="83" t="s">
        <v>738</v>
      </c>
      <c r="K3" s="83" t="s">
        <v>728</v>
      </c>
      <c r="L3" s="83" t="s">
        <v>731</v>
      </c>
      <c r="M3" s="86">
        <v>16</v>
      </c>
      <c r="N3" s="83" t="s">
        <v>732</v>
      </c>
      <c r="O3" s="86">
        <v>8</v>
      </c>
      <c r="P3" s="83" t="s">
        <v>793</v>
      </c>
      <c r="Q3" s="83" t="s">
        <v>794</v>
      </c>
      <c r="R3" s="83" t="s">
        <v>778</v>
      </c>
      <c r="S3" s="83" t="s">
        <v>770</v>
      </c>
      <c r="T3" s="83" t="s">
        <v>771</v>
      </c>
      <c r="U3" s="83" t="s">
        <v>795</v>
      </c>
      <c r="V3" s="83" t="s">
        <v>729</v>
      </c>
    </row>
    <row r="4" spans="1:70" s="104" customFormat="1" ht="40.5" customHeight="1">
      <c r="A4" s="83">
        <v>1</v>
      </c>
      <c r="B4" s="83" t="s">
        <v>674</v>
      </c>
      <c r="C4" s="83" t="s">
        <v>675</v>
      </c>
      <c r="D4" s="83" t="s">
        <v>719</v>
      </c>
      <c r="E4" s="83" t="s">
        <v>688</v>
      </c>
      <c r="F4" s="83" t="s">
        <v>5518</v>
      </c>
      <c r="G4" s="83" t="s">
        <v>696</v>
      </c>
      <c r="H4" s="83" t="s">
        <v>676</v>
      </c>
      <c r="I4" s="83" t="s">
        <v>725</v>
      </c>
      <c r="J4" s="83" t="str">
        <f>_xlfn.CONCAT(B4, ". ", D4, ". ", E4, " .", H4, ". ", " ", I4)</f>
        <v xml:space="preserve">Physical Exams and Findings. Vital Signs. Vital Sign Name .Vital Signs Measurement.  Person; Diagnosis; Vital Signs; </v>
      </c>
      <c r="K4" s="83" t="s">
        <v>743</v>
      </c>
      <c r="L4" s="83" t="s">
        <v>735</v>
      </c>
      <c r="M4" s="86">
        <v>1</v>
      </c>
      <c r="N4" s="83" t="s">
        <v>762</v>
      </c>
      <c r="O4" s="86">
        <v>1</v>
      </c>
      <c r="P4" s="83" t="s">
        <v>735</v>
      </c>
      <c r="Q4" s="83" t="s">
        <v>762</v>
      </c>
      <c r="R4" s="83" t="s">
        <v>768</v>
      </c>
      <c r="S4" s="83" t="s">
        <v>769</v>
      </c>
      <c r="T4" s="83" t="s">
        <v>777</v>
      </c>
      <c r="U4" s="104" t="s">
        <v>797</v>
      </c>
      <c r="V4" s="83"/>
    </row>
    <row r="5" spans="1:70" s="104" customFormat="1" ht="76.5" customHeight="1">
      <c r="A5" s="83">
        <f>A4+1</f>
        <v>2</v>
      </c>
      <c r="B5" s="83" t="s">
        <v>674</v>
      </c>
      <c r="C5" s="83" t="s">
        <v>676</v>
      </c>
      <c r="D5" s="83" t="s">
        <v>676</v>
      </c>
      <c r="E5" s="83" t="s">
        <v>710</v>
      </c>
      <c r="F5" s="83" t="s">
        <v>710</v>
      </c>
      <c r="G5" s="83" t="s">
        <v>697</v>
      </c>
      <c r="H5" s="83" t="s">
        <v>676</v>
      </c>
      <c r="I5" s="83" t="s">
        <v>725</v>
      </c>
      <c r="J5" s="83" t="str">
        <f t="shared" ref="J5:J16" si="0">_xlfn.CONCAT(B5, ". ", D5, ". ", E5, " .", H5, ". ", " ", I5)</f>
        <v xml:space="preserve">Physical Exams and Findings. Vital Signs Measurement. Vital Sign Measurement .Vital Signs Measurement.  Person; Diagnosis; Vital Signs; </v>
      </c>
      <c r="K5" s="83" t="s">
        <v>744</v>
      </c>
      <c r="L5" s="83" t="s">
        <v>758</v>
      </c>
      <c r="M5" s="83">
        <v>1</v>
      </c>
      <c r="N5" s="83" t="s">
        <v>763</v>
      </c>
      <c r="O5" s="83">
        <v>1</v>
      </c>
      <c r="P5" s="83" t="s">
        <v>758</v>
      </c>
      <c r="Q5" s="83" t="s">
        <v>763</v>
      </c>
      <c r="R5" s="83" t="s">
        <v>779</v>
      </c>
      <c r="S5" s="83" t="s">
        <v>786</v>
      </c>
      <c r="T5" s="83" t="s">
        <v>763</v>
      </c>
      <c r="U5" s="83" t="s">
        <v>796</v>
      </c>
      <c r="V5" s="83"/>
    </row>
    <row r="6" spans="1:70" s="104" customFormat="1" ht="88.5" customHeight="1">
      <c r="A6" s="83">
        <f t="shared" ref="A6:A16" si="1">A5+1</f>
        <v>3</v>
      </c>
      <c r="B6" s="83" t="s">
        <v>674</v>
      </c>
      <c r="C6" s="83" t="s">
        <v>677</v>
      </c>
      <c r="D6" s="83" t="s">
        <v>677</v>
      </c>
      <c r="E6" s="83" t="s">
        <v>689</v>
      </c>
      <c r="F6" s="83" t="s">
        <v>689</v>
      </c>
      <c r="G6" s="83" t="s">
        <v>698</v>
      </c>
      <c r="H6" s="83" t="s">
        <v>826</v>
      </c>
      <c r="I6" s="83" t="s">
        <v>725</v>
      </c>
      <c r="J6" s="83" t="str">
        <f t="shared" si="0"/>
        <v xml:space="preserve">Physical Exams and Findings. Vital Signs Unit Of Measure. Vital Signs Unit of Measure .Vital Signs Measurement; Unit of Measure;.  Person; Diagnosis; Vital Signs; </v>
      </c>
      <c r="K6" s="83" t="s">
        <v>745</v>
      </c>
      <c r="L6" s="83" t="s">
        <v>759</v>
      </c>
      <c r="M6" s="86">
        <v>2</v>
      </c>
      <c r="N6" s="83" t="s">
        <v>761</v>
      </c>
      <c r="O6" s="86">
        <v>2</v>
      </c>
      <c r="P6" s="83" t="s">
        <v>759</v>
      </c>
      <c r="Q6" s="83" t="s">
        <v>761</v>
      </c>
      <c r="R6" s="83" t="s">
        <v>780</v>
      </c>
      <c r="S6" s="83" t="s">
        <v>787</v>
      </c>
      <c r="T6" s="83" t="s">
        <v>772</v>
      </c>
      <c r="U6" s="83" t="s">
        <v>798</v>
      </c>
      <c r="V6" s="83"/>
    </row>
    <row r="7" spans="1:70" s="104" customFormat="1" ht="69.75" customHeight="1">
      <c r="A7" s="83">
        <f t="shared" si="1"/>
        <v>4</v>
      </c>
      <c r="B7" s="83" t="s">
        <v>674</v>
      </c>
      <c r="C7" s="83" t="s">
        <v>678</v>
      </c>
      <c r="D7" s="83" t="s">
        <v>678</v>
      </c>
      <c r="E7" s="83" t="s">
        <v>678</v>
      </c>
      <c r="F7" s="83" t="s">
        <v>5519</v>
      </c>
      <c r="G7" s="83" t="s">
        <v>699</v>
      </c>
      <c r="H7" s="83" t="s">
        <v>711</v>
      </c>
      <c r="I7" s="83" t="s">
        <v>725</v>
      </c>
      <c r="J7" s="83" t="str">
        <f t="shared" si="0"/>
        <v xml:space="preserve">Physical Exams and Findings. Vital Signs Date and Time. Vital Signs Date and Time .Vital Signs Measurement; Date and Time;.  Person; Diagnosis; Vital Signs; </v>
      </c>
      <c r="K7" s="83" t="s">
        <v>746</v>
      </c>
      <c r="L7" s="83" t="s">
        <v>739</v>
      </c>
      <c r="M7" s="86">
        <v>2</v>
      </c>
      <c r="N7" s="83" t="s">
        <v>493</v>
      </c>
      <c r="O7" s="86">
        <v>1</v>
      </c>
      <c r="P7" s="83" t="s">
        <v>739</v>
      </c>
      <c r="Q7" s="83" t="s">
        <v>493</v>
      </c>
      <c r="R7" s="83" t="s">
        <v>781</v>
      </c>
      <c r="S7" s="83" t="s">
        <v>773</v>
      </c>
      <c r="T7" s="83" t="s">
        <v>789</v>
      </c>
      <c r="U7" s="83" t="s">
        <v>799</v>
      </c>
      <c r="V7" s="83"/>
    </row>
    <row r="8" spans="1:70" s="104" customFormat="1" ht="71.25" customHeight="1">
      <c r="A8" s="83">
        <f t="shared" si="1"/>
        <v>5</v>
      </c>
      <c r="B8" s="83" t="s">
        <v>674</v>
      </c>
      <c r="C8" s="83" t="s">
        <v>679</v>
      </c>
      <c r="D8" s="83" t="s">
        <v>679</v>
      </c>
      <c r="E8" s="83" t="s">
        <v>690</v>
      </c>
      <c r="F8" s="83" t="s">
        <v>5520</v>
      </c>
      <c r="G8" s="83" t="s">
        <v>700</v>
      </c>
      <c r="H8" s="83" t="s">
        <v>712</v>
      </c>
      <c r="I8" s="83" t="s">
        <v>725</v>
      </c>
      <c r="J8" s="83" t="str">
        <f t="shared" si="0"/>
        <v xml:space="preserve">Physical Exams and Findings. Vital Signs Timepoint. At what point were the vital signs collected?  .Vital Signs Measurement; Timepoint;.  Person; Diagnosis; Vital Signs; </v>
      </c>
      <c r="K8" s="83" t="s">
        <v>747</v>
      </c>
      <c r="L8" s="83" t="s">
        <v>740</v>
      </c>
      <c r="M8" s="86">
        <v>1</v>
      </c>
      <c r="N8" s="83" t="s">
        <v>493</v>
      </c>
      <c r="O8" s="86">
        <v>1</v>
      </c>
      <c r="P8" s="83" t="s">
        <v>740</v>
      </c>
      <c r="Q8" s="83" t="s">
        <v>493</v>
      </c>
      <c r="R8" s="83" t="s">
        <v>782</v>
      </c>
      <c r="S8" s="83" t="s">
        <v>774</v>
      </c>
      <c r="T8" s="83" t="s">
        <v>790</v>
      </c>
      <c r="U8" s="83" t="s">
        <v>800</v>
      </c>
      <c r="V8" s="83"/>
    </row>
    <row r="9" spans="1:70" s="104" customFormat="1" ht="68.25" customHeight="1">
      <c r="A9" s="83">
        <f t="shared" si="1"/>
        <v>6</v>
      </c>
      <c r="B9" s="83" t="s">
        <v>674</v>
      </c>
      <c r="C9" s="83" t="s">
        <v>680</v>
      </c>
      <c r="D9" s="83" t="s">
        <v>720</v>
      </c>
      <c r="E9" s="83" t="s">
        <v>679</v>
      </c>
      <c r="F9" s="83" t="s">
        <v>679</v>
      </c>
      <c r="G9" s="83" t="s">
        <v>701</v>
      </c>
      <c r="H9" s="83" t="s">
        <v>712</v>
      </c>
      <c r="I9" s="83" t="s">
        <v>726</v>
      </c>
      <c r="J9" s="83" t="str">
        <f t="shared" si="0"/>
        <v xml:space="preserve">Physical Exams and Findings. Vital Signs  Timepoint. Vital Signs Timepoint .Vital Signs Measurement; Timepoint;.  Person; Pediatrics; Vital Signs; </v>
      </c>
      <c r="K9" s="83" t="s">
        <v>750</v>
      </c>
      <c r="L9" s="83" t="s">
        <v>740</v>
      </c>
      <c r="M9" s="86">
        <v>1</v>
      </c>
      <c r="N9" s="83" t="s">
        <v>493</v>
      </c>
      <c r="O9" s="86">
        <v>1</v>
      </c>
      <c r="P9" s="83" t="s">
        <v>740</v>
      </c>
      <c r="Q9" s="83" t="s">
        <v>493</v>
      </c>
      <c r="R9" s="83" t="s">
        <v>782</v>
      </c>
      <c r="S9" s="83" t="s">
        <v>774</v>
      </c>
      <c r="T9" s="83" t="s">
        <v>790</v>
      </c>
      <c r="U9" s="83" t="s">
        <v>800</v>
      </c>
      <c r="V9" s="83"/>
    </row>
    <row r="10" spans="1:70" s="104" customFormat="1" ht="122.25" customHeight="1">
      <c r="A10" s="83">
        <f t="shared" si="1"/>
        <v>7</v>
      </c>
      <c r="B10" s="83" t="s">
        <v>674</v>
      </c>
      <c r="C10" s="83" t="s">
        <v>681</v>
      </c>
      <c r="D10" s="83" t="s">
        <v>721</v>
      </c>
      <c r="E10" s="83" t="s">
        <v>112</v>
      </c>
      <c r="F10" s="83"/>
      <c r="G10" s="83" t="s">
        <v>702</v>
      </c>
      <c r="H10" s="83" t="s">
        <v>713</v>
      </c>
      <c r="I10" s="83" t="s">
        <v>725</v>
      </c>
      <c r="J10" s="83" t="str">
        <f t="shared" si="0"/>
        <v xml:space="preserve">Physical Exams and Findings. Vital Signs Measurement Occurrence. For each item: .Vital Signs Measurement; Occurrence;.  Person; Diagnosis; Vital Signs; </v>
      </c>
      <c r="K10" s="83" t="s">
        <v>751</v>
      </c>
      <c r="L10" s="83" t="s">
        <v>758</v>
      </c>
      <c r="M10" s="86">
        <v>1</v>
      </c>
      <c r="N10" s="83" t="s">
        <v>760</v>
      </c>
      <c r="O10" s="86">
        <v>1</v>
      </c>
      <c r="P10" s="83" t="s">
        <v>758</v>
      </c>
      <c r="Q10" s="83" t="s">
        <v>760</v>
      </c>
      <c r="R10" s="83" t="s">
        <v>783</v>
      </c>
      <c r="S10" s="83" t="s">
        <v>786</v>
      </c>
      <c r="T10" s="83" t="s">
        <v>791</v>
      </c>
      <c r="U10" s="83" t="s">
        <v>801</v>
      </c>
      <c r="V10" s="83"/>
    </row>
    <row r="11" spans="1:70" s="104" customFormat="1" ht="72.75" customHeight="1">
      <c r="A11" s="83">
        <f t="shared" si="1"/>
        <v>8</v>
      </c>
      <c r="B11" s="83" t="s">
        <v>674</v>
      </c>
      <c r="C11" s="83" t="s">
        <v>682</v>
      </c>
      <c r="D11" s="83" t="s">
        <v>722</v>
      </c>
      <c r="E11" s="83" t="s">
        <v>691</v>
      </c>
      <c r="F11" s="83" t="s">
        <v>5521</v>
      </c>
      <c r="G11" s="83" t="s">
        <v>703</v>
      </c>
      <c r="H11" s="83" t="s">
        <v>714</v>
      </c>
      <c r="I11" s="83" t="s">
        <v>726</v>
      </c>
      <c r="J11" s="83" t="str">
        <f t="shared" si="0"/>
        <v xml:space="preserve">Physical Exams and Findings. Supplemental Oxygen Occurrence. Was supplemental oxygen used? .Oxygen Therapy; Occurrence;.  Person; Pediatrics; Vital Signs; </v>
      </c>
      <c r="K11" s="83" t="s">
        <v>752</v>
      </c>
      <c r="L11" s="83" t="s">
        <v>736</v>
      </c>
      <c r="M11" s="86">
        <v>2</v>
      </c>
      <c r="N11" s="83" t="s">
        <v>70</v>
      </c>
      <c r="O11" s="86">
        <v>1</v>
      </c>
      <c r="P11" s="83" t="s">
        <v>767</v>
      </c>
      <c r="Q11" s="83" t="s">
        <v>70</v>
      </c>
      <c r="R11" s="83" t="s">
        <v>784</v>
      </c>
      <c r="S11" s="83" t="s">
        <v>775</v>
      </c>
      <c r="T11" s="83" t="s">
        <v>792</v>
      </c>
      <c r="U11" s="104" t="s">
        <v>802</v>
      </c>
      <c r="V11" s="83"/>
    </row>
    <row r="12" spans="1:70" s="104" customFormat="1" ht="80.25" customHeight="1">
      <c r="A12" s="83">
        <f t="shared" si="1"/>
        <v>9</v>
      </c>
      <c r="B12" s="83" t="s">
        <v>674</v>
      </c>
      <c r="C12" s="83" t="s">
        <v>683</v>
      </c>
      <c r="D12" s="83" t="s">
        <v>683</v>
      </c>
      <c r="E12" s="83" t="s">
        <v>692</v>
      </c>
      <c r="F12" s="83" t="s">
        <v>5522</v>
      </c>
      <c r="G12" s="83" t="s">
        <v>704</v>
      </c>
      <c r="H12" s="83" t="s">
        <v>715</v>
      </c>
      <c r="I12" s="83" t="s">
        <v>727</v>
      </c>
      <c r="J12" s="83" t="str">
        <f t="shared" si="0"/>
        <v xml:space="preserve">Physical Exams and Findings. Physical Exam Date. What was the date of the physical exam? .Physical Examination; Date;.  COVID Specific; Diagnosis; Physical Examination; </v>
      </c>
      <c r="K12" s="83" t="s">
        <v>753</v>
      </c>
      <c r="L12" s="83" t="s">
        <v>748</v>
      </c>
      <c r="M12" s="86">
        <v>2</v>
      </c>
      <c r="N12" s="83" t="s">
        <v>764</v>
      </c>
      <c r="O12" s="86">
        <v>2</v>
      </c>
      <c r="P12" s="83" t="s">
        <v>748</v>
      </c>
      <c r="Q12" s="83" t="s">
        <v>803</v>
      </c>
      <c r="R12" s="83" t="s">
        <v>785</v>
      </c>
      <c r="S12" s="83" t="s">
        <v>788</v>
      </c>
      <c r="T12" s="83" t="s">
        <v>776</v>
      </c>
      <c r="U12" s="83" t="s">
        <v>804</v>
      </c>
      <c r="V12" s="83"/>
    </row>
    <row r="13" spans="1:70" s="104" customFormat="1" ht="105" customHeight="1">
      <c r="A13" s="32">
        <f t="shared" si="1"/>
        <v>10</v>
      </c>
      <c r="B13" s="32" t="s">
        <v>674</v>
      </c>
      <c r="C13" s="32" t="s">
        <v>684</v>
      </c>
      <c r="D13" s="32" t="s">
        <v>683</v>
      </c>
      <c r="E13" s="32" t="s">
        <v>5523</v>
      </c>
      <c r="F13" s="32" t="s">
        <v>693</v>
      </c>
      <c r="G13" s="32" t="s">
        <v>705</v>
      </c>
      <c r="H13" s="32" t="s">
        <v>715</v>
      </c>
      <c r="I13" s="32" t="s">
        <v>727</v>
      </c>
      <c r="J13" s="32" t="str">
        <f t="shared" si="0"/>
        <v xml:space="preserve">Physical Exams and Findings. Physical Exam Date. date of the physical exam unknown, or not applicable or not reported .Physical Examination; Date;.  COVID Specific; Diagnosis; Physical Examination; </v>
      </c>
      <c r="K13" s="32" t="s">
        <v>754</v>
      </c>
      <c r="L13" s="32" t="s">
        <v>749</v>
      </c>
      <c r="M13" s="33">
        <v>3</v>
      </c>
      <c r="N13" s="32" t="s">
        <v>764</v>
      </c>
      <c r="O13" s="33">
        <v>2</v>
      </c>
      <c r="P13" s="32" t="s">
        <v>846</v>
      </c>
      <c r="Q13" s="32" t="s">
        <v>848</v>
      </c>
      <c r="R13" s="32" t="s">
        <v>847</v>
      </c>
      <c r="S13" s="32" t="s">
        <v>849</v>
      </c>
      <c r="T13" s="32" t="s">
        <v>850</v>
      </c>
      <c r="U13" s="32" t="s">
        <v>851</v>
      </c>
      <c r="V13" s="32"/>
    </row>
    <row r="14" spans="1:70" s="104" customFormat="1" ht="117" customHeight="1">
      <c r="A14" s="83">
        <f t="shared" si="1"/>
        <v>11</v>
      </c>
      <c r="B14" s="83" t="s">
        <v>674</v>
      </c>
      <c r="C14" s="83" t="s">
        <v>685</v>
      </c>
      <c r="D14" s="83" t="s">
        <v>723</v>
      </c>
      <c r="E14" s="83" t="s">
        <v>694</v>
      </c>
      <c r="F14" s="83" t="s">
        <v>5524</v>
      </c>
      <c r="G14" s="83" t="s">
        <v>706</v>
      </c>
      <c r="H14" s="83" t="s">
        <v>716</v>
      </c>
      <c r="I14" s="83" t="s">
        <v>727</v>
      </c>
      <c r="J14" s="83" t="str">
        <f t="shared" si="0"/>
        <v xml:space="preserve">Physical Exams and Findings. Physical Exam Findings/Sign. What were the physical exam findings?  .Physical Examination; Finding;.  COVID Specific; Diagnosis; Physical Examination; </v>
      </c>
      <c r="K14" s="83" t="s">
        <v>755</v>
      </c>
      <c r="L14" s="83" t="s">
        <v>811</v>
      </c>
      <c r="M14" s="86">
        <v>2</v>
      </c>
      <c r="N14" s="83" t="s">
        <v>765</v>
      </c>
      <c r="O14" s="86">
        <v>2</v>
      </c>
      <c r="P14" s="83" t="s">
        <v>805</v>
      </c>
      <c r="Q14" s="83" t="s">
        <v>809</v>
      </c>
      <c r="R14" s="83" t="s">
        <v>807</v>
      </c>
      <c r="S14" s="83" t="s">
        <v>808</v>
      </c>
      <c r="T14" s="83" t="s">
        <v>806</v>
      </c>
      <c r="U14" s="83" t="s">
        <v>810</v>
      </c>
      <c r="V14" s="83" t="s">
        <v>813</v>
      </c>
    </row>
    <row r="15" spans="1:70" s="104" customFormat="1" ht="124.5" customHeight="1">
      <c r="A15" s="83">
        <f t="shared" si="1"/>
        <v>12</v>
      </c>
      <c r="B15" s="83" t="s">
        <v>674</v>
      </c>
      <c r="C15" s="83" t="s">
        <v>686</v>
      </c>
      <c r="D15" s="83" t="s">
        <v>723</v>
      </c>
      <c r="E15" s="83" t="s">
        <v>5525</v>
      </c>
      <c r="F15" s="83" t="s">
        <v>695</v>
      </c>
      <c r="G15" s="83" t="s">
        <v>707</v>
      </c>
      <c r="H15" s="83" t="s">
        <v>716</v>
      </c>
      <c r="I15" s="83" t="s">
        <v>727</v>
      </c>
      <c r="J15" s="83" t="str">
        <f t="shared" si="0"/>
        <v xml:space="preserve">Physical Exams and Findings. Physical Exam Findings/Sign. Other Finding .Physical Examination; Finding;.  COVID Specific; Diagnosis; Physical Examination; </v>
      </c>
      <c r="K15" s="83" t="s">
        <v>756</v>
      </c>
      <c r="L15" s="83" t="s">
        <v>812</v>
      </c>
      <c r="M15" s="86">
        <v>3</v>
      </c>
      <c r="N15" s="83" t="s">
        <v>766</v>
      </c>
      <c r="O15" s="86">
        <v>3</v>
      </c>
      <c r="P15" s="83" t="s">
        <v>812</v>
      </c>
      <c r="Q15" s="83" t="s">
        <v>820</v>
      </c>
      <c r="R15" s="83" t="s">
        <v>821</v>
      </c>
      <c r="S15" s="83" t="s">
        <v>822</v>
      </c>
      <c r="T15" s="83" t="s">
        <v>823</v>
      </c>
      <c r="U15" s="83" t="s">
        <v>824</v>
      </c>
      <c r="V15" s="83" t="s">
        <v>813</v>
      </c>
    </row>
    <row r="16" spans="1:70" s="104" customFormat="1" ht="162.75" customHeight="1">
      <c r="A16" s="83">
        <f t="shared" si="1"/>
        <v>13</v>
      </c>
      <c r="B16" s="83" t="s">
        <v>674</v>
      </c>
      <c r="C16" s="83" t="s">
        <v>687</v>
      </c>
      <c r="D16" s="83" t="s">
        <v>724</v>
      </c>
      <c r="E16" s="83" t="s">
        <v>112</v>
      </c>
      <c r="F16" s="83"/>
      <c r="G16" s="83" t="s">
        <v>708</v>
      </c>
      <c r="H16" s="83" t="s">
        <v>717</v>
      </c>
      <c r="I16" s="83" t="s">
        <v>727</v>
      </c>
      <c r="J16" s="83" t="str">
        <f t="shared" si="0"/>
        <v xml:space="preserve">Physical Exams and Findings. Physical Exam Findings/Sign Occurrence. For each item: .Physical Examination; Finding; Occurrence;.  COVID Specific; Diagnosis; Physical Examination; </v>
      </c>
      <c r="K16" s="83" t="s">
        <v>757</v>
      </c>
      <c r="L16" s="83" t="s">
        <v>814</v>
      </c>
      <c r="M16" s="86">
        <v>3</v>
      </c>
      <c r="N16" s="83" t="s">
        <v>815</v>
      </c>
      <c r="O16" s="86">
        <v>3</v>
      </c>
      <c r="P16" s="83" t="s">
        <v>816</v>
      </c>
      <c r="Q16" s="83" t="s">
        <v>765</v>
      </c>
      <c r="R16" s="83" t="s">
        <v>818</v>
      </c>
      <c r="S16" s="83" t="s">
        <v>819</v>
      </c>
      <c r="T16" s="83" t="s">
        <v>817</v>
      </c>
      <c r="U16" s="83" t="s">
        <v>825</v>
      </c>
      <c r="V16" s="83" t="s">
        <v>813</v>
      </c>
    </row>
    <row r="17" s="74" customFormat="1"/>
    <row r="18" s="74" customFormat="1"/>
    <row r="19" s="74" customFormat="1"/>
  </sheetData>
  <mergeCells count="1">
    <mergeCell ref="B1:I1"/>
  </mergeCell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F7C7D-1AA4-4242-8914-984393B50E40}">
  <sheetPr>
    <tabColor theme="5" tint="0.39997558519241921"/>
  </sheetPr>
  <dimension ref="A1:R208"/>
  <sheetViews>
    <sheetView workbookViewId="0">
      <selection sqref="A1:G1"/>
    </sheetView>
  </sheetViews>
  <sheetFormatPr defaultColWidth="9.140625" defaultRowHeight="15"/>
  <cols>
    <col min="1" max="2" width="9.140625" style="2"/>
    <col min="3" max="3" width="19.28515625" style="46" customWidth="1"/>
    <col min="4" max="4" width="23.28515625" style="1" customWidth="1"/>
    <col min="5" max="5" width="40.85546875" style="1" customWidth="1"/>
    <col min="6" max="6" width="28.28515625" style="1" customWidth="1"/>
    <col min="7" max="7" width="32.140625" style="1" customWidth="1"/>
    <col min="8" max="8" width="17.5703125" style="35" customWidth="1"/>
    <col min="9" max="9" width="13.7109375" style="35" customWidth="1"/>
    <col min="10" max="10" width="18.85546875" style="1" customWidth="1"/>
    <col min="11" max="11" width="13.42578125" style="1" customWidth="1"/>
    <col min="12" max="12" width="9.140625" style="2"/>
    <col min="13" max="13" width="30.140625" style="2" customWidth="1"/>
    <col min="14" max="14" width="13" style="2" customWidth="1"/>
    <col min="15" max="15" width="9.140625" style="2"/>
    <col min="16" max="16" width="24" style="2" customWidth="1"/>
    <col min="17" max="17" width="25.5703125" style="2" customWidth="1"/>
    <col min="18" max="18" width="19.42578125" style="2" customWidth="1"/>
    <col min="19" max="16384" width="9.140625" style="2"/>
  </cols>
  <sheetData>
    <row r="1" spans="1:18" ht="45" customHeight="1">
      <c r="A1" s="949" t="s">
        <v>5533</v>
      </c>
      <c r="B1" s="950"/>
      <c r="C1" s="950"/>
      <c r="D1" s="950"/>
      <c r="E1" s="950"/>
      <c r="F1" s="950"/>
      <c r="G1" s="969"/>
      <c r="H1" s="997" t="s">
        <v>3915</v>
      </c>
      <c r="I1" s="998"/>
      <c r="J1" s="998"/>
      <c r="K1" s="998"/>
      <c r="L1" s="998"/>
      <c r="M1" s="998"/>
      <c r="N1" s="998"/>
      <c r="O1" s="998"/>
      <c r="P1" s="998"/>
      <c r="Q1" s="999" t="s">
        <v>1870</v>
      </c>
      <c r="R1" s="1000"/>
    </row>
    <row r="2" spans="1:18" ht="45" customHeight="1">
      <c r="A2" s="308" t="s">
        <v>1412</v>
      </c>
      <c r="B2" s="308"/>
      <c r="C2" s="308" t="s">
        <v>2042</v>
      </c>
      <c r="D2" s="308" t="s">
        <v>5</v>
      </c>
      <c r="E2" s="308" t="s">
        <v>6</v>
      </c>
      <c r="F2" s="308" t="s">
        <v>2041</v>
      </c>
      <c r="G2" s="308" t="s">
        <v>9</v>
      </c>
      <c r="H2" s="311" t="s">
        <v>1927</v>
      </c>
      <c r="I2" s="311" t="s">
        <v>2316</v>
      </c>
      <c r="J2" s="312" t="s">
        <v>1926</v>
      </c>
      <c r="K2" s="312" t="s">
        <v>2394</v>
      </c>
      <c r="L2" s="312" t="s">
        <v>2044</v>
      </c>
      <c r="M2" s="312" t="s">
        <v>1552</v>
      </c>
      <c r="N2" s="312" t="s">
        <v>1224</v>
      </c>
      <c r="O2" s="312" t="s">
        <v>1622</v>
      </c>
      <c r="P2" s="312" t="s">
        <v>1925</v>
      </c>
      <c r="Q2" s="312" t="s">
        <v>3418</v>
      </c>
      <c r="R2" s="312" t="s">
        <v>3417</v>
      </c>
    </row>
    <row r="3" spans="1:18" ht="45" customHeight="1">
      <c r="A3" s="46">
        <v>1</v>
      </c>
      <c r="B3" s="46"/>
      <c r="C3" s="46" t="s">
        <v>287</v>
      </c>
      <c r="D3" s="46" t="s">
        <v>1865</v>
      </c>
      <c r="E3" s="46" t="s">
        <v>288</v>
      </c>
      <c r="F3" s="46" t="s">
        <v>2028</v>
      </c>
      <c r="G3" s="46" t="s">
        <v>2027</v>
      </c>
      <c r="H3" s="61">
        <v>5</v>
      </c>
      <c r="I3" s="61">
        <v>4</v>
      </c>
      <c r="J3" s="46" t="s">
        <v>2571</v>
      </c>
      <c r="K3" s="46" t="s">
        <v>2304</v>
      </c>
      <c r="L3" s="249">
        <v>604</v>
      </c>
      <c r="M3" s="249" t="s">
        <v>2138</v>
      </c>
      <c r="N3" s="249" t="s">
        <v>2663</v>
      </c>
      <c r="O3" s="249" t="s">
        <v>1954</v>
      </c>
      <c r="P3" s="249" t="s">
        <v>1053</v>
      </c>
      <c r="Q3" s="249" t="s">
        <v>3307</v>
      </c>
      <c r="R3" s="249" t="s">
        <v>3447</v>
      </c>
    </row>
    <row r="4" spans="1:18" ht="45" customHeight="1">
      <c r="A4" s="46"/>
      <c r="B4" s="46"/>
      <c r="D4" s="46"/>
      <c r="E4" s="46"/>
      <c r="F4" s="46"/>
      <c r="G4" s="46"/>
      <c r="H4" s="61"/>
      <c r="I4" s="61"/>
      <c r="J4" s="46"/>
      <c r="K4" s="46"/>
      <c r="L4" s="50">
        <v>751</v>
      </c>
      <c r="M4" s="50" t="s">
        <v>2139</v>
      </c>
      <c r="N4" s="50" t="s">
        <v>2664</v>
      </c>
      <c r="O4" s="50" t="s">
        <v>2793</v>
      </c>
      <c r="P4" s="50" t="s">
        <v>1260</v>
      </c>
      <c r="Q4" s="50" t="s">
        <v>3506</v>
      </c>
      <c r="R4" s="50" t="s">
        <v>3505</v>
      </c>
    </row>
    <row r="5" spans="1:18" ht="45" customHeight="1">
      <c r="A5" s="46"/>
      <c r="B5" s="46"/>
      <c r="D5" s="46"/>
      <c r="E5" s="46"/>
      <c r="F5" s="46"/>
      <c r="G5" s="46"/>
      <c r="H5" s="61"/>
      <c r="I5" s="61"/>
      <c r="J5" s="46"/>
      <c r="K5" s="46"/>
      <c r="L5" s="50">
        <v>570</v>
      </c>
      <c r="M5" s="50" t="s">
        <v>2736</v>
      </c>
      <c r="N5" s="50" t="s">
        <v>2665</v>
      </c>
      <c r="O5" s="50" t="s">
        <v>1249</v>
      </c>
      <c r="P5" s="50" t="s">
        <v>1044</v>
      </c>
      <c r="Q5" s="50" t="s">
        <v>1429</v>
      </c>
      <c r="R5" s="50" t="s">
        <v>3108</v>
      </c>
    </row>
    <row r="6" spans="1:18" ht="45" customHeight="1">
      <c r="A6" s="46"/>
      <c r="B6" s="46"/>
      <c r="D6" s="46"/>
      <c r="E6" s="46"/>
      <c r="F6" s="46"/>
      <c r="G6" s="46"/>
      <c r="H6" s="61"/>
      <c r="I6" s="61"/>
      <c r="J6" s="46"/>
      <c r="K6" s="46"/>
      <c r="L6" s="50">
        <v>570</v>
      </c>
      <c r="M6" s="50" t="s">
        <v>1856</v>
      </c>
      <c r="N6" s="50" t="s">
        <v>2659</v>
      </c>
      <c r="O6" s="50" t="s">
        <v>2792</v>
      </c>
      <c r="P6" s="50" t="s">
        <v>1051</v>
      </c>
      <c r="Q6" s="50" t="s">
        <v>447</v>
      </c>
      <c r="R6" s="50" t="s">
        <v>3443</v>
      </c>
    </row>
    <row r="7" spans="1:18" ht="45" customHeight="1">
      <c r="A7" s="46"/>
      <c r="B7" s="46"/>
      <c r="D7" s="46"/>
      <c r="E7" s="46"/>
      <c r="F7" s="46"/>
      <c r="G7" s="46"/>
      <c r="H7" s="61"/>
      <c r="I7" s="61"/>
      <c r="J7" s="46"/>
      <c r="K7" s="46"/>
      <c r="L7" s="50">
        <v>604</v>
      </c>
      <c r="M7" s="50" t="s">
        <v>1869</v>
      </c>
      <c r="N7" s="50" t="s">
        <v>2660</v>
      </c>
      <c r="O7" s="50" t="s">
        <v>1867</v>
      </c>
      <c r="P7" s="50" t="s">
        <v>1114</v>
      </c>
      <c r="Q7" s="50" t="s">
        <v>3528</v>
      </c>
      <c r="R7" s="50" t="s">
        <v>3529</v>
      </c>
    </row>
    <row r="8" spans="1:18" ht="45" customHeight="1">
      <c r="A8" s="245"/>
      <c r="B8" s="245"/>
      <c r="C8" s="245"/>
      <c r="D8" s="245"/>
      <c r="E8" s="245"/>
      <c r="F8" s="245"/>
      <c r="G8" s="245"/>
      <c r="H8" s="268"/>
      <c r="I8" s="268"/>
      <c r="J8" s="245"/>
      <c r="K8" s="245"/>
      <c r="L8" s="245"/>
      <c r="M8" s="245"/>
      <c r="N8" s="245"/>
      <c r="O8" s="245"/>
      <c r="P8" s="245"/>
      <c r="Q8" s="245"/>
      <c r="R8" s="245"/>
    </row>
    <row r="9" spans="1:18" ht="45" customHeight="1">
      <c r="A9" s="46">
        <v>2</v>
      </c>
      <c r="B9" s="46"/>
      <c r="C9" s="46" t="s">
        <v>832</v>
      </c>
      <c r="D9" s="46" t="s">
        <v>2102</v>
      </c>
      <c r="E9" s="46" t="s">
        <v>112</v>
      </c>
      <c r="F9" s="46" t="s">
        <v>2101</v>
      </c>
      <c r="G9" s="46" t="s">
        <v>2014</v>
      </c>
      <c r="H9" s="61">
        <v>3</v>
      </c>
      <c r="I9" s="61">
        <v>3</v>
      </c>
      <c r="J9" s="46" t="s">
        <v>2572</v>
      </c>
      <c r="K9" s="46" t="s">
        <v>2612</v>
      </c>
      <c r="L9" s="50">
        <v>666</v>
      </c>
      <c r="M9" s="50" t="s">
        <v>2138</v>
      </c>
      <c r="N9" s="50" t="s">
        <v>2663</v>
      </c>
      <c r="O9" s="50" t="s">
        <v>1954</v>
      </c>
      <c r="P9" s="50" t="s">
        <v>1053</v>
      </c>
      <c r="Q9" s="50" t="s">
        <v>3307</v>
      </c>
      <c r="R9" s="50" t="s">
        <v>3447</v>
      </c>
    </row>
    <row r="10" spans="1:18" ht="45" customHeight="1">
      <c r="A10" s="46"/>
      <c r="B10" s="46"/>
      <c r="D10" s="46"/>
      <c r="E10" s="46"/>
      <c r="F10" s="46"/>
      <c r="G10" s="46"/>
      <c r="H10" s="61"/>
      <c r="I10" s="61"/>
      <c r="J10" s="46"/>
      <c r="K10" s="46"/>
      <c r="L10" s="50">
        <v>623</v>
      </c>
      <c r="M10" s="50" t="s">
        <v>1958</v>
      </c>
      <c r="N10" s="50" t="s">
        <v>2664</v>
      </c>
      <c r="O10" s="50" t="s">
        <v>2771</v>
      </c>
      <c r="P10" s="50" t="s">
        <v>1260</v>
      </c>
      <c r="Q10" s="50" t="s">
        <v>3506</v>
      </c>
      <c r="R10" s="50" t="s">
        <v>3505</v>
      </c>
    </row>
    <row r="11" spans="1:18" ht="45" customHeight="1">
      <c r="A11" s="46"/>
      <c r="B11" s="46"/>
      <c r="D11" s="46"/>
      <c r="E11" s="46"/>
      <c r="F11" s="46"/>
      <c r="G11" s="46"/>
      <c r="H11" s="61"/>
      <c r="I11" s="61"/>
      <c r="J11" s="46"/>
      <c r="K11" s="46"/>
      <c r="L11" s="50">
        <v>753</v>
      </c>
      <c r="M11" s="50" t="s">
        <v>1815</v>
      </c>
      <c r="N11" s="50" t="s">
        <v>2650</v>
      </c>
      <c r="O11" s="50" t="s">
        <v>1951</v>
      </c>
      <c r="P11" s="50" t="s">
        <v>1051</v>
      </c>
      <c r="Q11" s="50" t="s">
        <v>3433</v>
      </c>
      <c r="R11" s="50" t="s">
        <v>3444</v>
      </c>
    </row>
    <row r="12" spans="1:18" ht="45" customHeight="1">
      <c r="A12" s="245"/>
      <c r="B12" s="245"/>
      <c r="C12" s="245"/>
      <c r="D12" s="245"/>
      <c r="E12" s="245"/>
      <c r="F12" s="245"/>
      <c r="G12" s="245"/>
      <c r="H12" s="268"/>
      <c r="I12" s="268"/>
      <c r="J12" s="245"/>
      <c r="K12" s="245"/>
      <c r="L12" s="245"/>
      <c r="M12" s="245"/>
      <c r="N12" s="245"/>
      <c r="O12" s="245"/>
      <c r="P12" s="245"/>
      <c r="Q12" s="245"/>
      <c r="R12" s="245"/>
    </row>
    <row r="13" spans="1:18" ht="45" customHeight="1">
      <c r="A13" s="252"/>
      <c r="B13" s="252"/>
      <c r="C13" s="252"/>
      <c r="D13" s="252"/>
      <c r="E13" s="252"/>
      <c r="F13" s="252"/>
      <c r="G13" s="252"/>
      <c r="H13" s="270"/>
      <c r="I13" s="270"/>
      <c r="J13" s="252"/>
      <c r="K13" s="252"/>
      <c r="L13" s="252"/>
      <c r="M13" s="252"/>
      <c r="N13" s="252"/>
      <c r="O13" s="252"/>
      <c r="P13" s="252"/>
      <c r="Q13" s="252"/>
      <c r="R13" s="252"/>
    </row>
    <row r="14" spans="1:18" ht="45" customHeight="1">
      <c r="A14" s="46"/>
      <c r="B14" s="46"/>
      <c r="D14" s="46"/>
      <c r="E14" s="46"/>
      <c r="F14" s="46"/>
      <c r="G14" s="109" t="s">
        <v>2320</v>
      </c>
      <c r="H14" s="109">
        <f>SUM(H3:H13)</f>
        <v>8</v>
      </c>
      <c r="I14" s="109">
        <f>SUM(I3:I13)</f>
        <v>7</v>
      </c>
      <c r="J14" s="46"/>
      <c r="K14" s="46"/>
      <c r="L14" s="46"/>
      <c r="M14" s="46"/>
      <c r="N14" s="46"/>
      <c r="O14" s="46"/>
      <c r="P14" s="46"/>
      <c r="Q14" s="50"/>
      <c r="R14" s="50"/>
    </row>
    <row r="15" spans="1:18" ht="45" customHeight="1">
      <c r="A15" s="46"/>
      <c r="B15" s="46"/>
      <c r="D15" s="46"/>
      <c r="E15" s="46"/>
      <c r="F15" s="46"/>
      <c r="G15" s="46" t="s">
        <v>2321</v>
      </c>
      <c r="H15" s="61">
        <f>H14/A9</f>
        <v>4</v>
      </c>
      <c r="I15" s="61">
        <f>I14/A9</f>
        <v>3.5</v>
      </c>
      <c r="J15" s="46"/>
      <c r="K15" s="46"/>
      <c r="L15" s="46"/>
      <c r="M15" s="46"/>
      <c r="N15" s="46"/>
      <c r="O15" s="46"/>
      <c r="P15" s="46"/>
      <c r="Q15" s="50"/>
      <c r="R15" s="50"/>
    </row>
    <row r="16" spans="1:18" ht="45" customHeight="1">
      <c r="A16" s="1"/>
      <c r="B16" s="1"/>
      <c r="C16" s="1"/>
    </row>
    <row r="17" spans="1:9" ht="45" customHeight="1">
      <c r="A17" s="1"/>
      <c r="B17" s="1"/>
      <c r="C17" s="1"/>
    </row>
    <row r="18" spans="1:9" ht="45" customHeight="1">
      <c r="A18" s="1"/>
      <c r="B18" s="1"/>
      <c r="C18" s="1"/>
    </row>
    <row r="19" spans="1:9" ht="45" customHeight="1">
      <c r="A19" s="1"/>
      <c r="B19" s="1"/>
      <c r="C19" s="1"/>
    </row>
    <row r="20" spans="1:9" ht="45" customHeight="1">
      <c r="A20" s="1"/>
      <c r="B20" s="1"/>
      <c r="C20" s="1"/>
    </row>
    <row r="21" spans="1:9" ht="45" customHeight="1">
      <c r="A21" s="1"/>
      <c r="B21" s="1"/>
      <c r="C21" s="1"/>
    </row>
    <row r="22" spans="1:9" ht="45" customHeight="1">
      <c r="A22" s="1"/>
      <c r="B22" s="1"/>
      <c r="C22" s="1"/>
    </row>
    <row r="23" spans="1:9" ht="45" customHeight="1">
      <c r="A23" s="1"/>
      <c r="B23" s="1"/>
      <c r="C23" s="1"/>
    </row>
    <row r="24" spans="1:9" ht="45" customHeight="1">
      <c r="A24" s="1"/>
      <c r="B24" s="1"/>
      <c r="C24" s="1"/>
    </row>
    <row r="25" spans="1:9" ht="45" customHeight="1">
      <c r="A25" s="1"/>
      <c r="B25" s="1"/>
      <c r="C25" s="1"/>
    </row>
    <row r="26" spans="1:9" ht="45" customHeight="1">
      <c r="A26" s="1"/>
      <c r="B26" s="1"/>
      <c r="C26" s="1"/>
    </row>
    <row r="27" spans="1:9" ht="45" customHeight="1">
      <c r="A27" s="1"/>
      <c r="B27" s="1"/>
      <c r="C27" s="1"/>
    </row>
    <row r="28" spans="1:9" s="1" customFormat="1" ht="45" customHeight="1">
      <c r="H28" s="35"/>
      <c r="I28" s="35"/>
    </row>
    <row r="29" spans="1:9" s="1" customFormat="1" ht="45" customHeight="1">
      <c r="H29" s="35"/>
      <c r="I29" s="35"/>
    </row>
    <row r="30" spans="1:9" s="1" customFormat="1" ht="45" customHeight="1">
      <c r="H30" s="35"/>
      <c r="I30" s="35"/>
    </row>
    <row r="31" spans="1:9" s="1" customFormat="1" ht="45" customHeight="1">
      <c r="H31" s="35"/>
      <c r="I31" s="35"/>
    </row>
    <row r="32" spans="1:9" s="1" customFormat="1" ht="45" customHeight="1">
      <c r="H32" s="35"/>
      <c r="I32" s="35"/>
    </row>
    <row r="33" spans="8:9" s="1" customFormat="1" ht="45" customHeight="1">
      <c r="H33" s="35"/>
      <c r="I33" s="35"/>
    </row>
    <row r="34" spans="8:9" s="1" customFormat="1" ht="45" customHeight="1">
      <c r="H34" s="35"/>
      <c r="I34" s="35"/>
    </row>
    <row r="35" spans="8:9" s="1" customFormat="1" ht="45" customHeight="1">
      <c r="H35" s="35"/>
      <c r="I35" s="35"/>
    </row>
    <row r="36" spans="8:9" s="1" customFormat="1" ht="45" customHeight="1">
      <c r="H36" s="35"/>
      <c r="I36" s="35"/>
    </row>
    <row r="37" spans="8:9" s="1" customFormat="1" ht="45" customHeight="1">
      <c r="H37" s="35"/>
      <c r="I37" s="35"/>
    </row>
    <row r="38" spans="8:9" s="1" customFormat="1" ht="45" customHeight="1">
      <c r="H38" s="35"/>
      <c r="I38" s="35"/>
    </row>
    <row r="39" spans="8:9" s="1" customFormat="1" ht="45" customHeight="1">
      <c r="H39" s="35"/>
      <c r="I39" s="35"/>
    </row>
    <row r="40" spans="8:9" s="1" customFormat="1" ht="45" customHeight="1">
      <c r="H40" s="35"/>
      <c r="I40" s="35"/>
    </row>
    <row r="41" spans="8:9" s="1" customFormat="1" ht="45" customHeight="1">
      <c r="H41" s="35"/>
      <c r="I41" s="35"/>
    </row>
    <row r="42" spans="8:9" s="1" customFormat="1" ht="45" customHeight="1">
      <c r="H42" s="35"/>
      <c r="I42" s="35"/>
    </row>
    <row r="43" spans="8:9" s="1" customFormat="1" ht="45" customHeight="1">
      <c r="H43" s="35"/>
      <c r="I43" s="35"/>
    </row>
    <row r="44" spans="8:9" s="1" customFormat="1" ht="45" customHeight="1">
      <c r="H44" s="35"/>
      <c r="I44" s="35"/>
    </row>
    <row r="45" spans="8:9" s="1" customFormat="1" ht="45" customHeight="1">
      <c r="H45" s="35"/>
      <c r="I45" s="35"/>
    </row>
    <row r="46" spans="8:9" s="1" customFormat="1" ht="45" customHeight="1">
      <c r="H46" s="35"/>
      <c r="I46" s="35"/>
    </row>
    <row r="47" spans="8:9" s="1" customFormat="1" ht="45" customHeight="1">
      <c r="H47" s="35"/>
      <c r="I47" s="35"/>
    </row>
    <row r="48" spans="8:9" s="1" customFormat="1" ht="45" customHeight="1">
      <c r="H48" s="35"/>
      <c r="I48" s="35"/>
    </row>
    <row r="49" spans="8:9" s="1" customFormat="1" ht="45" customHeight="1">
      <c r="H49" s="35"/>
      <c r="I49" s="35"/>
    </row>
    <row r="50" spans="8:9" s="1" customFormat="1" ht="45" customHeight="1">
      <c r="H50" s="35"/>
      <c r="I50" s="35"/>
    </row>
    <row r="51" spans="8:9" s="1" customFormat="1" ht="45" customHeight="1">
      <c r="H51" s="35"/>
      <c r="I51" s="35"/>
    </row>
    <row r="52" spans="8:9" s="1" customFormat="1" ht="45" customHeight="1">
      <c r="H52" s="35"/>
      <c r="I52" s="35"/>
    </row>
    <row r="53" spans="8:9" s="1" customFormat="1" ht="45" customHeight="1">
      <c r="H53" s="35"/>
      <c r="I53" s="35"/>
    </row>
    <row r="54" spans="8:9" s="1" customFormat="1" ht="45" customHeight="1">
      <c r="H54" s="35"/>
      <c r="I54" s="35"/>
    </row>
    <row r="55" spans="8:9" s="1" customFormat="1" ht="45" customHeight="1">
      <c r="H55" s="35"/>
      <c r="I55" s="35"/>
    </row>
    <row r="56" spans="8:9" s="1" customFormat="1" ht="45" customHeight="1">
      <c r="H56" s="35"/>
      <c r="I56" s="35"/>
    </row>
    <row r="57" spans="8:9" s="1" customFormat="1" ht="45" customHeight="1">
      <c r="H57" s="35"/>
      <c r="I57" s="35"/>
    </row>
    <row r="58" spans="8:9" s="1" customFormat="1" ht="45" customHeight="1">
      <c r="H58" s="35"/>
      <c r="I58" s="35"/>
    </row>
    <row r="59" spans="8:9" s="1" customFormat="1" ht="45" customHeight="1">
      <c r="H59" s="35"/>
      <c r="I59" s="35"/>
    </row>
    <row r="60" spans="8:9" s="1" customFormat="1" ht="45" customHeight="1">
      <c r="H60" s="35"/>
      <c r="I60" s="35"/>
    </row>
    <row r="61" spans="8:9" s="1" customFormat="1" ht="45" customHeight="1">
      <c r="H61" s="35"/>
      <c r="I61" s="35"/>
    </row>
    <row r="62" spans="8:9" s="1" customFormat="1" ht="45" customHeight="1">
      <c r="H62" s="35"/>
      <c r="I62" s="35"/>
    </row>
    <row r="63" spans="8:9" s="1" customFormat="1" ht="45" customHeight="1">
      <c r="H63" s="35"/>
      <c r="I63" s="35"/>
    </row>
    <row r="64" spans="8:9" s="1" customFormat="1" ht="45" customHeight="1">
      <c r="H64" s="35"/>
      <c r="I64" s="35"/>
    </row>
    <row r="65" spans="8:9" s="1" customFormat="1" ht="45" customHeight="1">
      <c r="H65" s="35"/>
      <c r="I65" s="35"/>
    </row>
    <row r="66" spans="8:9" s="1" customFormat="1" ht="45" customHeight="1">
      <c r="H66" s="35"/>
      <c r="I66" s="35"/>
    </row>
    <row r="67" spans="8:9" s="1" customFormat="1" ht="45" customHeight="1">
      <c r="H67" s="35"/>
      <c r="I67" s="35"/>
    </row>
    <row r="68" spans="8:9" s="1" customFormat="1" ht="45" customHeight="1">
      <c r="H68" s="35"/>
      <c r="I68" s="35"/>
    </row>
    <row r="69" spans="8:9" s="1" customFormat="1" ht="45" customHeight="1">
      <c r="H69" s="35"/>
      <c r="I69" s="35"/>
    </row>
    <row r="70" spans="8:9" s="1" customFormat="1" ht="45" customHeight="1">
      <c r="H70" s="35"/>
      <c r="I70" s="35"/>
    </row>
    <row r="71" spans="8:9" s="1" customFormat="1" ht="45" customHeight="1">
      <c r="H71" s="35"/>
      <c r="I71" s="35"/>
    </row>
    <row r="72" spans="8:9" s="1" customFormat="1" ht="45" customHeight="1">
      <c r="H72" s="35"/>
      <c r="I72" s="35"/>
    </row>
    <row r="73" spans="8:9" s="1" customFormat="1" ht="45" customHeight="1">
      <c r="H73" s="35"/>
      <c r="I73" s="35"/>
    </row>
    <row r="74" spans="8:9" s="1" customFormat="1" ht="45" customHeight="1">
      <c r="H74" s="35"/>
      <c r="I74" s="35"/>
    </row>
    <row r="75" spans="8:9" s="1" customFormat="1" ht="45" customHeight="1">
      <c r="H75" s="35"/>
      <c r="I75" s="35"/>
    </row>
    <row r="76" spans="8:9" s="1" customFormat="1" ht="45" customHeight="1">
      <c r="H76" s="35"/>
      <c r="I76" s="35"/>
    </row>
    <row r="77" spans="8:9" s="1" customFormat="1" ht="45" customHeight="1">
      <c r="H77" s="35"/>
      <c r="I77" s="35"/>
    </row>
    <row r="78" spans="8:9" s="1" customFormat="1" ht="45" customHeight="1">
      <c r="H78" s="35"/>
      <c r="I78" s="35"/>
    </row>
    <row r="79" spans="8:9" s="1" customFormat="1" ht="45" customHeight="1">
      <c r="H79" s="35"/>
      <c r="I79" s="35"/>
    </row>
    <row r="80" spans="8:9" s="1" customFormat="1" ht="45" customHeight="1">
      <c r="H80" s="35"/>
      <c r="I80" s="35"/>
    </row>
    <row r="81" spans="8:9" s="1" customFormat="1" ht="45" customHeight="1">
      <c r="H81" s="35"/>
      <c r="I81" s="35"/>
    </row>
    <row r="82" spans="8:9" s="1" customFormat="1" ht="45" customHeight="1">
      <c r="H82" s="35"/>
      <c r="I82" s="35"/>
    </row>
    <row r="83" spans="8:9" s="1" customFormat="1" ht="45" customHeight="1">
      <c r="H83" s="35"/>
      <c r="I83" s="35"/>
    </row>
    <row r="84" spans="8:9" s="1" customFormat="1" ht="45" customHeight="1">
      <c r="H84" s="35"/>
      <c r="I84" s="35"/>
    </row>
    <row r="85" spans="8:9" s="1" customFormat="1" ht="45" customHeight="1">
      <c r="H85" s="35"/>
      <c r="I85" s="35"/>
    </row>
    <row r="86" spans="8:9" s="1" customFormat="1" ht="45" customHeight="1">
      <c r="H86" s="35"/>
      <c r="I86" s="35"/>
    </row>
    <row r="87" spans="8:9" s="1" customFormat="1" ht="45" customHeight="1">
      <c r="H87" s="35"/>
      <c r="I87" s="35"/>
    </row>
    <row r="88" spans="8:9" s="1" customFormat="1" ht="45" customHeight="1">
      <c r="H88" s="35"/>
      <c r="I88" s="35"/>
    </row>
    <row r="89" spans="8:9" s="1" customFormat="1" ht="45" customHeight="1">
      <c r="H89" s="35"/>
      <c r="I89" s="35"/>
    </row>
    <row r="90" spans="8:9" s="1" customFormat="1" ht="45" customHeight="1">
      <c r="H90" s="35"/>
      <c r="I90" s="35"/>
    </row>
    <row r="91" spans="8:9" s="1" customFormat="1" ht="45" customHeight="1">
      <c r="H91" s="35"/>
      <c r="I91" s="35"/>
    </row>
    <row r="92" spans="8:9" s="1" customFormat="1" ht="45" customHeight="1">
      <c r="H92" s="35"/>
      <c r="I92" s="35"/>
    </row>
    <row r="93" spans="8:9" s="1" customFormat="1" ht="45" customHeight="1">
      <c r="H93" s="35"/>
      <c r="I93" s="35"/>
    </row>
    <row r="94" spans="8:9" s="1" customFormat="1" ht="45" customHeight="1">
      <c r="H94" s="35"/>
      <c r="I94" s="35"/>
    </row>
    <row r="95" spans="8:9" s="1" customFormat="1" ht="45" customHeight="1">
      <c r="H95" s="35"/>
      <c r="I95" s="35"/>
    </row>
    <row r="96" spans="8:9" s="1" customFormat="1" ht="45" customHeight="1">
      <c r="H96" s="35"/>
      <c r="I96" s="35"/>
    </row>
    <row r="97" spans="8:9" s="1" customFormat="1" ht="45" customHeight="1">
      <c r="H97" s="35"/>
      <c r="I97" s="35"/>
    </row>
    <row r="98" spans="8:9" s="1" customFormat="1" ht="45" customHeight="1">
      <c r="H98" s="35"/>
      <c r="I98" s="35"/>
    </row>
    <row r="99" spans="8:9" s="1" customFormat="1" ht="45" customHeight="1">
      <c r="H99" s="35"/>
      <c r="I99" s="35"/>
    </row>
    <row r="100" spans="8:9" s="1" customFormat="1" ht="45" customHeight="1">
      <c r="H100" s="35"/>
      <c r="I100" s="35"/>
    </row>
    <row r="101" spans="8:9" s="1" customFormat="1" ht="45" customHeight="1">
      <c r="H101" s="35"/>
      <c r="I101" s="35"/>
    </row>
    <row r="102" spans="8:9" s="1" customFormat="1" ht="45" customHeight="1">
      <c r="H102" s="35"/>
      <c r="I102" s="35"/>
    </row>
    <row r="103" spans="8:9" s="1" customFormat="1" ht="45" customHeight="1">
      <c r="H103" s="35"/>
      <c r="I103" s="35"/>
    </row>
    <row r="104" spans="8:9" s="1" customFormat="1" ht="45" customHeight="1">
      <c r="H104" s="35"/>
      <c r="I104" s="35"/>
    </row>
    <row r="105" spans="8:9" s="1" customFormat="1" ht="45" customHeight="1">
      <c r="H105" s="35"/>
      <c r="I105" s="35"/>
    </row>
    <row r="106" spans="8:9" s="1" customFormat="1" ht="45" customHeight="1">
      <c r="H106" s="35"/>
      <c r="I106" s="35"/>
    </row>
    <row r="107" spans="8:9" s="1" customFormat="1" ht="45" customHeight="1">
      <c r="H107" s="35"/>
      <c r="I107" s="35"/>
    </row>
    <row r="108" spans="8:9" s="1" customFormat="1" ht="45" customHeight="1">
      <c r="H108" s="35"/>
      <c r="I108" s="35"/>
    </row>
    <row r="109" spans="8:9" s="1" customFormat="1" ht="45" customHeight="1">
      <c r="H109" s="35"/>
      <c r="I109" s="35"/>
    </row>
    <row r="110" spans="8:9" s="1" customFormat="1" ht="45" customHeight="1">
      <c r="H110" s="35"/>
      <c r="I110" s="35"/>
    </row>
    <row r="111" spans="8:9" s="1" customFormat="1" ht="45" customHeight="1">
      <c r="H111" s="35"/>
      <c r="I111" s="35"/>
    </row>
    <row r="112" spans="8:9" s="1" customFormat="1" ht="45" customHeight="1">
      <c r="H112" s="35"/>
      <c r="I112" s="35"/>
    </row>
    <row r="113" spans="8:9" s="1" customFormat="1" ht="45" customHeight="1">
      <c r="H113" s="35"/>
      <c r="I113" s="35"/>
    </row>
    <row r="114" spans="8:9" s="1" customFormat="1" ht="45" customHeight="1">
      <c r="H114" s="35"/>
      <c r="I114" s="35"/>
    </row>
    <row r="115" spans="8:9" s="1" customFormat="1" ht="45" customHeight="1">
      <c r="H115" s="35"/>
      <c r="I115" s="35"/>
    </row>
    <row r="116" spans="8:9" s="1" customFormat="1" ht="45" customHeight="1">
      <c r="H116" s="35"/>
      <c r="I116" s="35"/>
    </row>
    <row r="117" spans="8:9" s="1" customFormat="1" ht="45" customHeight="1">
      <c r="H117" s="35"/>
      <c r="I117" s="35"/>
    </row>
    <row r="118" spans="8:9" s="1" customFormat="1" ht="45" customHeight="1">
      <c r="H118" s="35"/>
      <c r="I118" s="35"/>
    </row>
    <row r="119" spans="8:9" s="1" customFormat="1" ht="45" customHeight="1">
      <c r="H119" s="35"/>
      <c r="I119" s="35"/>
    </row>
    <row r="120" spans="8:9" s="1" customFormat="1" ht="45" customHeight="1">
      <c r="H120" s="35"/>
      <c r="I120" s="35"/>
    </row>
    <row r="121" spans="8:9" s="1" customFormat="1" ht="45" customHeight="1">
      <c r="H121" s="35"/>
      <c r="I121" s="35"/>
    </row>
    <row r="122" spans="8:9" s="1" customFormat="1" ht="45" customHeight="1">
      <c r="H122" s="35"/>
      <c r="I122" s="35"/>
    </row>
    <row r="123" spans="8:9" s="1" customFormat="1" ht="45" customHeight="1">
      <c r="H123" s="35"/>
      <c r="I123" s="35"/>
    </row>
    <row r="124" spans="8:9" s="1" customFormat="1" ht="45" customHeight="1">
      <c r="H124" s="35"/>
      <c r="I124" s="35"/>
    </row>
    <row r="125" spans="8:9" s="1" customFormat="1" ht="45" customHeight="1">
      <c r="H125" s="35"/>
      <c r="I125" s="35"/>
    </row>
    <row r="126" spans="8:9" s="1" customFormat="1" ht="45" customHeight="1">
      <c r="H126" s="35"/>
      <c r="I126" s="35"/>
    </row>
    <row r="127" spans="8:9" s="1" customFormat="1" ht="45" customHeight="1">
      <c r="H127" s="35"/>
      <c r="I127" s="35"/>
    </row>
    <row r="128" spans="8:9" s="1" customFormat="1" ht="45" customHeight="1">
      <c r="H128" s="35"/>
      <c r="I128" s="35"/>
    </row>
    <row r="129" spans="8:9" s="1" customFormat="1" ht="45" customHeight="1">
      <c r="H129" s="35"/>
      <c r="I129" s="35"/>
    </row>
    <row r="130" spans="8:9" s="1" customFormat="1" ht="45" customHeight="1">
      <c r="H130" s="35"/>
      <c r="I130" s="35"/>
    </row>
    <row r="131" spans="8:9" s="1" customFormat="1" ht="45" customHeight="1">
      <c r="H131" s="35"/>
      <c r="I131" s="35"/>
    </row>
    <row r="132" spans="8:9" s="1" customFormat="1" ht="45" customHeight="1">
      <c r="H132" s="35"/>
      <c r="I132" s="35"/>
    </row>
    <row r="133" spans="8:9" s="1" customFormat="1" ht="45" customHeight="1">
      <c r="H133" s="35"/>
      <c r="I133" s="35"/>
    </row>
    <row r="134" spans="8:9" s="1" customFormat="1" ht="45" customHeight="1">
      <c r="H134" s="35"/>
      <c r="I134" s="35"/>
    </row>
    <row r="135" spans="8:9" s="1" customFormat="1" ht="45" customHeight="1">
      <c r="H135" s="35"/>
      <c r="I135" s="35"/>
    </row>
    <row r="136" spans="8:9" s="1" customFormat="1" ht="45" customHeight="1">
      <c r="H136" s="35"/>
      <c r="I136" s="35"/>
    </row>
    <row r="137" spans="8:9" s="1" customFormat="1" ht="45" customHeight="1">
      <c r="H137" s="35"/>
      <c r="I137" s="35"/>
    </row>
    <row r="138" spans="8:9" s="1" customFormat="1" ht="45" customHeight="1">
      <c r="H138" s="35"/>
      <c r="I138" s="35"/>
    </row>
    <row r="139" spans="8:9" s="1" customFormat="1" ht="45" customHeight="1">
      <c r="H139" s="35"/>
      <c r="I139" s="35"/>
    </row>
    <row r="140" spans="8:9" s="1" customFormat="1" ht="45" customHeight="1">
      <c r="H140" s="35"/>
      <c r="I140" s="35"/>
    </row>
    <row r="141" spans="8:9" s="1" customFormat="1" ht="45" customHeight="1">
      <c r="H141" s="35"/>
      <c r="I141" s="35"/>
    </row>
    <row r="142" spans="8:9" s="1" customFormat="1" ht="45" customHeight="1">
      <c r="H142" s="35"/>
      <c r="I142" s="35"/>
    </row>
    <row r="143" spans="8:9" s="1" customFormat="1" ht="45" customHeight="1">
      <c r="H143" s="35"/>
      <c r="I143" s="35"/>
    </row>
    <row r="144" spans="8:9" s="1" customFormat="1" ht="45" customHeight="1">
      <c r="H144" s="35"/>
      <c r="I144" s="35"/>
    </row>
    <row r="145" spans="8:9" s="1" customFormat="1" ht="45" customHeight="1">
      <c r="H145" s="35"/>
      <c r="I145" s="35"/>
    </row>
    <row r="146" spans="8:9" s="1" customFormat="1" ht="45" customHeight="1">
      <c r="H146" s="35"/>
      <c r="I146" s="35"/>
    </row>
    <row r="147" spans="8:9" s="1" customFormat="1" ht="45" customHeight="1">
      <c r="H147" s="35"/>
      <c r="I147" s="35"/>
    </row>
    <row r="148" spans="8:9" s="1" customFormat="1" ht="45" customHeight="1">
      <c r="H148" s="35"/>
      <c r="I148" s="35"/>
    </row>
    <row r="149" spans="8:9" s="1" customFormat="1" ht="45" customHeight="1">
      <c r="H149" s="35"/>
      <c r="I149" s="35"/>
    </row>
    <row r="150" spans="8:9" s="1" customFormat="1" ht="45" customHeight="1">
      <c r="H150" s="35"/>
      <c r="I150" s="35"/>
    </row>
    <row r="151" spans="8:9" s="1" customFormat="1" ht="45" customHeight="1">
      <c r="H151" s="35"/>
      <c r="I151" s="35"/>
    </row>
    <row r="152" spans="8:9" s="1" customFormat="1" ht="45" customHeight="1">
      <c r="H152" s="35"/>
      <c r="I152" s="35"/>
    </row>
    <row r="153" spans="8:9" s="1" customFormat="1" ht="45" customHeight="1">
      <c r="H153" s="35"/>
      <c r="I153" s="35"/>
    </row>
    <row r="154" spans="8:9" s="1" customFormat="1" ht="45" customHeight="1">
      <c r="H154" s="35"/>
      <c r="I154" s="35"/>
    </row>
    <row r="155" spans="8:9" s="1" customFormat="1" ht="45" customHeight="1">
      <c r="H155" s="35"/>
      <c r="I155" s="35"/>
    </row>
    <row r="156" spans="8:9" s="1" customFormat="1" ht="45" customHeight="1">
      <c r="H156" s="35"/>
      <c r="I156" s="35"/>
    </row>
    <row r="157" spans="8:9" s="1" customFormat="1" ht="45" customHeight="1">
      <c r="H157" s="35"/>
      <c r="I157" s="35"/>
    </row>
    <row r="158" spans="8:9" s="1" customFormat="1" ht="45" customHeight="1">
      <c r="H158" s="35"/>
      <c r="I158" s="35"/>
    </row>
    <row r="159" spans="8:9" s="1" customFormat="1" ht="45" customHeight="1">
      <c r="H159" s="35"/>
      <c r="I159" s="35"/>
    </row>
    <row r="160" spans="8:9" s="1" customFormat="1" ht="45" customHeight="1">
      <c r="H160" s="35"/>
      <c r="I160" s="35"/>
    </row>
    <row r="161" spans="8:9" s="1" customFormat="1" ht="45" customHeight="1">
      <c r="H161" s="35"/>
      <c r="I161" s="35"/>
    </row>
    <row r="162" spans="8:9" s="1" customFormat="1" ht="45" customHeight="1">
      <c r="H162" s="35"/>
      <c r="I162" s="35"/>
    </row>
    <row r="163" spans="8:9" s="1" customFormat="1" ht="45" customHeight="1">
      <c r="H163" s="35"/>
      <c r="I163" s="35"/>
    </row>
    <row r="164" spans="8:9" s="1" customFormat="1" ht="45" customHeight="1">
      <c r="H164" s="35"/>
      <c r="I164" s="35"/>
    </row>
    <row r="165" spans="8:9" s="1" customFormat="1" ht="45" customHeight="1">
      <c r="H165" s="35"/>
      <c r="I165" s="35"/>
    </row>
    <row r="166" spans="8:9" s="1" customFormat="1" ht="45" customHeight="1">
      <c r="H166" s="35"/>
      <c r="I166" s="35"/>
    </row>
    <row r="167" spans="8:9" s="1" customFormat="1" ht="45" customHeight="1">
      <c r="H167" s="35"/>
      <c r="I167" s="35"/>
    </row>
    <row r="168" spans="8:9" s="1" customFormat="1" ht="45" customHeight="1">
      <c r="H168" s="35"/>
      <c r="I168" s="35"/>
    </row>
    <row r="169" spans="8:9" s="1" customFormat="1" ht="45" customHeight="1">
      <c r="H169" s="35"/>
      <c r="I169" s="35"/>
    </row>
    <row r="170" spans="8:9" s="1" customFormat="1" ht="45" customHeight="1">
      <c r="H170" s="35"/>
      <c r="I170" s="35"/>
    </row>
    <row r="171" spans="8:9" s="1" customFormat="1" ht="45" customHeight="1">
      <c r="H171" s="35"/>
      <c r="I171" s="35"/>
    </row>
    <row r="172" spans="8:9" s="1" customFormat="1" ht="45" customHeight="1">
      <c r="H172" s="35"/>
      <c r="I172" s="35"/>
    </row>
    <row r="173" spans="8:9" s="1" customFormat="1" ht="45" customHeight="1">
      <c r="H173" s="35"/>
      <c r="I173" s="35"/>
    </row>
    <row r="174" spans="8:9" s="1" customFormat="1" ht="45" customHeight="1">
      <c r="H174" s="35"/>
      <c r="I174" s="35"/>
    </row>
    <row r="175" spans="8:9" s="1" customFormat="1" ht="45" customHeight="1">
      <c r="H175" s="35"/>
      <c r="I175" s="35"/>
    </row>
    <row r="176" spans="8:9" s="1" customFormat="1" ht="45" customHeight="1">
      <c r="H176" s="35"/>
      <c r="I176" s="35"/>
    </row>
    <row r="177" spans="8:9" s="1" customFormat="1" ht="45" customHeight="1">
      <c r="H177" s="35"/>
      <c r="I177" s="35"/>
    </row>
    <row r="178" spans="8:9" s="1" customFormat="1" ht="45" customHeight="1">
      <c r="H178" s="35"/>
      <c r="I178" s="35"/>
    </row>
    <row r="179" spans="8:9" s="1" customFormat="1" ht="45" customHeight="1">
      <c r="H179" s="35"/>
      <c r="I179" s="35"/>
    </row>
    <row r="180" spans="8:9" s="1" customFormat="1" ht="45" customHeight="1">
      <c r="H180" s="35"/>
      <c r="I180" s="35"/>
    </row>
    <row r="181" spans="8:9" s="1" customFormat="1" ht="45" customHeight="1">
      <c r="H181" s="35"/>
      <c r="I181" s="35"/>
    </row>
    <row r="182" spans="8:9" s="1" customFormat="1" ht="45" customHeight="1">
      <c r="H182" s="35"/>
      <c r="I182" s="35"/>
    </row>
    <row r="183" spans="8:9" s="1" customFormat="1" ht="45" customHeight="1">
      <c r="H183" s="35"/>
      <c r="I183" s="35"/>
    </row>
    <row r="184" spans="8:9" s="1" customFormat="1" ht="45" customHeight="1">
      <c r="H184" s="35"/>
      <c r="I184" s="35"/>
    </row>
    <row r="185" spans="8:9" s="1" customFormat="1" ht="45" customHeight="1">
      <c r="H185" s="35"/>
      <c r="I185" s="35"/>
    </row>
    <row r="186" spans="8:9" s="1" customFormat="1" ht="45" customHeight="1">
      <c r="H186" s="35"/>
      <c r="I186" s="35"/>
    </row>
    <row r="187" spans="8:9" s="1" customFormat="1" ht="45" customHeight="1">
      <c r="H187" s="35"/>
      <c r="I187" s="35"/>
    </row>
    <row r="188" spans="8:9" s="1" customFormat="1" ht="45" customHeight="1">
      <c r="H188" s="35"/>
      <c r="I188" s="35"/>
    </row>
    <row r="189" spans="8:9" s="1" customFormat="1" ht="45" customHeight="1">
      <c r="H189" s="35"/>
      <c r="I189" s="35"/>
    </row>
    <row r="190" spans="8:9" s="1" customFormat="1" ht="45" customHeight="1">
      <c r="H190" s="35"/>
      <c r="I190" s="35"/>
    </row>
    <row r="191" spans="8:9" s="1" customFormat="1" ht="45" customHeight="1">
      <c r="H191" s="35"/>
      <c r="I191" s="35"/>
    </row>
    <row r="192" spans="8:9" s="1" customFormat="1" ht="45" customHeight="1">
      <c r="H192" s="35"/>
      <c r="I192" s="35"/>
    </row>
    <row r="193" spans="8:9" s="1" customFormat="1" ht="45" customHeight="1">
      <c r="H193" s="35"/>
      <c r="I193" s="35"/>
    </row>
    <row r="194" spans="8:9" s="1" customFormat="1" ht="45" customHeight="1">
      <c r="H194" s="35"/>
      <c r="I194" s="35"/>
    </row>
    <row r="195" spans="8:9" s="1" customFormat="1" ht="45" customHeight="1">
      <c r="H195" s="35"/>
      <c r="I195" s="35"/>
    </row>
    <row r="196" spans="8:9" s="1" customFormat="1" ht="45" customHeight="1">
      <c r="H196" s="35"/>
      <c r="I196" s="35"/>
    </row>
    <row r="197" spans="8:9" s="1" customFormat="1" ht="45" customHeight="1">
      <c r="H197" s="35"/>
      <c r="I197" s="35"/>
    </row>
    <row r="198" spans="8:9" s="1" customFormat="1" ht="45" customHeight="1">
      <c r="H198" s="35"/>
      <c r="I198" s="35"/>
    </row>
    <row r="199" spans="8:9" s="1" customFormat="1" ht="45" customHeight="1">
      <c r="H199" s="35"/>
      <c r="I199" s="35"/>
    </row>
    <row r="200" spans="8:9" s="1" customFormat="1" ht="45" customHeight="1">
      <c r="H200" s="35"/>
      <c r="I200" s="35"/>
    </row>
    <row r="201" spans="8:9" s="1" customFormat="1" ht="45" customHeight="1">
      <c r="H201" s="35"/>
      <c r="I201" s="35"/>
    </row>
    <row r="202" spans="8:9" s="1" customFormat="1" ht="45" customHeight="1">
      <c r="H202" s="35"/>
      <c r="I202" s="35"/>
    </row>
    <row r="203" spans="8:9" s="1" customFormat="1" ht="45" customHeight="1">
      <c r="H203" s="35"/>
      <c r="I203" s="35"/>
    </row>
    <row r="204" spans="8:9" s="1" customFormat="1" ht="45" customHeight="1">
      <c r="H204" s="35"/>
      <c r="I204" s="35"/>
    </row>
    <row r="205" spans="8:9" s="1" customFormat="1" ht="45" customHeight="1">
      <c r="H205" s="35"/>
      <c r="I205" s="35"/>
    </row>
    <row r="206" spans="8:9" s="1" customFormat="1" ht="45" customHeight="1">
      <c r="H206" s="35"/>
      <c r="I206" s="35"/>
    </row>
    <row r="207" spans="8:9" s="1" customFormat="1" ht="45" customHeight="1">
      <c r="H207" s="35"/>
      <c r="I207" s="35"/>
    </row>
    <row r="208" spans="8:9" s="1" customFormat="1" ht="45" customHeight="1">
      <c r="H208" s="35"/>
      <c r="I208" s="35"/>
    </row>
  </sheetData>
  <mergeCells count="3">
    <mergeCell ref="A1:G1"/>
    <mergeCell ref="H1:P1"/>
    <mergeCell ref="Q1:R1"/>
  </mergeCells>
  <conditionalFormatting sqref="O1:O2">
    <cfRule type="containsText" dxfId="299" priority="4" operator="containsText" text="MSH">
      <formula>NOT(ISERROR(SEARCH("MSH",O1)))</formula>
    </cfRule>
  </conditionalFormatting>
  <conditionalFormatting sqref="M1:M1048576">
    <cfRule type="containsText" dxfId="298" priority="3" operator="containsText" text="Current (Electrical Current ">
      <formula>NOT(ISERROR(SEARCH("Current (Electrical Current ",M1)))</formula>
    </cfRule>
  </conditionalFormatting>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1987F-6CFE-4494-838D-A9F77263C006}">
  <sheetPr>
    <tabColor theme="5" tint="0.39997558519241921"/>
  </sheetPr>
  <dimension ref="A1:Q50"/>
  <sheetViews>
    <sheetView workbookViewId="0">
      <pane ySplit="3" topLeftCell="A25" activePane="bottomLeft" state="frozen"/>
      <selection pane="bottomLeft" activeCell="G49" sqref="G49:H49"/>
    </sheetView>
  </sheetViews>
  <sheetFormatPr defaultRowHeight="15"/>
  <cols>
    <col min="6" max="6" width="14.42578125" customWidth="1"/>
    <col min="7" max="8" width="14.7109375" style="87" customWidth="1"/>
    <col min="9" max="9" width="42.7109375" customWidth="1"/>
    <col min="10" max="10" width="18.7109375" customWidth="1"/>
    <col min="11" max="11" width="15" customWidth="1"/>
    <col min="12" max="12" width="22.42578125" customWidth="1"/>
    <col min="13" max="13" width="27.7109375" customWidth="1"/>
    <col min="14" max="14" width="38.5703125" hidden="1" customWidth="1"/>
    <col min="15" max="15" width="44.28515625" hidden="1" customWidth="1"/>
    <col min="16" max="17" width="21.42578125" customWidth="1"/>
  </cols>
  <sheetData>
    <row r="1" spans="1:17" s="2" customFormat="1" ht="36" customHeight="1">
      <c r="A1" s="271" t="s">
        <v>1412</v>
      </c>
      <c r="B1" s="949" t="s">
        <v>5534</v>
      </c>
      <c r="C1" s="950"/>
      <c r="D1" s="950"/>
      <c r="E1" s="950"/>
      <c r="F1" s="950"/>
      <c r="G1" s="951" t="s">
        <v>3915</v>
      </c>
      <c r="H1" s="952"/>
      <c r="I1" s="952"/>
      <c r="J1" s="952"/>
      <c r="K1" s="952"/>
      <c r="L1" s="952"/>
      <c r="M1" s="952"/>
      <c r="N1" s="952"/>
      <c r="O1" s="953"/>
      <c r="P1" s="954" t="s">
        <v>2</v>
      </c>
      <c r="Q1" s="954"/>
    </row>
    <row r="2" spans="1:17" s="2" customFormat="1" ht="56.45" customHeight="1">
      <c r="A2" s="535"/>
      <c r="B2" s="535" t="s">
        <v>2042</v>
      </c>
      <c r="C2" s="535" t="s">
        <v>5</v>
      </c>
      <c r="D2" s="535" t="s">
        <v>6</v>
      </c>
      <c r="E2" s="535" t="s">
        <v>2041</v>
      </c>
      <c r="F2" s="535" t="s">
        <v>9</v>
      </c>
      <c r="G2" s="544" t="s">
        <v>1927</v>
      </c>
      <c r="H2" s="544" t="s">
        <v>2316</v>
      </c>
      <c r="I2" s="545" t="s">
        <v>1926</v>
      </c>
      <c r="J2" s="545" t="s">
        <v>2394</v>
      </c>
      <c r="K2" s="545" t="s">
        <v>2044</v>
      </c>
      <c r="L2" s="545" t="s">
        <v>1552</v>
      </c>
      <c r="M2" s="545" t="s">
        <v>1224</v>
      </c>
      <c r="N2" s="545" t="s">
        <v>1622</v>
      </c>
      <c r="O2" s="546" t="s">
        <v>1925</v>
      </c>
      <c r="P2" s="547" t="s">
        <v>4025</v>
      </c>
      <c r="Q2" s="547" t="s">
        <v>3712</v>
      </c>
    </row>
    <row r="3" spans="1:17">
      <c r="A3" s="55">
        <v>1</v>
      </c>
      <c r="B3" s="55" t="s">
        <v>96</v>
      </c>
      <c r="C3" s="55" t="s">
        <v>4693</v>
      </c>
      <c r="D3" s="55" t="s">
        <v>112</v>
      </c>
      <c r="E3" s="55" t="s">
        <v>4694</v>
      </c>
      <c r="F3" s="55" t="s">
        <v>101</v>
      </c>
      <c r="G3" s="62">
        <v>4</v>
      </c>
      <c r="H3" s="62">
        <v>4</v>
      </c>
      <c r="I3" s="209" t="s">
        <v>4654</v>
      </c>
      <c r="J3" s="209" t="s">
        <v>2618</v>
      </c>
      <c r="K3" s="209">
        <v>673</v>
      </c>
      <c r="L3" s="55" t="s">
        <v>1822</v>
      </c>
      <c r="M3" s="55" t="s">
        <v>2476</v>
      </c>
      <c r="N3" s="55" t="s">
        <v>1942</v>
      </c>
      <c r="O3" s="55" t="s">
        <v>1052</v>
      </c>
      <c r="P3" s="55" t="s">
        <v>1436</v>
      </c>
      <c r="Q3" s="55" t="s">
        <v>3437</v>
      </c>
    </row>
    <row r="4" spans="1:17">
      <c r="A4" s="55"/>
      <c r="B4" s="55"/>
      <c r="C4" s="55"/>
      <c r="D4" s="55"/>
      <c r="E4" s="55"/>
      <c r="F4" s="55"/>
      <c r="G4" s="62"/>
      <c r="H4" s="62"/>
      <c r="I4" s="55"/>
      <c r="J4" s="55"/>
      <c r="K4" s="691">
        <v>637</v>
      </c>
      <c r="L4" s="596" t="s">
        <v>1903</v>
      </c>
      <c r="M4" s="596" t="s">
        <v>1904</v>
      </c>
      <c r="N4" s="596" t="s">
        <v>2477</v>
      </c>
      <c r="O4" s="596" t="s">
        <v>1058</v>
      </c>
      <c r="P4" s="596" t="s">
        <v>5221</v>
      </c>
      <c r="Q4" s="596" t="s">
        <v>3296</v>
      </c>
    </row>
    <row r="5" spans="1:17">
      <c r="A5" s="55"/>
      <c r="B5" s="55"/>
      <c r="C5" s="55"/>
      <c r="D5" s="55"/>
      <c r="E5" s="55"/>
      <c r="F5" s="55"/>
      <c r="G5" s="62"/>
      <c r="H5" s="62"/>
      <c r="I5" s="55"/>
      <c r="J5" s="55"/>
      <c r="K5" s="209">
        <v>637</v>
      </c>
      <c r="L5" s="55" t="s">
        <v>2071</v>
      </c>
      <c r="M5" s="55" t="s">
        <v>2474</v>
      </c>
      <c r="N5" s="55" t="s">
        <v>2475</v>
      </c>
      <c r="O5" s="55" t="s">
        <v>1270</v>
      </c>
      <c r="P5" s="55" t="s">
        <v>1422</v>
      </c>
      <c r="Q5" s="55" t="s">
        <v>3335</v>
      </c>
    </row>
    <row r="6" spans="1:17">
      <c r="A6" s="55"/>
      <c r="B6" s="55"/>
      <c r="C6" s="55"/>
      <c r="D6" s="55"/>
      <c r="E6" s="55"/>
      <c r="F6" s="55"/>
      <c r="G6" s="62"/>
      <c r="H6" s="62"/>
      <c r="I6" s="55"/>
      <c r="J6" s="55"/>
      <c r="K6" s="209">
        <v>804</v>
      </c>
      <c r="L6" s="55" t="s">
        <v>1814</v>
      </c>
      <c r="M6" s="55" t="s">
        <v>1815</v>
      </c>
      <c r="N6" s="55" t="s">
        <v>2494</v>
      </c>
      <c r="O6" s="55" t="s">
        <v>1058</v>
      </c>
      <c r="P6" s="55" t="s">
        <v>3433</v>
      </c>
      <c r="Q6" s="98" t="s">
        <v>3444</v>
      </c>
    </row>
    <row r="7" spans="1:17">
      <c r="A7" s="52"/>
      <c r="B7" s="52"/>
      <c r="C7" s="52"/>
      <c r="D7" s="52"/>
      <c r="E7" s="52"/>
      <c r="F7" s="52"/>
      <c r="G7" s="53"/>
      <c r="H7" s="53"/>
      <c r="I7" s="52"/>
      <c r="J7" s="52"/>
      <c r="K7" s="52"/>
      <c r="L7" s="52"/>
      <c r="M7" s="52"/>
      <c r="N7" s="52"/>
      <c r="O7" s="52"/>
      <c r="P7" s="52"/>
      <c r="Q7" s="52"/>
    </row>
    <row r="8" spans="1:17">
      <c r="A8" s="55">
        <v>2</v>
      </c>
      <c r="B8" s="55" t="s">
        <v>96</v>
      </c>
      <c r="C8" s="55" t="s">
        <v>4695</v>
      </c>
      <c r="D8" s="55" t="s">
        <v>4696</v>
      </c>
      <c r="E8" s="55" t="s">
        <v>4697</v>
      </c>
      <c r="F8" s="55" t="s">
        <v>115</v>
      </c>
      <c r="G8" s="62">
        <v>4</v>
      </c>
      <c r="H8" s="62">
        <v>4</v>
      </c>
      <c r="I8" s="209" t="s">
        <v>4655</v>
      </c>
      <c r="J8" s="209" t="s">
        <v>4084</v>
      </c>
      <c r="K8" s="209">
        <v>727</v>
      </c>
      <c r="L8" s="55" t="s">
        <v>1822</v>
      </c>
      <c r="M8" s="55" t="s">
        <v>2476</v>
      </c>
      <c r="N8" s="55" t="s">
        <v>1942</v>
      </c>
      <c r="O8" s="55" t="s">
        <v>1052</v>
      </c>
      <c r="P8" s="55" t="s">
        <v>1436</v>
      </c>
      <c r="Q8" s="55" t="s">
        <v>3437</v>
      </c>
    </row>
    <row r="9" spans="1:17">
      <c r="A9" s="55"/>
      <c r="B9" s="55"/>
      <c r="C9" s="55"/>
      <c r="D9" s="55"/>
      <c r="E9" s="55"/>
      <c r="F9" s="55"/>
      <c r="G9" s="62"/>
      <c r="H9" s="62"/>
      <c r="I9" s="55"/>
      <c r="J9" s="55"/>
      <c r="K9" s="691">
        <v>646</v>
      </c>
      <c r="L9" s="691" t="s">
        <v>2481</v>
      </c>
      <c r="M9" s="691" t="s">
        <v>2480</v>
      </c>
      <c r="N9" s="691" t="s">
        <v>2482</v>
      </c>
      <c r="O9" s="691" t="s">
        <v>1270</v>
      </c>
      <c r="P9" s="691" t="s">
        <v>5224</v>
      </c>
      <c r="Q9" s="691" t="s">
        <v>3242</v>
      </c>
    </row>
    <row r="10" spans="1:17">
      <c r="A10" s="55"/>
      <c r="B10" s="55"/>
      <c r="C10" s="55"/>
      <c r="D10" s="55"/>
      <c r="E10" s="55"/>
      <c r="F10" s="55"/>
      <c r="G10" s="62"/>
      <c r="H10" s="62"/>
      <c r="I10" s="55"/>
      <c r="J10" s="55"/>
      <c r="K10" s="691">
        <v>623</v>
      </c>
      <c r="L10" s="691" t="s">
        <v>4663</v>
      </c>
      <c r="M10" s="691" t="s">
        <v>1227</v>
      </c>
      <c r="N10" s="691" t="s">
        <v>4684</v>
      </c>
      <c r="O10" s="691" t="s">
        <v>1047</v>
      </c>
      <c r="P10" s="691" t="s">
        <v>5225</v>
      </c>
      <c r="Q10" s="691" t="s">
        <v>3438</v>
      </c>
    </row>
    <row r="11" spans="1:17">
      <c r="A11" s="55"/>
      <c r="B11" s="55"/>
      <c r="C11" s="55"/>
      <c r="D11" s="55"/>
      <c r="E11" s="55"/>
      <c r="F11" s="55"/>
      <c r="G11" s="62"/>
      <c r="H11" s="62"/>
      <c r="I11" s="55"/>
      <c r="J11" s="55"/>
      <c r="K11" s="209">
        <v>790</v>
      </c>
      <c r="L11" s="55" t="s">
        <v>4664</v>
      </c>
      <c r="M11" s="55" t="s">
        <v>4674</v>
      </c>
      <c r="N11" s="55" t="s">
        <v>4686</v>
      </c>
      <c r="O11" s="55" t="s">
        <v>1058</v>
      </c>
      <c r="P11" s="55" t="s">
        <v>5223</v>
      </c>
      <c r="Q11" s="55" t="s">
        <v>5222</v>
      </c>
    </row>
    <row r="12" spans="1:17">
      <c r="A12" s="52"/>
      <c r="B12" s="52"/>
      <c r="C12" s="52"/>
      <c r="D12" s="52"/>
      <c r="E12" s="52"/>
      <c r="F12" s="52"/>
      <c r="G12" s="53"/>
      <c r="H12" s="53"/>
      <c r="I12" s="52"/>
      <c r="J12" s="52"/>
      <c r="K12" s="52"/>
      <c r="L12" s="52"/>
      <c r="M12" s="52"/>
      <c r="N12" s="52"/>
      <c r="O12" s="52"/>
      <c r="P12" s="52"/>
      <c r="Q12" s="52"/>
    </row>
    <row r="13" spans="1:17">
      <c r="A13" s="55">
        <v>3</v>
      </c>
      <c r="B13" s="55" t="s">
        <v>96</v>
      </c>
      <c r="C13" s="55" t="s">
        <v>4698</v>
      </c>
      <c r="D13" s="55" t="s">
        <v>4699</v>
      </c>
      <c r="E13" s="55" t="s">
        <v>4700</v>
      </c>
      <c r="F13" s="55" t="s">
        <v>4701</v>
      </c>
      <c r="G13" s="62">
        <v>5</v>
      </c>
      <c r="H13" s="62">
        <v>4</v>
      </c>
      <c r="I13" s="209" t="s">
        <v>4656</v>
      </c>
      <c r="J13" s="209" t="s">
        <v>4084</v>
      </c>
      <c r="K13" s="209">
        <v>645</v>
      </c>
      <c r="L13" s="55" t="s">
        <v>2508</v>
      </c>
      <c r="M13" s="55" t="s">
        <v>2507</v>
      </c>
      <c r="N13" s="55" t="s">
        <v>2799</v>
      </c>
      <c r="O13" s="55" t="s">
        <v>1268</v>
      </c>
      <c r="P13" s="55" t="s">
        <v>3461</v>
      </c>
      <c r="Q13" s="98" t="s">
        <v>3311</v>
      </c>
    </row>
    <row r="14" spans="1:17">
      <c r="A14" s="55"/>
      <c r="B14" s="55"/>
      <c r="C14" s="55"/>
      <c r="D14" s="55"/>
      <c r="E14" s="55"/>
      <c r="F14" s="55"/>
      <c r="G14" s="62"/>
      <c r="H14" s="62"/>
      <c r="I14" s="55"/>
      <c r="J14" s="55"/>
      <c r="K14" s="209">
        <v>645</v>
      </c>
      <c r="L14" s="55" t="s">
        <v>1822</v>
      </c>
      <c r="M14" s="55" t="s">
        <v>2476</v>
      </c>
      <c r="N14" s="55" t="s">
        <v>1942</v>
      </c>
      <c r="O14" s="55" t="s">
        <v>1052</v>
      </c>
      <c r="P14" s="55" t="s">
        <v>1436</v>
      </c>
      <c r="Q14" s="55" t="s">
        <v>3437</v>
      </c>
    </row>
    <row r="15" spans="1:17">
      <c r="A15" s="55"/>
      <c r="B15" s="55"/>
      <c r="C15" s="55"/>
      <c r="D15" s="55"/>
      <c r="E15" s="55"/>
      <c r="F15" s="55"/>
      <c r="G15" s="62"/>
      <c r="H15" s="62"/>
      <c r="I15" s="55"/>
      <c r="J15" s="55"/>
      <c r="K15" s="209">
        <v>793</v>
      </c>
      <c r="L15" s="55" t="s">
        <v>2071</v>
      </c>
      <c r="M15" s="55" t="s">
        <v>2474</v>
      </c>
      <c r="N15" s="55" t="s">
        <v>2475</v>
      </c>
      <c r="O15" s="55" t="s">
        <v>1270</v>
      </c>
      <c r="P15" s="55" t="s">
        <v>1422</v>
      </c>
      <c r="Q15" s="55" t="s">
        <v>3335</v>
      </c>
    </row>
    <row r="16" spans="1:17">
      <c r="A16" s="55"/>
      <c r="B16" s="55"/>
      <c r="C16" s="55"/>
      <c r="D16" s="55"/>
      <c r="E16" s="55"/>
      <c r="F16" s="55"/>
      <c r="G16" s="62"/>
      <c r="H16" s="62"/>
      <c r="I16" s="55"/>
      <c r="J16" s="55"/>
      <c r="K16" s="632">
        <v>593</v>
      </c>
      <c r="L16" s="632" t="s">
        <v>4665</v>
      </c>
      <c r="M16" s="632" t="s">
        <v>4675</v>
      </c>
      <c r="N16" s="632" t="s">
        <v>4685</v>
      </c>
      <c r="O16" s="632" t="s">
        <v>1056</v>
      </c>
      <c r="P16" s="632"/>
      <c r="Q16" s="632"/>
    </row>
    <row r="17" spans="1:17">
      <c r="A17" s="55"/>
      <c r="B17" s="55"/>
      <c r="C17" s="55"/>
      <c r="D17" s="55"/>
      <c r="E17" s="55"/>
      <c r="F17" s="55"/>
      <c r="G17" s="62"/>
      <c r="H17" s="62"/>
      <c r="I17" s="55"/>
      <c r="J17" s="55"/>
      <c r="K17" s="209">
        <v>626</v>
      </c>
      <c r="L17" s="55" t="s">
        <v>4666</v>
      </c>
      <c r="M17" s="55" t="s">
        <v>4676</v>
      </c>
      <c r="N17" s="55" t="s">
        <v>4687</v>
      </c>
      <c r="O17" s="55" t="s">
        <v>1270</v>
      </c>
      <c r="P17" s="55" t="s">
        <v>5023</v>
      </c>
      <c r="Q17" s="55" t="s">
        <v>5022</v>
      </c>
    </row>
    <row r="18" spans="1:17">
      <c r="A18" s="52"/>
      <c r="B18" s="52"/>
      <c r="C18" s="52"/>
      <c r="D18" s="52"/>
      <c r="E18" s="52"/>
      <c r="F18" s="52"/>
      <c r="G18" s="53"/>
      <c r="H18" s="53"/>
      <c r="I18" s="52"/>
      <c r="J18" s="52"/>
      <c r="K18" s="52"/>
      <c r="L18" s="52"/>
      <c r="M18" s="52"/>
      <c r="N18" s="52"/>
      <c r="O18" s="52"/>
      <c r="P18" s="52"/>
      <c r="Q18" s="52"/>
    </row>
    <row r="19" spans="1:17">
      <c r="A19" s="55">
        <v>4</v>
      </c>
      <c r="B19" s="55" t="s">
        <v>96</v>
      </c>
      <c r="C19" s="55" t="s">
        <v>4702</v>
      </c>
      <c r="D19" s="55" t="s">
        <v>112</v>
      </c>
      <c r="E19" s="55" t="s">
        <v>4703</v>
      </c>
      <c r="F19" s="55" t="s">
        <v>4701</v>
      </c>
      <c r="G19" s="62">
        <v>4</v>
      </c>
      <c r="H19" s="62">
        <v>4</v>
      </c>
      <c r="I19" s="209" t="s">
        <v>4657</v>
      </c>
      <c r="J19" s="209" t="s">
        <v>2608</v>
      </c>
      <c r="K19" s="209">
        <v>660</v>
      </c>
      <c r="L19" s="55" t="s">
        <v>2508</v>
      </c>
      <c r="M19" s="55" t="s">
        <v>2507</v>
      </c>
      <c r="N19" s="55" t="s">
        <v>2799</v>
      </c>
      <c r="O19" s="55" t="s">
        <v>1268</v>
      </c>
      <c r="P19" s="55" t="s">
        <v>3461</v>
      </c>
      <c r="Q19" s="98" t="s">
        <v>3311</v>
      </c>
    </row>
    <row r="20" spans="1:17">
      <c r="A20" s="55"/>
      <c r="B20" s="55"/>
      <c r="E20" s="55"/>
      <c r="F20" s="55"/>
      <c r="G20" s="62"/>
      <c r="H20" s="62"/>
      <c r="I20" s="55"/>
      <c r="J20" s="55"/>
      <c r="K20" s="209">
        <v>660</v>
      </c>
      <c r="L20" s="55" t="s">
        <v>1822</v>
      </c>
      <c r="M20" s="55" t="s">
        <v>2476</v>
      </c>
      <c r="N20" s="55" t="s">
        <v>1942</v>
      </c>
      <c r="O20" s="55" t="s">
        <v>1052</v>
      </c>
      <c r="P20" s="55" t="s">
        <v>1436</v>
      </c>
      <c r="Q20" s="55" t="s">
        <v>3437</v>
      </c>
    </row>
    <row r="21" spans="1:17">
      <c r="A21" s="55"/>
      <c r="B21" s="55"/>
      <c r="C21" s="55"/>
      <c r="D21" s="55"/>
      <c r="E21" s="55"/>
      <c r="F21" s="55"/>
      <c r="G21" s="62"/>
      <c r="H21" s="62"/>
      <c r="I21" s="55"/>
      <c r="J21" s="55"/>
      <c r="K21" s="209">
        <v>632</v>
      </c>
      <c r="L21" s="55" t="s">
        <v>2071</v>
      </c>
      <c r="M21" s="55" t="s">
        <v>2474</v>
      </c>
      <c r="N21" s="55" t="s">
        <v>2475</v>
      </c>
      <c r="O21" s="55" t="s">
        <v>1270</v>
      </c>
      <c r="P21" s="55" t="s">
        <v>1422</v>
      </c>
      <c r="Q21" s="55" t="s">
        <v>3335</v>
      </c>
    </row>
    <row r="22" spans="1:17">
      <c r="A22" s="55"/>
      <c r="B22" s="55"/>
      <c r="C22" s="55"/>
      <c r="D22" s="55"/>
      <c r="E22" s="55"/>
      <c r="F22" s="55"/>
      <c r="G22" s="62"/>
      <c r="H22" s="62"/>
      <c r="I22" s="55"/>
      <c r="J22" s="55"/>
      <c r="K22" s="209">
        <v>799</v>
      </c>
      <c r="L22" s="55" t="s">
        <v>1814</v>
      </c>
      <c r="M22" s="55" t="s">
        <v>1815</v>
      </c>
      <c r="N22" s="55" t="s">
        <v>2478</v>
      </c>
      <c r="O22" s="55" t="s">
        <v>1051</v>
      </c>
      <c r="P22" s="55" t="s">
        <v>3433</v>
      </c>
      <c r="Q22" s="98" t="s">
        <v>3444</v>
      </c>
    </row>
    <row r="23" spans="1:17">
      <c r="A23" s="52"/>
      <c r="B23" s="52"/>
      <c r="C23" s="52"/>
      <c r="D23" s="52"/>
      <c r="E23" s="52"/>
      <c r="F23" s="52"/>
      <c r="G23" s="53"/>
      <c r="H23" s="53"/>
      <c r="I23" s="52"/>
      <c r="J23" s="52"/>
      <c r="K23" s="52"/>
      <c r="L23" s="52"/>
      <c r="M23" s="52"/>
      <c r="N23" s="52"/>
      <c r="O23" s="52"/>
      <c r="P23" s="52"/>
      <c r="Q23" s="52"/>
    </row>
    <row r="24" spans="1:17">
      <c r="A24" s="55">
        <v>5</v>
      </c>
      <c r="B24" s="55" t="s">
        <v>96</v>
      </c>
      <c r="C24" s="55" t="s">
        <v>4704</v>
      </c>
      <c r="D24" s="55" t="s">
        <v>4705</v>
      </c>
      <c r="E24" s="55" t="s">
        <v>4706</v>
      </c>
      <c r="F24" s="55" t="s">
        <v>4701</v>
      </c>
      <c r="G24" s="62">
        <v>4</v>
      </c>
      <c r="H24" s="62">
        <v>3</v>
      </c>
      <c r="I24" s="209" t="s">
        <v>4658</v>
      </c>
      <c r="J24" s="209" t="s">
        <v>4659</v>
      </c>
      <c r="K24" s="209">
        <v>641</v>
      </c>
      <c r="L24" s="55" t="s">
        <v>2508</v>
      </c>
      <c r="M24" s="55" t="s">
        <v>2507</v>
      </c>
      <c r="N24" s="55" t="s">
        <v>2799</v>
      </c>
      <c r="O24" s="55" t="s">
        <v>1268</v>
      </c>
      <c r="P24" s="55" t="s">
        <v>3461</v>
      </c>
      <c r="Q24" s="98" t="s">
        <v>3311</v>
      </c>
    </row>
    <row r="25" spans="1:17">
      <c r="A25" s="55"/>
      <c r="B25" s="55"/>
      <c r="C25" s="55"/>
      <c r="D25" s="55"/>
      <c r="E25" s="55"/>
      <c r="F25" s="55"/>
      <c r="G25" s="62"/>
      <c r="H25" s="62"/>
      <c r="I25" s="55"/>
      <c r="J25" s="55"/>
      <c r="K25" s="209">
        <v>641</v>
      </c>
      <c r="L25" s="55" t="s">
        <v>1822</v>
      </c>
      <c r="M25" s="55" t="s">
        <v>2476</v>
      </c>
      <c r="N25" s="55" t="s">
        <v>1942</v>
      </c>
      <c r="O25" s="55" t="s">
        <v>1052</v>
      </c>
      <c r="P25" s="55" t="s">
        <v>1436</v>
      </c>
      <c r="Q25" s="55" t="s">
        <v>3437</v>
      </c>
    </row>
    <row r="26" spans="1:17">
      <c r="A26" s="55"/>
      <c r="B26" s="55"/>
      <c r="C26" s="55"/>
      <c r="D26" s="55"/>
      <c r="E26" s="55"/>
      <c r="F26" s="55"/>
      <c r="G26" s="62"/>
      <c r="H26" s="62"/>
      <c r="I26" s="55"/>
      <c r="J26" s="55"/>
      <c r="K26" s="209">
        <v>660</v>
      </c>
      <c r="L26" s="55" t="s">
        <v>4667</v>
      </c>
      <c r="M26" s="55" t="s">
        <v>4677</v>
      </c>
      <c r="N26" s="55" t="s">
        <v>1245</v>
      </c>
      <c r="O26" s="55" t="s">
        <v>1051</v>
      </c>
      <c r="P26" s="55" t="s">
        <v>5220</v>
      </c>
      <c r="Q26" s="55" t="s">
        <v>5219</v>
      </c>
    </row>
    <row r="27" spans="1:17">
      <c r="A27" s="55"/>
      <c r="B27" s="55"/>
      <c r="C27" s="55"/>
      <c r="D27" s="55"/>
      <c r="E27" s="55"/>
      <c r="F27" s="55"/>
      <c r="G27" s="62"/>
      <c r="H27" s="62"/>
      <c r="I27" s="55"/>
      <c r="J27" s="55"/>
      <c r="K27" s="632">
        <v>791</v>
      </c>
      <c r="L27" s="632" t="s">
        <v>2071</v>
      </c>
      <c r="M27" s="632" t="s">
        <v>2474</v>
      </c>
      <c r="N27" s="632" t="s">
        <v>2475</v>
      </c>
      <c r="O27" s="632" t="s">
        <v>1270</v>
      </c>
      <c r="P27" s="632" t="s">
        <v>1422</v>
      </c>
      <c r="Q27" s="632" t="s">
        <v>3335</v>
      </c>
    </row>
    <row r="28" spans="1:17">
      <c r="A28" s="52"/>
      <c r="B28" s="52"/>
      <c r="C28" s="52"/>
      <c r="D28" s="52"/>
      <c r="E28" s="52"/>
      <c r="F28" s="52"/>
      <c r="G28" s="53"/>
      <c r="H28" s="53"/>
      <c r="I28" s="52"/>
      <c r="J28" s="52"/>
      <c r="K28" s="52"/>
      <c r="L28" s="52"/>
      <c r="M28" s="52"/>
      <c r="N28" s="52"/>
      <c r="O28" s="52"/>
      <c r="P28" s="52"/>
      <c r="Q28" s="52"/>
    </row>
    <row r="29" spans="1:17">
      <c r="A29" s="55">
        <v>6</v>
      </c>
      <c r="B29" s="55" t="s">
        <v>96</v>
      </c>
      <c r="C29" s="55" t="s">
        <v>4707</v>
      </c>
      <c r="D29" s="55" t="s">
        <v>4708</v>
      </c>
      <c r="E29" s="55" t="s">
        <v>4709</v>
      </c>
      <c r="F29" s="55" t="s">
        <v>4701</v>
      </c>
      <c r="G29" s="62">
        <v>5</v>
      </c>
      <c r="H29" s="62">
        <v>3</v>
      </c>
      <c r="I29" s="209" t="s">
        <v>5227</v>
      </c>
      <c r="J29" s="209" t="s">
        <v>4312</v>
      </c>
      <c r="K29" s="209">
        <v>625</v>
      </c>
      <c r="L29" s="55" t="s">
        <v>2508</v>
      </c>
      <c r="M29" s="55" t="s">
        <v>2507</v>
      </c>
      <c r="N29" s="55" t="s">
        <v>2799</v>
      </c>
      <c r="O29" s="55" t="s">
        <v>1268</v>
      </c>
      <c r="P29" s="55" t="s">
        <v>3461</v>
      </c>
      <c r="Q29" s="98" t="s">
        <v>3311</v>
      </c>
    </row>
    <row r="30" spans="1:17">
      <c r="A30" s="55"/>
      <c r="B30" s="55"/>
      <c r="C30" s="55"/>
      <c r="D30" s="55"/>
      <c r="E30" s="55"/>
      <c r="F30" s="55"/>
      <c r="G30" s="62"/>
      <c r="H30" s="62"/>
      <c r="I30" s="55"/>
      <c r="J30" s="55"/>
      <c r="K30" s="209">
        <v>625</v>
      </c>
      <c r="L30" s="55" t="s">
        <v>1822</v>
      </c>
      <c r="M30" s="55" t="s">
        <v>2476</v>
      </c>
      <c r="N30" s="55" t="s">
        <v>1942</v>
      </c>
      <c r="O30" s="55" t="s">
        <v>1052</v>
      </c>
      <c r="P30" s="55" t="s">
        <v>1436</v>
      </c>
      <c r="Q30" s="55" t="s">
        <v>3437</v>
      </c>
    </row>
    <row r="31" spans="1:17">
      <c r="A31" s="55"/>
      <c r="B31" s="55"/>
      <c r="C31" s="55"/>
      <c r="D31" s="55"/>
      <c r="E31" s="55"/>
      <c r="F31" s="55"/>
      <c r="G31" s="62"/>
      <c r="H31" s="62"/>
      <c r="I31" s="55"/>
      <c r="J31" s="55"/>
      <c r="K31" s="209">
        <v>634</v>
      </c>
      <c r="L31" s="55" t="s">
        <v>4667</v>
      </c>
      <c r="M31" s="55" t="s">
        <v>4677</v>
      </c>
      <c r="N31" s="55" t="s">
        <v>1245</v>
      </c>
      <c r="O31" s="55" t="s">
        <v>1051</v>
      </c>
      <c r="P31" s="55" t="s">
        <v>5220</v>
      </c>
      <c r="Q31" s="55" t="s">
        <v>5219</v>
      </c>
    </row>
    <row r="32" spans="1:17">
      <c r="A32" s="52"/>
      <c r="B32" s="52"/>
      <c r="C32" s="52"/>
      <c r="D32" s="52"/>
      <c r="E32" s="52"/>
      <c r="F32" s="52"/>
      <c r="G32" s="53"/>
      <c r="H32" s="53"/>
      <c r="I32" s="52"/>
      <c r="J32" s="52"/>
      <c r="K32" s="52"/>
      <c r="L32" s="52"/>
      <c r="M32" s="52"/>
      <c r="N32" s="52"/>
      <c r="O32" s="52"/>
      <c r="P32" s="52"/>
      <c r="Q32" s="52"/>
    </row>
    <row r="33" spans="1:17">
      <c r="A33" s="55">
        <v>7</v>
      </c>
      <c r="B33" s="55" t="s">
        <v>96</v>
      </c>
      <c r="C33" s="55" t="s">
        <v>4710</v>
      </c>
      <c r="D33" s="55" t="s">
        <v>4711</v>
      </c>
      <c r="E33" s="55" t="s">
        <v>4712</v>
      </c>
      <c r="F33" s="55" t="s">
        <v>4713</v>
      </c>
      <c r="G33" s="62">
        <v>7</v>
      </c>
      <c r="H33" s="62">
        <v>7</v>
      </c>
      <c r="I33" s="209" t="s">
        <v>4660</v>
      </c>
      <c r="J33" s="209" t="s">
        <v>4661</v>
      </c>
      <c r="K33" s="209">
        <v>624</v>
      </c>
      <c r="L33" s="55" t="s">
        <v>2508</v>
      </c>
      <c r="M33" s="55" t="s">
        <v>2507</v>
      </c>
      <c r="N33" s="55" t="s">
        <v>2799</v>
      </c>
      <c r="O33" s="55" t="s">
        <v>1268</v>
      </c>
      <c r="P33" s="55" t="s">
        <v>3461</v>
      </c>
      <c r="Q33" s="98" t="s">
        <v>3311</v>
      </c>
    </row>
    <row r="34" spans="1:17">
      <c r="A34" s="55"/>
      <c r="B34" s="55"/>
      <c r="C34" s="55"/>
      <c r="D34" s="55"/>
      <c r="E34" s="55"/>
      <c r="F34" s="55"/>
      <c r="G34" s="62"/>
      <c r="H34" s="62"/>
      <c r="I34" s="55"/>
      <c r="J34" s="55"/>
      <c r="K34" s="209">
        <v>624</v>
      </c>
      <c r="L34" s="55" t="s">
        <v>1822</v>
      </c>
      <c r="M34" s="55" t="s">
        <v>2476</v>
      </c>
      <c r="N34" s="55" t="s">
        <v>1942</v>
      </c>
      <c r="O34" s="55" t="s">
        <v>1052</v>
      </c>
      <c r="P34" s="55" t="s">
        <v>1436</v>
      </c>
      <c r="Q34" s="55" t="s">
        <v>3437</v>
      </c>
    </row>
    <row r="35" spans="1:17">
      <c r="A35" s="55"/>
      <c r="B35" s="55"/>
      <c r="C35" s="55"/>
      <c r="D35" s="55"/>
      <c r="E35" s="55"/>
      <c r="F35" s="55"/>
      <c r="G35" s="62"/>
      <c r="H35" s="62"/>
      <c r="I35" s="55"/>
      <c r="J35" s="55"/>
      <c r="K35" s="209">
        <v>617</v>
      </c>
      <c r="L35" s="55" t="s">
        <v>2071</v>
      </c>
      <c r="M35" s="55" t="s">
        <v>2474</v>
      </c>
      <c r="N35" s="55" t="s">
        <v>2475</v>
      </c>
      <c r="O35" s="55" t="s">
        <v>1270</v>
      </c>
      <c r="P35" s="55" t="s">
        <v>1422</v>
      </c>
      <c r="Q35" s="55" t="s">
        <v>3335</v>
      </c>
    </row>
    <row r="36" spans="1:17">
      <c r="A36" s="55"/>
      <c r="B36" s="55"/>
      <c r="C36" s="55"/>
      <c r="D36" s="55"/>
      <c r="E36" s="55"/>
      <c r="F36" s="55"/>
      <c r="G36" s="62"/>
      <c r="H36" s="62"/>
      <c r="I36" s="55"/>
      <c r="J36" s="55"/>
      <c r="K36" s="209">
        <v>617</v>
      </c>
      <c r="L36" s="55" t="s">
        <v>4668</v>
      </c>
      <c r="M36" s="55" t="s">
        <v>4678</v>
      </c>
      <c r="N36" s="55" t="s">
        <v>4688</v>
      </c>
      <c r="O36" s="55" t="s">
        <v>1046</v>
      </c>
      <c r="P36" s="55" t="s">
        <v>5217</v>
      </c>
      <c r="Q36" s="55" t="s">
        <v>5226</v>
      </c>
    </row>
    <row r="37" spans="1:17">
      <c r="A37" s="55"/>
      <c r="B37" s="55"/>
      <c r="C37" s="55"/>
      <c r="D37" s="55"/>
      <c r="E37" s="55"/>
      <c r="F37" s="55"/>
      <c r="G37" s="62"/>
      <c r="H37" s="62"/>
      <c r="I37" s="55"/>
      <c r="J37" s="55"/>
      <c r="K37" s="691">
        <v>617</v>
      </c>
      <c r="L37" s="691" t="s">
        <v>4669</v>
      </c>
      <c r="M37" s="691" t="s">
        <v>4679</v>
      </c>
      <c r="N37" s="691" t="s">
        <v>4689</v>
      </c>
      <c r="O37" s="691" t="s">
        <v>1040</v>
      </c>
      <c r="P37" s="691" t="s">
        <v>5228</v>
      </c>
      <c r="Q37" s="691" t="s">
        <v>5229</v>
      </c>
    </row>
    <row r="38" spans="1:17">
      <c r="A38" s="55"/>
      <c r="B38" s="55"/>
      <c r="C38" s="55"/>
      <c r="D38" s="55"/>
      <c r="E38" s="55"/>
      <c r="F38" s="55"/>
      <c r="G38" s="62"/>
      <c r="H38" s="62"/>
      <c r="I38" s="55"/>
      <c r="J38" s="55"/>
      <c r="K38" s="691">
        <v>656</v>
      </c>
      <c r="L38" s="691" t="s">
        <v>4670</v>
      </c>
      <c r="M38" s="691" t="s">
        <v>4680</v>
      </c>
      <c r="N38" s="691" t="s">
        <v>4690</v>
      </c>
      <c r="O38" s="691" t="s">
        <v>1046</v>
      </c>
      <c r="P38" s="691" t="s">
        <v>5230</v>
      </c>
      <c r="Q38" s="691" t="s">
        <v>5231</v>
      </c>
    </row>
    <row r="39" spans="1:17">
      <c r="A39" s="55"/>
      <c r="B39" s="55"/>
      <c r="C39" s="55"/>
      <c r="D39" s="55"/>
      <c r="E39" s="55"/>
      <c r="F39" s="55"/>
      <c r="G39" s="62"/>
      <c r="H39" s="62"/>
      <c r="I39" s="55"/>
      <c r="J39" s="55"/>
      <c r="K39" s="209">
        <v>624</v>
      </c>
      <c r="L39" s="55" t="s">
        <v>4671</v>
      </c>
      <c r="M39" s="55" t="s">
        <v>4681</v>
      </c>
      <c r="N39" s="55" t="s">
        <v>4691</v>
      </c>
      <c r="O39" s="55" t="s">
        <v>1046</v>
      </c>
      <c r="P39" s="55" t="s">
        <v>5233</v>
      </c>
      <c r="Q39" s="55" t="s">
        <v>5232</v>
      </c>
    </row>
    <row r="40" spans="1:17">
      <c r="A40" s="58"/>
      <c r="B40" s="58"/>
      <c r="C40" s="58"/>
      <c r="D40" s="58"/>
      <c r="E40" s="58"/>
      <c r="F40" s="58"/>
      <c r="G40" s="59"/>
      <c r="H40" s="59"/>
      <c r="I40" s="58"/>
      <c r="J40" s="58"/>
      <c r="K40" s="58"/>
      <c r="L40" s="58"/>
      <c r="M40" s="58"/>
      <c r="N40" s="58"/>
      <c r="O40" s="58"/>
      <c r="P40" s="58"/>
      <c r="Q40" s="58"/>
    </row>
    <row r="41" spans="1:17">
      <c r="A41" s="55">
        <v>8</v>
      </c>
      <c r="B41" s="55" t="s">
        <v>96</v>
      </c>
      <c r="C41" s="55" t="s">
        <v>4714</v>
      </c>
      <c r="D41" s="55" t="s">
        <v>4715</v>
      </c>
      <c r="E41" s="55" t="s">
        <v>4716</v>
      </c>
      <c r="F41" s="55" t="s">
        <v>4713</v>
      </c>
      <c r="G41" s="62">
        <v>2</v>
      </c>
      <c r="H41" s="62">
        <v>1</v>
      </c>
      <c r="I41" s="209" t="s">
        <v>4662</v>
      </c>
      <c r="J41" s="209" t="s">
        <v>3413</v>
      </c>
      <c r="K41" s="209">
        <v>812</v>
      </c>
      <c r="L41" s="55" t="s">
        <v>4672</v>
      </c>
      <c r="M41" s="55" t="s">
        <v>4682</v>
      </c>
      <c r="N41" s="55" t="s">
        <v>1249</v>
      </c>
      <c r="O41" s="55" t="s">
        <v>1051</v>
      </c>
      <c r="P41" s="55" t="s">
        <v>5218</v>
      </c>
      <c r="Q41" s="55" t="s">
        <v>5234</v>
      </c>
    </row>
    <row r="42" spans="1:17">
      <c r="A42" s="55"/>
      <c r="B42" s="55"/>
      <c r="C42" s="55"/>
      <c r="D42" s="55"/>
      <c r="E42" s="55"/>
      <c r="F42" s="55"/>
      <c r="G42" s="62"/>
      <c r="H42" s="62"/>
      <c r="I42" s="55"/>
      <c r="J42" s="55"/>
      <c r="K42" s="691">
        <v>626</v>
      </c>
      <c r="L42" s="691" t="s">
        <v>4673</v>
      </c>
      <c r="M42" s="691" t="s">
        <v>4683</v>
      </c>
      <c r="N42" s="691" t="s">
        <v>1246</v>
      </c>
      <c r="O42" s="691" t="s">
        <v>1040</v>
      </c>
      <c r="P42" s="691" t="s">
        <v>425</v>
      </c>
      <c r="Q42" s="691" t="s">
        <v>3179</v>
      </c>
    </row>
    <row r="43" spans="1:17">
      <c r="A43" s="52"/>
      <c r="B43" s="52"/>
      <c r="C43" s="52"/>
      <c r="D43" s="52"/>
      <c r="E43" s="52"/>
      <c r="F43" s="52"/>
      <c r="G43" s="53"/>
      <c r="H43" s="53"/>
      <c r="I43" s="52"/>
      <c r="J43" s="52"/>
      <c r="K43" s="52"/>
      <c r="L43" s="52"/>
      <c r="M43" s="52"/>
      <c r="N43" s="52"/>
      <c r="O43" s="52"/>
      <c r="P43" s="52"/>
      <c r="Q43" s="52"/>
    </row>
    <row r="44" spans="1:17">
      <c r="A44" s="55">
        <v>9</v>
      </c>
      <c r="B44" s="55" t="s">
        <v>96</v>
      </c>
      <c r="C44" s="55" t="s">
        <v>4717</v>
      </c>
      <c r="D44" s="55" t="s">
        <v>4718</v>
      </c>
      <c r="E44" s="55" t="s">
        <v>4719</v>
      </c>
      <c r="F44" s="55" t="s">
        <v>4713</v>
      </c>
      <c r="G44" s="62">
        <v>2</v>
      </c>
      <c r="H44" s="62">
        <v>2</v>
      </c>
      <c r="I44" s="209" t="s">
        <v>4720</v>
      </c>
      <c r="J44" s="209" t="s">
        <v>2602</v>
      </c>
      <c r="K44" s="209">
        <v>645</v>
      </c>
      <c r="L44" s="55" t="s">
        <v>4672</v>
      </c>
      <c r="M44" s="55" t="s">
        <v>4682</v>
      </c>
      <c r="N44" s="55" t="s">
        <v>1249</v>
      </c>
      <c r="O44" s="55" t="s">
        <v>1051</v>
      </c>
      <c r="P44" s="55" t="s">
        <v>5218</v>
      </c>
      <c r="Q44" s="55" t="s">
        <v>5234</v>
      </c>
    </row>
    <row r="45" spans="1:17">
      <c r="A45" s="55"/>
      <c r="B45" s="55"/>
      <c r="C45" s="55"/>
      <c r="D45" s="55"/>
      <c r="E45" s="55"/>
      <c r="F45" s="55"/>
      <c r="G45" s="62"/>
      <c r="H45" s="62"/>
      <c r="I45" s="209"/>
      <c r="J45" s="209"/>
      <c r="K45" s="691"/>
      <c r="L45" s="691"/>
      <c r="M45" s="691"/>
      <c r="N45" s="691"/>
      <c r="O45" s="691"/>
      <c r="P45" s="691" t="s">
        <v>425</v>
      </c>
      <c r="Q45" s="691" t="s">
        <v>3179</v>
      </c>
    </row>
    <row r="46" spans="1:17">
      <c r="A46" s="55"/>
      <c r="B46" s="55"/>
      <c r="C46" s="55"/>
      <c r="D46" s="55"/>
      <c r="E46" s="55"/>
      <c r="F46" s="55"/>
      <c r="G46" s="62"/>
      <c r="H46" s="62"/>
      <c r="I46" s="55"/>
      <c r="J46" s="55"/>
      <c r="K46" s="55">
        <v>626</v>
      </c>
      <c r="L46" s="55" t="s">
        <v>3706</v>
      </c>
      <c r="M46" s="55" t="s">
        <v>449</v>
      </c>
      <c r="N46" s="55" t="s">
        <v>4692</v>
      </c>
      <c r="O46" s="55" t="s">
        <v>1059</v>
      </c>
      <c r="P46" s="55" t="s">
        <v>449</v>
      </c>
      <c r="Q46" s="55" t="s">
        <v>3358</v>
      </c>
    </row>
    <row r="47" spans="1:17">
      <c r="A47" s="613"/>
      <c r="B47" s="613"/>
      <c r="C47" s="613"/>
      <c r="D47" s="613"/>
      <c r="E47" s="613"/>
      <c r="F47" s="613"/>
      <c r="G47" s="633"/>
      <c r="H47" s="633"/>
      <c r="I47" s="613"/>
      <c r="J47" s="613"/>
      <c r="K47" s="634"/>
      <c r="L47" s="613"/>
      <c r="M47" s="613"/>
      <c r="N47" s="613"/>
      <c r="O47" s="613"/>
      <c r="P47" s="613"/>
      <c r="Q47" s="613"/>
    </row>
    <row r="48" spans="1:17" ht="30">
      <c r="A48" s="55"/>
      <c r="B48" s="55"/>
      <c r="C48" s="55"/>
      <c r="D48" s="55"/>
      <c r="E48" s="55"/>
      <c r="F48" s="46" t="s">
        <v>4022</v>
      </c>
      <c r="G48" s="62">
        <f>SUM(G3:G47)</f>
        <v>37</v>
      </c>
      <c r="H48" s="62">
        <f>SUM(H3:H47)</f>
        <v>32</v>
      </c>
      <c r="I48" s="55"/>
      <c r="J48" s="55"/>
      <c r="K48" s="55"/>
      <c r="L48" s="55"/>
      <c r="M48" s="55"/>
      <c r="N48" s="55"/>
      <c r="O48" s="55"/>
      <c r="P48" s="55"/>
      <c r="Q48" s="55"/>
    </row>
    <row r="49" spans="1:17">
      <c r="A49" s="55"/>
      <c r="B49" s="55"/>
      <c r="C49" s="55"/>
      <c r="D49" s="55"/>
      <c r="E49" s="55"/>
      <c r="F49" s="46" t="s">
        <v>4023</v>
      </c>
      <c r="G49" s="635">
        <f>G48/A44</f>
        <v>4.1111111111111107</v>
      </c>
      <c r="H49" s="635">
        <f>H48/A44</f>
        <v>3.5555555555555554</v>
      </c>
      <c r="I49" s="55"/>
      <c r="J49" s="55"/>
      <c r="K49" s="55"/>
      <c r="L49" s="55"/>
      <c r="M49" s="55"/>
      <c r="N49" s="55"/>
      <c r="O49" s="55"/>
      <c r="P49" s="55"/>
      <c r="Q49" s="55"/>
    </row>
    <row r="50" spans="1:17">
      <c r="A50" s="55"/>
      <c r="B50" s="55"/>
      <c r="C50" s="55"/>
      <c r="D50" s="55"/>
      <c r="E50" s="55"/>
      <c r="F50" s="55"/>
      <c r="G50" s="62"/>
      <c r="H50" s="62"/>
      <c r="I50" s="55"/>
      <c r="J50" s="55"/>
      <c r="K50" s="55"/>
      <c r="L50" s="55"/>
      <c r="M50" s="55"/>
      <c r="N50" s="55"/>
      <c r="O50" s="55"/>
      <c r="P50" s="55"/>
      <c r="Q50" s="55"/>
    </row>
  </sheetData>
  <autoFilter ref="M1:M50" xr:uid="{2611987F-6CFE-4494-838D-A9F77263C006}"/>
  <mergeCells count="3">
    <mergeCell ref="B1:F1"/>
    <mergeCell ref="G1:O1"/>
    <mergeCell ref="P1:Q1"/>
  </mergeCells>
  <conditionalFormatting sqref="I3:J3 K3:K6 I8:K8 I13:J13 K13:K15 I19:J19 K19:K22 I24:J24 K24:K26 I29:J29 K29:K31 I33:J33 K33:K36 I41:K41 I44:K44 K47:K1048576 K17 K11 K39 I45:J45">
    <cfRule type="containsText" dxfId="297" priority="23" operator="containsText" text="&gt;&gt;&gt;&gt;&gt;">
      <formula>NOT(ISERROR(SEARCH("&gt;&gt;&gt;&gt;&gt;",I3)))</formula>
    </cfRule>
    <cfRule type="containsText" dxfId="296" priority="24" operator="containsText" text="&lt;&lt;&lt;&lt;&lt; ">
      <formula>NOT(ISERROR(SEARCH("&lt;&lt;&lt;&lt;&lt; ",I3)))</formula>
    </cfRule>
  </conditionalFormatting>
  <conditionalFormatting sqref="N2">
    <cfRule type="containsText" dxfId="295" priority="22" operator="containsText" text="MSH">
      <formula>NOT(ISERROR(SEARCH("MSH",N2)))</formula>
    </cfRule>
  </conditionalFormatting>
  <conditionalFormatting sqref="M2">
    <cfRule type="containsText" dxfId="294" priority="21" operator="containsText" text="Current (Electrical Current">
      <formula>NOT(ISERROR(SEARCH("Current (Electrical Current",M2)))</formula>
    </cfRule>
  </conditionalFormatting>
  <conditionalFormatting sqref="K16:Q16">
    <cfRule type="containsText" dxfId="293" priority="19" operator="containsText" text="&gt;&gt;&gt;&gt;&gt;">
      <formula>NOT(ISERROR(SEARCH("&gt;&gt;&gt;&gt;&gt;",K16)))</formula>
    </cfRule>
    <cfRule type="containsText" dxfId="292" priority="20" operator="containsText" text="&lt;&lt;&lt;&lt;&lt; ">
      <formula>NOT(ISERROR(SEARCH("&lt;&lt;&lt;&lt;&lt; ",K16)))</formula>
    </cfRule>
  </conditionalFormatting>
  <conditionalFormatting sqref="K27:Q27">
    <cfRule type="containsText" dxfId="291" priority="17" operator="containsText" text="&gt;&gt;&gt;&gt;&gt;">
      <formula>NOT(ISERROR(SEARCH("&gt;&gt;&gt;&gt;&gt;",K27)))</formula>
    </cfRule>
    <cfRule type="containsText" dxfId="290" priority="18" operator="containsText" text="&lt;&lt;&lt;&lt;&lt; ">
      <formula>NOT(ISERROR(SEARCH("&lt;&lt;&lt;&lt;&lt; ",K27)))</formula>
    </cfRule>
  </conditionalFormatting>
  <conditionalFormatting sqref="K9:Q9">
    <cfRule type="containsText" dxfId="289" priority="13" operator="containsText" text="&gt;&gt;&gt;&gt;&gt;">
      <formula>NOT(ISERROR(SEARCH("&gt;&gt;&gt;&gt;&gt;",K9)))</formula>
    </cfRule>
    <cfRule type="containsText" dxfId="288" priority="14" operator="containsText" text="&lt;&lt;&lt;&lt;&lt; ">
      <formula>NOT(ISERROR(SEARCH("&lt;&lt;&lt;&lt;&lt; ",K9)))</formula>
    </cfRule>
  </conditionalFormatting>
  <conditionalFormatting sqref="K10:Q10">
    <cfRule type="containsText" dxfId="287" priority="9" operator="containsText" text="&gt;&gt;&gt;&gt;&gt;">
      <formula>NOT(ISERROR(SEARCH("&gt;&gt;&gt;&gt;&gt;",K10)))</formula>
    </cfRule>
    <cfRule type="containsText" dxfId="286" priority="10" operator="containsText" text="&lt;&lt;&lt;&lt;&lt; ">
      <formula>NOT(ISERROR(SEARCH("&lt;&lt;&lt;&lt;&lt; ",K10)))</formula>
    </cfRule>
  </conditionalFormatting>
  <conditionalFormatting sqref="K37:Q37">
    <cfRule type="containsText" dxfId="285" priority="7" operator="containsText" text="&gt;&gt;&gt;&gt;&gt;">
      <formula>NOT(ISERROR(SEARCH("&gt;&gt;&gt;&gt;&gt;",K37)))</formula>
    </cfRule>
    <cfRule type="containsText" dxfId="284" priority="8" operator="containsText" text="&lt;&lt;&lt;&lt;&lt; ">
      <formula>NOT(ISERROR(SEARCH("&lt;&lt;&lt;&lt;&lt; ",K37)))</formula>
    </cfRule>
  </conditionalFormatting>
  <conditionalFormatting sqref="K38:Q38">
    <cfRule type="containsText" dxfId="283" priority="5" operator="containsText" text="&gt;&gt;&gt;&gt;&gt;">
      <formula>NOT(ISERROR(SEARCH("&gt;&gt;&gt;&gt;&gt;",K38)))</formula>
    </cfRule>
    <cfRule type="containsText" dxfId="282" priority="6" operator="containsText" text="&lt;&lt;&lt;&lt;&lt; ">
      <formula>NOT(ISERROR(SEARCH("&lt;&lt;&lt;&lt;&lt; ",K38)))</formula>
    </cfRule>
  </conditionalFormatting>
  <conditionalFormatting sqref="K45:Q45">
    <cfRule type="containsText" dxfId="281" priority="3" operator="containsText" text="&gt;&gt;&gt;&gt;&gt;">
      <formula>NOT(ISERROR(SEARCH("&gt;&gt;&gt;&gt;&gt;",K45)))</formula>
    </cfRule>
    <cfRule type="containsText" dxfId="280" priority="4" operator="containsText" text="&lt;&lt;&lt;&lt;&lt; ">
      <formula>NOT(ISERROR(SEARCH("&lt;&lt;&lt;&lt;&lt; ",K45)))</formula>
    </cfRule>
  </conditionalFormatting>
  <conditionalFormatting sqref="K42:Q42">
    <cfRule type="containsText" dxfId="279" priority="1" operator="containsText" text="&gt;&gt;&gt;&gt;&gt;">
      <formula>NOT(ISERROR(SEARCH("&gt;&gt;&gt;&gt;&gt;",K42)))</formula>
    </cfRule>
    <cfRule type="containsText" dxfId="278" priority="2" operator="containsText" text="&lt;&lt;&lt;&lt;&lt; ">
      <formula>NOT(ISERROR(SEARCH("&lt;&lt;&lt;&lt;&lt; ",K42)))</formula>
    </cfRule>
  </conditionalFormatting>
  <pageMargins left="0.7" right="0.7" top="0.75" bottom="0.75" header="0.3" footer="0.3"/>
  <pageSetup orientation="portrait" r:id="rId1"/>
  <legacyDrawing r:id="rId2"/>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DE701-8C26-40A3-B4F4-DD39156E1D69}">
  <sheetPr>
    <tabColor theme="5" tint="0.59999389629810485"/>
  </sheetPr>
  <dimension ref="A1:Q46"/>
  <sheetViews>
    <sheetView workbookViewId="0">
      <pane ySplit="2" topLeftCell="A21" activePane="bottomLeft" state="frozen"/>
      <selection pane="bottomLeft" activeCell="L39" sqref="L39"/>
    </sheetView>
  </sheetViews>
  <sheetFormatPr defaultRowHeight="15"/>
  <cols>
    <col min="1" max="1" width="9.140625" style="2"/>
    <col min="2" max="2" width="17.7109375" style="2" customWidth="1"/>
    <col min="3" max="3" width="30.140625" style="2" customWidth="1"/>
    <col min="4" max="4" width="36.5703125" style="2" customWidth="1"/>
    <col min="5" max="6" width="9.140625" style="2"/>
    <col min="7" max="8" width="9.140625" style="35" customWidth="1"/>
    <col min="9" max="9" width="9.140625" style="2"/>
    <col min="10" max="10" width="12.28515625" style="2" customWidth="1"/>
    <col min="11" max="11" width="14.5703125" style="35" customWidth="1"/>
    <col min="12" max="12" width="18.7109375" style="2" customWidth="1"/>
    <col min="13" max="13" width="30.140625" style="2" customWidth="1"/>
    <col min="14" max="14" width="21.28515625" style="2" customWidth="1"/>
    <col min="15" max="15" width="27.28515625" style="2" customWidth="1"/>
    <col min="16" max="17" width="24.42578125" style="2" customWidth="1"/>
  </cols>
  <sheetData>
    <row r="1" spans="1:17" s="2" customFormat="1" ht="45" customHeight="1">
      <c r="A1" s="949" t="s">
        <v>5534</v>
      </c>
      <c r="B1" s="950"/>
      <c r="C1" s="950"/>
      <c r="D1" s="950"/>
      <c r="E1" s="950"/>
      <c r="F1" s="969"/>
      <c r="G1" s="998" t="s">
        <v>2043</v>
      </c>
      <c r="H1" s="998"/>
      <c r="I1" s="998"/>
      <c r="J1" s="998"/>
      <c r="K1" s="998"/>
      <c r="L1" s="998"/>
      <c r="M1" s="998"/>
      <c r="N1" s="998"/>
      <c r="O1" s="998"/>
      <c r="P1" s="999" t="s">
        <v>1870</v>
      </c>
      <c r="Q1" s="1000"/>
    </row>
    <row r="2" spans="1:17" s="2" customFormat="1" ht="45" customHeight="1">
      <c r="A2" s="308" t="s">
        <v>1412</v>
      </c>
      <c r="B2" s="308" t="s">
        <v>2042</v>
      </c>
      <c r="C2" s="445" t="s">
        <v>5</v>
      </c>
      <c r="D2" s="445" t="s">
        <v>6</v>
      </c>
      <c r="E2" s="308" t="s">
        <v>2041</v>
      </c>
      <c r="F2" s="308" t="s">
        <v>9</v>
      </c>
      <c r="G2" s="311" t="s">
        <v>1927</v>
      </c>
      <c r="H2" s="311" t="s">
        <v>2316</v>
      </c>
      <c r="I2" s="312" t="s">
        <v>1926</v>
      </c>
      <c r="J2" s="312" t="s">
        <v>2394</v>
      </c>
      <c r="K2" s="311" t="s">
        <v>2044</v>
      </c>
      <c r="L2" s="312" t="s">
        <v>1224</v>
      </c>
      <c r="M2" s="312" t="s">
        <v>1552</v>
      </c>
      <c r="N2" s="312" t="s">
        <v>1622</v>
      </c>
      <c r="O2" s="312" t="s">
        <v>1925</v>
      </c>
      <c r="P2" s="312" t="s">
        <v>3418</v>
      </c>
      <c r="Q2" s="312" t="s">
        <v>3417</v>
      </c>
    </row>
    <row r="3" spans="1:17" ht="31.5" customHeight="1">
      <c r="A3" s="50">
        <v>1</v>
      </c>
      <c r="B3" s="50" t="s">
        <v>843</v>
      </c>
      <c r="C3" s="50" t="s">
        <v>3735</v>
      </c>
      <c r="D3" s="50" t="s">
        <v>112</v>
      </c>
      <c r="E3" s="50" t="s">
        <v>3743</v>
      </c>
      <c r="F3" s="50" t="s">
        <v>3757</v>
      </c>
      <c r="G3" s="61">
        <v>3</v>
      </c>
      <c r="H3" s="61">
        <v>3</v>
      </c>
      <c r="I3" s="233" t="s">
        <v>3826</v>
      </c>
      <c r="J3" s="233" t="s">
        <v>2618</v>
      </c>
      <c r="K3" s="448">
        <v>640</v>
      </c>
      <c r="L3" s="233" t="s">
        <v>1822</v>
      </c>
      <c r="M3" s="50" t="s">
        <v>2476</v>
      </c>
      <c r="N3" s="50" t="s">
        <v>2296</v>
      </c>
      <c r="O3" s="50" t="s">
        <v>1052</v>
      </c>
      <c r="P3" s="50" t="s">
        <v>1436</v>
      </c>
      <c r="Q3" s="50" t="s">
        <v>3437</v>
      </c>
    </row>
    <row r="4" spans="1:17" ht="24.75" customHeight="1">
      <c r="A4" s="50"/>
      <c r="B4" s="50"/>
      <c r="C4" s="50"/>
      <c r="D4" s="50"/>
      <c r="E4" s="50"/>
      <c r="F4" s="50"/>
      <c r="G4" s="61"/>
      <c r="H4" s="61"/>
      <c r="I4" s="50"/>
      <c r="J4" s="50"/>
      <c r="K4" s="448">
        <v>593</v>
      </c>
      <c r="L4" s="233" t="s">
        <v>3767</v>
      </c>
      <c r="M4" s="50" t="s">
        <v>3768</v>
      </c>
      <c r="N4" s="50" t="s">
        <v>1479</v>
      </c>
      <c r="O4" s="50" t="s">
        <v>1044</v>
      </c>
      <c r="P4" s="50" t="s">
        <v>3475</v>
      </c>
      <c r="Q4" s="50" t="s">
        <v>3482</v>
      </c>
    </row>
    <row r="5" spans="1:17" ht="18.75" customHeight="1">
      <c r="A5" s="50"/>
      <c r="B5" s="50"/>
      <c r="C5" s="50"/>
      <c r="D5" s="50"/>
      <c r="E5" s="50"/>
      <c r="F5" s="50"/>
      <c r="G5" s="61"/>
      <c r="H5" s="61"/>
      <c r="I5" s="50"/>
      <c r="J5" s="50"/>
      <c r="K5" s="448">
        <v>760</v>
      </c>
      <c r="L5" s="233" t="s">
        <v>2111</v>
      </c>
      <c r="M5" s="50" t="s">
        <v>2136</v>
      </c>
      <c r="N5" s="50" t="s">
        <v>1510</v>
      </c>
      <c r="O5" s="50" t="s">
        <v>1058</v>
      </c>
      <c r="P5" s="50" t="s">
        <v>1439</v>
      </c>
      <c r="Q5" s="50" t="s">
        <v>3259</v>
      </c>
    </row>
    <row r="6" spans="1:17" ht="21" customHeight="1">
      <c r="A6" s="30"/>
      <c r="B6" s="30"/>
      <c r="C6" s="30"/>
      <c r="D6" s="30"/>
      <c r="E6" s="30"/>
      <c r="F6" s="30"/>
      <c r="G6" s="51"/>
      <c r="H6" s="51"/>
      <c r="I6" s="30"/>
      <c r="J6" s="30"/>
      <c r="K6" s="511"/>
      <c r="L6" s="512"/>
      <c r="M6" s="30"/>
      <c r="N6" s="30"/>
      <c r="O6" s="30"/>
      <c r="P6" s="30"/>
      <c r="Q6" s="30"/>
    </row>
    <row r="7" spans="1:17" ht="29.25" customHeight="1">
      <c r="A7" s="50">
        <v>2</v>
      </c>
      <c r="B7" s="50" t="s">
        <v>843</v>
      </c>
      <c r="C7" s="50" t="s">
        <v>3736</v>
      </c>
      <c r="D7" s="50" t="s">
        <v>3744</v>
      </c>
      <c r="E7" s="50" t="s">
        <v>3745</v>
      </c>
      <c r="F7" s="50" t="s">
        <v>3758</v>
      </c>
      <c r="G7" s="61">
        <v>4</v>
      </c>
      <c r="H7" s="61">
        <v>4</v>
      </c>
      <c r="I7" s="233" t="s">
        <v>3769</v>
      </c>
      <c r="J7" s="233" t="s">
        <v>3770</v>
      </c>
      <c r="K7" s="448">
        <v>599</v>
      </c>
      <c r="L7" s="233" t="s">
        <v>1981</v>
      </c>
      <c r="M7" s="50" t="s">
        <v>3771</v>
      </c>
      <c r="N7" s="50" t="s">
        <v>2180</v>
      </c>
      <c r="O7" s="50" t="s">
        <v>1113</v>
      </c>
      <c r="P7" s="514" t="s">
        <v>2251</v>
      </c>
      <c r="Q7" s="514" t="s">
        <v>3828</v>
      </c>
    </row>
    <row r="8" spans="1:17" ht="29.25" customHeight="1">
      <c r="A8" s="50"/>
      <c r="B8" s="50"/>
      <c r="C8" s="50"/>
      <c r="D8" s="50"/>
      <c r="E8" s="50"/>
      <c r="F8" s="50"/>
      <c r="G8" s="61"/>
      <c r="H8" s="61"/>
      <c r="I8" s="233"/>
      <c r="J8" s="233"/>
      <c r="K8" s="448"/>
      <c r="L8" s="233"/>
      <c r="M8" s="50"/>
      <c r="N8" s="50"/>
      <c r="O8" s="50"/>
      <c r="P8" s="514" t="s">
        <v>1436</v>
      </c>
      <c r="Q8" s="514" t="s">
        <v>3437</v>
      </c>
    </row>
    <row r="9" spans="1:17" ht="20.25" customHeight="1">
      <c r="A9" s="50"/>
      <c r="B9" s="50"/>
      <c r="C9" s="50"/>
      <c r="D9" s="50"/>
      <c r="E9" s="50"/>
      <c r="F9" s="50"/>
      <c r="G9" s="61"/>
      <c r="H9" s="61"/>
      <c r="I9" s="50"/>
      <c r="J9" s="50"/>
      <c r="K9" s="448">
        <v>569</v>
      </c>
      <c r="L9" s="233" t="s">
        <v>3772</v>
      </c>
      <c r="M9" s="50" t="s">
        <v>3773</v>
      </c>
      <c r="N9" s="50" t="s">
        <v>3774</v>
      </c>
      <c r="O9" s="50" t="s">
        <v>1049</v>
      </c>
      <c r="P9" s="50" t="s">
        <v>1379</v>
      </c>
      <c r="Q9" s="50" t="s">
        <v>3829</v>
      </c>
    </row>
    <row r="10" spans="1:17">
      <c r="A10" s="50"/>
      <c r="B10" s="50"/>
      <c r="C10" s="50"/>
      <c r="D10" s="50"/>
      <c r="E10" s="50"/>
      <c r="F10" s="50"/>
      <c r="G10" s="61"/>
      <c r="H10" s="61"/>
      <c r="I10" s="50"/>
      <c r="J10" s="50"/>
      <c r="K10" s="448">
        <v>595</v>
      </c>
      <c r="L10" s="233" t="s">
        <v>3775</v>
      </c>
      <c r="M10" s="50" t="s">
        <v>3776</v>
      </c>
      <c r="N10" s="50" t="s">
        <v>3777</v>
      </c>
      <c r="O10" s="50" t="s">
        <v>1046</v>
      </c>
      <c r="P10" s="514" t="s">
        <v>3726</v>
      </c>
      <c r="Q10" s="514" t="s">
        <v>3727</v>
      </c>
    </row>
    <row r="11" spans="1:17">
      <c r="A11" s="50"/>
      <c r="B11" s="50"/>
      <c r="C11" s="50"/>
      <c r="D11" s="50"/>
      <c r="E11" s="50"/>
      <c r="F11" s="50"/>
      <c r="G11" s="61"/>
      <c r="H11" s="61"/>
      <c r="I11" s="50"/>
      <c r="J11" s="50"/>
      <c r="K11" s="448">
        <v>569</v>
      </c>
      <c r="L11" s="233" t="s">
        <v>3778</v>
      </c>
      <c r="M11" s="50" t="s">
        <v>3779</v>
      </c>
      <c r="N11" s="50" t="s">
        <v>3780</v>
      </c>
      <c r="O11" s="50" t="s">
        <v>1040</v>
      </c>
      <c r="P11" s="50" t="s">
        <v>3779</v>
      </c>
      <c r="Q11" s="50" t="s">
        <v>3855</v>
      </c>
    </row>
    <row r="12" spans="1:17">
      <c r="A12" s="30"/>
      <c r="B12" s="30"/>
      <c r="C12" s="30"/>
      <c r="D12" s="30"/>
      <c r="E12" s="30"/>
      <c r="F12" s="30"/>
      <c r="G12" s="51"/>
      <c r="H12" s="51"/>
      <c r="I12" s="30"/>
      <c r="J12" s="30"/>
      <c r="K12" s="511"/>
      <c r="L12" s="512"/>
      <c r="M12" s="30"/>
      <c r="N12" s="30"/>
      <c r="O12" s="30"/>
      <c r="P12" s="30"/>
      <c r="Q12" s="30"/>
    </row>
    <row r="13" spans="1:17">
      <c r="A13" s="50">
        <v>3</v>
      </c>
      <c r="B13" s="50" t="s">
        <v>843</v>
      </c>
      <c r="C13" s="50" t="s">
        <v>3737</v>
      </c>
      <c r="D13" s="50" t="s">
        <v>3746</v>
      </c>
      <c r="E13" s="50" t="s">
        <v>3747</v>
      </c>
      <c r="F13" s="50" t="s">
        <v>3758</v>
      </c>
      <c r="G13" s="61">
        <v>2</v>
      </c>
      <c r="H13" s="61">
        <v>2</v>
      </c>
      <c r="I13" s="233" t="s">
        <v>3781</v>
      </c>
      <c r="J13" s="233" t="s">
        <v>3782</v>
      </c>
      <c r="K13" s="61">
        <v>623</v>
      </c>
      <c r="L13" s="50" t="s">
        <v>1981</v>
      </c>
      <c r="M13" s="50" t="s">
        <v>3771</v>
      </c>
      <c r="N13" s="50" t="s">
        <v>2180</v>
      </c>
      <c r="O13" s="50" t="s">
        <v>1113</v>
      </c>
      <c r="P13" s="514" t="s">
        <v>2251</v>
      </c>
      <c r="Q13" s="514" t="s">
        <v>3828</v>
      </c>
    </row>
    <row r="14" spans="1:17" ht="29.25" customHeight="1">
      <c r="A14" s="50"/>
      <c r="B14" s="50"/>
      <c r="C14" s="50"/>
      <c r="D14" s="50"/>
      <c r="E14" s="50"/>
      <c r="F14" s="50"/>
      <c r="G14" s="61"/>
      <c r="H14" s="61"/>
      <c r="I14" s="233"/>
      <c r="J14" s="233"/>
      <c r="K14" s="448"/>
      <c r="L14" s="233"/>
      <c r="M14" s="50"/>
      <c r="N14" s="50"/>
      <c r="O14" s="50"/>
      <c r="P14" s="514" t="s">
        <v>1436</v>
      </c>
      <c r="Q14" s="514" t="s">
        <v>3437</v>
      </c>
    </row>
    <row r="15" spans="1:17">
      <c r="A15" s="50"/>
      <c r="B15" s="50"/>
      <c r="C15" s="50"/>
      <c r="D15" s="50"/>
      <c r="E15" s="50"/>
      <c r="F15" s="50"/>
      <c r="G15" s="61"/>
      <c r="H15" s="61"/>
      <c r="I15" s="50"/>
      <c r="J15" s="50"/>
      <c r="K15" s="448">
        <v>575</v>
      </c>
      <c r="L15" s="233" t="s">
        <v>3772</v>
      </c>
      <c r="M15" s="50" t="s">
        <v>3773</v>
      </c>
      <c r="N15" s="50" t="s">
        <v>3774</v>
      </c>
      <c r="O15" s="50" t="s">
        <v>1049</v>
      </c>
      <c r="P15" s="50" t="s">
        <v>1379</v>
      </c>
      <c r="Q15" s="50" t="s">
        <v>3829</v>
      </c>
    </row>
    <row r="16" spans="1:17">
      <c r="A16" s="30"/>
      <c r="B16" s="30"/>
      <c r="C16" s="30"/>
      <c r="D16" s="30"/>
      <c r="E16" s="30"/>
      <c r="F16" s="30"/>
      <c r="G16" s="51"/>
      <c r="H16" s="51"/>
      <c r="I16" s="30"/>
      <c r="J16" s="30"/>
      <c r="K16" s="511"/>
      <c r="L16" s="512"/>
      <c r="M16" s="30"/>
      <c r="N16" s="30"/>
      <c r="O16" s="30"/>
      <c r="P16" s="30"/>
      <c r="Q16" s="30"/>
    </row>
    <row r="17" spans="1:17">
      <c r="A17" s="50">
        <v>4</v>
      </c>
      <c r="B17" s="50" t="s">
        <v>843</v>
      </c>
      <c r="C17" s="50" t="s">
        <v>3738</v>
      </c>
      <c r="D17" s="50" t="s">
        <v>112</v>
      </c>
      <c r="E17" s="50" t="s">
        <v>3748</v>
      </c>
      <c r="F17" s="50" t="s">
        <v>3758</v>
      </c>
      <c r="G17" s="61">
        <v>3</v>
      </c>
      <c r="H17" s="61">
        <v>3</v>
      </c>
      <c r="I17" s="233" t="s">
        <v>3783</v>
      </c>
      <c r="J17" s="233" t="s">
        <v>3784</v>
      </c>
      <c r="K17" s="61">
        <v>833</v>
      </c>
      <c r="L17" s="50" t="s">
        <v>1981</v>
      </c>
      <c r="M17" s="50" t="s">
        <v>3771</v>
      </c>
      <c r="N17" s="50" t="s">
        <v>2180</v>
      </c>
      <c r="O17" s="50" t="s">
        <v>1113</v>
      </c>
      <c r="P17" s="514" t="s">
        <v>2251</v>
      </c>
      <c r="Q17" s="514" t="s">
        <v>3828</v>
      </c>
    </row>
    <row r="18" spans="1:17" ht="29.25" customHeight="1">
      <c r="A18" s="50"/>
      <c r="B18" s="50"/>
      <c r="C18" s="50"/>
      <c r="D18" s="50"/>
      <c r="E18" s="50"/>
      <c r="F18" s="50"/>
      <c r="G18" s="61"/>
      <c r="H18" s="61"/>
      <c r="I18" s="233"/>
      <c r="J18" s="233"/>
      <c r="K18" s="448"/>
      <c r="L18" s="233"/>
      <c r="M18" s="50"/>
      <c r="N18" s="50"/>
      <c r="O18" s="50"/>
      <c r="P18" s="514" t="s">
        <v>1436</v>
      </c>
      <c r="Q18" s="514" t="s">
        <v>3437</v>
      </c>
    </row>
    <row r="19" spans="1:17" s="517" customFormat="1">
      <c r="A19" s="515"/>
      <c r="B19" s="515"/>
      <c r="C19" s="515"/>
      <c r="D19" s="515"/>
      <c r="E19" s="515"/>
      <c r="F19" s="515"/>
      <c r="G19" s="520"/>
      <c r="H19" s="520"/>
      <c r="I19" s="515"/>
      <c r="J19" s="515"/>
      <c r="K19" s="448">
        <v>586</v>
      </c>
      <c r="L19" s="516" t="s">
        <v>3772</v>
      </c>
      <c r="M19" s="515" t="s">
        <v>3773</v>
      </c>
      <c r="N19" s="515" t="s">
        <v>3774</v>
      </c>
      <c r="O19" s="515" t="s">
        <v>1049</v>
      </c>
      <c r="P19" s="50" t="s">
        <v>1379</v>
      </c>
      <c r="Q19" s="50" t="s">
        <v>3829</v>
      </c>
    </row>
    <row r="20" spans="1:17">
      <c r="A20" s="50"/>
      <c r="B20" s="50"/>
      <c r="C20" s="50"/>
      <c r="D20" s="50"/>
      <c r="E20" s="50"/>
      <c r="F20" s="50"/>
      <c r="G20" s="61"/>
      <c r="H20" s="61"/>
      <c r="I20" s="50"/>
      <c r="J20" s="50"/>
      <c r="K20" s="448">
        <v>760</v>
      </c>
      <c r="L20" s="233" t="s">
        <v>2111</v>
      </c>
      <c r="M20" s="50" t="s">
        <v>2136</v>
      </c>
      <c r="N20" s="50" t="s">
        <v>1510</v>
      </c>
      <c r="O20" s="50" t="s">
        <v>1058</v>
      </c>
      <c r="P20" s="50" t="s">
        <v>1439</v>
      </c>
      <c r="Q20" s="50" t="s">
        <v>3259</v>
      </c>
    </row>
    <row r="21" spans="1:17">
      <c r="A21" s="30"/>
      <c r="B21" s="30"/>
      <c r="C21" s="30"/>
      <c r="D21" s="30"/>
      <c r="E21" s="30"/>
      <c r="F21" s="30"/>
      <c r="G21" s="51"/>
      <c r="H21" s="51"/>
      <c r="I21" s="30"/>
      <c r="J21" s="30"/>
      <c r="K21" s="511"/>
      <c r="L21" s="512"/>
      <c r="M21" s="30"/>
      <c r="N21" s="30"/>
      <c r="O21" s="30"/>
      <c r="P21" s="30"/>
      <c r="Q21" s="30"/>
    </row>
    <row r="22" spans="1:17">
      <c r="A22" s="50">
        <v>5</v>
      </c>
      <c r="B22" s="50" t="s">
        <v>843</v>
      </c>
      <c r="C22" s="50" t="s">
        <v>3739</v>
      </c>
      <c r="D22" s="50" t="s">
        <v>3749</v>
      </c>
      <c r="E22" s="50" t="s">
        <v>3750</v>
      </c>
      <c r="F22" s="50" t="s">
        <v>1170</v>
      </c>
      <c r="G22" s="61">
        <v>3</v>
      </c>
      <c r="H22" s="61">
        <v>3</v>
      </c>
      <c r="I22" s="233" t="s">
        <v>3823</v>
      </c>
      <c r="J22" s="233" t="s">
        <v>2456</v>
      </c>
      <c r="K22" s="61">
        <v>623</v>
      </c>
      <c r="L22" s="50" t="s">
        <v>1822</v>
      </c>
      <c r="M22" s="50" t="s">
        <v>2476</v>
      </c>
      <c r="N22" s="50" t="s">
        <v>2296</v>
      </c>
      <c r="O22" s="50" t="s">
        <v>1052</v>
      </c>
      <c r="P22" s="50" t="s">
        <v>1436</v>
      </c>
      <c r="Q22" s="50" t="s">
        <v>3437</v>
      </c>
    </row>
    <row r="23" spans="1:17">
      <c r="A23" s="50"/>
      <c r="B23" s="50"/>
      <c r="C23" s="50"/>
      <c r="D23" s="50"/>
      <c r="E23" s="50"/>
      <c r="F23" s="50"/>
      <c r="G23" s="61"/>
      <c r="H23" s="61"/>
      <c r="I23" s="50"/>
      <c r="J23" s="50"/>
      <c r="K23" s="448">
        <v>733</v>
      </c>
      <c r="L23" s="233" t="s">
        <v>3785</v>
      </c>
      <c r="M23" s="50" t="s">
        <v>3786</v>
      </c>
      <c r="N23" s="50" t="s">
        <v>3787</v>
      </c>
      <c r="O23" s="50" t="s">
        <v>1066</v>
      </c>
      <c r="P23" s="50" t="s">
        <v>1421</v>
      </c>
      <c r="Q23" s="50" t="s">
        <v>3830</v>
      </c>
    </row>
    <row r="24" spans="1:17">
      <c r="A24" s="50"/>
      <c r="B24" s="50"/>
      <c r="C24" s="50"/>
      <c r="D24" s="50"/>
      <c r="E24" s="50"/>
      <c r="F24" s="50"/>
      <c r="G24" s="61"/>
      <c r="H24" s="61"/>
      <c r="I24" s="50"/>
      <c r="J24" s="50"/>
      <c r="K24" s="448">
        <v>586</v>
      </c>
      <c r="L24" s="233" t="s">
        <v>3788</v>
      </c>
      <c r="M24" s="50" t="s">
        <v>3789</v>
      </c>
      <c r="N24" s="50" t="s">
        <v>2182</v>
      </c>
      <c r="O24" s="50" t="s">
        <v>1058</v>
      </c>
      <c r="P24" s="50" t="s">
        <v>3832</v>
      </c>
      <c r="Q24" s="50" t="s">
        <v>3833</v>
      </c>
    </row>
    <row r="25" spans="1:17">
      <c r="A25" s="30"/>
      <c r="B25" s="30"/>
      <c r="C25" s="30"/>
      <c r="D25" s="30"/>
      <c r="E25" s="30"/>
      <c r="F25" s="30"/>
      <c r="G25" s="51"/>
      <c r="H25" s="51"/>
      <c r="I25" s="30"/>
      <c r="J25" s="30"/>
      <c r="K25" s="511"/>
      <c r="L25" s="512"/>
      <c r="M25" s="30"/>
      <c r="N25" s="30"/>
      <c r="O25" s="30"/>
      <c r="P25" s="30"/>
      <c r="Q25" s="30"/>
    </row>
    <row r="26" spans="1:17">
      <c r="A26" s="50">
        <v>6</v>
      </c>
      <c r="B26" s="50" t="s">
        <v>843</v>
      </c>
      <c r="C26" s="50" t="s">
        <v>3740</v>
      </c>
      <c r="D26" s="50" t="s">
        <v>3751</v>
      </c>
      <c r="E26" s="50" t="s">
        <v>3752</v>
      </c>
      <c r="F26" s="50" t="s">
        <v>1170</v>
      </c>
      <c r="G26" s="61">
        <v>3</v>
      </c>
      <c r="H26" s="61">
        <v>3</v>
      </c>
      <c r="I26" s="233" t="s">
        <v>3824</v>
      </c>
      <c r="J26" s="233" t="s">
        <v>3790</v>
      </c>
      <c r="K26" s="61">
        <v>593</v>
      </c>
      <c r="L26" s="50" t="s">
        <v>1822</v>
      </c>
      <c r="M26" s="50" t="s">
        <v>2476</v>
      </c>
      <c r="N26" s="50" t="s">
        <v>2296</v>
      </c>
      <c r="O26" s="50" t="s">
        <v>1052</v>
      </c>
      <c r="P26" s="50" t="s">
        <v>1436</v>
      </c>
      <c r="Q26" s="50" t="s">
        <v>3437</v>
      </c>
    </row>
    <row r="27" spans="1:17">
      <c r="A27" s="50"/>
      <c r="B27" s="50"/>
      <c r="C27" s="50"/>
      <c r="D27" s="50"/>
      <c r="E27" s="50"/>
      <c r="F27" s="50"/>
      <c r="G27" s="61"/>
      <c r="H27" s="61"/>
      <c r="I27" s="50"/>
      <c r="J27" s="50"/>
      <c r="K27" s="448">
        <v>707</v>
      </c>
      <c r="L27" s="233" t="s">
        <v>3785</v>
      </c>
      <c r="M27" s="50" t="s">
        <v>3786</v>
      </c>
      <c r="N27" s="50" t="s">
        <v>3787</v>
      </c>
      <c r="O27" s="50" t="s">
        <v>1066</v>
      </c>
      <c r="P27" s="50" t="s">
        <v>1421</v>
      </c>
      <c r="Q27" s="50" t="s">
        <v>3830</v>
      </c>
    </row>
    <row r="28" spans="1:17">
      <c r="A28" s="50"/>
      <c r="B28" s="50"/>
      <c r="C28" s="50"/>
      <c r="D28" s="50"/>
      <c r="E28" s="50"/>
      <c r="F28" s="50"/>
      <c r="G28" s="61"/>
      <c r="H28" s="61"/>
      <c r="I28" s="50"/>
      <c r="J28" s="50"/>
      <c r="K28" s="448">
        <v>573</v>
      </c>
      <c r="L28" s="233" t="s">
        <v>1584</v>
      </c>
      <c r="M28" s="50" t="s">
        <v>3791</v>
      </c>
      <c r="N28" s="50" t="s">
        <v>2182</v>
      </c>
      <c r="O28" s="50" t="s">
        <v>1040</v>
      </c>
      <c r="P28" s="50" t="s">
        <v>442</v>
      </c>
      <c r="Q28" s="50" t="s">
        <v>3325</v>
      </c>
    </row>
    <row r="29" spans="1:17">
      <c r="A29" s="30"/>
      <c r="B29" s="30"/>
      <c r="C29" s="30"/>
      <c r="D29" s="30"/>
      <c r="E29" s="30"/>
      <c r="F29" s="30"/>
      <c r="G29" s="51"/>
      <c r="H29" s="51"/>
      <c r="I29" s="30"/>
      <c r="J29" s="30"/>
      <c r="K29" s="511"/>
      <c r="L29" s="512"/>
      <c r="M29" s="30"/>
      <c r="N29" s="30"/>
      <c r="O29" s="30"/>
      <c r="P29" s="30"/>
      <c r="Q29" s="30"/>
    </row>
    <row r="30" spans="1:17" ht="90">
      <c r="A30" s="50">
        <v>7</v>
      </c>
      <c r="B30" s="50" t="s">
        <v>843</v>
      </c>
      <c r="C30" s="50" t="s">
        <v>3741</v>
      </c>
      <c r="D30" s="46" t="s">
        <v>3753</v>
      </c>
      <c r="E30" s="50" t="s">
        <v>3754</v>
      </c>
      <c r="F30" s="50" t="s">
        <v>3759</v>
      </c>
      <c r="G30" s="61">
        <v>6</v>
      </c>
      <c r="H30" s="61">
        <v>6</v>
      </c>
      <c r="I30" s="233" t="s">
        <v>3831</v>
      </c>
      <c r="J30" s="233" t="s">
        <v>3792</v>
      </c>
      <c r="K30" s="61">
        <v>583</v>
      </c>
      <c r="L30" s="50" t="s">
        <v>3793</v>
      </c>
      <c r="M30" s="50" t="s">
        <v>3794</v>
      </c>
      <c r="N30" s="50" t="s">
        <v>3795</v>
      </c>
      <c r="O30" s="50" t="s">
        <v>1046</v>
      </c>
      <c r="P30" s="50" t="s">
        <v>3835</v>
      </c>
      <c r="Q30" s="50" t="s">
        <v>3836</v>
      </c>
    </row>
    <row r="31" spans="1:17">
      <c r="A31" s="50"/>
      <c r="B31" s="50"/>
      <c r="C31" s="50"/>
      <c r="D31" s="50"/>
      <c r="E31" s="50"/>
      <c r="F31" s="50"/>
      <c r="G31" s="61"/>
      <c r="H31" s="61"/>
      <c r="I31" s="50"/>
      <c r="J31" s="50"/>
      <c r="K31" s="448">
        <v>582</v>
      </c>
      <c r="L31" s="233" t="s">
        <v>3796</v>
      </c>
      <c r="M31" s="50" t="s">
        <v>3797</v>
      </c>
      <c r="N31" s="50" t="s">
        <v>3798</v>
      </c>
      <c r="O31" s="50" t="s">
        <v>1116</v>
      </c>
      <c r="P31" s="50" t="s">
        <v>3839</v>
      </c>
      <c r="Q31" s="50" t="s">
        <v>3840</v>
      </c>
    </row>
    <row r="32" spans="1:17">
      <c r="A32" s="50"/>
      <c r="B32" s="50"/>
      <c r="C32" s="50"/>
      <c r="D32" s="50"/>
      <c r="E32" s="50"/>
      <c r="F32" s="50"/>
      <c r="G32" s="61"/>
      <c r="H32" s="61"/>
      <c r="I32" s="50"/>
      <c r="J32" s="50"/>
      <c r="K32" s="448">
        <v>569</v>
      </c>
      <c r="L32" s="233" t="s">
        <v>3799</v>
      </c>
      <c r="M32" s="50" t="s">
        <v>3800</v>
      </c>
      <c r="N32" s="50" t="s">
        <v>3801</v>
      </c>
      <c r="O32" s="50" t="s">
        <v>1048</v>
      </c>
      <c r="P32" s="514" t="s">
        <v>3841</v>
      </c>
      <c r="Q32" s="514" t="s">
        <v>3842</v>
      </c>
    </row>
    <row r="33" spans="1:17">
      <c r="A33" s="50"/>
      <c r="B33" s="50"/>
      <c r="C33" s="50"/>
      <c r="D33" s="50"/>
      <c r="E33" s="50"/>
      <c r="F33" s="50"/>
      <c r="G33" s="61"/>
      <c r="H33" s="61"/>
      <c r="I33" s="50"/>
      <c r="J33" s="50"/>
      <c r="K33" s="448">
        <v>702</v>
      </c>
      <c r="L33" s="233" t="s">
        <v>3802</v>
      </c>
      <c r="M33" s="50" t="s">
        <v>3803</v>
      </c>
      <c r="N33" s="50" t="s">
        <v>1250</v>
      </c>
      <c r="O33" s="50" t="s">
        <v>1058</v>
      </c>
      <c r="P33" s="50" t="s">
        <v>3827</v>
      </c>
      <c r="Q33" s="50" t="s">
        <v>3844</v>
      </c>
    </row>
    <row r="34" spans="1:17">
      <c r="A34" s="50"/>
      <c r="B34" s="50"/>
      <c r="C34" s="50"/>
      <c r="D34" s="50"/>
      <c r="E34" s="50"/>
      <c r="F34" s="50"/>
      <c r="G34" s="61"/>
      <c r="H34" s="61"/>
      <c r="I34" s="50"/>
      <c r="J34" s="50"/>
      <c r="K34" s="448">
        <v>599</v>
      </c>
      <c r="L34" s="233" t="s">
        <v>3804</v>
      </c>
      <c r="M34" s="50" t="s">
        <v>3805</v>
      </c>
      <c r="N34" s="50" t="s">
        <v>1977</v>
      </c>
      <c r="O34" s="50" t="s">
        <v>1051</v>
      </c>
      <c r="P34" s="50" t="s">
        <v>3843</v>
      </c>
      <c r="Q34" s="50" t="s">
        <v>3845</v>
      </c>
    </row>
    <row r="35" spans="1:17">
      <c r="A35" s="30"/>
      <c r="B35" s="30"/>
      <c r="C35" s="30"/>
      <c r="D35" s="30"/>
      <c r="E35" s="30"/>
      <c r="F35" s="30"/>
      <c r="G35" s="51"/>
      <c r="H35" s="51"/>
      <c r="I35" s="30"/>
      <c r="J35" s="30"/>
      <c r="K35" s="511"/>
      <c r="L35" s="512"/>
      <c r="M35" s="30"/>
      <c r="N35" s="30"/>
      <c r="O35" s="30"/>
      <c r="P35" s="30"/>
      <c r="Q35" s="30"/>
    </row>
    <row r="36" spans="1:17">
      <c r="A36" s="50">
        <v>8</v>
      </c>
      <c r="B36" s="50" t="s">
        <v>843</v>
      </c>
      <c r="C36" s="50" t="s">
        <v>3742</v>
      </c>
      <c r="D36" s="50" t="s">
        <v>3755</v>
      </c>
      <c r="E36" s="50" t="s">
        <v>3756</v>
      </c>
      <c r="F36" s="50" t="s">
        <v>3759</v>
      </c>
      <c r="G36" s="61">
        <v>1</v>
      </c>
      <c r="H36" s="61">
        <v>1</v>
      </c>
      <c r="I36" s="233" t="s">
        <v>3806</v>
      </c>
      <c r="J36" s="233" t="s">
        <v>1809</v>
      </c>
      <c r="K36" s="61">
        <v>695</v>
      </c>
      <c r="L36" s="50" t="s">
        <v>3807</v>
      </c>
      <c r="M36" s="50" t="s">
        <v>3808</v>
      </c>
      <c r="N36" s="50" t="s">
        <v>3809</v>
      </c>
      <c r="O36" s="50" t="s">
        <v>3834</v>
      </c>
      <c r="P36" s="46" t="s">
        <v>3838</v>
      </c>
      <c r="Q36" s="50" t="s">
        <v>3837</v>
      </c>
    </row>
    <row r="37" spans="1:17">
      <c r="A37" s="30"/>
      <c r="B37" s="30"/>
      <c r="C37" s="30"/>
      <c r="D37" s="30"/>
      <c r="E37" s="30"/>
      <c r="F37" s="30"/>
      <c r="G37" s="51"/>
      <c r="H37" s="51"/>
      <c r="I37" s="30"/>
      <c r="J37" s="30"/>
      <c r="K37" s="511"/>
      <c r="L37" s="512"/>
      <c r="M37" s="30"/>
      <c r="N37" s="30"/>
      <c r="O37" s="30"/>
      <c r="P37" s="30"/>
      <c r="Q37" s="30"/>
    </row>
    <row r="38" spans="1:17">
      <c r="A38" s="50">
        <v>9</v>
      </c>
      <c r="B38" s="50" t="s">
        <v>843</v>
      </c>
      <c r="C38" s="50" t="s">
        <v>3760</v>
      </c>
      <c r="D38" s="50" t="s">
        <v>3761</v>
      </c>
      <c r="E38" s="50" t="s">
        <v>3762</v>
      </c>
      <c r="F38" s="50" t="s">
        <v>3763</v>
      </c>
      <c r="G38" s="61">
        <v>3</v>
      </c>
      <c r="H38" s="61">
        <v>3</v>
      </c>
      <c r="I38" s="233" t="s">
        <v>3825</v>
      </c>
      <c r="J38" s="233" t="s">
        <v>3810</v>
      </c>
      <c r="K38" s="61">
        <v>581</v>
      </c>
      <c r="L38" s="50" t="s">
        <v>3811</v>
      </c>
      <c r="M38" s="50" t="s">
        <v>3812</v>
      </c>
      <c r="N38" s="50" t="s">
        <v>3813</v>
      </c>
      <c r="O38" s="50" t="s">
        <v>1048</v>
      </c>
      <c r="P38" s="50" t="s">
        <v>3846</v>
      </c>
      <c r="Q38" s="50" t="s">
        <v>3847</v>
      </c>
    </row>
    <row r="39" spans="1:17">
      <c r="A39" s="50"/>
      <c r="B39" s="50"/>
      <c r="C39" s="50"/>
      <c r="D39" s="50"/>
      <c r="E39" s="50"/>
      <c r="F39" s="50"/>
      <c r="G39" s="61"/>
      <c r="H39" s="61"/>
      <c r="I39" s="50"/>
      <c r="J39" s="50"/>
      <c r="K39" s="448">
        <v>581</v>
      </c>
      <c r="L39" s="233" t="s">
        <v>3814</v>
      </c>
      <c r="M39" s="50" t="s">
        <v>3815</v>
      </c>
      <c r="N39" s="2" t="s">
        <v>1836</v>
      </c>
      <c r="O39" s="50" t="s">
        <v>1040</v>
      </c>
      <c r="P39" s="50" t="s">
        <v>3713</v>
      </c>
      <c r="Q39" s="50" t="s">
        <v>3713</v>
      </c>
    </row>
    <row r="40" spans="1:17">
      <c r="A40" s="50"/>
      <c r="B40" s="50"/>
      <c r="C40" s="50"/>
      <c r="D40" s="50"/>
      <c r="E40" s="50"/>
      <c r="F40" s="50"/>
      <c r="G40" s="61"/>
      <c r="H40" s="61"/>
      <c r="I40" s="50"/>
      <c r="J40" s="50"/>
      <c r="K40" s="448">
        <v>548</v>
      </c>
      <c r="L40" s="233" t="s">
        <v>3816</v>
      </c>
      <c r="M40" s="50" t="s">
        <v>3817</v>
      </c>
      <c r="N40" s="50" t="s">
        <v>1486</v>
      </c>
      <c r="O40" s="50" t="s">
        <v>1065</v>
      </c>
      <c r="P40" s="50" t="s">
        <v>3848</v>
      </c>
      <c r="Q40" s="50" t="s">
        <v>3850</v>
      </c>
    </row>
    <row r="41" spans="1:17">
      <c r="A41" s="30"/>
      <c r="B41" s="30"/>
      <c r="C41" s="30"/>
      <c r="D41" s="30"/>
      <c r="E41" s="30"/>
      <c r="F41" s="30"/>
      <c r="G41" s="51"/>
      <c r="H41" s="51"/>
      <c r="I41" s="30"/>
      <c r="J41" s="30"/>
      <c r="K41" s="511"/>
      <c r="L41" s="512"/>
      <c r="M41" s="30"/>
      <c r="N41" s="30"/>
      <c r="O41" s="30"/>
      <c r="P41" s="30"/>
      <c r="Q41" s="30"/>
    </row>
    <row r="42" spans="1:17">
      <c r="A42" s="50">
        <v>10</v>
      </c>
      <c r="B42" s="50" t="s">
        <v>843</v>
      </c>
      <c r="C42" s="50" t="s">
        <v>3764</v>
      </c>
      <c r="D42" s="50" t="s">
        <v>3765</v>
      </c>
      <c r="E42" s="50" t="s">
        <v>3766</v>
      </c>
      <c r="F42" s="50" t="s">
        <v>3763</v>
      </c>
      <c r="G42" s="61">
        <v>2</v>
      </c>
      <c r="H42" s="61">
        <v>2</v>
      </c>
      <c r="I42" s="233" t="s">
        <v>3818</v>
      </c>
      <c r="J42" s="233" t="s">
        <v>2602</v>
      </c>
      <c r="K42" s="61">
        <v>623</v>
      </c>
      <c r="L42" s="50" t="s">
        <v>3819</v>
      </c>
      <c r="M42" s="50" t="s">
        <v>3820</v>
      </c>
      <c r="N42" s="50" t="s">
        <v>3821</v>
      </c>
      <c r="O42" s="50" t="s">
        <v>1044</v>
      </c>
      <c r="P42" s="50" t="s">
        <v>3849</v>
      </c>
      <c r="Q42" s="50" t="s">
        <v>3851</v>
      </c>
    </row>
    <row r="43" spans="1:17">
      <c r="A43" s="50"/>
      <c r="B43" s="50"/>
      <c r="C43" s="50"/>
      <c r="D43" s="50"/>
      <c r="E43" s="50"/>
      <c r="F43" s="50"/>
      <c r="G43" s="61"/>
      <c r="H43" s="61"/>
      <c r="I43" s="50"/>
      <c r="J43" s="50"/>
      <c r="K43" s="448">
        <v>586</v>
      </c>
      <c r="L43" s="233" t="s">
        <v>1365</v>
      </c>
      <c r="M43" s="50" t="s">
        <v>1370</v>
      </c>
      <c r="N43" s="50" t="s">
        <v>3822</v>
      </c>
      <c r="O43" s="50" t="s">
        <v>1048</v>
      </c>
      <c r="P43" s="514" t="s">
        <v>3852</v>
      </c>
      <c r="Q43" s="514" t="s">
        <v>3853</v>
      </c>
    </row>
    <row r="44" spans="1:17">
      <c r="A44" s="143"/>
      <c r="B44" s="143"/>
      <c r="C44" s="143"/>
      <c r="D44" s="143"/>
      <c r="E44" s="143"/>
      <c r="F44" s="143"/>
      <c r="G44" s="144"/>
      <c r="H44" s="144"/>
      <c r="I44" s="143"/>
      <c r="J44" s="143"/>
      <c r="K44" s="518"/>
      <c r="L44" s="519"/>
      <c r="M44" s="143"/>
      <c r="N44" s="143"/>
      <c r="O44" s="143"/>
      <c r="P44" s="143"/>
      <c r="Q44" s="143"/>
    </row>
    <row r="45" spans="1:17">
      <c r="F45" s="2" t="s">
        <v>3710</v>
      </c>
      <c r="G45" s="35">
        <f>SUM(G3:G44)</f>
        <v>30</v>
      </c>
      <c r="H45" s="35">
        <f>SUM(H3:H44)</f>
        <v>30</v>
      </c>
      <c r="K45" s="513"/>
      <c r="L45" s="113"/>
    </row>
    <row r="46" spans="1:17">
      <c r="F46" s="2" t="s">
        <v>3711</v>
      </c>
      <c r="G46" s="35">
        <f>G45/A42</f>
        <v>3</v>
      </c>
      <c r="H46" s="35">
        <f>H45/A42</f>
        <v>3</v>
      </c>
    </row>
  </sheetData>
  <autoFilter ref="M1:M158" xr:uid="{0D0DE701-8C26-40A3-B4F4-DD39156E1D69}"/>
  <mergeCells count="3">
    <mergeCell ref="A1:F1"/>
    <mergeCell ref="G1:O1"/>
    <mergeCell ref="P1:Q1"/>
  </mergeCells>
  <conditionalFormatting sqref="N1:N2">
    <cfRule type="containsText" dxfId="277" priority="2" operator="containsText" text="MSH">
      <formula>NOT(ISERROR(SEARCH("MSH",N1)))</formula>
    </cfRule>
  </conditionalFormatting>
  <conditionalFormatting sqref="L1:L2">
    <cfRule type="containsText" dxfId="276" priority="1" operator="containsText" text="Current (Electrical Current ">
      <formula>NOT(ISERROR(SEARCH("Current (Electrical Current ",L1)))</formula>
    </cfRule>
  </conditionalFormatting>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EAC68-5B1F-48FC-A159-F16B7CEC3409}">
  <sheetPr>
    <tabColor rgb="FF00B050"/>
  </sheetPr>
  <dimension ref="A1:AG438"/>
  <sheetViews>
    <sheetView topLeftCell="B1" zoomScale="110" zoomScaleNormal="110" workbookViewId="0">
      <pane ySplit="2" topLeftCell="A3" activePane="bottomLeft" state="frozen"/>
      <selection activeCell="H2" sqref="H2"/>
      <selection pane="bottomLeft" activeCell="C2" sqref="C1:C1048576"/>
    </sheetView>
  </sheetViews>
  <sheetFormatPr defaultColWidth="9.140625" defaultRowHeight="15"/>
  <cols>
    <col min="1" max="1" width="6.140625" style="50" hidden="1" customWidth="1"/>
    <col min="2" max="2" width="9.140625" style="2"/>
    <col min="3" max="3" width="19.28515625" style="46" customWidth="1"/>
    <col min="4" max="4" width="22.7109375" style="2" hidden="1" customWidth="1"/>
    <col min="5" max="5" width="12.28515625" style="1" customWidth="1"/>
    <col min="6" max="6" width="22.7109375" style="2" hidden="1" customWidth="1"/>
    <col min="7" max="7" width="19" style="1" customWidth="1"/>
    <col min="8" max="8" width="22.7109375" style="2" hidden="1" customWidth="1"/>
    <col min="9" max="9" width="15.5703125" style="1" customWidth="1"/>
    <col min="10" max="10" width="22.7109375" style="2" hidden="1" customWidth="1"/>
    <col min="11" max="11" width="16.5703125" style="1" customWidth="1"/>
    <col min="12" max="12" width="22.7109375" style="2" hidden="1" customWidth="1"/>
    <col min="13" max="13" width="10.85546875" style="35" customWidth="1"/>
    <col min="14" max="14" width="10.7109375" style="35" customWidth="1"/>
    <col min="15" max="15" width="11.85546875" style="35" customWidth="1"/>
    <col min="16" max="16" width="30.42578125" style="1" customWidth="1"/>
    <col min="17" max="17" width="20.42578125" style="2" customWidth="1"/>
    <col min="18" max="18" width="10.5703125" style="35" customWidth="1"/>
    <col min="19" max="19" width="28.140625" style="2" customWidth="1"/>
    <col min="20" max="20" width="11.85546875" style="2" customWidth="1"/>
    <col min="21" max="21" width="55.5703125" style="2" customWidth="1"/>
    <col min="22" max="22" width="38.42578125" style="2" customWidth="1"/>
    <col min="23" max="16384" width="9.140625" style="2"/>
  </cols>
  <sheetData>
    <row r="1" spans="1:33" ht="36" customHeight="1">
      <c r="A1" s="275" t="s">
        <v>2392</v>
      </c>
      <c r="B1" s="271" t="s">
        <v>1412</v>
      </c>
      <c r="C1" s="949" t="s">
        <v>2404</v>
      </c>
      <c r="D1" s="950"/>
      <c r="E1" s="950"/>
      <c r="F1" s="950"/>
      <c r="G1" s="950"/>
      <c r="H1" s="950"/>
      <c r="I1" s="950"/>
      <c r="J1" s="950"/>
      <c r="K1" s="950"/>
      <c r="L1" s="950"/>
      <c r="M1" s="969"/>
      <c r="N1" s="951" t="s">
        <v>3915</v>
      </c>
      <c r="O1" s="970"/>
      <c r="P1" s="970"/>
      <c r="Q1" s="970"/>
      <c r="R1" s="970"/>
      <c r="S1" s="970"/>
      <c r="T1" s="970"/>
      <c r="U1" s="970"/>
      <c r="V1" s="971"/>
    </row>
    <row r="2" spans="1:33" ht="56.45" customHeight="1" thickBot="1">
      <c r="B2" s="240"/>
      <c r="C2" s="240" t="s">
        <v>2042</v>
      </c>
      <c r="D2" s="283" t="s">
        <v>2398</v>
      </c>
      <c r="E2" s="240" t="s">
        <v>5</v>
      </c>
      <c r="F2" s="283" t="s">
        <v>2399</v>
      </c>
      <c r="G2" s="240" t="s">
        <v>6</v>
      </c>
      <c r="H2" s="283" t="s">
        <v>2400</v>
      </c>
      <c r="I2" s="240" t="s">
        <v>2041</v>
      </c>
      <c r="J2" s="283" t="s">
        <v>2401</v>
      </c>
      <c r="K2" s="240" t="s">
        <v>9</v>
      </c>
      <c r="L2" s="283" t="s">
        <v>2402</v>
      </c>
      <c r="M2" s="283" t="s">
        <v>2403</v>
      </c>
      <c r="N2" s="241" t="s">
        <v>1927</v>
      </c>
      <c r="O2" s="241" t="s">
        <v>2316</v>
      </c>
      <c r="P2" s="242" t="s">
        <v>1926</v>
      </c>
      <c r="Q2" s="242" t="s">
        <v>2394</v>
      </c>
      <c r="R2" s="242" t="s">
        <v>2044</v>
      </c>
      <c r="S2" s="242" t="s">
        <v>1552</v>
      </c>
      <c r="T2" s="242" t="s">
        <v>1224</v>
      </c>
      <c r="U2" s="242" t="s">
        <v>1622</v>
      </c>
      <c r="V2" s="242" t="s">
        <v>1925</v>
      </c>
    </row>
    <row r="3" spans="1:33" ht="51" customHeight="1">
      <c r="B3" s="272">
        <v>1</v>
      </c>
      <c r="C3" s="243" t="s">
        <v>22</v>
      </c>
      <c r="D3" s="187">
        <f>LEN(TRIM(C3))-LEN(SUBSTITUTE(C3," ",""))+1</f>
        <v>1</v>
      </c>
      <c r="E3" s="243" t="s">
        <v>24</v>
      </c>
      <c r="F3" s="187">
        <f>LEN(TRIM(E3))-LEN(SUBSTITUTE(E3," ",""))+1</f>
        <v>2</v>
      </c>
      <c r="G3" s="243" t="s">
        <v>24</v>
      </c>
      <c r="H3" s="187">
        <f>LEN(TRIM(G3))-LEN(SUBSTITUTE(G3," ",""))+1</f>
        <v>2</v>
      </c>
      <c r="I3" s="243" t="s">
        <v>26</v>
      </c>
      <c r="J3" s="187">
        <f>LEN(TRIM(I3))-LEN(SUBSTITUTE(I3," ",""))+1</f>
        <v>5</v>
      </c>
      <c r="K3" s="243" t="s">
        <v>2040</v>
      </c>
      <c r="L3" s="187">
        <f>LEN(TRIM(K3))-LEN(SUBSTITUTE(K3," ",""))+1</f>
        <v>2</v>
      </c>
      <c r="M3" s="244">
        <f>D3+F3+H3+J3+L3</f>
        <v>12</v>
      </c>
      <c r="N3" s="244">
        <v>3</v>
      </c>
      <c r="O3" s="244">
        <v>3</v>
      </c>
      <c r="P3" s="243" t="s">
        <v>1794</v>
      </c>
      <c r="Q3" s="187" t="s">
        <v>2381</v>
      </c>
      <c r="R3" s="244">
        <v>581</v>
      </c>
      <c r="S3" s="187" t="s">
        <v>1519</v>
      </c>
      <c r="T3" s="187" t="s">
        <v>1520</v>
      </c>
      <c r="U3" s="187" t="s">
        <v>1920</v>
      </c>
      <c r="V3" s="187" t="s">
        <v>1264</v>
      </c>
    </row>
    <row r="4" spans="1:33">
      <c r="B4" s="190"/>
      <c r="D4" s="187"/>
      <c r="E4" s="135"/>
      <c r="F4" s="187"/>
      <c r="G4" s="46"/>
      <c r="H4" s="187"/>
      <c r="I4" s="46"/>
      <c r="J4" s="187"/>
      <c r="K4" s="46"/>
      <c r="L4" s="187"/>
      <c r="M4" s="244"/>
      <c r="N4" s="61"/>
      <c r="O4" s="61"/>
      <c r="P4" s="46"/>
      <c r="Q4" s="50"/>
      <c r="R4" s="61">
        <v>581</v>
      </c>
      <c r="S4" s="50" t="s">
        <v>1542</v>
      </c>
      <c r="T4" s="50" t="s">
        <v>1543</v>
      </c>
      <c r="U4" s="50" t="s">
        <v>1541</v>
      </c>
      <c r="V4" s="50" t="s">
        <v>1885</v>
      </c>
    </row>
    <row r="5" spans="1:33">
      <c r="B5" s="190"/>
      <c r="D5" s="187"/>
      <c r="E5" s="135"/>
      <c r="F5" s="187"/>
      <c r="G5" s="46"/>
      <c r="H5" s="187"/>
      <c r="I5" s="46"/>
      <c r="J5" s="187"/>
      <c r="K5" s="46"/>
      <c r="L5" s="187"/>
      <c r="M5" s="244"/>
      <c r="N5" s="61"/>
      <c r="O5" s="61"/>
      <c r="P5" s="46"/>
      <c r="Q5" s="50"/>
      <c r="R5" s="61">
        <v>581</v>
      </c>
      <c r="S5" s="50" t="s">
        <v>1924</v>
      </c>
      <c r="T5" s="50" t="s">
        <v>1218</v>
      </c>
      <c r="U5" s="50" t="s">
        <v>1923</v>
      </c>
      <c r="V5" s="50" t="s">
        <v>1824</v>
      </c>
    </row>
    <row r="6" spans="1:33">
      <c r="A6" s="245"/>
      <c r="B6" s="246"/>
      <c r="C6" s="245"/>
      <c r="D6" s="245"/>
      <c r="E6" s="246"/>
      <c r="F6" s="246"/>
      <c r="G6" s="245"/>
      <c r="H6" s="245"/>
      <c r="I6" s="245"/>
      <c r="J6" s="245"/>
      <c r="K6" s="245"/>
      <c r="L6" s="245"/>
      <c r="M6" s="268"/>
      <c r="N6" s="191"/>
      <c r="O6" s="191"/>
      <c r="P6" s="245"/>
      <c r="Q6" s="247"/>
      <c r="R6" s="191"/>
      <c r="S6" s="247"/>
      <c r="T6" s="247"/>
      <c r="U6" s="247"/>
      <c r="V6" s="247"/>
    </row>
    <row r="7" spans="1:33" s="46" customFormat="1" ht="42.95" customHeight="1">
      <c r="B7" s="135">
        <v>2</v>
      </c>
      <c r="C7" s="46" t="s">
        <v>22</v>
      </c>
      <c r="D7" s="187">
        <f t="shared" ref="D7:F65" si="0">LEN(TRIM(C7))-LEN(SUBSTITUTE(C7," ",""))+1</f>
        <v>1</v>
      </c>
      <c r="E7" s="46" t="s">
        <v>37</v>
      </c>
      <c r="F7" s="187">
        <f t="shared" si="0"/>
        <v>1</v>
      </c>
      <c r="G7" s="46" t="s">
        <v>38</v>
      </c>
      <c r="H7" s="187">
        <f t="shared" ref="H7:J7" si="1">LEN(TRIM(G7))-LEN(SUBSTITUTE(G7," ",""))+1</f>
        <v>5</v>
      </c>
      <c r="I7" s="46" t="s">
        <v>2387</v>
      </c>
      <c r="J7" s="187">
        <f t="shared" si="1"/>
        <v>2</v>
      </c>
      <c r="K7" s="46" t="s">
        <v>2040</v>
      </c>
      <c r="L7" s="187">
        <f t="shared" ref="L7" si="2">LEN(TRIM(K7))-LEN(SUBSTITUTE(K7," ",""))+1</f>
        <v>2</v>
      </c>
      <c r="M7" s="244">
        <f>D7+F7+H7+J7+L7</f>
        <v>11</v>
      </c>
      <c r="N7" s="109">
        <v>3</v>
      </c>
      <c r="O7" s="109">
        <v>3</v>
      </c>
      <c r="P7" s="46" t="s">
        <v>2447</v>
      </c>
      <c r="Q7" s="46" t="s">
        <v>2298</v>
      </c>
      <c r="R7" s="109">
        <v>571</v>
      </c>
      <c r="S7" s="46" t="s">
        <v>1519</v>
      </c>
      <c r="T7" s="46" t="s">
        <v>1520</v>
      </c>
      <c r="U7" s="46" t="s">
        <v>1920</v>
      </c>
      <c r="V7" s="46" t="s">
        <v>1264</v>
      </c>
      <c r="W7" s="2"/>
      <c r="X7" s="2"/>
      <c r="Y7" s="2"/>
      <c r="Z7" s="2"/>
      <c r="AA7" s="2"/>
      <c r="AB7" s="2"/>
      <c r="AC7" s="2"/>
      <c r="AD7" s="2"/>
      <c r="AE7" s="2"/>
      <c r="AF7" s="2"/>
      <c r="AG7" s="2"/>
    </row>
    <row r="8" spans="1:33">
      <c r="B8" s="135"/>
      <c r="D8" s="187"/>
      <c r="E8" s="46"/>
      <c r="F8" s="187"/>
      <c r="G8" s="46"/>
      <c r="H8" s="187"/>
      <c r="I8" s="46"/>
      <c r="J8" s="187"/>
      <c r="K8" s="46"/>
      <c r="L8" s="187"/>
      <c r="M8" s="244"/>
      <c r="N8" s="109"/>
      <c r="O8" s="109"/>
      <c r="P8" s="46"/>
      <c r="Q8" s="46"/>
      <c r="R8" s="239">
        <v>571</v>
      </c>
      <c r="S8" s="50" t="s">
        <v>2395</v>
      </c>
      <c r="T8" s="50" t="s">
        <v>2256</v>
      </c>
      <c r="U8" s="50" t="s">
        <v>2289</v>
      </c>
      <c r="V8" s="50" t="s">
        <v>1112</v>
      </c>
    </row>
    <row r="9" spans="1:33">
      <c r="B9" s="135"/>
      <c r="D9" s="187"/>
      <c r="E9" s="46"/>
      <c r="F9" s="187"/>
      <c r="G9" s="46"/>
      <c r="H9" s="187"/>
      <c r="I9" s="46"/>
      <c r="J9" s="187"/>
      <c r="K9" s="46"/>
      <c r="L9" s="187"/>
      <c r="M9" s="244"/>
      <c r="N9" s="109"/>
      <c r="O9" s="109"/>
      <c r="P9" s="46"/>
      <c r="Q9" s="46"/>
      <c r="R9" s="239">
        <v>587</v>
      </c>
      <c r="S9" s="50" t="s">
        <v>2269</v>
      </c>
      <c r="T9" s="50" t="s">
        <v>1212</v>
      </c>
      <c r="U9" s="50" t="s">
        <v>2290</v>
      </c>
      <c r="V9" s="50" t="s">
        <v>1043</v>
      </c>
    </row>
    <row r="10" spans="1:33">
      <c r="A10" s="245"/>
      <c r="B10" s="246"/>
      <c r="C10" s="245"/>
      <c r="D10" s="245"/>
      <c r="E10" s="246"/>
      <c r="F10" s="246"/>
      <c r="G10" s="245"/>
      <c r="H10" s="245"/>
      <c r="I10" s="245"/>
      <c r="J10" s="245"/>
      <c r="K10" s="245"/>
      <c r="L10" s="245"/>
      <c r="M10" s="268"/>
      <c r="N10" s="191"/>
      <c r="O10" s="191"/>
      <c r="P10" s="245"/>
      <c r="Q10" s="247"/>
      <c r="R10" s="191"/>
      <c r="S10" s="247"/>
      <c r="T10" s="247"/>
      <c r="U10" s="247"/>
      <c r="V10" s="247"/>
    </row>
    <row r="11" spans="1:33" ht="45">
      <c r="B11" s="190">
        <v>3</v>
      </c>
      <c r="C11" s="46" t="s">
        <v>48</v>
      </c>
      <c r="D11" s="187">
        <f t="shared" si="0"/>
        <v>2</v>
      </c>
      <c r="E11" s="135" t="s">
        <v>1557</v>
      </c>
      <c r="F11" s="187">
        <f t="shared" si="0"/>
        <v>3</v>
      </c>
      <c r="G11" s="46" t="s">
        <v>50</v>
      </c>
      <c r="H11" s="187">
        <f t="shared" ref="H11:J11" si="3">LEN(TRIM(G11))-LEN(SUBSTITUTE(G11," ",""))+1</f>
        <v>4</v>
      </c>
      <c r="I11" s="46" t="s">
        <v>2039</v>
      </c>
      <c r="J11" s="187">
        <f t="shared" si="3"/>
        <v>3</v>
      </c>
      <c r="K11" s="46" t="s">
        <v>2038</v>
      </c>
      <c r="L11" s="187">
        <f t="shared" ref="L11" si="4">LEN(TRIM(K11))-LEN(SUBSTITUTE(K11," ",""))+1</f>
        <v>3</v>
      </c>
      <c r="M11" s="244">
        <f>D11+F11+H11+J11+L11</f>
        <v>15</v>
      </c>
      <c r="N11" s="61">
        <v>4</v>
      </c>
      <c r="O11" s="61">
        <v>3</v>
      </c>
      <c r="P11" s="46" t="s">
        <v>1795</v>
      </c>
      <c r="Q11" s="50" t="s">
        <v>2085</v>
      </c>
      <c r="R11" s="61">
        <v>604</v>
      </c>
      <c r="S11" s="50" t="s">
        <v>1522</v>
      </c>
      <c r="T11" s="50" t="s">
        <v>1523</v>
      </c>
      <c r="U11" s="50" t="s">
        <v>1521</v>
      </c>
      <c r="V11" s="50" t="s">
        <v>1062</v>
      </c>
    </row>
    <row r="12" spans="1:33">
      <c r="B12" s="190"/>
      <c r="D12" s="187"/>
      <c r="E12" s="135"/>
      <c r="F12" s="187"/>
      <c r="G12" s="46"/>
      <c r="H12" s="187"/>
      <c r="I12" s="46"/>
      <c r="J12" s="187"/>
      <c r="K12" s="46"/>
      <c r="L12" s="187"/>
      <c r="M12" s="244"/>
      <c r="N12" s="61"/>
      <c r="O12" s="61"/>
      <c r="P12" s="46"/>
      <c r="Q12" s="50"/>
      <c r="R12" s="61">
        <v>578</v>
      </c>
      <c r="S12" s="50" t="s">
        <v>1497</v>
      </c>
      <c r="T12" s="50" t="s">
        <v>1498</v>
      </c>
      <c r="U12" s="50" t="s">
        <v>1922</v>
      </c>
      <c r="V12" s="50" t="s">
        <v>1051</v>
      </c>
    </row>
    <row r="13" spans="1:33">
      <c r="B13" s="190"/>
      <c r="D13" s="187"/>
      <c r="E13" s="135"/>
      <c r="F13" s="187"/>
      <c r="G13" s="46"/>
      <c r="H13" s="187"/>
      <c r="I13" s="46"/>
      <c r="J13" s="187"/>
      <c r="K13" s="46"/>
      <c r="L13" s="187"/>
      <c r="M13" s="244"/>
      <c r="N13" s="61"/>
      <c r="O13" s="61"/>
      <c r="P13" s="46"/>
      <c r="Q13" s="50"/>
      <c r="R13" s="61">
        <v>578</v>
      </c>
      <c r="S13" s="50" t="s">
        <v>2051</v>
      </c>
      <c r="T13" s="50" t="s">
        <v>1478</v>
      </c>
      <c r="U13" s="50" t="s">
        <v>1921</v>
      </c>
      <c r="V13" s="50" t="s">
        <v>1046</v>
      </c>
    </row>
    <row r="14" spans="1:33">
      <c r="B14" s="190"/>
      <c r="D14" s="187"/>
      <c r="E14" s="135"/>
      <c r="F14" s="187"/>
      <c r="G14" s="46"/>
      <c r="H14" s="187"/>
      <c r="I14" s="46"/>
      <c r="J14" s="187"/>
      <c r="K14" s="46"/>
      <c r="L14" s="187"/>
      <c r="M14" s="244"/>
      <c r="N14" s="61"/>
      <c r="O14" s="61"/>
      <c r="P14" s="46"/>
      <c r="Q14" s="50"/>
      <c r="R14" s="248">
        <v>578</v>
      </c>
      <c r="S14" s="249" t="s">
        <v>1519</v>
      </c>
      <c r="T14" s="249" t="s">
        <v>1520</v>
      </c>
      <c r="U14" s="50" t="s">
        <v>1920</v>
      </c>
      <c r="V14" s="50" t="s">
        <v>1264</v>
      </c>
    </row>
    <row r="15" spans="1:33">
      <c r="A15" s="245"/>
      <c r="B15" s="246"/>
      <c r="C15" s="245"/>
      <c r="D15" s="245"/>
      <c r="E15" s="246"/>
      <c r="F15" s="246"/>
      <c r="G15" s="245"/>
      <c r="H15" s="245"/>
      <c r="I15" s="245"/>
      <c r="J15" s="245"/>
      <c r="K15" s="245"/>
      <c r="L15" s="245"/>
      <c r="M15" s="268"/>
      <c r="N15" s="191"/>
      <c r="O15" s="191"/>
      <c r="P15" s="245"/>
      <c r="Q15" s="247"/>
      <c r="R15" s="191"/>
      <c r="S15" s="247"/>
      <c r="T15" s="247"/>
      <c r="U15" s="247"/>
      <c r="V15" s="247"/>
    </row>
    <row r="16" spans="1:33" s="46" customFormat="1" ht="54.75" customHeight="1">
      <c r="B16" s="135">
        <v>4</v>
      </c>
      <c r="C16" s="46" t="s">
        <v>48</v>
      </c>
      <c r="D16" s="187">
        <f t="shared" si="0"/>
        <v>2</v>
      </c>
      <c r="E16" s="46" t="s">
        <v>397</v>
      </c>
      <c r="F16" s="187">
        <f t="shared" si="0"/>
        <v>4</v>
      </c>
      <c r="G16" s="46" t="s">
        <v>63</v>
      </c>
      <c r="H16" s="187">
        <f t="shared" ref="H16:J16" si="5">LEN(TRIM(G16))-LEN(SUBSTITUTE(G16," ",""))+1</f>
        <v>4</v>
      </c>
      <c r="I16" s="46" t="s">
        <v>2299</v>
      </c>
      <c r="J16" s="187">
        <f t="shared" si="5"/>
        <v>7</v>
      </c>
      <c r="K16" s="46" t="s">
        <v>2038</v>
      </c>
      <c r="L16" s="187">
        <f t="shared" ref="L16" si="6">LEN(TRIM(K16))-LEN(SUBSTITUTE(K16," ",""))+1</f>
        <v>3</v>
      </c>
      <c r="M16" s="244">
        <f>D16+F16+H16+J16+L16</f>
        <v>20</v>
      </c>
      <c r="N16" s="109">
        <v>5</v>
      </c>
      <c r="O16" s="109">
        <v>4</v>
      </c>
      <c r="P16" s="46" t="s">
        <v>2301</v>
      </c>
      <c r="Q16" s="46" t="s">
        <v>2300</v>
      </c>
      <c r="R16" s="109">
        <v>586</v>
      </c>
      <c r="S16" s="46" t="s">
        <v>2396</v>
      </c>
      <c r="T16" s="46" t="s">
        <v>1523</v>
      </c>
      <c r="U16" s="46" t="s">
        <v>1521</v>
      </c>
      <c r="V16" s="46" t="s">
        <v>1062</v>
      </c>
      <c r="W16" s="2"/>
      <c r="X16" s="2"/>
      <c r="Y16" s="2"/>
      <c r="Z16" s="2"/>
      <c r="AA16" s="2"/>
      <c r="AB16" s="2"/>
      <c r="AC16" s="2"/>
      <c r="AD16" s="2"/>
      <c r="AE16" s="2"/>
      <c r="AF16" s="2"/>
      <c r="AG16" s="2"/>
    </row>
    <row r="17" spans="1:33" s="46" customFormat="1" ht="30">
      <c r="B17" s="135"/>
      <c r="D17" s="187"/>
      <c r="F17" s="187"/>
      <c r="H17" s="187"/>
      <c r="J17" s="187"/>
      <c r="L17" s="187"/>
      <c r="M17" s="244"/>
      <c r="N17" s="109"/>
      <c r="O17" s="109"/>
      <c r="R17" s="109">
        <v>586</v>
      </c>
      <c r="S17" s="46" t="s">
        <v>2270</v>
      </c>
      <c r="T17" s="46" t="s">
        <v>2257</v>
      </c>
      <c r="U17" s="46" t="s">
        <v>2291</v>
      </c>
      <c r="V17" s="46" t="s">
        <v>1046</v>
      </c>
      <c r="W17" s="2"/>
      <c r="X17" s="2"/>
      <c r="Y17" s="2"/>
      <c r="Z17" s="2"/>
      <c r="AA17" s="2"/>
      <c r="AB17" s="2"/>
      <c r="AC17" s="2"/>
      <c r="AD17" s="2"/>
      <c r="AE17" s="2"/>
      <c r="AF17" s="2"/>
      <c r="AG17" s="2"/>
    </row>
    <row r="18" spans="1:33" s="46" customFormat="1">
      <c r="B18" s="135"/>
      <c r="D18" s="187"/>
      <c r="F18" s="187"/>
      <c r="H18" s="187"/>
      <c r="J18" s="187"/>
      <c r="L18" s="187"/>
      <c r="M18" s="244"/>
      <c r="N18" s="109"/>
      <c r="O18" s="109"/>
      <c r="R18" s="248">
        <v>586</v>
      </c>
      <c r="S18" s="249" t="s">
        <v>2397</v>
      </c>
      <c r="T18" s="249" t="s">
        <v>1530</v>
      </c>
      <c r="U18" s="249" t="s">
        <v>1528</v>
      </c>
      <c r="V18" s="249" t="s">
        <v>1046</v>
      </c>
      <c r="W18" s="2"/>
      <c r="X18" s="2"/>
      <c r="Y18" s="2"/>
      <c r="Z18" s="2"/>
      <c r="AA18" s="2"/>
      <c r="AB18" s="2"/>
      <c r="AC18" s="2"/>
      <c r="AD18" s="2"/>
      <c r="AE18" s="2"/>
      <c r="AF18" s="2"/>
      <c r="AG18" s="2"/>
    </row>
    <row r="19" spans="1:33" s="46" customFormat="1" ht="30">
      <c r="B19" s="135"/>
      <c r="D19" s="187"/>
      <c r="F19" s="187"/>
      <c r="H19" s="187"/>
      <c r="J19" s="187"/>
      <c r="L19" s="187"/>
      <c r="M19" s="244"/>
      <c r="N19" s="109"/>
      <c r="O19" s="109"/>
      <c r="R19" s="109">
        <v>586</v>
      </c>
      <c r="S19" s="46" t="s">
        <v>2271</v>
      </c>
      <c r="T19" s="46" t="s">
        <v>2258</v>
      </c>
      <c r="U19" s="46" t="s">
        <v>2292</v>
      </c>
      <c r="V19" s="46" t="s">
        <v>1046</v>
      </c>
      <c r="W19" s="2"/>
      <c r="X19" s="2"/>
      <c r="Y19" s="2"/>
      <c r="Z19" s="2"/>
      <c r="AA19" s="2"/>
      <c r="AB19" s="2"/>
      <c r="AC19" s="2"/>
      <c r="AD19" s="2"/>
      <c r="AE19" s="2"/>
      <c r="AF19" s="2"/>
      <c r="AG19" s="2"/>
    </row>
    <row r="20" spans="1:33">
      <c r="B20" s="135"/>
      <c r="D20" s="187"/>
      <c r="E20" s="46"/>
      <c r="F20" s="187"/>
      <c r="G20" s="46"/>
      <c r="H20" s="187"/>
      <c r="I20" s="46"/>
      <c r="J20" s="187"/>
      <c r="K20" s="46"/>
      <c r="L20" s="187"/>
      <c r="M20" s="244"/>
      <c r="N20" s="109"/>
      <c r="O20" s="109"/>
      <c r="P20" s="46"/>
      <c r="Q20" s="46"/>
      <c r="R20" s="239">
        <v>586</v>
      </c>
      <c r="S20" s="50" t="s">
        <v>1519</v>
      </c>
      <c r="T20" s="50" t="s">
        <v>1520</v>
      </c>
      <c r="U20" s="50" t="s">
        <v>1920</v>
      </c>
      <c r="V20" s="50" t="s">
        <v>1264</v>
      </c>
    </row>
    <row r="21" spans="1:33">
      <c r="A21" s="245"/>
      <c r="B21" s="246"/>
      <c r="C21" s="245"/>
      <c r="D21" s="245"/>
      <c r="E21" s="246"/>
      <c r="F21" s="246"/>
      <c r="G21" s="245"/>
      <c r="H21" s="245"/>
      <c r="I21" s="245"/>
      <c r="J21" s="245"/>
      <c r="K21" s="245"/>
      <c r="L21" s="245"/>
      <c r="M21" s="268"/>
      <c r="N21" s="191"/>
      <c r="O21" s="191"/>
      <c r="P21" s="245"/>
      <c r="Q21" s="247"/>
      <c r="R21" s="191"/>
      <c r="S21" s="247"/>
      <c r="T21" s="247"/>
      <c r="U21" s="247"/>
      <c r="V21" s="247"/>
    </row>
    <row r="22" spans="1:33" ht="66.75" customHeight="1">
      <c r="A22" s="50" t="s">
        <v>2392</v>
      </c>
      <c r="B22" s="190">
        <v>5</v>
      </c>
      <c r="C22" s="46" t="s">
        <v>74</v>
      </c>
      <c r="D22" s="187">
        <f t="shared" si="0"/>
        <v>4</v>
      </c>
      <c r="E22" s="135" t="s">
        <v>2322</v>
      </c>
      <c r="F22" s="187">
        <f t="shared" si="0"/>
        <v>2</v>
      </c>
      <c r="G22" s="46" t="s">
        <v>76</v>
      </c>
      <c r="H22" s="187">
        <f t="shared" ref="H22:J22" si="7">LEN(TRIM(G22))-LEN(SUBSTITUTE(G22," ",""))+1</f>
        <v>22</v>
      </c>
      <c r="I22" s="46" t="s">
        <v>2037</v>
      </c>
      <c r="J22" s="187">
        <f t="shared" si="7"/>
        <v>3</v>
      </c>
      <c r="K22" s="46" t="s">
        <v>2036</v>
      </c>
      <c r="L22" s="187">
        <f t="shared" ref="L22" si="8">LEN(TRIM(K22))-LEN(SUBSTITUTE(K22," ",""))+1</f>
        <v>4</v>
      </c>
      <c r="M22" s="244">
        <f>D22+F22+H22+J22+L22</f>
        <v>35</v>
      </c>
      <c r="N22" s="61">
        <v>7</v>
      </c>
      <c r="O22" s="61">
        <v>7</v>
      </c>
      <c r="P22" s="46" t="s">
        <v>2049</v>
      </c>
      <c r="Q22" s="50" t="s">
        <v>1796</v>
      </c>
      <c r="R22" s="61">
        <v>567</v>
      </c>
      <c r="S22" s="50" t="s">
        <v>1919</v>
      </c>
      <c r="T22" s="50" t="s">
        <v>1918</v>
      </c>
      <c r="U22" s="50" t="s">
        <v>1917</v>
      </c>
      <c r="V22" s="50" t="s">
        <v>1885</v>
      </c>
    </row>
    <row r="23" spans="1:33">
      <c r="B23" s="190"/>
      <c r="D23" s="187"/>
      <c r="E23" s="135"/>
      <c r="F23" s="187"/>
      <c r="G23" s="46"/>
      <c r="H23" s="187"/>
      <c r="I23" s="46"/>
      <c r="J23" s="187"/>
      <c r="K23" s="46"/>
      <c r="L23" s="187"/>
      <c r="M23" s="244"/>
      <c r="N23" s="61"/>
      <c r="O23" s="61"/>
      <c r="P23" s="46"/>
      <c r="Q23" s="50"/>
      <c r="R23" s="61">
        <v>567</v>
      </c>
      <c r="S23" s="50" t="s">
        <v>2052</v>
      </c>
      <c r="T23" s="50" t="s">
        <v>1916</v>
      </c>
      <c r="U23" s="50" t="s">
        <v>1915</v>
      </c>
      <c r="V23" s="50" t="s">
        <v>1040</v>
      </c>
    </row>
    <row r="24" spans="1:33">
      <c r="B24" s="190"/>
      <c r="D24" s="187"/>
      <c r="E24" s="135"/>
      <c r="F24" s="187"/>
      <c r="G24" s="46"/>
      <c r="H24" s="187"/>
      <c r="I24" s="46"/>
      <c r="J24" s="187"/>
      <c r="K24" s="46"/>
      <c r="L24" s="187"/>
      <c r="M24" s="244"/>
      <c r="N24" s="61"/>
      <c r="O24" s="61"/>
      <c r="P24" s="46"/>
      <c r="Q24" s="50"/>
      <c r="R24" s="61">
        <v>567</v>
      </c>
      <c r="S24" s="50" t="s">
        <v>1914</v>
      </c>
      <c r="T24" s="50" t="s">
        <v>1913</v>
      </c>
      <c r="U24" s="50" t="s">
        <v>1912</v>
      </c>
      <c r="V24" s="50" t="s">
        <v>1885</v>
      </c>
    </row>
    <row r="25" spans="1:33">
      <c r="B25" s="190"/>
      <c r="D25" s="187"/>
      <c r="E25" s="135"/>
      <c r="F25" s="187"/>
      <c r="G25" s="46"/>
      <c r="H25" s="187"/>
      <c r="I25" s="46"/>
      <c r="J25" s="187"/>
      <c r="K25" s="46"/>
      <c r="L25" s="187"/>
      <c r="M25" s="244"/>
      <c r="N25" s="61"/>
      <c r="O25" s="61"/>
      <c r="P25" s="46"/>
      <c r="Q25" s="50"/>
      <c r="R25" s="61">
        <v>567</v>
      </c>
      <c r="S25" s="50" t="s">
        <v>2053</v>
      </c>
      <c r="T25" s="50" t="s">
        <v>1911</v>
      </c>
      <c r="U25" s="50" t="s">
        <v>1910</v>
      </c>
      <c r="V25" s="50" t="s">
        <v>1263</v>
      </c>
    </row>
    <row r="26" spans="1:33">
      <c r="B26" s="190"/>
      <c r="D26" s="187"/>
      <c r="E26" s="135"/>
      <c r="F26" s="187"/>
      <c r="G26" s="46"/>
      <c r="H26" s="187"/>
      <c r="I26" s="46"/>
      <c r="J26" s="187"/>
      <c r="K26" s="46"/>
      <c r="L26" s="187"/>
      <c r="M26" s="244"/>
      <c r="N26" s="61"/>
      <c r="O26" s="61"/>
      <c r="P26" s="46"/>
      <c r="Q26" s="50"/>
      <c r="R26" s="61">
        <v>760</v>
      </c>
      <c r="S26" s="50" t="s">
        <v>2054</v>
      </c>
      <c r="T26" s="50" t="s">
        <v>1909</v>
      </c>
      <c r="U26" s="50" t="s">
        <v>1908</v>
      </c>
      <c r="V26" s="50" t="s">
        <v>1847</v>
      </c>
    </row>
    <row r="27" spans="1:33">
      <c r="B27" s="190"/>
      <c r="D27" s="187"/>
      <c r="E27" s="135"/>
      <c r="F27" s="187"/>
      <c r="G27" s="46"/>
      <c r="H27" s="187"/>
      <c r="I27" s="46"/>
      <c r="J27" s="187"/>
      <c r="K27" s="46"/>
      <c r="L27" s="187"/>
      <c r="M27" s="244"/>
      <c r="N27" s="61"/>
      <c r="O27" s="61"/>
      <c r="P27" s="46"/>
      <c r="Q27" s="50"/>
      <c r="R27" s="61">
        <v>567</v>
      </c>
      <c r="S27" s="50" t="s">
        <v>2055</v>
      </c>
      <c r="T27" s="50" t="s">
        <v>1907</v>
      </c>
      <c r="U27" s="50" t="s">
        <v>1906</v>
      </c>
      <c r="V27" s="50" t="s">
        <v>1847</v>
      </c>
    </row>
    <row r="28" spans="1:33">
      <c r="B28" s="190"/>
      <c r="D28" s="187"/>
      <c r="E28" s="135"/>
      <c r="F28" s="187"/>
      <c r="G28" s="46"/>
      <c r="H28" s="187"/>
      <c r="I28" s="46"/>
      <c r="J28" s="187"/>
      <c r="K28" s="46"/>
      <c r="L28" s="187"/>
      <c r="M28" s="244"/>
      <c r="N28" s="61"/>
      <c r="O28" s="61"/>
      <c r="P28" s="46"/>
      <c r="Q28" s="50"/>
      <c r="R28" s="61">
        <v>567</v>
      </c>
      <c r="S28" s="50" t="s">
        <v>1993</v>
      </c>
      <c r="T28" s="50" t="s">
        <v>1994</v>
      </c>
      <c r="U28" s="50" t="s">
        <v>1996</v>
      </c>
      <c r="V28" s="50" t="s">
        <v>1995</v>
      </c>
    </row>
    <row r="29" spans="1:33">
      <c r="A29" s="245"/>
      <c r="B29" s="246"/>
      <c r="C29" s="245"/>
      <c r="D29" s="245"/>
      <c r="E29" s="246"/>
      <c r="F29" s="246"/>
      <c r="G29" s="245"/>
      <c r="H29" s="245"/>
      <c r="I29" s="245"/>
      <c r="J29" s="245"/>
      <c r="K29" s="245"/>
      <c r="L29" s="245"/>
      <c r="M29" s="268"/>
      <c r="N29" s="191"/>
      <c r="O29" s="191"/>
      <c r="P29" s="245"/>
      <c r="Q29" s="247"/>
      <c r="R29" s="191"/>
      <c r="S29" s="247"/>
      <c r="T29" s="247"/>
      <c r="U29" s="247"/>
      <c r="V29" s="247"/>
    </row>
    <row r="30" spans="1:33" s="46" customFormat="1" ht="80.45" customHeight="1">
      <c r="A30" s="50" t="s">
        <v>2392</v>
      </c>
      <c r="B30" s="135">
        <v>6</v>
      </c>
      <c r="C30" s="46" t="s">
        <v>74</v>
      </c>
      <c r="D30" s="187">
        <f t="shared" si="0"/>
        <v>4</v>
      </c>
      <c r="E30" s="46" t="s">
        <v>2302</v>
      </c>
      <c r="F30" s="187">
        <f t="shared" si="0"/>
        <v>3</v>
      </c>
      <c r="G30" s="46" t="s">
        <v>90</v>
      </c>
      <c r="H30" s="187">
        <f t="shared" ref="H30:J30" si="9">LEN(TRIM(G30))-LEN(SUBSTITUTE(G30," ",""))+1</f>
        <v>24</v>
      </c>
      <c r="I30" s="46" t="s">
        <v>2303</v>
      </c>
      <c r="J30" s="187">
        <f t="shared" si="9"/>
        <v>3</v>
      </c>
      <c r="K30" s="46" t="s">
        <v>2388</v>
      </c>
      <c r="L30" s="187">
        <f t="shared" ref="L30" si="10">LEN(TRIM(K30))-LEN(SUBSTITUTE(K30," ",""))+1</f>
        <v>5</v>
      </c>
      <c r="M30" s="244">
        <f>D30+F30+H30+J30+L30</f>
        <v>39</v>
      </c>
      <c r="N30" s="109">
        <v>9</v>
      </c>
      <c r="O30" s="109">
        <v>9</v>
      </c>
      <c r="P30" s="46" t="s">
        <v>2448</v>
      </c>
      <c r="Q30" s="46" t="s">
        <v>2304</v>
      </c>
      <c r="R30" s="109">
        <v>727</v>
      </c>
      <c r="S30" s="46" t="s">
        <v>2272</v>
      </c>
      <c r="T30" s="46" t="s">
        <v>1916</v>
      </c>
      <c r="U30" s="46" t="s">
        <v>2293</v>
      </c>
      <c r="V30" s="46" t="s">
        <v>1040</v>
      </c>
      <c r="W30" s="2"/>
      <c r="X30" s="2"/>
      <c r="Y30" s="2"/>
      <c r="Z30" s="2"/>
      <c r="AA30" s="2"/>
      <c r="AB30" s="2"/>
      <c r="AC30" s="2"/>
      <c r="AD30" s="2"/>
      <c r="AE30" s="2"/>
      <c r="AF30" s="2"/>
      <c r="AG30" s="2"/>
    </row>
    <row r="31" spans="1:33">
      <c r="B31" s="135"/>
      <c r="D31" s="187"/>
      <c r="E31" s="46"/>
      <c r="F31" s="187"/>
      <c r="G31" s="46"/>
      <c r="H31" s="187"/>
      <c r="I31" s="46"/>
      <c r="J31" s="187"/>
      <c r="K31" s="46"/>
      <c r="L31" s="187"/>
      <c r="M31" s="244"/>
      <c r="N31" s="109"/>
      <c r="O31" s="109"/>
      <c r="P31" s="46"/>
      <c r="Q31" s="46"/>
      <c r="R31" s="239">
        <v>727</v>
      </c>
      <c r="S31" s="50" t="s">
        <v>2273</v>
      </c>
      <c r="T31" s="50" t="s">
        <v>1909</v>
      </c>
      <c r="U31" s="50" t="s">
        <v>1908</v>
      </c>
      <c r="V31" s="50" t="s">
        <v>1046</v>
      </c>
    </row>
    <row r="32" spans="1:33">
      <c r="B32" s="135"/>
      <c r="D32" s="187"/>
      <c r="E32" s="46"/>
      <c r="F32" s="187"/>
      <c r="G32" s="46"/>
      <c r="H32" s="187"/>
      <c r="I32" s="46"/>
      <c r="J32" s="187"/>
      <c r="K32" s="46"/>
      <c r="L32" s="187"/>
      <c r="M32" s="244"/>
      <c r="N32" s="109"/>
      <c r="O32" s="109"/>
      <c r="P32" s="46"/>
      <c r="Q32" s="46"/>
      <c r="R32" s="239">
        <v>727</v>
      </c>
      <c r="S32" s="50" t="s">
        <v>2274</v>
      </c>
      <c r="T32" s="50" t="s">
        <v>2259</v>
      </c>
      <c r="U32" s="50" t="s">
        <v>2294</v>
      </c>
      <c r="V32" s="50" t="s">
        <v>1046</v>
      </c>
    </row>
    <row r="33" spans="1:22">
      <c r="B33" s="135"/>
      <c r="D33" s="187"/>
      <c r="E33" s="46"/>
      <c r="F33" s="187"/>
      <c r="G33" s="46"/>
      <c r="H33" s="187"/>
      <c r="I33" s="46"/>
      <c r="J33" s="187"/>
      <c r="K33" s="46"/>
      <c r="L33" s="187"/>
      <c r="M33" s="244"/>
      <c r="N33" s="109"/>
      <c r="O33" s="109"/>
      <c r="P33" s="46"/>
      <c r="Q33" s="46"/>
      <c r="R33" s="239">
        <v>727</v>
      </c>
      <c r="S33" s="50" t="s">
        <v>2275</v>
      </c>
      <c r="T33" s="50" t="s">
        <v>2260</v>
      </c>
      <c r="U33" s="50" t="s">
        <v>2295</v>
      </c>
      <c r="V33" s="50" t="s">
        <v>1103</v>
      </c>
    </row>
    <row r="34" spans="1:22">
      <c r="B34" s="135"/>
      <c r="D34" s="187"/>
      <c r="E34" s="46"/>
      <c r="F34" s="187"/>
      <c r="G34" s="46"/>
      <c r="H34" s="187"/>
      <c r="I34" s="46"/>
      <c r="J34" s="187"/>
      <c r="K34" s="46"/>
      <c r="L34" s="187"/>
      <c r="M34" s="244"/>
      <c r="N34" s="109"/>
      <c r="O34" s="109"/>
      <c r="P34" s="46"/>
      <c r="Q34" s="46"/>
      <c r="R34" s="239">
        <v>727</v>
      </c>
      <c r="S34" s="50" t="s">
        <v>2276</v>
      </c>
      <c r="T34" s="50" t="s">
        <v>2261</v>
      </c>
      <c r="U34" s="50" t="s">
        <v>2185</v>
      </c>
      <c r="V34" s="50" t="s">
        <v>1046</v>
      </c>
    </row>
    <row r="35" spans="1:22">
      <c r="B35" s="135"/>
      <c r="D35" s="187"/>
      <c r="E35" s="46"/>
      <c r="F35" s="187"/>
      <c r="G35" s="46"/>
      <c r="H35" s="187"/>
      <c r="I35" s="46"/>
      <c r="J35" s="187"/>
      <c r="K35" s="46"/>
      <c r="L35" s="187"/>
      <c r="M35" s="244"/>
      <c r="N35" s="109"/>
      <c r="O35" s="109"/>
      <c r="P35" s="46"/>
      <c r="Q35" s="46"/>
      <c r="R35" s="239">
        <v>727</v>
      </c>
      <c r="S35" s="50" t="s">
        <v>2277</v>
      </c>
      <c r="T35" s="50" t="s">
        <v>2262</v>
      </c>
      <c r="U35" s="50" t="s">
        <v>1331</v>
      </c>
      <c r="V35" s="50" t="s">
        <v>1047</v>
      </c>
    </row>
    <row r="36" spans="1:22">
      <c r="B36" s="135"/>
      <c r="D36" s="187"/>
      <c r="E36" s="46"/>
      <c r="F36" s="187"/>
      <c r="G36" s="46"/>
      <c r="H36" s="187"/>
      <c r="I36" s="46"/>
      <c r="J36" s="187"/>
      <c r="K36" s="46"/>
      <c r="L36" s="187"/>
      <c r="M36" s="244"/>
      <c r="N36" s="109"/>
      <c r="O36" s="109"/>
      <c r="P36" s="46"/>
      <c r="Q36" s="46"/>
      <c r="R36" s="239">
        <v>727</v>
      </c>
      <c r="S36" s="50" t="s">
        <v>2278</v>
      </c>
      <c r="T36" s="50" t="s">
        <v>1994</v>
      </c>
      <c r="U36" s="50" t="s">
        <v>2305</v>
      </c>
      <c r="V36" s="50" t="s">
        <v>1263</v>
      </c>
    </row>
    <row r="37" spans="1:22">
      <c r="B37" s="135"/>
      <c r="D37" s="187"/>
      <c r="E37" s="46"/>
      <c r="F37" s="187"/>
      <c r="G37" s="46"/>
      <c r="H37" s="187"/>
      <c r="I37" s="46"/>
      <c r="J37" s="187"/>
      <c r="K37" s="46"/>
      <c r="L37" s="187"/>
      <c r="M37" s="244"/>
      <c r="N37" s="109"/>
      <c r="O37" s="109"/>
      <c r="P37" s="46"/>
      <c r="Q37" s="46"/>
      <c r="R37" s="239">
        <v>727</v>
      </c>
      <c r="S37" s="50" t="s">
        <v>2279</v>
      </c>
      <c r="T37" s="50" t="s">
        <v>2263</v>
      </c>
      <c r="U37" s="50" t="s">
        <v>2306</v>
      </c>
      <c r="V37" s="50" t="s">
        <v>1254</v>
      </c>
    </row>
    <row r="38" spans="1:22">
      <c r="B38" s="135"/>
      <c r="D38" s="187"/>
      <c r="E38" s="46"/>
      <c r="F38" s="187"/>
      <c r="G38" s="46"/>
      <c r="H38" s="187"/>
      <c r="I38" s="46"/>
      <c r="J38" s="187"/>
      <c r="K38" s="46"/>
      <c r="L38" s="187"/>
      <c r="M38" s="244"/>
      <c r="N38" s="109"/>
      <c r="O38" s="109"/>
      <c r="P38" s="46"/>
      <c r="Q38" s="46"/>
      <c r="R38" s="239">
        <v>727</v>
      </c>
      <c r="S38" s="50" t="s">
        <v>2280</v>
      </c>
      <c r="T38" s="50" t="s">
        <v>1907</v>
      </c>
      <c r="U38" s="50" t="s">
        <v>1906</v>
      </c>
      <c r="V38" s="50" t="s">
        <v>1046</v>
      </c>
    </row>
    <row r="39" spans="1:22">
      <c r="A39" s="245"/>
      <c r="B39" s="246"/>
      <c r="C39" s="245"/>
      <c r="D39" s="245"/>
      <c r="E39" s="246"/>
      <c r="F39" s="246"/>
      <c r="G39" s="245"/>
      <c r="H39" s="245"/>
      <c r="I39" s="245"/>
      <c r="J39" s="245"/>
      <c r="K39" s="245"/>
      <c r="L39" s="245"/>
      <c r="M39" s="268"/>
      <c r="N39" s="191"/>
      <c r="O39" s="191"/>
      <c r="P39" s="245"/>
      <c r="Q39" s="247"/>
      <c r="R39" s="191"/>
      <c r="S39" s="247"/>
      <c r="T39" s="247"/>
      <c r="U39" s="247"/>
      <c r="V39" s="247"/>
    </row>
    <row r="40" spans="1:22" ht="90" customHeight="1">
      <c r="B40" s="190">
        <v>7</v>
      </c>
      <c r="C40" s="46" t="s">
        <v>96</v>
      </c>
      <c r="D40" s="187">
        <f t="shared" si="0"/>
        <v>1</v>
      </c>
      <c r="E40" s="135" t="s">
        <v>2000</v>
      </c>
      <c r="F40" s="187">
        <f t="shared" si="0"/>
        <v>4</v>
      </c>
      <c r="G40" s="46" t="s">
        <v>98</v>
      </c>
      <c r="H40" s="187">
        <f t="shared" ref="H40:J40" si="11">LEN(TRIM(G40))-LEN(SUBSTITUTE(G40," ",""))+1</f>
        <v>11</v>
      </c>
      <c r="I40" s="46" t="s">
        <v>2035</v>
      </c>
      <c r="J40" s="187">
        <f t="shared" si="11"/>
        <v>5</v>
      </c>
      <c r="K40" s="46" t="s">
        <v>2034</v>
      </c>
      <c r="L40" s="187">
        <f t="shared" ref="L40" si="12">LEN(TRIM(K40))-LEN(SUBSTITUTE(K40," ",""))+1</f>
        <v>5</v>
      </c>
      <c r="M40" s="244">
        <f>D40+F40+H40+J40+L40</f>
        <v>26</v>
      </c>
      <c r="N40" s="61">
        <v>5</v>
      </c>
      <c r="O40" s="61">
        <v>4</v>
      </c>
      <c r="P40" s="46" t="s">
        <v>2330</v>
      </c>
      <c r="Q40" s="50" t="s">
        <v>1797</v>
      </c>
      <c r="R40" s="61">
        <v>563</v>
      </c>
      <c r="S40" s="50" t="s">
        <v>96</v>
      </c>
      <c r="T40" s="50" t="s">
        <v>2071</v>
      </c>
      <c r="U40" s="50" t="s">
        <v>2072</v>
      </c>
      <c r="V40" s="50" t="s">
        <v>1832</v>
      </c>
    </row>
    <row r="41" spans="1:22">
      <c r="B41" s="190"/>
      <c r="D41" s="187"/>
      <c r="E41" s="135"/>
      <c r="F41" s="187"/>
      <c r="G41" s="46"/>
      <c r="H41" s="187"/>
      <c r="I41" s="46"/>
      <c r="J41" s="187"/>
      <c r="K41" s="46"/>
      <c r="L41" s="187"/>
      <c r="M41" s="244"/>
      <c r="N41" s="61"/>
      <c r="O41" s="61"/>
      <c r="P41" s="46"/>
      <c r="Q41" s="50"/>
      <c r="R41" s="61">
        <v>580</v>
      </c>
      <c r="S41" s="50" t="s">
        <v>2056</v>
      </c>
      <c r="T41" s="50" t="s">
        <v>1822</v>
      </c>
      <c r="U41" s="50" t="s">
        <v>1905</v>
      </c>
      <c r="V41" s="50" t="s">
        <v>1052</v>
      </c>
    </row>
    <row r="42" spans="1:22">
      <c r="B42" s="190"/>
      <c r="D42" s="187"/>
      <c r="E42" s="135"/>
      <c r="F42" s="187"/>
      <c r="G42" s="46"/>
      <c r="H42" s="187"/>
      <c r="I42" s="46"/>
      <c r="J42" s="187"/>
      <c r="K42" s="46"/>
      <c r="L42" s="187"/>
      <c r="M42" s="244"/>
      <c r="N42" s="61"/>
      <c r="O42" s="61"/>
      <c r="P42" s="46"/>
      <c r="Q42" s="50"/>
      <c r="R42" s="61">
        <v>563</v>
      </c>
      <c r="S42" s="50" t="s">
        <v>1904</v>
      </c>
      <c r="T42" s="50" t="s">
        <v>1903</v>
      </c>
      <c r="U42" s="50" t="s">
        <v>1902</v>
      </c>
      <c r="V42" s="50" t="s">
        <v>1832</v>
      </c>
    </row>
    <row r="43" spans="1:22">
      <c r="B43" s="190"/>
      <c r="D43" s="187"/>
      <c r="E43" s="135"/>
      <c r="F43" s="187"/>
      <c r="G43" s="46"/>
      <c r="H43" s="187"/>
      <c r="I43" s="46"/>
      <c r="J43" s="187"/>
      <c r="K43" s="46"/>
      <c r="L43" s="187"/>
      <c r="M43" s="244"/>
      <c r="N43" s="61"/>
      <c r="O43" s="61"/>
      <c r="P43" s="46"/>
      <c r="Q43" s="50"/>
      <c r="R43" s="61">
        <v>563</v>
      </c>
      <c r="S43" s="50" t="s">
        <v>1901</v>
      </c>
      <c r="T43" s="50" t="s">
        <v>1900</v>
      </c>
      <c r="U43" s="50" t="s">
        <v>1899</v>
      </c>
      <c r="V43" s="50" t="s">
        <v>1898</v>
      </c>
    </row>
    <row r="44" spans="1:22">
      <c r="B44" s="190"/>
      <c r="D44" s="187"/>
      <c r="E44" s="135"/>
      <c r="F44" s="187"/>
      <c r="G44" s="46"/>
      <c r="H44" s="187"/>
      <c r="I44" s="46"/>
      <c r="J44" s="187"/>
      <c r="K44" s="46"/>
      <c r="L44" s="187"/>
      <c r="M44" s="244"/>
      <c r="N44" s="61"/>
      <c r="O44" s="61"/>
      <c r="P44" s="46"/>
      <c r="Q44" s="50"/>
      <c r="R44" s="248">
        <v>563</v>
      </c>
      <c r="S44" s="249" t="s">
        <v>1897</v>
      </c>
      <c r="T44" s="249" t="s">
        <v>1896</v>
      </c>
      <c r="U44" s="50" t="s">
        <v>1895</v>
      </c>
      <c r="V44" s="50" t="s">
        <v>1885</v>
      </c>
    </row>
    <row r="45" spans="1:22">
      <c r="A45" s="245"/>
      <c r="B45" s="246"/>
      <c r="C45" s="245"/>
      <c r="D45" s="245"/>
      <c r="E45" s="246"/>
      <c r="F45" s="246"/>
      <c r="G45" s="245"/>
      <c r="H45" s="245"/>
      <c r="I45" s="245"/>
      <c r="J45" s="245"/>
      <c r="K45" s="245"/>
      <c r="L45" s="245"/>
      <c r="M45" s="268"/>
      <c r="N45" s="191"/>
      <c r="O45" s="191"/>
      <c r="P45" s="245"/>
      <c r="Q45" s="247"/>
      <c r="R45" s="191"/>
      <c r="S45" s="247"/>
      <c r="T45" s="247"/>
      <c r="U45" s="247"/>
      <c r="V45" s="247"/>
    </row>
    <row r="46" spans="1:22" ht="90">
      <c r="B46" s="135">
        <v>8</v>
      </c>
      <c r="C46" s="46" t="s">
        <v>96</v>
      </c>
      <c r="D46" s="187">
        <f t="shared" si="0"/>
        <v>1</v>
      </c>
      <c r="E46" s="46" t="s">
        <v>2307</v>
      </c>
      <c r="F46" s="187">
        <f t="shared" si="0"/>
        <v>6</v>
      </c>
      <c r="G46" s="46" t="s">
        <v>112</v>
      </c>
      <c r="H46" s="187">
        <f t="shared" ref="H46:J46" si="13">LEN(TRIM(G46))-LEN(SUBSTITUTE(G46," ",""))+1</f>
        <v>3</v>
      </c>
      <c r="I46" s="46" t="s">
        <v>2308</v>
      </c>
      <c r="J46" s="187">
        <f t="shared" si="13"/>
        <v>7</v>
      </c>
      <c r="K46" s="46" t="s">
        <v>2389</v>
      </c>
      <c r="L46" s="187">
        <f t="shared" ref="L46" si="14">LEN(TRIM(K46))-LEN(SUBSTITUTE(K46," ",""))+1</f>
        <v>6</v>
      </c>
      <c r="M46" s="244">
        <f>D46+F46+H46+J46+L46</f>
        <v>23</v>
      </c>
      <c r="N46" s="109">
        <v>4</v>
      </c>
      <c r="O46" s="109">
        <v>4</v>
      </c>
      <c r="P46" s="266" t="s">
        <v>2310</v>
      </c>
      <c r="Q46" s="266" t="s">
        <v>2309</v>
      </c>
      <c r="R46" s="61">
        <v>585</v>
      </c>
      <c r="S46" s="50" t="s">
        <v>2311</v>
      </c>
      <c r="T46" s="50" t="s">
        <v>1822</v>
      </c>
      <c r="U46" s="50" t="s">
        <v>2296</v>
      </c>
      <c r="V46" s="50" t="s">
        <v>1052</v>
      </c>
    </row>
    <row r="47" spans="1:22">
      <c r="B47" s="135"/>
      <c r="D47" s="187"/>
      <c r="E47" s="46"/>
      <c r="F47" s="187"/>
      <c r="G47" s="46"/>
      <c r="H47" s="187"/>
      <c r="I47" s="46"/>
      <c r="J47" s="187"/>
      <c r="K47" s="46"/>
      <c r="L47" s="187"/>
      <c r="M47" s="244"/>
      <c r="N47" s="109"/>
      <c r="O47" s="109"/>
      <c r="P47" s="46"/>
      <c r="Q47" s="46"/>
      <c r="R47" s="259">
        <v>585</v>
      </c>
      <c r="S47" s="50" t="s">
        <v>2282</v>
      </c>
      <c r="T47" s="50" t="s">
        <v>2265</v>
      </c>
      <c r="U47" s="50" t="s">
        <v>2297</v>
      </c>
      <c r="V47" s="50" t="s">
        <v>1056</v>
      </c>
    </row>
    <row r="48" spans="1:22">
      <c r="B48" s="135"/>
      <c r="D48" s="187"/>
      <c r="E48" s="46"/>
      <c r="F48" s="187"/>
      <c r="G48" s="46"/>
      <c r="H48" s="187"/>
      <c r="I48" s="46"/>
      <c r="J48" s="187"/>
      <c r="K48" s="46"/>
      <c r="L48" s="187"/>
      <c r="M48" s="244"/>
      <c r="N48" s="109"/>
      <c r="O48" s="109"/>
      <c r="P48" s="46"/>
      <c r="Q48" s="46"/>
      <c r="R48" s="259">
        <v>585</v>
      </c>
      <c r="S48" s="50" t="s">
        <v>2281</v>
      </c>
      <c r="T48" s="50" t="s">
        <v>2264</v>
      </c>
      <c r="U48" s="50" t="s">
        <v>2312</v>
      </c>
      <c r="V48" s="50" t="s">
        <v>1832</v>
      </c>
    </row>
    <row r="49" spans="1:22">
      <c r="B49" s="135"/>
      <c r="D49" s="187"/>
      <c r="E49" s="46"/>
      <c r="F49" s="187"/>
      <c r="G49" s="46"/>
      <c r="H49" s="187"/>
      <c r="I49" s="46"/>
      <c r="J49" s="187"/>
      <c r="K49" s="46"/>
      <c r="L49" s="187"/>
      <c r="M49" s="244"/>
      <c r="N49" s="109"/>
      <c r="O49" s="109"/>
      <c r="P49" s="46"/>
      <c r="Q49" s="46"/>
      <c r="R49" s="259">
        <v>585</v>
      </c>
      <c r="S49" s="50" t="s">
        <v>1815</v>
      </c>
      <c r="T49" s="50" t="s">
        <v>1814</v>
      </c>
      <c r="U49" s="50" t="s">
        <v>1951</v>
      </c>
      <c r="V49" s="50" t="s">
        <v>1051</v>
      </c>
    </row>
    <row r="50" spans="1:22">
      <c r="A50" s="245"/>
      <c r="B50" s="246"/>
      <c r="C50" s="245"/>
      <c r="D50" s="245"/>
      <c r="E50" s="246"/>
      <c r="F50" s="246"/>
      <c r="G50" s="245"/>
      <c r="H50" s="245"/>
      <c r="I50" s="245"/>
      <c r="J50" s="245"/>
      <c r="K50" s="245"/>
      <c r="L50" s="245"/>
      <c r="M50" s="268"/>
      <c r="N50" s="191"/>
      <c r="O50" s="191"/>
      <c r="P50" s="245"/>
      <c r="Q50" s="247"/>
      <c r="R50" s="191"/>
      <c r="S50" s="247"/>
      <c r="T50" s="247"/>
      <c r="U50" s="247"/>
      <c r="V50" s="247"/>
    </row>
    <row r="51" spans="1:22" ht="105">
      <c r="B51" s="190">
        <v>9</v>
      </c>
      <c r="C51" s="46" t="s">
        <v>123</v>
      </c>
      <c r="D51" s="187">
        <f t="shared" si="0"/>
        <v>5</v>
      </c>
      <c r="E51" s="135" t="s">
        <v>1894</v>
      </c>
      <c r="F51" s="187">
        <f t="shared" si="0"/>
        <v>4</v>
      </c>
      <c r="G51" s="46" t="s">
        <v>2033</v>
      </c>
      <c r="H51" s="187">
        <f t="shared" ref="H51:J51" si="15">LEN(TRIM(G51))-LEN(SUBSTITUTE(G51," ",""))+1</f>
        <v>4</v>
      </c>
      <c r="I51" s="46" t="s">
        <v>2032</v>
      </c>
      <c r="J51" s="187">
        <f t="shared" si="15"/>
        <v>4</v>
      </c>
      <c r="K51" s="46" t="s">
        <v>2031</v>
      </c>
      <c r="L51" s="187">
        <f t="shared" ref="L51" si="16">LEN(TRIM(K51))-LEN(SUBSTITUTE(K51," ",""))+1</f>
        <v>10</v>
      </c>
      <c r="M51" s="244">
        <f>D51+F51+H51+J51+L51</f>
        <v>27</v>
      </c>
      <c r="N51" s="61">
        <v>5</v>
      </c>
      <c r="O51" s="61">
        <v>4</v>
      </c>
      <c r="P51" s="46" t="s">
        <v>2405</v>
      </c>
      <c r="Q51" s="50" t="s">
        <v>2382</v>
      </c>
      <c r="R51" s="61">
        <v>565</v>
      </c>
      <c r="S51" s="50" t="s">
        <v>2057</v>
      </c>
      <c r="T51" s="50" t="s">
        <v>1893</v>
      </c>
      <c r="U51" s="50" t="s">
        <v>1892</v>
      </c>
      <c r="V51" s="50" t="s">
        <v>1827</v>
      </c>
    </row>
    <row r="52" spans="1:22">
      <c r="B52" s="190"/>
      <c r="D52" s="187"/>
      <c r="E52" s="135"/>
      <c r="F52" s="187"/>
      <c r="G52" s="46"/>
      <c r="H52" s="187"/>
      <c r="I52" s="46"/>
      <c r="J52" s="187"/>
      <c r="K52" s="46"/>
      <c r="L52" s="187"/>
      <c r="M52" s="244"/>
      <c r="N52" s="61"/>
      <c r="O52" s="61"/>
      <c r="P52" s="46"/>
      <c r="Q52" s="50"/>
      <c r="R52" s="61">
        <v>565</v>
      </c>
      <c r="S52" s="50" t="s">
        <v>1891</v>
      </c>
      <c r="T52" s="50" t="s">
        <v>1890</v>
      </c>
      <c r="U52" s="50" t="s">
        <v>1889</v>
      </c>
      <c r="V52" s="50" t="s">
        <v>1827</v>
      </c>
    </row>
    <row r="53" spans="1:22">
      <c r="B53" s="190"/>
      <c r="D53" s="187"/>
      <c r="E53" s="135"/>
      <c r="F53" s="187"/>
      <c r="G53" s="46"/>
      <c r="H53" s="187"/>
      <c r="I53" s="46"/>
      <c r="J53" s="187"/>
      <c r="K53" s="46"/>
      <c r="L53" s="187"/>
      <c r="M53" s="244"/>
      <c r="N53" s="61"/>
      <c r="O53" s="61"/>
      <c r="P53" s="46"/>
      <c r="Q53" s="50"/>
      <c r="R53" s="61">
        <v>565</v>
      </c>
      <c r="S53" s="50" t="s">
        <v>1888</v>
      </c>
      <c r="T53" s="50" t="s">
        <v>1887</v>
      </c>
      <c r="U53" s="50" t="s">
        <v>1886</v>
      </c>
      <c r="V53" s="50" t="s">
        <v>1885</v>
      </c>
    </row>
    <row r="54" spans="1:22">
      <c r="B54" s="190"/>
      <c r="D54" s="187"/>
      <c r="E54" s="135"/>
      <c r="F54" s="187"/>
      <c r="G54" s="46"/>
      <c r="H54" s="187"/>
      <c r="I54" s="46"/>
      <c r="J54" s="187"/>
      <c r="K54" s="46"/>
      <c r="L54" s="187"/>
      <c r="M54" s="244"/>
      <c r="N54" s="61"/>
      <c r="O54" s="61"/>
      <c r="P54" s="46"/>
      <c r="Q54" s="50"/>
      <c r="R54" s="61">
        <v>575</v>
      </c>
      <c r="S54" s="50" t="s">
        <v>1884</v>
      </c>
      <c r="T54" s="50" t="s">
        <v>1883</v>
      </c>
      <c r="U54" s="50" t="s">
        <v>1882</v>
      </c>
      <c r="V54" s="50" t="s">
        <v>1847</v>
      </c>
    </row>
    <row r="55" spans="1:22">
      <c r="B55" s="190"/>
      <c r="D55" s="187"/>
      <c r="E55" s="135"/>
      <c r="F55" s="187"/>
      <c r="G55" s="46"/>
      <c r="H55" s="187"/>
      <c r="I55" s="46"/>
      <c r="J55" s="187"/>
      <c r="K55" s="46"/>
      <c r="L55" s="187"/>
      <c r="M55" s="244"/>
      <c r="N55" s="61"/>
      <c r="O55" s="61"/>
      <c r="P55" s="46"/>
      <c r="Q55" s="50"/>
      <c r="R55" s="248">
        <v>565</v>
      </c>
      <c r="S55" s="249" t="s">
        <v>1881</v>
      </c>
      <c r="T55" s="249" t="s">
        <v>1880</v>
      </c>
      <c r="U55" s="249" t="s">
        <v>1879</v>
      </c>
      <c r="V55" s="249" t="s">
        <v>1824</v>
      </c>
    </row>
    <row r="56" spans="1:22">
      <c r="A56" s="245"/>
      <c r="B56" s="246"/>
      <c r="C56" s="245"/>
      <c r="D56" s="245"/>
      <c r="E56" s="246"/>
      <c r="F56" s="246"/>
      <c r="G56" s="245"/>
      <c r="H56" s="245"/>
      <c r="I56" s="245"/>
      <c r="J56" s="245"/>
      <c r="K56" s="245"/>
      <c r="L56" s="245"/>
      <c r="M56" s="268"/>
      <c r="N56" s="191"/>
      <c r="O56" s="191"/>
      <c r="P56" s="245"/>
      <c r="Q56" s="247"/>
      <c r="R56" s="191"/>
      <c r="S56" s="247"/>
      <c r="T56" s="247"/>
      <c r="U56" s="247"/>
      <c r="V56" s="247"/>
    </row>
    <row r="57" spans="1:22" ht="105">
      <c r="A57" s="50" t="s">
        <v>2392</v>
      </c>
      <c r="B57" s="135">
        <v>10</v>
      </c>
      <c r="C57" s="46" t="s">
        <v>123</v>
      </c>
      <c r="D57" s="187">
        <f t="shared" si="0"/>
        <v>5</v>
      </c>
      <c r="E57" s="46" t="s">
        <v>488</v>
      </c>
      <c r="F57" s="187">
        <f t="shared" si="0"/>
        <v>4</v>
      </c>
      <c r="G57" s="46" t="s">
        <v>139</v>
      </c>
      <c r="H57" s="187">
        <f t="shared" ref="H57:J57" si="17">LEN(TRIM(G57))-LEN(SUBSTITUTE(G57," ",""))+1</f>
        <v>5</v>
      </c>
      <c r="I57" s="46" t="s">
        <v>2344</v>
      </c>
      <c r="J57" s="187">
        <f t="shared" si="17"/>
        <v>4</v>
      </c>
      <c r="K57" s="46" t="s">
        <v>2031</v>
      </c>
      <c r="L57" s="187">
        <f t="shared" ref="L57" si="18">LEN(TRIM(K57))-LEN(SUBSTITUTE(K57," ",""))+1</f>
        <v>10</v>
      </c>
      <c r="M57" s="244">
        <f>D57+F57+H57+J57+L57</f>
        <v>28</v>
      </c>
      <c r="N57" s="109">
        <v>7</v>
      </c>
      <c r="O57" s="109">
        <v>4</v>
      </c>
      <c r="P57" s="266" t="s">
        <v>2406</v>
      </c>
      <c r="Q57" s="266" t="s">
        <v>2255</v>
      </c>
      <c r="R57" s="267">
        <v>735</v>
      </c>
      <c r="S57" s="50" t="s">
        <v>1426</v>
      </c>
      <c r="T57" s="50" t="s">
        <v>2313</v>
      </c>
      <c r="U57" s="50" t="s">
        <v>2314</v>
      </c>
      <c r="V57" s="50" t="s">
        <v>1051</v>
      </c>
    </row>
    <row r="58" spans="1:22">
      <c r="B58" s="135"/>
      <c r="D58" s="187"/>
      <c r="E58" s="46"/>
      <c r="F58" s="187"/>
      <c r="G58" s="46"/>
      <c r="H58" s="187"/>
      <c r="I58" s="46"/>
      <c r="J58" s="187"/>
      <c r="K58" s="46"/>
      <c r="L58" s="187"/>
      <c r="M58" s="244"/>
      <c r="N58" s="109"/>
      <c r="O58" s="109"/>
      <c r="P58" s="46"/>
      <c r="Q58" s="46"/>
      <c r="R58" s="248">
        <v>735</v>
      </c>
      <c r="S58" s="249" t="s">
        <v>2283</v>
      </c>
      <c r="T58" s="249" t="s">
        <v>2266</v>
      </c>
      <c r="U58" s="249" t="s">
        <v>1249</v>
      </c>
      <c r="V58" s="249" t="s">
        <v>1051</v>
      </c>
    </row>
    <row r="59" spans="1:22">
      <c r="B59" s="135"/>
      <c r="D59" s="187"/>
      <c r="E59" s="46"/>
      <c r="F59" s="187"/>
      <c r="G59" s="46"/>
      <c r="H59" s="187"/>
      <c r="I59" s="46"/>
      <c r="J59" s="187"/>
      <c r="K59" s="46"/>
      <c r="L59" s="187"/>
      <c r="M59" s="244"/>
      <c r="N59" s="109"/>
      <c r="O59" s="109"/>
      <c r="P59" s="46"/>
      <c r="Q59" s="46"/>
      <c r="R59" s="267">
        <v>735</v>
      </c>
      <c r="S59" s="50" t="s">
        <v>2284</v>
      </c>
      <c r="T59" s="50" t="s">
        <v>2267</v>
      </c>
      <c r="U59" s="50" t="s">
        <v>1244</v>
      </c>
      <c r="V59" s="50" t="s">
        <v>1062</v>
      </c>
    </row>
    <row r="60" spans="1:22">
      <c r="B60" s="135"/>
      <c r="D60" s="187"/>
      <c r="E60" s="46"/>
      <c r="F60" s="187"/>
      <c r="G60" s="46"/>
      <c r="H60" s="187"/>
      <c r="I60" s="46"/>
      <c r="J60" s="187"/>
      <c r="K60" s="46"/>
      <c r="L60" s="187"/>
      <c r="M60" s="244"/>
      <c r="N60" s="109"/>
      <c r="O60" s="109"/>
      <c r="P60" s="46"/>
      <c r="Q60" s="46"/>
      <c r="R60" s="267">
        <v>735</v>
      </c>
      <c r="S60" s="50" t="s">
        <v>2285</v>
      </c>
      <c r="T60" s="50" t="s">
        <v>1893</v>
      </c>
      <c r="U60" s="50" t="s">
        <v>1892</v>
      </c>
      <c r="V60" s="50" t="s">
        <v>2288</v>
      </c>
    </row>
    <row r="61" spans="1:22">
      <c r="B61" s="135"/>
      <c r="D61" s="187"/>
      <c r="E61" s="46"/>
      <c r="F61" s="187"/>
      <c r="G61" s="46"/>
      <c r="H61" s="187"/>
      <c r="I61" s="46"/>
      <c r="J61" s="187"/>
      <c r="K61" s="46"/>
      <c r="L61" s="187"/>
      <c r="M61" s="244"/>
      <c r="N61" s="109"/>
      <c r="O61" s="109"/>
      <c r="P61" s="46"/>
      <c r="Q61" s="46"/>
      <c r="R61" s="248">
        <v>735</v>
      </c>
      <c r="S61" s="249" t="s">
        <v>2286</v>
      </c>
      <c r="T61" s="249" t="s">
        <v>2268</v>
      </c>
      <c r="U61" s="249" t="s">
        <v>2287</v>
      </c>
      <c r="V61" s="249" t="s">
        <v>1115</v>
      </c>
    </row>
    <row r="62" spans="1:22">
      <c r="B62" s="135"/>
      <c r="D62" s="187"/>
      <c r="E62" s="46"/>
      <c r="F62" s="187"/>
      <c r="G62" s="46"/>
      <c r="H62" s="187"/>
      <c r="I62" s="46"/>
      <c r="J62" s="187"/>
      <c r="K62" s="46"/>
      <c r="L62" s="187"/>
      <c r="M62" s="244"/>
      <c r="N62" s="109"/>
      <c r="O62" s="109"/>
      <c r="P62" s="46"/>
      <c r="Q62" s="46"/>
      <c r="R62" s="248">
        <v>735</v>
      </c>
      <c r="S62" s="249" t="s">
        <v>1964</v>
      </c>
      <c r="T62" s="249" t="s">
        <v>1965</v>
      </c>
      <c r="U62" s="249" t="s">
        <v>2186</v>
      </c>
      <c r="V62" s="249" t="s">
        <v>1064</v>
      </c>
    </row>
    <row r="63" spans="1:22">
      <c r="B63" s="135"/>
      <c r="D63" s="187"/>
      <c r="E63" s="46"/>
      <c r="F63" s="187"/>
      <c r="G63" s="46"/>
      <c r="H63" s="187"/>
      <c r="I63" s="46"/>
      <c r="J63" s="187"/>
      <c r="K63" s="46"/>
      <c r="L63" s="187"/>
      <c r="M63" s="244"/>
      <c r="N63" s="109"/>
      <c r="O63" s="109"/>
      <c r="P63" s="46"/>
      <c r="Q63" s="46"/>
      <c r="R63" s="267">
        <v>735</v>
      </c>
      <c r="S63" s="50" t="s">
        <v>1891</v>
      </c>
      <c r="T63" s="50" t="s">
        <v>1890</v>
      </c>
      <c r="U63" s="50" t="s">
        <v>2315</v>
      </c>
      <c r="V63" s="50" t="s">
        <v>1048</v>
      </c>
    </row>
    <row r="64" spans="1:22">
      <c r="A64" s="245"/>
      <c r="B64" s="246"/>
      <c r="C64" s="245"/>
      <c r="D64" s="245"/>
      <c r="E64" s="246"/>
      <c r="F64" s="246"/>
      <c r="G64" s="245"/>
      <c r="H64" s="245"/>
      <c r="I64" s="245"/>
      <c r="J64" s="245"/>
      <c r="K64" s="245"/>
      <c r="L64" s="245"/>
      <c r="M64" s="268"/>
      <c r="N64" s="191"/>
      <c r="O64" s="191"/>
      <c r="P64" s="245"/>
      <c r="Q64" s="247"/>
      <c r="R64" s="191"/>
      <c r="S64" s="247"/>
      <c r="T64" s="247"/>
      <c r="U64" s="247"/>
      <c r="V64" s="247"/>
    </row>
    <row r="65" spans="1:33" ht="75">
      <c r="B65" s="190">
        <v>11</v>
      </c>
      <c r="C65" s="46" t="s">
        <v>284</v>
      </c>
      <c r="D65" s="187">
        <f t="shared" si="0"/>
        <v>1</v>
      </c>
      <c r="E65" s="135" t="s">
        <v>2323</v>
      </c>
      <c r="F65" s="187">
        <f t="shared" si="0"/>
        <v>5</v>
      </c>
      <c r="G65" s="307" t="s">
        <v>285</v>
      </c>
      <c r="H65" s="187">
        <f t="shared" ref="H65:J65" si="19">LEN(TRIM(G65))-LEN(SUBSTITUTE(G65," ",""))+1</f>
        <v>12</v>
      </c>
      <c r="I65" s="46" t="s">
        <v>2030</v>
      </c>
      <c r="J65" s="187">
        <f t="shared" si="19"/>
        <v>6</v>
      </c>
      <c r="K65" s="46" t="s">
        <v>2029</v>
      </c>
      <c r="L65" s="187">
        <f t="shared" ref="L65" si="20">LEN(TRIM(K65))-LEN(SUBSTITUTE(K65," ",""))+1</f>
        <v>3</v>
      </c>
      <c r="M65" s="244">
        <f>D65+F65+H65+J65+L65</f>
        <v>27</v>
      </c>
      <c r="N65" s="61">
        <v>5</v>
      </c>
      <c r="O65" s="61">
        <v>5</v>
      </c>
      <c r="P65" s="46" t="s">
        <v>2331</v>
      </c>
      <c r="Q65" s="50" t="s">
        <v>1798</v>
      </c>
      <c r="R65" s="248">
        <v>565</v>
      </c>
      <c r="S65" s="249" t="s">
        <v>2058</v>
      </c>
      <c r="T65" s="249" t="s">
        <v>1877</v>
      </c>
      <c r="U65" s="249" t="s">
        <v>1878</v>
      </c>
      <c r="V65" s="249" t="s">
        <v>1847</v>
      </c>
    </row>
    <row r="66" spans="1:33">
      <c r="B66" s="190"/>
      <c r="D66" s="187"/>
      <c r="E66" s="135"/>
      <c r="F66" s="187"/>
      <c r="G66" s="46"/>
      <c r="H66" s="187"/>
      <c r="I66" s="46"/>
      <c r="J66" s="187"/>
      <c r="K66" s="46"/>
      <c r="L66" s="187"/>
      <c r="M66" s="244"/>
      <c r="N66" s="61"/>
      <c r="O66" s="61"/>
      <c r="P66" s="46"/>
      <c r="Q66" s="50"/>
      <c r="R66" s="61">
        <v>731</v>
      </c>
      <c r="S66" s="50" t="s">
        <v>2059</v>
      </c>
      <c r="T66" s="50" t="s">
        <v>1877</v>
      </c>
      <c r="U66" s="50" t="s">
        <v>1876</v>
      </c>
      <c r="V66" s="50" t="s">
        <v>1046</v>
      </c>
    </row>
    <row r="67" spans="1:33">
      <c r="B67" s="190"/>
      <c r="D67" s="187"/>
      <c r="E67" s="135"/>
      <c r="F67" s="187"/>
      <c r="G67" s="46"/>
      <c r="H67" s="187"/>
      <c r="I67" s="46"/>
      <c r="J67" s="187"/>
      <c r="K67" s="46"/>
      <c r="L67" s="187"/>
      <c r="M67" s="244"/>
      <c r="N67" s="61"/>
      <c r="O67" s="61"/>
      <c r="P67" s="46"/>
      <c r="Q67" s="50"/>
      <c r="R67" s="61">
        <v>565</v>
      </c>
      <c r="S67" s="50" t="s">
        <v>1875</v>
      </c>
      <c r="T67" s="50" t="s">
        <v>1874</v>
      </c>
      <c r="U67" s="50" t="s">
        <v>1873</v>
      </c>
      <c r="V67" s="50" t="s">
        <v>1847</v>
      </c>
    </row>
    <row r="68" spans="1:33">
      <c r="B68" s="190"/>
      <c r="D68" s="187"/>
      <c r="E68" s="135"/>
      <c r="F68" s="187"/>
      <c r="G68" s="46"/>
      <c r="H68" s="187"/>
      <c r="I68" s="46"/>
      <c r="J68" s="187"/>
      <c r="K68" s="46"/>
      <c r="L68" s="187"/>
      <c r="M68" s="244"/>
      <c r="N68" s="61"/>
      <c r="O68" s="61"/>
      <c r="P68" s="46"/>
      <c r="Q68" s="50"/>
      <c r="R68" s="61">
        <v>574</v>
      </c>
      <c r="S68" s="50" t="s">
        <v>1872</v>
      </c>
      <c r="T68" s="50" t="s">
        <v>1871</v>
      </c>
      <c r="U68" s="50" t="s">
        <v>1870</v>
      </c>
      <c r="V68" s="50" t="s">
        <v>1847</v>
      </c>
    </row>
    <row r="69" spans="1:33">
      <c r="B69" s="190"/>
      <c r="D69" s="187"/>
      <c r="E69" s="135"/>
      <c r="F69" s="187"/>
      <c r="G69" s="46"/>
      <c r="H69" s="187"/>
      <c r="I69" s="46"/>
      <c r="J69" s="187"/>
      <c r="K69" s="46"/>
      <c r="L69" s="187"/>
      <c r="M69" s="244"/>
      <c r="N69" s="61"/>
      <c r="O69" s="61"/>
      <c r="P69" s="46"/>
      <c r="Q69" s="50"/>
      <c r="R69" s="61">
        <v>565</v>
      </c>
      <c r="S69" s="50" t="s">
        <v>1856</v>
      </c>
      <c r="T69" s="50" t="s">
        <v>1855</v>
      </c>
      <c r="U69" s="50" t="s">
        <v>1854</v>
      </c>
      <c r="V69" s="50" t="s">
        <v>1051</v>
      </c>
    </row>
    <row r="70" spans="1:33">
      <c r="B70" s="190"/>
      <c r="D70" s="187"/>
      <c r="E70" s="135"/>
      <c r="F70" s="187"/>
      <c r="G70" s="46"/>
      <c r="H70" s="187"/>
      <c r="I70" s="46"/>
      <c r="J70" s="187"/>
      <c r="K70" s="46"/>
      <c r="L70" s="187"/>
      <c r="M70" s="244"/>
      <c r="N70" s="61"/>
      <c r="O70" s="61"/>
      <c r="P70" s="46"/>
      <c r="Q70" s="50"/>
      <c r="R70" s="61">
        <v>586</v>
      </c>
      <c r="S70" s="50" t="s">
        <v>1869</v>
      </c>
      <c r="T70" s="50" t="s">
        <v>1868</v>
      </c>
      <c r="U70" s="50" t="s">
        <v>1867</v>
      </c>
      <c r="V70" s="50" t="s">
        <v>1866</v>
      </c>
    </row>
    <row r="71" spans="1:33">
      <c r="A71" s="245"/>
      <c r="B71" s="246"/>
      <c r="C71" s="245"/>
      <c r="D71" s="245"/>
      <c r="E71" s="246"/>
      <c r="F71" s="246"/>
      <c r="G71" s="245"/>
      <c r="H71" s="245"/>
      <c r="I71" s="245"/>
      <c r="J71" s="245"/>
      <c r="K71" s="245"/>
      <c r="L71" s="245"/>
      <c r="M71" s="268"/>
      <c r="N71" s="191"/>
      <c r="O71" s="191"/>
      <c r="P71" s="245"/>
      <c r="Q71" s="247"/>
      <c r="R71" s="191"/>
      <c r="S71" s="247"/>
      <c r="T71" s="247"/>
      <c r="U71" s="247"/>
      <c r="V71" s="247"/>
    </row>
    <row r="72" spans="1:33" customFormat="1" ht="73.5" customHeight="1">
      <c r="A72" s="55"/>
      <c r="B72" s="190">
        <v>12</v>
      </c>
      <c r="C72" s="135" t="s">
        <v>831</v>
      </c>
      <c r="D72" s="187">
        <f t="shared" ref="D72:F132" si="21">LEN(TRIM(C72))-LEN(SUBSTITUTE(C72," ",""))+1</f>
        <v>1</v>
      </c>
      <c r="E72" s="135" t="s">
        <v>2104</v>
      </c>
      <c r="F72" s="187">
        <f t="shared" si="21"/>
        <v>6</v>
      </c>
      <c r="G72" s="307" t="s">
        <v>112</v>
      </c>
      <c r="H72" s="187">
        <f t="shared" ref="H72:J72" si="22">LEN(TRIM(G72))-LEN(SUBSTITUTE(G72," ",""))+1</f>
        <v>3</v>
      </c>
      <c r="I72" s="135" t="s">
        <v>2103</v>
      </c>
      <c r="J72" s="187">
        <f t="shared" si="22"/>
        <v>4</v>
      </c>
      <c r="K72" s="135" t="s">
        <v>2029</v>
      </c>
      <c r="L72" s="187">
        <f t="shared" ref="L72" si="23">LEN(TRIM(K72))-LEN(SUBSTITUTE(K72," ",""))+1</f>
        <v>3</v>
      </c>
      <c r="M72" s="244">
        <f>D72+F72+H72+J72+L72</f>
        <v>17</v>
      </c>
      <c r="N72" s="109">
        <v>4</v>
      </c>
      <c r="O72" s="109">
        <v>4</v>
      </c>
      <c r="P72" s="135" t="s">
        <v>2566</v>
      </c>
      <c r="Q72" s="135" t="s">
        <v>2077</v>
      </c>
      <c r="R72" s="248">
        <v>739</v>
      </c>
      <c r="S72" s="249" t="s">
        <v>2134</v>
      </c>
      <c r="T72" s="249" t="s">
        <v>1877</v>
      </c>
      <c r="U72" s="249" t="s">
        <v>2167</v>
      </c>
      <c r="V72" s="249" t="s">
        <v>1046</v>
      </c>
      <c r="W72" s="2"/>
      <c r="X72" s="2"/>
      <c r="Y72" s="2"/>
      <c r="Z72" s="2"/>
      <c r="AA72" s="2"/>
      <c r="AB72" s="2"/>
      <c r="AC72" s="2"/>
      <c r="AD72" s="2"/>
      <c r="AE72" s="2"/>
      <c r="AF72" s="2"/>
      <c r="AG72" s="2"/>
    </row>
    <row r="73" spans="1:33" customFormat="1">
      <c r="A73" s="55"/>
      <c r="B73" s="190"/>
      <c r="C73" s="46"/>
      <c r="D73" s="187"/>
      <c r="E73" s="50"/>
      <c r="F73" s="187"/>
      <c r="G73" s="50"/>
      <c r="H73" s="187"/>
      <c r="I73" s="50"/>
      <c r="J73" s="187"/>
      <c r="K73" s="50"/>
      <c r="L73" s="187"/>
      <c r="M73" s="244"/>
      <c r="N73" s="61"/>
      <c r="O73" s="61"/>
      <c r="P73" s="279"/>
      <c r="Q73" s="50"/>
      <c r="R73" s="255">
        <v>739</v>
      </c>
      <c r="S73" s="256" t="s">
        <v>2135</v>
      </c>
      <c r="T73" s="256" t="s">
        <v>1877</v>
      </c>
      <c r="U73" s="256" t="s">
        <v>2167</v>
      </c>
      <c r="V73" s="256" t="s">
        <v>1046</v>
      </c>
      <c r="W73" s="2"/>
      <c r="X73" s="2"/>
      <c r="Y73" s="2"/>
      <c r="Z73" s="2"/>
      <c r="AA73" s="2"/>
      <c r="AB73" s="2"/>
      <c r="AC73" s="2"/>
      <c r="AD73" s="2"/>
      <c r="AE73" s="2"/>
      <c r="AF73" s="2"/>
      <c r="AG73" s="2"/>
    </row>
    <row r="74" spans="1:33" customFormat="1">
      <c r="A74" s="55"/>
      <c r="B74" s="190"/>
      <c r="C74" s="46"/>
      <c r="D74" s="187"/>
      <c r="E74" s="50"/>
      <c r="F74" s="187"/>
      <c r="G74" s="50"/>
      <c r="H74" s="187"/>
      <c r="I74" s="50"/>
      <c r="J74" s="187"/>
      <c r="K74" s="50"/>
      <c r="L74" s="187"/>
      <c r="M74" s="244"/>
      <c r="N74" s="61"/>
      <c r="O74" s="61"/>
      <c r="P74" s="280"/>
      <c r="Q74" s="50"/>
      <c r="R74" s="255">
        <v>739</v>
      </c>
      <c r="S74" s="256" t="s">
        <v>2136</v>
      </c>
      <c r="T74" s="256" t="s">
        <v>2111</v>
      </c>
      <c r="U74" s="256" t="s">
        <v>1510</v>
      </c>
      <c r="V74" s="256" t="s">
        <v>1058</v>
      </c>
      <c r="W74" s="2"/>
      <c r="X74" s="2"/>
      <c r="Y74" s="2"/>
      <c r="Z74" s="2"/>
      <c r="AA74" s="2"/>
      <c r="AB74" s="2"/>
      <c r="AC74" s="2"/>
      <c r="AD74" s="2"/>
      <c r="AE74" s="2"/>
      <c r="AF74" s="2"/>
      <c r="AG74" s="2"/>
    </row>
    <row r="75" spans="1:33" customFormat="1">
      <c r="A75" s="55"/>
      <c r="B75" s="190"/>
      <c r="C75" s="46"/>
      <c r="D75" s="187"/>
      <c r="E75" s="50"/>
      <c r="F75" s="187"/>
      <c r="G75" s="50"/>
      <c r="H75" s="187"/>
      <c r="I75" s="50"/>
      <c r="J75" s="187"/>
      <c r="K75" s="50"/>
      <c r="L75" s="187"/>
      <c r="M75" s="244"/>
      <c r="N75" s="61"/>
      <c r="O75" s="61"/>
      <c r="P75" s="279"/>
      <c r="Q75" s="50"/>
      <c r="R75" s="255">
        <v>739</v>
      </c>
      <c r="S75" s="256" t="s">
        <v>2137</v>
      </c>
      <c r="T75" s="256" t="s">
        <v>2112</v>
      </c>
      <c r="U75" s="256" t="s">
        <v>1486</v>
      </c>
      <c r="V75" s="256" t="s">
        <v>1063</v>
      </c>
      <c r="W75" s="2"/>
      <c r="X75" s="2"/>
      <c r="Y75" s="2"/>
      <c r="Z75" s="2"/>
      <c r="AA75" s="2"/>
      <c r="AB75" s="2"/>
      <c r="AC75" s="2"/>
      <c r="AD75" s="2"/>
      <c r="AE75" s="2"/>
      <c r="AF75" s="2"/>
      <c r="AG75" s="2"/>
    </row>
    <row r="76" spans="1:33" customFormat="1">
      <c r="A76" s="55"/>
      <c r="B76" s="190"/>
      <c r="C76" s="46"/>
      <c r="D76" s="187"/>
      <c r="E76" s="50"/>
      <c r="F76" s="187"/>
      <c r="G76" s="50"/>
      <c r="H76" s="187"/>
      <c r="I76" s="50"/>
      <c r="J76" s="187"/>
      <c r="K76" s="50"/>
      <c r="L76" s="187"/>
      <c r="M76" s="244"/>
      <c r="N76" s="61"/>
      <c r="O76" s="61"/>
      <c r="P76" s="279"/>
      <c r="Q76" s="50"/>
      <c r="R76" s="255">
        <v>739</v>
      </c>
      <c r="S76" s="256" t="s">
        <v>1875</v>
      </c>
      <c r="T76" s="256" t="s">
        <v>1874</v>
      </c>
      <c r="U76" s="256" t="s">
        <v>2156</v>
      </c>
      <c r="V76" s="256" t="s">
        <v>1046</v>
      </c>
      <c r="W76" s="2"/>
      <c r="X76" s="2"/>
      <c r="Y76" s="2"/>
      <c r="Z76" s="2"/>
      <c r="AA76" s="2"/>
      <c r="AB76" s="2"/>
      <c r="AC76" s="2"/>
      <c r="AD76" s="2"/>
      <c r="AE76" s="2"/>
      <c r="AF76" s="2"/>
      <c r="AG76" s="2"/>
    </row>
    <row r="77" spans="1:33" customFormat="1">
      <c r="A77" s="55"/>
      <c r="B77" s="190"/>
      <c r="C77" s="46"/>
      <c r="D77" s="187"/>
      <c r="E77" s="50"/>
      <c r="F77" s="187"/>
      <c r="G77" s="50"/>
      <c r="H77" s="187"/>
      <c r="I77" s="50"/>
      <c r="J77" s="187"/>
      <c r="K77" s="50"/>
      <c r="L77" s="187"/>
      <c r="M77" s="244"/>
      <c r="N77" s="61"/>
      <c r="O77" s="61"/>
      <c r="P77" s="46"/>
      <c r="Q77" s="50"/>
      <c r="R77" s="61"/>
      <c r="S77" s="50"/>
      <c r="T77" s="50"/>
      <c r="U77" s="50"/>
      <c r="V77" s="50"/>
      <c r="W77" s="2"/>
      <c r="X77" s="2"/>
      <c r="Y77" s="2"/>
      <c r="Z77" s="2"/>
      <c r="AA77" s="2"/>
      <c r="AB77" s="2"/>
      <c r="AC77" s="2"/>
      <c r="AD77" s="2"/>
      <c r="AE77" s="2"/>
      <c r="AF77" s="2"/>
      <c r="AG77" s="2"/>
    </row>
    <row r="78" spans="1:33">
      <c r="A78" s="245"/>
      <c r="B78" s="246"/>
      <c r="C78" s="245"/>
      <c r="D78" s="245"/>
      <c r="E78" s="246"/>
      <c r="F78" s="246"/>
      <c r="G78" s="245"/>
      <c r="H78" s="245"/>
      <c r="I78" s="245"/>
      <c r="J78" s="245"/>
      <c r="K78" s="245"/>
      <c r="L78" s="245"/>
      <c r="M78" s="268"/>
      <c r="N78" s="191"/>
      <c r="O78" s="191"/>
      <c r="P78" s="245"/>
      <c r="Q78" s="247"/>
      <c r="R78" s="191"/>
      <c r="S78" s="247"/>
      <c r="T78" s="247"/>
      <c r="U78" s="247"/>
      <c r="V78" s="247"/>
    </row>
    <row r="79" spans="1:33" ht="60">
      <c r="B79" s="190">
        <v>13</v>
      </c>
      <c r="C79" s="46" t="s">
        <v>287</v>
      </c>
      <c r="D79" s="187">
        <f t="shared" si="21"/>
        <v>2</v>
      </c>
      <c r="E79" s="135" t="s">
        <v>1865</v>
      </c>
      <c r="F79" s="187">
        <f t="shared" si="21"/>
        <v>4</v>
      </c>
      <c r="G79" s="46" t="s">
        <v>288</v>
      </c>
      <c r="H79" s="187">
        <f t="shared" ref="H79:J79" si="24">LEN(TRIM(G79))-LEN(SUBSTITUTE(G79," ",""))+1</f>
        <v>9</v>
      </c>
      <c r="I79" s="46" t="s">
        <v>2028</v>
      </c>
      <c r="J79" s="187">
        <f t="shared" si="24"/>
        <v>6</v>
      </c>
      <c r="K79" s="46" t="s">
        <v>2027</v>
      </c>
      <c r="L79" s="187">
        <f t="shared" ref="L79" si="25">LEN(TRIM(K79))-LEN(SUBSTITUTE(K79," ",""))+1</f>
        <v>6</v>
      </c>
      <c r="M79" s="244">
        <f>D79+F79+H79+J79+L79</f>
        <v>27</v>
      </c>
      <c r="N79" s="61">
        <v>6</v>
      </c>
      <c r="O79" s="61">
        <v>5</v>
      </c>
      <c r="P79" s="46" t="s">
        <v>2332</v>
      </c>
      <c r="Q79" s="50" t="s">
        <v>1799</v>
      </c>
      <c r="R79" s="61">
        <v>571</v>
      </c>
      <c r="S79" s="50" t="s">
        <v>1864</v>
      </c>
      <c r="T79" s="50" t="s">
        <v>1863</v>
      </c>
      <c r="U79" s="50" t="s">
        <v>1862</v>
      </c>
      <c r="V79" s="50" t="s">
        <v>1826</v>
      </c>
    </row>
    <row r="80" spans="1:33">
      <c r="B80" s="190"/>
      <c r="D80" s="187"/>
      <c r="E80" s="135"/>
      <c r="F80" s="187"/>
      <c r="G80" s="46"/>
      <c r="H80" s="187"/>
      <c r="I80" s="46"/>
      <c r="J80" s="187"/>
      <c r="K80" s="46"/>
      <c r="L80" s="187"/>
      <c r="M80" s="244"/>
      <c r="N80" s="61"/>
      <c r="O80" s="61"/>
      <c r="P80" s="46"/>
      <c r="Q80" s="50"/>
      <c r="R80" s="61">
        <v>596</v>
      </c>
      <c r="S80" s="50" t="s">
        <v>2060</v>
      </c>
      <c r="T80" s="50" t="s">
        <v>1861</v>
      </c>
      <c r="U80" s="50" t="s">
        <v>1860</v>
      </c>
      <c r="V80" s="50" t="s">
        <v>1835</v>
      </c>
    </row>
    <row r="81" spans="1:33">
      <c r="B81" s="190"/>
      <c r="D81" s="187"/>
      <c r="E81" s="135"/>
      <c r="F81" s="187"/>
      <c r="G81" s="46"/>
      <c r="H81" s="187"/>
      <c r="I81" s="46"/>
      <c r="J81" s="187"/>
      <c r="K81" s="46"/>
      <c r="L81" s="187"/>
      <c r="M81" s="244"/>
      <c r="N81" s="61"/>
      <c r="O81" s="61"/>
      <c r="P81" s="46"/>
      <c r="Q81" s="50"/>
      <c r="R81" s="61">
        <v>730</v>
      </c>
      <c r="S81" s="50" t="s">
        <v>1859</v>
      </c>
      <c r="T81" s="50" t="s">
        <v>1858</v>
      </c>
      <c r="U81" s="50" t="s">
        <v>1857</v>
      </c>
      <c r="V81" s="50" t="s">
        <v>1046</v>
      </c>
    </row>
    <row r="82" spans="1:33">
      <c r="B82" s="190"/>
      <c r="D82" s="187"/>
      <c r="E82" s="135"/>
      <c r="F82" s="187"/>
      <c r="G82" s="46"/>
      <c r="H82" s="187"/>
      <c r="I82" s="46"/>
      <c r="J82" s="187"/>
      <c r="K82" s="46"/>
      <c r="L82" s="187"/>
      <c r="M82" s="244"/>
      <c r="N82" s="61"/>
      <c r="O82" s="61"/>
      <c r="P82" s="46"/>
      <c r="Q82" s="50"/>
      <c r="R82" s="61">
        <v>563</v>
      </c>
      <c r="S82" s="50" t="s">
        <v>2347</v>
      </c>
      <c r="T82" s="50" t="s">
        <v>1855</v>
      </c>
      <c r="U82" s="50" t="s">
        <v>1854</v>
      </c>
      <c r="V82" s="50" t="s">
        <v>1051</v>
      </c>
    </row>
    <row r="83" spans="1:33">
      <c r="B83" s="190"/>
      <c r="D83" s="187"/>
      <c r="E83" s="135"/>
      <c r="F83" s="187"/>
      <c r="G83" s="46"/>
      <c r="H83" s="187"/>
      <c r="I83" s="46"/>
      <c r="J83" s="187"/>
      <c r="K83" s="46"/>
      <c r="L83" s="187"/>
      <c r="M83" s="244"/>
      <c r="N83" s="61"/>
      <c r="O83" s="61"/>
      <c r="P83" s="46"/>
      <c r="Q83" s="50"/>
      <c r="R83" s="61">
        <v>563</v>
      </c>
      <c r="S83" s="50" t="s">
        <v>1842</v>
      </c>
      <c r="T83" s="50" t="s">
        <v>1841</v>
      </c>
      <c r="U83" s="50" t="s">
        <v>1840</v>
      </c>
      <c r="V83" s="50" t="s">
        <v>1832</v>
      </c>
    </row>
    <row r="84" spans="1:33">
      <c r="B84" s="190"/>
      <c r="D84" s="187"/>
      <c r="E84" s="135"/>
      <c r="F84" s="187"/>
      <c r="G84" s="46"/>
      <c r="H84" s="187"/>
      <c r="I84" s="46"/>
      <c r="J84" s="187"/>
      <c r="K84" s="46"/>
      <c r="L84" s="187"/>
      <c r="M84" s="244"/>
      <c r="N84" s="61"/>
      <c r="O84" s="61"/>
      <c r="P84" s="46"/>
      <c r="Q84" s="50"/>
      <c r="R84" s="248">
        <v>563</v>
      </c>
      <c r="S84" s="249" t="s">
        <v>2061</v>
      </c>
      <c r="T84" s="249" t="s">
        <v>1853</v>
      </c>
      <c r="U84" s="249" t="s">
        <v>1852</v>
      </c>
      <c r="V84" s="249" t="s">
        <v>1835</v>
      </c>
    </row>
    <row r="85" spans="1:33">
      <c r="A85" s="245"/>
      <c r="B85" s="246"/>
      <c r="C85" s="245"/>
      <c r="D85" s="245"/>
      <c r="E85" s="246"/>
      <c r="F85" s="246"/>
      <c r="G85" s="245"/>
      <c r="H85" s="245"/>
      <c r="I85" s="245"/>
      <c r="J85" s="245"/>
      <c r="K85" s="245"/>
      <c r="L85" s="245"/>
      <c r="M85" s="268"/>
      <c r="N85" s="191"/>
      <c r="O85" s="191"/>
      <c r="P85" s="245"/>
      <c r="Q85" s="247"/>
      <c r="R85" s="191"/>
      <c r="S85" s="247"/>
      <c r="T85" s="247"/>
      <c r="U85" s="247"/>
      <c r="V85" s="247"/>
    </row>
    <row r="86" spans="1:33" ht="42.75" customHeight="1">
      <c r="B86" s="135">
        <v>14</v>
      </c>
      <c r="C86" s="46" t="s">
        <v>832</v>
      </c>
      <c r="D86" s="187">
        <f t="shared" si="21"/>
        <v>2</v>
      </c>
      <c r="E86" s="46" t="s">
        <v>2102</v>
      </c>
      <c r="F86" s="187">
        <f t="shared" si="21"/>
        <v>5</v>
      </c>
      <c r="G86" s="46" t="s">
        <v>112</v>
      </c>
      <c r="H86" s="187">
        <f t="shared" ref="H86:J86" si="26">LEN(TRIM(G86))-LEN(SUBSTITUTE(G86," ",""))+1</f>
        <v>3</v>
      </c>
      <c r="I86" s="46" t="s">
        <v>2101</v>
      </c>
      <c r="J86" s="187">
        <f t="shared" si="26"/>
        <v>7</v>
      </c>
      <c r="K86" s="46" t="s">
        <v>2014</v>
      </c>
      <c r="L86" s="187">
        <f t="shared" ref="L86" si="27">LEN(TRIM(K86))-LEN(SUBSTITUTE(K86," ",""))+1</f>
        <v>7</v>
      </c>
      <c r="M86" s="244">
        <f>D86+F86+H86+J86+L86</f>
        <v>24</v>
      </c>
      <c r="N86" s="46">
        <v>5</v>
      </c>
      <c r="O86" s="46">
        <v>4</v>
      </c>
      <c r="P86" s="46" t="s">
        <v>2078</v>
      </c>
      <c r="Q86" s="46" t="s">
        <v>2079</v>
      </c>
      <c r="R86" s="109">
        <v>596</v>
      </c>
      <c r="S86" s="46" t="s">
        <v>2348</v>
      </c>
      <c r="T86" s="46" t="s">
        <v>1861</v>
      </c>
      <c r="U86" s="46" t="s">
        <v>2168</v>
      </c>
      <c r="V86" s="46" t="s">
        <v>1053</v>
      </c>
    </row>
    <row r="87" spans="1:33" customFormat="1">
      <c r="A87" s="55"/>
      <c r="B87" s="135"/>
      <c r="C87" s="46"/>
      <c r="D87" s="187"/>
      <c r="E87" s="46"/>
      <c r="F87" s="187"/>
      <c r="G87" s="46"/>
      <c r="H87" s="187"/>
      <c r="I87" s="46"/>
      <c r="J87" s="187"/>
      <c r="K87" s="46"/>
      <c r="L87" s="187"/>
      <c r="M87" s="244"/>
      <c r="N87" s="46"/>
      <c r="O87" s="46"/>
      <c r="P87" s="46"/>
      <c r="Q87" s="46"/>
      <c r="R87" s="109">
        <v>596</v>
      </c>
      <c r="S87" s="46" t="s">
        <v>2139</v>
      </c>
      <c r="T87" s="46" t="s">
        <v>1863</v>
      </c>
      <c r="U87" s="46" t="s">
        <v>1862</v>
      </c>
      <c r="V87" s="46" t="s">
        <v>1260</v>
      </c>
      <c r="W87" s="2"/>
      <c r="X87" s="2"/>
      <c r="Y87" s="2"/>
      <c r="Z87" s="2"/>
      <c r="AA87" s="2"/>
      <c r="AB87" s="2"/>
      <c r="AC87" s="2"/>
      <c r="AD87" s="2"/>
      <c r="AE87" s="2"/>
      <c r="AF87" s="2"/>
      <c r="AG87" s="2"/>
    </row>
    <row r="88" spans="1:33" customFormat="1" ht="30">
      <c r="A88" s="55"/>
      <c r="B88" s="135"/>
      <c r="C88" s="46"/>
      <c r="D88" s="187"/>
      <c r="E88" s="46"/>
      <c r="F88" s="187"/>
      <c r="G88" s="46"/>
      <c r="H88" s="187"/>
      <c r="I88" s="46"/>
      <c r="J88" s="187"/>
      <c r="K88" s="46"/>
      <c r="L88" s="187"/>
      <c r="M88" s="244"/>
      <c r="N88" s="46"/>
      <c r="O88" s="46"/>
      <c r="P88" s="46"/>
      <c r="Q88" s="46"/>
      <c r="R88" s="109">
        <v>596</v>
      </c>
      <c r="S88" s="46" t="s">
        <v>2140</v>
      </c>
      <c r="T88" s="46" t="s">
        <v>2113</v>
      </c>
      <c r="U88" s="46" t="s">
        <v>2169</v>
      </c>
      <c r="V88" s="46" t="s">
        <v>1429</v>
      </c>
      <c r="W88" s="2"/>
      <c r="X88" s="2"/>
      <c r="Y88" s="2"/>
      <c r="Z88" s="2"/>
      <c r="AA88" s="2"/>
      <c r="AB88" s="2"/>
      <c r="AC88" s="2"/>
      <c r="AD88" s="2"/>
      <c r="AE88" s="2"/>
      <c r="AF88" s="2"/>
      <c r="AG88" s="2"/>
    </row>
    <row r="89" spans="1:33" customFormat="1" ht="30">
      <c r="A89" s="55"/>
      <c r="B89" s="135"/>
      <c r="C89" s="46"/>
      <c r="D89" s="187"/>
      <c r="E89" s="46"/>
      <c r="F89" s="187"/>
      <c r="G89" s="46"/>
      <c r="H89" s="187"/>
      <c r="I89" s="46"/>
      <c r="J89" s="187"/>
      <c r="K89" s="46"/>
      <c r="L89" s="187"/>
      <c r="M89" s="244"/>
      <c r="N89" s="46"/>
      <c r="O89" s="46"/>
      <c r="P89" s="46"/>
      <c r="Q89" s="46"/>
      <c r="R89" s="109">
        <v>596</v>
      </c>
      <c r="S89" s="46" t="s">
        <v>2349</v>
      </c>
      <c r="T89" s="46" t="s">
        <v>1853</v>
      </c>
      <c r="U89" s="46" t="s">
        <v>1852</v>
      </c>
      <c r="V89" s="46" t="s">
        <v>1053</v>
      </c>
      <c r="W89" s="2"/>
      <c r="X89" s="2"/>
      <c r="Y89" s="2"/>
      <c r="Z89" s="2"/>
      <c r="AA89" s="2"/>
      <c r="AB89" s="2"/>
      <c r="AC89" s="2"/>
      <c r="AD89" s="2"/>
      <c r="AE89" s="2"/>
      <c r="AF89" s="2"/>
      <c r="AG89" s="2"/>
    </row>
    <row r="90" spans="1:33" customFormat="1">
      <c r="A90" s="55"/>
      <c r="B90" s="135"/>
      <c r="C90" s="46"/>
      <c r="D90" s="187"/>
      <c r="E90" s="46"/>
      <c r="F90" s="187"/>
      <c r="G90" s="46"/>
      <c r="H90" s="187"/>
      <c r="I90" s="46"/>
      <c r="J90" s="187"/>
      <c r="K90" s="46"/>
      <c r="L90" s="187"/>
      <c r="M90" s="244"/>
      <c r="N90" s="46"/>
      <c r="O90" s="46"/>
      <c r="P90" s="46"/>
      <c r="Q90" s="46"/>
      <c r="R90" s="109">
        <v>596</v>
      </c>
      <c r="S90" s="46" t="s">
        <v>1815</v>
      </c>
      <c r="T90" s="46" t="s">
        <v>1814</v>
      </c>
      <c r="U90" s="46" t="s">
        <v>2157</v>
      </c>
      <c r="V90" s="46" t="s">
        <v>1051</v>
      </c>
      <c r="W90" s="2"/>
      <c r="X90" s="2"/>
      <c r="Y90" s="2"/>
      <c r="Z90" s="2"/>
      <c r="AA90" s="2"/>
      <c r="AB90" s="2"/>
      <c r="AC90" s="2"/>
      <c r="AD90" s="2"/>
      <c r="AE90" s="2"/>
      <c r="AF90" s="2"/>
      <c r="AG90" s="2"/>
    </row>
    <row r="91" spans="1:33">
      <c r="A91" s="245"/>
      <c r="B91" s="246"/>
      <c r="C91" s="245"/>
      <c r="D91" s="245"/>
      <c r="E91" s="246"/>
      <c r="F91" s="246"/>
      <c r="G91" s="245"/>
      <c r="H91" s="245"/>
      <c r="I91" s="245"/>
      <c r="J91" s="245"/>
      <c r="K91" s="245"/>
      <c r="L91" s="245"/>
      <c r="M91" s="268"/>
      <c r="N91" s="191"/>
      <c r="O91" s="191"/>
      <c r="P91" s="245"/>
      <c r="Q91" s="247"/>
      <c r="R91" s="191"/>
      <c r="S91" s="247"/>
      <c r="T91" s="247"/>
      <c r="U91" s="247"/>
      <c r="V91" s="247"/>
    </row>
    <row r="92" spans="1:33" ht="60">
      <c r="B92" s="190">
        <v>15</v>
      </c>
      <c r="C92" s="46" t="s">
        <v>290</v>
      </c>
      <c r="D92" s="187">
        <f t="shared" si="21"/>
        <v>2</v>
      </c>
      <c r="E92" s="135" t="s">
        <v>1851</v>
      </c>
      <c r="F92" s="187">
        <f t="shared" si="21"/>
        <v>4</v>
      </c>
      <c r="G92" s="46" t="s">
        <v>291</v>
      </c>
      <c r="H92" s="187">
        <f t="shared" ref="H92:J92" si="28">LEN(TRIM(G92))-LEN(SUBSTITUTE(G92," ",""))+1</f>
        <v>4</v>
      </c>
      <c r="I92" s="46" t="s">
        <v>2026</v>
      </c>
      <c r="J92" s="187">
        <f t="shared" si="28"/>
        <v>4</v>
      </c>
      <c r="K92" s="46" t="s">
        <v>2025</v>
      </c>
      <c r="L92" s="187">
        <f t="shared" ref="L92" si="29">LEN(TRIM(K92))-LEN(SUBSTITUTE(K92," ",""))+1</f>
        <v>6</v>
      </c>
      <c r="M92" s="244">
        <f>D92+F92+H92+J92+L92</f>
        <v>20</v>
      </c>
      <c r="N92" s="61">
        <v>2</v>
      </c>
      <c r="O92" s="61">
        <v>2</v>
      </c>
      <c r="P92" s="46" t="s">
        <v>1800</v>
      </c>
      <c r="Q92" s="50" t="s">
        <v>1801</v>
      </c>
      <c r="R92" s="61">
        <v>604</v>
      </c>
      <c r="S92" s="50" t="s">
        <v>1850</v>
      </c>
      <c r="T92" s="50" t="s">
        <v>1849</v>
      </c>
      <c r="U92" s="50" t="s">
        <v>1848</v>
      </c>
      <c r="V92" s="50" t="s">
        <v>1847</v>
      </c>
    </row>
    <row r="93" spans="1:33">
      <c r="B93" s="190"/>
      <c r="D93" s="187"/>
      <c r="E93" s="135"/>
      <c r="F93" s="187"/>
      <c r="G93" s="46"/>
      <c r="H93" s="187"/>
      <c r="I93" s="46"/>
      <c r="J93" s="187"/>
      <c r="K93" s="46"/>
      <c r="L93" s="187"/>
      <c r="M93" s="244"/>
      <c r="N93" s="61"/>
      <c r="O93" s="61"/>
      <c r="P93" s="46"/>
      <c r="Q93" s="50"/>
      <c r="R93" s="61">
        <v>570</v>
      </c>
      <c r="S93" s="50" t="s">
        <v>1430</v>
      </c>
      <c r="T93" s="50" t="s">
        <v>1846</v>
      </c>
      <c r="U93" s="50" t="s">
        <v>1845</v>
      </c>
      <c r="V93" s="50" t="s">
        <v>1844</v>
      </c>
    </row>
    <row r="94" spans="1:33">
      <c r="A94" s="245"/>
      <c r="B94" s="246"/>
      <c r="C94" s="245"/>
      <c r="D94" s="245"/>
      <c r="E94" s="246"/>
      <c r="F94" s="246"/>
      <c r="G94" s="245"/>
      <c r="H94" s="245"/>
      <c r="I94" s="245"/>
      <c r="J94" s="245"/>
      <c r="K94" s="245"/>
      <c r="L94" s="245"/>
      <c r="M94" s="268"/>
      <c r="N94" s="191"/>
      <c r="O94" s="191"/>
      <c r="P94" s="245"/>
      <c r="Q94" s="247"/>
      <c r="R94" s="191"/>
      <c r="S94" s="247"/>
      <c r="T94" s="247"/>
      <c r="U94" s="247"/>
      <c r="V94" s="247"/>
    </row>
    <row r="95" spans="1:33" ht="53.25" customHeight="1">
      <c r="A95" s="50" t="s">
        <v>2392</v>
      </c>
      <c r="B95" s="135">
        <v>16</v>
      </c>
      <c r="C95" s="46" t="s">
        <v>290</v>
      </c>
      <c r="D95" s="187">
        <f t="shared" si="21"/>
        <v>2</v>
      </c>
      <c r="E95" s="46" t="s">
        <v>2100</v>
      </c>
      <c r="F95" s="187">
        <f t="shared" si="21"/>
        <v>10</v>
      </c>
      <c r="G95" s="46" t="s">
        <v>2099</v>
      </c>
      <c r="H95" s="187">
        <f t="shared" ref="H95:J95" si="30">LEN(TRIM(G95))-LEN(SUBSTITUTE(G95," ",""))+1</f>
        <v>24</v>
      </c>
      <c r="I95" s="46" t="s">
        <v>2098</v>
      </c>
      <c r="J95" s="187">
        <f t="shared" si="30"/>
        <v>11</v>
      </c>
      <c r="K95" s="46" t="s">
        <v>2097</v>
      </c>
      <c r="L95" s="187">
        <f t="shared" ref="L95" si="31">LEN(TRIM(K95))-LEN(SUBSTITUTE(K95," ",""))+1</f>
        <v>4</v>
      </c>
      <c r="M95" s="244">
        <f>D95+F95+H95+J95+L95</f>
        <v>51</v>
      </c>
      <c r="N95" s="109">
        <v>9</v>
      </c>
      <c r="O95" s="109">
        <v>8</v>
      </c>
      <c r="P95" s="46" t="s">
        <v>2407</v>
      </c>
      <c r="Q95" s="46" t="s">
        <v>2080</v>
      </c>
      <c r="R95" s="109">
        <v>564</v>
      </c>
      <c r="S95" s="46" t="s">
        <v>2350</v>
      </c>
      <c r="T95" s="46" t="s">
        <v>1849</v>
      </c>
      <c r="U95" s="46" t="s">
        <v>2170</v>
      </c>
      <c r="V95" s="46" t="s">
        <v>1046</v>
      </c>
    </row>
    <row r="96" spans="1:33" customFormat="1">
      <c r="A96" s="55"/>
      <c r="B96" s="190"/>
      <c r="C96" s="46"/>
      <c r="D96" s="187"/>
      <c r="E96" s="50"/>
      <c r="F96" s="187"/>
      <c r="G96" s="50"/>
      <c r="H96" s="187"/>
      <c r="I96" s="50"/>
      <c r="J96" s="187"/>
      <c r="K96" s="50"/>
      <c r="L96" s="187"/>
      <c r="M96" s="244"/>
      <c r="N96" s="61"/>
      <c r="O96" s="61"/>
      <c r="P96" s="281"/>
      <c r="Q96" s="50"/>
      <c r="R96" s="255">
        <v>564</v>
      </c>
      <c r="S96" s="256" t="s">
        <v>2351</v>
      </c>
      <c r="T96" s="256" t="s">
        <v>2114</v>
      </c>
      <c r="U96" s="256" t="s">
        <v>2171</v>
      </c>
      <c r="V96" s="256" t="s">
        <v>1048</v>
      </c>
      <c r="W96" s="2"/>
      <c r="X96" s="2"/>
      <c r="Y96" s="2"/>
      <c r="Z96" s="2"/>
      <c r="AA96" s="2"/>
      <c r="AB96" s="2"/>
      <c r="AC96" s="2"/>
      <c r="AD96" s="2"/>
      <c r="AE96" s="2"/>
      <c r="AF96" s="2"/>
      <c r="AG96" s="2"/>
    </row>
    <row r="97" spans="1:33" customFormat="1">
      <c r="A97" s="55"/>
      <c r="B97" s="190"/>
      <c r="C97" s="46"/>
      <c r="D97" s="187"/>
      <c r="E97" s="50"/>
      <c r="F97" s="187"/>
      <c r="G97" s="50"/>
      <c r="H97" s="187"/>
      <c r="I97" s="50"/>
      <c r="J97" s="187"/>
      <c r="K97" s="50"/>
      <c r="L97" s="187"/>
      <c r="M97" s="244"/>
      <c r="N97" s="61"/>
      <c r="O97" s="61"/>
      <c r="P97" s="46"/>
      <c r="Q97" s="50"/>
      <c r="R97" s="255">
        <v>564</v>
      </c>
      <c r="S97" s="256" t="s">
        <v>2352</v>
      </c>
      <c r="T97" s="256" t="s">
        <v>2115</v>
      </c>
      <c r="U97" s="256" t="s">
        <v>2172</v>
      </c>
      <c r="V97" s="256" t="s">
        <v>1048</v>
      </c>
      <c r="W97" s="2"/>
      <c r="X97" s="2"/>
      <c r="Y97" s="2"/>
      <c r="Z97" s="2"/>
      <c r="AA97" s="2"/>
      <c r="AB97" s="2"/>
      <c r="AC97" s="2"/>
      <c r="AD97" s="2"/>
      <c r="AE97" s="2"/>
      <c r="AF97" s="2"/>
      <c r="AG97" s="2"/>
    </row>
    <row r="98" spans="1:33" customFormat="1">
      <c r="A98" s="55"/>
      <c r="B98" s="190"/>
      <c r="C98" s="46"/>
      <c r="D98" s="187"/>
      <c r="E98" s="50"/>
      <c r="F98" s="187"/>
      <c r="G98" s="50"/>
      <c r="H98" s="187"/>
      <c r="I98" s="50"/>
      <c r="J98" s="187"/>
      <c r="K98" s="50"/>
      <c r="L98" s="187"/>
      <c r="M98" s="244"/>
      <c r="N98" s="61"/>
      <c r="O98" s="61"/>
      <c r="P98" s="46"/>
      <c r="Q98" s="50"/>
      <c r="R98" s="248">
        <v>564</v>
      </c>
      <c r="S98" s="249" t="s">
        <v>2353</v>
      </c>
      <c r="T98" s="249" t="s">
        <v>2116</v>
      </c>
      <c r="U98" s="249" t="s">
        <v>2173</v>
      </c>
      <c r="V98" s="249" t="s">
        <v>1044</v>
      </c>
      <c r="W98" s="2"/>
      <c r="X98" s="2"/>
      <c r="Y98" s="2"/>
      <c r="Z98" s="2"/>
      <c r="AA98" s="2"/>
      <c r="AB98" s="2"/>
      <c r="AC98" s="2"/>
      <c r="AD98" s="2"/>
      <c r="AE98" s="2"/>
      <c r="AF98" s="2"/>
      <c r="AG98" s="2"/>
    </row>
    <row r="99" spans="1:33" customFormat="1">
      <c r="A99" s="55"/>
      <c r="B99" s="190"/>
      <c r="C99" s="46"/>
      <c r="D99" s="187"/>
      <c r="E99" s="50"/>
      <c r="F99" s="187"/>
      <c r="G99" s="50"/>
      <c r="H99" s="187"/>
      <c r="I99" s="50"/>
      <c r="J99" s="187"/>
      <c r="K99" s="50"/>
      <c r="L99" s="187"/>
      <c r="M99" s="244"/>
      <c r="N99" s="61"/>
      <c r="O99" s="61"/>
      <c r="P99" s="46"/>
      <c r="Q99" s="50"/>
      <c r="R99" s="255">
        <v>564</v>
      </c>
      <c r="S99" s="256" t="s">
        <v>2142</v>
      </c>
      <c r="T99" s="256" t="s">
        <v>1215</v>
      </c>
      <c r="U99" s="256" t="s">
        <v>2174</v>
      </c>
      <c r="V99" s="256" t="s">
        <v>1043</v>
      </c>
      <c r="W99" s="2"/>
      <c r="X99" s="2"/>
      <c r="Y99" s="2"/>
      <c r="Z99" s="2"/>
      <c r="AA99" s="2"/>
      <c r="AB99" s="2"/>
      <c r="AC99" s="2"/>
      <c r="AD99" s="2"/>
      <c r="AE99" s="2"/>
      <c r="AF99" s="2"/>
      <c r="AG99" s="2"/>
    </row>
    <row r="100" spans="1:33" customFormat="1">
      <c r="A100" s="55"/>
      <c r="B100" s="190"/>
      <c r="C100" s="46"/>
      <c r="D100" s="187"/>
      <c r="E100" s="50"/>
      <c r="F100" s="187"/>
      <c r="G100" s="50"/>
      <c r="H100" s="187"/>
      <c r="I100" s="50"/>
      <c r="J100" s="187"/>
      <c r="K100" s="50"/>
      <c r="L100" s="187"/>
      <c r="M100" s="244"/>
      <c r="N100" s="61"/>
      <c r="O100" s="61"/>
      <c r="P100" s="46"/>
      <c r="Q100" s="50"/>
      <c r="R100" s="255">
        <v>564</v>
      </c>
      <c r="S100" s="256" t="s">
        <v>2143</v>
      </c>
      <c r="T100" s="256" t="s">
        <v>2117</v>
      </c>
      <c r="U100" s="256" t="s">
        <v>2158</v>
      </c>
      <c r="V100" s="256" t="s">
        <v>1040</v>
      </c>
      <c r="W100" s="2"/>
      <c r="X100" s="2"/>
      <c r="Y100" s="2"/>
      <c r="Z100" s="2"/>
      <c r="AA100" s="2"/>
      <c r="AB100" s="2"/>
      <c r="AC100" s="2"/>
      <c r="AD100" s="2"/>
      <c r="AE100" s="2"/>
      <c r="AF100" s="2"/>
      <c r="AG100" s="2"/>
    </row>
    <row r="101" spans="1:33" customFormat="1">
      <c r="A101" s="55"/>
      <c r="B101" s="190"/>
      <c r="C101" s="46"/>
      <c r="D101" s="187"/>
      <c r="E101" s="50"/>
      <c r="F101" s="187"/>
      <c r="G101" s="50"/>
      <c r="H101" s="187"/>
      <c r="I101" s="50"/>
      <c r="J101" s="187"/>
      <c r="K101" s="50"/>
      <c r="L101" s="187"/>
      <c r="M101" s="244"/>
      <c r="N101" s="61"/>
      <c r="O101" s="61"/>
      <c r="P101" s="46"/>
      <c r="Q101" s="50"/>
      <c r="R101" s="255">
        <v>564</v>
      </c>
      <c r="S101" s="256" t="s">
        <v>2354</v>
      </c>
      <c r="T101" s="256" t="s">
        <v>2118</v>
      </c>
      <c r="U101" s="256" t="s">
        <v>2175</v>
      </c>
      <c r="V101" s="256" t="s">
        <v>1043</v>
      </c>
      <c r="W101" s="2"/>
      <c r="X101" s="2"/>
      <c r="Y101" s="2"/>
      <c r="Z101" s="2"/>
      <c r="AA101" s="2"/>
      <c r="AB101" s="2"/>
      <c r="AC101" s="2"/>
      <c r="AD101" s="2"/>
      <c r="AE101" s="2"/>
      <c r="AF101" s="2"/>
      <c r="AG101" s="2"/>
    </row>
    <row r="102" spans="1:33" customFormat="1">
      <c r="A102" s="55"/>
      <c r="B102" s="190"/>
      <c r="C102" s="46"/>
      <c r="D102" s="187"/>
      <c r="E102" s="50"/>
      <c r="F102" s="187"/>
      <c r="G102" s="50"/>
      <c r="H102" s="187"/>
      <c r="I102" s="50"/>
      <c r="J102" s="187"/>
      <c r="K102" s="50"/>
      <c r="L102" s="187"/>
      <c r="M102" s="244"/>
      <c r="N102" s="61"/>
      <c r="O102" s="61"/>
      <c r="P102" s="46"/>
      <c r="Q102" s="50"/>
      <c r="R102" s="255">
        <v>564</v>
      </c>
      <c r="S102" s="256" t="s">
        <v>2144</v>
      </c>
      <c r="T102" s="256" t="s">
        <v>2119</v>
      </c>
      <c r="U102" s="256" t="s">
        <v>2159</v>
      </c>
      <c r="V102" s="256" t="s">
        <v>1040</v>
      </c>
      <c r="W102" s="2"/>
      <c r="X102" s="2"/>
      <c r="Y102" s="2"/>
      <c r="Z102" s="2"/>
      <c r="AA102" s="2"/>
      <c r="AB102" s="2"/>
      <c r="AC102" s="2"/>
      <c r="AD102" s="2"/>
      <c r="AE102" s="2"/>
      <c r="AF102" s="2"/>
      <c r="AG102" s="2"/>
    </row>
    <row r="103" spans="1:33" customFormat="1">
      <c r="A103" s="55"/>
      <c r="B103" s="190"/>
      <c r="C103" s="46"/>
      <c r="D103" s="187"/>
      <c r="E103" s="50"/>
      <c r="F103" s="187"/>
      <c r="G103" s="50"/>
      <c r="H103" s="187"/>
      <c r="I103" s="50"/>
      <c r="J103" s="187"/>
      <c r="K103" s="50"/>
      <c r="L103" s="187"/>
      <c r="M103" s="244"/>
      <c r="N103" s="61"/>
      <c r="O103" s="61"/>
      <c r="P103" s="281"/>
      <c r="Q103" s="50"/>
      <c r="R103" s="255">
        <v>564</v>
      </c>
      <c r="S103" s="257" t="s">
        <v>2188</v>
      </c>
      <c r="T103" s="256" t="s">
        <v>2187</v>
      </c>
      <c r="U103" s="256" t="s">
        <v>2189</v>
      </c>
      <c r="V103" s="256" t="s">
        <v>1043</v>
      </c>
      <c r="W103" s="2"/>
      <c r="X103" s="2"/>
      <c r="Y103" s="2"/>
      <c r="Z103" s="2"/>
      <c r="AA103" s="2"/>
      <c r="AB103" s="2"/>
      <c r="AC103" s="2"/>
      <c r="AD103" s="2"/>
      <c r="AE103" s="2"/>
      <c r="AF103" s="2"/>
      <c r="AG103" s="2"/>
    </row>
    <row r="104" spans="1:33" customFormat="1">
      <c r="A104" s="55"/>
      <c r="B104" s="190"/>
      <c r="C104" s="46"/>
      <c r="D104" s="187"/>
      <c r="E104" s="50"/>
      <c r="F104" s="187"/>
      <c r="G104" s="50"/>
      <c r="H104" s="187"/>
      <c r="I104" s="50"/>
      <c r="J104" s="187"/>
      <c r="K104" s="50"/>
      <c r="L104" s="187"/>
      <c r="M104" s="244"/>
      <c r="N104" s="61"/>
      <c r="O104" s="61"/>
      <c r="P104" s="281"/>
      <c r="Q104" s="50"/>
      <c r="R104" s="255">
        <v>564</v>
      </c>
      <c r="S104" s="256" t="s">
        <v>2355</v>
      </c>
      <c r="T104" s="256" t="s">
        <v>2120</v>
      </c>
      <c r="U104" s="256" t="s">
        <v>2176</v>
      </c>
      <c r="V104" s="256" t="s">
        <v>1046</v>
      </c>
      <c r="W104" s="2"/>
      <c r="X104" s="2"/>
      <c r="Y104" s="2"/>
      <c r="Z104" s="2"/>
      <c r="AA104" s="2"/>
      <c r="AB104" s="2"/>
      <c r="AC104" s="2"/>
      <c r="AD104" s="2"/>
      <c r="AE104" s="2"/>
      <c r="AF104" s="2"/>
      <c r="AG104" s="2"/>
    </row>
    <row r="105" spans="1:33">
      <c r="A105" s="245"/>
      <c r="B105" s="246"/>
      <c r="C105" s="245"/>
      <c r="D105" s="245"/>
      <c r="E105" s="246"/>
      <c r="F105" s="246"/>
      <c r="G105" s="245"/>
      <c r="H105" s="245"/>
      <c r="I105" s="245"/>
      <c r="J105" s="245"/>
      <c r="K105" s="245"/>
      <c r="L105" s="245"/>
      <c r="M105" s="268"/>
      <c r="N105" s="191"/>
      <c r="O105" s="191"/>
      <c r="P105" s="245"/>
      <c r="Q105" s="247"/>
      <c r="R105" s="191"/>
      <c r="S105" s="247"/>
      <c r="T105" s="247"/>
      <c r="U105" s="247"/>
      <c r="V105" s="247"/>
    </row>
    <row r="106" spans="1:33" ht="66.75" customHeight="1">
      <c r="B106" s="190">
        <v>17</v>
      </c>
      <c r="C106" s="46" t="s">
        <v>564</v>
      </c>
      <c r="D106" s="187">
        <f t="shared" si="21"/>
        <v>4</v>
      </c>
      <c r="E106" s="135" t="s">
        <v>1843</v>
      </c>
      <c r="F106" s="187">
        <f t="shared" si="21"/>
        <v>3</v>
      </c>
      <c r="G106" s="46" t="s">
        <v>510</v>
      </c>
      <c r="H106" s="187">
        <f t="shared" ref="H106:J106" si="32">LEN(TRIM(G106))-LEN(SUBSTITUTE(G106," ",""))+1</f>
        <v>4</v>
      </c>
      <c r="I106" s="46" t="s">
        <v>2024</v>
      </c>
      <c r="J106" s="187">
        <f t="shared" si="32"/>
        <v>5</v>
      </c>
      <c r="K106" s="46" t="s">
        <v>2023</v>
      </c>
      <c r="L106" s="187">
        <f t="shared" ref="L106" si="33">LEN(TRIM(K106))-LEN(SUBSTITUTE(K106," ",""))+1</f>
        <v>7</v>
      </c>
      <c r="M106" s="244">
        <f>D106+F106+H106+J106+L106</f>
        <v>23</v>
      </c>
      <c r="N106" s="61">
        <v>4</v>
      </c>
      <c r="O106" s="61">
        <v>3</v>
      </c>
      <c r="P106" s="46" t="s">
        <v>2410</v>
      </c>
      <c r="Q106" s="50" t="s">
        <v>2080</v>
      </c>
      <c r="R106" s="61">
        <v>564</v>
      </c>
      <c r="S106" s="50" t="s">
        <v>1842</v>
      </c>
      <c r="T106" s="50" t="s">
        <v>1841</v>
      </c>
      <c r="U106" s="50" t="s">
        <v>1840</v>
      </c>
      <c r="V106" s="50" t="s">
        <v>1832</v>
      </c>
    </row>
    <row r="107" spans="1:33">
      <c r="B107" s="190"/>
      <c r="D107" s="187"/>
      <c r="E107" s="135"/>
      <c r="F107" s="187"/>
      <c r="G107" s="46"/>
      <c r="H107" s="187"/>
      <c r="I107" s="46"/>
      <c r="J107" s="187"/>
      <c r="K107" s="46"/>
      <c r="L107" s="187"/>
      <c r="M107" s="244"/>
      <c r="N107" s="61"/>
      <c r="O107" s="61"/>
      <c r="P107" s="46"/>
      <c r="Q107" s="50"/>
      <c r="R107" s="248">
        <v>530</v>
      </c>
      <c r="S107" s="249" t="s">
        <v>2062</v>
      </c>
      <c r="T107" s="249" t="s">
        <v>1839</v>
      </c>
      <c r="U107" s="249" t="s">
        <v>1838</v>
      </c>
      <c r="V107" s="249" t="s">
        <v>1837</v>
      </c>
    </row>
    <row r="108" spans="1:33">
      <c r="B108" s="190"/>
      <c r="D108" s="187"/>
      <c r="E108" s="135"/>
      <c r="F108" s="187"/>
      <c r="G108" s="46"/>
      <c r="H108" s="187"/>
      <c r="I108" s="46"/>
      <c r="J108" s="187"/>
      <c r="K108" s="46"/>
      <c r="L108" s="187"/>
      <c r="M108" s="244"/>
      <c r="N108" s="61"/>
      <c r="O108" s="61"/>
      <c r="P108" s="46"/>
      <c r="Q108" s="50"/>
      <c r="R108" s="61">
        <v>598</v>
      </c>
      <c r="S108" s="50" t="s">
        <v>2138</v>
      </c>
      <c r="T108" s="50" t="s">
        <v>1861</v>
      </c>
      <c r="U108" s="50" t="s">
        <v>1954</v>
      </c>
      <c r="V108" s="50" t="s">
        <v>1053</v>
      </c>
    </row>
    <row r="109" spans="1:33">
      <c r="B109" s="190"/>
      <c r="D109" s="187"/>
      <c r="E109" s="135"/>
      <c r="F109" s="187"/>
      <c r="G109" s="46"/>
      <c r="H109" s="187"/>
      <c r="I109" s="46"/>
      <c r="J109" s="187"/>
      <c r="K109" s="46"/>
      <c r="L109" s="187"/>
      <c r="M109" s="244"/>
      <c r="N109" s="61"/>
      <c r="O109" s="61"/>
      <c r="P109" s="46"/>
      <c r="Q109" s="50"/>
      <c r="R109" s="61">
        <v>564</v>
      </c>
      <c r="S109" s="50" t="s">
        <v>2063</v>
      </c>
      <c r="T109" s="50" t="s">
        <v>1834</v>
      </c>
      <c r="U109" s="50" t="s">
        <v>1833</v>
      </c>
      <c r="V109" s="50" t="s">
        <v>1832</v>
      </c>
    </row>
    <row r="110" spans="1:33">
      <c r="A110" s="245"/>
      <c r="B110" s="246"/>
      <c r="C110" s="245"/>
      <c r="D110" s="245"/>
      <c r="E110" s="246"/>
      <c r="F110" s="246"/>
      <c r="G110" s="245"/>
      <c r="H110" s="245"/>
      <c r="I110" s="245"/>
      <c r="J110" s="245"/>
      <c r="K110" s="245"/>
      <c r="L110" s="245"/>
      <c r="M110" s="268"/>
      <c r="N110" s="191"/>
      <c r="O110" s="191"/>
      <c r="P110" s="245"/>
      <c r="Q110" s="247"/>
      <c r="R110" s="191"/>
      <c r="S110" s="247"/>
      <c r="T110" s="247"/>
      <c r="U110" s="247"/>
      <c r="V110" s="247"/>
    </row>
    <row r="111" spans="1:33" ht="33" customHeight="1">
      <c r="B111" s="190">
        <v>18</v>
      </c>
      <c r="C111" s="46" t="s">
        <v>564</v>
      </c>
      <c r="D111" s="187">
        <f t="shared" si="21"/>
        <v>4</v>
      </c>
      <c r="E111" s="258" t="s">
        <v>623</v>
      </c>
      <c r="F111" s="187">
        <f t="shared" si="21"/>
        <v>3</v>
      </c>
      <c r="G111" s="258" t="s">
        <v>624</v>
      </c>
      <c r="H111" s="187">
        <f t="shared" ref="H111:J111" si="34">LEN(TRIM(G111))-LEN(SUBSTITUTE(G111," ",""))+1</f>
        <v>6</v>
      </c>
      <c r="I111" s="46" t="s">
        <v>2096</v>
      </c>
      <c r="J111" s="187">
        <f t="shared" si="34"/>
        <v>3</v>
      </c>
      <c r="K111" s="50" t="s">
        <v>622</v>
      </c>
      <c r="L111" s="187">
        <f t="shared" ref="L111" si="35">LEN(TRIM(K111))-LEN(SUBSTITUTE(K111," ",""))+1</f>
        <v>6</v>
      </c>
      <c r="M111" s="244">
        <f>D111+F111+H111+J111+L111</f>
        <v>22</v>
      </c>
      <c r="N111" s="61">
        <v>5</v>
      </c>
      <c r="O111" s="259">
        <v>4</v>
      </c>
      <c r="P111" s="266" t="s">
        <v>2411</v>
      </c>
      <c r="Q111" s="260" t="s">
        <v>2081</v>
      </c>
      <c r="R111" s="259">
        <v>589</v>
      </c>
      <c r="S111" s="260" t="s">
        <v>2356</v>
      </c>
      <c r="T111" s="260" t="s">
        <v>1868</v>
      </c>
      <c r="U111" s="260" t="s">
        <v>1867</v>
      </c>
      <c r="V111" s="260" t="s">
        <v>1114</v>
      </c>
    </row>
    <row r="112" spans="1:33" customFormat="1">
      <c r="A112" s="55"/>
      <c r="B112" s="190"/>
      <c r="C112" s="46"/>
      <c r="D112" s="187"/>
      <c r="E112" s="50"/>
      <c r="F112" s="187"/>
      <c r="G112" s="50"/>
      <c r="H112" s="187"/>
      <c r="I112" s="50"/>
      <c r="J112" s="187"/>
      <c r="K112" s="50"/>
      <c r="L112" s="187"/>
      <c r="M112" s="244"/>
      <c r="N112" s="61"/>
      <c r="O112" s="61"/>
      <c r="P112" s="279"/>
      <c r="Q112" s="50"/>
      <c r="R112" s="259">
        <v>589</v>
      </c>
      <c r="S112" s="260" t="s">
        <v>2145</v>
      </c>
      <c r="T112" s="260" t="s">
        <v>2121</v>
      </c>
      <c r="U112" s="260" t="s">
        <v>2177</v>
      </c>
      <c r="V112" s="260" t="s">
        <v>1046</v>
      </c>
      <c r="W112" s="2"/>
      <c r="X112" s="2"/>
      <c r="Y112" s="2"/>
      <c r="Z112" s="2"/>
      <c r="AA112" s="2"/>
      <c r="AB112" s="2"/>
      <c r="AC112" s="2"/>
      <c r="AD112" s="2"/>
      <c r="AE112" s="2"/>
      <c r="AF112" s="2"/>
      <c r="AG112" s="2"/>
    </row>
    <row r="113" spans="1:33" customFormat="1">
      <c r="A113" s="55"/>
      <c r="B113" s="190"/>
      <c r="C113" s="46"/>
      <c r="D113" s="187"/>
      <c r="E113" s="50"/>
      <c r="F113" s="187"/>
      <c r="G113" s="50"/>
      <c r="H113" s="187"/>
      <c r="I113" s="50"/>
      <c r="J113" s="187"/>
      <c r="K113" s="50"/>
      <c r="L113" s="187"/>
      <c r="M113" s="244"/>
      <c r="N113" s="61"/>
      <c r="O113" s="61"/>
      <c r="P113" s="46"/>
      <c r="Q113" s="50"/>
      <c r="R113" s="259">
        <v>589</v>
      </c>
      <c r="S113" s="260" t="s">
        <v>2146</v>
      </c>
      <c r="T113" s="260" t="s">
        <v>2121</v>
      </c>
      <c r="U113" s="260" t="s">
        <v>2160</v>
      </c>
      <c r="V113" s="260" t="s">
        <v>1046</v>
      </c>
      <c r="W113" s="2"/>
      <c r="X113" s="2"/>
      <c r="Y113" s="2"/>
      <c r="Z113" s="2"/>
      <c r="AA113" s="2"/>
      <c r="AB113" s="2"/>
      <c r="AC113" s="2"/>
      <c r="AD113" s="2"/>
      <c r="AE113" s="2"/>
      <c r="AF113" s="2"/>
      <c r="AG113" s="2"/>
    </row>
    <row r="114" spans="1:33" customFormat="1">
      <c r="A114" s="55"/>
      <c r="B114" s="190"/>
      <c r="C114" s="46"/>
      <c r="D114" s="187"/>
      <c r="E114" s="50"/>
      <c r="F114" s="187"/>
      <c r="G114" s="50"/>
      <c r="H114" s="187"/>
      <c r="I114" s="50"/>
      <c r="J114" s="187"/>
      <c r="K114" s="50"/>
      <c r="L114" s="187"/>
      <c r="M114" s="244"/>
      <c r="N114" s="61"/>
      <c r="O114" s="61"/>
      <c r="P114" s="266"/>
      <c r="Q114" s="50"/>
      <c r="R114" s="259">
        <v>589</v>
      </c>
      <c r="S114" s="260" t="s">
        <v>1368</v>
      </c>
      <c r="T114" s="260" t="s">
        <v>1362</v>
      </c>
      <c r="U114" s="260" t="s">
        <v>2178</v>
      </c>
      <c r="V114" s="260" t="s">
        <v>1048</v>
      </c>
      <c r="W114" s="2"/>
      <c r="X114" s="2"/>
      <c r="Y114" s="2"/>
      <c r="Z114" s="2"/>
      <c r="AA114" s="2"/>
      <c r="AB114" s="2"/>
      <c r="AC114" s="2"/>
      <c r="AD114" s="2"/>
      <c r="AE114" s="2"/>
      <c r="AF114" s="2"/>
      <c r="AG114" s="2"/>
    </row>
    <row r="115" spans="1:33" customFormat="1">
      <c r="A115" s="55"/>
      <c r="B115" s="190"/>
      <c r="C115" s="46"/>
      <c r="D115" s="187"/>
      <c r="E115" s="50"/>
      <c r="F115" s="187"/>
      <c r="G115" s="50"/>
      <c r="H115" s="187"/>
      <c r="I115" s="50"/>
      <c r="J115" s="187"/>
      <c r="K115" s="50"/>
      <c r="L115" s="187"/>
      <c r="M115" s="244"/>
      <c r="N115" s="61"/>
      <c r="O115" s="61"/>
      <c r="P115" s="266"/>
      <c r="Q115" s="50"/>
      <c r="R115" s="248">
        <v>589</v>
      </c>
      <c r="S115" s="249" t="s">
        <v>2147</v>
      </c>
      <c r="T115" s="249" t="s">
        <v>1839</v>
      </c>
      <c r="U115" s="249" t="s">
        <v>1838</v>
      </c>
      <c r="V115" s="249" t="s">
        <v>1059</v>
      </c>
      <c r="W115" s="2"/>
      <c r="X115" s="2"/>
      <c r="Y115" s="2"/>
      <c r="Z115" s="2"/>
      <c r="AA115" s="2"/>
      <c r="AB115" s="2"/>
      <c r="AC115" s="2"/>
      <c r="AD115" s="2"/>
      <c r="AE115" s="2"/>
      <c r="AF115" s="2"/>
      <c r="AG115" s="2"/>
    </row>
    <row r="116" spans="1:33">
      <c r="A116" s="245"/>
      <c r="B116" s="246"/>
      <c r="C116" s="245"/>
      <c r="D116" s="245"/>
      <c r="E116" s="246"/>
      <c r="F116" s="246"/>
      <c r="G116" s="245"/>
      <c r="H116" s="245"/>
      <c r="I116" s="245"/>
      <c r="J116" s="245"/>
      <c r="K116" s="245"/>
      <c r="L116" s="245"/>
      <c r="M116" s="268"/>
      <c r="N116" s="191"/>
      <c r="O116" s="191"/>
      <c r="P116" s="245"/>
      <c r="Q116" s="247"/>
      <c r="R116" s="191"/>
      <c r="S116" s="247"/>
      <c r="T116" s="247"/>
      <c r="U116" s="247"/>
      <c r="V116" s="247"/>
    </row>
    <row r="117" spans="1:33" ht="75">
      <c r="B117" s="190">
        <v>19</v>
      </c>
      <c r="C117" s="46" t="s">
        <v>674</v>
      </c>
      <c r="D117" s="187">
        <f t="shared" si="21"/>
        <v>4</v>
      </c>
      <c r="E117" s="135" t="s">
        <v>681</v>
      </c>
      <c r="F117" s="187">
        <f t="shared" si="21"/>
        <v>5</v>
      </c>
      <c r="G117" s="46" t="s">
        <v>112</v>
      </c>
      <c r="H117" s="187">
        <f t="shared" ref="H117:J117" si="36">LEN(TRIM(G117))-LEN(SUBSTITUTE(G117," ",""))+1</f>
        <v>3</v>
      </c>
      <c r="I117" s="46" t="s">
        <v>2022</v>
      </c>
      <c r="J117" s="187">
        <f t="shared" si="36"/>
        <v>5</v>
      </c>
      <c r="K117" s="46" t="s">
        <v>2021</v>
      </c>
      <c r="L117" s="187">
        <f t="shared" ref="L117" si="37">LEN(TRIM(K117))-LEN(SUBSTITUTE(K117," ",""))+1</f>
        <v>4</v>
      </c>
      <c r="M117" s="244">
        <f>D117+F117+H117+J117+L117</f>
        <v>21</v>
      </c>
      <c r="N117" s="61">
        <v>2</v>
      </c>
      <c r="O117" s="61">
        <v>2</v>
      </c>
      <c r="P117" s="46" t="s">
        <v>1802</v>
      </c>
      <c r="Q117" s="50" t="s">
        <v>1803</v>
      </c>
      <c r="R117" s="61">
        <v>770</v>
      </c>
      <c r="S117" s="50" t="s">
        <v>1815</v>
      </c>
      <c r="T117" s="50" t="s">
        <v>1814</v>
      </c>
      <c r="U117" s="50" t="s">
        <v>2478</v>
      </c>
      <c r="V117" s="50" t="s">
        <v>1051</v>
      </c>
    </row>
    <row r="118" spans="1:33">
      <c r="B118" s="190"/>
      <c r="D118" s="187"/>
      <c r="E118" s="135"/>
      <c r="F118" s="187"/>
      <c r="G118" s="46"/>
      <c r="H118" s="187"/>
      <c r="I118" s="46"/>
      <c r="J118" s="187"/>
      <c r="K118" s="46"/>
      <c r="L118" s="187"/>
      <c r="M118" s="244"/>
      <c r="N118" s="61"/>
      <c r="O118" s="61"/>
      <c r="P118" s="46"/>
      <c r="Q118" s="50"/>
      <c r="R118" s="61">
        <v>752</v>
      </c>
      <c r="S118" s="50" t="s">
        <v>2064</v>
      </c>
      <c r="T118" s="50" t="s">
        <v>1831</v>
      </c>
      <c r="U118" s="50" t="s">
        <v>1830</v>
      </c>
      <c r="V118" s="50" t="s">
        <v>1044</v>
      </c>
    </row>
    <row r="119" spans="1:33">
      <c r="B119" s="190"/>
      <c r="D119" s="187"/>
      <c r="E119" s="135"/>
      <c r="F119" s="187"/>
      <c r="G119" s="46"/>
      <c r="H119" s="187"/>
      <c r="I119" s="46"/>
      <c r="J119" s="187"/>
      <c r="K119" s="46"/>
      <c r="L119" s="187"/>
      <c r="M119" s="244"/>
      <c r="N119" s="61"/>
      <c r="O119" s="61"/>
      <c r="P119" s="46"/>
      <c r="Q119" s="50"/>
      <c r="R119" s="61">
        <v>597</v>
      </c>
      <c r="S119" s="50" t="s">
        <v>2065</v>
      </c>
      <c r="T119" s="50" t="s">
        <v>1829</v>
      </c>
      <c r="U119" s="50" t="s">
        <v>1828</v>
      </c>
      <c r="V119" s="50" t="s">
        <v>1827</v>
      </c>
    </row>
    <row r="120" spans="1:33">
      <c r="A120" s="245"/>
      <c r="B120" s="246"/>
      <c r="C120" s="245"/>
      <c r="D120" s="245"/>
      <c r="E120" s="246"/>
      <c r="F120" s="246"/>
      <c r="G120" s="245"/>
      <c r="H120" s="245"/>
      <c r="I120" s="245"/>
      <c r="J120" s="245"/>
      <c r="K120" s="245"/>
      <c r="L120" s="245"/>
      <c r="M120" s="268"/>
      <c r="N120" s="191"/>
      <c r="O120" s="191"/>
      <c r="P120" s="245"/>
      <c r="Q120" s="247"/>
      <c r="R120" s="191"/>
      <c r="S120" s="247"/>
      <c r="T120" s="247"/>
      <c r="U120" s="247"/>
      <c r="V120" s="247"/>
    </row>
    <row r="121" spans="1:33" ht="30" customHeight="1">
      <c r="B121" s="190">
        <v>20</v>
      </c>
      <c r="C121" s="46" t="s">
        <v>834</v>
      </c>
      <c r="D121" s="187">
        <f t="shared" si="21"/>
        <v>4</v>
      </c>
      <c r="E121" s="108" t="s">
        <v>682</v>
      </c>
      <c r="F121" s="187">
        <f t="shared" si="21"/>
        <v>4</v>
      </c>
      <c r="G121" s="46" t="s">
        <v>691</v>
      </c>
      <c r="H121" s="187">
        <f t="shared" ref="H121:J121" si="38">LEN(TRIM(G121))-LEN(SUBSTITUTE(G121," ",""))+1</f>
        <v>4</v>
      </c>
      <c r="I121" s="46" t="s">
        <v>703</v>
      </c>
      <c r="J121" s="187">
        <f t="shared" si="38"/>
        <v>5</v>
      </c>
      <c r="K121" s="46" t="s">
        <v>726</v>
      </c>
      <c r="L121" s="187">
        <f t="shared" ref="L121" si="39">LEN(TRIM(K121))-LEN(SUBSTITUTE(K121," ",""))+1</f>
        <v>4</v>
      </c>
      <c r="M121" s="244">
        <f>D121+F121+H121+J121+L121</f>
        <v>21</v>
      </c>
      <c r="N121" s="61">
        <v>3</v>
      </c>
      <c r="O121" s="259">
        <v>3</v>
      </c>
      <c r="P121" s="266" t="s">
        <v>2095</v>
      </c>
      <c r="Q121" s="260" t="s">
        <v>2082</v>
      </c>
      <c r="R121" s="259">
        <v>590</v>
      </c>
      <c r="S121" s="260" t="s">
        <v>2357</v>
      </c>
      <c r="T121" s="260" t="s">
        <v>2190</v>
      </c>
      <c r="U121" s="260" t="s">
        <v>2179</v>
      </c>
      <c r="V121" s="260" t="s">
        <v>1113</v>
      </c>
    </row>
    <row r="122" spans="1:33" customFormat="1">
      <c r="A122" s="55"/>
      <c r="B122" s="190"/>
      <c r="C122" s="46"/>
      <c r="D122" s="187"/>
      <c r="E122" s="50"/>
      <c r="F122" s="187"/>
      <c r="G122" s="50"/>
      <c r="H122" s="187"/>
      <c r="I122" s="50"/>
      <c r="J122" s="187"/>
      <c r="K122" s="50"/>
      <c r="L122" s="187"/>
      <c r="M122" s="244"/>
      <c r="N122" s="61"/>
      <c r="O122" s="61"/>
      <c r="P122" s="266"/>
      <c r="Q122" s="50"/>
      <c r="R122" s="259">
        <v>590</v>
      </c>
      <c r="S122" s="260" t="s">
        <v>2192</v>
      </c>
      <c r="T122" s="260" t="s">
        <v>2191</v>
      </c>
      <c r="U122" s="260" t="s">
        <v>1830</v>
      </c>
      <c r="V122" s="260" t="s">
        <v>1046</v>
      </c>
      <c r="W122" s="2"/>
      <c r="X122" s="2"/>
      <c r="Y122" s="2"/>
      <c r="Z122" s="2"/>
      <c r="AA122" s="2"/>
      <c r="AB122" s="2"/>
      <c r="AC122" s="2"/>
      <c r="AD122" s="2"/>
      <c r="AE122" s="2"/>
      <c r="AF122" s="2"/>
      <c r="AG122" s="2"/>
    </row>
    <row r="123" spans="1:33" customFormat="1">
      <c r="A123" s="55"/>
      <c r="B123" s="273"/>
      <c r="C123" s="278"/>
      <c r="D123" s="187"/>
      <c r="E123" s="250"/>
      <c r="F123" s="187"/>
      <c r="G123" s="250"/>
      <c r="H123" s="187"/>
      <c r="I123" s="250"/>
      <c r="J123" s="187"/>
      <c r="K123" s="250"/>
      <c r="L123" s="187"/>
      <c r="M123" s="269"/>
      <c r="N123" s="251"/>
      <c r="O123" s="251"/>
      <c r="P123" s="282"/>
      <c r="Q123" s="250"/>
      <c r="R123" s="262">
        <v>588</v>
      </c>
      <c r="S123" s="261" t="s">
        <v>2193</v>
      </c>
      <c r="T123" s="261" t="s">
        <v>1814</v>
      </c>
      <c r="U123" s="261" t="s">
        <v>2194</v>
      </c>
      <c r="V123" s="261" t="s">
        <v>1051</v>
      </c>
      <c r="W123" s="2"/>
      <c r="X123" s="2"/>
      <c r="Y123" s="2"/>
      <c r="Z123" s="2"/>
      <c r="AA123" s="2"/>
      <c r="AB123" s="2"/>
      <c r="AC123" s="2"/>
      <c r="AD123" s="2"/>
      <c r="AE123" s="2"/>
      <c r="AF123" s="2"/>
      <c r="AG123" s="2"/>
    </row>
    <row r="124" spans="1:33">
      <c r="A124" s="245"/>
      <c r="B124" s="246"/>
      <c r="C124" s="245"/>
      <c r="D124" s="245"/>
      <c r="E124" s="246"/>
      <c r="F124" s="246"/>
      <c r="G124" s="245"/>
      <c r="H124" s="245"/>
      <c r="I124" s="245"/>
      <c r="J124" s="245"/>
      <c r="K124" s="245"/>
      <c r="L124" s="245"/>
      <c r="M124" s="268"/>
      <c r="N124" s="191"/>
      <c r="O124" s="191"/>
      <c r="P124" s="245"/>
      <c r="Q124" s="247"/>
      <c r="R124" s="191"/>
      <c r="S124" s="247"/>
      <c r="T124" s="247"/>
      <c r="U124" s="247"/>
      <c r="V124" s="247"/>
    </row>
    <row r="125" spans="1:33" ht="90">
      <c r="B125" s="190">
        <v>21</v>
      </c>
      <c r="C125" s="46" t="s">
        <v>862</v>
      </c>
      <c r="D125" s="187">
        <f t="shared" si="21"/>
        <v>4</v>
      </c>
      <c r="E125" s="135" t="s">
        <v>2001</v>
      </c>
      <c r="F125" s="187">
        <f t="shared" si="21"/>
        <v>5</v>
      </c>
      <c r="G125" s="46" t="s">
        <v>2020</v>
      </c>
      <c r="H125" s="187">
        <f t="shared" ref="H125:J125" si="40">LEN(TRIM(G125))-LEN(SUBSTITUTE(G125," ",""))+1</f>
        <v>6</v>
      </c>
      <c r="I125" s="46" t="s">
        <v>2019</v>
      </c>
      <c r="J125" s="187">
        <f t="shared" si="40"/>
        <v>6</v>
      </c>
      <c r="K125" s="46" t="s">
        <v>2018</v>
      </c>
      <c r="L125" s="187">
        <f t="shared" ref="L125" si="41">LEN(TRIM(K125))-LEN(SUBSTITUTE(K125," ",""))+1</f>
        <v>4</v>
      </c>
      <c r="M125" s="244">
        <f>D125+F125+H125+J125+L125</f>
        <v>25</v>
      </c>
      <c r="N125" s="61">
        <v>6</v>
      </c>
      <c r="O125" s="61">
        <v>4</v>
      </c>
      <c r="P125" s="46" t="s">
        <v>1804</v>
      </c>
      <c r="Q125" s="50" t="s">
        <v>2383</v>
      </c>
      <c r="R125" s="248">
        <v>569</v>
      </c>
      <c r="S125" s="249" t="s">
        <v>2318</v>
      </c>
      <c r="T125" s="249" t="s">
        <v>2317</v>
      </c>
      <c r="U125" s="249" t="s">
        <v>2319</v>
      </c>
      <c r="V125" s="249" t="s">
        <v>1042</v>
      </c>
    </row>
    <row r="126" spans="1:33">
      <c r="B126" s="190"/>
      <c r="D126" s="187"/>
      <c r="E126" s="135"/>
      <c r="F126" s="187"/>
      <c r="G126" s="46"/>
      <c r="H126" s="187"/>
      <c r="I126" s="46"/>
      <c r="J126" s="187"/>
      <c r="K126" s="46"/>
      <c r="L126" s="187"/>
      <c r="M126" s="244"/>
      <c r="N126" s="61"/>
      <c r="O126" s="61"/>
      <c r="P126" s="46"/>
      <c r="Q126" s="50"/>
      <c r="R126" s="61">
        <v>568</v>
      </c>
      <c r="S126" s="50" t="s">
        <v>2507</v>
      </c>
      <c r="T126" s="50" t="s">
        <v>2679</v>
      </c>
      <c r="U126" s="50" t="s">
        <v>2799</v>
      </c>
      <c r="V126" s="50" t="s">
        <v>1268</v>
      </c>
    </row>
    <row r="127" spans="1:33">
      <c r="B127" s="190"/>
      <c r="D127" s="187"/>
      <c r="E127" s="135"/>
      <c r="F127" s="187"/>
      <c r="G127" s="46"/>
      <c r="H127" s="187"/>
      <c r="I127" s="46"/>
      <c r="J127" s="187"/>
      <c r="K127" s="46"/>
      <c r="L127" s="187"/>
      <c r="M127" s="244"/>
      <c r="N127" s="61"/>
      <c r="O127" s="61"/>
      <c r="P127" s="46"/>
      <c r="Q127" s="50"/>
      <c r="R127" s="248">
        <v>562</v>
      </c>
      <c r="S127" s="249" t="s">
        <v>1369</v>
      </c>
      <c r="T127" s="249" t="s">
        <v>1364</v>
      </c>
      <c r="U127" s="249" t="s">
        <v>1825</v>
      </c>
      <c r="V127" s="249" t="s">
        <v>1824</v>
      </c>
    </row>
    <row r="128" spans="1:33">
      <c r="B128" s="190"/>
      <c r="D128" s="187"/>
      <c r="E128" s="135"/>
      <c r="F128" s="187"/>
      <c r="G128" s="46"/>
      <c r="H128" s="187"/>
      <c r="I128" s="46"/>
      <c r="J128" s="187"/>
      <c r="K128" s="46"/>
      <c r="L128" s="187"/>
      <c r="M128" s="244"/>
      <c r="N128" s="61"/>
      <c r="O128" s="61"/>
      <c r="P128" s="46"/>
      <c r="Q128" s="50"/>
      <c r="R128" s="61">
        <v>575</v>
      </c>
      <c r="S128" s="50" t="s">
        <v>1823</v>
      </c>
      <c r="T128" s="50" t="s">
        <v>1822</v>
      </c>
      <c r="U128" s="50" t="s">
        <v>1821</v>
      </c>
      <c r="V128" s="50" t="s">
        <v>1820</v>
      </c>
    </row>
    <row r="129" spans="1:33">
      <c r="B129" s="190"/>
      <c r="D129" s="187"/>
      <c r="E129" s="135"/>
      <c r="F129" s="187"/>
      <c r="G129" s="46"/>
      <c r="H129" s="187"/>
      <c r="I129" s="46"/>
      <c r="J129" s="187"/>
      <c r="K129" s="46"/>
      <c r="L129" s="187"/>
      <c r="M129" s="244"/>
      <c r="N129" s="61"/>
      <c r="O129" s="61"/>
      <c r="P129" s="46"/>
      <c r="Q129" s="50"/>
      <c r="R129" s="61">
        <v>562</v>
      </c>
      <c r="S129" s="50" t="s">
        <v>1819</v>
      </c>
      <c r="T129" s="50" t="s">
        <v>1818</v>
      </c>
      <c r="U129" s="50" t="s">
        <v>1817</v>
      </c>
      <c r="V129" s="50" t="s">
        <v>1816</v>
      </c>
    </row>
    <row r="130" spans="1:33">
      <c r="B130" s="190"/>
      <c r="D130" s="187"/>
      <c r="E130" s="135"/>
      <c r="F130" s="187"/>
      <c r="G130" s="46"/>
      <c r="H130" s="187"/>
      <c r="I130" s="46"/>
      <c r="J130" s="187"/>
      <c r="K130" s="46"/>
      <c r="L130" s="187"/>
      <c r="M130" s="244"/>
      <c r="N130" s="61"/>
      <c r="O130" s="61"/>
      <c r="P130" s="46"/>
      <c r="Q130" s="50"/>
      <c r="R130" s="61">
        <v>562</v>
      </c>
      <c r="S130" s="50" t="s">
        <v>1815</v>
      </c>
      <c r="T130" s="50" t="s">
        <v>1814</v>
      </c>
      <c r="U130" s="50" t="s">
        <v>1813</v>
      </c>
      <c r="V130" s="50" t="s">
        <v>1051</v>
      </c>
    </row>
    <row r="131" spans="1:33">
      <c r="A131" s="245"/>
      <c r="B131" s="246"/>
      <c r="C131" s="245"/>
      <c r="D131" s="245"/>
      <c r="E131" s="246"/>
      <c r="F131" s="246"/>
      <c r="G131" s="245"/>
      <c r="H131" s="245"/>
      <c r="I131" s="245"/>
      <c r="J131" s="245"/>
      <c r="K131" s="245"/>
      <c r="L131" s="245"/>
      <c r="M131" s="268"/>
      <c r="N131" s="191"/>
      <c r="O131" s="191"/>
      <c r="P131" s="245"/>
      <c r="Q131" s="247"/>
      <c r="R131" s="191"/>
      <c r="S131" s="247"/>
      <c r="T131" s="247"/>
      <c r="U131" s="247"/>
      <c r="V131" s="247"/>
    </row>
    <row r="132" spans="1:33" customFormat="1" ht="71.45" customHeight="1">
      <c r="A132" s="55"/>
      <c r="B132" s="190">
        <v>22</v>
      </c>
      <c r="C132" s="46" t="s">
        <v>862</v>
      </c>
      <c r="D132" s="187">
        <f t="shared" si="21"/>
        <v>4</v>
      </c>
      <c r="E132" s="258" t="s">
        <v>2105</v>
      </c>
      <c r="F132" s="187">
        <f t="shared" si="21"/>
        <v>4</v>
      </c>
      <c r="G132" s="46" t="s">
        <v>2106</v>
      </c>
      <c r="H132" s="187">
        <f t="shared" ref="H132:J132" si="42">LEN(TRIM(G132))-LEN(SUBSTITUTE(G132," ",""))+1</f>
        <v>7</v>
      </c>
      <c r="I132" s="46" t="s">
        <v>2107</v>
      </c>
      <c r="J132" s="187">
        <f t="shared" si="42"/>
        <v>5</v>
      </c>
      <c r="K132" s="46" t="s">
        <v>2390</v>
      </c>
      <c r="L132" s="187">
        <f t="shared" ref="L132" si="43">LEN(TRIM(K132))-LEN(SUBSTITUTE(K132," ",""))+1</f>
        <v>4</v>
      </c>
      <c r="M132" s="244">
        <f>D132+F132+H132+J132+L132</f>
        <v>24</v>
      </c>
      <c r="N132" s="61">
        <v>6</v>
      </c>
      <c r="O132" s="259">
        <v>5</v>
      </c>
      <c r="P132" s="266" t="s">
        <v>2333</v>
      </c>
      <c r="Q132" s="260" t="s">
        <v>2083</v>
      </c>
      <c r="R132" s="259">
        <v>582</v>
      </c>
      <c r="S132" s="260" t="s">
        <v>2148</v>
      </c>
      <c r="T132" s="260" t="s">
        <v>2122</v>
      </c>
      <c r="U132" s="260" t="s">
        <v>2161</v>
      </c>
      <c r="V132" s="260" t="s">
        <v>1046</v>
      </c>
      <c r="W132" s="2"/>
      <c r="X132" s="2"/>
      <c r="Y132" s="2"/>
      <c r="Z132" s="2"/>
      <c r="AA132" s="2"/>
      <c r="AB132" s="2"/>
      <c r="AC132" s="2"/>
      <c r="AD132" s="2"/>
      <c r="AE132" s="2"/>
      <c r="AF132" s="2"/>
      <c r="AG132" s="2"/>
    </row>
    <row r="133" spans="1:33" customFormat="1">
      <c r="A133" s="55"/>
      <c r="B133" s="190"/>
      <c r="C133" s="46"/>
      <c r="D133" s="187"/>
      <c r="E133" s="50"/>
      <c r="F133" s="187"/>
      <c r="G133" s="50"/>
      <c r="H133" s="187"/>
      <c r="I133" s="50"/>
      <c r="J133" s="187"/>
      <c r="K133" s="50"/>
      <c r="L133" s="187"/>
      <c r="M133" s="244"/>
      <c r="N133" s="61"/>
      <c r="O133" s="61"/>
      <c r="P133" s="266"/>
      <c r="Q133" s="50"/>
      <c r="R133" s="259">
        <v>582</v>
      </c>
      <c r="S133" s="260" t="s">
        <v>2345</v>
      </c>
      <c r="T133" s="260" t="s">
        <v>1981</v>
      </c>
      <c r="U133" s="260" t="s">
        <v>2180</v>
      </c>
      <c r="V133" s="260" t="s">
        <v>1113</v>
      </c>
      <c r="W133" s="2"/>
      <c r="X133" s="2"/>
      <c r="Y133" s="2"/>
      <c r="Z133" s="2"/>
      <c r="AA133" s="2"/>
      <c r="AB133" s="2"/>
      <c r="AC133" s="2"/>
      <c r="AD133" s="2"/>
      <c r="AE133" s="2"/>
      <c r="AF133" s="2"/>
      <c r="AG133" s="2"/>
    </row>
    <row r="134" spans="1:33" customFormat="1">
      <c r="A134" s="55"/>
      <c r="B134" s="190"/>
      <c r="C134" s="46"/>
      <c r="D134" s="187"/>
      <c r="E134" s="50"/>
      <c r="F134" s="187"/>
      <c r="G134" s="50"/>
      <c r="H134" s="187"/>
      <c r="I134" s="50"/>
      <c r="J134" s="187"/>
      <c r="K134" s="50"/>
      <c r="L134" s="187"/>
      <c r="M134" s="244"/>
      <c r="N134" s="61"/>
      <c r="O134" s="61"/>
      <c r="P134" s="46"/>
      <c r="Q134" s="50"/>
      <c r="R134" s="259">
        <v>582</v>
      </c>
      <c r="S134" s="260" t="s">
        <v>2149</v>
      </c>
      <c r="T134" s="260" t="s">
        <v>2123</v>
      </c>
      <c r="U134" s="260" t="s">
        <v>2162</v>
      </c>
      <c r="V134" s="260" t="s">
        <v>1052</v>
      </c>
      <c r="W134" s="2"/>
      <c r="X134" s="2"/>
      <c r="Y134" s="2"/>
      <c r="Z134" s="2"/>
      <c r="AA134" s="2"/>
      <c r="AB134" s="2"/>
      <c r="AC134" s="2"/>
      <c r="AD134" s="2"/>
      <c r="AE134" s="2"/>
      <c r="AF134" s="2"/>
      <c r="AG134" s="2"/>
    </row>
    <row r="135" spans="1:33" customFormat="1">
      <c r="A135" s="55"/>
      <c r="B135" s="190"/>
      <c r="C135" s="46"/>
      <c r="D135" s="187"/>
      <c r="E135" s="50"/>
      <c r="F135" s="187"/>
      <c r="G135" s="50"/>
      <c r="H135" s="187"/>
      <c r="I135" s="50"/>
      <c r="J135" s="187"/>
      <c r="K135" s="50"/>
      <c r="L135" s="187"/>
      <c r="M135" s="244"/>
      <c r="N135" s="61"/>
      <c r="O135" s="61"/>
      <c r="P135" s="266"/>
      <c r="Q135" s="50"/>
      <c r="R135" s="259">
        <v>582</v>
      </c>
      <c r="S135" s="260" t="s">
        <v>2150</v>
      </c>
      <c r="T135" s="260" t="s">
        <v>2124</v>
      </c>
      <c r="U135" s="260" t="s">
        <v>2181</v>
      </c>
      <c r="V135" s="260" t="s">
        <v>1042</v>
      </c>
      <c r="W135" s="2"/>
      <c r="X135" s="2"/>
      <c r="Y135" s="2"/>
      <c r="Z135" s="2"/>
      <c r="AA135" s="2"/>
      <c r="AB135" s="2"/>
      <c r="AC135" s="2"/>
      <c r="AD135" s="2"/>
      <c r="AE135" s="2"/>
      <c r="AF135" s="2"/>
      <c r="AG135" s="2"/>
    </row>
    <row r="136" spans="1:33" customFormat="1">
      <c r="A136" s="55"/>
      <c r="B136" s="190"/>
      <c r="C136" s="46"/>
      <c r="D136" s="187"/>
      <c r="E136" s="50"/>
      <c r="F136" s="187"/>
      <c r="G136" s="50"/>
      <c r="H136" s="187"/>
      <c r="I136" s="50"/>
      <c r="J136" s="187"/>
      <c r="K136" s="50"/>
      <c r="L136" s="187"/>
      <c r="M136" s="244"/>
      <c r="N136" s="61"/>
      <c r="O136" s="61"/>
      <c r="P136" s="266"/>
      <c r="Q136" s="50"/>
      <c r="R136" s="259">
        <v>582</v>
      </c>
      <c r="S136" s="260" t="s">
        <v>2318</v>
      </c>
      <c r="T136" s="260" t="s">
        <v>2317</v>
      </c>
      <c r="U136" s="260" t="s">
        <v>2319</v>
      </c>
      <c r="V136" s="260" t="s">
        <v>1042</v>
      </c>
      <c r="W136" s="2"/>
      <c r="X136" s="2"/>
      <c r="Y136" s="2"/>
      <c r="Z136" s="2"/>
      <c r="AA136" s="2"/>
      <c r="AB136" s="2"/>
      <c r="AC136" s="2"/>
      <c r="AD136" s="2"/>
      <c r="AE136" s="2"/>
      <c r="AF136" s="2"/>
      <c r="AG136" s="2"/>
    </row>
    <row r="137" spans="1:33" customFormat="1">
      <c r="A137" s="55"/>
      <c r="B137" s="273"/>
      <c r="C137" s="278"/>
      <c r="D137" s="187"/>
      <c r="E137" s="250"/>
      <c r="F137" s="187"/>
      <c r="G137" s="250"/>
      <c r="H137" s="187"/>
      <c r="I137" s="250"/>
      <c r="J137" s="187"/>
      <c r="K137" s="250"/>
      <c r="L137" s="187"/>
      <c r="M137" s="269"/>
      <c r="N137" s="251"/>
      <c r="O137" s="251"/>
      <c r="P137" s="278"/>
      <c r="Q137" s="250"/>
      <c r="R137" s="262">
        <v>582</v>
      </c>
      <c r="S137" s="261" t="s">
        <v>2151</v>
      </c>
      <c r="T137" s="261" t="s">
        <v>2125</v>
      </c>
      <c r="U137" s="261" t="s">
        <v>2163</v>
      </c>
      <c r="V137" s="261" t="s">
        <v>1042</v>
      </c>
      <c r="W137" s="2"/>
      <c r="X137" s="2"/>
      <c r="Y137" s="2"/>
      <c r="Z137" s="2"/>
      <c r="AA137" s="2"/>
      <c r="AB137" s="2"/>
      <c r="AC137" s="2"/>
      <c r="AD137" s="2"/>
      <c r="AE137" s="2"/>
      <c r="AF137" s="2"/>
      <c r="AG137" s="2"/>
    </row>
    <row r="138" spans="1:33">
      <c r="A138" s="245"/>
      <c r="B138" s="246"/>
      <c r="C138" s="245"/>
      <c r="D138" s="245"/>
      <c r="E138" s="246"/>
      <c r="F138" s="246"/>
      <c r="G138" s="245"/>
      <c r="H138" s="245"/>
      <c r="I138" s="245"/>
      <c r="J138" s="245"/>
      <c r="K138" s="245"/>
      <c r="L138" s="245"/>
      <c r="M138" s="268"/>
      <c r="N138" s="191"/>
      <c r="O138" s="191"/>
      <c r="P138" s="245"/>
      <c r="Q138" s="247"/>
      <c r="R138" s="191"/>
      <c r="S138" s="247"/>
      <c r="T138" s="247"/>
      <c r="U138" s="247"/>
      <c r="V138" s="247"/>
    </row>
    <row r="139" spans="1:33" s="50" customFormat="1" ht="166.5" customHeight="1">
      <c r="A139" s="50" t="s">
        <v>2392</v>
      </c>
      <c r="B139" s="50">
        <v>23</v>
      </c>
      <c r="C139" s="50" t="s">
        <v>993</v>
      </c>
      <c r="D139" s="50">
        <f t="shared" ref="D139:F189" si="44">LEN(TRIM(C139))-LEN(SUBSTITUTE(C139," ",""))+1</f>
        <v>4</v>
      </c>
      <c r="E139" s="50" t="s">
        <v>1928</v>
      </c>
      <c r="F139" s="50">
        <f t="shared" si="44"/>
        <v>5</v>
      </c>
      <c r="G139" s="50" t="s">
        <v>994</v>
      </c>
      <c r="H139" s="50">
        <f t="shared" ref="H139:J139" si="45">LEN(TRIM(G139))-LEN(SUBSTITUTE(G139," ",""))+1</f>
        <v>33</v>
      </c>
      <c r="I139" s="50" t="s">
        <v>2017</v>
      </c>
      <c r="J139" s="50">
        <f t="shared" si="45"/>
        <v>5</v>
      </c>
      <c r="K139" s="50" t="s">
        <v>2016</v>
      </c>
      <c r="L139" s="50">
        <f t="shared" ref="L139" si="46">LEN(TRIM(K139))-LEN(SUBSTITUTE(K139," ",""))+1</f>
        <v>9</v>
      </c>
      <c r="M139" s="50">
        <f>D139+F139+H139+J139+L139</f>
        <v>56</v>
      </c>
      <c r="N139" s="50">
        <v>10</v>
      </c>
      <c r="O139" s="50">
        <v>9</v>
      </c>
      <c r="P139" s="50" t="s">
        <v>2334</v>
      </c>
      <c r="Q139" s="50" t="s">
        <v>1805</v>
      </c>
      <c r="R139" s="50">
        <v>729</v>
      </c>
      <c r="S139" s="50" t="s">
        <v>2358</v>
      </c>
      <c r="T139" s="50" t="s">
        <v>1929</v>
      </c>
      <c r="U139" s="50" t="s">
        <v>1930</v>
      </c>
      <c r="V139" s="50" t="s">
        <v>1046</v>
      </c>
    </row>
    <row r="140" spans="1:33" s="50" customFormat="1">
      <c r="R140" s="50">
        <v>725</v>
      </c>
      <c r="S140" s="50" t="s">
        <v>1931</v>
      </c>
      <c r="T140" s="50" t="s">
        <v>1932</v>
      </c>
      <c r="U140" s="50" t="s">
        <v>1933</v>
      </c>
      <c r="V140" s="50" t="s">
        <v>1054</v>
      </c>
    </row>
    <row r="141" spans="1:33" s="50" customFormat="1">
      <c r="R141" s="50">
        <v>567</v>
      </c>
      <c r="S141" s="50" t="s">
        <v>1934</v>
      </c>
      <c r="T141" s="50" t="s">
        <v>1935</v>
      </c>
      <c r="U141" s="50" t="s">
        <v>1936</v>
      </c>
      <c r="V141" s="50" t="s">
        <v>1049</v>
      </c>
    </row>
    <row r="142" spans="1:33" s="50" customFormat="1">
      <c r="R142" s="50">
        <v>559</v>
      </c>
      <c r="S142" s="50" t="s">
        <v>1937</v>
      </c>
      <c r="T142" s="50" t="s">
        <v>1938</v>
      </c>
      <c r="U142" s="50" t="s">
        <v>1246</v>
      </c>
      <c r="V142" s="50" t="s">
        <v>1043</v>
      </c>
    </row>
    <row r="143" spans="1:33" s="50" customFormat="1">
      <c r="R143" s="50">
        <v>563</v>
      </c>
      <c r="S143" s="50" t="s">
        <v>1939</v>
      </c>
      <c r="T143" s="50" t="s">
        <v>1940</v>
      </c>
      <c r="U143" s="50" t="s">
        <v>1941</v>
      </c>
      <c r="V143" s="50" t="s">
        <v>1047</v>
      </c>
    </row>
    <row r="144" spans="1:33" s="50" customFormat="1">
      <c r="R144" s="50">
        <v>563</v>
      </c>
      <c r="S144" s="50" t="s">
        <v>2066</v>
      </c>
      <c r="T144" s="50" t="s">
        <v>1822</v>
      </c>
      <c r="U144" s="50" t="s">
        <v>1942</v>
      </c>
      <c r="V144" s="50" t="s">
        <v>1052</v>
      </c>
    </row>
    <row r="145" spans="1:33" s="50" customFormat="1">
      <c r="R145" s="50">
        <v>559</v>
      </c>
      <c r="S145" s="50" t="s">
        <v>2067</v>
      </c>
      <c r="T145" s="50" t="s">
        <v>1943</v>
      </c>
      <c r="U145" s="50" t="s">
        <v>1944</v>
      </c>
      <c r="V145" s="50" t="s">
        <v>1042</v>
      </c>
    </row>
    <row r="146" spans="1:33" s="50" customFormat="1">
      <c r="R146" s="50">
        <v>563</v>
      </c>
      <c r="S146" s="50" t="s">
        <v>1945</v>
      </c>
      <c r="T146" s="50" t="s">
        <v>1946</v>
      </c>
      <c r="U146" s="50" t="s">
        <v>1947</v>
      </c>
      <c r="V146" s="50" t="s">
        <v>1051</v>
      </c>
    </row>
    <row r="147" spans="1:33" s="50" customFormat="1">
      <c r="R147" s="50">
        <v>563</v>
      </c>
      <c r="S147" s="50" t="s">
        <v>1948</v>
      </c>
      <c r="T147" s="50" t="s">
        <v>1949</v>
      </c>
      <c r="U147" s="50" t="s">
        <v>1950</v>
      </c>
      <c r="V147" s="50" t="s">
        <v>1045</v>
      </c>
    </row>
    <row r="148" spans="1:33" s="50" customFormat="1" ht="15.75" customHeight="1">
      <c r="R148" s="50">
        <v>559</v>
      </c>
      <c r="S148" s="50" t="s">
        <v>1815</v>
      </c>
      <c r="T148" s="50" t="s">
        <v>1814</v>
      </c>
      <c r="U148" s="50" t="s">
        <v>1951</v>
      </c>
      <c r="V148" s="50" t="s">
        <v>1051</v>
      </c>
    </row>
    <row r="149" spans="1:33">
      <c r="A149" s="245"/>
      <c r="B149" s="246"/>
      <c r="C149" s="245"/>
      <c r="D149" s="245"/>
      <c r="E149" s="246"/>
      <c r="F149" s="246"/>
      <c r="G149" s="245"/>
      <c r="H149" s="245"/>
      <c r="I149" s="245"/>
      <c r="J149" s="245"/>
      <c r="K149" s="245"/>
      <c r="L149" s="245"/>
      <c r="M149" s="268"/>
      <c r="N149" s="191"/>
      <c r="O149" s="191"/>
      <c r="P149" s="245"/>
      <c r="Q149" s="247"/>
      <c r="R149" s="191"/>
      <c r="S149" s="247"/>
      <c r="T149" s="247"/>
      <c r="U149" s="247"/>
      <c r="V149" s="247"/>
    </row>
    <row r="150" spans="1:33" ht="48" customHeight="1">
      <c r="A150" s="50" t="s">
        <v>2392</v>
      </c>
      <c r="B150" s="190">
        <v>24</v>
      </c>
      <c r="C150" s="46" t="s">
        <v>993</v>
      </c>
      <c r="D150" s="187">
        <f t="shared" si="44"/>
        <v>4</v>
      </c>
      <c r="E150" s="108" t="s">
        <v>991</v>
      </c>
      <c r="F150" s="187">
        <f t="shared" si="44"/>
        <v>6</v>
      </c>
      <c r="G150" s="46" t="s">
        <v>995</v>
      </c>
      <c r="H150" s="187">
        <f t="shared" ref="H150:J150" si="47">LEN(TRIM(G150))-LEN(SUBSTITUTE(G150," ",""))+1</f>
        <v>15</v>
      </c>
      <c r="I150" s="46" t="s">
        <v>2108</v>
      </c>
      <c r="J150" s="187">
        <f t="shared" si="47"/>
        <v>4</v>
      </c>
      <c r="K150" s="46" t="s">
        <v>2016</v>
      </c>
      <c r="L150" s="187">
        <f t="shared" ref="L150" si="48">LEN(TRIM(K150))-LEN(SUBSTITUTE(K150," ",""))+1</f>
        <v>9</v>
      </c>
      <c r="M150" s="244">
        <f>D150+F150+H150+J150+L150</f>
        <v>38</v>
      </c>
      <c r="N150" s="61">
        <v>7</v>
      </c>
      <c r="O150" s="259">
        <v>5</v>
      </c>
      <c r="P150" s="266" t="s">
        <v>2335</v>
      </c>
      <c r="Q150" s="260" t="s">
        <v>2084</v>
      </c>
      <c r="R150" s="259">
        <v>733</v>
      </c>
      <c r="S150" s="260" t="s">
        <v>2152</v>
      </c>
      <c r="T150" s="260" t="s">
        <v>2126</v>
      </c>
      <c r="U150" s="260" t="s">
        <v>2182</v>
      </c>
      <c r="V150" s="260" t="s">
        <v>1062</v>
      </c>
    </row>
    <row r="151" spans="1:33" customFormat="1">
      <c r="A151" s="55"/>
      <c r="B151" s="190"/>
      <c r="C151" s="46"/>
      <c r="D151" s="187"/>
      <c r="E151" s="50"/>
      <c r="F151" s="187"/>
      <c r="G151" s="50"/>
      <c r="H151" s="187"/>
      <c r="I151" s="50"/>
      <c r="J151" s="187"/>
      <c r="K151" s="50"/>
      <c r="L151" s="187"/>
      <c r="M151" s="244"/>
      <c r="N151" s="61"/>
      <c r="O151" s="61"/>
      <c r="P151" s="46"/>
      <c r="Q151" s="50"/>
      <c r="R151" s="259">
        <v>733</v>
      </c>
      <c r="S151" s="260" t="s">
        <v>2153</v>
      </c>
      <c r="T151" s="260" t="s">
        <v>2127</v>
      </c>
      <c r="U151" s="260" t="s">
        <v>2164</v>
      </c>
      <c r="V151" s="260" t="s">
        <v>1046</v>
      </c>
      <c r="W151" s="2"/>
      <c r="X151" s="2"/>
      <c r="Y151" s="2"/>
      <c r="Z151" s="2"/>
      <c r="AA151" s="2"/>
      <c r="AB151" s="2"/>
      <c r="AC151" s="2"/>
      <c r="AD151" s="2"/>
      <c r="AE151" s="2"/>
      <c r="AF151" s="2"/>
      <c r="AG151" s="2"/>
    </row>
    <row r="152" spans="1:33" customFormat="1">
      <c r="A152" s="55"/>
      <c r="B152" s="190"/>
      <c r="C152" s="46"/>
      <c r="D152" s="187"/>
      <c r="E152" s="50"/>
      <c r="F152" s="187"/>
      <c r="G152" s="50"/>
      <c r="H152" s="187"/>
      <c r="I152" s="50"/>
      <c r="J152" s="187"/>
      <c r="K152" s="50"/>
      <c r="L152" s="187"/>
      <c r="M152" s="244"/>
      <c r="N152" s="61"/>
      <c r="O152" s="61"/>
      <c r="P152" s="46"/>
      <c r="Q152" s="50"/>
      <c r="R152" s="259">
        <v>733</v>
      </c>
      <c r="S152" s="260" t="s">
        <v>1934</v>
      </c>
      <c r="T152" s="260" t="s">
        <v>1935</v>
      </c>
      <c r="U152" s="260" t="s">
        <v>1936</v>
      </c>
      <c r="V152" s="260" t="s">
        <v>1049</v>
      </c>
      <c r="W152" s="2"/>
      <c r="X152" s="2"/>
      <c r="Y152" s="2"/>
      <c r="Z152" s="2"/>
      <c r="AA152" s="2"/>
      <c r="AB152" s="2"/>
      <c r="AC152" s="2"/>
      <c r="AD152" s="2"/>
      <c r="AE152" s="2"/>
      <c r="AF152" s="2"/>
      <c r="AG152" s="2"/>
    </row>
    <row r="153" spans="1:33" customFormat="1">
      <c r="A153" s="55"/>
      <c r="B153" s="190"/>
      <c r="C153" s="46"/>
      <c r="D153" s="187"/>
      <c r="E153" s="50"/>
      <c r="F153" s="187"/>
      <c r="G153" s="50"/>
      <c r="H153" s="187"/>
      <c r="I153" s="50"/>
      <c r="J153" s="187"/>
      <c r="K153" s="50"/>
      <c r="L153" s="187"/>
      <c r="M153" s="244"/>
      <c r="N153" s="61"/>
      <c r="O153" s="61"/>
      <c r="P153" s="46"/>
      <c r="Q153" s="50"/>
      <c r="R153" s="248">
        <v>733</v>
      </c>
      <c r="S153" s="249" t="s">
        <v>2359</v>
      </c>
      <c r="T153" s="249" t="s">
        <v>2128</v>
      </c>
      <c r="U153" s="249" t="s">
        <v>2183</v>
      </c>
      <c r="V153" s="249" t="s">
        <v>1103</v>
      </c>
      <c r="W153" s="2"/>
      <c r="X153" s="2"/>
      <c r="Y153" s="2"/>
      <c r="Z153" s="2"/>
      <c r="AA153" s="2"/>
      <c r="AB153" s="2"/>
      <c r="AC153" s="2"/>
      <c r="AD153" s="2"/>
      <c r="AE153" s="2"/>
      <c r="AF153" s="2"/>
      <c r="AG153" s="2"/>
    </row>
    <row r="154" spans="1:33" customFormat="1">
      <c r="A154" s="55"/>
      <c r="B154" s="190"/>
      <c r="C154" s="46"/>
      <c r="D154" s="187"/>
      <c r="E154" s="50"/>
      <c r="F154" s="187"/>
      <c r="G154" s="50"/>
      <c r="H154" s="187"/>
      <c r="I154" s="50"/>
      <c r="J154" s="187"/>
      <c r="K154" s="50"/>
      <c r="L154" s="187"/>
      <c r="M154" s="244"/>
      <c r="N154" s="61"/>
      <c r="O154" s="61"/>
      <c r="P154" s="46"/>
      <c r="Q154" s="50"/>
      <c r="R154" s="259">
        <v>733</v>
      </c>
      <c r="S154" s="260" t="s">
        <v>2360</v>
      </c>
      <c r="T154" s="260" t="s">
        <v>2129</v>
      </c>
      <c r="U154" s="260" t="s">
        <v>2184</v>
      </c>
      <c r="V154" s="260" t="s">
        <v>1059</v>
      </c>
      <c r="W154" s="2"/>
      <c r="X154" s="2"/>
      <c r="Y154" s="2"/>
      <c r="Z154" s="2"/>
      <c r="AA154" s="2"/>
      <c r="AB154" s="2"/>
      <c r="AC154" s="2"/>
      <c r="AD154" s="2"/>
      <c r="AE154" s="2"/>
      <c r="AF154" s="2"/>
      <c r="AG154" s="2"/>
    </row>
    <row r="155" spans="1:33" customFormat="1">
      <c r="A155" s="55"/>
      <c r="B155" s="190"/>
      <c r="C155" s="46"/>
      <c r="D155" s="187"/>
      <c r="E155" s="50"/>
      <c r="F155" s="187"/>
      <c r="G155" s="50"/>
      <c r="H155" s="187"/>
      <c r="I155" s="50"/>
      <c r="J155" s="187"/>
      <c r="K155" s="50"/>
      <c r="L155" s="187"/>
      <c r="M155" s="244"/>
      <c r="N155" s="61"/>
      <c r="O155" s="61"/>
      <c r="P155" s="46"/>
      <c r="Q155" s="50"/>
      <c r="R155" s="259">
        <v>733</v>
      </c>
      <c r="S155" s="260" t="s">
        <v>2361</v>
      </c>
      <c r="T155" s="260" t="s">
        <v>2130</v>
      </c>
      <c r="U155" s="260" t="s">
        <v>2180</v>
      </c>
      <c r="V155" s="260" t="s">
        <v>1040</v>
      </c>
      <c r="W155" s="2"/>
      <c r="X155" s="2"/>
      <c r="Y155" s="2"/>
      <c r="Z155" s="2"/>
      <c r="AA155" s="2"/>
      <c r="AB155" s="2"/>
      <c r="AC155" s="2"/>
      <c r="AD155" s="2"/>
      <c r="AE155" s="2"/>
      <c r="AF155" s="2"/>
      <c r="AG155" s="2"/>
    </row>
    <row r="156" spans="1:33" customFormat="1">
      <c r="A156" s="55"/>
      <c r="B156" s="190"/>
      <c r="C156" s="46"/>
      <c r="D156" s="187"/>
      <c r="E156" s="50"/>
      <c r="F156" s="187"/>
      <c r="G156" s="50"/>
      <c r="H156" s="187"/>
      <c r="I156" s="50"/>
      <c r="J156" s="187"/>
      <c r="K156" s="50"/>
      <c r="L156" s="187"/>
      <c r="M156" s="244"/>
      <c r="N156" s="61"/>
      <c r="O156" s="61"/>
      <c r="P156" s="266"/>
      <c r="Q156" s="50"/>
      <c r="R156" s="248">
        <v>733</v>
      </c>
      <c r="S156" s="277" t="s">
        <v>2154</v>
      </c>
      <c r="T156" s="249" t="s">
        <v>2131</v>
      </c>
      <c r="U156" s="248" t="s">
        <v>2165</v>
      </c>
      <c r="V156" s="248" t="s">
        <v>1064</v>
      </c>
      <c r="W156" s="2"/>
      <c r="X156" s="2"/>
      <c r="Y156" s="2"/>
      <c r="Z156" s="2"/>
      <c r="AA156" s="2"/>
      <c r="AB156" s="2"/>
      <c r="AC156" s="2"/>
      <c r="AD156" s="2"/>
      <c r="AE156" s="2"/>
      <c r="AF156" s="2"/>
      <c r="AG156" s="2"/>
    </row>
    <row r="157" spans="1:33">
      <c r="A157" s="245"/>
      <c r="B157" s="246"/>
      <c r="C157" s="245"/>
      <c r="D157" s="245"/>
      <c r="E157" s="246"/>
      <c r="F157" s="246"/>
      <c r="G157" s="245"/>
      <c r="H157" s="245"/>
      <c r="I157" s="245"/>
      <c r="J157" s="245"/>
      <c r="K157" s="245"/>
      <c r="L157" s="245"/>
      <c r="M157" s="268"/>
      <c r="N157" s="191"/>
      <c r="O157" s="191"/>
      <c r="P157" s="245"/>
      <c r="Q157" s="247"/>
      <c r="R157" s="191"/>
      <c r="S157" s="247"/>
      <c r="T157" s="247"/>
      <c r="U157" s="247"/>
      <c r="V157" s="247"/>
    </row>
    <row r="158" spans="1:33" ht="58.5" customHeight="1">
      <c r="B158" s="190">
        <v>25</v>
      </c>
      <c r="C158" s="46" t="s">
        <v>837</v>
      </c>
      <c r="D158" s="187">
        <f t="shared" si="44"/>
        <v>2</v>
      </c>
      <c r="E158" s="135" t="s">
        <v>1990</v>
      </c>
      <c r="F158" s="187">
        <f t="shared" si="44"/>
        <v>4</v>
      </c>
      <c r="G158" s="46" t="s">
        <v>1145</v>
      </c>
      <c r="H158" s="187">
        <f t="shared" ref="H158:J158" si="49">LEN(TRIM(G158))-LEN(SUBSTITUTE(G158," ",""))+1</f>
        <v>5</v>
      </c>
      <c r="I158" s="46" t="s">
        <v>2015</v>
      </c>
      <c r="J158" s="187">
        <f t="shared" si="49"/>
        <v>6</v>
      </c>
      <c r="K158" s="46" t="s">
        <v>2014</v>
      </c>
      <c r="L158" s="187">
        <f t="shared" ref="L158" si="50">LEN(TRIM(K158))-LEN(SUBSTITUTE(K158," ",""))+1</f>
        <v>7</v>
      </c>
      <c r="M158" s="244">
        <f>D158+F158+H158+J158+L158</f>
        <v>24</v>
      </c>
      <c r="N158" s="61">
        <v>5</v>
      </c>
      <c r="O158" s="61">
        <v>4</v>
      </c>
      <c r="P158" s="46" t="s">
        <v>2408</v>
      </c>
      <c r="Q158" s="50" t="s">
        <v>2384</v>
      </c>
      <c r="R158" s="61">
        <v>555</v>
      </c>
      <c r="S158" s="50" t="s">
        <v>1952</v>
      </c>
      <c r="T158" s="50" t="s">
        <v>1953</v>
      </c>
      <c r="U158" s="50" t="s">
        <v>1371</v>
      </c>
      <c r="V158" s="50" t="s">
        <v>1048</v>
      </c>
    </row>
    <row r="159" spans="1:33">
      <c r="B159" s="190"/>
      <c r="D159" s="187"/>
      <c r="E159" s="135"/>
      <c r="F159" s="187"/>
      <c r="G159" s="46"/>
      <c r="H159" s="187"/>
      <c r="I159" s="46"/>
      <c r="J159" s="187"/>
      <c r="K159" s="46"/>
      <c r="L159" s="187"/>
      <c r="M159" s="244"/>
      <c r="N159" s="61"/>
      <c r="O159" s="61"/>
      <c r="P159" s="46"/>
      <c r="Q159" s="50"/>
      <c r="R159" s="61">
        <v>581</v>
      </c>
      <c r="S159" s="50" t="s">
        <v>2068</v>
      </c>
      <c r="T159" s="50" t="s">
        <v>1861</v>
      </c>
      <c r="U159" s="50" t="s">
        <v>1954</v>
      </c>
      <c r="V159" s="50" t="s">
        <v>1053</v>
      </c>
    </row>
    <row r="160" spans="1:33">
      <c r="B160" s="190"/>
      <c r="D160" s="187"/>
      <c r="E160" s="135"/>
      <c r="F160" s="187"/>
      <c r="G160" s="46"/>
      <c r="H160" s="187"/>
      <c r="I160" s="46"/>
      <c r="J160" s="187"/>
      <c r="K160" s="46"/>
      <c r="L160" s="187"/>
      <c r="M160" s="244"/>
      <c r="N160" s="61"/>
      <c r="O160" s="61"/>
      <c r="P160" s="46"/>
      <c r="Q160" s="50"/>
      <c r="R160" s="61">
        <v>563</v>
      </c>
      <c r="S160" s="50" t="s">
        <v>1955</v>
      </c>
      <c r="T160" s="50" t="s">
        <v>1956</v>
      </c>
      <c r="U160" s="50" t="s">
        <v>1957</v>
      </c>
      <c r="V160" s="50" t="s">
        <v>1046</v>
      </c>
    </row>
    <row r="161" spans="1:33">
      <c r="B161" s="190"/>
      <c r="D161" s="187"/>
      <c r="E161" s="135"/>
      <c r="F161" s="187"/>
      <c r="G161" s="46"/>
      <c r="H161" s="187"/>
      <c r="I161" s="46"/>
      <c r="J161" s="187"/>
      <c r="K161" s="46"/>
      <c r="L161" s="187"/>
      <c r="M161" s="244"/>
      <c r="N161" s="61"/>
      <c r="O161" s="61"/>
      <c r="P161" s="46"/>
      <c r="Q161" s="50"/>
      <c r="R161" s="248">
        <v>563</v>
      </c>
      <c r="S161" s="249" t="s">
        <v>2061</v>
      </c>
      <c r="T161" s="249" t="s">
        <v>1853</v>
      </c>
      <c r="U161" s="249" t="s">
        <v>1852</v>
      </c>
      <c r="V161" s="249" t="s">
        <v>1835</v>
      </c>
    </row>
    <row r="162" spans="1:33">
      <c r="B162" s="190"/>
      <c r="D162" s="187"/>
      <c r="E162" s="135"/>
      <c r="F162" s="187"/>
      <c r="G162" s="46"/>
      <c r="H162" s="187"/>
      <c r="I162" s="46"/>
      <c r="J162" s="187"/>
      <c r="K162" s="46"/>
      <c r="L162" s="187"/>
      <c r="M162" s="244"/>
      <c r="N162" s="61"/>
      <c r="O162" s="61"/>
      <c r="P162" s="46"/>
      <c r="Q162" s="50"/>
      <c r="R162" s="61">
        <v>572</v>
      </c>
      <c r="S162" s="50" t="s">
        <v>1958</v>
      </c>
      <c r="T162" s="50" t="s">
        <v>1863</v>
      </c>
      <c r="U162" s="50" t="s">
        <v>1959</v>
      </c>
      <c r="V162" s="50" t="s">
        <v>1260</v>
      </c>
    </row>
    <row r="163" spans="1:33">
      <c r="A163" s="245"/>
      <c r="B163" s="246"/>
      <c r="C163" s="245"/>
      <c r="D163" s="245"/>
      <c r="E163" s="246"/>
      <c r="F163" s="246"/>
      <c r="G163" s="245"/>
      <c r="H163" s="245"/>
      <c r="I163" s="245"/>
      <c r="J163" s="245"/>
      <c r="K163" s="245"/>
      <c r="L163" s="245"/>
      <c r="M163" s="268"/>
      <c r="N163" s="191"/>
      <c r="O163" s="191"/>
      <c r="P163" s="245"/>
      <c r="Q163" s="247"/>
      <c r="R163" s="191"/>
      <c r="S163" s="247"/>
      <c r="T163" s="247"/>
      <c r="U163" s="247"/>
      <c r="V163" s="247"/>
    </row>
    <row r="164" spans="1:33" customFormat="1" ht="58.5" customHeight="1">
      <c r="A164" s="50" t="s">
        <v>2392</v>
      </c>
      <c r="B164" s="190">
        <v>26</v>
      </c>
      <c r="C164" s="46" t="s">
        <v>837</v>
      </c>
      <c r="D164" s="187">
        <f t="shared" si="44"/>
        <v>2</v>
      </c>
      <c r="E164" s="108" t="s">
        <v>1144</v>
      </c>
      <c r="F164" s="187">
        <f t="shared" si="44"/>
        <v>7</v>
      </c>
      <c r="G164" s="46" t="s">
        <v>112</v>
      </c>
      <c r="H164" s="187">
        <f t="shared" ref="H164:J164" si="51">LEN(TRIM(G164))-LEN(SUBSTITUTE(G164," ",""))+1</f>
        <v>3</v>
      </c>
      <c r="I164" s="46" t="s">
        <v>2110</v>
      </c>
      <c r="J164" s="187">
        <f t="shared" si="51"/>
        <v>8</v>
      </c>
      <c r="K164" s="46" t="s">
        <v>2014</v>
      </c>
      <c r="L164" s="187">
        <f t="shared" ref="L164" si="52">LEN(TRIM(K164))-LEN(SUBSTITUTE(K164," ",""))+1</f>
        <v>7</v>
      </c>
      <c r="M164" s="244">
        <f>D164+F164+H164+J164+L164</f>
        <v>27</v>
      </c>
      <c r="N164" s="61">
        <v>7</v>
      </c>
      <c r="O164" s="259">
        <v>6</v>
      </c>
      <c r="P164" s="266" t="s">
        <v>2195</v>
      </c>
      <c r="Q164" s="260" t="s">
        <v>2085</v>
      </c>
      <c r="R164" s="259">
        <v>578</v>
      </c>
      <c r="S164" s="260" t="s">
        <v>2138</v>
      </c>
      <c r="T164" s="260" t="s">
        <v>1861</v>
      </c>
      <c r="U164" s="260" t="s">
        <v>2168</v>
      </c>
      <c r="V164" s="260" t="s">
        <v>1053</v>
      </c>
      <c r="W164" s="2"/>
      <c r="X164" s="2"/>
      <c r="Y164" s="2"/>
      <c r="Z164" s="2"/>
      <c r="AA164" s="2"/>
      <c r="AB164" s="2"/>
      <c r="AC164" s="2"/>
      <c r="AD164" s="2"/>
      <c r="AE164" s="2"/>
      <c r="AF164" s="2"/>
      <c r="AG164" s="2"/>
    </row>
    <row r="165" spans="1:33" customFormat="1">
      <c r="A165" s="55"/>
      <c r="B165" s="190"/>
      <c r="C165" s="46"/>
      <c r="D165" s="187"/>
      <c r="E165" s="50"/>
      <c r="F165" s="187"/>
      <c r="G165" s="50"/>
      <c r="H165" s="187"/>
      <c r="I165" s="50"/>
      <c r="J165" s="187"/>
      <c r="K165" s="50"/>
      <c r="L165" s="187"/>
      <c r="M165" s="244"/>
      <c r="N165" s="61"/>
      <c r="O165" s="61"/>
      <c r="P165" s="266"/>
      <c r="Q165" s="50"/>
      <c r="R165" s="259">
        <v>578</v>
      </c>
      <c r="S165" s="260" t="s">
        <v>2363</v>
      </c>
      <c r="T165" s="260" t="s">
        <v>1863</v>
      </c>
      <c r="U165" s="260" t="s">
        <v>1862</v>
      </c>
      <c r="V165" s="260" t="s">
        <v>1260</v>
      </c>
      <c r="W165" s="2"/>
      <c r="X165" s="2"/>
      <c r="Y165" s="2"/>
      <c r="Z165" s="2"/>
      <c r="AA165" s="2"/>
      <c r="AB165" s="2"/>
      <c r="AC165" s="2"/>
      <c r="AD165" s="2"/>
      <c r="AE165" s="2"/>
      <c r="AF165" s="2"/>
      <c r="AG165" s="2"/>
    </row>
    <row r="166" spans="1:33" customFormat="1">
      <c r="A166" s="55"/>
      <c r="B166" s="190"/>
      <c r="C166" s="46"/>
      <c r="D166" s="187"/>
      <c r="E166" s="50"/>
      <c r="F166" s="187"/>
      <c r="G166" s="50"/>
      <c r="H166" s="187"/>
      <c r="I166" s="50"/>
      <c r="J166" s="187"/>
      <c r="K166" s="50"/>
      <c r="L166" s="187"/>
      <c r="M166" s="244"/>
      <c r="N166" s="61"/>
      <c r="O166" s="61"/>
      <c r="P166" s="266"/>
      <c r="Q166" s="50"/>
      <c r="R166" s="259">
        <v>578</v>
      </c>
      <c r="S166" s="260" t="s">
        <v>2362</v>
      </c>
      <c r="T166" s="260" t="s">
        <v>2132</v>
      </c>
      <c r="U166" s="260" t="s">
        <v>2185</v>
      </c>
      <c r="V166" s="260" t="s">
        <v>1046</v>
      </c>
      <c r="W166" s="2"/>
      <c r="X166" s="2"/>
      <c r="Y166" s="2"/>
      <c r="Z166" s="2"/>
      <c r="AA166" s="2"/>
      <c r="AB166" s="2"/>
      <c r="AC166" s="2"/>
      <c r="AD166" s="2"/>
      <c r="AE166" s="2"/>
      <c r="AF166" s="2"/>
      <c r="AG166" s="2"/>
    </row>
    <row r="167" spans="1:33" customFormat="1">
      <c r="A167" s="55"/>
      <c r="B167" s="190"/>
      <c r="C167" s="46"/>
      <c r="D167" s="187"/>
      <c r="E167" s="50"/>
      <c r="F167" s="187"/>
      <c r="G167" s="50"/>
      <c r="H167" s="187"/>
      <c r="I167" s="50"/>
      <c r="J167" s="187"/>
      <c r="K167" s="50"/>
      <c r="L167" s="187"/>
      <c r="M167" s="244"/>
      <c r="N167" s="61"/>
      <c r="O167" s="61"/>
      <c r="P167" s="266"/>
      <c r="Q167" s="50"/>
      <c r="R167" s="248">
        <v>578</v>
      </c>
      <c r="S167" s="249" t="s">
        <v>2141</v>
      </c>
      <c r="T167" s="249" t="s">
        <v>1853</v>
      </c>
      <c r="U167" s="249" t="s">
        <v>1852</v>
      </c>
      <c r="V167" s="249" t="s">
        <v>1053</v>
      </c>
      <c r="W167" s="2"/>
      <c r="X167" s="2"/>
      <c r="Y167" s="2"/>
      <c r="Z167" s="2"/>
      <c r="AA167" s="2"/>
      <c r="AB167" s="2"/>
      <c r="AC167" s="2"/>
      <c r="AD167" s="2"/>
      <c r="AE167" s="2"/>
      <c r="AF167" s="2"/>
      <c r="AG167" s="2"/>
    </row>
    <row r="168" spans="1:33" customFormat="1">
      <c r="A168" s="55"/>
      <c r="B168" s="190"/>
      <c r="C168" s="46"/>
      <c r="D168" s="187"/>
      <c r="E168" s="50"/>
      <c r="F168" s="187"/>
      <c r="G168" s="50"/>
      <c r="H168" s="187"/>
      <c r="I168" s="50"/>
      <c r="J168" s="187"/>
      <c r="K168" s="50"/>
      <c r="L168" s="187"/>
      <c r="M168" s="244"/>
      <c r="N168" s="61"/>
      <c r="O168" s="61"/>
      <c r="P168" s="266"/>
      <c r="Q168" s="50"/>
      <c r="R168" s="259">
        <v>578</v>
      </c>
      <c r="S168" s="260" t="s">
        <v>2155</v>
      </c>
      <c r="T168" s="260" t="s">
        <v>2133</v>
      </c>
      <c r="U168" s="260" t="s">
        <v>2186</v>
      </c>
      <c r="V168" s="260" t="s">
        <v>1051</v>
      </c>
      <c r="W168" s="2"/>
      <c r="X168" s="2"/>
      <c r="Y168" s="2"/>
      <c r="Z168" s="2"/>
      <c r="AA168" s="2"/>
      <c r="AB168" s="2"/>
      <c r="AC168" s="2"/>
      <c r="AD168" s="2"/>
      <c r="AE168" s="2"/>
      <c r="AF168" s="2"/>
      <c r="AG168" s="2"/>
    </row>
    <row r="169" spans="1:33" customFormat="1">
      <c r="A169" s="55"/>
      <c r="B169" s="190"/>
      <c r="C169" s="46"/>
      <c r="D169" s="187"/>
      <c r="E169" s="50"/>
      <c r="F169" s="187"/>
      <c r="G169" s="50"/>
      <c r="H169" s="187"/>
      <c r="I169" s="50"/>
      <c r="J169" s="187"/>
      <c r="K169" s="50"/>
      <c r="L169" s="187"/>
      <c r="M169" s="244"/>
      <c r="N169" s="61"/>
      <c r="O169" s="61"/>
      <c r="P169" s="46"/>
      <c r="Q169" s="50"/>
      <c r="R169" s="259">
        <v>578</v>
      </c>
      <c r="S169" s="260" t="s">
        <v>1815</v>
      </c>
      <c r="T169" s="260" t="s">
        <v>1814</v>
      </c>
      <c r="U169" s="260" t="s">
        <v>2157</v>
      </c>
      <c r="V169" s="260" t="s">
        <v>1051</v>
      </c>
      <c r="W169" s="2"/>
      <c r="X169" s="2"/>
      <c r="Y169" s="2"/>
      <c r="Z169" s="2"/>
      <c r="AA169" s="2"/>
      <c r="AB169" s="2"/>
      <c r="AC169" s="2"/>
      <c r="AD169" s="2"/>
      <c r="AE169" s="2"/>
      <c r="AF169" s="2"/>
      <c r="AG169" s="2"/>
    </row>
    <row r="170" spans="1:33" customFormat="1">
      <c r="A170" s="55"/>
      <c r="B170" s="190"/>
      <c r="C170" s="46"/>
      <c r="D170" s="187"/>
      <c r="E170" s="50"/>
      <c r="F170" s="187"/>
      <c r="G170" s="50"/>
      <c r="H170" s="187"/>
      <c r="I170" s="50"/>
      <c r="J170" s="187"/>
      <c r="K170" s="50"/>
      <c r="L170" s="187"/>
      <c r="M170" s="244"/>
      <c r="N170" s="61"/>
      <c r="O170" s="61"/>
      <c r="P170" s="46"/>
      <c r="Q170" s="50"/>
      <c r="R170" s="259">
        <v>578</v>
      </c>
      <c r="S170" s="260" t="s">
        <v>1952</v>
      </c>
      <c r="T170" s="260" t="s">
        <v>1953</v>
      </c>
      <c r="U170" s="260" t="s">
        <v>2166</v>
      </c>
      <c r="V170" s="260" t="s">
        <v>1048</v>
      </c>
      <c r="W170" s="2"/>
      <c r="X170" s="2"/>
      <c r="Y170" s="2"/>
      <c r="Z170" s="2"/>
      <c r="AA170" s="2"/>
      <c r="AB170" s="2"/>
      <c r="AC170" s="2"/>
      <c r="AD170" s="2"/>
      <c r="AE170" s="2"/>
      <c r="AF170" s="2"/>
      <c r="AG170" s="2"/>
    </row>
    <row r="171" spans="1:33">
      <c r="A171" s="245"/>
      <c r="B171" s="246"/>
      <c r="C171" s="245"/>
      <c r="D171" s="245"/>
      <c r="E171" s="246"/>
      <c r="F171" s="246"/>
      <c r="G171" s="245"/>
      <c r="H171" s="245"/>
      <c r="I171" s="245"/>
      <c r="J171" s="245"/>
      <c r="K171" s="245"/>
      <c r="L171" s="245"/>
      <c r="M171" s="268"/>
      <c r="N171" s="191"/>
      <c r="O171" s="191"/>
      <c r="P171" s="245"/>
      <c r="Q171" s="247"/>
      <c r="R171" s="191"/>
      <c r="S171" s="247"/>
      <c r="T171" s="247"/>
      <c r="U171" s="247"/>
      <c r="V171" s="247"/>
    </row>
    <row r="172" spans="1:33" ht="75">
      <c r="B172" s="190">
        <v>27</v>
      </c>
      <c r="C172" s="46" t="s">
        <v>839</v>
      </c>
      <c r="D172" s="187">
        <f t="shared" si="44"/>
        <v>3</v>
      </c>
      <c r="E172" s="135" t="s">
        <v>1163</v>
      </c>
      <c r="F172" s="187">
        <f t="shared" si="44"/>
        <v>5</v>
      </c>
      <c r="G172" s="46" t="s">
        <v>1165</v>
      </c>
      <c r="H172" s="187">
        <f t="shared" ref="H172:J172" si="53">LEN(TRIM(G172))-LEN(SUBSTITUTE(G172," ",""))+1</f>
        <v>10</v>
      </c>
      <c r="I172" s="46" t="s">
        <v>2013</v>
      </c>
      <c r="J172" s="187">
        <f t="shared" si="53"/>
        <v>5</v>
      </c>
      <c r="K172" s="46" t="s">
        <v>1169</v>
      </c>
      <c r="L172" s="187">
        <f t="shared" ref="L172" si="54">LEN(TRIM(K172))-LEN(SUBSTITUTE(K172," ",""))+1</f>
        <v>5</v>
      </c>
      <c r="M172" s="244">
        <f>D172+F172+H172+J172+L172</f>
        <v>28</v>
      </c>
      <c r="N172" s="61">
        <v>4</v>
      </c>
      <c r="O172" s="61">
        <v>4</v>
      </c>
      <c r="P172" s="46" t="s">
        <v>1806</v>
      </c>
      <c r="Q172" s="50" t="s">
        <v>2385</v>
      </c>
      <c r="R172" s="61">
        <v>556</v>
      </c>
      <c r="S172" s="50" t="s">
        <v>2364</v>
      </c>
      <c r="T172" s="50" t="s">
        <v>1960</v>
      </c>
      <c r="U172" s="50" t="s">
        <v>1377</v>
      </c>
      <c r="V172" s="50" t="s">
        <v>1047</v>
      </c>
    </row>
    <row r="173" spans="1:33">
      <c r="B173" s="190"/>
      <c r="D173" s="187"/>
      <c r="E173" s="135"/>
      <c r="F173" s="187"/>
      <c r="G173" s="46"/>
      <c r="H173" s="187"/>
      <c r="I173" s="46"/>
      <c r="J173" s="187"/>
      <c r="K173" s="46"/>
      <c r="L173" s="187"/>
      <c r="M173" s="244"/>
      <c r="N173" s="61"/>
      <c r="O173" s="61"/>
      <c r="P173" s="46"/>
      <c r="Q173" s="50"/>
      <c r="R173" s="61">
        <v>563</v>
      </c>
      <c r="S173" s="50" t="s">
        <v>1961</v>
      </c>
      <c r="T173" s="50" t="s">
        <v>1962</v>
      </c>
      <c r="U173" s="50" t="s">
        <v>1963</v>
      </c>
      <c r="V173" s="50" t="s">
        <v>1059</v>
      </c>
    </row>
    <row r="174" spans="1:33">
      <c r="B174" s="190"/>
      <c r="D174" s="187"/>
      <c r="E174" s="135"/>
      <c r="F174" s="187"/>
      <c r="G174" s="46"/>
      <c r="H174" s="187"/>
      <c r="I174" s="46"/>
      <c r="J174" s="187"/>
      <c r="K174" s="46"/>
      <c r="L174" s="187"/>
      <c r="M174" s="244"/>
      <c r="N174" s="61"/>
      <c r="O174" s="61"/>
      <c r="P174" s="46"/>
      <c r="Q174" s="50"/>
      <c r="R174" s="61">
        <v>563</v>
      </c>
      <c r="S174" s="50" t="s">
        <v>2365</v>
      </c>
      <c r="T174" s="50" t="s">
        <v>1965</v>
      </c>
      <c r="U174" s="50" t="s">
        <v>1966</v>
      </c>
      <c r="V174" s="50" t="s">
        <v>1064</v>
      </c>
    </row>
    <row r="175" spans="1:33">
      <c r="B175" s="190"/>
      <c r="D175" s="187"/>
      <c r="E175" s="135"/>
      <c r="F175" s="187"/>
      <c r="G175" s="46"/>
      <c r="H175" s="187"/>
      <c r="I175" s="46"/>
      <c r="J175" s="187"/>
      <c r="K175" s="46"/>
      <c r="L175" s="187"/>
      <c r="M175" s="244"/>
      <c r="N175" s="61"/>
      <c r="O175" s="61"/>
      <c r="P175" s="46"/>
      <c r="Q175" s="50"/>
      <c r="R175" s="61">
        <v>563</v>
      </c>
      <c r="S175" s="50" t="s">
        <v>1967</v>
      </c>
      <c r="T175" s="50" t="s">
        <v>1968</v>
      </c>
      <c r="U175" s="50" t="s">
        <v>1246</v>
      </c>
      <c r="V175" s="50" t="s">
        <v>1065</v>
      </c>
    </row>
    <row r="176" spans="1:33">
      <c r="A176" s="245"/>
      <c r="B176" s="246"/>
      <c r="C176" s="245"/>
      <c r="D176" s="245"/>
      <c r="E176" s="246"/>
      <c r="F176" s="246"/>
      <c r="G176" s="245"/>
      <c r="H176" s="245"/>
      <c r="I176" s="245"/>
      <c r="J176" s="245"/>
      <c r="K176" s="245"/>
      <c r="L176" s="245"/>
      <c r="M176" s="268"/>
      <c r="N176" s="191"/>
      <c r="O176" s="191"/>
      <c r="P176" s="245"/>
      <c r="Q176" s="247"/>
      <c r="R176" s="191"/>
      <c r="S176" s="247"/>
      <c r="T176" s="247"/>
      <c r="U176" s="247"/>
      <c r="V176" s="247"/>
    </row>
    <row r="177" spans="1:33" customFormat="1" ht="96" customHeight="1">
      <c r="A177" s="50" t="s">
        <v>2392</v>
      </c>
      <c r="B177" s="190">
        <v>28</v>
      </c>
      <c r="C177" s="46" t="s">
        <v>839</v>
      </c>
      <c r="D177" s="187">
        <f t="shared" si="44"/>
        <v>3</v>
      </c>
      <c r="E177" s="263" t="s">
        <v>2324</v>
      </c>
      <c r="F177" s="187">
        <f t="shared" si="44"/>
        <v>4</v>
      </c>
      <c r="G177" s="258" t="s">
        <v>1166</v>
      </c>
      <c r="H177" s="187">
        <f t="shared" ref="H177:J177" si="55">LEN(TRIM(G177))-LEN(SUBSTITUTE(G177," ",""))+1</f>
        <v>12</v>
      </c>
      <c r="I177" s="46" t="s">
        <v>2340</v>
      </c>
      <c r="J177" s="187">
        <f t="shared" si="55"/>
        <v>4</v>
      </c>
      <c r="K177" s="46" t="s">
        <v>1170</v>
      </c>
      <c r="L177" s="187">
        <f t="shared" ref="L177" si="56">LEN(TRIM(K177))-LEN(SUBSTITUTE(K177," ",""))+1</f>
        <v>6</v>
      </c>
      <c r="M177" s="244">
        <f>D177+F177+H177+J177+L177</f>
        <v>29</v>
      </c>
      <c r="N177" s="61">
        <v>7</v>
      </c>
      <c r="O177" s="61">
        <v>7</v>
      </c>
      <c r="P177" s="266" t="s">
        <v>2196</v>
      </c>
      <c r="Q177" s="260" t="s">
        <v>2086</v>
      </c>
      <c r="R177" s="259">
        <v>576</v>
      </c>
      <c r="S177" s="50" t="s">
        <v>2368</v>
      </c>
      <c r="T177" s="50" t="s">
        <v>2198</v>
      </c>
      <c r="U177" s="50" t="s">
        <v>2232</v>
      </c>
      <c r="V177" s="50" t="s">
        <v>2231</v>
      </c>
      <c r="W177" s="2"/>
      <c r="X177" s="2"/>
      <c r="Y177" s="2"/>
      <c r="Z177" s="2"/>
      <c r="AA177" s="2"/>
      <c r="AB177" s="2"/>
      <c r="AC177" s="2"/>
      <c r="AD177" s="2"/>
      <c r="AE177" s="2"/>
      <c r="AF177" s="2"/>
      <c r="AG177" s="2"/>
    </row>
    <row r="178" spans="1:33" customFormat="1">
      <c r="A178" s="55"/>
      <c r="B178" s="190"/>
      <c r="C178" s="46"/>
      <c r="D178" s="187"/>
      <c r="E178" s="50"/>
      <c r="F178" s="187"/>
      <c r="G178" s="50"/>
      <c r="H178" s="187"/>
      <c r="I178" s="50"/>
      <c r="J178" s="187"/>
      <c r="K178" s="50"/>
      <c r="L178" s="187"/>
      <c r="M178" s="244"/>
      <c r="N178" s="61"/>
      <c r="O178" s="61"/>
      <c r="P178" s="46"/>
      <c r="Q178" s="50"/>
      <c r="R178" s="259">
        <v>576</v>
      </c>
      <c r="S178" s="50" t="s">
        <v>1961</v>
      </c>
      <c r="T178" s="50" t="s">
        <v>1962</v>
      </c>
      <c r="U178" s="50" t="s">
        <v>2222</v>
      </c>
      <c r="V178" s="50" t="s">
        <v>1059</v>
      </c>
      <c r="W178" s="2"/>
      <c r="X178" s="2"/>
      <c r="Y178" s="2"/>
      <c r="Z178" s="2"/>
      <c r="AA178" s="2"/>
      <c r="AB178" s="2"/>
      <c r="AC178" s="2"/>
      <c r="AD178" s="2"/>
      <c r="AE178" s="2"/>
      <c r="AF178" s="2"/>
      <c r="AG178" s="2"/>
    </row>
    <row r="179" spans="1:33" customFormat="1">
      <c r="A179" s="55"/>
      <c r="B179" s="190"/>
      <c r="C179" s="46"/>
      <c r="D179" s="187"/>
      <c r="E179" s="50"/>
      <c r="F179" s="187"/>
      <c r="G179" s="50"/>
      <c r="H179" s="187"/>
      <c r="I179" s="50"/>
      <c r="J179" s="187"/>
      <c r="K179" s="50"/>
      <c r="L179" s="187"/>
      <c r="M179" s="244"/>
      <c r="N179" s="61"/>
      <c r="O179" s="61"/>
      <c r="P179" s="46"/>
      <c r="Q179" s="50"/>
      <c r="R179" s="259">
        <v>576</v>
      </c>
      <c r="S179" s="50" t="s">
        <v>2214</v>
      </c>
      <c r="T179" s="50" t="s">
        <v>2199</v>
      </c>
      <c r="U179" s="50" t="s">
        <v>2223</v>
      </c>
      <c r="V179" s="50" t="s">
        <v>1040</v>
      </c>
      <c r="W179" s="2"/>
      <c r="X179" s="2"/>
      <c r="Y179" s="2"/>
      <c r="Z179" s="2"/>
      <c r="AA179" s="2"/>
      <c r="AB179" s="2"/>
      <c r="AC179" s="2"/>
      <c r="AD179" s="2"/>
      <c r="AE179" s="2"/>
      <c r="AF179" s="2"/>
      <c r="AG179" s="2"/>
    </row>
    <row r="180" spans="1:33" customFormat="1">
      <c r="A180" s="55"/>
      <c r="B180" s="190"/>
      <c r="C180" s="46"/>
      <c r="D180" s="187"/>
      <c r="E180" s="50"/>
      <c r="F180" s="187"/>
      <c r="G180" s="50"/>
      <c r="H180" s="187"/>
      <c r="I180" s="50"/>
      <c r="J180" s="187"/>
      <c r="K180" s="50"/>
      <c r="L180" s="187"/>
      <c r="M180" s="244"/>
      <c r="N180" s="61"/>
      <c r="O180" s="61"/>
      <c r="P180" s="46"/>
      <c r="Q180" s="50"/>
      <c r="R180" s="259">
        <v>576</v>
      </c>
      <c r="S180" s="50" t="s">
        <v>2366</v>
      </c>
      <c r="T180" s="50" t="s">
        <v>2200</v>
      </c>
      <c r="U180" s="50" t="s">
        <v>2230</v>
      </c>
      <c r="V180" s="50" t="s">
        <v>1058</v>
      </c>
      <c r="W180" s="2"/>
      <c r="X180" s="2"/>
      <c r="Y180" s="2"/>
      <c r="Z180" s="2"/>
      <c r="AA180" s="2"/>
      <c r="AB180" s="2"/>
      <c r="AC180" s="2"/>
      <c r="AD180" s="2"/>
      <c r="AE180" s="2"/>
      <c r="AF180" s="2"/>
      <c r="AG180" s="2"/>
    </row>
    <row r="181" spans="1:33" customFormat="1">
      <c r="A181" s="55"/>
      <c r="B181" s="190"/>
      <c r="C181" s="46"/>
      <c r="D181" s="187"/>
      <c r="E181" s="50"/>
      <c r="F181" s="187"/>
      <c r="G181" s="50"/>
      <c r="H181" s="187"/>
      <c r="I181" s="50"/>
      <c r="J181" s="187"/>
      <c r="K181" s="50"/>
      <c r="L181" s="187"/>
      <c r="M181" s="244"/>
      <c r="N181" s="61"/>
      <c r="O181" s="61"/>
      <c r="P181" s="266"/>
      <c r="Q181" s="50"/>
      <c r="R181" s="259">
        <v>576</v>
      </c>
      <c r="S181" s="50" t="s">
        <v>2367</v>
      </c>
      <c r="T181" s="50" t="s">
        <v>2201</v>
      </c>
      <c r="U181" s="50" t="s">
        <v>1334</v>
      </c>
      <c r="V181" s="50" t="s">
        <v>1046</v>
      </c>
      <c r="W181" s="2"/>
      <c r="X181" s="2"/>
      <c r="Y181" s="2"/>
      <c r="Z181" s="2"/>
      <c r="AA181" s="2"/>
      <c r="AB181" s="2"/>
      <c r="AC181" s="2"/>
      <c r="AD181" s="2"/>
      <c r="AE181" s="2"/>
      <c r="AF181" s="2"/>
      <c r="AG181" s="2"/>
    </row>
    <row r="182" spans="1:33" customFormat="1">
      <c r="A182" s="55"/>
      <c r="B182" s="190"/>
      <c r="C182" s="46"/>
      <c r="D182" s="187"/>
      <c r="E182" s="50"/>
      <c r="F182" s="187"/>
      <c r="G182" s="50"/>
      <c r="H182" s="187"/>
      <c r="I182" s="50"/>
      <c r="J182" s="187"/>
      <c r="K182" s="50"/>
      <c r="L182" s="187"/>
      <c r="M182" s="244"/>
      <c r="N182" s="61"/>
      <c r="O182" s="61"/>
      <c r="P182" s="266"/>
      <c r="Q182" s="50"/>
      <c r="R182" s="259">
        <v>576</v>
      </c>
      <c r="S182" s="50" t="s">
        <v>2215</v>
      </c>
      <c r="T182" s="50" t="s">
        <v>2202</v>
      </c>
      <c r="U182" s="50" t="s">
        <v>2159</v>
      </c>
      <c r="V182" s="50" t="s">
        <v>1112</v>
      </c>
      <c r="W182" s="2"/>
      <c r="X182" s="2"/>
      <c r="Y182" s="2"/>
      <c r="Z182" s="2"/>
      <c r="AA182" s="2"/>
      <c r="AB182" s="2"/>
      <c r="AC182" s="2"/>
      <c r="AD182" s="2"/>
      <c r="AE182" s="2"/>
      <c r="AF182" s="2"/>
      <c r="AG182" s="2"/>
    </row>
    <row r="183" spans="1:33" customFormat="1">
      <c r="A183" s="55"/>
      <c r="B183" s="190"/>
      <c r="C183" s="46"/>
      <c r="D183" s="187"/>
      <c r="E183" s="50"/>
      <c r="F183" s="187"/>
      <c r="G183" s="50"/>
      <c r="H183" s="187"/>
      <c r="I183" s="50"/>
      <c r="J183" s="187"/>
      <c r="K183" s="50"/>
      <c r="L183" s="187"/>
      <c r="M183" s="244"/>
      <c r="N183" s="61"/>
      <c r="O183" s="61"/>
      <c r="P183" s="46"/>
      <c r="Q183" s="50"/>
      <c r="R183" s="259">
        <v>576</v>
      </c>
      <c r="S183" s="50" t="s">
        <v>2216</v>
      </c>
      <c r="T183" s="50" t="s">
        <v>2203</v>
      </c>
      <c r="U183" s="50" t="s">
        <v>2224</v>
      </c>
      <c r="V183" s="50" t="s">
        <v>1046</v>
      </c>
      <c r="W183" s="2"/>
      <c r="X183" s="2"/>
      <c r="Y183" s="2"/>
      <c r="Z183" s="2"/>
      <c r="AA183" s="2"/>
      <c r="AB183" s="2"/>
      <c r="AC183" s="2"/>
      <c r="AD183" s="2"/>
      <c r="AE183" s="2"/>
      <c r="AF183" s="2"/>
      <c r="AG183" s="2"/>
    </row>
    <row r="184" spans="1:33">
      <c r="A184" s="245"/>
      <c r="B184" s="246"/>
      <c r="C184" s="245"/>
      <c r="D184" s="245"/>
      <c r="E184" s="246"/>
      <c r="F184" s="246"/>
      <c r="G184" s="245"/>
      <c r="H184" s="245"/>
      <c r="I184" s="245"/>
      <c r="J184" s="245"/>
      <c r="K184" s="245"/>
      <c r="L184" s="245"/>
      <c r="M184" s="268"/>
      <c r="N184" s="191"/>
      <c r="O184" s="191"/>
      <c r="P184" s="245"/>
      <c r="Q184" s="247"/>
      <c r="R184" s="191"/>
      <c r="S184" s="247"/>
      <c r="T184" s="247"/>
      <c r="U184" s="247"/>
      <c r="V184" s="247"/>
    </row>
    <row r="185" spans="1:33" ht="75">
      <c r="B185" s="190">
        <v>29</v>
      </c>
      <c r="C185" s="46" t="s">
        <v>838</v>
      </c>
      <c r="D185" s="187">
        <f t="shared" si="44"/>
        <v>3</v>
      </c>
      <c r="E185" s="135" t="s">
        <v>1173</v>
      </c>
      <c r="F185" s="187">
        <f t="shared" si="44"/>
        <v>5</v>
      </c>
      <c r="G185" s="46" t="s">
        <v>1174</v>
      </c>
      <c r="H185" s="187">
        <f t="shared" ref="H185:J185" si="57">LEN(TRIM(G185))-LEN(SUBSTITUTE(G185," ",""))+1</f>
        <v>8</v>
      </c>
      <c r="I185" s="46" t="s">
        <v>2012</v>
      </c>
      <c r="J185" s="187">
        <f t="shared" si="57"/>
        <v>7</v>
      </c>
      <c r="K185" s="46" t="s">
        <v>1175</v>
      </c>
      <c r="L185" s="187">
        <f t="shared" ref="L185" si="58">LEN(TRIM(K185))-LEN(SUBSTITUTE(K185," ",""))+1</f>
        <v>8</v>
      </c>
      <c r="M185" s="244">
        <f>D185+F185+H185+J185+L185</f>
        <v>31</v>
      </c>
      <c r="N185" s="61">
        <v>3</v>
      </c>
      <c r="O185" s="61">
        <v>3</v>
      </c>
      <c r="P185" s="46" t="s">
        <v>2412</v>
      </c>
      <c r="Q185" s="50" t="s">
        <v>2082</v>
      </c>
      <c r="R185" s="61">
        <v>588</v>
      </c>
      <c r="S185" s="50" t="s">
        <v>1969</v>
      </c>
      <c r="T185" s="50" t="s">
        <v>1970</v>
      </c>
      <c r="U185" s="50" t="s">
        <v>1971</v>
      </c>
      <c r="V185" s="50" t="s">
        <v>1063</v>
      </c>
    </row>
    <row r="186" spans="1:33">
      <c r="B186" s="190"/>
      <c r="D186" s="187"/>
      <c r="E186" s="135"/>
      <c r="F186" s="187"/>
      <c r="G186" s="46"/>
      <c r="H186" s="187"/>
      <c r="I186" s="46"/>
      <c r="J186" s="187"/>
      <c r="K186" s="46"/>
      <c r="L186" s="187"/>
      <c r="M186" s="244"/>
      <c r="N186" s="61"/>
      <c r="O186" s="61"/>
      <c r="P186" s="46"/>
      <c r="Q186" s="50"/>
      <c r="R186" s="61">
        <v>588</v>
      </c>
      <c r="S186" s="50" t="s">
        <v>1225</v>
      </c>
      <c r="T186" s="50" t="s">
        <v>1209</v>
      </c>
      <c r="U186" s="50" t="s">
        <v>1245</v>
      </c>
      <c r="V186" s="50" t="s">
        <v>1046</v>
      </c>
    </row>
    <row r="187" spans="1:33">
      <c r="B187" s="190"/>
      <c r="D187" s="187"/>
      <c r="E187" s="135"/>
      <c r="F187" s="187"/>
      <c r="G187" s="46"/>
      <c r="H187" s="187"/>
      <c r="I187" s="46"/>
      <c r="J187" s="187"/>
      <c r="K187" s="46"/>
      <c r="L187" s="187"/>
      <c r="M187" s="244"/>
      <c r="N187" s="61"/>
      <c r="O187" s="61"/>
      <c r="P187" s="46"/>
      <c r="Q187" s="50"/>
      <c r="R187" s="61">
        <v>588</v>
      </c>
      <c r="S187" s="50" t="s">
        <v>1226</v>
      </c>
      <c r="T187" s="50" t="s">
        <v>1210</v>
      </c>
      <c r="U187" s="50" t="s">
        <v>1972</v>
      </c>
      <c r="V187" s="50" t="s">
        <v>1056</v>
      </c>
    </row>
    <row r="188" spans="1:33" s="245" customFormat="1">
      <c r="B188" s="246"/>
      <c r="M188" s="268"/>
      <c r="W188" s="2"/>
      <c r="X188" s="2"/>
      <c r="Y188" s="2"/>
      <c r="Z188" s="2"/>
      <c r="AA188" s="2"/>
      <c r="AB188" s="2"/>
      <c r="AC188" s="2"/>
      <c r="AD188" s="2"/>
      <c r="AE188" s="2"/>
      <c r="AF188" s="2"/>
      <c r="AG188" s="2"/>
    </row>
    <row r="189" spans="1:33" customFormat="1" ht="45">
      <c r="A189" s="50" t="s">
        <v>2392</v>
      </c>
      <c r="B189" s="190">
        <v>30</v>
      </c>
      <c r="C189" s="46" t="s">
        <v>838</v>
      </c>
      <c r="D189" s="187">
        <f t="shared" si="44"/>
        <v>3</v>
      </c>
      <c r="E189" s="46" t="s">
        <v>1186</v>
      </c>
      <c r="F189" s="187">
        <f t="shared" si="44"/>
        <v>3</v>
      </c>
      <c r="G189" s="264" t="s">
        <v>1190</v>
      </c>
      <c r="H189" s="187">
        <f t="shared" ref="H189:J189" si="59">LEN(TRIM(G189))-LEN(SUBSTITUTE(G189," ",""))+1</f>
        <v>4</v>
      </c>
      <c r="I189" s="46" t="s">
        <v>2237</v>
      </c>
      <c r="J189" s="187">
        <f t="shared" si="59"/>
        <v>4</v>
      </c>
      <c r="K189" s="46" t="s">
        <v>2238</v>
      </c>
      <c r="L189" s="187">
        <f t="shared" ref="L189" si="60">LEN(TRIM(K189))-LEN(SUBSTITUTE(K189," ",""))+1</f>
        <v>6</v>
      </c>
      <c r="M189" s="244">
        <f>D189+F189+H189+J189+L189</f>
        <v>20</v>
      </c>
      <c r="N189" s="61">
        <v>8</v>
      </c>
      <c r="O189" s="61">
        <v>7</v>
      </c>
      <c r="P189" s="266" t="s">
        <v>2838</v>
      </c>
      <c r="Q189" s="260" t="s">
        <v>2832</v>
      </c>
      <c r="R189" s="260">
        <v>570</v>
      </c>
      <c r="S189" s="260" t="s">
        <v>1228</v>
      </c>
      <c r="T189" s="260" t="s">
        <v>2833</v>
      </c>
      <c r="U189" s="260" t="s">
        <v>2235</v>
      </c>
      <c r="V189" s="260" t="s">
        <v>1251</v>
      </c>
      <c r="W189" s="2"/>
      <c r="X189" s="2"/>
      <c r="Y189" s="2"/>
      <c r="Z189" s="2"/>
      <c r="AA189" s="2"/>
      <c r="AB189" s="2"/>
      <c r="AC189" s="2"/>
      <c r="AD189" s="2"/>
      <c r="AE189" s="2"/>
      <c r="AF189" s="2"/>
      <c r="AG189" s="2"/>
    </row>
    <row r="190" spans="1:33" customFormat="1">
      <c r="A190" s="55"/>
      <c r="B190" s="190"/>
      <c r="C190" s="46"/>
      <c r="D190" s="187"/>
      <c r="E190" s="50"/>
      <c r="F190" s="187"/>
      <c r="G190" s="50"/>
      <c r="H190" s="187"/>
      <c r="I190" s="50"/>
      <c r="J190" s="187"/>
      <c r="K190" s="50"/>
      <c r="L190" s="187"/>
      <c r="M190" s="244"/>
      <c r="N190" s="61"/>
      <c r="O190" s="61"/>
      <c r="P190" s="266"/>
      <c r="Q190" s="50"/>
      <c r="R190" s="260">
        <v>570</v>
      </c>
      <c r="S190" s="260" t="s">
        <v>1969</v>
      </c>
      <c r="T190" s="260" t="s">
        <v>2834</v>
      </c>
      <c r="U190" s="260" t="s">
        <v>1971</v>
      </c>
      <c r="V190" s="260" t="s">
        <v>1063</v>
      </c>
      <c r="W190" s="2"/>
      <c r="X190" s="2"/>
      <c r="Y190" s="2"/>
      <c r="Z190" s="2"/>
      <c r="AA190" s="2"/>
      <c r="AB190" s="2"/>
      <c r="AC190" s="2"/>
      <c r="AD190" s="2"/>
      <c r="AE190" s="2"/>
      <c r="AF190" s="2"/>
      <c r="AG190" s="2"/>
    </row>
    <row r="191" spans="1:33" customFormat="1">
      <c r="A191" s="55"/>
      <c r="B191" s="190"/>
      <c r="C191" s="46"/>
      <c r="D191" s="187"/>
      <c r="E191" s="50"/>
      <c r="F191" s="187"/>
      <c r="G191" s="50"/>
      <c r="H191" s="187"/>
      <c r="I191" s="50"/>
      <c r="J191" s="187"/>
      <c r="K191" s="50"/>
      <c r="L191" s="187"/>
      <c r="M191" s="244"/>
      <c r="N191" s="61"/>
      <c r="O191" s="61"/>
      <c r="P191" s="266"/>
      <c r="Q191" s="50"/>
      <c r="R191" s="260">
        <v>570</v>
      </c>
      <c r="S191" s="260" t="s">
        <v>2525</v>
      </c>
      <c r="T191" s="260" t="s">
        <v>2709</v>
      </c>
      <c r="U191" s="260" t="s">
        <v>2234</v>
      </c>
      <c r="V191" s="260" t="s">
        <v>1046</v>
      </c>
      <c r="W191" s="2"/>
      <c r="X191" s="2"/>
      <c r="Y191" s="2"/>
      <c r="Z191" s="2"/>
      <c r="AA191" s="2"/>
      <c r="AB191" s="2"/>
      <c r="AC191" s="2"/>
      <c r="AD191" s="2"/>
      <c r="AE191" s="2"/>
      <c r="AF191" s="2"/>
      <c r="AG191" s="2"/>
    </row>
    <row r="192" spans="1:33" customFormat="1">
      <c r="A192" s="55"/>
      <c r="B192" s="190"/>
      <c r="C192" s="46"/>
      <c r="D192" s="187"/>
      <c r="E192" s="50"/>
      <c r="F192" s="187"/>
      <c r="G192" s="50"/>
      <c r="H192" s="187"/>
      <c r="I192" s="50"/>
      <c r="J192" s="187"/>
      <c r="K192" s="50"/>
      <c r="L192" s="187"/>
      <c r="M192" s="244"/>
      <c r="N192" s="61"/>
      <c r="O192" s="61"/>
      <c r="P192" s="46"/>
      <c r="Q192" s="50"/>
      <c r="R192" s="260">
        <v>586</v>
      </c>
      <c r="S192" s="260" t="s">
        <v>1236</v>
      </c>
      <c r="T192" s="260" t="s">
        <v>2835</v>
      </c>
      <c r="U192" s="260" t="s">
        <v>1248</v>
      </c>
      <c r="V192" s="260" t="s">
        <v>1255</v>
      </c>
      <c r="W192" s="2"/>
      <c r="X192" s="2"/>
      <c r="Y192" s="2"/>
      <c r="Z192" s="2"/>
      <c r="AA192" s="2"/>
      <c r="AB192" s="2"/>
      <c r="AC192" s="2"/>
      <c r="AD192" s="2"/>
      <c r="AE192" s="2"/>
      <c r="AF192" s="2"/>
      <c r="AG192" s="2"/>
    </row>
    <row r="193" spans="1:33" customFormat="1">
      <c r="A193" s="55"/>
      <c r="B193" s="190"/>
      <c r="C193" s="46"/>
      <c r="D193" s="187"/>
      <c r="E193" s="50"/>
      <c r="F193" s="187"/>
      <c r="G193" s="50"/>
      <c r="H193" s="187"/>
      <c r="I193" s="50"/>
      <c r="J193" s="187"/>
      <c r="K193" s="50"/>
      <c r="L193" s="187"/>
      <c r="M193" s="244"/>
      <c r="N193" s="61"/>
      <c r="O193" s="61"/>
      <c r="P193" s="46"/>
      <c r="Q193" s="50"/>
      <c r="R193" s="318">
        <v>570</v>
      </c>
      <c r="S193" s="318" t="s">
        <v>1238</v>
      </c>
      <c r="T193" s="318" t="s">
        <v>2711</v>
      </c>
      <c r="U193" s="318" t="s">
        <v>2233</v>
      </c>
      <c r="V193" s="318" t="s">
        <v>1055</v>
      </c>
      <c r="W193" s="2"/>
      <c r="X193" s="2"/>
      <c r="Y193" s="2"/>
      <c r="Z193" s="2"/>
      <c r="AA193" s="2"/>
      <c r="AB193" s="2"/>
      <c r="AC193" s="2"/>
      <c r="AD193" s="2"/>
      <c r="AE193" s="2"/>
      <c r="AF193" s="2"/>
      <c r="AG193" s="2"/>
    </row>
    <row r="194" spans="1:33" customFormat="1">
      <c r="A194" s="55"/>
      <c r="B194" s="190"/>
      <c r="C194" s="46"/>
      <c r="D194" s="187"/>
      <c r="E194" s="50"/>
      <c r="F194" s="187"/>
      <c r="G194" s="50"/>
      <c r="H194" s="187"/>
      <c r="I194" s="50"/>
      <c r="J194" s="187"/>
      <c r="K194" s="50"/>
      <c r="L194" s="187"/>
      <c r="M194" s="244"/>
      <c r="N194" s="61"/>
      <c r="O194" s="61"/>
      <c r="P194" s="46"/>
      <c r="Q194" s="50"/>
      <c r="R194" s="318">
        <v>570</v>
      </c>
      <c r="S194" s="318" t="s">
        <v>1230</v>
      </c>
      <c r="T194" s="318" t="s">
        <v>2836</v>
      </c>
      <c r="U194" s="318" t="s">
        <v>1376</v>
      </c>
      <c r="V194" s="318" t="s">
        <v>1041</v>
      </c>
      <c r="W194" s="2"/>
      <c r="X194" s="2"/>
      <c r="Y194" s="2"/>
      <c r="Z194" s="2"/>
      <c r="AA194" s="2"/>
      <c r="AB194" s="2"/>
      <c r="AC194" s="2"/>
      <c r="AD194" s="2"/>
      <c r="AE194" s="2"/>
      <c r="AF194" s="2"/>
      <c r="AG194" s="2"/>
    </row>
    <row r="195" spans="1:33" customFormat="1">
      <c r="A195" s="55"/>
      <c r="B195" s="190"/>
      <c r="C195" s="46"/>
      <c r="D195" s="187"/>
      <c r="E195" s="50"/>
      <c r="F195" s="187"/>
      <c r="G195" s="50"/>
      <c r="H195" s="187"/>
      <c r="I195" s="50"/>
      <c r="J195" s="187"/>
      <c r="K195" s="50"/>
      <c r="L195" s="187"/>
      <c r="M195" s="244"/>
      <c r="N195" s="61"/>
      <c r="O195" s="61"/>
      <c r="P195" s="46"/>
      <c r="Q195" s="50"/>
      <c r="R195" s="260">
        <v>570</v>
      </c>
      <c r="S195" s="260" t="s">
        <v>1182</v>
      </c>
      <c r="T195" s="260" t="s">
        <v>2837</v>
      </c>
      <c r="U195" s="260" t="s">
        <v>1977</v>
      </c>
      <c r="V195" s="260" t="s">
        <v>1112</v>
      </c>
      <c r="W195" s="2"/>
      <c r="X195" s="2"/>
      <c r="Y195" s="2"/>
      <c r="Z195" s="2"/>
      <c r="AA195" s="2"/>
      <c r="AB195" s="2"/>
      <c r="AC195" s="2"/>
      <c r="AD195" s="2"/>
      <c r="AE195" s="2"/>
      <c r="AF195" s="2"/>
      <c r="AG195" s="2"/>
    </row>
    <row r="196" spans="1:33">
      <c r="A196" s="245"/>
      <c r="B196" s="246"/>
      <c r="C196" s="245"/>
      <c r="D196" s="245"/>
      <c r="E196" s="246"/>
      <c r="F196" s="246"/>
      <c r="G196" s="245"/>
      <c r="H196" s="245"/>
      <c r="I196" s="245"/>
      <c r="J196" s="245"/>
      <c r="K196" s="245"/>
      <c r="L196" s="245"/>
      <c r="M196" s="268"/>
      <c r="N196" s="191"/>
      <c r="O196" s="191"/>
      <c r="P196" s="245"/>
      <c r="Q196" s="247"/>
      <c r="R196" s="191"/>
      <c r="S196" s="247"/>
      <c r="T196" s="247"/>
      <c r="U196" s="247"/>
      <c r="V196" s="247"/>
    </row>
    <row r="197" spans="1:33" ht="105">
      <c r="B197" s="190">
        <v>31</v>
      </c>
      <c r="C197" s="46" t="s">
        <v>1303</v>
      </c>
      <c r="D197" s="187">
        <f t="shared" ref="D197:F242" si="61">LEN(TRIM(C197))-LEN(SUBSTITUTE(C197," ",""))+1</f>
        <v>1</v>
      </c>
      <c r="E197" s="135" t="s">
        <v>1973</v>
      </c>
      <c r="F197" s="187">
        <f t="shared" si="61"/>
        <v>8</v>
      </c>
      <c r="G197" s="46" t="s">
        <v>2011</v>
      </c>
      <c r="H197" s="187">
        <f t="shared" ref="H197:J197" si="62">LEN(TRIM(G197))-LEN(SUBSTITUTE(G197," ",""))+1</f>
        <v>5</v>
      </c>
      <c r="I197" s="46" t="s">
        <v>2010</v>
      </c>
      <c r="J197" s="187">
        <f t="shared" si="62"/>
        <v>7</v>
      </c>
      <c r="K197" s="46" t="s">
        <v>1306</v>
      </c>
      <c r="L197" s="187">
        <f t="shared" ref="L197" si="63">LEN(TRIM(K197))-LEN(SUBSTITUTE(K197," ",""))+1</f>
        <v>6</v>
      </c>
      <c r="M197" s="244">
        <f>D197+F197+H197+J197+L197</f>
        <v>27</v>
      </c>
      <c r="N197" s="61">
        <v>3</v>
      </c>
      <c r="O197" s="61">
        <v>3</v>
      </c>
      <c r="P197" s="46" t="s">
        <v>2409</v>
      </c>
      <c r="Q197" s="50" t="s">
        <v>1808</v>
      </c>
      <c r="R197" s="61">
        <v>530</v>
      </c>
      <c r="S197" s="50" t="s">
        <v>2070</v>
      </c>
      <c r="T197" s="50" t="s">
        <v>1974</v>
      </c>
      <c r="U197" s="50" t="s">
        <v>1975</v>
      </c>
      <c r="V197" s="50" t="s">
        <v>1058</v>
      </c>
    </row>
    <row r="198" spans="1:33">
      <c r="B198" s="190"/>
      <c r="D198" s="187"/>
      <c r="E198" s="135"/>
      <c r="F198" s="187"/>
      <c r="G198" s="46"/>
      <c r="H198" s="187"/>
      <c r="I198" s="46"/>
      <c r="J198" s="187"/>
      <c r="K198" s="46"/>
      <c r="L198" s="187"/>
      <c r="M198" s="244"/>
      <c r="N198" s="61"/>
      <c r="O198" s="61"/>
      <c r="P198" s="46"/>
      <c r="Q198" s="50"/>
      <c r="R198" s="61">
        <v>617</v>
      </c>
      <c r="S198" s="50" t="s">
        <v>2369</v>
      </c>
      <c r="T198" s="50" t="s">
        <v>1976</v>
      </c>
      <c r="U198" s="50" t="s">
        <v>1977</v>
      </c>
      <c r="V198" s="50" t="s">
        <v>1062</v>
      </c>
    </row>
    <row r="199" spans="1:33">
      <c r="B199" s="190"/>
      <c r="D199" s="187"/>
      <c r="E199" s="135"/>
      <c r="F199" s="187"/>
      <c r="G199" s="46"/>
      <c r="H199" s="187"/>
      <c r="I199" s="46"/>
      <c r="J199" s="187"/>
      <c r="K199" s="46"/>
      <c r="L199" s="187"/>
      <c r="M199" s="244"/>
      <c r="N199" s="61"/>
      <c r="O199" s="61"/>
      <c r="P199" s="46"/>
      <c r="Q199" s="50"/>
      <c r="R199" s="61">
        <v>563</v>
      </c>
      <c r="S199" s="50" t="s">
        <v>1998</v>
      </c>
      <c r="T199" s="50" t="s">
        <v>1999</v>
      </c>
      <c r="U199" s="50" t="s">
        <v>1997</v>
      </c>
      <c r="V199" s="50" t="s">
        <v>1048</v>
      </c>
    </row>
    <row r="200" spans="1:33">
      <c r="B200" s="190"/>
      <c r="D200" s="187"/>
      <c r="E200" s="135"/>
      <c r="F200" s="187"/>
      <c r="G200" s="46"/>
      <c r="H200" s="187"/>
      <c r="I200" s="46"/>
      <c r="J200" s="187"/>
      <c r="K200" s="46"/>
      <c r="L200" s="187"/>
      <c r="M200" s="244"/>
      <c r="N200" s="61"/>
      <c r="O200" s="61"/>
      <c r="P200" s="46"/>
      <c r="Q200" s="50"/>
      <c r="R200" s="61">
        <v>563</v>
      </c>
      <c r="S200" s="50" t="s">
        <v>1329</v>
      </c>
      <c r="T200" s="50" t="s">
        <v>1321</v>
      </c>
      <c r="U200" s="50" t="s">
        <v>1334</v>
      </c>
      <c r="V200" s="50" t="s">
        <v>1062</v>
      </c>
    </row>
    <row r="201" spans="1:33">
      <c r="A201" s="245"/>
      <c r="B201" s="246"/>
      <c r="C201" s="245"/>
      <c r="D201" s="245"/>
      <c r="E201" s="246"/>
      <c r="F201" s="246"/>
      <c r="G201" s="245"/>
      <c r="H201" s="245"/>
      <c r="I201" s="245"/>
      <c r="J201" s="245"/>
      <c r="K201" s="245"/>
      <c r="L201" s="245"/>
      <c r="M201" s="268"/>
      <c r="N201" s="191"/>
      <c r="O201" s="191"/>
      <c r="P201" s="245"/>
      <c r="Q201" s="247"/>
      <c r="R201" s="191"/>
      <c r="S201" s="247"/>
      <c r="T201" s="247"/>
      <c r="U201" s="247"/>
      <c r="V201" s="247"/>
    </row>
    <row r="202" spans="1:33" customFormat="1" ht="63" customHeight="1">
      <c r="A202" s="55"/>
      <c r="B202" s="190">
        <v>32</v>
      </c>
      <c r="C202" s="46" t="s">
        <v>1303</v>
      </c>
      <c r="D202" s="187">
        <f t="shared" si="61"/>
        <v>1</v>
      </c>
      <c r="E202" s="263" t="s">
        <v>2240</v>
      </c>
      <c r="F202" s="187">
        <f t="shared" si="61"/>
        <v>10</v>
      </c>
      <c r="G202" s="263" t="s">
        <v>1304</v>
      </c>
      <c r="H202" s="187">
        <f t="shared" ref="H202:J202" si="64">LEN(TRIM(G202))-LEN(SUBSTITUTE(G202," ",""))+1</f>
        <v>9</v>
      </c>
      <c r="I202" s="46" t="s">
        <v>2341</v>
      </c>
      <c r="J202" s="187">
        <f t="shared" si="64"/>
        <v>9</v>
      </c>
      <c r="K202" s="46" t="s">
        <v>1306</v>
      </c>
      <c r="L202" s="187">
        <f t="shared" ref="L202" si="65">LEN(TRIM(K202))-LEN(SUBSTITUTE(K202," ",""))+1</f>
        <v>6</v>
      </c>
      <c r="M202" s="244">
        <f>D202+F202+H202+J202+L202</f>
        <v>35</v>
      </c>
      <c r="N202" s="61">
        <v>6</v>
      </c>
      <c r="O202" s="61">
        <v>6</v>
      </c>
      <c r="P202" s="266" t="s">
        <v>2567</v>
      </c>
      <c r="Q202" s="260" t="s">
        <v>2088</v>
      </c>
      <c r="R202" s="259">
        <v>756</v>
      </c>
      <c r="S202" s="50" t="s">
        <v>2217</v>
      </c>
      <c r="T202" s="50" t="s">
        <v>2206</v>
      </c>
      <c r="U202" s="50" t="s">
        <v>2161</v>
      </c>
      <c r="V202" s="50" t="s">
        <v>1062</v>
      </c>
      <c r="W202" s="2"/>
      <c r="X202" s="2"/>
      <c r="Y202" s="2"/>
      <c r="Z202" s="2"/>
      <c r="AA202" s="2"/>
      <c r="AB202" s="2"/>
      <c r="AC202" s="2"/>
      <c r="AD202" s="2"/>
      <c r="AE202" s="2"/>
      <c r="AF202" s="2"/>
      <c r="AG202" s="2"/>
    </row>
    <row r="203" spans="1:33" customFormat="1">
      <c r="A203" s="55"/>
      <c r="B203" s="190"/>
      <c r="C203" s="46"/>
      <c r="D203" s="187"/>
      <c r="E203" s="50"/>
      <c r="F203" s="187"/>
      <c r="G203" s="50"/>
      <c r="H203" s="187"/>
      <c r="I203" s="50"/>
      <c r="J203" s="187"/>
      <c r="K203" s="50"/>
      <c r="L203" s="187"/>
      <c r="M203" s="244"/>
      <c r="N203" s="61"/>
      <c r="O203" s="61"/>
      <c r="P203" s="46"/>
      <c r="Q203" s="50"/>
      <c r="R203" s="259">
        <v>756</v>
      </c>
      <c r="S203" s="50" t="s">
        <v>2370</v>
      </c>
      <c r="T203" s="50" t="s">
        <v>1318</v>
      </c>
      <c r="U203" s="50" t="s">
        <v>2239</v>
      </c>
      <c r="V203" s="50" t="s">
        <v>1055</v>
      </c>
      <c r="W203" s="2"/>
      <c r="X203" s="2"/>
      <c r="Y203" s="2"/>
      <c r="Z203" s="2"/>
      <c r="AA203" s="2"/>
      <c r="AB203" s="2"/>
      <c r="AC203" s="2"/>
      <c r="AD203" s="2"/>
      <c r="AE203" s="2"/>
      <c r="AF203" s="2"/>
      <c r="AG203" s="2"/>
    </row>
    <row r="204" spans="1:33" customFormat="1">
      <c r="A204" s="55"/>
      <c r="B204" s="190"/>
      <c r="C204" s="46"/>
      <c r="D204" s="187"/>
      <c r="E204" s="50"/>
      <c r="F204" s="187"/>
      <c r="G204" s="50"/>
      <c r="H204" s="187"/>
      <c r="I204" s="50"/>
      <c r="J204" s="187"/>
      <c r="K204" s="50"/>
      <c r="L204" s="187"/>
      <c r="M204" s="244"/>
      <c r="N204" s="61"/>
      <c r="O204" s="61"/>
      <c r="P204" s="46"/>
      <c r="Q204" s="50"/>
      <c r="R204" s="259">
        <v>756</v>
      </c>
      <c r="S204" s="50" t="s">
        <v>2371</v>
      </c>
      <c r="T204" s="50" t="s">
        <v>1319</v>
      </c>
      <c r="U204" s="50" t="s">
        <v>1978</v>
      </c>
      <c r="V204" s="50" t="s">
        <v>1048</v>
      </c>
      <c r="W204" s="2"/>
      <c r="X204" s="2"/>
      <c r="Y204" s="2"/>
      <c r="Z204" s="2"/>
      <c r="AA204" s="2"/>
      <c r="AB204" s="2"/>
      <c r="AC204" s="2"/>
      <c r="AD204" s="2"/>
      <c r="AE204" s="2"/>
      <c r="AF204" s="2"/>
      <c r="AG204" s="2"/>
    </row>
    <row r="205" spans="1:33" customFormat="1">
      <c r="A205" s="55"/>
      <c r="B205" s="190"/>
      <c r="C205" s="46"/>
      <c r="D205" s="187"/>
      <c r="E205" s="50"/>
      <c r="F205" s="187"/>
      <c r="G205" s="50"/>
      <c r="H205" s="187"/>
      <c r="I205" s="50"/>
      <c r="J205" s="187"/>
      <c r="K205" s="50"/>
      <c r="L205" s="187"/>
      <c r="M205" s="244"/>
      <c r="N205" s="61"/>
      <c r="O205" s="61"/>
      <c r="P205" s="46"/>
      <c r="Q205" s="50"/>
      <c r="R205" s="259">
        <v>756</v>
      </c>
      <c r="S205" s="50" t="s">
        <v>1329</v>
      </c>
      <c r="T205" s="50" t="s">
        <v>1321</v>
      </c>
      <c r="U205" s="50" t="s">
        <v>2226</v>
      </c>
      <c r="V205" s="50" t="s">
        <v>1062</v>
      </c>
      <c r="W205" s="2"/>
      <c r="X205" s="2"/>
      <c r="Y205" s="2"/>
      <c r="Z205" s="2"/>
      <c r="AA205" s="2"/>
      <c r="AB205" s="2"/>
      <c r="AC205" s="2"/>
      <c r="AD205" s="2"/>
      <c r="AE205" s="2"/>
      <c r="AF205" s="2"/>
      <c r="AG205" s="2"/>
    </row>
    <row r="206" spans="1:33" customFormat="1">
      <c r="A206" s="55"/>
      <c r="B206" s="190"/>
      <c r="C206" s="46"/>
      <c r="D206" s="187"/>
      <c r="E206" s="50"/>
      <c r="F206" s="187"/>
      <c r="G206" s="50"/>
      <c r="H206" s="187"/>
      <c r="I206" s="50"/>
      <c r="J206" s="187"/>
      <c r="K206" s="50"/>
      <c r="L206" s="187"/>
      <c r="M206" s="244"/>
      <c r="N206" s="61"/>
      <c r="O206" s="61"/>
      <c r="P206" s="46"/>
      <c r="Q206" s="50"/>
      <c r="R206" s="259">
        <v>756</v>
      </c>
      <c r="S206" s="50" t="s">
        <v>1330</v>
      </c>
      <c r="T206" s="50" t="s">
        <v>1322</v>
      </c>
      <c r="U206" s="50" t="s">
        <v>2227</v>
      </c>
      <c r="V206" s="50" t="s">
        <v>1040</v>
      </c>
      <c r="W206" s="2"/>
      <c r="X206" s="2"/>
      <c r="Y206" s="2"/>
      <c r="Z206" s="2"/>
      <c r="AA206" s="2"/>
      <c r="AB206" s="2"/>
      <c r="AC206" s="2"/>
      <c r="AD206" s="2"/>
      <c r="AE206" s="2"/>
      <c r="AF206" s="2"/>
      <c r="AG206" s="2"/>
    </row>
    <row r="207" spans="1:33" customFormat="1">
      <c r="A207" s="55"/>
      <c r="B207" s="190"/>
      <c r="C207" s="46"/>
      <c r="D207" s="187"/>
      <c r="E207" s="50"/>
      <c r="F207" s="187"/>
      <c r="G207" s="50"/>
      <c r="H207" s="187"/>
      <c r="I207" s="50"/>
      <c r="J207" s="187"/>
      <c r="K207" s="50"/>
      <c r="L207" s="187"/>
      <c r="M207" s="244"/>
      <c r="N207" s="61"/>
      <c r="O207" s="61"/>
      <c r="P207" s="46"/>
      <c r="Q207" s="50"/>
      <c r="R207" s="259">
        <v>756</v>
      </c>
      <c r="S207" s="50" t="s">
        <v>2218</v>
      </c>
      <c r="T207" s="50" t="s">
        <v>1974</v>
      </c>
      <c r="U207" s="50" t="s">
        <v>1975</v>
      </c>
      <c r="V207" s="50" t="s">
        <v>1058</v>
      </c>
      <c r="W207" s="2"/>
      <c r="X207" s="2"/>
      <c r="Y207" s="2"/>
      <c r="Z207" s="2"/>
      <c r="AA207" s="2"/>
      <c r="AB207" s="2"/>
      <c r="AC207" s="2"/>
      <c r="AD207" s="2"/>
      <c r="AE207" s="2"/>
      <c r="AF207" s="2"/>
      <c r="AG207" s="2"/>
    </row>
    <row r="208" spans="1:33">
      <c r="A208" s="245"/>
      <c r="B208" s="246"/>
      <c r="C208" s="245"/>
      <c r="D208" s="245"/>
      <c r="E208" s="246"/>
      <c r="F208" s="246"/>
      <c r="G208" s="245"/>
      <c r="H208" s="245"/>
      <c r="I208" s="245"/>
      <c r="J208" s="245"/>
      <c r="K208" s="245"/>
      <c r="L208" s="245"/>
      <c r="M208" s="268"/>
      <c r="N208" s="191"/>
      <c r="O208" s="191"/>
      <c r="P208" s="245"/>
      <c r="Q208" s="247"/>
      <c r="R208" s="191"/>
      <c r="S208" s="247"/>
      <c r="T208" s="247"/>
      <c r="U208" s="247"/>
      <c r="V208" s="247"/>
    </row>
    <row r="209" spans="1:33" ht="60.6" customHeight="1">
      <c r="B209" s="190">
        <v>33</v>
      </c>
      <c r="C209" s="46" t="s">
        <v>840</v>
      </c>
      <c r="D209" s="187">
        <f t="shared" si="61"/>
        <v>4</v>
      </c>
      <c r="E209" s="135" t="s">
        <v>1350</v>
      </c>
      <c r="F209" s="187">
        <f t="shared" si="61"/>
        <v>2</v>
      </c>
      <c r="G209" s="46" t="s">
        <v>1352</v>
      </c>
      <c r="H209" s="187">
        <f t="shared" ref="H209:J209" si="66">LEN(TRIM(G209))-LEN(SUBSTITUTE(G209," ",""))+1</f>
        <v>6</v>
      </c>
      <c r="I209" s="46" t="s">
        <v>2009</v>
      </c>
      <c r="J209" s="187">
        <f t="shared" si="66"/>
        <v>2</v>
      </c>
      <c r="K209" s="46" t="s">
        <v>2008</v>
      </c>
      <c r="L209" s="187">
        <f t="shared" ref="L209" si="67">LEN(TRIM(K209))-LEN(SUBSTITUTE(K209," ",""))+1</f>
        <v>2</v>
      </c>
      <c r="M209" s="244">
        <f>D209+F209+H209+J209+L209</f>
        <v>16</v>
      </c>
      <c r="N209" s="61">
        <v>3</v>
      </c>
      <c r="O209" s="61">
        <v>3</v>
      </c>
      <c r="P209" s="46" t="s">
        <v>2413</v>
      </c>
      <c r="Q209" s="50" t="s">
        <v>1809</v>
      </c>
      <c r="R209" s="61">
        <v>748</v>
      </c>
      <c r="S209" s="50" t="s">
        <v>1366</v>
      </c>
      <c r="T209" s="50" t="s">
        <v>1359</v>
      </c>
      <c r="U209" s="50" t="s">
        <v>1372</v>
      </c>
      <c r="V209" s="50" t="s">
        <v>1062</v>
      </c>
    </row>
    <row r="210" spans="1:33">
      <c r="B210" s="190"/>
      <c r="D210" s="187"/>
      <c r="E210" s="135"/>
      <c r="F210" s="187"/>
      <c r="G210" s="46"/>
      <c r="H210" s="187"/>
      <c r="I210" s="46"/>
      <c r="J210" s="187"/>
      <c r="K210" s="46"/>
      <c r="L210" s="187"/>
      <c r="M210" s="244"/>
      <c r="N210" s="61"/>
      <c r="O210" s="61"/>
      <c r="P210" s="46"/>
      <c r="Q210" s="50"/>
      <c r="R210" s="61">
        <v>568</v>
      </c>
      <c r="S210" s="50" t="s">
        <v>2372</v>
      </c>
      <c r="T210" s="50" t="s">
        <v>1363</v>
      </c>
      <c r="U210" s="50" t="s">
        <v>1375</v>
      </c>
      <c r="V210" s="50" t="s">
        <v>1065</v>
      </c>
    </row>
    <row r="211" spans="1:33">
      <c r="B211" s="190"/>
      <c r="D211" s="187"/>
      <c r="E211" s="135"/>
      <c r="F211" s="187"/>
      <c r="G211" s="46"/>
      <c r="H211" s="187"/>
      <c r="I211" s="46"/>
      <c r="J211" s="187"/>
      <c r="K211" s="46"/>
      <c r="L211" s="187"/>
      <c r="M211" s="244"/>
      <c r="N211" s="61"/>
      <c r="O211" s="61"/>
      <c r="P211" s="46"/>
      <c r="Q211" s="50"/>
      <c r="R211" s="61">
        <v>605</v>
      </c>
      <c r="S211" s="50" t="s">
        <v>2761</v>
      </c>
      <c r="T211" s="50" t="s">
        <v>2718</v>
      </c>
      <c r="U211" s="50" t="s">
        <v>1374</v>
      </c>
      <c r="V211" s="50" t="s">
        <v>1051</v>
      </c>
    </row>
    <row r="212" spans="1:33">
      <c r="A212" s="245"/>
      <c r="B212" s="246"/>
      <c r="C212" s="245"/>
      <c r="D212" s="245"/>
      <c r="E212" s="246"/>
      <c r="F212" s="246"/>
      <c r="G212" s="245"/>
      <c r="H212" s="245"/>
      <c r="I212" s="245"/>
      <c r="J212" s="245"/>
      <c r="K212" s="245"/>
      <c r="L212" s="245"/>
      <c r="M212" s="268"/>
      <c r="N212" s="191"/>
      <c r="O212" s="191"/>
      <c r="P212" s="245"/>
      <c r="Q212" s="247"/>
      <c r="R212" s="191"/>
      <c r="S212" s="247"/>
      <c r="T212" s="247"/>
      <c r="U212" s="247"/>
      <c r="V212" s="247"/>
    </row>
    <row r="213" spans="1:33" ht="167.45" customHeight="1">
      <c r="B213" s="190">
        <v>34</v>
      </c>
      <c r="C213" s="46" t="s">
        <v>2244</v>
      </c>
      <c r="D213" s="187">
        <f t="shared" si="61"/>
        <v>4</v>
      </c>
      <c r="E213" s="46" t="s">
        <v>2243</v>
      </c>
      <c r="F213" s="187">
        <f t="shared" si="61"/>
        <v>4</v>
      </c>
      <c r="G213" s="46" t="s">
        <v>2242</v>
      </c>
      <c r="H213" s="187">
        <f t="shared" ref="H213:J213" si="68">LEN(TRIM(G213))-LEN(SUBSTITUTE(G213," ",""))+1</f>
        <v>10</v>
      </c>
      <c r="I213" s="46" t="s">
        <v>2245</v>
      </c>
      <c r="J213" s="187">
        <f t="shared" si="68"/>
        <v>5</v>
      </c>
      <c r="K213" s="46" t="s">
        <v>2246</v>
      </c>
      <c r="L213" s="187">
        <f t="shared" ref="L213" si="69">LEN(TRIM(K213))-LEN(SUBSTITUTE(K213," ",""))+1</f>
        <v>3</v>
      </c>
      <c r="M213" s="244">
        <f>D213+F213+H213+J213+L213</f>
        <v>26</v>
      </c>
      <c r="N213" s="61">
        <v>5</v>
      </c>
      <c r="O213" s="61">
        <v>5</v>
      </c>
      <c r="P213" s="266" t="s">
        <v>2336</v>
      </c>
      <c r="Q213" s="260" t="s">
        <v>2089</v>
      </c>
      <c r="R213" s="259">
        <v>736</v>
      </c>
      <c r="S213" s="50" t="s">
        <v>2373</v>
      </c>
      <c r="T213" s="50" t="s">
        <v>1359</v>
      </c>
      <c r="U213" s="50" t="s">
        <v>1372</v>
      </c>
      <c r="V213" s="50" t="s">
        <v>1062</v>
      </c>
    </row>
    <row r="214" spans="1:33" customFormat="1">
      <c r="A214" s="55"/>
      <c r="B214" s="190"/>
      <c r="C214" s="46"/>
      <c r="D214" s="187"/>
      <c r="E214" s="50"/>
      <c r="F214" s="187"/>
      <c r="G214" s="50"/>
      <c r="H214" s="187"/>
      <c r="I214" s="50"/>
      <c r="J214" s="187"/>
      <c r="K214" s="50"/>
      <c r="L214" s="187"/>
      <c r="M214" s="244"/>
      <c r="N214" s="61"/>
      <c r="O214" s="61"/>
      <c r="P214" s="46"/>
      <c r="Q214" s="50"/>
      <c r="R214" s="259">
        <v>736</v>
      </c>
      <c r="S214" s="50" t="s">
        <v>2374</v>
      </c>
      <c r="T214" s="50" t="s">
        <v>2207</v>
      </c>
      <c r="U214" s="50" t="s">
        <v>2241</v>
      </c>
      <c r="V214" s="50" t="s">
        <v>1048</v>
      </c>
      <c r="W214" s="2"/>
      <c r="X214" s="2"/>
      <c r="Y214" s="2"/>
      <c r="Z214" s="2"/>
      <c r="AA214" s="2"/>
      <c r="AB214" s="2"/>
      <c r="AC214" s="2"/>
      <c r="AD214" s="2"/>
      <c r="AE214" s="2"/>
      <c r="AF214" s="2"/>
      <c r="AG214" s="2"/>
    </row>
    <row r="215" spans="1:33" customFormat="1">
      <c r="A215" s="55"/>
      <c r="B215" s="190"/>
      <c r="C215" s="46"/>
      <c r="D215" s="187"/>
      <c r="E215" s="50"/>
      <c r="F215" s="187"/>
      <c r="G215" s="50"/>
      <c r="H215" s="187"/>
      <c r="I215" s="50"/>
      <c r="J215" s="187"/>
      <c r="K215" s="50"/>
      <c r="L215" s="187"/>
      <c r="M215" s="244"/>
      <c r="N215" s="61"/>
      <c r="O215" s="61"/>
      <c r="P215" s="46"/>
      <c r="Q215" s="50"/>
      <c r="R215" s="259">
        <v>736</v>
      </c>
      <c r="S215" s="50" t="s">
        <v>2219</v>
      </c>
      <c r="T215" s="50" t="s">
        <v>2208</v>
      </c>
      <c r="U215" s="50" t="s">
        <v>2228</v>
      </c>
      <c r="V215" s="50" t="s">
        <v>1063</v>
      </c>
      <c r="W215" s="2"/>
      <c r="X215" s="2"/>
      <c r="Y215" s="2"/>
      <c r="Z215" s="2"/>
      <c r="AA215" s="2"/>
      <c r="AB215" s="2"/>
      <c r="AC215" s="2"/>
      <c r="AD215" s="2"/>
      <c r="AE215" s="2"/>
      <c r="AF215" s="2"/>
      <c r="AG215" s="2"/>
    </row>
    <row r="216" spans="1:33" customFormat="1">
      <c r="A216" s="55"/>
      <c r="B216" s="190"/>
      <c r="C216" s="46"/>
      <c r="D216" s="187"/>
      <c r="E216" s="50"/>
      <c r="F216" s="187"/>
      <c r="G216" s="50"/>
      <c r="H216" s="187"/>
      <c r="I216" s="50"/>
      <c r="J216" s="187"/>
      <c r="K216" s="50"/>
      <c r="L216" s="187"/>
      <c r="M216" s="244"/>
      <c r="N216" s="61"/>
      <c r="O216" s="61"/>
      <c r="P216" s="46"/>
      <c r="Q216" s="50"/>
      <c r="R216" s="259">
        <v>736</v>
      </c>
      <c r="S216" s="50" t="s">
        <v>1961</v>
      </c>
      <c r="T216" s="50" t="s">
        <v>1962</v>
      </c>
      <c r="U216" s="50" t="s">
        <v>2222</v>
      </c>
      <c r="V216" s="50" t="s">
        <v>1059</v>
      </c>
      <c r="W216" s="2"/>
      <c r="X216" s="2"/>
      <c r="Y216" s="2"/>
      <c r="Z216" s="2"/>
      <c r="AA216" s="2"/>
      <c r="AB216" s="2"/>
      <c r="AC216" s="2"/>
      <c r="AD216" s="2"/>
      <c r="AE216" s="2"/>
      <c r="AF216" s="2"/>
      <c r="AG216" s="2"/>
    </row>
    <row r="217" spans="1:33" customFormat="1">
      <c r="A217" s="55"/>
      <c r="B217" s="190"/>
      <c r="C217" s="46"/>
      <c r="D217" s="187"/>
      <c r="E217" s="50"/>
      <c r="F217" s="187"/>
      <c r="G217" s="50"/>
      <c r="H217" s="187"/>
      <c r="I217" s="50"/>
      <c r="J217" s="187"/>
      <c r="K217" s="50"/>
      <c r="L217" s="187"/>
      <c r="M217" s="244"/>
      <c r="N217" s="61"/>
      <c r="O217" s="61"/>
      <c r="P217" s="46"/>
      <c r="Q217" s="50"/>
      <c r="R217" s="259">
        <v>736</v>
      </c>
      <c r="S217" s="50" t="s">
        <v>1596</v>
      </c>
      <c r="T217" s="50" t="s">
        <v>1581</v>
      </c>
      <c r="U217" s="50" t="s">
        <v>1607</v>
      </c>
      <c r="V217" s="50" t="s">
        <v>1254</v>
      </c>
      <c r="W217" s="2"/>
      <c r="X217" s="2"/>
      <c r="Y217" s="2"/>
      <c r="Z217" s="2"/>
      <c r="AA217" s="2"/>
      <c r="AB217" s="2"/>
      <c r="AC217" s="2"/>
      <c r="AD217" s="2"/>
      <c r="AE217" s="2"/>
      <c r="AF217" s="2"/>
      <c r="AG217" s="2"/>
    </row>
    <row r="218" spans="1:33">
      <c r="A218" s="245"/>
      <c r="B218" s="246"/>
      <c r="C218" s="245"/>
      <c r="D218" s="245"/>
      <c r="E218" s="246"/>
      <c r="F218" s="246"/>
      <c r="G218" s="245"/>
      <c r="H218" s="245"/>
      <c r="I218" s="245"/>
      <c r="J218" s="245"/>
      <c r="K218" s="245"/>
      <c r="L218" s="245"/>
      <c r="M218" s="268"/>
      <c r="N218" s="191"/>
      <c r="O218" s="191"/>
      <c r="P218" s="245"/>
      <c r="Q218" s="247"/>
      <c r="R218" s="191"/>
      <c r="S218" s="247"/>
      <c r="T218" s="247"/>
      <c r="U218" s="247"/>
      <c r="V218" s="247"/>
    </row>
    <row r="219" spans="1:33" ht="60">
      <c r="B219" s="190">
        <v>35</v>
      </c>
      <c r="C219" s="46" t="s">
        <v>842</v>
      </c>
      <c r="D219" s="187">
        <f t="shared" si="61"/>
        <v>1</v>
      </c>
      <c r="E219" s="135" t="s">
        <v>1781</v>
      </c>
      <c r="F219" s="187">
        <f t="shared" si="61"/>
        <v>2</v>
      </c>
      <c r="G219" s="46" t="s">
        <v>2007</v>
      </c>
      <c r="H219" s="187">
        <f t="shared" ref="H219:J219" si="70">LEN(TRIM(G219))-LEN(SUBSTITUTE(G219," ",""))+1</f>
        <v>5</v>
      </c>
      <c r="I219" s="46" t="s">
        <v>2006</v>
      </c>
      <c r="J219" s="187">
        <f t="shared" si="70"/>
        <v>4</v>
      </c>
      <c r="K219" s="46" t="s">
        <v>2005</v>
      </c>
      <c r="L219" s="187">
        <f t="shared" ref="L219" si="71">LEN(TRIM(K219))-LEN(SUBSTITUTE(K219," ",""))+1</f>
        <v>5</v>
      </c>
      <c r="M219" s="244">
        <f>D219+F219+H219+J219+L219</f>
        <v>17</v>
      </c>
      <c r="N219" s="61">
        <v>3</v>
      </c>
      <c r="O219" s="61">
        <v>3</v>
      </c>
      <c r="P219" s="46" t="s">
        <v>2337</v>
      </c>
      <c r="Q219" s="50" t="s">
        <v>2380</v>
      </c>
      <c r="R219" s="61">
        <v>583</v>
      </c>
      <c r="S219" s="50" t="s">
        <v>2325</v>
      </c>
      <c r="T219" s="50" t="s">
        <v>2326</v>
      </c>
      <c r="U219" s="50" t="s">
        <v>2327</v>
      </c>
      <c r="V219" s="50" t="s">
        <v>1051</v>
      </c>
    </row>
    <row r="220" spans="1:33">
      <c r="B220" s="190"/>
      <c r="D220" s="187"/>
      <c r="E220" s="135"/>
      <c r="F220" s="187"/>
      <c r="G220" s="46"/>
      <c r="H220" s="187"/>
      <c r="I220" s="46"/>
      <c r="J220" s="187"/>
      <c r="K220" s="46"/>
      <c r="L220" s="187"/>
      <c r="M220" s="244"/>
      <c r="N220" s="61"/>
      <c r="O220" s="61"/>
      <c r="P220" s="46"/>
      <c r="Q220" s="50"/>
      <c r="R220" s="61">
        <v>583</v>
      </c>
      <c r="S220" s="50" t="s">
        <v>2328</v>
      </c>
      <c r="T220" s="50" t="s">
        <v>1979</v>
      </c>
      <c r="U220" s="50" t="s">
        <v>1830</v>
      </c>
      <c r="V220" s="50" t="s">
        <v>1062</v>
      </c>
    </row>
    <row r="221" spans="1:33">
      <c r="B221" s="190"/>
      <c r="D221" s="187"/>
      <c r="E221" s="135"/>
      <c r="F221" s="187"/>
      <c r="G221" s="46"/>
      <c r="H221" s="187"/>
      <c r="I221" s="46"/>
      <c r="J221" s="187"/>
      <c r="K221" s="46"/>
      <c r="L221" s="187"/>
      <c r="M221" s="244"/>
      <c r="N221" s="61"/>
      <c r="O221" s="61"/>
      <c r="P221" s="46"/>
      <c r="Q221" s="50"/>
      <c r="R221" s="61">
        <v>583</v>
      </c>
      <c r="S221" s="50" t="s">
        <v>2329</v>
      </c>
      <c r="T221" s="50" t="s">
        <v>1319</v>
      </c>
      <c r="U221" s="50" t="s">
        <v>1978</v>
      </c>
      <c r="V221" s="50" t="s">
        <v>1048</v>
      </c>
    </row>
    <row r="222" spans="1:33">
      <c r="A222" s="245"/>
      <c r="B222" s="246"/>
      <c r="C222" s="245"/>
      <c r="D222" s="245"/>
      <c r="E222" s="246"/>
      <c r="F222" s="246"/>
      <c r="G222" s="245"/>
      <c r="H222" s="245"/>
      <c r="I222" s="245"/>
      <c r="J222" s="245"/>
      <c r="K222" s="245"/>
      <c r="L222" s="245"/>
      <c r="M222" s="268"/>
      <c r="N222" s="191"/>
      <c r="O222" s="191"/>
      <c r="P222" s="245"/>
      <c r="Q222" s="247"/>
      <c r="R222" s="191"/>
      <c r="S222" s="247"/>
      <c r="T222" s="247"/>
      <c r="U222" s="247"/>
      <c r="V222" s="247"/>
    </row>
    <row r="223" spans="1:33" customFormat="1" ht="60" customHeight="1">
      <c r="A223" s="55"/>
      <c r="B223" s="190">
        <v>36</v>
      </c>
      <c r="C223" s="46" t="s">
        <v>842</v>
      </c>
      <c r="D223" s="187">
        <f t="shared" si="61"/>
        <v>1</v>
      </c>
      <c r="E223" s="108" t="s">
        <v>2248</v>
      </c>
      <c r="F223" s="187">
        <f t="shared" si="61"/>
        <v>7</v>
      </c>
      <c r="G223" s="46" t="s">
        <v>2249</v>
      </c>
      <c r="H223" s="187">
        <f t="shared" ref="H223:J223" si="72">LEN(TRIM(G223))-LEN(SUBSTITUTE(G223," ",""))+1</f>
        <v>9</v>
      </c>
      <c r="I223" s="46" t="s">
        <v>2342</v>
      </c>
      <c r="J223" s="187">
        <f t="shared" si="72"/>
        <v>4</v>
      </c>
      <c r="K223" s="46" t="s">
        <v>2391</v>
      </c>
      <c r="L223" s="187">
        <f t="shared" ref="L223" si="73">LEN(TRIM(K223))-LEN(SUBSTITUTE(K223," ",""))+1</f>
        <v>4</v>
      </c>
      <c r="M223" s="244">
        <f>D223+F223+H223+J223+L223</f>
        <v>25</v>
      </c>
      <c r="N223" s="61">
        <v>5</v>
      </c>
      <c r="O223" s="61">
        <v>5</v>
      </c>
      <c r="P223" s="266" t="s">
        <v>2338</v>
      </c>
      <c r="Q223" s="260" t="s">
        <v>2090</v>
      </c>
      <c r="R223" s="259">
        <v>573</v>
      </c>
      <c r="S223" s="50" t="s">
        <v>2375</v>
      </c>
      <c r="T223" s="50" t="s">
        <v>2209</v>
      </c>
      <c r="U223" s="50" t="s">
        <v>1335</v>
      </c>
      <c r="V223" s="50" t="s">
        <v>1266</v>
      </c>
      <c r="W223" s="2"/>
      <c r="X223" s="2"/>
      <c r="Y223" s="2"/>
      <c r="Z223" s="2"/>
      <c r="AA223" s="2"/>
      <c r="AB223" s="2"/>
      <c r="AC223" s="2"/>
      <c r="AD223" s="2"/>
      <c r="AE223" s="2"/>
      <c r="AF223" s="2"/>
      <c r="AG223" s="2"/>
    </row>
    <row r="224" spans="1:33" customFormat="1">
      <c r="A224" s="55"/>
      <c r="B224" s="190"/>
      <c r="C224" s="46"/>
      <c r="D224" s="187"/>
      <c r="E224" s="50"/>
      <c r="F224" s="187"/>
      <c r="G224" s="50"/>
      <c r="H224" s="187"/>
      <c r="I224" s="50"/>
      <c r="J224" s="187"/>
      <c r="K224" s="50"/>
      <c r="L224" s="187"/>
      <c r="M224" s="244"/>
      <c r="N224" s="61"/>
      <c r="O224" s="61"/>
      <c r="P224" s="46"/>
      <c r="Q224" s="50"/>
      <c r="R224" s="259">
        <v>573</v>
      </c>
      <c r="S224" s="50" t="s">
        <v>2329</v>
      </c>
      <c r="T224" s="50" t="s">
        <v>1319</v>
      </c>
      <c r="U224" s="50" t="s">
        <v>1978</v>
      </c>
      <c r="V224" s="50" t="s">
        <v>1048</v>
      </c>
      <c r="W224" s="2"/>
      <c r="X224" s="2"/>
      <c r="Y224" s="2"/>
      <c r="Z224" s="2"/>
      <c r="AA224" s="2"/>
      <c r="AB224" s="2"/>
      <c r="AC224" s="2"/>
      <c r="AD224" s="2"/>
      <c r="AE224" s="2"/>
      <c r="AF224" s="2"/>
      <c r="AG224" s="2"/>
    </row>
    <row r="225" spans="1:33" customFormat="1">
      <c r="A225" s="55"/>
      <c r="B225" s="190"/>
      <c r="C225" s="46"/>
      <c r="D225" s="187"/>
      <c r="E225" s="50"/>
      <c r="F225" s="187"/>
      <c r="G225" s="50"/>
      <c r="H225" s="187"/>
      <c r="I225" s="50"/>
      <c r="J225" s="187"/>
      <c r="K225" s="50"/>
      <c r="L225" s="187"/>
      <c r="M225" s="244"/>
      <c r="N225" s="61"/>
      <c r="O225" s="61"/>
      <c r="P225" s="46"/>
      <c r="Q225" s="50"/>
      <c r="R225" s="259">
        <v>573</v>
      </c>
      <c r="S225" s="50" t="s">
        <v>2376</v>
      </c>
      <c r="T225" s="50" t="s">
        <v>2210</v>
      </c>
      <c r="U225" s="50" t="s">
        <v>1947</v>
      </c>
      <c r="V225" s="50" t="s">
        <v>1051</v>
      </c>
      <c r="W225" s="2"/>
      <c r="X225" s="2"/>
      <c r="Y225" s="2"/>
      <c r="Z225" s="2"/>
      <c r="AA225" s="2"/>
      <c r="AB225" s="2"/>
      <c r="AC225" s="2"/>
      <c r="AD225" s="2"/>
      <c r="AE225" s="2"/>
      <c r="AF225" s="2"/>
      <c r="AG225" s="2"/>
    </row>
    <row r="226" spans="1:33" customFormat="1">
      <c r="A226" s="55"/>
      <c r="B226" s="190"/>
      <c r="C226" s="46"/>
      <c r="D226" s="187"/>
      <c r="E226" s="50"/>
      <c r="F226" s="187"/>
      <c r="G226" s="50"/>
      <c r="H226" s="187"/>
      <c r="I226" s="50"/>
      <c r="J226" s="187"/>
      <c r="K226" s="50"/>
      <c r="L226" s="187"/>
      <c r="M226" s="244"/>
      <c r="N226" s="61"/>
      <c r="O226" s="61"/>
      <c r="P226" s="46"/>
      <c r="Q226" s="50"/>
      <c r="R226" s="259">
        <v>573</v>
      </c>
      <c r="S226" s="50" t="s">
        <v>2220</v>
      </c>
      <c r="T226" s="50" t="s">
        <v>2211</v>
      </c>
      <c r="U226" s="50" t="s">
        <v>2229</v>
      </c>
      <c r="V226" s="50" t="s">
        <v>1048</v>
      </c>
      <c r="W226" s="2"/>
      <c r="X226" s="2"/>
      <c r="Y226" s="2"/>
      <c r="Z226" s="2"/>
      <c r="AA226" s="2"/>
      <c r="AB226" s="2"/>
      <c r="AC226" s="2"/>
      <c r="AD226" s="2"/>
      <c r="AE226" s="2"/>
      <c r="AF226" s="2"/>
      <c r="AG226" s="2"/>
    </row>
    <row r="227" spans="1:33" customFormat="1">
      <c r="A227" s="55"/>
      <c r="B227" s="190"/>
      <c r="C227" s="46"/>
      <c r="D227" s="187"/>
      <c r="E227" s="50"/>
      <c r="F227" s="187"/>
      <c r="G227" s="50"/>
      <c r="H227" s="187"/>
      <c r="I227" s="50"/>
      <c r="J227" s="187"/>
      <c r="K227" s="50"/>
      <c r="L227" s="187"/>
      <c r="M227" s="244"/>
      <c r="N227" s="61"/>
      <c r="O227" s="61"/>
      <c r="P227" s="46"/>
      <c r="Q227" s="50"/>
      <c r="R227" s="259">
        <v>587</v>
      </c>
      <c r="S227" s="50" t="s">
        <v>2221</v>
      </c>
      <c r="T227" s="50" t="s">
        <v>2212</v>
      </c>
      <c r="U227" s="50" t="s">
        <v>2247</v>
      </c>
      <c r="V227" s="50" t="s">
        <v>1048</v>
      </c>
      <c r="W227" s="2"/>
      <c r="X227" s="2"/>
      <c r="Y227" s="2"/>
      <c r="Z227" s="2"/>
      <c r="AA227" s="2"/>
      <c r="AB227" s="2"/>
      <c r="AC227" s="2"/>
      <c r="AD227" s="2"/>
      <c r="AE227" s="2"/>
      <c r="AF227" s="2"/>
      <c r="AG227" s="2"/>
    </row>
    <row r="228" spans="1:33">
      <c r="A228" s="245"/>
      <c r="B228" s="246"/>
      <c r="C228" s="245"/>
      <c r="D228" s="245"/>
      <c r="E228" s="246"/>
      <c r="F228" s="246"/>
      <c r="G228" s="245"/>
      <c r="H228" s="245"/>
      <c r="I228" s="245"/>
      <c r="J228" s="245"/>
      <c r="K228" s="245"/>
      <c r="L228" s="245"/>
      <c r="M228" s="268"/>
      <c r="N228" s="191"/>
      <c r="O228" s="191"/>
      <c r="P228" s="245"/>
      <c r="Q228" s="247"/>
      <c r="R228" s="191"/>
      <c r="S228" s="247"/>
      <c r="T228" s="247"/>
      <c r="U228" s="247"/>
      <c r="V228" s="247"/>
    </row>
    <row r="229" spans="1:33" ht="75">
      <c r="B229" s="190">
        <v>37</v>
      </c>
      <c r="C229" s="46" t="s">
        <v>843</v>
      </c>
      <c r="D229" s="187">
        <f t="shared" si="61"/>
        <v>1</v>
      </c>
      <c r="E229" s="135" t="s">
        <v>1980</v>
      </c>
      <c r="F229" s="187">
        <f t="shared" si="61"/>
        <v>4</v>
      </c>
      <c r="G229" s="46" t="s">
        <v>2004</v>
      </c>
      <c r="H229" s="187">
        <f t="shared" ref="H229:J229" si="74">LEN(TRIM(G229))-LEN(SUBSTITUTE(G229," ",""))+1</f>
        <v>9</v>
      </c>
      <c r="I229" s="46" t="s">
        <v>2003</v>
      </c>
      <c r="J229" s="187">
        <f t="shared" si="74"/>
        <v>5</v>
      </c>
      <c r="K229" s="46" t="s">
        <v>2002</v>
      </c>
      <c r="L229" s="187">
        <f t="shared" ref="L229" si="75">LEN(TRIM(K229))-LEN(SUBSTITUTE(K229," ",""))+1</f>
        <v>3</v>
      </c>
      <c r="M229" s="244">
        <f>D229+F229+H229+J229+L229</f>
        <v>22</v>
      </c>
      <c r="N229" s="61">
        <v>6</v>
      </c>
      <c r="O229" s="61">
        <v>5</v>
      </c>
      <c r="P229" s="46" t="s">
        <v>2868</v>
      </c>
      <c r="Q229" s="50" t="s">
        <v>2380</v>
      </c>
      <c r="R229" s="61">
        <v>583</v>
      </c>
      <c r="S229" s="50" t="s">
        <v>2345</v>
      </c>
      <c r="T229" s="50" t="s">
        <v>1981</v>
      </c>
      <c r="U229" s="50" t="s">
        <v>1982</v>
      </c>
      <c r="V229" s="50" t="s">
        <v>1113</v>
      </c>
    </row>
    <row r="230" spans="1:33">
      <c r="B230" s="190"/>
      <c r="D230" s="187"/>
      <c r="E230" s="135"/>
      <c r="F230" s="187"/>
      <c r="G230" s="46"/>
      <c r="H230" s="187"/>
      <c r="I230" s="46"/>
      <c r="J230" s="187"/>
      <c r="K230" s="46"/>
      <c r="L230" s="187"/>
      <c r="M230" s="244"/>
      <c r="N230" s="61"/>
      <c r="O230" s="61"/>
      <c r="P230" s="46"/>
      <c r="Q230" s="50"/>
      <c r="R230" s="61">
        <v>583</v>
      </c>
      <c r="S230" s="50" t="s">
        <v>2540</v>
      </c>
      <c r="T230" s="50" t="s">
        <v>2725</v>
      </c>
      <c r="U230" s="50" t="s">
        <v>2542</v>
      </c>
      <c r="V230" s="50" t="s">
        <v>1116</v>
      </c>
    </row>
    <row r="231" spans="1:33">
      <c r="B231" s="190"/>
      <c r="D231" s="187"/>
      <c r="E231" s="135"/>
      <c r="F231" s="187"/>
      <c r="G231" s="46"/>
      <c r="H231" s="187"/>
      <c r="I231" s="46"/>
      <c r="J231" s="187"/>
      <c r="K231" s="46"/>
      <c r="L231" s="187"/>
      <c r="M231" s="244"/>
      <c r="N231" s="61"/>
      <c r="O231" s="61"/>
      <c r="P231" s="46"/>
      <c r="Q231" s="50"/>
      <c r="R231" s="61">
        <v>583</v>
      </c>
      <c r="S231" s="50" t="s">
        <v>1983</v>
      </c>
      <c r="T231" s="50" t="s">
        <v>1984</v>
      </c>
      <c r="U231" s="50" t="s">
        <v>1985</v>
      </c>
      <c r="V231" s="50" t="s">
        <v>1266</v>
      </c>
    </row>
    <row r="232" spans="1:33">
      <c r="B232" s="190"/>
      <c r="D232" s="187"/>
      <c r="E232" s="135"/>
      <c r="F232" s="187"/>
      <c r="G232" s="46"/>
      <c r="H232" s="187"/>
      <c r="I232" s="46"/>
      <c r="J232" s="187"/>
      <c r="K232" s="46"/>
      <c r="L232" s="187"/>
      <c r="M232" s="244"/>
      <c r="N232" s="61"/>
      <c r="O232" s="61"/>
      <c r="P232" s="46"/>
      <c r="Q232" s="50"/>
      <c r="R232" s="61">
        <v>583</v>
      </c>
      <c r="S232" s="50" t="s">
        <v>2346</v>
      </c>
      <c r="T232" s="50" t="s">
        <v>1986</v>
      </c>
      <c r="U232" s="50" t="s">
        <v>1987</v>
      </c>
      <c r="V232" s="50" t="s">
        <v>1111</v>
      </c>
    </row>
    <row r="233" spans="1:33">
      <c r="B233" s="190"/>
      <c r="D233" s="187"/>
      <c r="E233" s="135"/>
      <c r="F233" s="187"/>
      <c r="G233" s="46"/>
      <c r="H233" s="187"/>
      <c r="I233" s="46"/>
      <c r="J233" s="187"/>
      <c r="K233" s="46"/>
      <c r="L233" s="187"/>
      <c r="M233" s="244"/>
      <c r="N233" s="61"/>
      <c r="O233" s="61"/>
      <c r="P233" s="46"/>
      <c r="Q233" s="50"/>
      <c r="R233" s="61">
        <v>583</v>
      </c>
      <c r="S233" s="50" t="s">
        <v>2069</v>
      </c>
      <c r="T233" s="50" t="s">
        <v>1988</v>
      </c>
      <c r="U233" s="50" t="s">
        <v>1989</v>
      </c>
      <c r="V233" s="50" t="s">
        <v>1058</v>
      </c>
    </row>
    <row r="234" spans="1:33">
      <c r="B234" s="190"/>
      <c r="D234" s="187"/>
      <c r="E234" s="135"/>
      <c r="F234" s="187"/>
      <c r="G234" s="46"/>
      <c r="H234" s="187"/>
      <c r="I234" s="46"/>
      <c r="J234" s="187"/>
      <c r="K234" s="46"/>
      <c r="L234" s="187"/>
      <c r="M234" s="244"/>
      <c r="N234" s="61"/>
      <c r="O234" s="61"/>
      <c r="P234" s="46"/>
      <c r="Q234" s="50"/>
      <c r="R234" s="61">
        <v>583</v>
      </c>
      <c r="S234" s="249" t="s">
        <v>1436</v>
      </c>
      <c r="T234" s="249" t="s">
        <v>1822</v>
      </c>
      <c r="U234" s="249" t="s">
        <v>2386</v>
      </c>
      <c r="V234" s="249" t="s">
        <v>1052</v>
      </c>
    </row>
    <row r="235" spans="1:33">
      <c r="A235" s="245"/>
      <c r="B235" s="246"/>
      <c r="C235" s="245"/>
      <c r="D235" s="245"/>
      <c r="E235" s="246"/>
      <c r="F235" s="246"/>
      <c r="G235" s="245"/>
      <c r="H235" s="245"/>
      <c r="I235" s="245"/>
      <c r="J235" s="245"/>
      <c r="K235" s="245"/>
      <c r="L235" s="245"/>
      <c r="M235" s="268"/>
      <c r="N235" s="191"/>
      <c r="O235" s="191"/>
      <c r="P235" s="245"/>
      <c r="Q235" s="247"/>
      <c r="R235" s="191"/>
      <c r="S235" s="247"/>
      <c r="T235" s="247"/>
      <c r="U235" s="247"/>
      <c r="V235" s="247"/>
    </row>
    <row r="236" spans="1:33" customFormat="1" ht="90">
      <c r="A236" s="55"/>
      <c r="B236" s="190">
        <v>38</v>
      </c>
      <c r="C236" s="46" t="s">
        <v>2251</v>
      </c>
      <c r="D236" s="187">
        <f t="shared" si="61"/>
        <v>1</v>
      </c>
      <c r="E236" s="108" t="s">
        <v>2379</v>
      </c>
      <c r="F236" s="187">
        <f t="shared" si="61"/>
        <v>3</v>
      </c>
      <c r="G236" s="46" t="s">
        <v>2252</v>
      </c>
      <c r="H236" s="187">
        <f t="shared" ref="H236:J236" si="76">LEN(TRIM(G236))-LEN(SUBSTITUTE(G236," ",""))+1</f>
        <v>10</v>
      </c>
      <c r="I236" s="46" t="s">
        <v>2343</v>
      </c>
      <c r="J236" s="187">
        <f t="shared" si="76"/>
        <v>4</v>
      </c>
      <c r="K236" s="46" t="s">
        <v>2002</v>
      </c>
      <c r="L236" s="187">
        <f t="shared" ref="L236" si="77">LEN(TRIM(K236))-LEN(SUBSTITUTE(K236," ",""))+1</f>
        <v>3</v>
      </c>
      <c r="M236" s="244">
        <f>D236+F236+H236+J236+L236</f>
        <v>21</v>
      </c>
      <c r="N236" s="61">
        <v>4</v>
      </c>
      <c r="O236" s="61">
        <v>4</v>
      </c>
      <c r="P236" s="266" t="s">
        <v>2568</v>
      </c>
      <c r="Q236" s="265" t="s">
        <v>2091</v>
      </c>
      <c r="R236" s="259">
        <v>587</v>
      </c>
      <c r="S236" s="50" t="s">
        <v>2871</v>
      </c>
      <c r="T236" s="50" t="s">
        <v>2870</v>
      </c>
      <c r="U236" s="50" t="s">
        <v>2872</v>
      </c>
      <c r="V236" s="50" t="s">
        <v>1116</v>
      </c>
      <c r="W236" s="2"/>
      <c r="X236" s="2"/>
      <c r="Y236" s="2"/>
      <c r="Z236" s="2"/>
      <c r="AA236" s="2"/>
      <c r="AB236" s="2"/>
      <c r="AC236" s="2"/>
      <c r="AD236" s="2"/>
      <c r="AE236" s="2"/>
      <c r="AF236" s="2"/>
      <c r="AG236" s="2"/>
    </row>
    <row r="237" spans="1:33" customFormat="1">
      <c r="A237" s="55"/>
      <c r="B237" s="190"/>
      <c r="C237" s="46"/>
      <c r="D237" s="187"/>
      <c r="E237" s="50"/>
      <c r="F237" s="187"/>
      <c r="G237" s="50"/>
      <c r="H237" s="187"/>
      <c r="I237" s="50"/>
      <c r="J237" s="187"/>
      <c r="K237" s="50"/>
      <c r="L237" s="187"/>
      <c r="M237" s="244"/>
      <c r="N237" s="61"/>
      <c r="O237" s="61"/>
      <c r="P237" s="46"/>
      <c r="Q237" s="190"/>
      <c r="R237" s="61">
        <v>587</v>
      </c>
      <c r="S237" s="50" t="s">
        <v>2377</v>
      </c>
      <c r="T237" s="50" t="s">
        <v>2213</v>
      </c>
      <c r="U237" s="50" t="s">
        <v>2250</v>
      </c>
      <c r="V237" s="50" t="s">
        <v>1051</v>
      </c>
      <c r="W237" s="2"/>
      <c r="X237" s="2"/>
      <c r="Y237" s="2"/>
      <c r="Z237" s="2"/>
      <c r="AA237" s="2"/>
      <c r="AB237" s="2"/>
      <c r="AC237" s="2"/>
      <c r="AD237" s="2"/>
      <c r="AE237" s="2"/>
      <c r="AF237" s="2"/>
      <c r="AG237" s="2"/>
    </row>
    <row r="238" spans="1:33" customFormat="1">
      <c r="A238" s="55"/>
      <c r="B238" s="190"/>
      <c r="C238" s="46"/>
      <c r="D238" s="187"/>
      <c r="E238" s="50"/>
      <c r="F238" s="187"/>
      <c r="G238" s="50"/>
      <c r="H238" s="187"/>
      <c r="I238" s="50"/>
      <c r="J238" s="187"/>
      <c r="K238" s="50"/>
      <c r="L238" s="187"/>
      <c r="M238" s="244"/>
      <c r="N238" s="61"/>
      <c r="O238" s="61"/>
      <c r="P238" s="46"/>
      <c r="Q238" s="190"/>
      <c r="R238" s="61">
        <v>587</v>
      </c>
      <c r="S238" s="50" t="s">
        <v>2378</v>
      </c>
      <c r="T238" s="50" t="s">
        <v>2253</v>
      </c>
      <c r="U238" s="50" t="s">
        <v>2254</v>
      </c>
      <c r="V238" s="50" t="s">
        <v>1048</v>
      </c>
      <c r="W238" s="2"/>
      <c r="X238" s="2"/>
      <c r="Y238" s="2"/>
      <c r="Z238" s="2"/>
      <c r="AA238" s="2"/>
      <c r="AB238" s="2"/>
      <c r="AC238" s="2"/>
      <c r="AD238" s="2"/>
      <c r="AE238" s="2"/>
      <c r="AF238" s="2"/>
      <c r="AG238" s="2"/>
    </row>
    <row r="239" spans="1:33" s="1" customFormat="1" ht="30">
      <c r="A239" s="46"/>
      <c r="B239" s="135"/>
      <c r="C239" s="46"/>
      <c r="D239" s="187"/>
      <c r="E239" s="46"/>
      <c r="F239" s="187"/>
      <c r="G239" s="46"/>
      <c r="H239" s="187"/>
      <c r="I239" s="46"/>
      <c r="J239" s="187"/>
      <c r="K239" s="46"/>
      <c r="L239" s="187"/>
      <c r="M239" s="244"/>
      <c r="N239" s="109"/>
      <c r="O239" s="109"/>
      <c r="P239" s="46"/>
      <c r="Q239" s="46"/>
      <c r="R239" s="109">
        <v>583</v>
      </c>
      <c r="S239" s="46" t="s">
        <v>2345</v>
      </c>
      <c r="T239" s="46" t="s">
        <v>1981</v>
      </c>
      <c r="U239" s="46" t="s">
        <v>1982</v>
      </c>
      <c r="V239" s="46" t="s">
        <v>1113</v>
      </c>
      <c r="W239" s="2"/>
      <c r="X239" s="2"/>
      <c r="Y239" s="2"/>
      <c r="Z239" s="2"/>
      <c r="AA239" s="2"/>
      <c r="AB239" s="2"/>
      <c r="AC239" s="2"/>
      <c r="AD239" s="2"/>
      <c r="AE239" s="2"/>
      <c r="AF239" s="2"/>
      <c r="AG239" s="2"/>
    </row>
    <row r="240" spans="1:33" s="252" customFormat="1">
      <c r="B240" s="274"/>
      <c r="M240" s="270"/>
      <c r="W240" s="2"/>
      <c r="X240" s="2"/>
      <c r="Y240" s="2"/>
      <c r="Z240" s="2"/>
      <c r="AA240" s="2"/>
      <c r="AB240" s="2"/>
      <c r="AC240" s="2"/>
      <c r="AD240" s="2"/>
      <c r="AE240" s="2"/>
      <c r="AF240" s="2"/>
      <c r="AG240" s="2"/>
    </row>
    <row r="241" spans="1:33" s="1" customFormat="1">
      <c r="A241" s="46"/>
      <c r="B241" s="135"/>
      <c r="C241" s="46"/>
      <c r="D241" s="187">
        <f t="shared" si="61"/>
        <v>1</v>
      </c>
      <c r="E241" s="46"/>
      <c r="F241" s="187">
        <f t="shared" si="61"/>
        <v>1</v>
      </c>
      <c r="G241" s="46"/>
      <c r="H241" s="187">
        <f t="shared" ref="H241:J241" si="78">LEN(TRIM(G241))-LEN(SUBSTITUTE(G241," ",""))+1</f>
        <v>1</v>
      </c>
      <c r="I241" s="46"/>
      <c r="J241" s="187">
        <f t="shared" si="78"/>
        <v>1</v>
      </c>
      <c r="K241" s="46" t="s">
        <v>2320</v>
      </c>
      <c r="L241" s="187"/>
      <c r="M241" s="244"/>
      <c r="N241" s="253">
        <f>SUM(N3:N239)</f>
        <v>195</v>
      </c>
      <c r="O241" s="109">
        <f>SUM(O3:O240)</f>
        <v>173</v>
      </c>
      <c r="P241" s="46"/>
      <c r="Q241" s="46"/>
      <c r="R241" s="109"/>
      <c r="S241" s="46"/>
      <c r="T241" s="46"/>
      <c r="U241" s="46"/>
      <c r="V241" s="46"/>
      <c r="W241" s="2"/>
      <c r="X241" s="2"/>
      <c r="Y241" s="2"/>
      <c r="Z241" s="2"/>
      <c r="AA241" s="2"/>
      <c r="AB241" s="2"/>
      <c r="AC241" s="2"/>
      <c r="AD241" s="2"/>
      <c r="AE241" s="2"/>
      <c r="AF241" s="2"/>
      <c r="AG241" s="2"/>
    </row>
    <row r="242" spans="1:33" s="1" customFormat="1" ht="30">
      <c r="A242" s="46"/>
      <c r="B242" s="135">
        <v>38</v>
      </c>
      <c r="C242" s="46"/>
      <c r="D242" s="187">
        <f t="shared" si="61"/>
        <v>1</v>
      </c>
      <c r="E242" s="46"/>
      <c r="F242" s="187">
        <f t="shared" si="61"/>
        <v>1</v>
      </c>
      <c r="G242" s="46"/>
      <c r="H242" s="187">
        <f t="shared" ref="H242:J242" si="79">LEN(TRIM(G242))-LEN(SUBSTITUTE(G242," ",""))+1</f>
        <v>1</v>
      </c>
      <c r="I242" s="46"/>
      <c r="J242" s="187">
        <f t="shared" si="79"/>
        <v>1</v>
      </c>
      <c r="K242" s="46" t="s">
        <v>2321</v>
      </c>
      <c r="L242" s="187"/>
      <c r="M242" s="244"/>
      <c r="N242" s="253">
        <f>N241/38</f>
        <v>5.1315789473684212</v>
      </c>
      <c r="O242" s="109">
        <f>O241/B242</f>
        <v>4.5526315789473681</v>
      </c>
      <c r="P242" s="46"/>
      <c r="Q242" s="46"/>
      <c r="R242" s="109"/>
      <c r="S242" s="46"/>
      <c r="T242" s="46"/>
      <c r="U242" s="46"/>
      <c r="V242" s="46"/>
      <c r="W242" s="2"/>
      <c r="X242" s="2"/>
      <c r="Y242" s="2"/>
      <c r="Z242" s="2"/>
      <c r="AA242" s="2"/>
      <c r="AB242" s="2"/>
      <c r="AC242" s="2"/>
      <c r="AD242" s="2"/>
      <c r="AE242" s="2"/>
      <c r="AF242" s="2"/>
      <c r="AG242" s="2"/>
    </row>
    <row r="243" spans="1:33" s="1" customFormat="1">
      <c r="A243" s="46"/>
      <c r="M243" s="254"/>
      <c r="N243" s="254"/>
      <c r="O243" s="254"/>
      <c r="R243" s="254"/>
      <c r="W243" s="2"/>
      <c r="X243" s="2"/>
      <c r="Y243" s="2"/>
      <c r="Z243" s="2"/>
      <c r="AA243" s="2"/>
      <c r="AB243" s="2"/>
      <c r="AC243" s="2"/>
      <c r="AD243" s="2"/>
      <c r="AE243" s="2"/>
      <c r="AF243" s="2"/>
      <c r="AG243" s="2"/>
    </row>
    <row r="244" spans="1:33" s="1" customFormat="1">
      <c r="A244" s="46"/>
      <c r="M244" s="254"/>
      <c r="N244" s="254"/>
      <c r="O244" s="254"/>
      <c r="R244" s="254"/>
      <c r="W244" s="2"/>
      <c r="X244" s="2"/>
      <c r="Y244" s="2"/>
      <c r="Z244" s="2"/>
      <c r="AA244" s="2"/>
      <c r="AB244" s="2"/>
      <c r="AC244" s="2"/>
      <c r="AD244" s="2"/>
      <c r="AE244" s="2"/>
      <c r="AF244" s="2"/>
      <c r="AG244" s="2"/>
    </row>
    <row r="245" spans="1:33" s="1" customFormat="1">
      <c r="A245" s="46"/>
      <c r="M245" s="254"/>
      <c r="N245" s="254"/>
      <c r="O245" s="254"/>
      <c r="R245" s="254"/>
      <c r="W245" s="2"/>
      <c r="X245" s="2"/>
      <c r="Y245" s="2"/>
      <c r="Z245" s="2"/>
      <c r="AA245" s="2"/>
      <c r="AB245" s="2"/>
      <c r="AC245" s="2"/>
      <c r="AD245" s="2"/>
      <c r="AE245" s="2"/>
      <c r="AF245" s="2"/>
      <c r="AG245" s="2"/>
    </row>
    <row r="246" spans="1:33" s="1" customFormat="1">
      <c r="A246" s="46"/>
      <c r="M246" s="254"/>
      <c r="N246" s="254"/>
      <c r="O246" s="254"/>
      <c r="R246" s="254"/>
      <c r="W246" s="2"/>
      <c r="X246" s="2"/>
      <c r="Y246" s="2"/>
      <c r="Z246" s="2"/>
      <c r="AA246" s="2"/>
      <c r="AB246" s="2"/>
      <c r="AC246" s="2"/>
      <c r="AD246" s="2"/>
      <c r="AE246" s="2"/>
      <c r="AF246" s="2"/>
      <c r="AG246" s="2"/>
    </row>
    <row r="247" spans="1:33" s="1" customFormat="1">
      <c r="A247" s="46"/>
      <c r="M247" s="254"/>
      <c r="N247" s="254"/>
      <c r="O247" s="254"/>
      <c r="R247" s="254"/>
      <c r="W247" s="2"/>
      <c r="X247" s="2"/>
      <c r="Y247" s="2"/>
      <c r="Z247" s="2"/>
      <c r="AA247" s="2"/>
      <c r="AB247" s="2"/>
      <c r="AC247" s="2"/>
      <c r="AD247" s="2"/>
      <c r="AE247" s="2"/>
      <c r="AF247" s="2"/>
      <c r="AG247" s="2"/>
    </row>
    <row r="248" spans="1:33" s="1" customFormat="1">
      <c r="A248" s="46"/>
      <c r="M248" s="254"/>
      <c r="N248" s="254"/>
      <c r="O248" s="254"/>
      <c r="R248" s="254"/>
      <c r="W248" s="2"/>
      <c r="X248" s="2"/>
      <c r="Y248" s="2"/>
      <c r="Z248" s="2"/>
      <c r="AA248" s="2"/>
      <c r="AB248" s="2"/>
      <c r="AC248" s="2"/>
      <c r="AD248" s="2"/>
      <c r="AE248" s="2"/>
      <c r="AF248" s="2"/>
      <c r="AG248" s="2"/>
    </row>
    <row r="249" spans="1:33" s="1" customFormat="1">
      <c r="A249" s="46"/>
      <c r="M249" s="254"/>
      <c r="N249" s="254"/>
      <c r="O249" s="254"/>
      <c r="R249" s="254"/>
      <c r="W249" s="2"/>
      <c r="X249" s="2"/>
      <c r="Y249" s="2"/>
      <c r="Z249" s="2"/>
      <c r="AA249" s="2"/>
      <c r="AB249" s="2"/>
      <c r="AC249" s="2"/>
      <c r="AD249" s="2"/>
      <c r="AE249" s="2"/>
      <c r="AF249" s="2"/>
      <c r="AG249" s="2"/>
    </row>
    <row r="250" spans="1:33" s="1" customFormat="1">
      <c r="A250" s="46"/>
      <c r="M250" s="254"/>
      <c r="N250" s="254"/>
      <c r="O250" s="254"/>
      <c r="R250" s="254"/>
      <c r="W250" s="2"/>
      <c r="X250" s="2"/>
      <c r="Y250" s="2"/>
      <c r="Z250" s="2"/>
      <c r="AA250" s="2"/>
      <c r="AB250" s="2"/>
      <c r="AC250" s="2"/>
      <c r="AD250" s="2"/>
      <c r="AE250" s="2"/>
      <c r="AF250" s="2"/>
      <c r="AG250" s="2"/>
    </row>
    <row r="251" spans="1:33" s="1" customFormat="1">
      <c r="A251" s="46"/>
      <c r="M251" s="254"/>
      <c r="N251" s="254"/>
      <c r="O251" s="254"/>
      <c r="R251" s="254"/>
      <c r="W251" s="2"/>
      <c r="X251" s="2"/>
      <c r="Y251" s="2"/>
      <c r="Z251" s="2"/>
      <c r="AA251" s="2"/>
      <c r="AB251" s="2"/>
      <c r="AC251" s="2"/>
      <c r="AD251" s="2"/>
      <c r="AE251" s="2"/>
      <c r="AF251" s="2"/>
      <c r="AG251" s="2"/>
    </row>
    <row r="252" spans="1:33" s="1" customFormat="1">
      <c r="A252" s="46"/>
      <c r="M252" s="254"/>
      <c r="N252" s="254"/>
      <c r="O252" s="254"/>
      <c r="R252" s="254"/>
      <c r="W252" s="2"/>
      <c r="X252" s="2"/>
      <c r="Y252" s="2"/>
      <c r="Z252" s="2"/>
      <c r="AA252" s="2"/>
      <c r="AB252" s="2"/>
      <c r="AC252" s="2"/>
      <c r="AD252" s="2"/>
      <c r="AE252" s="2"/>
      <c r="AF252" s="2"/>
      <c r="AG252" s="2"/>
    </row>
    <row r="253" spans="1:33" s="1" customFormat="1">
      <c r="A253" s="46"/>
      <c r="M253" s="254"/>
      <c r="N253" s="254"/>
      <c r="O253" s="254"/>
      <c r="R253" s="254"/>
      <c r="W253" s="2"/>
      <c r="X253" s="2"/>
      <c r="Y253" s="2"/>
      <c r="Z253" s="2"/>
      <c r="AA253" s="2"/>
      <c r="AB253" s="2"/>
      <c r="AC253" s="2"/>
      <c r="AD253" s="2"/>
      <c r="AE253" s="2"/>
      <c r="AF253" s="2"/>
      <c r="AG253" s="2"/>
    </row>
    <row r="254" spans="1:33" s="1" customFormat="1">
      <c r="A254" s="46"/>
      <c r="M254" s="254"/>
      <c r="N254" s="254"/>
      <c r="O254" s="254"/>
      <c r="R254" s="254"/>
      <c r="W254" s="2"/>
      <c r="X254" s="2"/>
      <c r="Y254" s="2"/>
      <c r="Z254" s="2"/>
      <c r="AA254" s="2"/>
      <c r="AB254" s="2"/>
      <c r="AC254" s="2"/>
      <c r="AD254" s="2"/>
      <c r="AE254" s="2"/>
      <c r="AF254" s="2"/>
      <c r="AG254" s="2"/>
    </row>
    <row r="255" spans="1:33" s="1" customFormat="1">
      <c r="A255" s="46"/>
      <c r="M255" s="254"/>
      <c r="N255" s="254"/>
      <c r="O255" s="254"/>
      <c r="R255" s="254"/>
      <c r="W255" s="2"/>
      <c r="X255" s="2"/>
      <c r="Y255" s="2"/>
      <c r="Z255" s="2"/>
      <c r="AA255" s="2"/>
      <c r="AB255" s="2"/>
      <c r="AC255" s="2"/>
      <c r="AD255" s="2"/>
      <c r="AE255" s="2"/>
      <c r="AF255" s="2"/>
      <c r="AG255" s="2"/>
    </row>
    <row r="256" spans="1:33" s="1" customFormat="1">
      <c r="A256" s="46"/>
      <c r="M256" s="254"/>
      <c r="N256" s="254"/>
      <c r="O256" s="254"/>
      <c r="R256" s="254"/>
      <c r="W256" s="2"/>
      <c r="X256" s="2"/>
      <c r="Y256" s="2"/>
      <c r="Z256" s="2"/>
      <c r="AA256" s="2"/>
      <c r="AB256" s="2"/>
      <c r="AC256" s="2"/>
      <c r="AD256" s="2"/>
      <c r="AE256" s="2"/>
      <c r="AF256" s="2"/>
      <c r="AG256" s="2"/>
    </row>
    <row r="257" spans="1:33" s="1" customFormat="1">
      <c r="A257" s="46"/>
      <c r="M257" s="254"/>
      <c r="N257" s="254"/>
      <c r="O257" s="254"/>
      <c r="R257" s="254"/>
      <c r="W257" s="2"/>
      <c r="X257" s="2"/>
      <c r="Y257" s="2"/>
      <c r="Z257" s="2"/>
      <c r="AA257" s="2"/>
      <c r="AB257" s="2"/>
      <c r="AC257" s="2"/>
      <c r="AD257" s="2"/>
      <c r="AE257" s="2"/>
      <c r="AF257" s="2"/>
      <c r="AG257" s="2"/>
    </row>
    <row r="258" spans="1:33" s="1" customFormat="1">
      <c r="A258" s="46"/>
      <c r="M258" s="254"/>
      <c r="N258" s="254"/>
      <c r="O258" s="254"/>
      <c r="R258" s="254"/>
      <c r="W258" s="2"/>
      <c r="X258" s="2"/>
      <c r="Y258" s="2"/>
      <c r="Z258" s="2"/>
      <c r="AA258" s="2"/>
      <c r="AB258" s="2"/>
      <c r="AC258" s="2"/>
      <c r="AD258" s="2"/>
      <c r="AE258" s="2"/>
      <c r="AF258" s="2"/>
      <c r="AG258" s="2"/>
    </row>
    <row r="259" spans="1:33" s="1" customFormat="1">
      <c r="A259" s="46"/>
      <c r="M259" s="254"/>
      <c r="N259" s="254"/>
      <c r="O259" s="254"/>
      <c r="R259" s="254"/>
      <c r="W259" s="2"/>
      <c r="X259" s="2"/>
      <c r="Y259" s="2"/>
      <c r="Z259" s="2"/>
      <c r="AA259" s="2"/>
      <c r="AB259" s="2"/>
      <c r="AC259" s="2"/>
      <c r="AD259" s="2"/>
      <c r="AE259" s="2"/>
      <c r="AF259" s="2"/>
      <c r="AG259" s="2"/>
    </row>
    <row r="260" spans="1:33" s="1" customFormat="1">
      <c r="A260" s="46"/>
      <c r="M260" s="254"/>
      <c r="N260" s="254"/>
      <c r="O260" s="254"/>
      <c r="R260" s="254"/>
      <c r="W260" s="2"/>
      <c r="X260" s="2"/>
      <c r="Y260" s="2"/>
      <c r="Z260" s="2"/>
      <c r="AA260" s="2"/>
      <c r="AB260" s="2"/>
      <c r="AC260" s="2"/>
      <c r="AD260" s="2"/>
      <c r="AE260" s="2"/>
      <c r="AF260" s="2"/>
      <c r="AG260" s="2"/>
    </row>
    <row r="261" spans="1:33" s="1" customFormat="1">
      <c r="A261" s="46"/>
      <c r="M261" s="254"/>
      <c r="N261" s="254"/>
      <c r="O261" s="254"/>
      <c r="R261" s="254"/>
      <c r="W261" s="2"/>
      <c r="X261" s="2"/>
      <c r="Y261" s="2"/>
      <c r="Z261" s="2"/>
      <c r="AA261" s="2"/>
      <c r="AB261" s="2"/>
      <c r="AC261" s="2"/>
      <c r="AD261" s="2"/>
      <c r="AE261" s="2"/>
      <c r="AF261" s="2"/>
      <c r="AG261" s="2"/>
    </row>
    <row r="262" spans="1:33" s="1" customFormat="1">
      <c r="A262" s="46"/>
      <c r="M262" s="254"/>
      <c r="N262" s="254"/>
      <c r="O262" s="254"/>
      <c r="R262" s="254"/>
      <c r="W262" s="2"/>
      <c r="X262" s="2"/>
      <c r="Y262" s="2"/>
      <c r="Z262" s="2"/>
      <c r="AA262" s="2"/>
      <c r="AB262" s="2"/>
      <c r="AC262" s="2"/>
      <c r="AD262" s="2"/>
      <c r="AE262" s="2"/>
      <c r="AF262" s="2"/>
      <c r="AG262" s="2"/>
    </row>
    <row r="263" spans="1:33" s="1" customFormat="1">
      <c r="A263" s="46"/>
      <c r="M263" s="254"/>
      <c r="N263" s="254"/>
      <c r="O263" s="254"/>
      <c r="R263" s="254"/>
      <c r="W263" s="2"/>
      <c r="X263" s="2"/>
      <c r="Y263" s="2"/>
      <c r="Z263" s="2"/>
      <c r="AA263" s="2"/>
      <c r="AB263" s="2"/>
      <c r="AC263" s="2"/>
      <c r="AD263" s="2"/>
      <c r="AE263" s="2"/>
      <c r="AF263" s="2"/>
      <c r="AG263" s="2"/>
    </row>
    <row r="264" spans="1:33" s="1" customFormat="1">
      <c r="A264" s="46"/>
      <c r="M264" s="254"/>
      <c r="N264" s="254"/>
      <c r="O264" s="254"/>
      <c r="R264" s="254"/>
      <c r="W264" s="2"/>
      <c r="X264" s="2"/>
      <c r="Y264" s="2"/>
      <c r="Z264" s="2"/>
      <c r="AA264" s="2"/>
      <c r="AB264" s="2"/>
      <c r="AC264" s="2"/>
      <c r="AD264" s="2"/>
      <c r="AE264" s="2"/>
      <c r="AF264" s="2"/>
      <c r="AG264" s="2"/>
    </row>
    <row r="265" spans="1:33" s="1" customFormat="1">
      <c r="A265" s="46"/>
      <c r="M265" s="254"/>
      <c r="N265" s="254"/>
      <c r="O265" s="254"/>
      <c r="R265" s="254"/>
      <c r="W265" s="2"/>
      <c r="X265" s="2"/>
      <c r="Y265" s="2"/>
      <c r="Z265" s="2"/>
      <c r="AA265" s="2"/>
      <c r="AB265" s="2"/>
      <c r="AC265" s="2"/>
      <c r="AD265" s="2"/>
      <c r="AE265" s="2"/>
      <c r="AF265" s="2"/>
      <c r="AG265" s="2"/>
    </row>
    <row r="266" spans="1:33" s="1" customFormat="1">
      <c r="A266" s="46"/>
      <c r="M266" s="254"/>
      <c r="N266" s="254"/>
      <c r="O266" s="254"/>
      <c r="R266" s="254"/>
      <c r="W266" s="2"/>
      <c r="X266" s="2"/>
      <c r="Y266" s="2"/>
      <c r="Z266" s="2"/>
      <c r="AA266" s="2"/>
      <c r="AB266" s="2"/>
      <c r="AC266" s="2"/>
      <c r="AD266" s="2"/>
      <c r="AE266" s="2"/>
      <c r="AF266" s="2"/>
      <c r="AG266" s="2"/>
    </row>
    <row r="267" spans="1:33" s="1" customFormat="1">
      <c r="A267" s="46"/>
      <c r="M267" s="254"/>
      <c r="N267" s="254"/>
      <c r="O267" s="254"/>
      <c r="R267" s="254"/>
      <c r="W267" s="2"/>
      <c r="X267" s="2"/>
      <c r="Y267" s="2"/>
      <c r="Z267" s="2"/>
      <c r="AA267" s="2"/>
      <c r="AB267" s="2"/>
      <c r="AC267" s="2"/>
      <c r="AD267" s="2"/>
      <c r="AE267" s="2"/>
      <c r="AF267" s="2"/>
      <c r="AG267" s="2"/>
    </row>
    <row r="268" spans="1:33" s="1" customFormat="1">
      <c r="A268" s="46"/>
      <c r="M268" s="254"/>
      <c r="N268" s="254"/>
      <c r="O268" s="254"/>
      <c r="R268" s="254"/>
      <c r="W268" s="2"/>
      <c r="X268" s="2"/>
      <c r="Y268" s="2"/>
      <c r="Z268" s="2"/>
      <c r="AA268" s="2"/>
      <c r="AB268" s="2"/>
      <c r="AC268" s="2"/>
      <c r="AD268" s="2"/>
      <c r="AE268" s="2"/>
      <c r="AF268" s="2"/>
      <c r="AG268" s="2"/>
    </row>
    <row r="269" spans="1:33" s="1" customFormat="1">
      <c r="A269" s="46"/>
      <c r="M269" s="254"/>
      <c r="N269" s="254"/>
      <c r="O269" s="254"/>
      <c r="R269" s="254"/>
      <c r="W269" s="2"/>
      <c r="X269" s="2"/>
      <c r="Y269" s="2"/>
      <c r="Z269" s="2"/>
      <c r="AA269" s="2"/>
      <c r="AB269" s="2"/>
      <c r="AC269" s="2"/>
      <c r="AD269" s="2"/>
      <c r="AE269" s="2"/>
      <c r="AF269" s="2"/>
      <c r="AG269" s="2"/>
    </row>
    <row r="270" spans="1:33" s="1" customFormat="1">
      <c r="A270" s="46"/>
      <c r="M270" s="254"/>
      <c r="N270" s="254"/>
      <c r="O270" s="254"/>
      <c r="R270" s="254"/>
      <c r="W270" s="2"/>
      <c r="X270" s="2"/>
      <c r="Y270" s="2"/>
      <c r="Z270" s="2"/>
      <c r="AA270" s="2"/>
      <c r="AB270" s="2"/>
      <c r="AC270" s="2"/>
      <c r="AD270" s="2"/>
      <c r="AE270" s="2"/>
      <c r="AF270" s="2"/>
      <c r="AG270" s="2"/>
    </row>
    <row r="271" spans="1:33" s="1" customFormat="1">
      <c r="A271" s="46"/>
      <c r="M271" s="254"/>
      <c r="N271" s="254"/>
      <c r="O271" s="254"/>
      <c r="R271" s="254"/>
      <c r="W271" s="2"/>
      <c r="X271" s="2"/>
      <c r="Y271" s="2"/>
      <c r="Z271" s="2"/>
      <c r="AA271" s="2"/>
      <c r="AB271" s="2"/>
      <c r="AC271" s="2"/>
      <c r="AD271" s="2"/>
      <c r="AE271" s="2"/>
      <c r="AF271" s="2"/>
      <c r="AG271" s="2"/>
    </row>
    <row r="272" spans="1:33" s="1" customFormat="1">
      <c r="A272" s="46"/>
      <c r="M272" s="254"/>
      <c r="N272" s="254"/>
      <c r="O272" s="254"/>
      <c r="R272" s="254"/>
      <c r="W272" s="2"/>
      <c r="X272" s="2"/>
      <c r="Y272" s="2"/>
      <c r="Z272" s="2"/>
      <c r="AA272" s="2"/>
      <c r="AB272" s="2"/>
      <c r="AC272" s="2"/>
      <c r="AD272" s="2"/>
      <c r="AE272" s="2"/>
      <c r="AF272" s="2"/>
      <c r="AG272" s="2"/>
    </row>
    <row r="273" spans="1:33" s="1" customFormat="1">
      <c r="A273" s="46"/>
      <c r="M273" s="254"/>
      <c r="N273" s="254"/>
      <c r="O273" s="254"/>
      <c r="R273" s="254"/>
      <c r="W273" s="2"/>
      <c r="X273" s="2"/>
      <c r="Y273" s="2"/>
      <c r="Z273" s="2"/>
      <c r="AA273" s="2"/>
      <c r="AB273" s="2"/>
      <c r="AC273" s="2"/>
      <c r="AD273" s="2"/>
      <c r="AE273" s="2"/>
      <c r="AF273" s="2"/>
      <c r="AG273" s="2"/>
    </row>
    <row r="274" spans="1:33" s="1" customFormat="1">
      <c r="A274" s="46"/>
      <c r="M274" s="254"/>
      <c r="N274" s="254"/>
      <c r="O274" s="254"/>
      <c r="R274" s="254"/>
      <c r="W274" s="2"/>
      <c r="X274" s="2"/>
      <c r="Y274" s="2"/>
      <c r="Z274" s="2"/>
      <c r="AA274" s="2"/>
      <c r="AB274" s="2"/>
      <c r="AC274" s="2"/>
      <c r="AD274" s="2"/>
      <c r="AE274" s="2"/>
      <c r="AF274" s="2"/>
      <c r="AG274" s="2"/>
    </row>
    <row r="275" spans="1:33" s="1" customFormat="1">
      <c r="A275" s="46"/>
      <c r="M275" s="254"/>
      <c r="N275" s="254"/>
      <c r="O275" s="254"/>
      <c r="R275" s="254"/>
      <c r="W275" s="2"/>
      <c r="X275" s="2"/>
      <c r="Y275" s="2"/>
      <c r="Z275" s="2"/>
      <c r="AA275" s="2"/>
      <c r="AB275" s="2"/>
      <c r="AC275" s="2"/>
      <c r="AD275" s="2"/>
      <c r="AE275" s="2"/>
      <c r="AF275" s="2"/>
      <c r="AG275" s="2"/>
    </row>
    <row r="276" spans="1:33" s="1" customFormat="1">
      <c r="A276" s="46"/>
      <c r="M276" s="254"/>
      <c r="N276" s="254"/>
      <c r="O276" s="254"/>
      <c r="R276" s="254"/>
      <c r="W276" s="2"/>
      <c r="X276" s="2"/>
      <c r="Y276" s="2"/>
      <c r="Z276" s="2"/>
      <c r="AA276" s="2"/>
      <c r="AB276" s="2"/>
      <c r="AC276" s="2"/>
      <c r="AD276" s="2"/>
      <c r="AE276" s="2"/>
      <c r="AF276" s="2"/>
      <c r="AG276" s="2"/>
    </row>
    <row r="277" spans="1:33" s="1" customFormat="1">
      <c r="A277" s="46"/>
      <c r="M277" s="254"/>
      <c r="N277" s="254"/>
      <c r="O277" s="254"/>
      <c r="R277" s="254"/>
      <c r="W277" s="2"/>
      <c r="X277" s="2"/>
      <c r="Y277" s="2"/>
      <c r="Z277" s="2"/>
      <c r="AA277" s="2"/>
      <c r="AB277" s="2"/>
      <c r="AC277" s="2"/>
      <c r="AD277" s="2"/>
      <c r="AE277" s="2"/>
      <c r="AF277" s="2"/>
      <c r="AG277" s="2"/>
    </row>
    <row r="278" spans="1:33" s="1" customFormat="1">
      <c r="A278" s="46"/>
      <c r="M278" s="254"/>
      <c r="N278" s="254"/>
      <c r="O278" s="254"/>
      <c r="R278" s="254"/>
      <c r="W278" s="2"/>
      <c r="X278" s="2"/>
      <c r="Y278" s="2"/>
      <c r="Z278" s="2"/>
      <c r="AA278" s="2"/>
      <c r="AB278" s="2"/>
      <c r="AC278" s="2"/>
      <c r="AD278" s="2"/>
      <c r="AE278" s="2"/>
      <c r="AF278" s="2"/>
      <c r="AG278" s="2"/>
    </row>
    <row r="279" spans="1:33" s="1" customFormat="1">
      <c r="A279" s="46"/>
      <c r="M279" s="254"/>
      <c r="N279" s="254"/>
      <c r="O279" s="254"/>
      <c r="R279" s="254"/>
      <c r="W279" s="2"/>
      <c r="X279" s="2"/>
      <c r="Y279" s="2"/>
      <c r="Z279" s="2"/>
      <c r="AA279" s="2"/>
      <c r="AB279" s="2"/>
      <c r="AC279" s="2"/>
      <c r="AD279" s="2"/>
      <c r="AE279" s="2"/>
      <c r="AF279" s="2"/>
      <c r="AG279" s="2"/>
    </row>
    <row r="280" spans="1:33" s="1" customFormat="1">
      <c r="A280" s="46"/>
      <c r="M280" s="254"/>
      <c r="N280" s="254"/>
      <c r="O280" s="254"/>
      <c r="R280" s="254"/>
      <c r="W280" s="2"/>
      <c r="X280" s="2"/>
      <c r="Y280" s="2"/>
      <c r="Z280" s="2"/>
      <c r="AA280" s="2"/>
      <c r="AB280" s="2"/>
      <c r="AC280" s="2"/>
      <c r="AD280" s="2"/>
      <c r="AE280" s="2"/>
      <c r="AF280" s="2"/>
      <c r="AG280" s="2"/>
    </row>
    <row r="281" spans="1:33" s="1" customFormat="1">
      <c r="A281" s="46"/>
      <c r="M281" s="254"/>
      <c r="N281" s="254"/>
      <c r="O281" s="254"/>
      <c r="R281" s="254"/>
      <c r="W281" s="2"/>
      <c r="X281" s="2"/>
      <c r="Y281" s="2"/>
      <c r="Z281" s="2"/>
      <c r="AA281" s="2"/>
      <c r="AB281" s="2"/>
      <c r="AC281" s="2"/>
      <c r="AD281" s="2"/>
      <c r="AE281" s="2"/>
      <c r="AF281" s="2"/>
      <c r="AG281" s="2"/>
    </row>
    <row r="282" spans="1:33" s="1" customFormat="1">
      <c r="A282" s="46"/>
      <c r="M282" s="254"/>
      <c r="N282" s="254"/>
      <c r="O282" s="254"/>
      <c r="R282" s="254"/>
      <c r="W282" s="2"/>
      <c r="X282" s="2"/>
      <c r="Y282" s="2"/>
      <c r="Z282" s="2"/>
      <c r="AA282" s="2"/>
      <c r="AB282" s="2"/>
      <c r="AC282" s="2"/>
      <c r="AD282" s="2"/>
      <c r="AE282" s="2"/>
      <c r="AF282" s="2"/>
      <c r="AG282" s="2"/>
    </row>
    <row r="283" spans="1:33" s="1" customFormat="1">
      <c r="A283" s="46"/>
      <c r="M283" s="254"/>
      <c r="N283" s="254"/>
      <c r="O283" s="254"/>
      <c r="R283" s="254"/>
      <c r="W283" s="2"/>
      <c r="X283" s="2"/>
      <c r="Y283" s="2"/>
      <c r="Z283" s="2"/>
      <c r="AA283" s="2"/>
      <c r="AB283" s="2"/>
      <c r="AC283" s="2"/>
      <c r="AD283" s="2"/>
      <c r="AE283" s="2"/>
      <c r="AF283" s="2"/>
      <c r="AG283" s="2"/>
    </row>
    <row r="284" spans="1:33" s="1" customFormat="1">
      <c r="A284" s="46"/>
      <c r="M284" s="254"/>
      <c r="N284" s="254"/>
      <c r="O284" s="254"/>
      <c r="R284" s="254"/>
      <c r="W284" s="2"/>
      <c r="X284" s="2"/>
      <c r="Y284" s="2"/>
      <c r="Z284" s="2"/>
      <c r="AA284" s="2"/>
      <c r="AB284" s="2"/>
      <c r="AC284" s="2"/>
      <c r="AD284" s="2"/>
      <c r="AE284" s="2"/>
      <c r="AF284" s="2"/>
      <c r="AG284" s="2"/>
    </row>
    <row r="285" spans="1:33" s="1" customFormat="1">
      <c r="A285" s="46"/>
      <c r="M285" s="254"/>
      <c r="N285" s="254"/>
      <c r="O285" s="254"/>
      <c r="R285" s="254"/>
      <c r="W285" s="2"/>
      <c r="X285" s="2"/>
      <c r="Y285" s="2"/>
      <c r="Z285" s="2"/>
      <c r="AA285" s="2"/>
      <c r="AB285" s="2"/>
      <c r="AC285" s="2"/>
      <c r="AD285" s="2"/>
      <c r="AE285" s="2"/>
      <c r="AF285" s="2"/>
      <c r="AG285" s="2"/>
    </row>
    <row r="286" spans="1:33" s="1" customFormat="1">
      <c r="A286" s="46"/>
      <c r="M286" s="254"/>
      <c r="N286" s="254"/>
      <c r="O286" s="254"/>
      <c r="R286" s="254"/>
      <c r="W286" s="2"/>
      <c r="X286" s="2"/>
      <c r="Y286" s="2"/>
      <c r="Z286" s="2"/>
      <c r="AA286" s="2"/>
      <c r="AB286" s="2"/>
      <c r="AC286" s="2"/>
      <c r="AD286" s="2"/>
      <c r="AE286" s="2"/>
      <c r="AF286" s="2"/>
      <c r="AG286" s="2"/>
    </row>
    <row r="287" spans="1:33" s="1" customFormat="1">
      <c r="A287" s="46"/>
      <c r="M287" s="254"/>
      <c r="N287" s="254"/>
      <c r="O287" s="254"/>
      <c r="R287" s="254"/>
      <c r="W287" s="2"/>
      <c r="X287" s="2"/>
      <c r="Y287" s="2"/>
      <c r="Z287" s="2"/>
      <c r="AA287" s="2"/>
      <c r="AB287" s="2"/>
      <c r="AC287" s="2"/>
      <c r="AD287" s="2"/>
      <c r="AE287" s="2"/>
      <c r="AF287" s="2"/>
      <c r="AG287" s="2"/>
    </row>
    <row r="288" spans="1:33" s="1" customFormat="1">
      <c r="A288" s="46"/>
      <c r="M288" s="254"/>
      <c r="N288" s="254"/>
      <c r="O288" s="254"/>
      <c r="R288" s="254"/>
      <c r="W288" s="2"/>
      <c r="X288" s="2"/>
      <c r="Y288" s="2"/>
      <c r="Z288" s="2"/>
      <c r="AA288" s="2"/>
      <c r="AB288" s="2"/>
      <c r="AC288" s="2"/>
      <c r="AD288" s="2"/>
      <c r="AE288" s="2"/>
      <c r="AF288" s="2"/>
      <c r="AG288" s="2"/>
    </row>
    <row r="289" spans="1:33" s="1" customFormat="1">
      <c r="A289" s="46"/>
      <c r="M289" s="254"/>
      <c r="N289" s="254"/>
      <c r="O289" s="254"/>
      <c r="R289" s="254"/>
      <c r="W289" s="2"/>
      <c r="X289" s="2"/>
      <c r="Y289" s="2"/>
      <c r="Z289" s="2"/>
      <c r="AA289" s="2"/>
      <c r="AB289" s="2"/>
      <c r="AC289" s="2"/>
      <c r="AD289" s="2"/>
      <c r="AE289" s="2"/>
      <c r="AF289" s="2"/>
      <c r="AG289" s="2"/>
    </row>
    <row r="290" spans="1:33" s="1" customFormat="1">
      <c r="A290" s="46"/>
      <c r="M290" s="254"/>
      <c r="N290" s="254"/>
      <c r="O290" s="254"/>
      <c r="R290" s="254"/>
      <c r="W290" s="2"/>
      <c r="X290" s="2"/>
      <c r="Y290" s="2"/>
      <c r="Z290" s="2"/>
      <c r="AA290" s="2"/>
      <c r="AB290" s="2"/>
      <c r="AC290" s="2"/>
      <c r="AD290" s="2"/>
      <c r="AE290" s="2"/>
      <c r="AF290" s="2"/>
      <c r="AG290" s="2"/>
    </row>
    <row r="291" spans="1:33" s="1" customFormat="1">
      <c r="A291" s="46"/>
      <c r="M291" s="254"/>
      <c r="N291" s="254"/>
      <c r="O291" s="254"/>
      <c r="R291" s="254"/>
      <c r="W291" s="2"/>
      <c r="X291" s="2"/>
      <c r="Y291" s="2"/>
      <c r="Z291" s="2"/>
      <c r="AA291" s="2"/>
      <c r="AB291" s="2"/>
      <c r="AC291" s="2"/>
      <c r="AD291" s="2"/>
      <c r="AE291" s="2"/>
      <c r="AF291" s="2"/>
      <c r="AG291" s="2"/>
    </row>
    <row r="292" spans="1:33" s="1" customFormat="1">
      <c r="A292" s="46"/>
      <c r="M292" s="254"/>
      <c r="N292" s="254"/>
      <c r="O292" s="254"/>
      <c r="R292" s="254"/>
      <c r="W292" s="2"/>
      <c r="X292" s="2"/>
      <c r="Y292" s="2"/>
      <c r="Z292" s="2"/>
      <c r="AA292" s="2"/>
      <c r="AB292" s="2"/>
      <c r="AC292" s="2"/>
      <c r="AD292" s="2"/>
      <c r="AE292" s="2"/>
      <c r="AF292" s="2"/>
      <c r="AG292" s="2"/>
    </row>
    <row r="293" spans="1:33" s="1" customFormat="1">
      <c r="A293" s="46"/>
      <c r="M293" s="254"/>
      <c r="N293" s="254"/>
      <c r="O293" s="254"/>
      <c r="R293" s="254"/>
      <c r="W293" s="2"/>
      <c r="X293" s="2"/>
      <c r="Y293" s="2"/>
      <c r="Z293" s="2"/>
      <c r="AA293" s="2"/>
      <c r="AB293" s="2"/>
      <c r="AC293" s="2"/>
      <c r="AD293" s="2"/>
      <c r="AE293" s="2"/>
      <c r="AF293" s="2"/>
      <c r="AG293" s="2"/>
    </row>
    <row r="294" spans="1:33" s="1" customFormat="1">
      <c r="A294" s="46"/>
      <c r="M294" s="254"/>
      <c r="N294" s="254"/>
      <c r="O294" s="254"/>
      <c r="R294" s="254"/>
      <c r="W294" s="2"/>
      <c r="X294" s="2"/>
      <c r="Y294" s="2"/>
      <c r="Z294" s="2"/>
      <c r="AA294" s="2"/>
      <c r="AB294" s="2"/>
      <c r="AC294" s="2"/>
      <c r="AD294" s="2"/>
      <c r="AE294" s="2"/>
      <c r="AF294" s="2"/>
      <c r="AG294" s="2"/>
    </row>
    <row r="295" spans="1:33" s="1" customFormat="1">
      <c r="A295" s="46"/>
      <c r="M295" s="254"/>
      <c r="N295" s="254"/>
      <c r="O295" s="254"/>
      <c r="R295" s="254"/>
      <c r="W295" s="2"/>
      <c r="X295" s="2"/>
      <c r="Y295" s="2"/>
      <c r="Z295" s="2"/>
      <c r="AA295" s="2"/>
      <c r="AB295" s="2"/>
      <c r="AC295" s="2"/>
      <c r="AD295" s="2"/>
      <c r="AE295" s="2"/>
      <c r="AF295" s="2"/>
      <c r="AG295" s="2"/>
    </row>
    <row r="296" spans="1:33" s="1" customFormat="1">
      <c r="A296" s="46"/>
      <c r="M296" s="254"/>
      <c r="N296" s="254"/>
      <c r="O296" s="254"/>
      <c r="R296" s="254"/>
      <c r="W296" s="2"/>
      <c r="X296" s="2"/>
      <c r="Y296" s="2"/>
      <c r="Z296" s="2"/>
      <c r="AA296" s="2"/>
      <c r="AB296" s="2"/>
      <c r="AC296" s="2"/>
      <c r="AD296" s="2"/>
      <c r="AE296" s="2"/>
      <c r="AF296" s="2"/>
      <c r="AG296" s="2"/>
    </row>
    <row r="297" spans="1:33" s="1" customFormat="1">
      <c r="A297" s="46"/>
      <c r="M297" s="254"/>
      <c r="N297" s="254"/>
      <c r="O297" s="254"/>
      <c r="R297" s="254"/>
      <c r="W297" s="2"/>
      <c r="X297" s="2"/>
      <c r="Y297" s="2"/>
      <c r="Z297" s="2"/>
      <c r="AA297" s="2"/>
      <c r="AB297" s="2"/>
      <c r="AC297" s="2"/>
      <c r="AD297" s="2"/>
      <c r="AE297" s="2"/>
      <c r="AF297" s="2"/>
      <c r="AG297" s="2"/>
    </row>
    <row r="298" spans="1:33" s="1" customFormat="1">
      <c r="A298" s="46"/>
      <c r="M298" s="254"/>
      <c r="N298" s="254"/>
      <c r="O298" s="254"/>
      <c r="R298" s="254"/>
      <c r="W298" s="2"/>
      <c r="X298" s="2"/>
      <c r="Y298" s="2"/>
      <c r="Z298" s="2"/>
      <c r="AA298" s="2"/>
      <c r="AB298" s="2"/>
      <c r="AC298" s="2"/>
      <c r="AD298" s="2"/>
      <c r="AE298" s="2"/>
      <c r="AF298" s="2"/>
      <c r="AG298" s="2"/>
    </row>
    <row r="299" spans="1:33" s="1" customFormat="1">
      <c r="A299" s="46"/>
      <c r="M299" s="254"/>
      <c r="N299" s="254"/>
      <c r="O299" s="254"/>
      <c r="R299" s="254"/>
      <c r="W299" s="2"/>
      <c r="X299" s="2"/>
      <c r="Y299" s="2"/>
      <c r="Z299" s="2"/>
      <c r="AA299" s="2"/>
      <c r="AB299" s="2"/>
      <c r="AC299" s="2"/>
      <c r="AD299" s="2"/>
      <c r="AE299" s="2"/>
      <c r="AF299" s="2"/>
      <c r="AG299" s="2"/>
    </row>
    <row r="300" spans="1:33" s="1" customFormat="1">
      <c r="A300" s="46"/>
      <c r="M300" s="254"/>
      <c r="N300" s="254"/>
      <c r="O300" s="254"/>
      <c r="R300" s="254"/>
      <c r="W300" s="2"/>
      <c r="X300" s="2"/>
      <c r="Y300" s="2"/>
      <c r="Z300" s="2"/>
      <c r="AA300" s="2"/>
      <c r="AB300" s="2"/>
      <c r="AC300" s="2"/>
      <c r="AD300" s="2"/>
      <c r="AE300" s="2"/>
      <c r="AF300" s="2"/>
      <c r="AG300" s="2"/>
    </row>
    <row r="301" spans="1:33" s="1" customFormat="1">
      <c r="A301" s="46"/>
      <c r="M301" s="254"/>
      <c r="N301" s="254"/>
      <c r="O301" s="254"/>
      <c r="R301" s="254"/>
      <c r="W301" s="2"/>
      <c r="X301" s="2"/>
      <c r="Y301" s="2"/>
      <c r="Z301" s="2"/>
      <c r="AA301" s="2"/>
      <c r="AB301" s="2"/>
      <c r="AC301" s="2"/>
      <c r="AD301" s="2"/>
      <c r="AE301" s="2"/>
      <c r="AF301" s="2"/>
      <c r="AG301" s="2"/>
    </row>
    <row r="302" spans="1:33" s="1" customFormat="1">
      <c r="A302" s="46"/>
      <c r="M302" s="254"/>
      <c r="N302" s="254"/>
      <c r="O302" s="254"/>
      <c r="R302" s="254"/>
      <c r="W302" s="2"/>
      <c r="X302" s="2"/>
      <c r="Y302" s="2"/>
      <c r="Z302" s="2"/>
      <c r="AA302" s="2"/>
      <c r="AB302" s="2"/>
      <c r="AC302" s="2"/>
      <c r="AD302" s="2"/>
      <c r="AE302" s="2"/>
      <c r="AF302" s="2"/>
      <c r="AG302" s="2"/>
    </row>
    <row r="303" spans="1:33" s="1" customFormat="1">
      <c r="A303" s="46"/>
      <c r="M303" s="254"/>
      <c r="N303" s="254"/>
      <c r="O303" s="254"/>
      <c r="R303" s="254"/>
      <c r="W303" s="2"/>
      <c r="X303" s="2"/>
      <c r="Y303" s="2"/>
      <c r="Z303" s="2"/>
      <c r="AA303" s="2"/>
      <c r="AB303" s="2"/>
      <c r="AC303" s="2"/>
      <c r="AD303" s="2"/>
      <c r="AE303" s="2"/>
      <c r="AF303" s="2"/>
      <c r="AG303" s="2"/>
    </row>
    <row r="304" spans="1:33" s="1" customFormat="1">
      <c r="A304" s="46"/>
      <c r="M304" s="254"/>
      <c r="N304" s="254"/>
      <c r="O304" s="254"/>
      <c r="R304" s="254"/>
      <c r="W304" s="2"/>
      <c r="X304" s="2"/>
      <c r="Y304" s="2"/>
      <c r="Z304" s="2"/>
      <c r="AA304" s="2"/>
      <c r="AB304" s="2"/>
      <c r="AC304" s="2"/>
      <c r="AD304" s="2"/>
      <c r="AE304" s="2"/>
      <c r="AF304" s="2"/>
      <c r="AG304" s="2"/>
    </row>
    <row r="305" spans="1:33" s="1" customFormat="1">
      <c r="A305" s="46"/>
      <c r="M305" s="254"/>
      <c r="N305" s="254"/>
      <c r="O305" s="254"/>
      <c r="R305" s="254"/>
      <c r="W305" s="2"/>
      <c r="X305" s="2"/>
      <c r="Y305" s="2"/>
      <c r="Z305" s="2"/>
      <c r="AA305" s="2"/>
      <c r="AB305" s="2"/>
      <c r="AC305" s="2"/>
      <c r="AD305" s="2"/>
      <c r="AE305" s="2"/>
      <c r="AF305" s="2"/>
      <c r="AG305" s="2"/>
    </row>
    <row r="306" spans="1:33" s="1" customFormat="1">
      <c r="A306" s="46"/>
      <c r="M306" s="254"/>
      <c r="N306" s="254"/>
      <c r="O306" s="254"/>
      <c r="R306" s="254"/>
      <c r="W306" s="2"/>
      <c r="X306" s="2"/>
      <c r="Y306" s="2"/>
      <c r="Z306" s="2"/>
      <c r="AA306" s="2"/>
      <c r="AB306" s="2"/>
      <c r="AC306" s="2"/>
      <c r="AD306" s="2"/>
      <c r="AE306" s="2"/>
      <c r="AF306" s="2"/>
      <c r="AG306" s="2"/>
    </row>
    <row r="307" spans="1:33" s="1" customFormat="1">
      <c r="A307" s="46"/>
      <c r="M307" s="254"/>
      <c r="N307" s="254"/>
      <c r="O307" s="254"/>
      <c r="R307" s="254"/>
      <c r="W307" s="2"/>
      <c r="X307" s="2"/>
      <c r="Y307" s="2"/>
      <c r="Z307" s="2"/>
      <c r="AA307" s="2"/>
      <c r="AB307" s="2"/>
      <c r="AC307" s="2"/>
      <c r="AD307" s="2"/>
      <c r="AE307" s="2"/>
      <c r="AF307" s="2"/>
      <c r="AG307" s="2"/>
    </row>
    <row r="308" spans="1:33" s="1" customFormat="1">
      <c r="A308" s="46"/>
      <c r="M308" s="254"/>
      <c r="N308" s="254"/>
      <c r="O308" s="254"/>
      <c r="R308" s="254"/>
      <c r="W308" s="2"/>
      <c r="X308" s="2"/>
      <c r="Y308" s="2"/>
      <c r="Z308" s="2"/>
      <c r="AA308" s="2"/>
      <c r="AB308" s="2"/>
      <c r="AC308" s="2"/>
      <c r="AD308" s="2"/>
      <c r="AE308" s="2"/>
      <c r="AF308" s="2"/>
      <c r="AG308" s="2"/>
    </row>
    <row r="309" spans="1:33" s="1" customFormat="1">
      <c r="A309" s="46"/>
      <c r="M309" s="254"/>
      <c r="N309" s="254"/>
      <c r="O309" s="254"/>
      <c r="R309" s="254"/>
      <c r="W309" s="2"/>
      <c r="X309" s="2"/>
      <c r="Y309" s="2"/>
      <c r="Z309" s="2"/>
      <c r="AA309" s="2"/>
      <c r="AB309" s="2"/>
      <c r="AC309" s="2"/>
      <c r="AD309" s="2"/>
      <c r="AE309" s="2"/>
      <c r="AF309" s="2"/>
      <c r="AG309" s="2"/>
    </row>
    <row r="310" spans="1:33" s="1" customFormat="1">
      <c r="A310" s="46"/>
      <c r="M310" s="254"/>
      <c r="N310" s="254"/>
      <c r="O310" s="254"/>
      <c r="R310" s="254"/>
      <c r="W310" s="2"/>
      <c r="X310" s="2"/>
      <c r="Y310" s="2"/>
      <c r="Z310" s="2"/>
      <c r="AA310" s="2"/>
      <c r="AB310" s="2"/>
      <c r="AC310" s="2"/>
      <c r="AD310" s="2"/>
      <c r="AE310" s="2"/>
      <c r="AF310" s="2"/>
      <c r="AG310" s="2"/>
    </row>
    <row r="311" spans="1:33" s="1" customFormat="1">
      <c r="A311" s="46"/>
      <c r="M311" s="254"/>
      <c r="N311" s="254"/>
      <c r="O311" s="254"/>
      <c r="R311" s="254"/>
      <c r="W311" s="2"/>
      <c r="X311" s="2"/>
      <c r="Y311" s="2"/>
      <c r="Z311" s="2"/>
      <c r="AA311" s="2"/>
      <c r="AB311" s="2"/>
      <c r="AC311" s="2"/>
      <c r="AD311" s="2"/>
      <c r="AE311" s="2"/>
      <c r="AF311" s="2"/>
      <c r="AG311" s="2"/>
    </row>
    <row r="312" spans="1:33" s="1" customFormat="1">
      <c r="A312" s="46"/>
      <c r="M312" s="254"/>
      <c r="N312" s="254"/>
      <c r="O312" s="254"/>
      <c r="R312" s="254"/>
      <c r="W312" s="2"/>
      <c r="X312" s="2"/>
      <c r="Y312" s="2"/>
      <c r="Z312" s="2"/>
      <c r="AA312" s="2"/>
      <c r="AB312" s="2"/>
      <c r="AC312" s="2"/>
      <c r="AD312" s="2"/>
      <c r="AE312" s="2"/>
      <c r="AF312" s="2"/>
      <c r="AG312" s="2"/>
    </row>
    <row r="313" spans="1:33" s="1" customFormat="1">
      <c r="A313" s="46"/>
      <c r="M313" s="254"/>
      <c r="N313" s="254"/>
      <c r="O313" s="254"/>
      <c r="R313" s="254"/>
      <c r="W313" s="2"/>
      <c r="X313" s="2"/>
      <c r="Y313" s="2"/>
      <c r="Z313" s="2"/>
      <c r="AA313" s="2"/>
      <c r="AB313" s="2"/>
      <c r="AC313" s="2"/>
      <c r="AD313" s="2"/>
      <c r="AE313" s="2"/>
      <c r="AF313" s="2"/>
      <c r="AG313" s="2"/>
    </row>
    <row r="314" spans="1:33" s="1" customFormat="1">
      <c r="A314" s="46"/>
      <c r="M314" s="254"/>
      <c r="N314" s="254"/>
      <c r="O314" s="254"/>
      <c r="R314" s="254"/>
      <c r="W314" s="2"/>
      <c r="X314" s="2"/>
      <c r="Y314" s="2"/>
      <c r="Z314" s="2"/>
      <c r="AA314" s="2"/>
      <c r="AB314" s="2"/>
      <c r="AC314" s="2"/>
      <c r="AD314" s="2"/>
      <c r="AE314" s="2"/>
      <c r="AF314" s="2"/>
      <c r="AG314" s="2"/>
    </row>
    <row r="315" spans="1:33" s="1" customFormat="1">
      <c r="A315" s="46"/>
      <c r="M315" s="254"/>
      <c r="N315" s="254"/>
      <c r="O315" s="254"/>
      <c r="R315" s="254"/>
      <c r="W315" s="2"/>
      <c r="X315" s="2"/>
      <c r="Y315" s="2"/>
      <c r="Z315" s="2"/>
      <c r="AA315" s="2"/>
      <c r="AB315" s="2"/>
      <c r="AC315" s="2"/>
      <c r="AD315" s="2"/>
      <c r="AE315" s="2"/>
      <c r="AF315" s="2"/>
      <c r="AG315" s="2"/>
    </row>
    <row r="316" spans="1:33" s="1" customFormat="1">
      <c r="A316" s="46"/>
      <c r="M316" s="254"/>
      <c r="N316" s="254"/>
      <c r="O316" s="254"/>
      <c r="R316" s="254"/>
      <c r="W316" s="2"/>
      <c r="X316" s="2"/>
      <c r="Y316" s="2"/>
      <c r="Z316" s="2"/>
      <c r="AA316" s="2"/>
      <c r="AB316" s="2"/>
      <c r="AC316" s="2"/>
      <c r="AD316" s="2"/>
      <c r="AE316" s="2"/>
      <c r="AF316" s="2"/>
      <c r="AG316" s="2"/>
    </row>
    <row r="317" spans="1:33" s="1" customFormat="1">
      <c r="A317" s="46"/>
      <c r="M317" s="254"/>
      <c r="N317" s="254"/>
      <c r="O317" s="254"/>
      <c r="R317" s="254"/>
      <c r="W317" s="2"/>
      <c r="X317" s="2"/>
      <c r="Y317" s="2"/>
      <c r="Z317" s="2"/>
      <c r="AA317" s="2"/>
      <c r="AB317" s="2"/>
      <c r="AC317" s="2"/>
      <c r="AD317" s="2"/>
      <c r="AE317" s="2"/>
      <c r="AF317" s="2"/>
      <c r="AG317" s="2"/>
    </row>
    <row r="318" spans="1:33" s="1" customFormat="1">
      <c r="A318" s="46"/>
      <c r="M318" s="254"/>
      <c r="N318" s="254"/>
      <c r="O318" s="254"/>
      <c r="R318" s="254"/>
      <c r="W318" s="2"/>
      <c r="X318" s="2"/>
      <c r="Y318" s="2"/>
      <c r="Z318" s="2"/>
      <c r="AA318" s="2"/>
      <c r="AB318" s="2"/>
      <c r="AC318" s="2"/>
      <c r="AD318" s="2"/>
      <c r="AE318" s="2"/>
      <c r="AF318" s="2"/>
      <c r="AG318" s="2"/>
    </row>
    <row r="319" spans="1:33" s="1" customFormat="1">
      <c r="A319" s="46"/>
      <c r="M319" s="254"/>
      <c r="N319" s="254"/>
      <c r="O319" s="254"/>
      <c r="R319" s="254"/>
      <c r="W319" s="2"/>
      <c r="X319" s="2"/>
      <c r="Y319" s="2"/>
      <c r="Z319" s="2"/>
      <c r="AA319" s="2"/>
      <c r="AB319" s="2"/>
      <c r="AC319" s="2"/>
      <c r="AD319" s="2"/>
      <c r="AE319" s="2"/>
      <c r="AF319" s="2"/>
      <c r="AG319" s="2"/>
    </row>
    <row r="320" spans="1:33" s="1" customFormat="1">
      <c r="A320" s="46"/>
      <c r="M320" s="254"/>
      <c r="N320" s="254"/>
      <c r="O320" s="254"/>
      <c r="R320" s="254"/>
      <c r="W320" s="2"/>
      <c r="X320" s="2"/>
      <c r="Y320" s="2"/>
      <c r="Z320" s="2"/>
      <c r="AA320" s="2"/>
      <c r="AB320" s="2"/>
      <c r="AC320" s="2"/>
      <c r="AD320" s="2"/>
      <c r="AE320" s="2"/>
      <c r="AF320" s="2"/>
      <c r="AG320" s="2"/>
    </row>
    <row r="321" spans="1:33" s="1" customFormat="1">
      <c r="A321" s="46"/>
      <c r="M321" s="254"/>
      <c r="N321" s="254"/>
      <c r="O321" s="254"/>
      <c r="R321" s="254"/>
      <c r="W321" s="2"/>
      <c r="X321" s="2"/>
      <c r="Y321" s="2"/>
      <c r="Z321" s="2"/>
      <c r="AA321" s="2"/>
      <c r="AB321" s="2"/>
      <c r="AC321" s="2"/>
      <c r="AD321" s="2"/>
      <c r="AE321" s="2"/>
      <c r="AF321" s="2"/>
      <c r="AG321" s="2"/>
    </row>
    <row r="322" spans="1:33" s="1" customFormat="1">
      <c r="A322" s="46"/>
      <c r="M322" s="254"/>
      <c r="N322" s="254"/>
      <c r="O322" s="254"/>
      <c r="R322" s="254"/>
      <c r="W322" s="2"/>
      <c r="X322" s="2"/>
      <c r="Y322" s="2"/>
      <c r="Z322" s="2"/>
      <c r="AA322" s="2"/>
      <c r="AB322" s="2"/>
      <c r="AC322" s="2"/>
      <c r="AD322" s="2"/>
      <c r="AE322" s="2"/>
      <c r="AF322" s="2"/>
      <c r="AG322" s="2"/>
    </row>
    <row r="323" spans="1:33" s="1" customFormat="1">
      <c r="A323" s="46"/>
      <c r="M323" s="254"/>
      <c r="N323" s="254"/>
      <c r="O323" s="254"/>
      <c r="R323" s="254"/>
      <c r="W323" s="2"/>
      <c r="X323" s="2"/>
      <c r="Y323" s="2"/>
      <c r="Z323" s="2"/>
      <c r="AA323" s="2"/>
      <c r="AB323" s="2"/>
      <c r="AC323" s="2"/>
      <c r="AD323" s="2"/>
      <c r="AE323" s="2"/>
      <c r="AF323" s="2"/>
      <c r="AG323" s="2"/>
    </row>
    <row r="324" spans="1:33" s="1" customFormat="1">
      <c r="A324" s="46"/>
      <c r="M324" s="254"/>
      <c r="N324" s="254"/>
      <c r="O324" s="254"/>
      <c r="R324" s="254"/>
      <c r="W324" s="2"/>
      <c r="X324" s="2"/>
      <c r="Y324" s="2"/>
      <c r="Z324" s="2"/>
      <c r="AA324" s="2"/>
      <c r="AB324" s="2"/>
      <c r="AC324" s="2"/>
      <c r="AD324" s="2"/>
      <c r="AE324" s="2"/>
      <c r="AF324" s="2"/>
      <c r="AG324" s="2"/>
    </row>
    <row r="325" spans="1:33" s="1" customFormat="1">
      <c r="A325" s="46"/>
      <c r="M325" s="254"/>
      <c r="N325" s="254"/>
      <c r="O325" s="254"/>
      <c r="R325" s="254"/>
      <c r="W325" s="2"/>
      <c r="X325" s="2"/>
      <c r="Y325" s="2"/>
      <c r="Z325" s="2"/>
      <c r="AA325" s="2"/>
      <c r="AB325" s="2"/>
      <c r="AC325" s="2"/>
      <c r="AD325" s="2"/>
      <c r="AE325" s="2"/>
      <c r="AF325" s="2"/>
      <c r="AG325" s="2"/>
    </row>
    <row r="326" spans="1:33" s="1" customFormat="1">
      <c r="A326" s="46"/>
      <c r="M326" s="254"/>
      <c r="N326" s="254"/>
      <c r="O326" s="254"/>
      <c r="R326" s="254"/>
      <c r="W326" s="2"/>
      <c r="X326" s="2"/>
      <c r="Y326" s="2"/>
      <c r="Z326" s="2"/>
      <c r="AA326" s="2"/>
      <c r="AB326" s="2"/>
      <c r="AC326" s="2"/>
      <c r="AD326" s="2"/>
      <c r="AE326" s="2"/>
      <c r="AF326" s="2"/>
      <c r="AG326" s="2"/>
    </row>
    <row r="327" spans="1:33" s="1" customFormat="1">
      <c r="A327" s="46"/>
      <c r="M327" s="254"/>
      <c r="N327" s="254"/>
      <c r="O327" s="254"/>
      <c r="R327" s="254"/>
      <c r="W327" s="2"/>
      <c r="X327" s="2"/>
      <c r="Y327" s="2"/>
      <c r="Z327" s="2"/>
      <c r="AA327" s="2"/>
      <c r="AB327" s="2"/>
      <c r="AC327" s="2"/>
      <c r="AD327" s="2"/>
      <c r="AE327" s="2"/>
      <c r="AF327" s="2"/>
      <c r="AG327" s="2"/>
    </row>
    <row r="328" spans="1:33" s="1" customFormat="1">
      <c r="A328" s="46"/>
      <c r="M328" s="254"/>
      <c r="N328" s="254"/>
      <c r="O328" s="254"/>
      <c r="R328" s="254"/>
      <c r="W328" s="2"/>
      <c r="X328" s="2"/>
      <c r="Y328" s="2"/>
      <c r="Z328" s="2"/>
      <c r="AA328" s="2"/>
      <c r="AB328" s="2"/>
      <c r="AC328" s="2"/>
      <c r="AD328" s="2"/>
      <c r="AE328" s="2"/>
      <c r="AF328" s="2"/>
      <c r="AG328" s="2"/>
    </row>
    <row r="329" spans="1:33" s="1" customFormat="1">
      <c r="A329" s="46"/>
      <c r="M329" s="254"/>
      <c r="N329" s="254"/>
      <c r="O329" s="254"/>
      <c r="R329" s="254"/>
      <c r="W329" s="2"/>
      <c r="X329" s="2"/>
      <c r="Y329" s="2"/>
      <c r="Z329" s="2"/>
      <c r="AA329" s="2"/>
      <c r="AB329" s="2"/>
      <c r="AC329" s="2"/>
      <c r="AD329" s="2"/>
      <c r="AE329" s="2"/>
      <c r="AF329" s="2"/>
      <c r="AG329" s="2"/>
    </row>
    <row r="330" spans="1:33" s="1" customFormat="1">
      <c r="A330" s="46"/>
      <c r="M330" s="254"/>
      <c r="N330" s="254"/>
      <c r="O330" s="254"/>
      <c r="R330" s="254"/>
      <c r="W330" s="2"/>
      <c r="X330" s="2"/>
      <c r="Y330" s="2"/>
      <c r="Z330" s="2"/>
      <c r="AA330" s="2"/>
      <c r="AB330" s="2"/>
      <c r="AC330" s="2"/>
      <c r="AD330" s="2"/>
      <c r="AE330" s="2"/>
      <c r="AF330" s="2"/>
      <c r="AG330" s="2"/>
    </row>
    <row r="331" spans="1:33" s="1" customFormat="1">
      <c r="A331" s="46"/>
      <c r="M331" s="254"/>
      <c r="N331" s="254"/>
      <c r="O331" s="254"/>
      <c r="R331" s="254"/>
      <c r="W331" s="2"/>
      <c r="X331" s="2"/>
      <c r="Y331" s="2"/>
      <c r="Z331" s="2"/>
      <c r="AA331" s="2"/>
      <c r="AB331" s="2"/>
      <c r="AC331" s="2"/>
      <c r="AD331" s="2"/>
      <c r="AE331" s="2"/>
      <c r="AF331" s="2"/>
      <c r="AG331" s="2"/>
    </row>
    <row r="332" spans="1:33" s="1" customFormat="1">
      <c r="A332" s="46"/>
      <c r="M332" s="254"/>
      <c r="N332" s="254"/>
      <c r="O332" s="254"/>
      <c r="R332" s="254"/>
      <c r="W332" s="2"/>
      <c r="X332" s="2"/>
      <c r="Y332" s="2"/>
      <c r="Z332" s="2"/>
      <c r="AA332" s="2"/>
      <c r="AB332" s="2"/>
      <c r="AC332" s="2"/>
      <c r="AD332" s="2"/>
      <c r="AE332" s="2"/>
      <c r="AF332" s="2"/>
      <c r="AG332" s="2"/>
    </row>
    <row r="333" spans="1:33" s="1" customFormat="1">
      <c r="A333" s="46"/>
      <c r="M333" s="254"/>
      <c r="N333" s="254"/>
      <c r="O333" s="254"/>
      <c r="R333" s="254"/>
      <c r="W333" s="2"/>
      <c r="X333" s="2"/>
      <c r="Y333" s="2"/>
      <c r="Z333" s="2"/>
      <c r="AA333" s="2"/>
      <c r="AB333" s="2"/>
      <c r="AC333" s="2"/>
      <c r="AD333" s="2"/>
      <c r="AE333" s="2"/>
      <c r="AF333" s="2"/>
      <c r="AG333" s="2"/>
    </row>
    <row r="334" spans="1:33" s="1" customFormat="1">
      <c r="A334" s="46"/>
      <c r="M334" s="254"/>
      <c r="N334" s="254"/>
      <c r="O334" s="254"/>
      <c r="R334" s="254"/>
      <c r="W334" s="2"/>
      <c r="X334" s="2"/>
      <c r="Y334" s="2"/>
      <c r="Z334" s="2"/>
      <c r="AA334" s="2"/>
      <c r="AB334" s="2"/>
      <c r="AC334" s="2"/>
      <c r="AD334" s="2"/>
      <c r="AE334" s="2"/>
      <c r="AF334" s="2"/>
      <c r="AG334" s="2"/>
    </row>
    <row r="335" spans="1:33" s="1" customFormat="1">
      <c r="A335" s="46"/>
      <c r="M335" s="254"/>
      <c r="N335" s="254"/>
      <c r="O335" s="254"/>
      <c r="R335" s="254"/>
      <c r="W335" s="2"/>
      <c r="X335" s="2"/>
      <c r="Y335" s="2"/>
      <c r="Z335" s="2"/>
      <c r="AA335" s="2"/>
      <c r="AB335" s="2"/>
      <c r="AC335" s="2"/>
      <c r="AD335" s="2"/>
      <c r="AE335" s="2"/>
      <c r="AF335" s="2"/>
      <c r="AG335" s="2"/>
    </row>
    <row r="336" spans="1:33" s="1" customFormat="1">
      <c r="A336" s="46"/>
      <c r="M336" s="254"/>
      <c r="N336" s="254"/>
      <c r="O336" s="254"/>
      <c r="R336" s="254"/>
      <c r="W336" s="2"/>
      <c r="X336" s="2"/>
      <c r="Y336" s="2"/>
      <c r="Z336" s="2"/>
      <c r="AA336" s="2"/>
      <c r="AB336" s="2"/>
      <c r="AC336" s="2"/>
      <c r="AD336" s="2"/>
      <c r="AE336" s="2"/>
      <c r="AF336" s="2"/>
      <c r="AG336" s="2"/>
    </row>
    <row r="337" spans="1:33" s="1" customFormat="1">
      <c r="A337" s="46"/>
      <c r="M337" s="254"/>
      <c r="N337" s="254"/>
      <c r="O337" s="254"/>
      <c r="R337" s="254"/>
      <c r="W337" s="2"/>
      <c r="X337" s="2"/>
      <c r="Y337" s="2"/>
      <c r="Z337" s="2"/>
      <c r="AA337" s="2"/>
      <c r="AB337" s="2"/>
      <c r="AC337" s="2"/>
      <c r="AD337" s="2"/>
      <c r="AE337" s="2"/>
      <c r="AF337" s="2"/>
      <c r="AG337" s="2"/>
    </row>
    <row r="338" spans="1:33" s="1" customFormat="1">
      <c r="A338" s="46"/>
      <c r="M338" s="254"/>
      <c r="N338" s="254"/>
      <c r="O338" s="254"/>
      <c r="R338" s="254"/>
      <c r="W338" s="2"/>
      <c r="X338" s="2"/>
      <c r="Y338" s="2"/>
      <c r="Z338" s="2"/>
      <c r="AA338" s="2"/>
      <c r="AB338" s="2"/>
      <c r="AC338" s="2"/>
      <c r="AD338" s="2"/>
      <c r="AE338" s="2"/>
      <c r="AF338" s="2"/>
      <c r="AG338" s="2"/>
    </row>
    <row r="339" spans="1:33" s="1" customFormat="1">
      <c r="A339" s="46"/>
      <c r="M339" s="254"/>
      <c r="N339" s="254"/>
      <c r="O339" s="254"/>
      <c r="R339" s="254"/>
      <c r="W339" s="2"/>
      <c r="X339" s="2"/>
      <c r="Y339" s="2"/>
      <c r="Z339" s="2"/>
      <c r="AA339" s="2"/>
      <c r="AB339" s="2"/>
      <c r="AC339" s="2"/>
      <c r="AD339" s="2"/>
      <c r="AE339" s="2"/>
      <c r="AF339" s="2"/>
      <c r="AG339" s="2"/>
    </row>
    <row r="340" spans="1:33" s="1" customFormat="1">
      <c r="A340" s="46"/>
      <c r="M340" s="254"/>
      <c r="N340" s="254"/>
      <c r="O340" s="254"/>
      <c r="R340" s="254"/>
      <c r="W340" s="2"/>
      <c r="X340" s="2"/>
      <c r="Y340" s="2"/>
      <c r="Z340" s="2"/>
      <c r="AA340" s="2"/>
      <c r="AB340" s="2"/>
      <c r="AC340" s="2"/>
      <c r="AD340" s="2"/>
      <c r="AE340" s="2"/>
      <c r="AF340" s="2"/>
      <c r="AG340" s="2"/>
    </row>
    <row r="341" spans="1:33" s="1" customFormat="1">
      <c r="A341" s="46"/>
      <c r="M341" s="254"/>
      <c r="N341" s="254"/>
      <c r="O341" s="254"/>
      <c r="R341" s="254"/>
      <c r="W341" s="2"/>
      <c r="X341" s="2"/>
      <c r="Y341" s="2"/>
      <c r="Z341" s="2"/>
      <c r="AA341" s="2"/>
      <c r="AB341" s="2"/>
      <c r="AC341" s="2"/>
      <c r="AD341" s="2"/>
      <c r="AE341" s="2"/>
      <c r="AF341" s="2"/>
      <c r="AG341" s="2"/>
    </row>
    <row r="342" spans="1:33" s="1" customFormat="1">
      <c r="A342" s="46"/>
      <c r="M342" s="254"/>
      <c r="N342" s="254"/>
      <c r="O342" s="254"/>
      <c r="R342" s="254"/>
      <c r="W342" s="2"/>
      <c r="X342" s="2"/>
      <c r="Y342" s="2"/>
      <c r="Z342" s="2"/>
      <c r="AA342" s="2"/>
      <c r="AB342" s="2"/>
      <c r="AC342" s="2"/>
      <c r="AD342" s="2"/>
      <c r="AE342" s="2"/>
      <c r="AF342" s="2"/>
      <c r="AG342" s="2"/>
    </row>
    <row r="343" spans="1:33" s="1" customFormat="1">
      <c r="A343" s="46"/>
      <c r="M343" s="254"/>
      <c r="N343" s="254"/>
      <c r="O343" s="254"/>
      <c r="R343" s="254"/>
      <c r="W343" s="2"/>
      <c r="X343" s="2"/>
      <c r="Y343" s="2"/>
      <c r="Z343" s="2"/>
      <c r="AA343" s="2"/>
      <c r="AB343" s="2"/>
      <c r="AC343" s="2"/>
      <c r="AD343" s="2"/>
      <c r="AE343" s="2"/>
      <c r="AF343" s="2"/>
      <c r="AG343" s="2"/>
    </row>
    <row r="344" spans="1:33" s="1" customFormat="1">
      <c r="A344" s="46"/>
      <c r="M344" s="254"/>
      <c r="N344" s="254"/>
      <c r="O344" s="254"/>
      <c r="R344" s="254"/>
      <c r="W344" s="2"/>
      <c r="X344" s="2"/>
      <c r="Y344" s="2"/>
      <c r="Z344" s="2"/>
      <c r="AA344" s="2"/>
      <c r="AB344" s="2"/>
      <c r="AC344" s="2"/>
      <c r="AD344" s="2"/>
      <c r="AE344" s="2"/>
      <c r="AF344" s="2"/>
      <c r="AG344" s="2"/>
    </row>
    <row r="345" spans="1:33" s="1" customFormat="1">
      <c r="A345" s="46"/>
      <c r="M345" s="254"/>
      <c r="N345" s="254"/>
      <c r="O345" s="254"/>
      <c r="R345" s="254"/>
      <c r="W345" s="2"/>
      <c r="X345" s="2"/>
      <c r="Y345" s="2"/>
      <c r="Z345" s="2"/>
      <c r="AA345" s="2"/>
      <c r="AB345" s="2"/>
      <c r="AC345" s="2"/>
      <c r="AD345" s="2"/>
      <c r="AE345" s="2"/>
      <c r="AF345" s="2"/>
      <c r="AG345" s="2"/>
    </row>
    <row r="346" spans="1:33" s="1" customFormat="1">
      <c r="A346" s="46"/>
      <c r="M346" s="254"/>
      <c r="N346" s="254"/>
      <c r="O346" s="254"/>
      <c r="R346" s="254"/>
      <c r="W346" s="2"/>
      <c r="X346" s="2"/>
      <c r="Y346" s="2"/>
      <c r="Z346" s="2"/>
      <c r="AA346" s="2"/>
      <c r="AB346" s="2"/>
      <c r="AC346" s="2"/>
      <c r="AD346" s="2"/>
      <c r="AE346" s="2"/>
      <c r="AF346" s="2"/>
      <c r="AG346" s="2"/>
    </row>
    <row r="347" spans="1:33" s="1" customFormat="1">
      <c r="A347" s="46"/>
      <c r="M347" s="254"/>
      <c r="N347" s="254"/>
      <c r="O347" s="254"/>
      <c r="R347" s="254"/>
      <c r="W347" s="2"/>
      <c r="X347" s="2"/>
      <c r="Y347" s="2"/>
      <c r="Z347" s="2"/>
      <c r="AA347" s="2"/>
      <c r="AB347" s="2"/>
      <c r="AC347" s="2"/>
      <c r="AD347" s="2"/>
      <c r="AE347" s="2"/>
      <c r="AF347" s="2"/>
      <c r="AG347" s="2"/>
    </row>
    <row r="348" spans="1:33" s="1" customFormat="1">
      <c r="A348" s="46"/>
      <c r="M348" s="254"/>
      <c r="N348" s="254"/>
      <c r="O348" s="254"/>
      <c r="R348" s="254"/>
      <c r="W348" s="2"/>
      <c r="X348" s="2"/>
      <c r="Y348" s="2"/>
      <c r="Z348" s="2"/>
      <c r="AA348" s="2"/>
      <c r="AB348" s="2"/>
      <c r="AC348" s="2"/>
      <c r="AD348" s="2"/>
      <c r="AE348" s="2"/>
      <c r="AF348" s="2"/>
      <c r="AG348" s="2"/>
    </row>
    <row r="349" spans="1:33" s="1" customFormat="1">
      <c r="A349" s="46"/>
      <c r="M349" s="254"/>
      <c r="N349" s="254"/>
      <c r="O349" s="254"/>
      <c r="R349" s="254"/>
      <c r="W349" s="2"/>
      <c r="X349" s="2"/>
      <c r="Y349" s="2"/>
      <c r="Z349" s="2"/>
      <c r="AA349" s="2"/>
      <c r="AB349" s="2"/>
      <c r="AC349" s="2"/>
      <c r="AD349" s="2"/>
      <c r="AE349" s="2"/>
      <c r="AF349" s="2"/>
      <c r="AG349" s="2"/>
    </row>
    <row r="350" spans="1:33" s="1" customFormat="1">
      <c r="A350" s="46"/>
      <c r="M350" s="254"/>
      <c r="N350" s="254"/>
      <c r="O350" s="254"/>
      <c r="R350" s="254"/>
      <c r="W350" s="2"/>
      <c r="X350" s="2"/>
      <c r="Y350" s="2"/>
      <c r="Z350" s="2"/>
      <c r="AA350" s="2"/>
      <c r="AB350" s="2"/>
      <c r="AC350" s="2"/>
      <c r="AD350" s="2"/>
      <c r="AE350" s="2"/>
      <c r="AF350" s="2"/>
      <c r="AG350" s="2"/>
    </row>
    <row r="351" spans="1:33" s="1" customFormat="1">
      <c r="A351" s="46"/>
      <c r="M351" s="254"/>
      <c r="N351" s="254"/>
      <c r="O351" s="254"/>
      <c r="R351" s="254"/>
      <c r="W351" s="2"/>
      <c r="X351" s="2"/>
      <c r="Y351" s="2"/>
      <c r="Z351" s="2"/>
      <c r="AA351" s="2"/>
      <c r="AB351" s="2"/>
      <c r="AC351" s="2"/>
      <c r="AD351" s="2"/>
      <c r="AE351" s="2"/>
      <c r="AF351" s="2"/>
      <c r="AG351" s="2"/>
    </row>
    <row r="352" spans="1:33" s="1" customFormat="1">
      <c r="A352" s="46"/>
      <c r="M352" s="254"/>
      <c r="N352" s="254"/>
      <c r="O352" s="254"/>
      <c r="R352" s="254"/>
      <c r="W352" s="2"/>
      <c r="X352" s="2"/>
      <c r="Y352" s="2"/>
      <c r="Z352" s="2"/>
      <c r="AA352" s="2"/>
      <c r="AB352" s="2"/>
      <c r="AC352" s="2"/>
      <c r="AD352" s="2"/>
      <c r="AE352" s="2"/>
      <c r="AF352" s="2"/>
      <c r="AG352" s="2"/>
    </row>
    <row r="353" spans="1:33" s="1" customFormat="1">
      <c r="A353" s="46"/>
      <c r="M353" s="254"/>
      <c r="N353" s="254"/>
      <c r="O353" s="254"/>
      <c r="R353" s="254"/>
      <c r="W353" s="2"/>
      <c r="X353" s="2"/>
      <c r="Y353" s="2"/>
      <c r="Z353" s="2"/>
      <c r="AA353" s="2"/>
      <c r="AB353" s="2"/>
      <c r="AC353" s="2"/>
      <c r="AD353" s="2"/>
      <c r="AE353" s="2"/>
      <c r="AF353" s="2"/>
      <c r="AG353" s="2"/>
    </row>
    <row r="354" spans="1:33" s="1" customFormat="1">
      <c r="A354" s="46"/>
      <c r="M354" s="254"/>
      <c r="N354" s="254"/>
      <c r="O354" s="254"/>
      <c r="R354" s="254"/>
      <c r="W354" s="2"/>
      <c r="X354" s="2"/>
      <c r="Y354" s="2"/>
      <c r="Z354" s="2"/>
      <c r="AA354" s="2"/>
      <c r="AB354" s="2"/>
      <c r="AC354" s="2"/>
      <c r="AD354" s="2"/>
      <c r="AE354" s="2"/>
      <c r="AF354" s="2"/>
      <c r="AG354" s="2"/>
    </row>
    <row r="355" spans="1:33" s="1" customFormat="1">
      <c r="A355" s="46"/>
      <c r="M355" s="254"/>
      <c r="N355" s="254"/>
      <c r="O355" s="254"/>
      <c r="R355" s="254"/>
      <c r="W355" s="2"/>
      <c r="X355" s="2"/>
      <c r="Y355" s="2"/>
      <c r="Z355" s="2"/>
      <c r="AA355" s="2"/>
      <c r="AB355" s="2"/>
      <c r="AC355" s="2"/>
      <c r="AD355" s="2"/>
      <c r="AE355" s="2"/>
      <c r="AF355" s="2"/>
      <c r="AG355" s="2"/>
    </row>
    <row r="356" spans="1:33" s="1" customFormat="1">
      <c r="A356" s="46"/>
      <c r="M356" s="254"/>
      <c r="N356" s="254"/>
      <c r="O356" s="254"/>
      <c r="R356" s="254"/>
      <c r="W356" s="2"/>
      <c r="X356" s="2"/>
      <c r="Y356" s="2"/>
      <c r="Z356" s="2"/>
      <c r="AA356" s="2"/>
      <c r="AB356" s="2"/>
      <c r="AC356" s="2"/>
      <c r="AD356" s="2"/>
      <c r="AE356" s="2"/>
      <c r="AF356" s="2"/>
      <c r="AG356" s="2"/>
    </row>
    <row r="357" spans="1:33" s="1" customFormat="1">
      <c r="A357" s="46"/>
      <c r="M357" s="254"/>
      <c r="N357" s="254"/>
      <c r="O357" s="254"/>
      <c r="R357" s="254"/>
      <c r="W357" s="2"/>
      <c r="X357" s="2"/>
      <c r="Y357" s="2"/>
      <c r="Z357" s="2"/>
      <c r="AA357" s="2"/>
      <c r="AB357" s="2"/>
      <c r="AC357" s="2"/>
      <c r="AD357" s="2"/>
      <c r="AE357" s="2"/>
      <c r="AF357" s="2"/>
      <c r="AG357" s="2"/>
    </row>
    <row r="358" spans="1:33" s="1" customFormat="1">
      <c r="A358" s="46"/>
      <c r="M358" s="254"/>
      <c r="N358" s="254"/>
      <c r="O358" s="254"/>
      <c r="R358" s="254"/>
      <c r="W358" s="2"/>
      <c r="X358" s="2"/>
      <c r="Y358" s="2"/>
      <c r="Z358" s="2"/>
      <c r="AA358" s="2"/>
      <c r="AB358" s="2"/>
      <c r="AC358" s="2"/>
      <c r="AD358" s="2"/>
      <c r="AE358" s="2"/>
      <c r="AF358" s="2"/>
      <c r="AG358" s="2"/>
    </row>
    <row r="359" spans="1:33" s="1" customFormat="1">
      <c r="A359" s="46"/>
      <c r="M359" s="254"/>
      <c r="N359" s="254"/>
      <c r="O359" s="254"/>
      <c r="R359" s="254"/>
      <c r="W359" s="2"/>
      <c r="X359" s="2"/>
      <c r="Y359" s="2"/>
      <c r="Z359" s="2"/>
      <c r="AA359" s="2"/>
      <c r="AB359" s="2"/>
      <c r="AC359" s="2"/>
      <c r="AD359" s="2"/>
      <c r="AE359" s="2"/>
      <c r="AF359" s="2"/>
      <c r="AG359" s="2"/>
    </row>
    <row r="360" spans="1:33" s="1" customFormat="1">
      <c r="A360" s="46"/>
      <c r="M360" s="254"/>
      <c r="N360" s="254"/>
      <c r="O360" s="254"/>
      <c r="R360" s="254"/>
      <c r="W360" s="2"/>
      <c r="X360" s="2"/>
      <c r="Y360" s="2"/>
      <c r="Z360" s="2"/>
      <c r="AA360" s="2"/>
      <c r="AB360" s="2"/>
      <c r="AC360" s="2"/>
      <c r="AD360" s="2"/>
      <c r="AE360" s="2"/>
      <c r="AF360" s="2"/>
      <c r="AG360" s="2"/>
    </row>
    <row r="361" spans="1:33" s="1" customFormat="1">
      <c r="A361" s="46"/>
      <c r="M361" s="254"/>
      <c r="N361" s="254"/>
      <c r="O361" s="254"/>
      <c r="R361" s="254"/>
      <c r="W361" s="2"/>
      <c r="X361" s="2"/>
      <c r="Y361" s="2"/>
      <c r="Z361" s="2"/>
      <c r="AA361" s="2"/>
      <c r="AB361" s="2"/>
      <c r="AC361" s="2"/>
      <c r="AD361" s="2"/>
      <c r="AE361" s="2"/>
      <c r="AF361" s="2"/>
      <c r="AG361" s="2"/>
    </row>
    <row r="362" spans="1:33" s="1" customFormat="1">
      <c r="A362" s="46"/>
      <c r="M362" s="254"/>
      <c r="N362" s="254"/>
      <c r="O362" s="254"/>
      <c r="R362" s="254"/>
      <c r="W362" s="2"/>
      <c r="X362" s="2"/>
      <c r="Y362" s="2"/>
      <c r="Z362" s="2"/>
      <c r="AA362" s="2"/>
      <c r="AB362" s="2"/>
      <c r="AC362" s="2"/>
      <c r="AD362" s="2"/>
      <c r="AE362" s="2"/>
      <c r="AF362" s="2"/>
      <c r="AG362" s="2"/>
    </row>
    <row r="363" spans="1:33" s="1" customFormat="1">
      <c r="A363" s="46"/>
      <c r="M363" s="254"/>
      <c r="N363" s="254"/>
      <c r="O363" s="254"/>
      <c r="R363" s="254"/>
      <c r="W363" s="2"/>
      <c r="X363" s="2"/>
      <c r="Y363" s="2"/>
      <c r="Z363" s="2"/>
      <c r="AA363" s="2"/>
      <c r="AB363" s="2"/>
      <c r="AC363" s="2"/>
      <c r="AD363" s="2"/>
      <c r="AE363" s="2"/>
      <c r="AF363" s="2"/>
      <c r="AG363" s="2"/>
    </row>
    <row r="364" spans="1:33" s="1" customFormat="1">
      <c r="A364" s="46"/>
      <c r="M364" s="254"/>
      <c r="N364" s="254"/>
      <c r="O364" s="254"/>
      <c r="R364" s="254"/>
      <c r="W364" s="2"/>
      <c r="X364" s="2"/>
      <c r="Y364" s="2"/>
      <c r="Z364" s="2"/>
      <c r="AA364" s="2"/>
      <c r="AB364" s="2"/>
      <c r="AC364" s="2"/>
      <c r="AD364" s="2"/>
      <c r="AE364" s="2"/>
      <c r="AF364" s="2"/>
      <c r="AG364" s="2"/>
    </row>
    <row r="365" spans="1:33" s="1" customFormat="1">
      <c r="A365" s="46"/>
      <c r="M365" s="254"/>
      <c r="N365" s="254"/>
      <c r="O365" s="254"/>
      <c r="R365" s="254"/>
      <c r="W365" s="2"/>
      <c r="X365" s="2"/>
      <c r="Y365" s="2"/>
      <c r="Z365" s="2"/>
      <c r="AA365" s="2"/>
      <c r="AB365" s="2"/>
      <c r="AC365" s="2"/>
      <c r="AD365" s="2"/>
      <c r="AE365" s="2"/>
      <c r="AF365" s="2"/>
      <c r="AG365" s="2"/>
    </row>
    <row r="366" spans="1:33" s="1" customFormat="1">
      <c r="A366" s="46"/>
      <c r="M366" s="254"/>
      <c r="N366" s="254"/>
      <c r="O366" s="254"/>
      <c r="R366" s="254"/>
      <c r="W366" s="2"/>
      <c r="X366" s="2"/>
      <c r="Y366" s="2"/>
      <c r="Z366" s="2"/>
      <c r="AA366" s="2"/>
      <c r="AB366" s="2"/>
      <c r="AC366" s="2"/>
      <c r="AD366" s="2"/>
      <c r="AE366" s="2"/>
      <c r="AF366" s="2"/>
      <c r="AG366" s="2"/>
    </row>
    <row r="367" spans="1:33" s="1" customFormat="1">
      <c r="A367" s="46"/>
      <c r="M367" s="254"/>
      <c r="N367" s="254"/>
      <c r="O367" s="254"/>
      <c r="R367" s="254"/>
      <c r="W367" s="2"/>
      <c r="X367" s="2"/>
      <c r="Y367" s="2"/>
      <c r="Z367" s="2"/>
      <c r="AA367" s="2"/>
      <c r="AB367" s="2"/>
      <c r="AC367" s="2"/>
      <c r="AD367" s="2"/>
      <c r="AE367" s="2"/>
      <c r="AF367" s="2"/>
      <c r="AG367" s="2"/>
    </row>
    <row r="368" spans="1:33" s="1" customFormat="1">
      <c r="A368" s="46"/>
      <c r="M368" s="254"/>
      <c r="N368" s="254"/>
      <c r="O368" s="254"/>
      <c r="R368" s="254"/>
      <c r="W368" s="2"/>
      <c r="X368" s="2"/>
      <c r="Y368" s="2"/>
      <c r="Z368" s="2"/>
      <c r="AA368" s="2"/>
      <c r="AB368" s="2"/>
      <c r="AC368" s="2"/>
      <c r="AD368" s="2"/>
      <c r="AE368" s="2"/>
      <c r="AF368" s="2"/>
      <c r="AG368" s="2"/>
    </row>
    <row r="369" spans="1:33" s="1" customFormat="1">
      <c r="A369" s="46"/>
      <c r="M369" s="254"/>
      <c r="N369" s="254"/>
      <c r="O369" s="254"/>
      <c r="R369" s="254"/>
      <c r="W369" s="2"/>
      <c r="X369" s="2"/>
      <c r="Y369" s="2"/>
      <c r="Z369" s="2"/>
      <c r="AA369" s="2"/>
      <c r="AB369" s="2"/>
      <c r="AC369" s="2"/>
      <c r="AD369" s="2"/>
      <c r="AE369" s="2"/>
      <c r="AF369" s="2"/>
      <c r="AG369" s="2"/>
    </row>
    <row r="370" spans="1:33" s="1" customFormat="1">
      <c r="A370" s="46"/>
      <c r="M370" s="254"/>
      <c r="N370" s="254"/>
      <c r="O370" s="254"/>
      <c r="R370" s="254"/>
      <c r="W370" s="2"/>
      <c r="X370" s="2"/>
      <c r="Y370" s="2"/>
      <c r="Z370" s="2"/>
      <c r="AA370" s="2"/>
      <c r="AB370" s="2"/>
      <c r="AC370" s="2"/>
      <c r="AD370" s="2"/>
      <c r="AE370" s="2"/>
      <c r="AF370" s="2"/>
      <c r="AG370" s="2"/>
    </row>
    <row r="371" spans="1:33" s="1" customFormat="1">
      <c r="A371" s="46"/>
      <c r="M371" s="254"/>
      <c r="N371" s="254"/>
      <c r="O371" s="254"/>
      <c r="R371" s="254"/>
      <c r="W371" s="2"/>
      <c r="X371" s="2"/>
      <c r="Y371" s="2"/>
      <c r="Z371" s="2"/>
      <c r="AA371" s="2"/>
      <c r="AB371" s="2"/>
      <c r="AC371" s="2"/>
      <c r="AD371" s="2"/>
      <c r="AE371" s="2"/>
      <c r="AF371" s="2"/>
      <c r="AG371" s="2"/>
    </row>
    <row r="372" spans="1:33" s="1" customFormat="1">
      <c r="A372" s="46"/>
      <c r="M372" s="254"/>
      <c r="N372" s="254"/>
      <c r="O372" s="254"/>
      <c r="R372" s="254"/>
      <c r="W372" s="2"/>
      <c r="X372" s="2"/>
      <c r="Y372" s="2"/>
      <c r="Z372" s="2"/>
      <c r="AA372" s="2"/>
      <c r="AB372" s="2"/>
      <c r="AC372" s="2"/>
      <c r="AD372" s="2"/>
      <c r="AE372" s="2"/>
      <c r="AF372" s="2"/>
      <c r="AG372" s="2"/>
    </row>
    <row r="373" spans="1:33" s="1" customFormat="1">
      <c r="A373" s="46"/>
      <c r="M373" s="254"/>
      <c r="N373" s="254"/>
      <c r="O373" s="254"/>
      <c r="R373" s="254"/>
      <c r="W373" s="2"/>
      <c r="X373" s="2"/>
      <c r="Y373" s="2"/>
      <c r="Z373" s="2"/>
      <c r="AA373" s="2"/>
      <c r="AB373" s="2"/>
      <c r="AC373" s="2"/>
      <c r="AD373" s="2"/>
      <c r="AE373" s="2"/>
      <c r="AF373" s="2"/>
      <c r="AG373" s="2"/>
    </row>
    <row r="374" spans="1:33" s="1" customFormat="1">
      <c r="A374" s="46"/>
      <c r="M374" s="254"/>
      <c r="N374" s="254"/>
      <c r="O374" s="254"/>
      <c r="R374" s="254"/>
      <c r="W374" s="2"/>
      <c r="X374" s="2"/>
      <c r="Y374" s="2"/>
      <c r="Z374" s="2"/>
      <c r="AA374" s="2"/>
      <c r="AB374" s="2"/>
      <c r="AC374" s="2"/>
      <c r="AD374" s="2"/>
      <c r="AE374" s="2"/>
      <c r="AF374" s="2"/>
      <c r="AG374" s="2"/>
    </row>
    <row r="375" spans="1:33" s="1" customFormat="1">
      <c r="A375" s="46"/>
      <c r="M375" s="254"/>
      <c r="N375" s="254"/>
      <c r="O375" s="254"/>
      <c r="R375" s="254"/>
      <c r="W375" s="2"/>
      <c r="X375" s="2"/>
      <c r="Y375" s="2"/>
      <c r="Z375" s="2"/>
      <c r="AA375" s="2"/>
      <c r="AB375" s="2"/>
      <c r="AC375" s="2"/>
      <c r="AD375" s="2"/>
      <c r="AE375" s="2"/>
      <c r="AF375" s="2"/>
      <c r="AG375" s="2"/>
    </row>
    <row r="376" spans="1:33" s="1" customFormat="1">
      <c r="A376" s="46"/>
      <c r="M376" s="254"/>
      <c r="N376" s="254"/>
      <c r="O376" s="254"/>
      <c r="R376" s="254"/>
      <c r="W376" s="2"/>
      <c r="X376" s="2"/>
      <c r="Y376" s="2"/>
      <c r="Z376" s="2"/>
      <c r="AA376" s="2"/>
      <c r="AB376" s="2"/>
      <c r="AC376" s="2"/>
      <c r="AD376" s="2"/>
      <c r="AE376" s="2"/>
      <c r="AF376" s="2"/>
      <c r="AG376" s="2"/>
    </row>
    <row r="377" spans="1:33" s="1" customFormat="1">
      <c r="A377" s="46"/>
      <c r="M377" s="254"/>
      <c r="N377" s="254"/>
      <c r="O377" s="254"/>
      <c r="R377" s="254"/>
      <c r="W377" s="2"/>
      <c r="X377" s="2"/>
      <c r="Y377" s="2"/>
      <c r="Z377" s="2"/>
      <c r="AA377" s="2"/>
      <c r="AB377" s="2"/>
      <c r="AC377" s="2"/>
      <c r="AD377" s="2"/>
      <c r="AE377" s="2"/>
      <c r="AF377" s="2"/>
      <c r="AG377" s="2"/>
    </row>
    <row r="378" spans="1:33" s="1" customFormat="1">
      <c r="A378" s="46"/>
      <c r="M378" s="254"/>
      <c r="N378" s="254"/>
      <c r="O378" s="254"/>
      <c r="R378" s="254"/>
      <c r="W378" s="2"/>
      <c r="X378" s="2"/>
      <c r="Y378" s="2"/>
      <c r="Z378" s="2"/>
      <c r="AA378" s="2"/>
      <c r="AB378" s="2"/>
      <c r="AC378" s="2"/>
      <c r="AD378" s="2"/>
      <c r="AE378" s="2"/>
      <c r="AF378" s="2"/>
      <c r="AG378" s="2"/>
    </row>
    <row r="379" spans="1:33" s="1" customFormat="1">
      <c r="A379" s="46"/>
      <c r="M379" s="254"/>
      <c r="N379" s="254"/>
      <c r="O379" s="254"/>
      <c r="R379" s="254"/>
      <c r="W379" s="2"/>
      <c r="X379" s="2"/>
      <c r="Y379" s="2"/>
      <c r="Z379" s="2"/>
      <c r="AA379" s="2"/>
      <c r="AB379" s="2"/>
      <c r="AC379" s="2"/>
      <c r="AD379" s="2"/>
      <c r="AE379" s="2"/>
      <c r="AF379" s="2"/>
      <c r="AG379" s="2"/>
    </row>
    <row r="380" spans="1:33" s="1" customFormat="1">
      <c r="A380" s="46"/>
      <c r="M380" s="254"/>
      <c r="N380" s="254"/>
      <c r="O380" s="254"/>
      <c r="R380" s="254"/>
      <c r="W380" s="2"/>
      <c r="X380" s="2"/>
      <c r="Y380" s="2"/>
      <c r="Z380" s="2"/>
      <c r="AA380" s="2"/>
      <c r="AB380" s="2"/>
      <c r="AC380" s="2"/>
      <c r="AD380" s="2"/>
      <c r="AE380" s="2"/>
      <c r="AF380" s="2"/>
      <c r="AG380" s="2"/>
    </row>
    <row r="381" spans="1:33" s="1" customFormat="1">
      <c r="A381" s="46"/>
      <c r="M381" s="254"/>
      <c r="N381" s="254"/>
      <c r="O381" s="254"/>
      <c r="R381" s="254"/>
      <c r="W381" s="2"/>
      <c r="X381" s="2"/>
      <c r="Y381" s="2"/>
      <c r="Z381" s="2"/>
      <c r="AA381" s="2"/>
      <c r="AB381" s="2"/>
      <c r="AC381" s="2"/>
      <c r="AD381" s="2"/>
      <c r="AE381" s="2"/>
      <c r="AF381" s="2"/>
      <c r="AG381" s="2"/>
    </row>
    <row r="382" spans="1:33" s="1" customFormat="1">
      <c r="A382" s="46"/>
      <c r="M382" s="254"/>
      <c r="N382" s="254"/>
      <c r="O382" s="254"/>
      <c r="R382" s="254"/>
      <c r="W382" s="2"/>
      <c r="X382" s="2"/>
      <c r="Y382" s="2"/>
      <c r="Z382" s="2"/>
      <c r="AA382" s="2"/>
      <c r="AB382" s="2"/>
      <c r="AC382" s="2"/>
      <c r="AD382" s="2"/>
      <c r="AE382" s="2"/>
      <c r="AF382" s="2"/>
      <c r="AG382" s="2"/>
    </row>
    <row r="383" spans="1:33" s="1" customFormat="1">
      <c r="A383" s="46"/>
      <c r="M383" s="254"/>
      <c r="N383" s="254"/>
      <c r="O383" s="254"/>
      <c r="R383" s="254"/>
      <c r="W383" s="2"/>
      <c r="X383" s="2"/>
      <c r="Y383" s="2"/>
      <c r="Z383" s="2"/>
      <c r="AA383" s="2"/>
      <c r="AB383" s="2"/>
      <c r="AC383" s="2"/>
      <c r="AD383" s="2"/>
      <c r="AE383" s="2"/>
      <c r="AF383" s="2"/>
      <c r="AG383" s="2"/>
    </row>
    <row r="384" spans="1:33" s="1" customFormat="1">
      <c r="A384" s="46"/>
      <c r="M384" s="254"/>
      <c r="N384" s="254"/>
      <c r="O384" s="254"/>
      <c r="R384" s="254"/>
      <c r="W384" s="2"/>
      <c r="X384" s="2"/>
      <c r="Y384" s="2"/>
      <c r="Z384" s="2"/>
      <c r="AA384" s="2"/>
      <c r="AB384" s="2"/>
      <c r="AC384" s="2"/>
      <c r="AD384" s="2"/>
      <c r="AE384" s="2"/>
      <c r="AF384" s="2"/>
      <c r="AG384" s="2"/>
    </row>
    <row r="385" spans="1:33" s="1" customFormat="1">
      <c r="A385" s="46"/>
      <c r="M385" s="254"/>
      <c r="N385" s="254"/>
      <c r="O385" s="254"/>
      <c r="R385" s="254"/>
      <c r="W385" s="2"/>
      <c r="X385" s="2"/>
      <c r="Y385" s="2"/>
      <c r="Z385" s="2"/>
      <c r="AA385" s="2"/>
      <c r="AB385" s="2"/>
      <c r="AC385" s="2"/>
      <c r="AD385" s="2"/>
      <c r="AE385" s="2"/>
      <c r="AF385" s="2"/>
      <c r="AG385" s="2"/>
    </row>
    <row r="386" spans="1:33" s="1" customFormat="1">
      <c r="A386" s="46"/>
      <c r="M386" s="254"/>
      <c r="N386" s="254"/>
      <c r="O386" s="254"/>
      <c r="R386" s="254"/>
      <c r="W386" s="2"/>
      <c r="X386" s="2"/>
      <c r="Y386" s="2"/>
      <c r="Z386" s="2"/>
      <c r="AA386" s="2"/>
      <c r="AB386" s="2"/>
      <c r="AC386" s="2"/>
      <c r="AD386" s="2"/>
      <c r="AE386" s="2"/>
      <c r="AF386" s="2"/>
      <c r="AG386" s="2"/>
    </row>
    <row r="387" spans="1:33" s="1" customFormat="1">
      <c r="A387" s="46"/>
      <c r="M387" s="254"/>
      <c r="N387" s="254"/>
      <c r="O387" s="254"/>
      <c r="R387" s="254"/>
      <c r="W387" s="2"/>
      <c r="X387" s="2"/>
      <c r="Y387" s="2"/>
      <c r="Z387" s="2"/>
      <c r="AA387" s="2"/>
      <c r="AB387" s="2"/>
      <c r="AC387" s="2"/>
      <c r="AD387" s="2"/>
      <c r="AE387" s="2"/>
      <c r="AF387" s="2"/>
      <c r="AG387" s="2"/>
    </row>
    <row r="388" spans="1:33" s="1" customFormat="1">
      <c r="A388" s="46"/>
      <c r="M388" s="254"/>
      <c r="N388" s="254"/>
      <c r="O388" s="254"/>
      <c r="R388" s="254"/>
      <c r="W388" s="2"/>
      <c r="X388" s="2"/>
      <c r="Y388" s="2"/>
      <c r="Z388" s="2"/>
      <c r="AA388" s="2"/>
      <c r="AB388" s="2"/>
      <c r="AC388" s="2"/>
      <c r="AD388" s="2"/>
      <c r="AE388" s="2"/>
      <c r="AF388" s="2"/>
      <c r="AG388" s="2"/>
    </row>
    <row r="389" spans="1:33" s="1" customFormat="1">
      <c r="A389" s="46"/>
      <c r="M389" s="254"/>
      <c r="N389" s="254"/>
      <c r="O389" s="254"/>
      <c r="R389" s="254"/>
      <c r="W389" s="2"/>
      <c r="X389" s="2"/>
      <c r="Y389" s="2"/>
      <c r="Z389" s="2"/>
      <c r="AA389" s="2"/>
      <c r="AB389" s="2"/>
      <c r="AC389" s="2"/>
      <c r="AD389" s="2"/>
      <c r="AE389" s="2"/>
      <c r="AF389" s="2"/>
      <c r="AG389" s="2"/>
    </row>
    <row r="390" spans="1:33" s="1" customFormat="1">
      <c r="A390" s="46"/>
      <c r="M390" s="254"/>
      <c r="N390" s="254"/>
      <c r="O390" s="254"/>
      <c r="R390" s="254"/>
      <c r="W390" s="2"/>
      <c r="X390" s="2"/>
      <c r="Y390" s="2"/>
      <c r="Z390" s="2"/>
      <c r="AA390" s="2"/>
      <c r="AB390" s="2"/>
      <c r="AC390" s="2"/>
      <c r="AD390" s="2"/>
      <c r="AE390" s="2"/>
      <c r="AF390" s="2"/>
      <c r="AG390" s="2"/>
    </row>
    <row r="391" spans="1:33" s="1" customFormat="1">
      <c r="A391" s="46"/>
      <c r="M391" s="254"/>
      <c r="N391" s="254"/>
      <c r="O391" s="254"/>
      <c r="R391" s="254"/>
      <c r="W391" s="2"/>
      <c r="X391" s="2"/>
      <c r="Y391" s="2"/>
      <c r="Z391" s="2"/>
      <c r="AA391" s="2"/>
      <c r="AB391" s="2"/>
      <c r="AC391" s="2"/>
      <c r="AD391" s="2"/>
      <c r="AE391" s="2"/>
      <c r="AF391" s="2"/>
      <c r="AG391" s="2"/>
    </row>
    <row r="392" spans="1:33" s="1" customFormat="1">
      <c r="A392" s="46"/>
      <c r="M392" s="254"/>
      <c r="N392" s="254"/>
      <c r="O392" s="254"/>
      <c r="R392" s="254"/>
      <c r="W392" s="2"/>
      <c r="X392" s="2"/>
      <c r="Y392" s="2"/>
      <c r="Z392" s="2"/>
      <c r="AA392" s="2"/>
      <c r="AB392" s="2"/>
      <c r="AC392" s="2"/>
      <c r="AD392" s="2"/>
      <c r="AE392" s="2"/>
      <c r="AF392" s="2"/>
      <c r="AG392" s="2"/>
    </row>
    <row r="393" spans="1:33" s="1" customFormat="1">
      <c r="A393" s="46"/>
      <c r="M393" s="254"/>
      <c r="N393" s="254"/>
      <c r="O393" s="254"/>
      <c r="R393" s="254"/>
      <c r="W393" s="2"/>
      <c r="X393" s="2"/>
      <c r="Y393" s="2"/>
      <c r="Z393" s="2"/>
      <c r="AA393" s="2"/>
      <c r="AB393" s="2"/>
      <c r="AC393" s="2"/>
      <c r="AD393" s="2"/>
      <c r="AE393" s="2"/>
      <c r="AF393" s="2"/>
      <c r="AG393" s="2"/>
    </row>
    <row r="394" spans="1:33" s="1" customFormat="1">
      <c r="A394" s="46"/>
      <c r="M394" s="254"/>
      <c r="N394" s="254"/>
      <c r="O394" s="254"/>
      <c r="R394" s="254"/>
      <c r="W394" s="2"/>
      <c r="X394" s="2"/>
      <c r="Y394" s="2"/>
      <c r="Z394" s="2"/>
      <c r="AA394" s="2"/>
      <c r="AB394" s="2"/>
      <c r="AC394" s="2"/>
      <c r="AD394" s="2"/>
      <c r="AE394" s="2"/>
      <c r="AF394" s="2"/>
      <c r="AG394" s="2"/>
    </row>
    <row r="395" spans="1:33" s="1" customFormat="1">
      <c r="A395" s="46"/>
      <c r="M395" s="254"/>
      <c r="N395" s="254"/>
      <c r="O395" s="254"/>
      <c r="R395" s="254"/>
      <c r="W395" s="2"/>
      <c r="X395" s="2"/>
      <c r="Y395" s="2"/>
      <c r="Z395" s="2"/>
      <c r="AA395" s="2"/>
      <c r="AB395" s="2"/>
      <c r="AC395" s="2"/>
      <c r="AD395" s="2"/>
      <c r="AE395" s="2"/>
      <c r="AF395" s="2"/>
      <c r="AG395" s="2"/>
    </row>
    <row r="396" spans="1:33" s="1" customFormat="1">
      <c r="A396" s="46"/>
      <c r="M396" s="254"/>
      <c r="N396" s="254"/>
      <c r="O396" s="254"/>
      <c r="R396" s="254"/>
      <c r="W396" s="2"/>
      <c r="X396" s="2"/>
      <c r="Y396" s="2"/>
      <c r="Z396" s="2"/>
      <c r="AA396" s="2"/>
      <c r="AB396" s="2"/>
      <c r="AC396" s="2"/>
      <c r="AD396" s="2"/>
      <c r="AE396" s="2"/>
      <c r="AF396" s="2"/>
      <c r="AG396" s="2"/>
    </row>
    <row r="397" spans="1:33" s="1" customFormat="1">
      <c r="A397" s="46"/>
      <c r="M397" s="254"/>
      <c r="N397" s="254"/>
      <c r="O397" s="254"/>
      <c r="R397" s="254"/>
      <c r="W397" s="2"/>
      <c r="X397" s="2"/>
      <c r="Y397" s="2"/>
      <c r="Z397" s="2"/>
      <c r="AA397" s="2"/>
      <c r="AB397" s="2"/>
      <c r="AC397" s="2"/>
      <c r="AD397" s="2"/>
      <c r="AE397" s="2"/>
      <c r="AF397" s="2"/>
      <c r="AG397" s="2"/>
    </row>
    <row r="398" spans="1:33" s="1" customFormat="1">
      <c r="A398" s="46"/>
      <c r="M398" s="254"/>
      <c r="N398" s="254"/>
      <c r="O398" s="254"/>
      <c r="R398" s="254"/>
      <c r="W398" s="2"/>
      <c r="X398" s="2"/>
      <c r="Y398" s="2"/>
      <c r="Z398" s="2"/>
      <c r="AA398" s="2"/>
      <c r="AB398" s="2"/>
      <c r="AC398" s="2"/>
      <c r="AD398" s="2"/>
      <c r="AE398" s="2"/>
      <c r="AF398" s="2"/>
      <c r="AG398" s="2"/>
    </row>
    <row r="399" spans="1:33" s="1" customFormat="1">
      <c r="A399" s="46"/>
      <c r="M399" s="254"/>
      <c r="N399" s="254"/>
      <c r="O399" s="254"/>
      <c r="R399" s="254"/>
      <c r="W399" s="2"/>
      <c r="X399" s="2"/>
      <c r="Y399" s="2"/>
      <c r="Z399" s="2"/>
      <c r="AA399" s="2"/>
      <c r="AB399" s="2"/>
      <c r="AC399" s="2"/>
      <c r="AD399" s="2"/>
      <c r="AE399" s="2"/>
      <c r="AF399" s="2"/>
      <c r="AG399" s="2"/>
    </row>
    <row r="400" spans="1:33" s="1" customFormat="1">
      <c r="A400" s="46"/>
      <c r="M400" s="254"/>
      <c r="N400" s="254"/>
      <c r="O400" s="254"/>
      <c r="R400" s="254"/>
      <c r="W400" s="2"/>
      <c r="X400" s="2"/>
      <c r="Y400" s="2"/>
      <c r="Z400" s="2"/>
      <c r="AA400" s="2"/>
      <c r="AB400" s="2"/>
      <c r="AC400" s="2"/>
      <c r="AD400" s="2"/>
      <c r="AE400" s="2"/>
      <c r="AF400" s="2"/>
      <c r="AG400" s="2"/>
    </row>
    <row r="401" spans="1:33" s="1" customFormat="1">
      <c r="A401" s="46"/>
      <c r="M401" s="254"/>
      <c r="N401" s="254"/>
      <c r="O401" s="254"/>
      <c r="R401" s="254"/>
      <c r="W401" s="2"/>
      <c r="X401" s="2"/>
      <c r="Y401" s="2"/>
      <c r="Z401" s="2"/>
      <c r="AA401" s="2"/>
      <c r="AB401" s="2"/>
      <c r="AC401" s="2"/>
      <c r="AD401" s="2"/>
      <c r="AE401" s="2"/>
      <c r="AF401" s="2"/>
      <c r="AG401" s="2"/>
    </row>
    <row r="402" spans="1:33" s="1" customFormat="1">
      <c r="A402" s="46"/>
      <c r="M402" s="254"/>
      <c r="N402" s="254"/>
      <c r="O402" s="254"/>
      <c r="R402" s="254"/>
      <c r="W402" s="2"/>
      <c r="X402" s="2"/>
      <c r="Y402" s="2"/>
      <c r="Z402" s="2"/>
      <c r="AA402" s="2"/>
      <c r="AB402" s="2"/>
      <c r="AC402" s="2"/>
      <c r="AD402" s="2"/>
      <c r="AE402" s="2"/>
      <c r="AF402" s="2"/>
      <c r="AG402" s="2"/>
    </row>
    <row r="403" spans="1:33" s="1" customFormat="1">
      <c r="A403" s="46"/>
      <c r="M403" s="254"/>
      <c r="N403" s="254"/>
      <c r="O403" s="254"/>
      <c r="R403" s="254"/>
      <c r="W403" s="2"/>
      <c r="X403" s="2"/>
      <c r="Y403" s="2"/>
      <c r="Z403" s="2"/>
      <c r="AA403" s="2"/>
      <c r="AB403" s="2"/>
      <c r="AC403" s="2"/>
      <c r="AD403" s="2"/>
      <c r="AE403" s="2"/>
      <c r="AF403" s="2"/>
      <c r="AG403" s="2"/>
    </row>
    <row r="404" spans="1:33" s="1" customFormat="1">
      <c r="A404" s="46"/>
      <c r="M404" s="254"/>
      <c r="N404" s="254"/>
      <c r="O404" s="254"/>
      <c r="R404" s="254"/>
      <c r="W404" s="2"/>
      <c r="X404" s="2"/>
      <c r="Y404" s="2"/>
      <c r="Z404" s="2"/>
      <c r="AA404" s="2"/>
      <c r="AB404" s="2"/>
      <c r="AC404" s="2"/>
      <c r="AD404" s="2"/>
      <c r="AE404" s="2"/>
      <c r="AF404" s="2"/>
      <c r="AG404" s="2"/>
    </row>
    <row r="405" spans="1:33" s="1" customFormat="1">
      <c r="A405" s="46"/>
      <c r="M405" s="254"/>
      <c r="N405" s="254"/>
      <c r="O405" s="254"/>
      <c r="R405" s="254"/>
      <c r="W405" s="2"/>
      <c r="X405" s="2"/>
      <c r="Y405" s="2"/>
      <c r="Z405" s="2"/>
      <c r="AA405" s="2"/>
      <c r="AB405" s="2"/>
      <c r="AC405" s="2"/>
      <c r="AD405" s="2"/>
      <c r="AE405" s="2"/>
      <c r="AF405" s="2"/>
      <c r="AG405" s="2"/>
    </row>
    <row r="406" spans="1:33" s="1" customFormat="1">
      <c r="A406" s="46"/>
      <c r="M406" s="254"/>
      <c r="N406" s="254"/>
      <c r="O406" s="254"/>
      <c r="R406" s="254"/>
      <c r="W406" s="2"/>
      <c r="X406" s="2"/>
      <c r="Y406" s="2"/>
      <c r="Z406" s="2"/>
      <c r="AA406" s="2"/>
      <c r="AB406" s="2"/>
      <c r="AC406" s="2"/>
      <c r="AD406" s="2"/>
      <c r="AE406" s="2"/>
      <c r="AF406" s="2"/>
      <c r="AG406" s="2"/>
    </row>
    <row r="407" spans="1:33" s="1" customFormat="1">
      <c r="A407" s="46"/>
      <c r="M407" s="254"/>
      <c r="N407" s="254"/>
      <c r="O407" s="254"/>
      <c r="R407" s="254"/>
      <c r="W407" s="2"/>
      <c r="X407" s="2"/>
      <c r="Y407" s="2"/>
      <c r="Z407" s="2"/>
      <c r="AA407" s="2"/>
      <c r="AB407" s="2"/>
      <c r="AC407" s="2"/>
      <c r="AD407" s="2"/>
      <c r="AE407" s="2"/>
      <c r="AF407" s="2"/>
      <c r="AG407" s="2"/>
    </row>
    <row r="408" spans="1:33" s="1" customFormat="1">
      <c r="A408" s="46"/>
      <c r="M408" s="254"/>
      <c r="N408" s="254"/>
      <c r="O408" s="254"/>
      <c r="R408" s="254"/>
      <c r="W408" s="2"/>
      <c r="X408" s="2"/>
      <c r="Y408" s="2"/>
      <c r="Z408" s="2"/>
      <c r="AA408" s="2"/>
      <c r="AB408" s="2"/>
      <c r="AC408" s="2"/>
      <c r="AD408" s="2"/>
      <c r="AE408" s="2"/>
      <c r="AF408" s="2"/>
      <c r="AG408" s="2"/>
    </row>
    <row r="409" spans="1:33" s="1" customFormat="1">
      <c r="A409" s="46"/>
      <c r="M409" s="254"/>
      <c r="N409" s="254"/>
      <c r="O409" s="254"/>
      <c r="R409" s="254"/>
      <c r="W409" s="2"/>
      <c r="X409" s="2"/>
      <c r="Y409" s="2"/>
      <c r="Z409" s="2"/>
      <c r="AA409" s="2"/>
      <c r="AB409" s="2"/>
      <c r="AC409" s="2"/>
      <c r="AD409" s="2"/>
      <c r="AE409" s="2"/>
      <c r="AF409" s="2"/>
      <c r="AG409" s="2"/>
    </row>
    <row r="410" spans="1:33" s="1" customFormat="1">
      <c r="A410" s="46"/>
      <c r="M410" s="254"/>
      <c r="N410" s="254"/>
      <c r="O410" s="254"/>
      <c r="R410" s="254"/>
      <c r="W410" s="2"/>
      <c r="X410" s="2"/>
      <c r="Y410" s="2"/>
      <c r="Z410" s="2"/>
      <c r="AA410" s="2"/>
      <c r="AB410" s="2"/>
      <c r="AC410" s="2"/>
      <c r="AD410" s="2"/>
      <c r="AE410" s="2"/>
      <c r="AF410" s="2"/>
      <c r="AG410" s="2"/>
    </row>
    <row r="411" spans="1:33" s="1" customFormat="1">
      <c r="A411" s="46"/>
      <c r="M411" s="254"/>
      <c r="N411" s="254"/>
      <c r="O411" s="254"/>
      <c r="R411" s="254"/>
      <c r="W411" s="2"/>
      <c r="X411" s="2"/>
      <c r="Y411" s="2"/>
      <c r="Z411" s="2"/>
      <c r="AA411" s="2"/>
      <c r="AB411" s="2"/>
      <c r="AC411" s="2"/>
      <c r="AD411" s="2"/>
      <c r="AE411" s="2"/>
      <c r="AF411" s="2"/>
      <c r="AG411" s="2"/>
    </row>
    <row r="412" spans="1:33" s="1" customFormat="1">
      <c r="A412" s="46"/>
      <c r="M412" s="254"/>
      <c r="N412" s="254"/>
      <c r="O412" s="254"/>
      <c r="R412" s="254"/>
      <c r="W412" s="2"/>
      <c r="X412" s="2"/>
      <c r="Y412" s="2"/>
      <c r="Z412" s="2"/>
      <c r="AA412" s="2"/>
      <c r="AB412" s="2"/>
      <c r="AC412" s="2"/>
      <c r="AD412" s="2"/>
      <c r="AE412" s="2"/>
      <c r="AF412" s="2"/>
      <c r="AG412" s="2"/>
    </row>
    <row r="413" spans="1:33" s="1" customFormat="1">
      <c r="A413" s="46"/>
      <c r="M413" s="254"/>
      <c r="N413" s="254"/>
      <c r="O413" s="254"/>
      <c r="R413" s="254"/>
      <c r="W413" s="2"/>
      <c r="X413" s="2"/>
      <c r="Y413" s="2"/>
      <c r="Z413" s="2"/>
      <c r="AA413" s="2"/>
      <c r="AB413" s="2"/>
      <c r="AC413" s="2"/>
      <c r="AD413" s="2"/>
      <c r="AE413" s="2"/>
      <c r="AF413" s="2"/>
      <c r="AG413" s="2"/>
    </row>
    <row r="414" spans="1:33" s="1" customFormat="1">
      <c r="A414" s="46"/>
      <c r="M414" s="254"/>
      <c r="N414" s="254"/>
      <c r="O414" s="254"/>
      <c r="R414" s="254"/>
      <c r="W414" s="2"/>
      <c r="X414" s="2"/>
      <c r="Y414" s="2"/>
      <c r="Z414" s="2"/>
      <c r="AA414" s="2"/>
      <c r="AB414" s="2"/>
      <c r="AC414" s="2"/>
      <c r="AD414" s="2"/>
      <c r="AE414" s="2"/>
      <c r="AF414" s="2"/>
      <c r="AG414" s="2"/>
    </row>
    <row r="415" spans="1:33" s="1" customFormat="1">
      <c r="A415" s="46"/>
      <c r="M415" s="254"/>
      <c r="N415" s="254"/>
      <c r="O415" s="254"/>
      <c r="R415" s="254"/>
      <c r="W415" s="2"/>
      <c r="X415" s="2"/>
      <c r="Y415" s="2"/>
      <c r="Z415" s="2"/>
      <c r="AA415" s="2"/>
      <c r="AB415" s="2"/>
      <c r="AC415" s="2"/>
      <c r="AD415" s="2"/>
      <c r="AE415" s="2"/>
      <c r="AF415" s="2"/>
      <c r="AG415" s="2"/>
    </row>
    <row r="416" spans="1:33" s="1" customFormat="1">
      <c r="A416" s="46"/>
      <c r="M416" s="254"/>
      <c r="N416" s="254"/>
      <c r="O416" s="254"/>
      <c r="R416" s="254"/>
      <c r="W416" s="2"/>
      <c r="X416" s="2"/>
      <c r="Y416" s="2"/>
      <c r="Z416" s="2"/>
      <c r="AA416" s="2"/>
      <c r="AB416" s="2"/>
      <c r="AC416" s="2"/>
      <c r="AD416" s="2"/>
      <c r="AE416" s="2"/>
      <c r="AF416" s="2"/>
      <c r="AG416" s="2"/>
    </row>
    <row r="417" spans="1:33" s="1" customFormat="1">
      <c r="A417" s="46"/>
      <c r="M417" s="254"/>
      <c r="N417" s="254"/>
      <c r="O417" s="254"/>
      <c r="R417" s="254"/>
      <c r="W417" s="2"/>
      <c r="X417" s="2"/>
      <c r="Y417" s="2"/>
      <c r="Z417" s="2"/>
      <c r="AA417" s="2"/>
      <c r="AB417" s="2"/>
      <c r="AC417" s="2"/>
      <c r="AD417" s="2"/>
      <c r="AE417" s="2"/>
      <c r="AF417" s="2"/>
      <c r="AG417" s="2"/>
    </row>
    <row r="418" spans="1:33" s="1" customFormat="1">
      <c r="A418" s="46"/>
      <c r="M418" s="254"/>
      <c r="N418" s="254"/>
      <c r="O418" s="254"/>
      <c r="R418" s="254"/>
      <c r="W418" s="2"/>
      <c r="X418" s="2"/>
      <c r="Y418" s="2"/>
      <c r="Z418" s="2"/>
      <c r="AA418" s="2"/>
      <c r="AB418" s="2"/>
      <c r="AC418" s="2"/>
      <c r="AD418" s="2"/>
      <c r="AE418" s="2"/>
      <c r="AF418" s="2"/>
      <c r="AG418" s="2"/>
    </row>
    <row r="419" spans="1:33" s="1" customFormat="1">
      <c r="A419" s="46"/>
      <c r="M419" s="254"/>
      <c r="N419" s="254"/>
      <c r="O419" s="254"/>
      <c r="R419" s="254"/>
      <c r="W419" s="2"/>
      <c r="X419" s="2"/>
      <c r="Y419" s="2"/>
      <c r="Z419" s="2"/>
      <c r="AA419" s="2"/>
      <c r="AB419" s="2"/>
      <c r="AC419" s="2"/>
      <c r="AD419" s="2"/>
      <c r="AE419" s="2"/>
      <c r="AF419" s="2"/>
      <c r="AG419" s="2"/>
    </row>
    <row r="420" spans="1:33" s="1" customFormat="1">
      <c r="A420" s="46"/>
      <c r="M420" s="254"/>
      <c r="N420" s="254"/>
      <c r="O420" s="254"/>
      <c r="R420" s="254"/>
      <c r="W420" s="2"/>
      <c r="X420" s="2"/>
      <c r="Y420" s="2"/>
      <c r="Z420" s="2"/>
      <c r="AA420" s="2"/>
      <c r="AB420" s="2"/>
      <c r="AC420" s="2"/>
      <c r="AD420" s="2"/>
      <c r="AE420" s="2"/>
      <c r="AF420" s="2"/>
      <c r="AG420" s="2"/>
    </row>
    <row r="421" spans="1:33" s="1" customFormat="1">
      <c r="A421" s="46"/>
      <c r="M421" s="254"/>
      <c r="N421" s="254"/>
      <c r="O421" s="254"/>
      <c r="R421" s="254"/>
      <c r="W421" s="2"/>
      <c r="X421" s="2"/>
      <c r="Y421" s="2"/>
      <c r="Z421" s="2"/>
      <c r="AA421" s="2"/>
      <c r="AB421" s="2"/>
      <c r="AC421" s="2"/>
      <c r="AD421" s="2"/>
      <c r="AE421" s="2"/>
      <c r="AF421" s="2"/>
      <c r="AG421" s="2"/>
    </row>
    <row r="422" spans="1:33" s="1" customFormat="1">
      <c r="A422" s="46"/>
      <c r="M422" s="254"/>
      <c r="N422" s="254"/>
      <c r="O422" s="254"/>
      <c r="R422" s="254"/>
      <c r="W422" s="2"/>
      <c r="X422" s="2"/>
      <c r="Y422" s="2"/>
      <c r="Z422" s="2"/>
      <c r="AA422" s="2"/>
      <c r="AB422" s="2"/>
      <c r="AC422" s="2"/>
      <c r="AD422" s="2"/>
      <c r="AE422" s="2"/>
      <c r="AF422" s="2"/>
      <c r="AG422" s="2"/>
    </row>
    <row r="423" spans="1:33" s="1" customFormat="1">
      <c r="A423" s="46"/>
      <c r="M423" s="254"/>
      <c r="N423" s="254"/>
      <c r="O423" s="254"/>
      <c r="R423" s="254"/>
      <c r="W423" s="2"/>
      <c r="X423" s="2"/>
      <c r="Y423" s="2"/>
      <c r="Z423" s="2"/>
      <c r="AA423" s="2"/>
      <c r="AB423" s="2"/>
      <c r="AC423" s="2"/>
      <c r="AD423" s="2"/>
      <c r="AE423" s="2"/>
      <c r="AF423" s="2"/>
      <c r="AG423" s="2"/>
    </row>
    <row r="424" spans="1:33" s="1" customFormat="1">
      <c r="A424" s="46"/>
      <c r="M424" s="254"/>
      <c r="N424" s="254"/>
      <c r="O424" s="254"/>
      <c r="R424" s="254"/>
      <c r="W424" s="2"/>
      <c r="X424" s="2"/>
      <c r="Y424" s="2"/>
      <c r="Z424" s="2"/>
      <c r="AA424" s="2"/>
      <c r="AB424" s="2"/>
      <c r="AC424" s="2"/>
      <c r="AD424" s="2"/>
      <c r="AE424" s="2"/>
      <c r="AF424" s="2"/>
      <c r="AG424" s="2"/>
    </row>
    <row r="425" spans="1:33" s="1" customFormat="1">
      <c r="A425" s="46"/>
      <c r="M425" s="254"/>
      <c r="N425" s="254"/>
      <c r="O425" s="254"/>
      <c r="R425" s="254"/>
      <c r="W425" s="2"/>
      <c r="X425" s="2"/>
      <c r="Y425" s="2"/>
      <c r="Z425" s="2"/>
      <c r="AA425" s="2"/>
      <c r="AB425" s="2"/>
      <c r="AC425" s="2"/>
      <c r="AD425" s="2"/>
      <c r="AE425" s="2"/>
      <c r="AF425" s="2"/>
      <c r="AG425" s="2"/>
    </row>
    <row r="426" spans="1:33" s="1" customFormat="1">
      <c r="A426" s="46"/>
      <c r="M426" s="254"/>
      <c r="N426" s="254"/>
      <c r="O426" s="254"/>
      <c r="R426" s="254"/>
      <c r="W426" s="2"/>
      <c r="X426" s="2"/>
      <c r="Y426" s="2"/>
      <c r="Z426" s="2"/>
      <c r="AA426" s="2"/>
      <c r="AB426" s="2"/>
      <c r="AC426" s="2"/>
      <c r="AD426" s="2"/>
      <c r="AE426" s="2"/>
      <c r="AF426" s="2"/>
      <c r="AG426" s="2"/>
    </row>
    <row r="427" spans="1:33" s="1" customFormat="1">
      <c r="A427" s="46"/>
      <c r="M427" s="254"/>
      <c r="N427" s="254"/>
      <c r="O427" s="254"/>
      <c r="R427" s="254"/>
      <c r="W427" s="2"/>
      <c r="X427" s="2"/>
      <c r="Y427" s="2"/>
      <c r="Z427" s="2"/>
      <c r="AA427" s="2"/>
      <c r="AB427" s="2"/>
      <c r="AC427" s="2"/>
      <c r="AD427" s="2"/>
      <c r="AE427" s="2"/>
      <c r="AF427" s="2"/>
      <c r="AG427" s="2"/>
    </row>
    <row r="428" spans="1:33" s="1" customFormat="1">
      <c r="A428" s="46"/>
      <c r="M428" s="254"/>
      <c r="N428" s="254"/>
      <c r="O428" s="254"/>
      <c r="R428" s="254"/>
      <c r="W428" s="2"/>
      <c r="X428" s="2"/>
      <c r="Y428" s="2"/>
      <c r="Z428" s="2"/>
      <c r="AA428" s="2"/>
      <c r="AB428" s="2"/>
      <c r="AC428" s="2"/>
      <c r="AD428" s="2"/>
      <c r="AE428" s="2"/>
      <c r="AF428" s="2"/>
      <c r="AG428" s="2"/>
    </row>
    <row r="429" spans="1:33" s="1" customFormat="1">
      <c r="A429" s="46"/>
      <c r="M429" s="254"/>
      <c r="N429" s="254"/>
      <c r="O429" s="254"/>
      <c r="R429" s="254"/>
      <c r="W429" s="2"/>
      <c r="X429" s="2"/>
      <c r="Y429" s="2"/>
      <c r="Z429" s="2"/>
      <c r="AA429" s="2"/>
      <c r="AB429" s="2"/>
      <c r="AC429" s="2"/>
      <c r="AD429" s="2"/>
      <c r="AE429" s="2"/>
      <c r="AF429" s="2"/>
      <c r="AG429" s="2"/>
    </row>
    <row r="430" spans="1:33" s="1" customFormat="1">
      <c r="A430" s="46"/>
      <c r="M430" s="254"/>
      <c r="N430" s="254"/>
      <c r="O430" s="254"/>
      <c r="R430" s="254"/>
      <c r="W430" s="2"/>
      <c r="X430" s="2"/>
      <c r="Y430" s="2"/>
      <c r="Z430" s="2"/>
      <c r="AA430" s="2"/>
      <c r="AB430" s="2"/>
      <c r="AC430" s="2"/>
      <c r="AD430" s="2"/>
      <c r="AE430" s="2"/>
      <c r="AF430" s="2"/>
      <c r="AG430" s="2"/>
    </row>
    <row r="431" spans="1:33" s="1" customFormat="1">
      <c r="A431" s="46"/>
      <c r="M431" s="254"/>
      <c r="N431" s="254"/>
      <c r="O431" s="254"/>
      <c r="R431" s="254"/>
      <c r="W431" s="2"/>
      <c r="X431" s="2"/>
      <c r="Y431" s="2"/>
      <c r="Z431" s="2"/>
      <c r="AA431" s="2"/>
      <c r="AB431" s="2"/>
      <c r="AC431" s="2"/>
      <c r="AD431" s="2"/>
      <c r="AE431" s="2"/>
      <c r="AF431" s="2"/>
      <c r="AG431" s="2"/>
    </row>
    <row r="432" spans="1:33" s="1" customFormat="1">
      <c r="A432" s="46"/>
      <c r="M432" s="254"/>
      <c r="N432" s="254"/>
      <c r="O432" s="254"/>
      <c r="R432" s="254"/>
      <c r="W432" s="2"/>
      <c r="X432" s="2"/>
      <c r="Y432" s="2"/>
      <c r="Z432" s="2"/>
      <c r="AA432" s="2"/>
      <c r="AB432" s="2"/>
      <c r="AC432" s="2"/>
      <c r="AD432" s="2"/>
      <c r="AE432" s="2"/>
      <c r="AF432" s="2"/>
      <c r="AG432" s="2"/>
    </row>
    <row r="433" spans="1:33" s="1" customFormat="1">
      <c r="A433" s="46"/>
      <c r="M433" s="254"/>
      <c r="N433" s="254"/>
      <c r="O433" s="254"/>
      <c r="R433" s="254"/>
      <c r="W433" s="2"/>
      <c r="X433" s="2"/>
      <c r="Y433" s="2"/>
      <c r="Z433" s="2"/>
      <c r="AA433" s="2"/>
      <c r="AB433" s="2"/>
      <c r="AC433" s="2"/>
      <c r="AD433" s="2"/>
      <c r="AE433" s="2"/>
      <c r="AF433" s="2"/>
      <c r="AG433" s="2"/>
    </row>
    <row r="434" spans="1:33" s="1" customFormat="1">
      <c r="A434" s="46"/>
      <c r="M434" s="254"/>
      <c r="N434" s="254"/>
      <c r="O434" s="254"/>
      <c r="R434" s="254"/>
      <c r="W434" s="2"/>
      <c r="X434" s="2"/>
      <c r="Y434" s="2"/>
      <c r="Z434" s="2"/>
      <c r="AA434" s="2"/>
      <c r="AB434" s="2"/>
      <c r="AC434" s="2"/>
      <c r="AD434" s="2"/>
      <c r="AE434" s="2"/>
      <c r="AF434" s="2"/>
      <c r="AG434" s="2"/>
    </row>
    <row r="435" spans="1:33" s="1" customFormat="1">
      <c r="A435" s="46"/>
      <c r="M435" s="254"/>
      <c r="N435" s="254"/>
      <c r="O435" s="254"/>
      <c r="R435" s="254"/>
      <c r="W435" s="2"/>
      <c r="X435" s="2"/>
      <c r="Y435" s="2"/>
      <c r="Z435" s="2"/>
      <c r="AA435" s="2"/>
      <c r="AB435" s="2"/>
      <c r="AC435" s="2"/>
      <c r="AD435" s="2"/>
      <c r="AE435" s="2"/>
      <c r="AF435" s="2"/>
      <c r="AG435" s="2"/>
    </row>
    <row r="436" spans="1:33" s="1" customFormat="1">
      <c r="A436" s="46"/>
      <c r="M436" s="254"/>
      <c r="N436" s="254"/>
      <c r="O436" s="254"/>
      <c r="R436" s="254"/>
      <c r="W436" s="2"/>
      <c r="X436" s="2"/>
      <c r="Y436" s="2"/>
      <c r="Z436" s="2"/>
      <c r="AA436" s="2"/>
      <c r="AB436" s="2"/>
      <c r="AC436" s="2"/>
      <c r="AD436" s="2"/>
      <c r="AE436" s="2"/>
      <c r="AF436" s="2"/>
      <c r="AG436" s="2"/>
    </row>
    <row r="437" spans="1:33" s="1" customFormat="1">
      <c r="A437" s="46"/>
      <c r="M437" s="254"/>
      <c r="N437" s="254"/>
      <c r="O437" s="254"/>
      <c r="R437" s="254"/>
      <c r="W437" s="2"/>
      <c r="X437" s="2"/>
      <c r="Y437" s="2"/>
      <c r="Z437" s="2"/>
      <c r="AA437" s="2"/>
      <c r="AB437" s="2"/>
      <c r="AC437" s="2"/>
      <c r="AD437" s="2"/>
      <c r="AE437" s="2"/>
      <c r="AF437" s="2"/>
      <c r="AG437" s="2"/>
    </row>
    <row r="438" spans="1:33" s="1" customFormat="1">
      <c r="A438" s="46"/>
      <c r="M438" s="254"/>
      <c r="N438" s="254"/>
      <c r="O438" s="254"/>
      <c r="R438" s="254"/>
      <c r="W438" s="2"/>
      <c r="X438" s="2"/>
      <c r="Y438" s="2"/>
      <c r="Z438" s="2"/>
      <c r="AA438" s="2"/>
      <c r="AB438" s="2"/>
      <c r="AC438" s="2"/>
      <c r="AD438" s="2"/>
      <c r="AE438" s="2"/>
      <c r="AF438" s="2"/>
      <c r="AG438" s="2"/>
    </row>
  </sheetData>
  <autoFilter ref="C1:C438" xr:uid="{982EAC68-5B1F-48FC-A159-F16B7CEC3409}"/>
  <mergeCells count="2">
    <mergeCell ref="C1:M1"/>
    <mergeCell ref="N1:V1"/>
  </mergeCells>
  <conditionalFormatting sqref="U109:U138">
    <cfRule type="containsText" dxfId="275" priority="3" operator="containsText" text="MSH">
      <formula>NOT(ISERROR(SEARCH("MSH",U109)))</formula>
    </cfRule>
  </conditionalFormatting>
  <conditionalFormatting sqref="U1:U107 U196:U1048576 U149:U188">
    <cfRule type="containsText" dxfId="274" priority="2" operator="containsText" text="MSH">
      <formula>NOT(ISERROR(SEARCH("MSH",U1)))</formula>
    </cfRule>
  </conditionalFormatting>
  <conditionalFormatting sqref="S1:S1048576">
    <cfRule type="containsText" dxfId="273" priority="1" operator="containsText" text="Current (Electrical Current">
      <formula>NOT(ISERROR(SEARCH("Current (Electrical Current",S1)))</formula>
    </cfRule>
  </conditionalFormatting>
  <pageMargins left="0.7" right="0.7" top="0.75" bottom="0.75" header="0.3" footer="0.3"/>
  <pageSetup orientation="portrait" r:id="rId1"/>
  <drawing r:id="rId2"/>
  <legacyDrawing r:id="rId3"/>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132A1-81AA-4A9E-96E5-B026FA57FEF8}">
  <sheetPr>
    <tabColor rgb="FF00B050"/>
  </sheetPr>
  <dimension ref="A1:R325"/>
  <sheetViews>
    <sheetView topLeftCell="B1" workbookViewId="0">
      <pane ySplit="2" topLeftCell="A27" activePane="bottomLeft" state="frozen"/>
      <selection pane="bottomLeft" activeCell="M45" sqref="M45"/>
    </sheetView>
  </sheetViews>
  <sheetFormatPr defaultRowHeight="15"/>
  <cols>
    <col min="1" max="1" width="9.140625" style="2"/>
    <col min="2" max="2" width="19.28515625" style="46" customWidth="1"/>
    <col min="3" max="3" width="23.28515625" style="1" customWidth="1"/>
    <col min="4" max="4" width="23.28515625" style="1" hidden="1" customWidth="1"/>
    <col min="5" max="5" width="32" style="1" customWidth="1"/>
    <col min="6" max="6" width="28.28515625" style="1" customWidth="1"/>
    <col min="7" max="7" width="22.7109375" style="1" customWidth="1"/>
    <col min="8" max="8" width="15" style="46" customWidth="1"/>
    <col min="9" max="9" width="13.5703125" style="46" customWidth="1"/>
    <col min="10" max="10" width="18.28515625" style="2" customWidth="1"/>
    <col min="11" max="11" width="23.85546875" customWidth="1"/>
    <col min="12" max="12" width="21.140625" style="50" customWidth="1"/>
    <col min="13" max="13" width="32" style="2" customWidth="1"/>
    <col min="14" max="14" width="11.85546875" style="2" customWidth="1"/>
    <col min="15" max="15" width="34.5703125" style="2" customWidth="1"/>
    <col min="16" max="16" width="27.7109375" style="2" customWidth="1"/>
  </cols>
  <sheetData>
    <row r="1" spans="1:18" s="2" customFormat="1" ht="36" customHeight="1">
      <c r="A1" s="949" t="s">
        <v>2565</v>
      </c>
      <c r="B1" s="950"/>
      <c r="C1" s="950"/>
      <c r="D1" s="950"/>
      <c r="E1" s="950"/>
      <c r="F1" s="950"/>
      <c r="G1" s="969"/>
      <c r="H1" s="951" t="s">
        <v>3915</v>
      </c>
      <c r="I1" s="970"/>
      <c r="J1" s="970"/>
      <c r="K1" s="970"/>
      <c r="L1" s="970"/>
      <c r="M1" s="970"/>
      <c r="N1" s="970"/>
      <c r="O1" s="970"/>
      <c r="P1" s="970"/>
      <c r="Q1"/>
      <c r="R1"/>
    </row>
    <row r="2" spans="1:18" ht="91.5" customHeight="1" thickBot="1">
      <c r="A2" s="306" t="s">
        <v>1412</v>
      </c>
      <c r="B2" s="240" t="s">
        <v>2042</v>
      </c>
      <c r="C2" s="240" t="s">
        <v>5</v>
      </c>
      <c r="D2" s="285" t="s">
        <v>2449</v>
      </c>
      <c r="E2" s="240" t="s">
        <v>6</v>
      </c>
      <c r="F2" s="240" t="s">
        <v>2041</v>
      </c>
      <c r="G2" s="295" t="s">
        <v>9</v>
      </c>
      <c r="H2" s="241" t="s">
        <v>1927</v>
      </c>
      <c r="I2" s="241" t="s">
        <v>2316</v>
      </c>
      <c r="J2" s="293" t="s">
        <v>2564</v>
      </c>
      <c r="K2" s="288" t="s">
        <v>2394</v>
      </c>
      <c r="L2" s="242" t="s">
        <v>2044</v>
      </c>
      <c r="M2" s="293" t="s">
        <v>1552</v>
      </c>
      <c r="N2" s="242" t="s">
        <v>1224</v>
      </c>
      <c r="O2" s="242" t="s">
        <v>1622</v>
      </c>
      <c r="P2" s="242" t="s">
        <v>1925</v>
      </c>
    </row>
    <row r="3" spans="1:18" ht="30">
      <c r="A3" s="272">
        <v>1</v>
      </c>
      <c r="B3" s="243" t="s">
        <v>22</v>
      </c>
      <c r="C3" s="243" t="s">
        <v>24</v>
      </c>
      <c r="D3" s="243" t="s">
        <v>24</v>
      </c>
      <c r="E3" s="243" t="s">
        <v>24</v>
      </c>
      <c r="F3" s="243" t="s">
        <v>26</v>
      </c>
      <c r="G3" s="296" t="s">
        <v>2040</v>
      </c>
      <c r="H3" s="243">
        <v>2</v>
      </c>
      <c r="I3" s="243">
        <v>2</v>
      </c>
      <c r="J3" s="300" t="s">
        <v>24</v>
      </c>
      <c r="K3" s="302" t="s">
        <v>2450</v>
      </c>
      <c r="L3" s="303">
        <v>833</v>
      </c>
      <c r="M3" s="304" t="s">
        <v>1540</v>
      </c>
      <c r="N3" s="305" t="s">
        <v>1218</v>
      </c>
      <c r="O3" s="305" t="s">
        <v>2464</v>
      </c>
      <c r="P3" s="305" t="s">
        <v>1062</v>
      </c>
    </row>
    <row r="4" spans="1:18">
      <c r="A4" s="190"/>
      <c r="C4" s="135"/>
      <c r="D4" s="135"/>
      <c r="E4" s="46"/>
      <c r="F4" s="46"/>
      <c r="G4" s="297"/>
      <c r="J4" s="135"/>
      <c r="K4" s="290"/>
      <c r="L4" s="286">
        <v>833</v>
      </c>
      <c r="M4" s="294" t="s">
        <v>1542</v>
      </c>
      <c r="N4" s="287" t="s">
        <v>1543</v>
      </c>
      <c r="O4" s="287" t="s">
        <v>2465</v>
      </c>
      <c r="P4" s="287" t="s">
        <v>1040</v>
      </c>
    </row>
    <row r="5" spans="1:18">
      <c r="A5" s="246"/>
      <c r="B5" s="245"/>
      <c r="C5" s="246"/>
      <c r="D5" s="246"/>
      <c r="E5" s="245"/>
      <c r="F5" s="245"/>
      <c r="G5" s="292"/>
      <c r="H5" s="245"/>
      <c r="I5" s="245"/>
      <c r="J5" s="246"/>
      <c r="K5" s="291"/>
      <c r="L5" s="245"/>
      <c r="M5" s="246"/>
      <c r="N5" s="246"/>
      <c r="O5" s="246"/>
      <c r="P5" s="246"/>
    </row>
    <row r="6" spans="1:18">
      <c r="A6" s="135">
        <v>2</v>
      </c>
      <c r="B6" s="46" t="s">
        <v>22</v>
      </c>
      <c r="C6" s="243" t="s">
        <v>2426</v>
      </c>
      <c r="D6" s="243" t="s">
        <v>2426</v>
      </c>
      <c r="E6" s="46" t="s">
        <v>38</v>
      </c>
      <c r="F6" s="46" t="s">
        <v>2387</v>
      </c>
      <c r="G6" s="297" t="s">
        <v>2040</v>
      </c>
      <c r="H6" s="46">
        <v>1</v>
      </c>
      <c r="I6" s="46">
        <v>1</v>
      </c>
      <c r="J6" s="300" t="s">
        <v>2426</v>
      </c>
      <c r="K6" s="289" t="s">
        <v>2451</v>
      </c>
      <c r="L6" s="286">
        <v>1000</v>
      </c>
      <c r="M6" s="294" t="s">
        <v>2466</v>
      </c>
      <c r="N6" s="287" t="s">
        <v>2256</v>
      </c>
      <c r="O6" s="287" t="s">
        <v>2467</v>
      </c>
      <c r="P6" s="287" t="s">
        <v>1112</v>
      </c>
    </row>
    <row r="7" spans="1:18">
      <c r="A7" s="246"/>
      <c r="B7" s="245"/>
      <c r="C7" s="246"/>
      <c r="D7" s="246"/>
      <c r="E7" s="245"/>
      <c r="F7" s="245"/>
      <c r="G7" s="292"/>
      <c r="H7" s="245"/>
      <c r="I7" s="245"/>
      <c r="J7" s="246"/>
      <c r="K7" s="291"/>
      <c r="L7" s="245"/>
      <c r="M7" s="246"/>
      <c r="N7" s="246"/>
      <c r="O7" s="246"/>
      <c r="P7" s="246"/>
    </row>
    <row r="8" spans="1:18" ht="30">
      <c r="A8" s="190">
        <v>3</v>
      </c>
      <c r="B8" s="46" t="s">
        <v>48</v>
      </c>
      <c r="C8" s="135" t="s">
        <v>1557</v>
      </c>
      <c r="D8" s="2" t="s">
        <v>1789</v>
      </c>
      <c r="E8" s="46" t="s">
        <v>50</v>
      </c>
      <c r="F8" s="46" t="s">
        <v>2039</v>
      </c>
      <c r="G8" s="297" t="s">
        <v>2038</v>
      </c>
      <c r="H8" s="46">
        <v>2</v>
      </c>
      <c r="I8" s="46">
        <v>2</v>
      </c>
      <c r="J8" s="2" t="s">
        <v>1789</v>
      </c>
      <c r="K8" s="289" t="s">
        <v>2450</v>
      </c>
      <c r="L8" s="286">
        <v>833</v>
      </c>
      <c r="M8" s="294" t="s">
        <v>2468</v>
      </c>
      <c r="N8" s="287" t="s">
        <v>1478</v>
      </c>
      <c r="O8" s="287" t="s">
        <v>2469</v>
      </c>
      <c r="P8" s="287" t="s">
        <v>1046</v>
      </c>
    </row>
    <row r="9" spans="1:18">
      <c r="A9" s="190"/>
      <c r="C9" s="135"/>
      <c r="D9" s="2"/>
      <c r="E9" s="46"/>
      <c r="F9" s="46"/>
      <c r="G9" s="297"/>
      <c r="J9" s="46"/>
      <c r="K9" s="396">
        <v>604</v>
      </c>
      <c r="L9" s="286" t="s">
        <v>1497</v>
      </c>
      <c r="M9" s="294" t="s">
        <v>1498</v>
      </c>
      <c r="N9" s="294" t="s">
        <v>1922</v>
      </c>
      <c r="O9" s="294" t="s">
        <v>1051</v>
      </c>
      <c r="P9" s="294"/>
    </row>
    <row r="10" spans="1:18">
      <c r="A10" s="246"/>
      <c r="B10" s="245"/>
      <c r="C10" s="246"/>
      <c r="D10" s="246"/>
      <c r="E10" s="245"/>
      <c r="F10" s="245"/>
      <c r="G10" s="292"/>
      <c r="H10" s="245"/>
      <c r="I10" s="245"/>
      <c r="J10" s="246"/>
      <c r="K10" s="291"/>
      <c r="L10" s="245"/>
      <c r="M10" s="246"/>
      <c r="N10" s="246"/>
      <c r="O10" s="246"/>
      <c r="P10" s="246"/>
    </row>
    <row r="11" spans="1:18" ht="45">
      <c r="A11" s="135">
        <v>4</v>
      </c>
      <c r="B11" s="46" t="s">
        <v>48</v>
      </c>
      <c r="C11" s="46" t="s">
        <v>397</v>
      </c>
      <c r="D11" s="2" t="s">
        <v>397</v>
      </c>
      <c r="E11" s="46" t="s">
        <v>63</v>
      </c>
      <c r="F11" s="46" t="s">
        <v>2299</v>
      </c>
      <c r="G11" s="297" t="s">
        <v>2038</v>
      </c>
      <c r="H11" s="46">
        <v>2</v>
      </c>
      <c r="I11" s="46">
        <v>2</v>
      </c>
      <c r="J11" s="2" t="s">
        <v>2550</v>
      </c>
      <c r="K11" s="289" t="s">
        <v>2450</v>
      </c>
      <c r="L11" s="286">
        <v>833</v>
      </c>
      <c r="M11" s="294" t="s">
        <v>2270</v>
      </c>
      <c r="N11" s="287" t="s">
        <v>2257</v>
      </c>
      <c r="O11" s="287" t="s">
        <v>2470</v>
      </c>
      <c r="P11" s="287" t="s">
        <v>1046</v>
      </c>
    </row>
    <row r="12" spans="1:18">
      <c r="A12" s="135"/>
      <c r="C12" s="46"/>
      <c r="D12" s="46"/>
      <c r="E12" s="46"/>
      <c r="F12" s="46"/>
      <c r="G12" s="297"/>
      <c r="J12" s="135"/>
      <c r="K12" s="290"/>
      <c r="L12" s="286">
        <v>833</v>
      </c>
      <c r="M12" s="294" t="s">
        <v>2271</v>
      </c>
      <c r="N12" s="287" t="s">
        <v>2258</v>
      </c>
      <c r="O12" s="287" t="s">
        <v>2471</v>
      </c>
      <c r="P12" s="287" t="s">
        <v>1046</v>
      </c>
    </row>
    <row r="13" spans="1:18">
      <c r="A13" s="246"/>
      <c r="B13" s="245"/>
      <c r="C13" s="246"/>
      <c r="D13" s="246"/>
      <c r="E13" s="245"/>
      <c r="F13" s="245"/>
      <c r="G13" s="292"/>
      <c r="H13" s="245"/>
      <c r="I13" s="245"/>
      <c r="J13" s="246"/>
      <c r="K13" s="291"/>
      <c r="L13" s="245"/>
      <c r="M13" s="246"/>
      <c r="N13" s="246"/>
      <c r="O13" s="246"/>
      <c r="P13" s="246"/>
    </row>
    <row r="14" spans="1:18" ht="75">
      <c r="A14" s="190">
        <v>5</v>
      </c>
      <c r="B14" s="46" t="s">
        <v>74</v>
      </c>
      <c r="C14" s="135" t="s">
        <v>2322</v>
      </c>
      <c r="D14" s="2" t="s">
        <v>1788</v>
      </c>
      <c r="E14" s="46" t="s">
        <v>76</v>
      </c>
      <c r="F14" s="46" t="s">
        <v>2037</v>
      </c>
      <c r="G14" s="297" t="s">
        <v>2036</v>
      </c>
      <c r="H14" s="46">
        <v>1</v>
      </c>
      <c r="I14" s="46">
        <v>1</v>
      </c>
      <c r="J14" s="2" t="s">
        <v>1788</v>
      </c>
      <c r="K14" s="289" t="s">
        <v>2451</v>
      </c>
      <c r="L14" s="286">
        <v>1000</v>
      </c>
      <c r="M14" s="294" t="s">
        <v>1914</v>
      </c>
      <c r="N14" s="287" t="s">
        <v>1913</v>
      </c>
      <c r="O14" s="287" t="s">
        <v>2472</v>
      </c>
      <c r="P14" s="287" t="s">
        <v>2473</v>
      </c>
    </row>
    <row r="15" spans="1:18">
      <c r="A15" s="246"/>
      <c r="B15" s="245"/>
      <c r="C15" s="246"/>
      <c r="D15" s="246"/>
      <c r="E15" s="245"/>
      <c r="F15" s="245"/>
      <c r="G15" s="292"/>
      <c r="H15" s="245"/>
      <c r="I15" s="245"/>
      <c r="J15" s="246"/>
      <c r="K15" s="291"/>
      <c r="L15" s="245"/>
      <c r="M15" s="246"/>
      <c r="N15" s="246"/>
      <c r="O15" s="246"/>
      <c r="P15" s="246"/>
    </row>
    <row r="16" spans="1:18" ht="75">
      <c r="A16" s="135">
        <v>6</v>
      </c>
      <c r="B16" s="46" t="s">
        <v>74</v>
      </c>
      <c r="C16" s="46" t="s">
        <v>2302</v>
      </c>
      <c r="D16" s="2" t="s">
        <v>2427</v>
      </c>
      <c r="E16" s="46" t="s">
        <v>90</v>
      </c>
      <c r="F16" s="46" t="s">
        <v>2303</v>
      </c>
      <c r="G16" s="297" t="s">
        <v>2388</v>
      </c>
      <c r="H16" s="46">
        <v>1</v>
      </c>
      <c r="I16" s="46">
        <v>1</v>
      </c>
      <c r="J16" s="2" t="s">
        <v>2427</v>
      </c>
      <c r="K16" s="289" t="s">
        <v>2450</v>
      </c>
      <c r="L16" s="286">
        <v>666</v>
      </c>
      <c r="M16" s="294" t="s">
        <v>2850</v>
      </c>
      <c r="N16" s="287" t="s">
        <v>2849</v>
      </c>
      <c r="O16" s="287" t="s">
        <v>2851</v>
      </c>
      <c r="P16" s="287" t="s">
        <v>1103</v>
      </c>
    </row>
    <row r="17" spans="1:16">
      <c r="A17" s="135"/>
      <c r="C17" s="135"/>
      <c r="D17" s="2"/>
      <c r="E17" s="46"/>
      <c r="F17" s="46"/>
      <c r="G17" s="297"/>
      <c r="J17" s="46"/>
      <c r="K17" s="396"/>
      <c r="L17" s="286">
        <v>833</v>
      </c>
      <c r="M17" s="294" t="s">
        <v>1914</v>
      </c>
      <c r="N17" s="294" t="s">
        <v>1913</v>
      </c>
      <c r="O17" s="294" t="s">
        <v>2472</v>
      </c>
      <c r="P17" s="294" t="s">
        <v>1040</v>
      </c>
    </row>
    <row r="18" spans="1:16">
      <c r="A18" s="246"/>
      <c r="B18" s="245"/>
      <c r="C18" s="246"/>
      <c r="D18" s="246"/>
      <c r="E18" s="245"/>
      <c r="F18" s="245"/>
      <c r="G18" s="292"/>
      <c r="H18" s="245"/>
      <c r="I18" s="245"/>
      <c r="J18" s="246"/>
      <c r="K18" s="291"/>
      <c r="L18" s="245"/>
      <c r="M18" s="246"/>
      <c r="N18" s="246"/>
      <c r="O18" s="246"/>
      <c r="P18" s="246"/>
    </row>
    <row r="19" spans="1:16" ht="45">
      <c r="A19" s="190">
        <v>7</v>
      </c>
      <c r="B19" s="46" t="s">
        <v>96</v>
      </c>
      <c r="C19" s="135" t="s">
        <v>2000</v>
      </c>
      <c r="D19" s="2" t="s">
        <v>1787</v>
      </c>
      <c r="E19" s="46" t="s">
        <v>98</v>
      </c>
      <c r="F19" s="46" t="s">
        <v>2035</v>
      </c>
      <c r="G19" s="297" t="s">
        <v>2034</v>
      </c>
      <c r="H19" s="46">
        <v>3</v>
      </c>
      <c r="I19" s="46">
        <v>3</v>
      </c>
      <c r="J19" s="2" t="s">
        <v>1787</v>
      </c>
      <c r="K19" s="289" t="s">
        <v>2452</v>
      </c>
      <c r="L19" s="286">
        <v>770</v>
      </c>
      <c r="M19" s="294" t="s">
        <v>2474</v>
      </c>
      <c r="N19" s="287" t="s">
        <v>2071</v>
      </c>
      <c r="O19" s="287" t="s">
        <v>2475</v>
      </c>
      <c r="P19" s="287" t="s">
        <v>1270</v>
      </c>
    </row>
    <row r="20" spans="1:16">
      <c r="A20" s="190"/>
      <c r="C20" s="135"/>
      <c r="D20" s="135"/>
      <c r="E20" s="46"/>
      <c r="F20" s="46"/>
      <c r="G20" s="297"/>
      <c r="J20" s="135"/>
      <c r="K20" s="290"/>
      <c r="L20" s="286">
        <v>770</v>
      </c>
      <c r="M20" s="294" t="s">
        <v>2476</v>
      </c>
      <c r="N20" s="287" t="s">
        <v>1822</v>
      </c>
      <c r="O20" s="287" t="s">
        <v>1942</v>
      </c>
      <c r="P20" s="287" t="s">
        <v>1052</v>
      </c>
    </row>
    <row r="21" spans="1:16">
      <c r="A21" s="190"/>
      <c r="C21" s="135"/>
      <c r="D21" s="135"/>
      <c r="E21" s="46"/>
      <c r="F21" s="46"/>
      <c r="G21" s="297"/>
      <c r="J21" s="135"/>
      <c r="K21" s="290"/>
      <c r="L21" s="286">
        <v>770</v>
      </c>
      <c r="M21" s="294" t="s">
        <v>1904</v>
      </c>
      <c r="N21" s="287" t="s">
        <v>1903</v>
      </c>
      <c r="O21" s="287" t="s">
        <v>2477</v>
      </c>
      <c r="P21" s="287" t="s">
        <v>1058</v>
      </c>
    </row>
    <row r="22" spans="1:16">
      <c r="A22" s="246"/>
      <c r="B22" s="245"/>
      <c r="C22" s="246"/>
      <c r="D22" s="246"/>
      <c r="E22" s="245"/>
      <c r="F22" s="245"/>
      <c r="G22" s="292"/>
      <c r="H22" s="245"/>
      <c r="I22" s="245"/>
      <c r="J22" s="246"/>
      <c r="K22" s="291"/>
      <c r="L22" s="245"/>
      <c r="M22" s="246"/>
      <c r="N22" s="246"/>
      <c r="O22" s="246"/>
      <c r="P22" s="246"/>
    </row>
    <row r="23" spans="1:16" ht="45">
      <c r="A23" s="135">
        <v>8</v>
      </c>
      <c r="B23" s="46" t="s">
        <v>96</v>
      </c>
      <c r="C23" s="46" t="s">
        <v>2307</v>
      </c>
      <c r="D23" s="2" t="s">
        <v>2428</v>
      </c>
      <c r="E23" s="46" t="s">
        <v>112</v>
      </c>
      <c r="F23" s="46" t="s">
        <v>2308</v>
      </c>
      <c r="G23" s="297" t="s">
        <v>2389</v>
      </c>
      <c r="H23" s="46">
        <v>4</v>
      </c>
      <c r="I23" s="46">
        <v>3</v>
      </c>
      <c r="J23" s="2" t="s">
        <v>2428</v>
      </c>
      <c r="K23" s="289" t="s">
        <v>2453</v>
      </c>
      <c r="L23" s="286">
        <v>753</v>
      </c>
      <c r="M23" s="294" t="s">
        <v>1815</v>
      </c>
      <c r="N23" s="287" t="s">
        <v>1814</v>
      </c>
      <c r="O23" s="287" t="s">
        <v>2478</v>
      </c>
      <c r="P23" s="287" t="s">
        <v>1051</v>
      </c>
    </row>
    <row r="24" spans="1:16">
      <c r="A24" s="135"/>
      <c r="C24" s="46"/>
      <c r="D24" s="46"/>
      <c r="E24" s="46"/>
      <c r="F24" s="46"/>
      <c r="G24" s="297"/>
      <c r="J24" s="135"/>
      <c r="K24" s="290"/>
      <c r="L24" s="286">
        <v>753</v>
      </c>
      <c r="M24" s="294" t="s">
        <v>2282</v>
      </c>
      <c r="N24" s="287" t="s">
        <v>2265</v>
      </c>
      <c r="O24" s="287" t="s">
        <v>2479</v>
      </c>
      <c r="P24" s="287" t="s">
        <v>1056</v>
      </c>
    </row>
    <row r="25" spans="1:16">
      <c r="A25" s="135"/>
      <c r="C25" s="46"/>
      <c r="D25" s="46"/>
      <c r="E25" s="46"/>
      <c r="F25" s="46"/>
      <c r="G25" s="297"/>
      <c r="J25" s="135"/>
      <c r="K25" s="290"/>
      <c r="L25" s="286">
        <v>753</v>
      </c>
      <c r="M25" s="294" t="s">
        <v>2476</v>
      </c>
      <c r="N25" s="287" t="s">
        <v>1822</v>
      </c>
      <c r="O25" s="287" t="s">
        <v>1942</v>
      </c>
      <c r="P25" s="287" t="s">
        <v>1052</v>
      </c>
    </row>
    <row r="26" spans="1:16">
      <c r="A26" s="135"/>
      <c r="C26" s="46"/>
      <c r="D26" s="46"/>
      <c r="E26" s="46"/>
      <c r="F26" s="46"/>
      <c r="G26" s="297"/>
      <c r="J26" s="135"/>
      <c r="K26" s="290"/>
      <c r="L26" s="286">
        <v>753</v>
      </c>
      <c r="M26" s="294" t="s">
        <v>2480</v>
      </c>
      <c r="N26" s="287" t="s">
        <v>2481</v>
      </c>
      <c r="O26" s="287" t="s">
        <v>2482</v>
      </c>
      <c r="P26" s="287" t="s">
        <v>1270</v>
      </c>
    </row>
    <row r="27" spans="1:16">
      <c r="A27" s="246"/>
      <c r="B27" s="245"/>
      <c r="C27" s="246"/>
      <c r="D27" s="246"/>
      <c r="E27" s="245"/>
      <c r="F27" s="245"/>
      <c r="G27" s="292"/>
      <c r="H27" s="245"/>
      <c r="I27" s="245"/>
      <c r="J27" s="246"/>
      <c r="K27" s="291"/>
      <c r="L27" s="245"/>
      <c r="M27" s="246"/>
      <c r="N27" s="246"/>
      <c r="O27" s="246"/>
      <c r="P27" s="246"/>
    </row>
    <row r="28" spans="1:16" ht="60">
      <c r="A28" s="190">
        <v>9</v>
      </c>
      <c r="B28" s="46" t="s">
        <v>123</v>
      </c>
      <c r="C28" s="135" t="s">
        <v>1894</v>
      </c>
      <c r="D28" s="2" t="s">
        <v>1786</v>
      </c>
      <c r="E28" s="46" t="s">
        <v>2033</v>
      </c>
      <c r="F28" s="46" t="s">
        <v>2032</v>
      </c>
      <c r="G28" s="297" t="s">
        <v>2031</v>
      </c>
      <c r="H28" s="46">
        <v>2</v>
      </c>
      <c r="I28" s="46">
        <v>2</v>
      </c>
      <c r="J28" s="2" t="s">
        <v>1786</v>
      </c>
      <c r="K28" s="289" t="s">
        <v>2454</v>
      </c>
      <c r="L28" s="286">
        <v>882</v>
      </c>
      <c r="M28" s="294" t="s">
        <v>1884</v>
      </c>
      <c r="N28" s="287" t="s">
        <v>1883</v>
      </c>
      <c r="O28" s="287" t="s">
        <v>1335</v>
      </c>
      <c r="P28" s="287" t="s">
        <v>1046</v>
      </c>
    </row>
    <row r="29" spans="1:16">
      <c r="A29" s="190"/>
      <c r="C29" s="135"/>
      <c r="D29" s="135"/>
      <c r="E29" s="46"/>
      <c r="F29" s="46"/>
      <c r="G29" s="297"/>
      <c r="J29" s="135"/>
      <c r="K29" s="290"/>
      <c r="L29" s="286">
        <v>882</v>
      </c>
      <c r="M29" s="294" t="s">
        <v>2483</v>
      </c>
      <c r="N29" s="287" t="s">
        <v>2484</v>
      </c>
      <c r="O29" s="287" t="s">
        <v>2485</v>
      </c>
      <c r="P29" s="287" t="s">
        <v>1269</v>
      </c>
    </row>
    <row r="30" spans="1:16">
      <c r="A30" s="246"/>
      <c r="B30" s="245"/>
      <c r="C30" s="246"/>
      <c r="D30" s="246"/>
      <c r="E30" s="245"/>
      <c r="F30" s="245"/>
      <c r="G30" s="292"/>
      <c r="H30" s="245"/>
      <c r="I30" s="245"/>
      <c r="J30" s="246"/>
      <c r="K30" s="291"/>
      <c r="L30" s="245"/>
      <c r="M30" s="246"/>
      <c r="N30" s="246"/>
      <c r="O30" s="246"/>
      <c r="P30" s="246"/>
    </row>
    <row r="31" spans="1:16" ht="60">
      <c r="A31" s="135">
        <v>10</v>
      </c>
      <c r="B31" s="46" t="s">
        <v>123</v>
      </c>
      <c r="C31" s="46" t="s">
        <v>488</v>
      </c>
      <c r="D31" s="2" t="s">
        <v>488</v>
      </c>
      <c r="E31" s="46" t="s">
        <v>139</v>
      </c>
      <c r="F31" s="46" t="s">
        <v>2344</v>
      </c>
      <c r="G31" s="297" t="s">
        <v>2031</v>
      </c>
      <c r="H31" s="46">
        <v>2</v>
      </c>
      <c r="I31" s="46">
        <v>2</v>
      </c>
      <c r="J31" s="2" t="s">
        <v>488</v>
      </c>
      <c r="K31" s="289" t="s">
        <v>2455</v>
      </c>
      <c r="L31" s="286">
        <v>881</v>
      </c>
      <c r="M31" s="294" t="s">
        <v>2486</v>
      </c>
      <c r="N31" s="287" t="s">
        <v>2313</v>
      </c>
      <c r="O31" s="287" t="s">
        <v>2487</v>
      </c>
      <c r="P31" s="287" t="s">
        <v>1051</v>
      </c>
    </row>
    <row r="32" spans="1:16">
      <c r="A32" s="135"/>
      <c r="C32" s="46"/>
      <c r="D32" s="46"/>
      <c r="E32" s="46"/>
      <c r="F32" s="46"/>
      <c r="G32" s="297"/>
      <c r="J32" s="135"/>
      <c r="K32" s="290"/>
      <c r="L32" s="286">
        <v>881</v>
      </c>
      <c r="M32" s="294" t="s">
        <v>2488</v>
      </c>
      <c r="N32" s="287" t="s">
        <v>1880</v>
      </c>
      <c r="O32" s="287" t="s">
        <v>2489</v>
      </c>
      <c r="P32" s="287" t="s">
        <v>1062</v>
      </c>
    </row>
    <row r="33" spans="1:16">
      <c r="A33" s="246"/>
      <c r="B33" s="245"/>
      <c r="C33" s="246"/>
      <c r="D33" s="246"/>
      <c r="E33" s="245"/>
      <c r="F33" s="245"/>
      <c r="G33" s="292"/>
      <c r="H33" s="245"/>
      <c r="I33" s="245"/>
      <c r="J33" s="246"/>
      <c r="K33" s="291"/>
      <c r="L33" s="245"/>
      <c r="M33" s="246"/>
      <c r="N33" s="246"/>
      <c r="O33" s="246"/>
      <c r="P33" s="246"/>
    </row>
    <row r="34" spans="1:16" ht="45">
      <c r="A34" s="190">
        <v>11</v>
      </c>
      <c r="B34" s="46" t="s">
        <v>284</v>
      </c>
      <c r="C34" s="135" t="s">
        <v>2323</v>
      </c>
      <c r="D34" s="2" t="s">
        <v>2439</v>
      </c>
      <c r="E34" s="46" t="s">
        <v>285</v>
      </c>
      <c r="F34" s="46" t="s">
        <v>2030</v>
      </c>
      <c r="G34" s="297" t="s">
        <v>2029</v>
      </c>
      <c r="H34" s="46">
        <v>2</v>
      </c>
      <c r="I34" s="46">
        <v>1</v>
      </c>
      <c r="J34" s="2" t="s">
        <v>2439</v>
      </c>
      <c r="K34" s="289" t="s">
        <v>2456</v>
      </c>
      <c r="L34" s="286">
        <v>822</v>
      </c>
      <c r="M34" s="294" t="s">
        <v>2490</v>
      </c>
      <c r="N34" s="287" t="s">
        <v>2491</v>
      </c>
      <c r="O34" s="287" t="s">
        <v>2492</v>
      </c>
      <c r="P34" s="287" t="s">
        <v>1046</v>
      </c>
    </row>
    <row r="35" spans="1:16">
      <c r="A35" s="190"/>
      <c r="C35" s="135"/>
      <c r="D35" s="135"/>
      <c r="E35" s="46"/>
      <c r="F35" s="46"/>
      <c r="G35" s="297"/>
      <c r="J35" s="135"/>
      <c r="K35" s="290"/>
      <c r="L35" s="286">
        <v>822</v>
      </c>
      <c r="M35" s="294" t="s">
        <v>1875</v>
      </c>
      <c r="N35" s="287" t="s">
        <v>1874</v>
      </c>
      <c r="O35" s="287" t="s">
        <v>2493</v>
      </c>
      <c r="P35" s="287" t="s">
        <v>1046</v>
      </c>
    </row>
    <row r="36" spans="1:16">
      <c r="A36" s="246"/>
      <c r="B36" s="245"/>
      <c r="C36" s="246"/>
      <c r="D36" s="246"/>
      <c r="E36" s="245"/>
      <c r="F36" s="245"/>
      <c r="G36" s="292"/>
      <c r="H36" s="245"/>
      <c r="I36" s="245"/>
      <c r="J36" s="246"/>
      <c r="K36" s="291"/>
      <c r="L36" s="245"/>
      <c r="M36" s="246"/>
      <c r="N36" s="246"/>
      <c r="O36" s="246"/>
      <c r="P36" s="246"/>
    </row>
    <row r="37" spans="1:16" ht="45">
      <c r="A37" s="190">
        <v>12</v>
      </c>
      <c r="B37" s="135" t="s">
        <v>831</v>
      </c>
      <c r="C37" s="135" t="s">
        <v>2104</v>
      </c>
      <c r="D37" s="2" t="s">
        <v>2440</v>
      </c>
      <c r="E37" s="135" t="s">
        <v>112</v>
      </c>
      <c r="F37" s="135" t="s">
        <v>2103</v>
      </c>
      <c r="G37" s="298" t="s">
        <v>2029</v>
      </c>
      <c r="H37" s="46">
        <v>3</v>
      </c>
      <c r="I37" s="46">
        <v>2</v>
      </c>
      <c r="J37" s="2" t="s">
        <v>2440</v>
      </c>
      <c r="K37" s="289" t="s">
        <v>2452</v>
      </c>
      <c r="L37" s="286">
        <v>770</v>
      </c>
      <c r="M37" s="294" t="s">
        <v>2136</v>
      </c>
      <c r="N37" s="287" t="s">
        <v>2111</v>
      </c>
      <c r="O37" s="287" t="s">
        <v>2494</v>
      </c>
      <c r="P37" s="287" t="s">
        <v>1058</v>
      </c>
    </row>
    <row r="38" spans="1:16">
      <c r="A38" s="190"/>
      <c r="C38" s="50"/>
      <c r="D38" s="50"/>
      <c r="E38" s="50"/>
      <c r="F38" s="50"/>
      <c r="G38" s="189"/>
      <c r="H38" s="50"/>
      <c r="I38" s="50"/>
      <c r="J38" s="190"/>
      <c r="K38" s="290"/>
      <c r="L38" s="286">
        <v>770</v>
      </c>
      <c r="M38" s="294" t="s">
        <v>2490</v>
      </c>
      <c r="N38" s="287" t="s">
        <v>2491</v>
      </c>
      <c r="O38" s="287" t="s">
        <v>2492</v>
      </c>
      <c r="P38" s="287" t="s">
        <v>1046</v>
      </c>
    </row>
    <row r="39" spans="1:16">
      <c r="A39" s="190"/>
      <c r="C39" s="50"/>
      <c r="D39" s="50"/>
      <c r="E39" s="50"/>
      <c r="F39" s="50"/>
      <c r="G39" s="189"/>
      <c r="H39" s="50"/>
      <c r="I39" s="50"/>
      <c r="J39" s="190"/>
      <c r="K39" s="290"/>
      <c r="L39" s="286">
        <v>770</v>
      </c>
      <c r="M39" s="294" t="s">
        <v>1875</v>
      </c>
      <c r="N39" s="287" t="s">
        <v>1874</v>
      </c>
      <c r="O39" s="287" t="s">
        <v>2493</v>
      </c>
      <c r="P39" s="287" t="s">
        <v>1046</v>
      </c>
    </row>
    <row r="40" spans="1:16">
      <c r="A40" s="246"/>
      <c r="B40" s="245"/>
      <c r="C40" s="246"/>
      <c r="D40" s="246"/>
      <c r="E40" s="245"/>
      <c r="F40" s="245"/>
      <c r="G40" s="292"/>
      <c r="H40" s="245"/>
      <c r="I40" s="245"/>
      <c r="J40" s="246"/>
      <c r="K40" s="291"/>
      <c r="L40" s="245"/>
      <c r="M40" s="246"/>
      <c r="N40" s="246"/>
      <c r="O40" s="246"/>
      <c r="P40" s="246"/>
    </row>
    <row r="41" spans="1:16" ht="45">
      <c r="A41" s="190">
        <v>13</v>
      </c>
      <c r="B41" s="46" t="s">
        <v>287</v>
      </c>
      <c r="C41" s="135" t="s">
        <v>1865</v>
      </c>
      <c r="D41" s="2" t="s">
        <v>2429</v>
      </c>
      <c r="E41" s="46" t="s">
        <v>288</v>
      </c>
      <c r="F41" s="46" t="s">
        <v>2028</v>
      </c>
      <c r="G41" s="297" t="s">
        <v>2027</v>
      </c>
      <c r="H41" s="46">
        <v>2</v>
      </c>
      <c r="I41" s="46">
        <v>2</v>
      </c>
      <c r="J41" s="2" t="s">
        <v>2429</v>
      </c>
      <c r="K41" s="289" t="s">
        <v>2457</v>
      </c>
      <c r="L41" s="286">
        <v>806</v>
      </c>
      <c r="M41" s="294" t="s">
        <v>1958</v>
      </c>
      <c r="N41" s="287" t="s">
        <v>1863</v>
      </c>
      <c r="O41" s="287" t="s">
        <v>1959</v>
      </c>
      <c r="P41" s="287" t="s">
        <v>1260</v>
      </c>
    </row>
    <row r="42" spans="1:16">
      <c r="A42" s="190"/>
      <c r="C42" s="135"/>
      <c r="D42" s="135"/>
      <c r="E42" s="46"/>
      <c r="F42" s="46"/>
      <c r="G42" s="297"/>
      <c r="J42" s="135"/>
      <c r="K42" s="290"/>
      <c r="L42" s="286">
        <v>806</v>
      </c>
      <c r="M42" s="294" t="s">
        <v>2138</v>
      </c>
      <c r="N42" s="287" t="s">
        <v>1861</v>
      </c>
      <c r="O42" s="287" t="s">
        <v>1954</v>
      </c>
      <c r="P42" s="287" t="s">
        <v>1053</v>
      </c>
    </row>
    <row r="43" spans="1:16">
      <c r="A43" s="246"/>
      <c r="B43" s="245"/>
      <c r="C43" s="246"/>
      <c r="D43" s="246"/>
      <c r="E43" s="245"/>
      <c r="F43" s="245"/>
      <c r="G43" s="292"/>
      <c r="H43" s="245"/>
      <c r="I43" s="245"/>
      <c r="J43" s="246"/>
      <c r="K43" s="291"/>
      <c r="L43" s="245"/>
      <c r="M43" s="246"/>
      <c r="N43" s="246"/>
      <c r="O43" s="246"/>
      <c r="P43" s="246"/>
    </row>
    <row r="44" spans="1:16" ht="45">
      <c r="A44" s="135">
        <v>14</v>
      </c>
      <c r="B44" s="46" t="s">
        <v>832</v>
      </c>
      <c r="C44" s="46" t="s">
        <v>2102</v>
      </c>
      <c r="D44" s="2" t="s">
        <v>2430</v>
      </c>
      <c r="E44" s="46" t="s">
        <v>112</v>
      </c>
      <c r="F44" s="46" t="s">
        <v>2101</v>
      </c>
      <c r="G44" s="297" t="s">
        <v>2014</v>
      </c>
      <c r="H44" s="46">
        <v>3</v>
      </c>
      <c r="I44" s="46">
        <v>3</v>
      </c>
      <c r="J44" s="2" t="s">
        <v>2430</v>
      </c>
      <c r="K44" s="289" t="s">
        <v>2453</v>
      </c>
      <c r="L44" s="286">
        <v>753</v>
      </c>
      <c r="M44" s="294" t="s">
        <v>1815</v>
      </c>
      <c r="N44" s="287" t="s">
        <v>1814</v>
      </c>
      <c r="O44" s="287" t="s">
        <v>2478</v>
      </c>
      <c r="P44" s="287" t="s">
        <v>1051</v>
      </c>
    </row>
    <row r="45" spans="1:16">
      <c r="A45" s="135"/>
      <c r="C45" s="46"/>
      <c r="D45" s="46"/>
      <c r="E45" s="46"/>
      <c r="F45" s="46"/>
      <c r="G45" s="297"/>
      <c r="J45" s="135"/>
      <c r="K45" s="290"/>
      <c r="L45" s="286">
        <v>753</v>
      </c>
      <c r="M45" s="294" t="s">
        <v>2138</v>
      </c>
      <c r="N45" s="287" t="s">
        <v>1861</v>
      </c>
      <c r="O45" s="287" t="s">
        <v>1954</v>
      </c>
      <c r="P45" s="287" t="s">
        <v>1053</v>
      </c>
    </row>
    <row r="46" spans="1:16">
      <c r="A46" s="135"/>
      <c r="C46" s="46"/>
      <c r="D46" s="46"/>
      <c r="E46" s="46"/>
      <c r="F46" s="46"/>
      <c r="G46" s="297"/>
      <c r="J46" s="135"/>
      <c r="K46" s="290"/>
      <c r="L46" s="286">
        <v>753</v>
      </c>
      <c r="M46" s="294" t="s">
        <v>1958</v>
      </c>
      <c r="N46" s="287" t="s">
        <v>1863</v>
      </c>
      <c r="O46" s="287" t="s">
        <v>1959</v>
      </c>
      <c r="P46" s="287" t="s">
        <v>1260</v>
      </c>
    </row>
    <row r="47" spans="1:16">
      <c r="A47" s="246"/>
      <c r="B47" s="245"/>
      <c r="C47" s="246"/>
      <c r="D47" s="246"/>
      <c r="E47" s="245"/>
      <c r="F47" s="245"/>
      <c r="G47" s="292"/>
      <c r="H47" s="245"/>
      <c r="I47" s="245"/>
      <c r="J47" s="246"/>
      <c r="K47" s="291"/>
      <c r="L47" s="245"/>
      <c r="M47" s="246"/>
      <c r="N47" s="246"/>
      <c r="O47" s="246"/>
      <c r="P47" s="246"/>
    </row>
    <row r="48" spans="1:16" ht="45">
      <c r="A48" s="190">
        <v>15</v>
      </c>
      <c r="B48" s="46" t="s">
        <v>290</v>
      </c>
      <c r="C48" s="135" t="s">
        <v>1851</v>
      </c>
      <c r="D48" s="2" t="s">
        <v>1430</v>
      </c>
      <c r="E48" s="46" t="s">
        <v>291</v>
      </c>
      <c r="F48" s="46" t="s">
        <v>2026</v>
      </c>
      <c r="G48" s="297" t="s">
        <v>2025</v>
      </c>
      <c r="H48" s="46">
        <v>1</v>
      </c>
      <c r="I48" s="46">
        <v>1</v>
      </c>
      <c r="J48" s="2" t="s">
        <v>1430</v>
      </c>
      <c r="K48" s="289" t="s">
        <v>2451</v>
      </c>
      <c r="L48" s="286">
        <v>1000</v>
      </c>
      <c r="M48" s="294" t="s">
        <v>1784</v>
      </c>
      <c r="N48" s="287" t="s">
        <v>1846</v>
      </c>
      <c r="O48" s="287" t="s">
        <v>2495</v>
      </c>
      <c r="P48" s="287" t="s">
        <v>1048</v>
      </c>
    </row>
    <row r="49" spans="1:16">
      <c r="A49" s="246"/>
      <c r="B49" s="245"/>
      <c r="C49" s="246"/>
      <c r="D49" s="246"/>
      <c r="E49" s="245"/>
      <c r="F49" s="245"/>
      <c r="G49" s="292"/>
      <c r="H49" s="245"/>
      <c r="I49" s="245"/>
      <c r="J49" s="246"/>
      <c r="K49" s="291"/>
      <c r="L49" s="245"/>
      <c r="M49" s="246"/>
      <c r="N49" s="246"/>
      <c r="O49" s="246"/>
      <c r="P49" s="246"/>
    </row>
    <row r="50" spans="1:16" ht="60">
      <c r="A50" s="135">
        <v>16</v>
      </c>
      <c r="B50" s="46" t="s">
        <v>290</v>
      </c>
      <c r="C50" s="46" t="s">
        <v>2100</v>
      </c>
      <c r="D50" s="2" t="s">
        <v>2441</v>
      </c>
      <c r="E50" s="46" t="s">
        <v>2099</v>
      </c>
      <c r="F50" s="46" t="s">
        <v>2098</v>
      </c>
      <c r="G50" s="297" t="s">
        <v>2097</v>
      </c>
      <c r="H50" s="46">
        <v>3</v>
      </c>
      <c r="I50" s="46">
        <v>3</v>
      </c>
      <c r="J50" s="2" t="s">
        <v>2441</v>
      </c>
      <c r="K50" s="289" t="s">
        <v>2453</v>
      </c>
      <c r="L50" s="286">
        <v>753</v>
      </c>
      <c r="M50" s="286" t="s">
        <v>2142</v>
      </c>
      <c r="N50" s="286" t="s">
        <v>1215</v>
      </c>
      <c r="O50" s="286" t="s">
        <v>2496</v>
      </c>
      <c r="P50" s="286" t="s">
        <v>1043</v>
      </c>
    </row>
    <row r="51" spans="1:16">
      <c r="A51" s="190"/>
      <c r="C51" s="50"/>
      <c r="D51" s="50"/>
      <c r="E51" s="50"/>
      <c r="F51" s="50"/>
      <c r="G51" s="189"/>
      <c r="H51" s="50"/>
      <c r="I51" s="50"/>
      <c r="J51" s="190"/>
      <c r="K51" s="290"/>
      <c r="L51" s="286">
        <v>753</v>
      </c>
      <c r="M51" s="286" t="s">
        <v>2497</v>
      </c>
      <c r="N51" s="286" t="s">
        <v>2498</v>
      </c>
      <c r="O51" s="286" t="s">
        <v>1977</v>
      </c>
      <c r="P51" s="286" t="s">
        <v>1062</v>
      </c>
    </row>
    <row r="52" spans="1:16">
      <c r="A52" s="190"/>
      <c r="C52" s="50"/>
      <c r="D52" s="50"/>
      <c r="E52" s="50"/>
      <c r="F52" s="50"/>
      <c r="G52" s="189"/>
      <c r="H52" s="50"/>
      <c r="I52" s="50"/>
      <c r="J52" s="190"/>
      <c r="K52" s="290"/>
      <c r="L52" s="286">
        <v>753</v>
      </c>
      <c r="M52" s="286" t="s">
        <v>2188</v>
      </c>
      <c r="N52" s="286" t="s">
        <v>2563</v>
      </c>
      <c r="O52" s="286" t="s">
        <v>2562</v>
      </c>
      <c r="P52" s="286" t="s">
        <v>1043</v>
      </c>
    </row>
    <row r="53" spans="1:16">
      <c r="A53" s="246"/>
      <c r="B53" s="245"/>
      <c r="C53" s="246"/>
      <c r="D53" s="246"/>
      <c r="E53" s="245"/>
      <c r="F53" s="245"/>
      <c r="G53" s="292"/>
      <c r="H53" s="245"/>
      <c r="I53" s="245"/>
      <c r="J53" s="246"/>
      <c r="K53" s="291"/>
      <c r="L53" s="245"/>
      <c r="M53" s="246"/>
      <c r="N53" s="246"/>
      <c r="O53" s="246"/>
      <c r="P53" s="246"/>
    </row>
    <row r="54" spans="1:16" ht="43.5" customHeight="1">
      <c r="A54" s="190">
        <v>17</v>
      </c>
      <c r="B54" s="46" t="s">
        <v>564</v>
      </c>
      <c r="C54" s="135" t="s">
        <v>1843</v>
      </c>
      <c r="D54" s="1" t="s">
        <v>2436</v>
      </c>
      <c r="E54" s="46" t="s">
        <v>510</v>
      </c>
      <c r="F54" s="46" t="s">
        <v>2024</v>
      </c>
      <c r="G54" s="297" t="s">
        <v>2023</v>
      </c>
      <c r="H54" s="46">
        <v>2</v>
      </c>
      <c r="I54" s="46">
        <v>2</v>
      </c>
      <c r="J54" s="1" t="s">
        <v>2436</v>
      </c>
      <c r="K54" s="289" t="s">
        <v>2452</v>
      </c>
      <c r="L54" s="286">
        <v>770</v>
      </c>
      <c r="M54" s="294" t="s">
        <v>2499</v>
      </c>
      <c r="N54" s="287" t="s">
        <v>2500</v>
      </c>
      <c r="O54" s="287" t="s">
        <v>1333</v>
      </c>
      <c r="P54" s="287" t="s">
        <v>1062</v>
      </c>
    </row>
    <row r="55" spans="1:16">
      <c r="A55" s="190"/>
      <c r="C55" s="135"/>
      <c r="D55" s="135"/>
      <c r="E55" s="46"/>
      <c r="F55" s="46"/>
      <c r="G55" s="297"/>
      <c r="J55" s="135"/>
      <c r="K55" s="290"/>
      <c r="L55" s="286">
        <v>770</v>
      </c>
      <c r="M55" s="294" t="s">
        <v>2138</v>
      </c>
      <c r="N55" s="287" t="s">
        <v>1861</v>
      </c>
      <c r="O55" s="287" t="s">
        <v>1954</v>
      </c>
      <c r="P55" s="287" t="s">
        <v>1053</v>
      </c>
    </row>
    <row r="56" spans="1:16">
      <c r="A56" s="246"/>
      <c r="B56" s="245"/>
      <c r="C56" s="246"/>
      <c r="D56" s="246"/>
      <c r="E56" s="245"/>
      <c r="F56" s="245"/>
      <c r="G56" s="292"/>
      <c r="H56" s="245"/>
      <c r="I56" s="245"/>
      <c r="J56" s="246"/>
      <c r="K56" s="291"/>
      <c r="L56" s="245"/>
      <c r="M56" s="246"/>
      <c r="N56" s="246"/>
      <c r="O56" s="246"/>
      <c r="P56" s="246"/>
    </row>
    <row r="57" spans="1:16" ht="30">
      <c r="A57" s="190">
        <v>18</v>
      </c>
      <c r="B57" s="46" t="s">
        <v>564</v>
      </c>
      <c r="C57" s="258" t="s">
        <v>623</v>
      </c>
      <c r="D57" s="2" t="s">
        <v>623</v>
      </c>
      <c r="E57" s="258" t="s">
        <v>624</v>
      </c>
      <c r="F57" s="46" t="s">
        <v>2096</v>
      </c>
      <c r="G57" s="189" t="s">
        <v>622</v>
      </c>
      <c r="H57" s="50">
        <v>1</v>
      </c>
      <c r="I57" s="50">
        <v>1</v>
      </c>
      <c r="J57" s="2" t="s">
        <v>623</v>
      </c>
      <c r="K57" s="289" t="s">
        <v>2451</v>
      </c>
      <c r="L57" s="286">
        <v>1000</v>
      </c>
      <c r="M57" s="294" t="s">
        <v>2145</v>
      </c>
      <c r="N57" s="287" t="s">
        <v>2121</v>
      </c>
      <c r="O57" s="287" t="s">
        <v>2501</v>
      </c>
      <c r="P57" s="287" t="s">
        <v>1046</v>
      </c>
    </row>
    <row r="58" spans="1:16">
      <c r="A58" s="246"/>
      <c r="B58" s="245"/>
      <c r="C58" s="246"/>
      <c r="D58" s="246"/>
      <c r="E58" s="245"/>
      <c r="F58" s="245"/>
      <c r="G58" s="292"/>
      <c r="H58" s="245"/>
      <c r="I58" s="245"/>
      <c r="J58" s="246"/>
      <c r="K58" s="291"/>
      <c r="L58" s="245"/>
      <c r="M58" s="246"/>
      <c r="N58" s="246"/>
      <c r="O58" s="246"/>
      <c r="P58" s="246"/>
    </row>
    <row r="59" spans="1:16" ht="45">
      <c r="A59" s="190">
        <v>19</v>
      </c>
      <c r="B59" s="46" t="s">
        <v>674</v>
      </c>
      <c r="C59" s="135" t="s">
        <v>681</v>
      </c>
      <c r="D59" s="2" t="s">
        <v>2431</v>
      </c>
      <c r="E59" s="46" t="s">
        <v>112</v>
      </c>
      <c r="F59" s="46" t="s">
        <v>2022</v>
      </c>
      <c r="G59" s="297" t="s">
        <v>2021</v>
      </c>
      <c r="H59" s="46">
        <v>2</v>
      </c>
      <c r="I59" s="46">
        <v>2</v>
      </c>
      <c r="J59" s="2" t="s">
        <v>2431</v>
      </c>
      <c r="K59" s="289" t="s">
        <v>2452</v>
      </c>
      <c r="L59" s="286">
        <v>770</v>
      </c>
      <c r="M59" s="294" t="s">
        <v>1815</v>
      </c>
      <c r="N59" s="287" t="s">
        <v>1814</v>
      </c>
      <c r="O59" s="287" t="s">
        <v>2478</v>
      </c>
      <c r="P59" s="287" t="s">
        <v>1051</v>
      </c>
    </row>
    <row r="60" spans="1:16">
      <c r="A60" s="190"/>
      <c r="C60" s="135"/>
      <c r="D60" s="135"/>
      <c r="E60" s="46"/>
      <c r="F60" s="46"/>
      <c r="G60" s="297"/>
      <c r="J60" s="135"/>
      <c r="K60" s="290"/>
      <c r="L60" s="286">
        <v>770</v>
      </c>
      <c r="M60" s="294" t="s">
        <v>2502</v>
      </c>
      <c r="N60" s="287" t="s">
        <v>1829</v>
      </c>
      <c r="O60" s="287" t="s">
        <v>2503</v>
      </c>
      <c r="P60" s="287" t="s">
        <v>1048</v>
      </c>
    </row>
    <row r="61" spans="1:16">
      <c r="A61" s="246"/>
      <c r="B61" s="245"/>
      <c r="C61" s="246"/>
      <c r="D61" s="246"/>
      <c r="E61" s="245"/>
      <c r="F61" s="245"/>
      <c r="G61" s="292"/>
      <c r="H61" s="245"/>
      <c r="I61" s="245"/>
      <c r="J61" s="246"/>
      <c r="K61" s="291"/>
      <c r="L61" s="245"/>
      <c r="M61" s="246"/>
      <c r="N61" s="246"/>
      <c r="O61" s="246"/>
      <c r="P61" s="246"/>
    </row>
    <row r="62" spans="1:16" ht="45">
      <c r="A62" s="190">
        <v>20</v>
      </c>
      <c r="B62" s="46" t="s">
        <v>834</v>
      </c>
      <c r="C62" s="108" t="s">
        <v>682</v>
      </c>
      <c r="D62" s="2" t="s">
        <v>2432</v>
      </c>
      <c r="E62" s="46" t="s">
        <v>691</v>
      </c>
      <c r="F62" s="46" t="s">
        <v>703</v>
      </c>
      <c r="G62" s="297" t="s">
        <v>726</v>
      </c>
      <c r="H62" s="46">
        <v>2</v>
      </c>
      <c r="I62" s="46">
        <v>2</v>
      </c>
      <c r="J62" s="2" t="s">
        <v>2432</v>
      </c>
      <c r="K62" s="289" t="s">
        <v>2458</v>
      </c>
      <c r="L62" s="286">
        <v>770</v>
      </c>
      <c r="M62" s="294" t="s">
        <v>1815</v>
      </c>
      <c r="N62" s="287" t="s">
        <v>1814</v>
      </c>
      <c r="O62" s="287" t="s">
        <v>2478</v>
      </c>
      <c r="P62" s="287" t="s">
        <v>1051</v>
      </c>
    </row>
    <row r="63" spans="1:16">
      <c r="A63" s="190"/>
      <c r="C63" s="50"/>
      <c r="D63" s="50"/>
      <c r="E63" s="50"/>
      <c r="F63" s="50"/>
      <c r="G63" s="189"/>
      <c r="H63" s="50"/>
      <c r="I63" s="50"/>
      <c r="J63" s="190"/>
      <c r="K63" s="290"/>
      <c r="L63" s="286">
        <v>790</v>
      </c>
      <c r="M63" s="294" t="s">
        <v>2504</v>
      </c>
      <c r="N63" s="287" t="s">
        <v>2505</v>
      </c>
      <c r="O63" s="287" t="s">
        <v>2506</v>
      </c>
      <c r="P63" s="287" t="s">
        <v>1046</v>
      </c>
    </row>
    <row r="64" spans="1:16">
      <c r="A64" s="246"/>
      <c r="B64" s="245"/>
      <c r="C64" s="246"/>
      <c r="D64" s="246"/>
      <c r="E64" s="245"/>
      <c r="F64" s="245"/>
      <c r="G64" s="292"/>
      <c r="H64" s="245"/>
      <c r="I64" s="245"/>
      <c r="J64" s="246"/>
      <c r="K64" s="291"/>
      <c r="L64" s="245"/>
      <c r="M64" s="246"/>
      <c r="N64" s="246"/>
      <c r="O64" s="246"/>
      <c r="P64" s="246"/>
    </row>
    <row r="65" spans="1:16" ht="45">
      <c r="A65" s="190">
        <v>21</v>
      </c>
      <c r="B65" s="46" t="s">
        <v>862</v>
      </c>
      <c r="C65" s="135" t="s">
        <v>2001</v>
      </c>
      <c r="D65" s="2" t="s">
        <v>2433</v>
      </c>
      <c r="E65" s="46" t="s">
        <v>2020</v>
      </c>
      <c r="F65" s="46" t="s">
        <v>2019</v>
      </c>
      <c r="G65" s="297" t="s">
        <v>2018</v>
      </c>
      <c r="H65" s="46">
        <v>4</v>
      </c>
      <c r="I65" s="46">
        <v>3</v>
      </c>
      <c r="J65" s="2" t="s">
        <v>2433</v>
      </c>
      <c r="K65" s="289" t="s">
        <v>2453</v>
      </c>
      <c r="L65" s="286">
        <v>770</v>
      </c>
      <c r="M65" s="294" t="s">
        <v>1815</v>
      </c>
      <c r="N65" s="287" t="s">
        <v>1814</v>
      </c>
      <c r="O65" s="287" t="s">
        <v>2478</v>
      </c>
      <c r="P65" s="287" t="s">
        <v>1051</v>
      </c>
    </row>
    <row r="66" spans="1:16">
      <c r="A66" s="190"/>
      <c r="C66" s="135"/>
      <c r="D66" s="135"/>
      <c r="E66" s="46"/>
      <c r="F66" s="46"/>
      <c r="G66" s="297"/>
      <c r="J66" s="135"/>
      <c r="K66" s="290"/>
      <c r="L66" s="286">
        <v>753</v>
      </c>
      <c r="M66" s="294" t="s">
        <v>2507</v>
      </c>
      <c r="N66" s="287" t="s">
        <v>2508</v>
      </c>
      <c r="O66" s="287" t="s">
        <v>2509</v>
      </c>
      <c r="P66" s="287" t="s">
        <v>1268</v>
      </c>
    </row>
    <row r="67" spans="1:16">
      <c r="A67" s="190"/>
      <c r="C67" s="135"/>
      <c r="D67" s="135"/>
      <c r="E67" s="46"/>
      <c r="F67" s="46"/>
      <c r="G67" s="297"/>
      <c r="J67" s="135"/>
      <c r="K67" s="290"/>
      <c r="L67" s="286">
        <v>753</v>
      </c>
      <c r="M67" s="294" t="s">
        <v>2476</v>
      </c>
      <c r="N67" s="287" t="s">
        <v>1822</v>
      </c>
      <c r="O67" s="287" t="s">
        <v>1942</v>
      </c>
      <c r="P67" s="287" t="s">
        <v>1052</v>
      </c>
    </row>
    <row r="68" spans="1:16">
      <c r="A68" s="190"/>
      <c r="C68" s="135"/>
      <c r="D68" s="135"/>
      <c r="E68" s="46"/>
      <c r="F68" s="46"/>
      <c r="G68" s="297"/>
      <c r="J68" s="135"/>
      <c r="K68" s="290"/>
      <c r="L68" s="359">
        <v>753</v>
      </c>
      <c r="M68" s="359" t="s">
        <v>2510</v>
      </c>
      <c r="N68" s="359" t="s">
        <v>2511</v>
      </c>
      <c r="O68" s="359" t="s">
        <v>2512</v>
      </c>
      <c r="P68" s="359" t="s">
        <v>1260</v>
      </c>
    </row>
    <row r="69" spans="1:16">
      <c r="A69" s="246"/>
      <c r="B69" s="245"/>
      <c r="C69" s="246"/>
      <c r="D69" s="246"/>
      <c r="E69" s="245"/>
      <c r="F69" s="245"/>
      <c r="G69" s="292"/>
      <c r="H69" s="245"/>
      <c r="I69" s="245"/>
      <c r="J69" s="246"/>
      <c r="K69" s="291"/>
      <c r="L69" s="245"/>
      <c r="M69" s="246"/>
      <c r="N69" s="246"/>
      <c r="O69" s="246"/>
      <c r="P69" s="246"/>
    </row>
    <row r="70" spans="1:16" ht="45">
      <c r="A70" s="190">
        <v>22</v>
      </c>
      <c r="B70" s="46" t="s">
        <v>862</v>
      </c>
      <c r="C70" s="258" t="s">
        <v>2105</v>
      </c>
      <c r="D70" s="2" t="s">
        <v>2105</v>
      </c>
      <c r="E70" s="46" t="s">
        <v>2106</v>
      </c>
      <c r="F70" s="46" t="s">
        <v>2107</v>
      </c>
      <c r="G70" s="297" t="s">
        <v>2390</v>
      </c>
      <c r="H70" s="46">
        <v>3</v>
      </c>
      <c r="I70" s="46">
        <v>3</v>
      </c>
      <c r="J70" s="2" t="s">
        <v>2105</v>
      </c>
      <c r="K70" s="289" t="s">
        <v>2457</v>
      </c>
      <c r="L70" s="286">
        <v>806</v>
      </c>
      <c r="M70" s="294" t="s">
        <v>2513</v>
      </c>
      <c r="N70" s="287" t="s">
        <v>2514</v>
      </c>
      <c r="O70" s="287" t="s">
        <v>2515</v>
      </c>
      <c r="P70" s="287" t="s">
        <v>1046</v>
      </c>
    </row>
    <row r="71" spans="1:16">
      <c r="A71" s="190"/>
      <c r="C71" s="50"/>
      <c r="D71" s="50"/>
      <c r="E71" s="50"/>
      <c r="F71" s="50"/>
      <c r="G71" s="189"/>
      <c r="H71" s="50"/>
      <c r="I71" s="50"/>
      <c r="J71" s="190"/>
      <c r="K71" s="290"/>
      <c r="L71" s="286">
        <v>806</v>
      </c>
      <c r="M71" s="294" t="s">
        <v>2476</v>
      </c>
      <c r="N71" s="287" t="s">
        <v>1822</v>
      </c>
      <c r="O71" s="287" t="s">
        <v>1942</v>
      </c>
      <c r="P71" s="287" t="s">
        <v>1052</v>
      </c>
    </row>
    <row r="72" spans="1:16">
      <c r="A72" s="190"/>
      <c r="C72" s="50"/>
      <c r="D72" s="50"/>
      <c r="E72" s="50"/>
      <c r="F72" s="50"/>
      <c r="G72" s="189"/>
      <c r="H72" s="50"/>
      <c r="I72" s="50"/>
      <c r="J72" s="190"/>
      <c r="K72" s="290"/>
      <c r="L72" s="286">
        <v>806</v>
      </c>
      <c r="M72" s="294" t="s">
        <v>2151</v>
      </c>
      <c r="N72" s="287" t="s">
        <v>2125</v>
      </c>
      <c r="O72" s="287" t="s">
        <v>2516</v>
      </c>
      <c r="P72" s="287" t="s">
        <v>1042</v>
      </c>
    </row>
    <row r="73" spans="1:16">
      <c r="A73" s="246"/>
      <c r="B73" s="245"/>
      <c r="C73" s="246"/>
      <c r="D73" s="246"/>
      <c r="E73" s="245"/>
      <c r="F73" s="245"/>
      <c r="G73" s="292"/>
      <c r="H73" s="245"/>
      <c r="I73" s="245"/>
      <c r="J73" s="246"/>
      <c r="K73" s="291"/>
      <c r="L73" s="245"/>
      <c r="M73" s="246"/>
      <c r="N73" s="246"/>
      <c r="O73" s="246"/>
      <c r="P73" s="246"/>
    </row>
    <row r="74" spans="1:16" ht="105">
      <c r="A74" s="190">
        <v>23</v>
      </c>
      <c r="B74" s="46" t="s">
        <v>993</v>
      </c>
      <c r="C74" s="135" t="s">
        <v>1928</v>
      </c>
      <c r="D74" s="2" t="s">
        <v>2434</v>
      </c>
      <c r="E74" s="46" t="s">
        <v>994</v>
      </c>
      <c r="F74" s="46" t="s">
        <v>2017</v>
      </c>
      <c r="G74" s="297" t="s">
        <v>2016</v>
      </c>
      <c r="H74" s="46">
        <v>1</v>
      </c>
      <c r="I74" s="46">
        <v>1</v>
      </c>
      <c r="J74" s="2" t="s">
        <v>2434</v>
      </c>
      <c r="K74" s="289" t="s">
        <v>2459</v>
      </c>
      <c r="L74" s="286">
        <v>909</v>
      </c>
      <c r="M74" s="294" t="s">
        <v>1934</v>
      </c>
      <c r="N74" s="287" t="s">
        <v>1935</v>
      </c>
      <c r="O74" s="287" t="s">
        <v>2517</v>
      </c>
      <c r="P74" s="287" t="s">
        <v>1049</v>
      </c>
    </row>
    <row r="75" spans="1:16">
      <c r="A75" s="246"/>
      <c r="B75" s="245"/>
      <c r="C75" s="246"/>
      <c r="D75" s="246"/>
      <c r="E75" s="245"/>
      <c r="F75" s="245"/>
      <c r="G75" s="292"/>
      <c r="H75" s="245"/>
      <c r="I75" s="245"/>
      <c r="J75" s="246"/>
      <c r="K75" s="291"/>
      <c r="L75" s="245"/>
      <c r="M75" s="246"/>
      <c r="N75" s="246"/>
      <c r="O75" s="246"/>
      <c r="P75" s="246"/>
    </row>
    <row r="76" spans="1:16" ht="61.5" customHeight="1">
      <c r="A76" s="190">
        <v>24</v>
      </c>
      <c r="B76" s="46" t="s">
        <v>993</v>
      </c>
      <c r="C76" s="108" t="s">
        <v>991</v>
      </c>
      <c r="D76" s="2" t="s">
        <v>2442</v>
      </c>
      <c r="E76" s="46" t="s">
        <v>995</v>
      </c>
      <c r="F76" s="46" t="s">
        <v>2108</v>
      </c>
      <c r="G76" s="297" t="s">
        <v>2016</v>
      </c>
      <c r="H76" s="46">
        <v>3</v>
      </c>
      <c r="I76" s="46">
        <v>3</v>
      </c>
      <c r="J76" s="2" t="s">
        <v>2554</v>
      </c>
      <c r="K76" s="289" t="s">
        <v>2460</v>
      </c>
      <c r="L76" s="286">
        <v>862</v>
      </c>
      <c r="M76" s="294" t="s">
        <v>1934</v>
      </c>
      <c r="N76" s="287" t="s">
        <v>1935</v>
      </c>
      <c r="O76" s="287" t="s">
        <v>2517</v>
      </c>
      <c r="P76" s="287" t="s">
        <v>1049</v>
      </c>
    </row>
    <row r="77" spans="1:16">
      <c r="A77" s="190"/>
      <c r="C77" s="50"/>
      <c r="D77" s="50"/>
      <c r="E77" s="50"/>
      <c r="F77" s="50"/>
      <c r="G77" s="189"/>
      <c r="H77" s="50"/>
      <c r="I77" s="50"/>
      <c r="J77" s="190"/>
      <c r="K77" s="290"/>
      <c r="L77" s="286">
        <v>833</v>
      </c>
      <c r="M77" s="286" t="s">
        <v>2556</v>
      </c>
      <c r="N77" s="286" t="s">
        <v>2555</v>
      </c>
      <c r="O77" s="286" t="s">
        <v>2290</v>
      </c>
      <c r="P77" s="286" t="s">
        <v>1043</v>
      </c>
    </row>
    <row r="78" spans="1:16">
      <c r="A78" s="190"/>
      <c r="C78" s="190"/>
      <c r="D78" s="190"/>
      <c r="E78" s="50"/>
      <c r="F78" s="50"/>
      <c r="G78" s="189"/>
      <c r="H78" s="50"/>
      <c r="I78" s="50"/>
      <c r="J78" s="190"/>
      <c r="K78" s="301"/>
      <c r="L78" s="286">
        <v>833</v>
      </c>
      <c r="M78" s="286" t="s">
        <v>2558</v>
      </c>
      <c r="N78" s="286" t="s">
        <v>2557</v>
      </c>
      <c r="O78" s="286" t="s">
        <v>2559</v>
      </c>
      <c r="P78" s="286" t="s">
        <v>1059</v>
      </c>
    </row>
    <row r="79" spans="1:16">
      <c r="A79" s="246"/>
      <c r="B79" s="245"/>
      <c r="C79" s="246"/>
      <c r="D79" s="246"/>
      <c r="E79" s="245"/>
      <c r="F79" s="245"/>
      <c r="G79" s="292"/>
      <c r="H79" s="245"/>
      <c r="I79" s="245"/>
      <c r="J79" s="246"/>
      <c r="K79" s="291"/>
      <c r="L79" s="245"/>
      <c r="M79" s="246"/>
      <c r="N79" s="246"/>
      <c r="O79" s="246"/>
      <c r="P79" s="246"/>
    </row>
    <row r="80" spans="1:16" ht="45">
      <c r="A80" s="190">
        <v>25</v>
      </c>
      <c r="B80" s="46" t="s">
        <v>837</v>
      </c>
      <c r="C80" s="135" t="s">
        <v>1990</v>
      </c>
      <c r="D80" s="2" t="s">
        <v>2437</v>
      </c>
      <c r="E80" s="46" t="s">
        <v>1145</v>
      </c>
      <c r="F80" s="46" t="s">
        <v>2015</v>
      </c>
      <c r="G80" s="297" t="s">
        <v>2014</v>
      </c>
      <c r="H80" s="46">
        <v>2</v>
      </c>
      <c r="I80" s="46">
        <v>2</v>
      </c>
      <c r="J80" s="2" t="s">
        <v>2437</v>
      </c>
      <c r="K80" s="289" t="s">
        <v>2457</v>
      </c>
      <c r="L80" s="286">
        <v>806</v>
      </c>
      <c r="M80" s="294" t="s">
        <v>1952</v>
      </c>
      <c r="N80" s="287" t="s">
        <v>1953</v>
      </c>
      <c r="O80" s="287" t="s">
        <v>1371</v>
      </c>
      <c r="P80" s="287" t="s">
        <v>1048</v>
      </c>
    </row>
    <row r="81" spans="1:16">
      <c r="A81" s="190"/>
      <c r="C81" s="135"/>
      <c r="D81" s="135"/>
      <c r="E81" s="46"/>
      <c r="F81" s="46"/>
      <c r="G81" s="297"/>
      <c r="J81" s="135"/>
      <c r="K81" s="290"/>
      <c r="L81" s="286">
        <v>806</v>
      </c>
      <c r="M81" s="294" t="s">
        <v>2138</v>
      </c>
      <c r="N81" s="287" t="s">
        <v>1861</v>
      </c>
      <c r="O81" s="287" t="s">
        <v>1954</v>
      </c>
      <c r="P81" s="287" t="s">
        <v>1053</v>
      </c>
    </row>
    <row r="82" spans="1:16">
      <c r="A82" s="246"/>
      <c r="B82" s="245"/>
      <c r="C82" s="246"/>
      <c r="D82" s="246"/>
      <c r="E82" s="245"/>
      <c r="F82" s="245"/>
      <c r="G82" s="292"/>
      <c r="H82" s="245"/>
      <c r="I82" s="245"/>
      <c r="J82" s="246"/>
      <c r="K82" s="291"/>
      <c r="L82" s="245"/>
      <c r="M82" s="246"/>
      <c r="N82" s="246"/>
      <c r="O82" s="246"/>
      <c r="P82" s="246"/>
    </row>
    <row r="83" spans="1:16" ht="60">
      <c r="A83" s="190">
        <v>26</v>
      </c>
      <c r="B83" s="46" t="s">
        <v>837</v>
      </c>
      <c r="C83" s="108" t="s">
        <v>1144</v>
      </c>
      <c r="D83" s="2" t="s">
        <v>2435</v>
      </c>
      <c r="E83" s="46" t="s">
        <v>112</v>
      </c>
      <c r="F83" s="46" t="s">
        <v>2110</v>
      </c>
      <c r="G83" s="297" t="s">
        <v>2014</v>
      </c>
      <c r="H83" s="46">
        <v>5</v>
      </c>
      <c r="I83" s="46">
        <v>5</v>
      </c>
      <c r="J83" s="2" t="s">
        <v>2435</v>
      </c>
      <c r="K83" s="289" t="s">
        <v>2461</v>
      </c>
      <c r="L83" s="286">
        <v>744</v>
      </c>
      <c r="M83" s="294" t="s">
        <v>1815</v>
      </c>
      <c r="N83" s="287" t="s">
        <v>1814</v>
      </c>
      <c r="O83" s="287" t="s">
        <v>2478</v>
      </c>
      <c r="P83" s="287" t="s">
        <v>1051</v>
      </c>
    </row>
    <row r="84" spans="1:16">
      <c r="A84" s="190"/>
      <c r="C84" s="50"/>
      <c r="D84" s="50"/>
      <c r="E84" s="50"/>
      <c r="F84" s="50"/>
      <c r="G84" s="189"/>
      <c r="H84" s="50"/>
      <c r="I84" s="50"/>
      <c r="J84" s="190"/>
      <c r="K84" s="290"/>
      <c r="L84" s="286">
        <v>744</v>
      </c>
      <c r="M84" s="294" t="s">
        <v>2138</v>
      </c>
      <c r="N84" s="287" t="s">
        <v>1861</v>
      </c>
      <c r="O84" s="287" t="s">
        <v>1954</v>
      </c>
      <c r="P84" s="287" t="s">
        <v>1053</v>
      </c>
    </row>
    <row r="85" spans="1:16">
      <c r="A85" s="190"/>
      <c r="C85" s="50"/>
      <c r="D85" s="50"/>
      <c r="E85" s="50"/>
      <c r="F85" s="50"/>
      <c r="G85" s="189"/>
      <c r="H85" s="50"/>
      <c r="I85" s="50"/>
      <c r="J85" s="190"/>
      <c r="K85" s="290"/>
      <c r="L85" s="286">
        <v>744</v>
      </c>
      <c r="M85" s="294" t="s">
        <v>1952</v>
      </c>
      <c r="N85" s="287" t="s">
        <v>1953</v>
      </c>
      <c r="O85" s="287" t="s">
        <v>1371</v>
      </c>
      <c r="P85" s="287" t="s">
        <v>1048</v>
      </c>
    </row>
    <row r="86" spans="1:16">
      <c r="A86" s="190"/>
      <c r="C86" s="50"/>
      <c r="D86" s="50"/>
      <c r="E86" s="50"/>
      <c r="F86" s="50"/>
      <c r="G86" s="189"/>
      <c r="H86" s="50"/>
      <c r="I86" s="50"/>
      <c r="J86" s="190"/>
      <c r="K86" s="290"/>
      <c r="L86" s="286">
        <v>744</v>
      </c>
      <c r="M86" s="294" t="s">
        <v>2155</v>
      </c>
      <c r="N86" s="287" t="s">
        <v>2133</v>
      </c>
      <c r="O86" s="287" t="s">
        <v>1966</v>
      </c>
      <c r="P86" s="287" t="s">
        <v>1051</v>
      </c>
    </row>
    <row r="87" spans="1:16">
      <c r="A87" s="190"/>
      <c r="C87" s="50"/>
      <c r="D87" s="50"/>
      <c r="E87" s="50"/>
      <c r="F87" s="50"/>
      <c r="G87" s="189"/>
      <c r="H87" s="50"/>
      <c r="I87" s="50"/>
      <c r="J87" s="190"/>
      <c r="K87" s="290"/>
      <c r="L87" s="286">
        <v>744</v>
      </c>
      <c r="M87" s="294" t="s">
        <v>2519</v>
      </c>
      <c r="N87" s="287" t="s">
        <v>2520</v>
      </c>
      <c r="O87" s="287" t="s">
        <v>1246</v>
      </c>
      <c r="P87" s="287" t="s">
        <v>1058</v>
      </c>
    </row>
    <row r="88" spans="1:16">
      <c r="A88" s="246"/>
      <c r="B88" s="245"/>
      <c r="C88" s="246"/>
      <c r="D88" s="246"/>
      <c r="E88" s="245"/>
      <c r="F88" s="245"/>
      <c r="G88" s="292"/>
      <c r="H88" s="245"/>
      <c r="I88" s="245"/>
      <c r="J88" s="246"/>
      <c r="K88" s="291"/>
      <c r="L88" s="245"/>
      <c r="M88" s="246"/>
      <c r="N88" s="246"/>
      <c r="O88" s="246"/>
      <c r="P88" s="246"/>
    </row>
    <row r="89" spans="1:16" ht="45">
      <c r="A89" s="190">
        <v>27</v>
      </c>
      <c r="B89" s="46" t="s">
        <v>839</v>
      </c>
      <c r="C89" s="135" t="s">
        <v>1163</v>
      </c>
      <c r="D89" s="2" t="s">
        <v>2551</v>
      </c>
      <c r="E89" s="46" t="s">
        <v>1165</v>
      </c>
      <c r="F89" s="46" t="s">
        <v>2013</v>
      </c>
      <c r="G89" s="297" t="s">
        <v>1169</v>
      </c>
      <c r="H89" s="46">
        <v>2</v>
      </c>
      <c r="I89" s="46">
        <v>2</v>
      </c>
      <c r="J89" s="2" t="s">
        <v>1171</v>
      </c>
      <c r="K89" s="289" t="s">
        <v>2452</v>
      </c>
      <c r="L89" s="286">
        <v>770</v>
      </c>
      <c r="M89" s="294" t="s">
        <v>1967</v>
      </c>
      <c r="N89" s="287" t="s">
        <v>1968</v>
      </c>
      <c r="O89" s="287" t="s">
        <v>1246</v>
      </c>
      <c r="P89" s="287" t="s">
        <v>1065</v>
      </c>
    </row>
    <row r="90" spans="1:16">
      <c r="A90" s="190"/>
      <c r="C90" s="135"/>
      <c r="D90" s="135"/>
      <c r="E90" s="46"/>
      <c r="F90" s="46"/>
      <c r="G90" s="297"/>
      <c r="J90" s="135"/>
      <c r="K90" s="290"/>
      <c r="L90" s="286">
        <v>770</v>
      </c>
      <c r="M90" s="294" t="s">
        <v>2521</v>
      </c>
      <c r="N90" s="287" t="s">
        <v>1960</v>
      </c>
      <c r="O90" s="287" t="s">
        <v>1377</v>
      </c>
      <c r="P90" s="287" t="s">
        <v>1047</v>
      </c>
    </row>
    <row r="91" spans="1:16">
      <c r="A91" s="246"/>
      <c r="B91" s="245"/>
      <c r="C91" s="246"/>
      <c r="D91" s="246"/>
      <c r="E91" s="245"/>
      <c r="F91" s="245"/>
      <c r="G91" s="292"/>
      <c r="H91" s="245"/>
      <c r="I91" s="245"/>
      <c r="J91" s="246"/>
      <c r="K91" s="291"/>
      <c r="L91" s="245"/>
      <c r="M91" s="246"/>
      <c r="N91" s="246"/>
      <c r="O91" s="246"/>
      <c r="P91" s="246"/>
    </row>
    <row r="92" spans="1:16" ht="45">
      <c r="A92" s="190">
        <v>28</v>
      </c>
      <c r="B92" s="46" t="s">
        <v>839</v>
      </c>
      <c r="C92" s="263" t="s">
        <v>2324</v>
      </c>
      <c r="D92" s="2" t="s">
        <v>1172</v>
      </c>
      <c r="E92" s="258" t="s">
        <v>1166</v>
      </c>
      <c r="F92" s="46" t="s">
        <v>2340</v>
      </c>
      <c r="G92" s="297" t="s">
        <v>1170</v>
      </c>
      <c r="H92" s="46">
        <v>2</v>
      </c>
      <c r="I92" s="46">
        <v>2</v>
      </c>
      <c r="J92" s="2" t="s">
        <v>1172</v>
      </c>
      <c r="K92" s="289" t="s">
        <v>2452</v>
      </c>
      <c r="L92" s="286">
        <v>770</v>
      </c>
      <c r="M92" s="294" t="s">
        <v>2215</v>
      </c>
      <c r="N92" s="287" t="s">
        <v>2202</v>
      </c>
      <c r="O92" s="287" t="s">
        <v>2522</v>
      </c>
      <c r="P92" s="287" t="s">
        <v>1112</v>
      </c>
    </row>
    <row r="93" spans="1:16">
      <c r="A93" s="190"/>
      <c r="C93" s="50"/>
      <c r="D93" s="50"/>
      <c r="E93" s="50"/>
      <c r="F93" s="50"/>
      <c r="G93" s="189"/>
      <c r="H93" s="50"/>
      <c r="I93" s="50"/>
      <c r="J93" s="190"/>
      <c r="K93" s="290"/>
      <c r="L93" s="286">
        <v>770</v>
      </c>
      <c r="M93" s="294" t="s">
        <v>2523</v>
      </c>
      <c r="N93" s="287" t="s">
        <v>2198</v>
      </c>
      <c r="O93" s="287" t="s">
        <v>2232</v>
      </c>
      <c r="P93" s="287" t="s">
        <v>2231</v>
      </c>
    </row>
    <row r="94" spans="1:16">
      <c r="A94" s="246"/>
      <c r="B94" s="245"/>
      <c r="C94" s="246"/>
      <c r="D94" s="246"/>
      <c r="E94" s="245"/>
      <c r="F94" s="245"/>
      <c r="G94" s="292"/>
      <c r="H94" s="245"/>
      <c r="I94" s="245"/>
      <c r="J94" s="246"/>
      <c r="K94" s="291"/>
      <c r="L94" s="245"/>
      <c r="M94" s="246"/>
      <c r="N94" s="246"/>
      <c r="O94" s="246"/>
      <c r="P94" s="246"/>
    </row>
    <row r="95" spans="1:16" ht="45">
      <c r="A95" s="190">
        <v>29</v>
      </c>
      <c r="B95" s="46" t="s">
        <v>838</v>
      </c>
      <c r="C95" s="135" t="s">
        <v>1173</v>
      </c>
      <c r="D95" s="2" t="s">
        <v>2443</v>
      </c>
      <c r="E95" s="46" t="s">
        <v>1174</v>
      </c>
      <c r="F95" s="46" t="s">
        <v>2012</v>
      </c>
      <c r="G95" s="297" t="s">
        <v>1175</v>
      </c>
      <c r="H95" s="46">
        <v>2</v>
      </c>
      <c r="I95" s="46">
        <v>2</v>
      </c>
      <c r="J95" s="2" t="s">
        <v>2443</v>
      </c>
      <c r="K95" s="289" t="s">
        <v>2452</v>
      </c>
      <c r="L95" s="286">
        <v>770</v>
      </c>
      <c r="M95" s="287" t="s">
        <v>2560</v>
      </c>
      <c r="N95" s="287" t="s">
        <v>2561</v>
      </c>
      <c r="O95" s="287" t="s">
        <v>1836</v>
      </c>
      <c r="P95" s="287" t="s">
        <v>1046</v>
      </c>
    </row>
    <row r="96" spans="1:16">
      <c r="A96" s="190"/>
      <c r="C96" s="135"/>
      <c r="D96" s="135"/>
      <c r="E96" s="46"/>
      <c r="F96" s="46"/>
      <c r="G96" s="297"/>
      <c r="J96" s="135"/>
      <c r="K96" s="290"/>
      <c r="L96" s="286">
        <v>770</v>
      </c>
      <c r="M96" s="294" t="s">
        <v>1225</v>
      </c>
      <c r="N96" s="287" t="s">
        <v>1209</v>
      </c>
      <c r="O96" s="287" t="s">
        <v>1245</v>
      </c>
      <c r="P96" s="287" t="s">
        <v>1046</v>
      </c>
    </row>
    <row r="97" spans="1:16">
      <c r="A97" s="246"/>
      <c r="B97" s="245"/>
      <c r="C97" s="245"/>
      <c r="D97" s="245"/>
      <c r="E97" s="245"/>
      <c r="F97" s="245"/>
      <c r="G97" s="292"/>
      <c r="H97" s="245"/>
      <c r="I97" s="245"/>
      <c r="J97" s="246"/>
      <c r="K97" s="292"/>
      <c r="L97" s="245"/>
      <c r="M97" s="246"/>
      <c r="N97" s="245"/>
      <c r="O97" s="245"/>
      <c r="P97" s="245"/>
    </row>
    <row r="98" spans="1:16" ht="45">
      <c r="A98" s="190">
        <v>30</v>
      </c>
      <c r="B98" s="46" t="s">
        <v>838</v>
      </c>
      <c r="C98" s="263" t="s">
        <v>1186</v>
      </c>
      <c r="D98" s="2" t="s">
        <v>2444</v>
      </c>
      <c r="E98" s="264" t="s">
        <v>1190</v>
      </c>
      <c r="F98" s="46" t="s">
        <v>2237</v>
      </c>
      <c r="G98" s="297" t="s">
        <v>2238</v>
      </c>
      <c r="H98" s="46">
        <v>2</v>
      </c>
      <c r="I98" s="46">
        <v>2</v>
      </c>
      <c r="J98" s="2" t="s">
        <v>2444</v>
      </c>
      <c r="K98" s="289" t="s">
        <v>2524</v>
      </c>
      <c r="L98" s="286">
        <v>833</v>
      </c>
      <c r="M98" s="294" t="s">
        <v>1242</v>
      </c>
      <c r="N98" s="287" t="s">
        <v>1223</v>
      </c>
      <c r="O98" s="287" t="s">
        <v>2236</v>
      </c>
      <c r="P98" s="287" t="s">
        <v>1255</v>
      </c>
    </row>
    <row r="99" spans="1:16">
      <c r="A99" s="190"/>
      <c r="C99" s="50"/>
      <c r="D99" s="50"/>
      <c r="E99" s="50"/>
      <c r="F99" s="50"/>
      <c r="G99" s="189"/>
      <c r="H99" s="50"/>
      <c r="I99" s="50"/>
      <c r="J99" s="190"/>
      <c r="K99" s="290"/>
      <c r="L99" s="286">
        <v>833</v>
      </c>
      <c r="M99" s="294" t="s">
        <v>2525</v>
      </c>
      <c r="N99" s="287" t="s">
        <v>2204</v>
      </c>
      <c r="O99" s="287" t="s">
        <v>2234</v>
      </c>
      <c r="P99" s="287" t="s">
        <v>1046</v>
      </c>
    </row>
    <row r="100" spans="1:16">
      <c r="A100" s="246"/>
      <c r="B100" s="245"/>
      <c r="C100" s="246"/>
      <c r="D100" s="246"/>
      <c r="E100" s="245"/>
      <c r="F100" s="245"/>
      <c r="G100" s="292"/>
      <c r="H100" s="245"/>
      <c r="I100" s="245"/>
      <c r="J100" s="246"/>
      <c r="K100" s="246"/>
      <c r="L100" s="246"/>
      <c r="M100" s="246"/>
      <c r="N100" s="246"/>
      <c r="O100" s="246"/>
      <c r="P100" s="246"/>
    </row>
    <row r="101" spans="1:16" ht="45">
      <c r="A101" s="190">
        <v>31</v>
      </c>
      <c r="B101" s="46" t="s">
        <v>1303</v>
      </c>
      <c r="C101" s="135" t="s">
        <v>1973</v>
      </c>
      <c r="D101" s="2" t="s">
        <v>1446</v>
      </c>
      <c r="E101" s="46" t="s">
        <v>2011</v>
      </c>
      <c r="F101" s="46" t="s">
        <v>2010</v>
      </c>
      <c r="G101" s="297" t="s">
        <v>1306</v>
      </c>
      <c r="H101" s="46">
        <v>1</v>
      </c>
      <c r="I101" s="46">
        <v>1</v>
      </c>
      <c r="J101" s="2" t="s">
        <v>1446</v>
      </c>
      <c r="K101" s="286" t="s">
        <v>2451</v>
      </c>
      <c r="L101" s="286">
        <v>1000</v>
      </c>
      <c r="M101" s="287" t="s">
        <v>1782</v>
      </c>
      <c r="N101" s="287" t="s">
        <v>1976</v>
      </c>
      <c r="O101" s="287" t="s">
        <v>1977</v>
      </c>
      <c r="P101" s="287" t="s">
        <v>1062</v>
      </c>
    </row>
    <row r="102" spans="1:16">
      <c r="A102" s="246"/>
      <c r="B102" s="245"/>
      <c r="C102" s="246"/>
      <c r="D102" s="246"/>
      <c r="E102" s="245"/>
      <c r="F102" s="245"/>
      <c r="G102" s="292"/>
      <c r="H102" s="245"/>
      <c r="I102" s="245"/>
      <c r="J102" s="246"/>
      <c r="K102" s="246"/>
      <c r="L102" s="246"/>
      <c r="M102" s="246"/>
      <c r="N102" s="246"/>
      <c r="O102" s="246"/>
      <c r="P102" s="246"/>
    </row>
    <row r="103" spans="1:16" ht="90">
      <c r="A103" s="190">
        <v>32</v>
      </c>
      <c r="B103" s="46" t="s">
        <v>1303</v>
      </c>
      <c r="C103" s="263" t="s">
        <v>2240</v>
      </c>
      <c r="D103" s="1" t="s">
        <v>2553</v>
      </c>
      <c r="E103" s="263" t="s">
        <v>1304</v>
      </c>
      <c r="F103" s="46" t="s">
        <v>2341</v>
      </c>
      <c r="G103" s="297" t="s">
        <v>1306</v>
      </c>
      <c r="H103" s="46">
        <v>5</v>
      </c>
      <c r="I103" s="46">
        <v>5</v>
      </c>
      <c r="J103" s="1" t="s">
        <v>2552</v>
      </c>
      <c r="K103" s="286" t="s">
        <v>2462</v>
      </c>
      <c r="L103" s="286">
        <v>782</v>
      </c>
      <c r="M103" s="287" t="s">
        <v>2526</v>
      </c>
      <c r="N103" s="287" t="s">
        <v>2527</v>
      </c>
      <c r="O103" s="287" t="s">
        <v>2506</v>
      </c>
      <c r="P103" s="287" t="s">
        <v>1040</v>
      </c>
    </row>
    <row r="104" spans="1:16">
      <c r="A104" s="190"/>
      <c r="C104" s="50"/>
      <c r="D104" s="50"/>
      <c r="E104" s="50"/>
      <c r="F104" s="50"/>
      <c r="G104" s="189"/>
      <c r="H104" s="50"/>
      <c r="I104" s="50"/>
      <c r="J104" s="190"/>
      <c r="K104" s="287"/>
      <c r="L104" s="286">
        <v>782</v>
      </c>
      <c r="M104" s="287" t="s">
        <v>1325</v>
      </c>
      <c r="N104" s="287" t="s">
        <v>1318</v>
      </c>
      <c r="O104" s="287" t="s">
        <v>2239</v>
      </c>
      <c r="P104" s="287" t="s">
        <v>1055</v>
      </c>
    </row>
    <row r="105" spans="1:16">
      <c r="A105" s="190"/>
      <c r="C105" s="50"/>
      <c r="D105" s="50"/>
      <c r="E105" s="50"/>
      <c r="F105" s="50"/>
      <c r="G105" s="189"/>
      <c r="H105" s="50"/>
      <c r="I105" s="50"/>
      <c r="J105" s="190"/>
      <c r="K105" s="287"/>
      <c r="L105" s="286">
        <v>782</v>
      </c>
      <c r="M105" s="287" t="s">
        <v>1326</v>
      </c>
      <c r="N105" s="287" t="s">
        <v>1319</v>
      </c>
      <c r="O105" s="287" t="s">
        <v>1978</v>
      </c>
      <c r="P105" s="287" t="s">
        <v>1048</v>
      </c>
    </row>
    <row r="106" spans="1:16">
      <c r="A106" s="190"/>
      <c r="C106" s="50"/>
      <c r="D106" s="50"/>
      <c r="E106" s="50"/>
      <c r="F106" s="50"/>
      <c r="G106" s="189"/>
      <c r="H106" s="50"/>
      <c r="I106" s="50"/>
      <c r="J106" s="190"/>
      <c r="K106" s="287"/>
      <c r="L106" s="286">
        <v>782</v>
      </c>
      <c r="M106" s="287" t="s">
        <v>2528</v>
      </c>
      <c r="N106" s="287" t="s">
        <v>1316</v>
      </c>
      <c r="O106" s="287" t="s">
        <v>2529</v>
      </c>
      <c r="P106" s="287" t="s">
        <v>1062</v>
      </c>
    </row>
    <row r="107" spans="1:16">
      <c r="A107" s="190"/>
      <c r="C107" s="50"/>
      <c r="D107" s="50"/>
      <c r="E107" s="50"/>
      <c r="F107" s="50"/>
      <c r="G107" s="189"/>
      <c r="H107" s="50"/>
      <c r="I107" s="50"/>
      <c r="J107" s="190"/>
      <c r="K107" s="287"/>
      <c r="L107" s="286">
        <v>782</v>
      </c>
      <c r="M107" s="287" t="s">
        <v>1329</v>
      </c>
      <c r="N107" s="287" t="s">
        <v>1321</v>
      </c>
      <c r="O107" s="287" t="s">
        <v>1334</v>
      </c>
      <c r="P107" s="287" t="s">
        <v>1062</v>
      </c>
    </row>
    <row r="108" spans="1:16">
      <c r="A108" s="246"/>
      <c r="B108" s="245"/>
      <c r="C108" s="246"/>
      <c r="D108" s="246"/>
      <c r="E108" s="245"/>
      <c r="F108" s="245"/>
      <c r="G108" s="292"/>
      <c r="H108" s="245"/>
      <c r="I108" s="245"/>
      <c r="J108" s="246"/>
      <c r="K108" s="246"/>
      <c r="L108" s="246"/>
      <c r="M108" s="246"/>
      <c r="N108" s="246"/>
      <c r="O108" s="246"/>
      <c r="P108" s="246"/>
    </row>
    <row r="109" spans="1:16" ht="30">
      <c r="A109" s="190">
        <v>33</v>
      </c>
      <c r="B109" s="46" t="s">
        <v>840</v>
      </c>
      <c r="C109" s="135" t="s">
        <v>1350</v>
      </c>
      <c r="D109" s="2" t="s">
        <v>1350</v>
      </c>
      <c r="E109" s="46" t="s">
        <v>1352</v>
      </c>
      <c r="F109" s="46" t="s">
        <v>2009</v>
      </c>
      <c r="G109" s="297" t="s">
        <v>2008</v>
      </c>
      <c r="H109" s="46">
        <v>1</v>
      </c>
      <c r="I109" s="46">
        <v>1</v>
      </c>
      <c r="J109" s="2" t="s">
        <v>1350</v>
      </c>
      <c r="K109" s="286" t="s">
        <v>2451</v>
      </c>
      <c r="L109" s="286">
        <v>1000</v>
      </c>
      <c r="M109" s="287" t="s">
        <v>1367</v>
      </c>
      <c r="N109" s="287" t="s">
        <v>1360</v>
      </c>
      <c r="O109" s="287" t="s">
        <v>1374</v>
      </c>
      <c r="P109" s="287" t="s">
        <v>1051</v>
      </c>
    </row>
    <row r="110" spans="1:16">
      <c r="A110" s="246"/>
      <c r="B110" s="245"/>
      <c r="C110" s="246"/>
      <c r="D110" s="246"/>
      <c r="E110" s="245"/>
      <c r="F110" s="245"/>
      <c r="G110" s="292"/>
      <c r="H110" s="245"/>
      <c r="I110" s="245"/>
      <c r="J110" s="246"/>
      <c r="K110" s="246"/>
      <c r="L110" s="246"/>
      <c r="M110" s="246"/>
      <c r="N110" s="246"/>
      <c r="O110" s="246"/>
      <c r="P110" s="246"/>
    </row>
    <row r="111" spans="1:16" ht="60">
      <c r="A111" s="190">
        <v>34</v>
      </c>
      <c r="B111" s="46" t="s">
        <v>2244</v>
      </c>
      <c r="C111" s="46" t="s">
        <v>2243</v>
      </c>
      <c r="D111" s="2" t="s">
        <v>2243</v>
      </c>
      <c r="E111" s="46" t="s">
        <v>2242</v>
      </c>
      <c r="F111" s="46" t="s">
        <v>2245</v>
      </c>
      <c r="G111" s="297" t="s">
        <v>2246</v>
      </c>
      <c r="H111" s="46">
        <v>3</v>
      </c>
      <c r="I111" s="46">
        <v>3</v>
      </c>
      <c r="J111" s="2" t="s">
        <v>2243</v>
      </c>
      <c r="K111" s="286" t="s">
        <v>2450</v>
      </c>
      <c r="L111" s="286">
        <v>833</v>
      </c>
      <c r="M111" s="287" t="s">
        <v>2530</v>
      </c>
      <c r="N111" s="287" t="s">
        <v>2531</v>
      </c>
      <c r="O111" s="287" t="s">
        <v>2518</v>
      </c>
      <c r="P111" s="287" t="s">
        <v>1062</v>
      </c>
    </row>
    <row r="112" spans="1:16">
      <c r="A112" s="190"/>
      <c r="C112" s="50"/>
      <c r="D112" s="50"/>
      <c r="E112" s="50"/>
      <c r="F112" s="50"/>
      <c r="G112" s="189"/>
      <c r="H112" s="50"/>
      <c r="I112" s="50"/>
      <c r="J112" s="190"/>
      <c r="K112" s="287"/>
      <c r="L112" s="286">
        <v>833</v>
      </c>
      <c r="M112" s="287" t="s">
        <v>2532</v>
      </c>
      <c r="N112" s="287" t="s">
        <v>2533</v>
      </c>
      <c r="O112" s="287" t="s">
        <v>2534</v>
      </c>
      <c r="P112" s="287" t="s">
        <v>2535</v>
      </c>
    </row>
    <row r="113" spans="1:16">
      <c r="A113" s="190"/>
      <c r="C113" s="50"/>
      <c r="D113" s="50"/>
      <c r="E113" s="50"/>
      <c r="F113" s="50"/>
      <c r="G113" s="189"/>
      <c r="H113" s="50"/>
      <c r="I113" s="50"/>
      <c r="J113" s="190"/>
      <c r="K113" s="287"/>
      <c r="L113" s="286">
        <v>833</v>
      </c>
      <c r="M113" s="287" t="s">
        <v>1596</v>
      </c>
      <c r="N113" s="287" t="s">
        <v>1581</v>
      </c>
      <c r="O113" s="287" t="s">
        <v>2536</v>
      </c>
      <c r="P113" s="287" t="s">
        <v>1254</v>
      </c>
    </row>
    <row r="114" spans="1:16">
      <c r="A114" s="246"/>
      <c r="B114" s="245"/>
      <c r="C114" s="246"/>
      <c r="D114" s="246"/>
      <c r="E114" s="245"/>
      <c r="F114" s="245"/>
      <c r="G114" s="292"/>
      <c r="H114" s="245"/>
      <c r="I114" s="245"/>
      <c r="J114" s="246"/>
      <c r="K114" s="246"/>
      <c r="L114" s="246"/>
      <c r="M114" s="246"/>
      <c r="N114" s="246"/>
      <c r="O114" s="246"/>
      <c r="P114" s="246"/>
    </row>
    <row r="115" spans="1:16" ht="45">
      <c r="A115" s="190">
        <v>35</v>
      </c>
      <c r="B115" s="46" t="s">
        <v>842</v>
      </c>
      <c r="C115" s="135" t="s">
        <v>1781</v>
      </c>
      <c r="D115" s="2" t="s">
        <v>1781</v>
      </c>
      <c r="E115" s="46" t="s">
        <v>2007</v>
      </c>
      <c r="F115" s="46" t="s">
        <v>2006</v>
      </c>
      <c r="G115" s="297" t="s">
        <v>2005</v>
      </c>
      <c r="H115" s="46">
        <v>1</v>
      </c>
      <c r="I115" s="46">
        <v>1</v>
      </c>
      <c r="J115" s="2" t="s">
        <v>1781</v>
      </c>
      <c r="K115" s="286" t="s">
        <v>2451</v>
      </c>
      <c r="L115" s="286">
        <v>1000</v>
      </c>
      <c r="M115" s="287" t="s">
        <v>2325</v>
      </c>
      <c r="N115" s="287" t="s">
        <v>2326</v>
      </c>
      <c r="O115" s="287" t="s">
        <v>2537</v>
      </c>
      <c r="P115" s="287" t="s">
        <v>1051</v>
      </c>
    </row>
    <row r="116" spans="1:16">
      <c r="A116" s="246"/>
      <c r="B116" s="245"/>
      <c r="C116" s="246"/>
      <c r="D116" s="246"/>
      <c r="E116" s="245"/>
      <c r="F116" s="245"/>
      <c r="G116" s="292"/>
      <c r="H116" s="245"/>
      <c r="I116" s="245"/>
      <c r="J116" s="246"/>
      <c r="K116" s="246"/>
      <c r="L116" s="246"/>
      <c r="M116" s="246"/>
      <c r="N116" s="246"/>
      <c r="O116" s="246"/>
      <c r="P116" s="246"/>
    </row>
    <row r="117" spans="1:16" ht="45">
      <c r="A117" s="190">
        <v>36</v>
      </c>
      <c r="B117" s="46" t="s">
        <v>842</v>
      </c>
      <c r="C117" s="108" t="s">
        <v>2248</v>
      </c>
      <c r="D117" s="2" t="s">
        <v>2445</v>
      </c>
      <c r="E117" s="46" t="s">
        <v>2249</v>
      </c>
      <c r="F117" s="46" t="s">
        <v>2342</v>
      </c>
      <c r="G117" s="297" t="s">
        <v>2391</v>
      </c>
      <c r="H117" s="46">
        <v>3</v>
      </c>
      <c r="I117" s="46">
        <v>3</v>
      </c>
      <c r="J117" s="2" t="s">
        <v>2445</v>
      </c>
      <c r="K117" s="286" t="s">
        <v>2463</v>
      </c>
      <c r="L117" s="286">
        <v>816</v>
      </c>
      <c r="M117" s="287" t="s">
        <v>2220</v>
      </c>
      <c r="N117" s="287" t="s">
        <v>2211</v>
      </c>
      <c r="O117" s="287" t="s">
        <v>1372</v>
      </c>
      <c r="P117" s="287" t="s">
        <v>1048</v>
      </c>
    </row>
    <row r="118" spans="1:16">
      <c r="A118" s="190"/>
      <c r="C118" s="50"/>
      <c r="D118" s="50"/>
      <c r="E118" s="50"/>
      <c r="F118" s="50"/>
      <c r="G118" s="189"/>
      <c r="H118" s="50"/>
      <c r="I118" s="50"/>
      <c r="J118" s="190"/>
      <c r="K118" s="287"/>
      <c r="L118" s="286">
        <v>816</v>
      </c>
      <c r="M118" s="287" t="s">
        <v>2538</v>
      </c>
      <c r="N118" s="287" t="s">
        <v>2210</v>
      </c>
      <c r="O118" s="287" t="s">
        <v>1947</v>
      </c>
      <c r="P118" s="287" t="s">
        <v>1051</v>
      </c>
    </row>
    <row r="119" spans="1:16">
      <c r="A119" s="190"/>
      <c r="C119" s="50"/>
      <c r="D119" s="50"/>
      <c r="E119" s="50"/>
      <c r="F119" s="50"/>
      <c r="G119" s="189"/>
      <c r="H119" s="50"/>
      <c r="I119" s="50"/>
      <c r="J119" s="190"/>
      <c r="K119" s="287"/>
      <c r="L119" s="286">
        <v>816</v>
      </c>
      <c r="M119" s="287" t="s">
        <v>2539</v>
      </c>
      <c r="N119" s="287" t="s">
        <v>1319</v>
      </c>
      <c r="O119" s="287" t="s">
        <v>1978</v>
      </c>
      <c r="P119" s="287" t="s">
        <v>1048</v>
      </c>
    </row>
    <row r="120" spans="1:16">
      <c r="A120" s="246"/>
      <c r="B120" s="245"/>
      <c r="C120" s="246"/>
      <c r="D120" s="246"/>
      <c r="E120" s="245"/>
      <c r="F120" s="245"/>
      <c r="G120" s="292"/>
      <c r="H120" s="245"/>
      <c r="I120" s="245"/>
      <c r="J120" s="246"/>
      <c r="K120" s="246"/>
      <c r="L120" s="246"/>
      <c r="M120" s="246"/>
      <c r="N120" s="246"/>
      <c r="O120" s="246"/>
      <c r="P120" s="246"/>
    </row>
    <row r="121" spans="1:16" ht="30">
      <c r="A121" s="190">
        <v>37</v>
      </c>
      <c r="B121" s="46" t="s">
        <v>843</v>
      </c>
      <c r="C121" s="135" t="s">
        <v>1980</v>
      </c>
      <c r="D121" s="2" t="s">
        <v>2438</v>
      </c>
      <c r="E121" s="46" t="s">
        <v>2004</v>
      </c>
      <c r="F121" s="46" t="s">
        <v>2003</v>
      </c>
      <c r="G121" s="297" t="s">
        <v>2002</v>
      </c>
      <c r="H121" s="46">
        <v>3</v>
      </c>
      <c r="I121" s="46">
        <v>3</v>
      </c>
      <c r="J121" s="2" t="s">
        <v>2438</v>
      </c>
      <c r="K121" s="286" t="s">
        <v>2452</v>
      </c>
      <c r="L121" s="286">
        <v>770</v>
      </c>
      <c r="M121" s="287" t="s">
        <v>2540</v>
      </c>
      <c r="N121" s="287" t="s">
        <v>2541</v>
      </c>
      <c r="O121" s="287" t="s">
        <v>2542</v>
      </c>
      <c r="P121" s="287" t="s">
        <v>1116</v>
      </c>
    </row>
    <row r="122" spans="1:16">
      <c r="A122" s="190"/>
      <c r="C122" s="135"/>
      <c r="D122" s="135"/>
      <c r="E122" s="46"/>
      <c r="F122" s="46"/>
      <c r="G122" s="297"/>
      <c r="J122" s="135"/>
      <c r="K122" s="287"/>
      <c r="L122" s="286">
        <v>770</v>
      </c>
      <c r="M122" s="287" t="s">
        <v>2476</v>
      </c>
      <c r="N122" s="287" t="s">
        <v>1822</v>
      </c>
      <c r="O122" s="287" t="s">
        <v>1942</v>
      </c>
      <c r="P122" s="287" t="s">
        <v>1052</v>
      </c>
    </row>
    <row r="123" spans="1:16">
      <c r="A123" s="190"/>
      <c r="C123" s="135"/>
      <c r="D123" s="135"/>
      <c r="E123" s="46"/>
      <c r="F123" s="46"/>
      <c r="G123" s="297"/>
      <c r="J123" s="135"/>
      <c r="K123" s="287"/>
      <c r="L123" s="286">
        <v>770</v>
      </c>
      <c r="M123" s="287" t="s">
        <v>2543</v>
      </c>
      <c r="N123" s="287" t="s">
        <v>2544</v>
      </c>
      <c r="O123" s="287" t="s">
        <v>2545</v>
      </c>
      <c r="P123" s="287" t="s">
        <v>1040</v>
      </c>
    </row>
    <row r="124" spans="1:16">
      <c r="A124" s="246"/>
      <c r="B124" s="245"/>
      <c r="C124" s="246"/>
      <c r="D124" s="246"/>
      <c r="E124" s="245"/>
      <c r="F124" s="245"/>
      <c r="G124" s="292"/>
      <c r="H124" s="245"/>
      <c r="I124" s="245"/>
      <c r="J124" s="246"/>
      <c r="K124" s="246"/>
      <c r="L124" s="246"/>
      <c r="M124" s="246"/>
      <c r="N124" s="246"/>
      <c r="O124" s="246"/>
      <c r="P124" s="246"/>
    </row>
    <row r="125" spans="1:16" ht="60">
      <c r="A125" s="190">
        <v>38</v>
      </c>
      <c r="B125" s="46" t="s">
        <v>2251</v>
      </c>
      <c r="C125" s="108" t="s">
        <v>2379</v>
      </c>
      <c r="D125" s="2" t="s">
        <v>2446</v>
      </c>
      <c r="E125" s="46" t="s">
        <v>2252</v>
      </c>
      <c r="F125" s="46" t="s">
        <v>2343</v>
      </c>
      <c r="G125" s="297" t="s">
        <v>2002</v>
      </c>
      <c r="H125" s="46">
        <v>2</v>
      </c>
      <c r="I125" s="46">
        <v>2</v>
      </c>
      <c r="J125" s="2" t="s">
        <v>2446</v>
      </c>
      <c r="K125" s="286" t="s">
        <v>2450</v>
      </c>
      <c r="L125" s="286">
        <v>833</v>
      </c>
      <c r="M125" s="287" t="s">
        <v>2546</v>
      </c>
      <c r="N125" s="287" t="s">
        <v>2547</v>
      </c>
      <c r="O125" s="287" t="s">
        <v>2548</v>
      </c>
      <c r="P125" s="287" t="s">
        <v>1047</v>
      </c>
    </row>
    <row r="126" spans="1:16">
      <c r="A126" s="190"/>
      <c r="C126" s="50"/>
      <c r="D126" s="50"/>
      <c r="E126" s="50"/>
      <c r="F126" s="50"/>
      <c r="G126" s="189"/>
      <c r="H126" s="50"/>
      <c r="I126" s="50"/>
      <c r="J126" s="190"/>
      <c r="K126" s="287"/>
      <c r="L126" s="286">
        <v>833</v>
      </c>
      <c r="M126" s="287" t="s">
        <v>2549</v>
      </c>
      <c r="N126" s="287" t="s">
        <v>2213</v>
      </c>
      <c r="O126" s="287" t="s">
        <v>2250</v>
      </c>
      <c r="P126" s="287" t="s">
        <v>1051</v>
      </c>
    </row>
    <row r="127" spans="1:16">
      <c r="A127" s="274"/>
      <c r="B127" s="252"/>
      <c r="C127" s="252"/>
      <c r="D127" s="252"/>
      <c r="E127" s="252"/>
      <c r="F127" s="252"/>
      <c r="G127" s="299"/>
      <c r="H127" s="252"/>
      <c r="I127" s="252"/>
      <c r="J127" s="274"/>
      <c r="K127" s="252"/>
      <c r="L127" s="252"/>
      <c r="M127" s="252"/>
      <c r="N127" s="252"/>
      <c r="O127" s="252"/>
      <c r="P127" s="252"/>
    </row>
    <row r="128" spans="1:16">
      <c r="A128" s="135"/>
      <c r="C128" s="46"/>
      <c r="D128" s="46"/>
      <c r="E128" s="46"/>
      <c r="F128" s="46"/>
      <c r="G128" s="297" t="s">
        <v>2320</v>
      </c>
      <c r="H128" s="46">
        <f>SUM(H3:H127)</f>
        <v>86</v>
      </c>
      <c r="J128" s="135"/>
      <c r="K128" s="46"/>
      <c r="L128" s="46"/>
      <c r="M128" s="46"/>
      <c r="N128" s="46"/>
      <c r="O128" s="46"/>
      <c r="P128" s="46"/>
    </row>
    <row r="129" spans="1:16" ht="30">
      <c r="A129" s="135">
        <v>38</v>
      </c>
      <c r="C129" s="46"/>
      <c r="D129" s="46"/>
      <c r="E129" s="46"/>
      <c r="F129" s="46"/>
      <c r="G129" s="297" t="s">
        <v>2321</v>
      </c>
      <c r="H129" s="46">
        <f>H128/38</f>
        <v>2.263157894736842</v>
      </c>
      <c r="J129" s="135"/>
      <c r="K129" s="46"/>
      <c r="L129" s="46"/>
      <c r="M129" s="46"/>
      <c r="N129" s="46"/>
      <c r="O129" s="46"/>
      <c r="P129" s="46"/>
    </row>
    <row r="130" spans="1:16">
      <c r="A130" s="1"/>
      <c r="B130" s="1"/>
      <c r="G130" s="1" t="s">
        <v>2861</v>
      </c>
      <c r="H130" s="1">
        <v>6</v>
      </c>
      <c r="I130" s="1"/>
      <c r="J130" s="1"/>
      <c r="L130" s="2"/>
    </row>
    <row r="131" spans="1:16" s="1" customFormat="1"/>
    <row r="132" spans="1:16" s="1" customFormat="1"/>
    <row r="133" spans="1:16" s="1" customFormat="1"/>
    <row r="134" spans="1:16" s="1" customFormat="1">
      <c r="C134" s="46" t="s">
        <v>2857</v>
      </c>
      <c r="D134" s="50">
        <v>1</v>
      </c>
      <c r="E134" s="50">
        <v>2</v>
      </c>
      <c r="F134" s="50">
        <v>3</v>
      </c>
      <c r="G134" s="50">
        <v>4</v>
      </c>
      <c r="H134" s="50">
        <v>5</v>
      </c>
      <c r="I134" s="50">
        <v>6</v>
      </c>
      <c r="J134" s="50">
        <v>7</v>
      </c>
      <c r="K134" s="50">
        <v>8</v>
      </c>
      <c r="L134" s="50">
        <v>9</v>
      </c>
      <c r="M134" s="50">
        <v>10</v>
      </c>
    </row>
    <row r="135" spans="1:16" s="1" customFormat="1" ht="30">
      <c r="C135" s="46" t="s">
        <v>2858</v>
      </c>
      <c r="D135" s="397">
        <v>10</v>
      </c>
      <c r="E135" s="397">
        <v>15</v>
      </c>
      <c r="F135" s="397">
        <v>9</v>
      </c>
      <c r="G135" s="397">
        <v>2</v>
      </c>
      <c r="H135" s="397">
        <v>2</v>
      </c>
      <c r="I135" s="397"/>
      <c r="J135" s="397"/>
      <c r="K135" s="397"/>
      <c r="L135" s="397"/>
      <c r="M135" s="397"/>
      <c r="N135" s="1">
        <f>MEDIAN(E134:M135)</f>
        <v>6</v>
      </c>
    </row>
    <row r="136" spans="1:16" s="1" customFormat="1"/>
    <row r="137" spans="1:16" s="1" customFormat="1"/>
    <row r="138" spans="1:16" s="1" customFormat="1"/>
    <row r="139" spans="1:16" s="1" customFormat="1"/>
    <row r="140" spans="1:16" s="1" customFormat="1"/>
    <row r="141" spans="1:16" s="1" customFormat="1"/>
    <row r="142" spans="1:16" s="1" customFormat="1"/>
    <row r="143" spans="1:16" s="1" customFormat="1"/>
    <row r="144" spans="1:16" s="1" customFormat="1"/>
    <row r="145" spans="8:9" s="1" customFormat="1"/>
    <row r="146" spans="8:9" s="1" customFormat="1"/>
    <row r="147" spans="8:9" s="1" customFormat="1"/>
    <row r="148" spans="8:9" s="1" customFormat="1"/>
    <row r="149" spans="8:9" s="1" customFormat="1"/>
    <row r="150" spans="8:9" s="1" customFormat="1"/>
    <row r="151" spans="8:9" s="1" customFormat="1"/>
    <row r="152" spans="8:9" s="1" customFormat="1"/>
    <row r="153" spans="8:9" s="1" customFormat="1"/>
    <row r="154" spans="8:9" s="1" customFormat="1"/>
    <row r="155" spans="8:9" s="1" customFormat="1"/>
    <row r="156" spans="8:9" s="1" customFormat="1"/>
    <row r="157" spans="8:9" s="1" customFormat="1">
      <c r="H157" s="46"/>
      <c r="I157" s="46"/>
    </row>
    <row r="158" spans="8:9" s="1" customFormat="1">
      <c r="H158" s="46"/>
      <c r="I158" s="46"/>
    </row>
    <row r="159" spans="8:9" s="1" customFormat="1">
      <c r="H159" s="46"/>
      <c r="I159" s="46"/>
    </row>
    <row r="160" spans="8:9" s="1" customFormat="1">
      <c r="H160" s="46"/>
      <c r="I160" s="46"/>
    </row>
    <row r="161" spans="1:9" s="1" customFormat="1">
      <c r="H161" s="46"/>
      <c r="I161" s="46"/>
    </row>
    <row r="162" spans="1:9" s="1" customFormat="1">
      <c r="H162" s="46"/>
      <c r="I162" s="46"/>
    </row>
    <row r="163" spans="1:9" s="1" customFormat="1">
      <c r="H163" s="46"/>
      <c r="I163" s="46"/>
    </row>
    <row r="164" spans="1:9" s="1" customFormat="1">
      <c r="H164" s="46"/>
      <c r="I164" s="46"/>
    </row>
    <row r="165" spans="1:9">
      <c r="A165" s="1"/>
      <c r="B165" s="1"/>
    </row>
    <row r="166" spans="1:9">
      <c r="A166" s="1"/>
      <c r="B166" s="1"/>
    </row>
    <row r="167" spans="1:9">
      <c r="A167" s="1"/>
      <c r="B167" s="1"/>
    </row>
    <row r="168" spans="1:9">
      <c r="A168" s="1"/>
      <c r="B168" s="1"/>
    </row>
    <row r="169" spans="1:9">
      <c r="A169" s="1"/>
      <c r="B169" s="1"/>
    </row>
    <row r="170" spans="1:9">
      <c r="A170" s="1"/>
      <c r="B170" s="1"/>
    </row>
    <row r="171" spans="1:9">
      <c r="A171" s="1"/>
      <c r="B171" s="1"/>
    </row>
    <row r="172" spans="1:9">
      <c r="A172" s="1"/>
      <c r="B172" s="1"/>
    </row>
    <row r="173" spans="1:9">
      <c r="A173" s="1"/>
      <c r="B173" s="1"/>
    </row>
    <row r="174" spans="1:9">
      <c r="A174" s="1"/>
      <c r="B174" s="1"/>
    </row>
    <row r="175" spans="1:9">
      <c r="A175" s="1"/>
      <c r="B175" s="1"/>
    </row>
    <row r="176" spans="1:9">
      <c r="A176" s="1"/>
      <c r="B176" s="1"/>
    </row>
    <row r="177" spans="1:2">
      <c r="A177" s="1"/>
      <c r="B177" s="1"/>
    </row>
    <row r="178" spans="1:2">
      <c r="A178" s="1"/>
      <c r="B178" s="1"/>
    </row>
    <row r="179" spans="1:2">
      <c r="A179" s="1"/>
      <c r="B179" s="1"/>
    </row>
    <row r="180" spans="1:2">
      <c r="A180" s="1"/>
      <c r="B180" s="1"/>
    </row>
    <row r="181" spans="1:2">
      <c r="A181" s="1"/>
      <c r="B181" s="1"/>
    </row>
    <row r="182" spans="1:2">
      <c r="A182" s="1"/>
      <c r="B182" s="1"/>
    </row>
    <row r="183" spans="1:2">
      <c r="A183" s="1"/>
      <c r="B183" s="1"/>
    </row>
    <row r="184" spans="1:2">
      <c r="A184" s="1"/>
      <c r="B184" s="1"/>
    </row>
    <row r="185" spans="1:2">
      <c r="A185" s="1"/>
      <c r="B185" s="1"/>
    </row>
    <row r="186" spans="1:2">
      <c r="A186" s="1"/>
      <c r="B186" s="1"/>
    </row>
    <row r="187" spans="1:2">
      <c r="A187" s="1"/>
      <c r="B187" s="1"/>
    </row>
    <row r="188" spans="1:2">
      <c r="A188" s="1"/>
      <c r="B188" s="1"/>
    </row>
    <row r="189" spans="1:2">
      <c r="A189" s="1"/>
      <c r="B189" s="1"/>
    </row>
    <row r="190" spans="1:2">
      <c r="A190" s="1"/>
      <c r="B190" s="1"/>
    </row>
    <row r="191" spans="1:2">
      <c r="A191" s="1"/>
      <c r="B191" s="1"/>
    </row>
    <row r="192" spans="1:2">
      <c r="A192" s="1"/>
      <c r="B192" s="1"/>
    </row>
    <row r="193" spans="1:2">
      <c r="A193" s="1"/>
      <c r="B193" s="1"/>
    </row>
    <row r="194" spans="1:2">
      <c r="A194" s="1"/>
      <c r="B194" s="1"/>
    </row>
    <row r="195" spans="1:2">
      <c r="A195" s="1"/>
      <c r="B195" s="1"/>
    </row>
    <row r="196" spans="1:2">
      <c r="A196" s="1"/>
      <c r="B196" s="1"/>
    </row>
    <row r="197" spans="1:2">
      <c r="A197" s="1"/>
      <c r="B197" s="1"/>
    </row>
    <row r="198" spans="1:2">
      <c r="A198" s="1"/>
      <c r="B198" s="1"/>
    </row>
    <row r="199" spans="1:2">
      <c r="A199" s="1"/>
      <c r="B199" s="1"/>
    </row>
    <row r="200" spans="1:2">
      <c r="A200" s="1"/>
      <c r="B200" s="1"/>
    </row>
    <row r="201" spans="1:2">
      <c r="A201" s="1"/>
      <c r="B201" s="1"/>
    </row>
    <row r="202" spans="1:2">
      <c r="A202" s="1"/>
      <c r="B202" s="1"/>
    </row>
    <row r="203" spans="1:2">
      <c r="A203" s="1"/>
      <c r="B203" s="1"/>
    </row>
    <row r="204" spans="1:2">
      <c r="A204" s="1"/>
      <c r="B204" s="1"/>
    </row>
    <row r="205" spans="1:2">
      <c r="A205" s="1"/>
      <c r="B205" s="1"/>
    </row>
    <row r="206" spans="1:2">
      <c r="A206" s="1"/>
      <c r="B206" s="1"/>
    </row>
    <row r="207" spans="1:2">
      <c r="A207" s="1"/>
      <c r="B207" s="1"/>
    </row>
    <row r="208" spans="1:2">
      <c r="A208" s="1"/>
      <c r="B208" s="1"/>
    </row>
    <row r="209" spans="1:2">
      <c r="A209" s="1"/>
      <c r="B209" s="1"/>
    </row>
    <row r="210" spans="1:2">
      <c r="A210" s="1"/>
      <c r="B210" s="1"/>
    </row>
    <row r="211" spans="1:2">
      <c r="A211" s="1"/>
      <c r="B211" s="1"/>
    </row>
    <row r="212" spans="1:2">
      <c r="A212" s="1"/>
      <c r="B212" s="1"/>
    </row>
    <row r="213" spans="1:2">
      <c r="A213" s="1"/>
      <c r="B213" s="1"/>
    </row>
    <row r="214" spans="1:2">
      <c r="A214" s="1"/>
      <c r="B214" s="1"/>
    </row>
    <row r="215" spans="1:2">
      <c r="A215" s="1"/>
      <c r="B215" s="1"/>
    </row>
    <row r="216" spans="1:2">
      <c r="A216" s="1"/>
      <c r="B216" s="1"/>
    </row>
    <row r="217" spans="1:2">
      <c r="A217" s="1"/>
      <c r="B217" s="1"/>
    </row>
    <row r="218" spans="1:2">
      <c r="A218" s="1"/>
      <c r="B218" s="1"/>
    </row>
    <row r="219" spans="1:2">
      <c r="A219" s="1"/>
      <c r="B219" s="1"/>
    </row>
    <row r="220" spans="1:2">
      <c r="A220" s="1"/>
      <c r="B220" s="1"/>
    </row>
    <row r="221" spans="1:2">
      <c r="A221" s="1"/>
      <c r="B221" s="1"/>
    </row>
    <row r="222" spans="1:2">
      <c r="A222" s="1"/>
      <c r="B222" s="1"/>
    </row>
    <row r="223" spans="1:2">
      <c r="A223" s="1"/>
      <c r="B223" s="1"/>
    </row>
    <row r="224" spans="1:2">
      <c r="A224" s="1"/>
      <c r="B224" s="1"/>
    </row>
    <row r="225" spans="1:2">
      <c r="A225" s="1"/>
      <c r="B225" s="1"/>
    </row>
    <row r="226" spans="1:2">
      <c r="A226" s="1"/>
      <c r="B226" s="1"/>
    </row>
    <row r="227" spans="1:2">
      <c r="A227" s="1"/>
      <c r="B227" s="1"/>
    </row>
    <row r="228" spans="1:2">
      <c r="A228" s="1"/>
      <c r="B228" s="1"/>
    </row>
    <row r="229" spans="1:2">
      <c r="A229" s="1"/>
      <c r="B229" s="1"/>
    </row>
    <row r="230" spans="1:2">
      <c r="A230" s="1"/>
      <c r="B230" s="1"/>
    </row>
    <row r="231" spans="1:2">
      <c r="A231" s="1"/>
      <c r="B231" s="1"/>
    </row>
    <row r="232" spans="1:2">
      <c r="A232" s="1"/>
      <c r="B232" s="1"/>
    </row>
    <row r="233" spans="1:2">
      <c r="A233" s="1"/>
      <c r="B233" s="1"/>
    </row>
    <row r="234" spans="1:2">
      <c r="A234" s="1"/>
      <c r="B234" s="1"/>
    </row>
    <row r="235" spans="1:2">
      <c r="A235" s="1"/>
      <c r="B235" s="1"/>
    </row>
    <row r="236" spans="1:2">
      <c r="A236" s="1"/>
      <c r="B236" s="1"/>
    </row>
    <row r="237" spans="1:2">
      <c r="A237" s="1"/>
      <c r="B237" s="1"/>
    </row>
    <row r="238" spans="1:2">
      <c r="A238" s="1"/>
      <c r="B238" s="1"/>
    </row>
    <row r="239" spans="1:2">
      <c r="A239" s="1"/>
      <c r="B239" s="1"/>
    </row>
    <row r="240" spans="1:2">
      <c r="A240" s="1"/>
      <c r="B240" s="1"/>
    </row>
    <row r="241" spans="1:2">
      <c r="A241" s="1"/>
      <c r="B241" s="1"/>
    </row>
    <row r="242" spans="1:2">
      <c r="A242" s="1"/>
      <c r="B242" s="1"/>
    </row>
    <row r="243" spans="1:2">
      <c r="A243" s="1"/>
      <c r="B243" s="1"/>
    </row>
    <row r="244" spans="1:2">
      <c r="A244" s="1"/>
      <c r="B244" s="1"/>
    </row>
    <row r="245" spans="1:2">
      <c r="A245" s="1"/>
      <c r="B245" s="1"/>
    </row>
    <row r="246" spans="1:2">
      <c r="A246" s="1"/>
      <c r="B246" s="1"/>
    </row>
    <row r="247" spans="1:2">
      <c r="A247" s="1"/>
      <c r="B247" s="1"/>
    </row>
    <row r="248" spans="1:2">
      <c r="A248" s="1"/>
      <c r="B248" s="1"/>
    </row>
    <row r="249" spans="1:2">
      <c r="A249" s="1"/>
      <c r="B249" s="1"/>
    </row>
    <row r="250" spans="1:2">
      <c r="A250" s="1"/>
      <c r="B250" s="1"/>
    </row>
    <row r="251" spans="1:2">
      <c r="A251" s="1"/>
      <c r="B251" s="1"/>
    </row>
    <row r="252" spans="1:2">
      <c r="A252" s="1"/>
      <c r="B252" s="1"/>
    </row>
    <row r="253" spans="1:2">
      <c r="A253" s="1"/>
      <c r="B253" s="1"/>
    </row>
    <row r="254" spans="1:2">
      <c r="A254" s="1"/>
      <c r="B254" s="1"/>
    </row>
    <row r="255" spans="1:2">
      <c r="A255" s="1"/>
      <c r="B255" s="1"/>
    </row>
    <row r="256" spans="1:2">
      <c r="A256" s="1"/>
      <c r="B256" s="1"/>
    </row>
    <row r="257" spans="1:2">
      <c r="A257" s="1"/>
      <c r="B257" s="1"/>
    </row>
    <row r="258" spans="1:2">
      <c r="A258" s="1"/>
      <c r="B258" s="1"/>
    </row>
    <row r="259" spans="1:2">
      <c r="A259" s="1"/>
      <c r="B259" s="1"/>
    </row>
    <row r="260" spans="1:2">
      <c r="A260" s="1"/>
      <c r="B260" s="1"/>
    </row>
    <row r="261" spans="1:2">
      <c r="A261" s="1"/>
      <c r="B261" s="1"/>
    </row>
    <row r="262" spans="1:2">
      <c r="A262" s="1"/>
      <c r="B262" s="1"/>
    </row>
    <row r="263" spans="1:2">
      <c r="A263" s="1"/>
      <c r="B263" s="1"/>
    </row>
    <row r="264" spans="1:2">
      <c r="A264" s="1"/>
      <c r="B264" s="1"/>
    </row>
    <row r="265" spans="1:2">
      <c r="A265" s="1"/>
      <c r="B265" s="1"/>
    </row>
    <row r="266" spans="1:2">
      <c r="A266" s="1"/>
      <c r="B266" s="1"/>
    </row>
    <row r="267" spans="1:2">
      <c r="A267" s="1"/>
      <c r="B267" s="1"/>
    </row>
    <row r="268" spans="1:2">
      <c r="A268" s="1"/>
      <c r="B268" s="1"/>
    </row>
    <row r="269" spans="1:2">
      <c r="A269" s="1"/>
      <c r="B269" s="1"/>
    </row>
    <row r="270" spans="1:2">
      <c r="A270" s="1"/>
      <c r="B270" s="1"/>
    </row>
    <row r="271" spans="1:2">
      <c r="A271" s="1"/>
      <c r="B271" s="1"/>
    </row>
    <row r="272" spans="1:2">
      <c r="A272" s="1"/>
      <c r="B272" s="1"/>
    </row>
    <row r="273" spans="1:2">
      <c r="A273" s="1"/>
      <c r="B273" s="1"/>
    </row>
    <row r="274" spans="1:2">
      <c r="A274" s="1"/>
      <c r="B274" s="1"/>
    </row>
    <row r="275" spans="1:2">
      <c r="A275" s="1"/>
      <c r="B275" s="1"/>
    </row>
    <row r="276" spans="1:2">
      <c r="A276" s="1"/>
      <c r="B276" s="1"/>
    </row>
    <row r="277" spans="1:2">
      <c r="A277" s="1"/>
      <c r="B277" s="1"/>
    </row>
    <row r="278" spans="1:2">
      <c r="A278" s="1"/>
      <c r="B278" s="1"/>
    </row>
    <row r="279" spans="1:2">
      <c r="A279" s="1"/>
      <c r="B279" s="1"/>
    </row>
    <row r="280" spans="1:2">
      <c r="A280" s="1"/>
      <c r="B280" s="1"/>
    </row>
    <row r="281" spans="1:2">
      <c r="A281" s="1"/>
      <c r="B281" s="1"/>
    </row>
    <row r="282" spans="1:2">
      <c r="A282" s="1"/>
      <c r="B282" s="1"/>
    </row>
    <row r="283" spans="1:2">
      <c r="A283" s="1"/>
      <c r="B283" s="1"/>
    </row>
    <row r="284" spans="1:2">
      <c r="A284" s="1"/>
      <c r="B284" s="1"/>
    </row>
    <row r="285" spans="1:2">
      <c r="A285" s="1"/>
      <c r="B285" s="1"/>
    </row>
    <row r="286" spans="1:2">
      <c r="A286" s="1"/>
      <c r="B286" s="1"/>
    </row>
    <row r="287" spans="1:2">
      <c r="A287" s="1"/>
      <c r="B287" s="1"/>
    </row>
    <row r="288" spans="1:2">
      <c r="A288" s="1"/>
      <c r="B288" s="1"/>
    </row>
    <row r="289" spans="1:2">
      <c r="A289" s="1"/>
      <c r="B289" s="1"/>
    </row>
    <row r="290" spans="1:2">
      <c r="A290" s="1"/>
      <c r="B290" s="1"/>
    </row>
    <row r="291" spans="1:2">
      <c r="A291" s="1"/>
      <c r="B291" s="1"/>
    </row>
    <row r="292" spans="1:2">
      <c r="A292" s="1"/>
      <c r="B292" s="1"/>
    </row>
    <row r="293" spans="1:2">
      <c r="A293" s="1"/>
      <c r="B293" s="1"/>
    </row>
    <row r="294" spans="1:2">
      <c r="A294" s="1"/>
      <c r="B294" s="1"/>
    </row>
    <row r="295" spans="1:2">
      <c r="A295" s="1"/>
      <c r="B295" s="1"/>
    </row>
    <row r="296" spans="1:2">
      <c r="A296" s="1"/>
      <c r="B296" s="1"/>
    </row>
    <row r="297" spans="1:2">
      <c r="A297" s="1"/>
      <c r="B297" s="1"/>
    </row>
    <row r="298" spans="1:2">
      <c r="A298" s="1"/>
      <c r="B298" s="1"/>
    </row>
    <row r="299" spans="1:2">
      <c r="A299" s="1"/>
      <c r="B299" s="1"/>
    </row>
    <row r="300" spans="1:2">
      <c r="A300" s="1"/>
      <c r="B300" s="1"/>
    </row>
    <row r="301" spans="1:2">
      <c r="A301" s="1"/>
      <c r="B301" s="1"/>
    </row>
    <row r="302" spans="1:2">
      <c r="A302" s="1"/>
      <c r="B302" s="1"/>
    </row>
    <row r="303" spans="1:2">
      <c r="A303" s="1"/>
      <c r="B303" s="1"/>
    </row>
    <row r="304" spans="1:2">
      <c r="A304" s="1"/>
      <c r="B304" s="1"/>
    </row>
    <row r="305" spans="1:2">
      <c r="A305" s="1"/>
      <c r="B305" s="1"/>
    </row>
    <row r="306" spans="1:2">
      <c r="A306" s="1"/>
      <c r="B306" s="1"/>
    </row>
    <row r="307" spans="1:2">
      <c r="A307" s="1"/>
      <c r="B307" s="1"/>
    </row>
    <row r="308" spans="1:2">
      <c r="A308" s="1"/>
      <c r="B308" s="1"/>
    </row>
    <row r="309" spans="1:2">
      <c r="A309" s="1"/>
      <c r="B309" s="1"/>
    </row>
    <row r="310" spans="1:2">
      <c r="A310" s="1"/>
      <c r="B310" s="1"/>
    </row>
    <row r="311" spans="1:2">
      <c r="A311" s="1"/>
      <c r="B311" s="1"/>
    </row>
    <row r="312" spans="1:2">
      <c r="A312" s="1"/>
      <c r="B312" s="1"/>
    </row>
    <row r="313" spans="1:2">
      <c r="A313" s="1"/>
      <c r="B313" s="1"/>
    </row>
    <row r="314" spans="1:2">
      <c r="A314" s="1"/>
      <c r="B314" s="1"/>
    </row>
    <row r="315" spans="1:2">
      <c r="A315" s="1"/>
      <c r="B315" s="1"/>
    </row>
    <row r="316" spans="1:2">
      <c r="A316" s="1"/>
      <c r="B316" s="1"/>
    </row>
    <row r="317" spans="1:2">
      <c r="A317" s="1"/>
      <c r="B317" s="1"/>
    </row>
    <row r="318" spans="1:2">
      <c r="A318" s="1"/>
      <c r="B318" s="1"/>
    </row>
    <row r="319" spans="1:2">
      <c r="A319" s="1"/>
      <c r="B319" s="1"/>
    </row>
    <row r="320" spans="1:2">
      <c r="A320" s="1"/>
      <c r="B320" s="1"/>
    </row>
    <row r="321" spans="1:2">
      <c r="A321" s="1"/>
      <c r="B321" s="1"/>
    </row>
    <row r="322" spans="1:2">
      <c r="A322" s="1"/>
      <c r="B322" s="1"/>
    </row>
    <row r="323" spans="1:2">
      <c r="A323" s="1"/>
      <c r="B323" s="1"/>
    </row>
    <row r="324" spans="1:2">
      <c r="A324" s="1"/>
      <c r="B324" s="1"/>
    </row>
    <row r="325" spans="1:2">
      <c r="A325" s="1"/>
      <c r="B325" s="1"/>
    </row>
  </sheetData>
  <autoFilter ref="I1:I325" xr:uid="{378132A1-81AA-4A9E-96E5-B026FA57FEF8}"/>
  <mergeCells count="2">
    <mergeCell ref="A1:G1"/>
    <mergeCell ref="H1:P1"/>
  </mergeCells>
  <conditionalFormatting sqref="O2">
    <cfRule type="containsText" dxfId="272" priority="3" operator="containsText" text="MSH">
      <formula>NOT(ISERROR(SEARCH("MSH",O2)))</formula>
    </cfRule>
  </conditionalFormatting>
  <conditionalFormatting sqref="O1:O64 O69:O1048576 O66:O67">
    <cfRule type="containsText" dxfId="271" priority="2" operator="containsText" text="MSH">
      <formula>NOT(ISERROR(SEARCH("MSH",O1)))</formula>
    </cfRule>
  </conditionalFormatting>
  <conditionalFormatting sqref="O65">
    <cfRule type="containsText" dxfId="270" priority="1" operator="containsText" text="MSH">
      <formula>NOT(ISERROR(SEARCH("MSH",O65)))</formula>
    </cfRule>
  </conditionalFormatting>
  <pageMargins left="0.7" right="0.7" top="0.75" bottom="0.75" header="0.3" footer="0.3"/>
  <legacy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C5B76-9538-470B-B06D-997EF8BD880B}">
  <sheetPr>
    <tabColor rgb="FF00B050"/>
  </sheetPr>
  <dimension ref="A1:AO373"/>
  <sheetViews>
    <sheetView topLeftCell="B1" zoomScaleNormal="100" workbookViewId="0">
      <pane ySplit="2" topLeftCell="A3" activePane="bottomLeft" state="frozen"/>
      <selection activeCell="H2" sqref="H2"/>
      <selection pane="bottomLeft" activeCell="H2" sqref="H2"/>
    </sheetView>
  </sheetViews>
  <sheetFormatPr defaultColWidth="9.140625" defaultRowHeight="45" customHeight="1"/>
  <cols>
    <col min="1" max="2" width="9.140625" style="2"/>
    <col min="3" max="3" width="19.28515625" style="46" customWidth="1"/>
    <col min="4" max="4" width="23.28515625" style="1" customWidth="1"/>
    <col min="5" max="5" width="40.85546875" style="1" customWidth="1"/>
    <col min="6" max="6" width="28.28515625" style="1" customWidth="1"/>
    <col min="7" max="7" width="32.140625" style="1" customWidth="1"/>
    <col min="8" max="8" width="17.5703125" style="35" customWidth="1"/>
    <col min="9" max="9" width="13.7109375" style="35" customWidth="1"/>
    <col min="10" max="10" width="18.85546875" style="1" customWidth="1"/>
    <col min="11" max="11" width="13.42578125" style="1" customWidth="1"/>
    <col min="12" max="12" width="9.140625" style="2"/>
    <col min="13" max="13" width="30.140625" style="2" customWidth="1"/>
    <col min="14" max="14" width="13" style="2" customWidth="1"/>
    <col min="15" max="15" width="9.140625" style="2"/>
    <col min="16" max="16" width="24" style="2" customWidth="1"/>
    <col min="17" max="17" width="25.5703125" style="2" customWidth="1"/>
    <col min="18" max="18" width="19.42578125" style="2" customWidth="1"/>
    <col min="19" max="16384" width="9.140625" style="2"/>
  </cols>
  <sheetData>
    <row r="1" spans="1:18" ht="45" customHeight="1">
      <c r="A1" s="949" t="s">
        <v>2569</v>
      </c>
      <c r="B1" s="950"/>
      <c r="C1" s="950"/>
      <c r="D1" s="950"/>
      <c r="E1" s="950"/>
      <c r="F1" s="950"/>
      <c r="G1" s="969"/>
      <c r="H1" s="997" t="s">
        <v>3915</v>
      </c>
      <c r="I1" s="998"/>
      <c r="J1" s="998"/>
      <c r="K1" s="998"/>
      <c r="L1" s="998"/>
      <c r="M1" s="998"/>
      <c r="N1" s="998"/>
      <c r="O1" s="998"/>
      <c r="P1" s="998"/>
      <c r="Q1" s="999" t="s">
        <v>1870</v>
      </c>
      <c r="R1" s="1000"/>
    </row>
    <row r="2" spans="1:18" ht="45" customHeight="1">
      <c r="A2" s="308" t="s">
        <v>1412</v>
      </c>
      <c r="B2" s="308"/>
      <c r="C2" s="308" t="s">
        <v>2042</v>
      </c>
      <c r="D2" s="308" t="s">
        <v>5</v>
      </c>
      <c r="E2" s="308" t="s">
        <v>6</v>
      </c>
      <c r="F2" s="308" t="s">
        <v>2041</v>
      </c>
      <c r="G2" s="308" t="s">
        <v>9</v>
      </c>
      <c r="H2" s="311" t="s">
        <v>1927</v>
      </c>
      <c r="I2" s="311" t="s">
        <v>2316</v>
      </c>
      <c r="J2" s="312" t="s">
        <v>1926</v>
      </c>
      <c r="K2" s="312" t="s">
        <v>2394</v>
      </c>
      <c r="L2" s="312" t="s">
        <v>2044</v>
      </c>
      <c r="M2" s="312" t="s">
        <v>1552</v>
      </c>
      <c r="N2" s="312" t="s">
        <v>1224</v>
      </c>
      <c r="O2" s="312" t="s">
        <v>1622</v>
      </c>
      <c r="P2" s="312" t="s">
        <v>1925</v>
      </c>
      <c r="Q2" s="312" t="s">
        <v>3418</v>
      </c>
      <c r="R2" s="312" t="s">
        <v>3417</v>
      </c>
    </row>
    <row r="3" spans="1:18" ht="45" customHeight="1">
      <c r="A3" s="50">
        <v>1</v>
      </c>
      <c r="B3" s="50"/>
      <c r="C3" s="46" t="s">
        <v>22</v>
      </c>
      <c r="D3" s="46" t="s">
        <v>24</v>
      </c>
      <c r="E3" s="46" t="s">
        <v>24</v>
      </c>
      <c r="F3" s="46" t="s">
        <v>26</v>
      </c>
      <c r="G3" s="46" t="s">
        <v>2040</v>
      </c>
      <c r="H3" s="61">
        <v>2</v>
      </c>
      <c r="I3" s="61">
        <v>2</v>
      </c>
      <c r="J3" s="46" t="s">
        <v>2578</v>
      </c>
      <c r="K3" s="46" t="s">
        <v>2602</v>
      </c>
      <c r="L3" s="50">
        <v>604</v>
      </c>
      <c r="M3" s="50" t="s">
        <v>1542</v>
      </c>
      <c r="N3" s="50" t="s">
        <v>2631</v>
      </c>
      <c r="O3" s="50" t="s">
        <v>1541</v>
      </c>
      <c r="P3" s="50" t="s">
        <v>1040</v>
      </c>
      <c r="Q3" s="50" t="s">
        <v>1542</v>
      </c>
      <c r="R3" s="497" t="s">
        <v>3419</v>
      </c>
    </row>
    <row r="4" spans="1:18" ht="45" customHeight="1">
      <c r="A4" s="50"/>
      <c r="B4" s="50"/>
      <c r="D4" s="46"/>
      <c r="E4" s="46"/>
      <c r="F4" s="46"/>
      <c r="G4" s="46"/>
      <c r="H4" s="61"/>
      <c r="I4" s="61"/>
      <c r="J4" s="46"/>
      <c r="K4" s="46"/>
      <c r="L4" s="50">
        <v>604</v>
      </c>
      <c r="M4" s="50" t="s">
        <v>1540</v>
      </c>
      <c r="N4" s="50" t="s">
        <v>2632</v>
      </c>
      <c r="O4" s="50" t="s">
        <v>2786</v>
      </c>
      <c r="P4" s="50" t="s">
        <v>1062</v>
      </c>
      <c r="Q4" s="50" t="s">
        <v>3420</v>
      </c>
      <c r="R4" s="50" t="s">
        <v>3276</v>
      </c>
    </row>
    <row r="5" spans="1:18" ht="45" customHeight="1">
      <c r="A5" s="245"/>
      <c r="B5" s="245"/>
      <c r="C5" s="245"/>
      <c r="D5" s="245"/>
      <c r="E5" s="245"/>
      <c r="F5" s="245"/>
      <c r="G5" s="245"/>
      <c r="H5" s="268"/>
      <c r="I5" s="268"/>
      <c r="J5" s="245"/>
      <c r="K5" s="245"/>
      <c r="L5" s="245"/>
      <c r="M5" s="245"/>
      <c r="N5" s="245"/>
      <c r="O5" s="245"/>
      <c r="P5" s="245"/>
      <c r="Q5" s="245"/>
      <c r="R5" s="245"/>
    </row>
    <row r="6" spans="1:18" ht="45" customHeight="1">
      <c r="A6" s="46">
        <v>2</v>
      </c>
      <c r="B6" s="46"/>
      <c r="C6" s="46" t="s">
        <v>22</v>
      </c>
      <c r="D6" s="46" t="s">
        <v>2426</v>
      </c>
      <c r="E6" s="46" t="s">
        <v>38</v>
      </c>
      <c r="F6" s="46" t="s">
        <v>2387</v>
      </c>
      <c r="G6" s="46" t="s">
        <v>2040</v>
      </c>
      <c r="H6" s="61">
        <v>1</v>
      </c>
      <c r="I6" s="61">
        <v>1</v>
      </c>
      <c r="J6" s="46" t="s">
        <v>2843</v>
      </c>
      <c r="K6" s="46" t="s">
        <v>2603</v>
      </c>
      <c r="L6" s="50">
        <v>666</v>
      </c>
      <c r="M6" s="50" t="s">
        <v>2466</v>
      </c>
      <c r="N6" s="50" t="s">
        <v>2633</v>
      </c>
      <c r="O6" s="50" t="s">
        <v>2467</v>
      </c>
      <c r="P6" s="50" t="s">
        <v>1112</v>
      </c>
      <c r="Q6" s="50" t="s">
        <v>2426</v>
      </c>
      <c r="R6" s="50" t="s">
        <v>3422</v>
      </c>
    </row>
    <row r="7" spans="1:18" ht="45" customHeight="1">
      <c r="A7" s="245"/>
      <c r="B7" s="245"/>
      <c r="C7" s="245"/>
      <c r="D7" s="245"/>
      <c r="E7" s="245"/>
      <c r="F7" s="245"/>
      <c r="G7" s="245"/>
      <c r="H7" s="268"/>
      <c r="I7" s="268"/>
      <c r="J7" s="245"/>
      <c r="K7" s="245"/>
      <c r="L7" s="245"/>
      <c r="M7" s="245"/>
      <c r="N7" s="245"/>
      <c r="O7" s="245"/>
      <c r="P7" s="245"/>
      <c r="Q7" s="245"/>
      <c r="R7" s="245"/>
    </row>
    <row r="8" spans="1:18" ht="45" customHeight="1">
      <c r="A8" s="50">
        <v>3</v>
      </c>
      <c r="B8" s="50"/>
      <c r="C8" s="46" t="s">
        <v>48</v>
      </c>
      <c r="D8" s="46" t="s">
        <v>1557</v>
      </c>
      <c r="E8" s="46" t="s">
        <v>50</v>
      </c>
      <c r="F8" s="46" t="s">
        <v>2039</v>
      </c>
      <c r="G8" s="46" t="s">
        <v>2038</v>
      </c>
      <c r="H8" s="61">
        <v>3</v>
      </c>
      <c r="I8" s="61">
        <v>2</v>
      </c>
      <c r="J8" s="46" t="s">
        <v>2579</v>
      </c>
      <c r="K8" s="46" t="s">
        <v>2084</v>
      </c>
      <c r="L8" s="249">
        <v>604</v>
      </c>
      <c r="M8" s="249" t="s">
        <v>1497</v>
      </c>
      <c r="N8" s="249" t="s">
        <v>1498</v>
      </c>
      <c r="O8" s="249" t="s">
        <v>1922</v>
      </c>
      <c r="P8" s="249" t="s">
        <v>1051</v>
      </c>
      <c r="Q8" s="249"/>
      <c r="R8" s="249"/>
    </row>
    <row r="9" spans="1:18" ht="45" customHeight="1">
      <c r="A9" s="50"/>
      <c r="B9" s="50"/>
      <c r="D9" s="46"/>
      <c r="E9" s="46"/>
      <c r="F9" s="46"/>
      <c r="G9" s="46"/>
      <c r="H9" s="61"/>
      <c r="I9" s="61"/>
      <c r="J9" s="46"/>
      <c r="K9" s="46"/>
      <c r="L9" s="50">
        <v>770</v>
      </c>
      <c r="M9" s="50" t="s">
        <v>2468</v>
      </c>
      <c r="N9" s="50" t="s">
        <v>2635</v>
      </c>
      <c r="O9" s="50" t="s">
        <v>2469</v>
      </c>
      <c r="P9" s="50" t="s">
        <v>1046</v>
      </c>
      <c r="Q9" s="50" t="s">
        <v>3424</v>
      </c>
      <c r="R9" s="50" t="s">
        <v>3423</v>
      </c>
    </row>
    <row r="10" spans="1:18" ht="45" customHeight="1">
      <c r="A10" s="50"/>
      <c r="B10" s="50"/>
      <c r="D10" s="46"/>
      <c r="E10" s="46"/>
      <c r="F10" s="46"/>
      <c r="G10" s="46"/>
      <c r="H10" s="61"/>
      <c r="I10" s="61"/>
      <c r="J10" s="46"/>
      <c r="K10" s="46"/>
      <c r="L10" s="50">
        <v>604</v>
      </c>
      <c r="M10" s="50" t="s">
        <v>1487</v>
      </c>
      <c r="N10" s="50" t="s">
        <v>2636</v>
      </c>
      <c r="O10" s="50" t="s">
        <v>2522</v>
      </c>
      <c r="P10" s="50" t="s">
        <v>1051</v>
      </c>
      <c r="Q10" s="50" t="s">
        <v>3427</v>
      </c>
      <c r="R10" s="50" t="s">
        <v>3426</v>
      </c>
    </row>
    <row r="11" spans="1:18" ht="45" customHeight="1">
      <c r="A11" s="245"/>
      <c r="B11" s="245"/>
      <c r="C11" s="245"/>
      <c r="D11" s="245"/>
      <c r="E11" s="245"/>
      <c r="F11" s="245"/>
      <c r="G11" s="245"/>
      <c r="H11" s="268"/>
      <c r="I11" s="268"/>
      <c r="J11" s="245"/>
      <c r="K11" s="245"/>
      <c r="L11" s="245"/>
      <c r="M11" s="245"/>
      <c r="N11" s="245"/>
      <c r="O11" s="245"/>
      <c r="P11" s="245"/>
      <c r="Q11" s="245"/>
      <c r="R11" s="245"/>
    </row>
    <row r="12" spans="1:18" ht="45" customHeight="1">
      <c r="A12" s="46">
        <v>4</v>
      </c>
      <c r="B12" s="46"/>
      <c r="C12" s="46" t="s">
        <v>48</v>
      </c>
      <c r="D12" s="46" t="s">
        <v>397</v>
      </c>
      <c r="E12" s="46" t="s">
        <v>63</v>
      </c>
      <c r="F12" s="46" t="s">
        <v>2299</v>
      </c>
      <c r="G12" s="46" t="s">
        <v>2038</v>
      </c>
      <c r="H12" s="61">
        <v>3</v>
      </c>
      <c r="I12" s="61">
        <v>2</v>
      </c>
      <c r="J12" s="46" t="s">
        <v>2580</v>
      </c>
      <c r="K12" s="46" t="s">
        <v>2604</v>
      </c>
      <c r="L12" s="249">
        <v>586</v>
      </c>
      <c r="M12" s="249" t="s">
        <v>1497</v>
      </c>
      <c r="N12" s="249" t="s">
        <v>1498</v>
      </c>
      <c r="O12" s="249" t="s">
        <v>1922</v>
      </c>
      <c r="P12" s="249" t="s">
        <v>1051</v>
      </c>
      <c r="Q12" s="249" t="s">
        <v>3492</v>
      </c>
      <c r="R12" s="249" t="s">
        <v>3491</v>
      </c>
    </row>
    <row r="13" spans="1:18" ht="45" customHeight="1">
      <c r="A13" s="46"/>
      <c r="B13" s="46"/>
      <c r="D13" s="46"/>
      <c r="E13" s="46"/>
      <c r="F13" s="46"/>
      <c r="G13" s="46"/>
      <c r="H13" s="61"/>
      <c r="I13" s="61"/>
      <c r="J13" s="46"/>
      <c r="K13" s="46"/>
      <c r="L13" s="50">
        <v>617</v>
      </c>
      <c r="M13" s="50" t="s">
        <v>2271</v>
      </c>
      <c r="N13" s="50" t="s">
        <v>2637</v>
      </c>
      <c r="O13" s="50" t="s">
        <v>2471</v>
      </c>
      <c r="P13" s="50" t="s">
        <v>1046</v>
      </c>
      <c r="Q13" s="50" t="s">
        <v>3494</v>
      </c>
      <c r="R13" s="50" t="s">
        <v>3493</v>
      </c>
    </row>
    <row r="14" spans="1:18" ht="45" customHeight="1">
      <c r="A14" s="46"/>
      <c r="B14" s="46"/>
      <c r="D14" s="46"/>
      <c r="E14" s="46"/>
      <c r="F14" s="46"/>
      <c r="G14" s="46"/>
      <c r="H14" s="61"/>
      <c r="I14" s="61"/>
      <c r="J14" s="46"/>
      <c r="K14" s="46"/>
      <c r="L14" s="50">
        <v>586</v>
      </c>
      <c r="M14" s="50" t="s">
        <v>2270</v>
      </c>
      <c r="N14" s="50" t="s">
        <v>2807</v>
      </c>
      <c r="O14" s="50" t="s">
        <v>2291</v>
      </c>
      <c r="P14" s="50" t="s">
        <v>1046</v>
      </c>
      <c r="Q14" s="50" t="s">
        <v>1423</v>
      </c>
      <c r="R14" s="50" t="s">
        <v>3199</v>
      </c>
    </row>
    <row r="15" spans="1:18" ht="45" customHeight="1">
      <c r="A15" s="245"/>
      <c r="B15" s="245"/>
      <c r="C15" s="245"/>
      <c r="D15" s="245"/>
      <c r="E15" s="245"/>
      <c r="F15" s="245"/>
      <c r="G15" s="245"/>
      <c r="H15" s="268"/>
      <c r="I15" s="268"/>
      <c r="J15" s="245"/>
      <c r="K15" s="245"/>
      <c r="L15" s="245"/>
      <c r="M15" s="245"/>
      <c r="N15" s="245"/>
      <c r="O15" s="245"/>
      <c r="P15" s="245"/>
      <c r="Q15" s="245"/>
      <c r="R15" s="245"/>
    </row>
    <row r="16" spans="1:18" ht="45" customHeight="1">
      <c r="A16" s="50">
        <v>5</v>
      </c>
      <c r="B16" s="50"/>
      <c r="C16" s="46" t="s">
        <v>74</v>
      </c>
      <c r="D16" s="46" t="s">
        <v>2322</v>
      </c>
      <c r="E16" s="46" t="s">
        <v>76</v>
      </c>
      <c r="F16" s="46" t="s">
        <v>2037</v>
      </c>
      <c r="G16" s="46" t="s">
        <v>2036</v>
      </c>
      <c r="H16" s="61">
        <v>6</v>
      </c>
      <c r="I16" s="61">
        <v>6</v>
      </c>
      <c r="J16" s="46" t="s">
        <v>2581</v>
      </c>
      <c r="K16" s="46" t="s">
        <v>2605</v>
      </c>
      <c r="L16" s="50">
        <v>578</v>
      </c>
      <c r="M16" s="50" t="s">
        <v>1914</v>
      </c>
      <c r="N16" s="50" t="s">
        <v>2639</v>
      </c>
      <c r="O16" s="50" t="s">
        <v>1912</v>
      </c>
      <c r="P16" s="50" t="s">
        <v>1040</v>
      </c>
      <c r="Q16" s="50" t="s">
        <v>1424</v>
      </c>
      <c r="R16" s="50" t="s">
        <v>3184</v>
      </c>
    </row>
    <row r="17" spans="1:18" ht="45" customHeight="1">
      <c r="A17" s="50"/>
      <c r="B17" s="50"/>
      <c r="D17" s="46"/>
      <c r="E17" s="46"/>
      <c r="F17" s="46"/>
      <c r="G17" s="46"/>
      <c r="H17" s="61"/>
      <c r="I17" s="61"/>
      <c r="J17" s="46"/>
      <c r="K17" s="46"/>
      <c r="L17" s="50">
        <v>578</v>
      </c>
      <c r="M17" s="50" t="s">
        <v>2732</v>
      </c>
      <c r="N17" s="50" t="s">
        <v>2640</v>
      </c>
      <c r="O17" s="50" t="s">
        <v>2787</v>
      </c>
      <c r="P17" s="50" t="s">
        <v>1263</v>
      </c>
      <c r="Q17" s="46" t="s">
        <v>3429</v>
      </c>
      <c r="R17" s="50" t="s">
        <v>3428</v>
      </c>
    </row>
    <row r="18" spans="1:18" ht="45" customHeight="1">
      <c r="A18" s="50"/>
      <c r="B18" s="50"/>
      <c r="D18" s="46"/>
      <c r="E18" s="46"/>
      <c r="F18" s="46"/>
      <c r="G18" s="46"/>
      <c r="H18" s="61"/>
      <c r="I18" s="61"/>
      <c r="J18" s="46"/>
      <c r="K18" s="46"/>
      <c r="L18" s="50">
        <v>800</v>
      </c>
      <c r="M18" s="50" t="s">
        <v>2273</v>
      </c>
      <c r="N18" s="50" t="s">
        <v>2641</v>
      </c>
      <c r="O18" s="50" t="s">
        <v>2788</v>
      </c>
      <c r="P18" s="50" t="s">
        <v>1046</v>
      </c>
      <c r="Q18" s="50" t="s">
        <v>3495</v>
      </c>
      <c r="R18" s="50" t="s">
        <v>3496</v>
      </c>
    </row>
    <row r="19" spans="1:18" ht="45" customHeight="1">
      <c r="A19" s="50"/>
      <c r="B19" s="50"/>
      <c r="D19" s="46"/>
      <c r="E19" s="46"/>
      <c r="F19" s="46"/>
      <c r="G19" s="46"/>
      <c r="H19" s="61"/>
      <c r="I19" s="61"/>
      <c r="J19" s="46"/>
      <c r="K19" s="46"/>
      <c r="L19" s="50">
        <v>578</v>
      </c>
      <c r="M19" s="50" t="s">
        <v>2280</v>
      </c>
      <c r="N19" s="50" t="s">
        <v>2642</v>
      </c>
      <c r="O19" s="50" t="s">
        <v>2789</v>
      </c>
      <c r="P19" s="50" t="s">
        <v>1046</v>
      </c>
      <c r="Q19" s="50" t="s">
        <v>2982</v>
      </c>
      <c r="R19" s="50" t="s">
        <v>3430</v>
      </c>
    </row>
    <row r="20" spans="1:18" ht="45" customHeight="1">
      <c r="A20" s="50"/>
      <c r="B20" s="50"/>
      <c r="D20" s="46"/>
      <c r="E20" s="46"/>
      <c r="F20" s="46"/>
      <c r="G20" s="46"/>
      <c r="H20" s="61"/>
      <c r="I20" s="61"/>
      <c r="J20" s="46"/>
      <c r="K20" s="46"/>
      <c r="L20" s="50">
        <v>578</v>
      </c>
      <c r="M20" s="50" t="s">
        <v>2278</v>
      </c>
      <c r="N20" s="50" t="s">
        <v>2643</v>
      </c>
      <c r="O20" s="50" t="s">
        <v>2768</v>
      </c>
      <c r="P20" s="50" t="s">
        <v>1263</v>
      </c>
      <c r="Q20" s="50" t="s">
        <v>3498</v>
      </c>
      <c r="R20" s="50" t="s">
        <v>3497</v>
      </c>
    </row>
    <row r="21" spans="1:18" ht="45" customHeight="1">
      <c r="A21" s="50"/>
      <c r="B21" s="50"/>
      <c r="D21" s="46"/>
      <c r="E21" s="46"/>
      <c r="F21" s="46"/>
      <c r="G21" s="46"/>
      <c r="H21" s="61"/>
      <c r="I21" s="61"/>
      <c r="J21" s="46"/>
      <c r="K21" s="46"/>
      <c r="L21" s="50">
        <v>578</v>
      </c>
      <c r="M21" s="50" t="s">
        <v>2733</v>
      </c>
      <c r="N21" s="50" t="s">
        <v>2644</v>
      </c>
      <c r="O21" s="50" t="s">
        <v>2790</v>
      </c>
      <c r="P21" s="50" t="s">
        <v>1043</v>
      </c>
      <c r="Q21" s="50" t="s">
        <v>3425</v>
      </c>
      <c r="R21" s="50" t="s">
        <v>3431</v>
      </c>
    </row>
    <row r="22" spans="1:18" ht="45" customHeight="1">
      <c r="A22" s="245"/>
      <c r="B22" s="245"/>
      <c r="C22" s="245"/>
      <c r="D22" s="245"/>
      <c r="E22" s="245"/>
      <c r="F22" s="245"/>
      <c r="G22" s="245"/>
      <c r="H22" s="268"/>
      <c r="I22" s="268"/>
      <c r="J22" s="245"/>
      <c r="K22" s="245"/>
      <c r="L22" s="245"/>
      <c r="M22" s="245"/>
      <c r="N22" s="245"/>
      <c r="O22" s="245"/>
      <c r="P22" s="245"/>
      <c r="Q22" s="245"/>
      <c r="R22" s="245"/>
    </row>
    <row r="23" spans="1:18" ht="45" customHeight="1">
      <c r="A23" s="46">
        <v>6</v>
      </c>
      <c r="B23" s="46"/>
      <c r="C23" s="46" t="s">
        <v>74</v>
      </c>
      <c r="D23" s="46" t="s">
        <v>2302</v>
      </c>
      <c r="E23" s="46" t="s">
        <v>90</v>
      </c>
      <c r="F23" s="46" t="s">
        <v>2303</v>
      </c>
      <c r="G23" s="46" t="s">
        <v>2388</v>
      </c>
      <c r="H23" s="61">
        <v>6</v>
      </c>
      <c r="I23" s="61">
        <v>6</v>
      </c>
      <c r="J23" s="46" t="s">
        <v>2582</v>
      </c>
      <c r="K23" s="46" t="s">
        <v>2606</v>
      </c>
      <c r="L23" s="50">
        <v>731</v>
      </c>
      <c r="M23" s="50" t="s">
        <v>1914</v>
      </c>
      <c r="N23" s="50" t="s">
        <v>2639</v>
      </c>
      <c r="O23" s="50" t="s">
        <v>1912</v>
      </c>
      <c r="P23" s="50" t="s">
        <v>1040</v>
      </c>
      <c r="Q23" s="50" t="s">
        <v>1424</v>
      </c>
      <c r="R23" s="50" t="s">
        <v>3184</v>
      </c>
    </row>
    <row r="24" spans="1:18" ht="45" customHeight="1">
      <c r="A24" s="46"/>
      <c r="B24" s="46"/>
      <c r="D24" s="46"/>
      <c r="E24" s="46"/>
      <c r="F24" s="46"/>
      <c r="G24" s="46"/>
      <c r="H24" s="61"/>
      <c r="I24" s="61"/>
      <c r="J24" s="46"/>
      <c r="K24" s="46"/>
      <c r="L24" s="50">
        <v>557</v>
      </c>
      <c r="M24" s="50" t="s">
        <v>2734</v>
      </c>
      <c r="N24" s="50" t="s">
        <v>2645</v>
      </c>
      <c r="O24" s="50" t="s">
        <v>2295</v>
      </c>
      <c r="P24" s="50" t="s">
        <v>1103</v>
      </c>
      <c r="Q24" s="50"/>
      <c r="R24" s="50" t="s">
        <v>3466</v>
      </c>
    </row>
    <row r="25" spans="1:18" ht="45" customHeight="1">
      <c r="A25" s="46"/>
      <c r="B25" s="46"/>
      <c r="D25" s="46"/>
      <c r="E25" s="46"/>
      <c r="F25" s="46"/>
      <c r="G25" s="46"/>
      <c r="H25" s="61"/>
      <c r="I25" s="61"/>
      <c r="J25" s="46"/>
      <c r="K25" s="46"/>
      <c r="L25" s="50">
        <v>584</v>
      </c>
      <c r="M25" s="50" t="s">
        <v>2273</v>
      </c>
      <c r="N25" s="50" t="s">
        <v>2641</v>
      </c>
      <c r="O25" s="50" t="s">
        <v>2788</v>
      </c>
      <c r="P25" s="50" t="s">
        <v>1046</v>
      </c>
      <c r="Q25" s="50" t="s">
        <v>3495</v>
      </c>
      <c r="R25" s="50" t="s">
        <v>3496</v>
      </c>
    </row>
    <row r="26" spans="1:18" ht="45" customHeight="1">
      <c r="A26" s="46"/>
      <c r="B26" s="46"/>
      <c r="D26" s="46"/>
      <c r="E26" s="46"/>
      <c r="F26" s="46"/>
      <c r="G26" s="46"/>
      <c r="H26" s="61"/>
      <c r="I26" s="61"/>
      <c r="J26" s="46"/>
      <c r="K26" s="46"/>
      <c r="L26" s="50">
        <v>564</v>
      </c>
      <c r="M26" s="50" t="s">
        <v>2280</v>
      </c>
      <c r="N26" s="50" t="s">
        <v>2642</v>
      </c>
      <c r="O26" s="50" t="s">
        <v>2789</v>
      </c>
      <c r="P26" s="50" t="s">
        <v>1046</v>
      </c>
      <c r="Q26" s="50" t="s">
        <v>3421</v>
      </c>
      <c r="R26" s="50" t="s">
        <v>3430</v>
      </c>
    </row>
    <row r="27" spans="1:18" ht="45" customHeight="1">
      <c r="A27" s="46"/>
      <c r="B27" s="46"/>
      <c r="D27" s="46"/>
      <c r="E27" s="46"/>
      <c r="F27" s="46"/>
      <c r="G27" s="46"/>
      <c r="H27" s="61"/>
      <c r="I27" s="61"/>
      <c r="J27" s="46"/>
      <c r="K27" s="46"/>
      <c r="L27" s="50">
        <v>564</v>
      </c>
      <c r="M27" s="50" t="s">
        <v>2278</v>
      </c>
      <c r="N27" s="50" t="s">
        <v>2643</v>
      </c>
      <c r="O27" s="50" t="s">
        <v>2768</v>
      </c>
      <c r="P27" s="50" t="s">
        <v>1263</v>
      </c>
      <c r="Q27" s="50" t="s">
        <v>3498</v>
      </c>
      <c r="R27" s="50" t="s">
        <v>3497</v>
      </c>
    </row>
    <row r="28" spans="1:18" ht="45" customHeight="1">
      <c r="A28" s="46"/>
      <c r="B28" s="46"/>
      <c r="D28" s="46"/>
      <c r="E28" s="46"/>
      <c r="F28" s="46"/>
      <c r="G28" s="46"/>
      <c r="H28" s="61"/>
      <c r="I28" s="61"/>
      <c r="J28" s="46"/>
      <c r="K28" s="46"/>
      <c r="L28" s="50">
        <v>564</v>
      </c>
      <c r="M28" s="50" t="s">
        <v>2733</v>
      </c>
      <c r="N28" s="50" t="s">
        <v>2644</v>
      </c>
      <c r="O28" s="50" t="s">
        <v>2790</v>
      </c>
      <c r="P28" s="50" t="s">
        <v>1043</v>
      </c>
      <c r="Q28" s="50" t="s">
        <v>3425</v>
      </c>
      <c r="R28" s="50" t="s">
        <v>3435</v>
      </c>
    </row>
    <row r="29" spans="1:18" ht="45" customHeight="1">
      <c r="A29" s="245"/>
      <c r="B29" s="245"/>
      <c r="C29" s="245"/>
      <c r="D29" s="245"/>
      <c r="E29" s="245"/>
      <c r="F29" s="245"/>
      <c r="G29" s="245"/>
      <c r="H29" s="268"/>
      <c r="I29" s="268"/>
      <c r="J29" s="245"/>
      <c r="K29" s="245"/>
      <c r="L29" s="245"/>
      <c r="M29" s="245"/>
      <c r="N29" s="245"/>
      <c r="O29" s="245"/>
      <c r="P29" s="245"/>
      <c r="Q29" s="245"/>
      <c r="R29" s="245"/>
    </row>
    <row r="30" spans="1:18" ht="45" customHeight="1">
      <c r="A30" s="50">
        <v>7</v>
      </c>
      <c r="B30" s="50"/>
      <c r="C30" s="46" t="s">
        <v>96</v>
      </c>
      <c r="D30" s="46" t="s">
        <v>2000</v>
      </c>
      <c r="E30" s="46" t="s">
        <v>98</v>
      </c>
      <c r="F30" s="46" t="s">
        <v>2035</v>
      </c>
      <c r="G30" s="46" t="s">
        <v>2034</v>
      </c>
      <c r="H30" s="61">
        <v>3</v>
      </c>
      <c r="I30" s="61">
        <v>3</v>
      </c>
      <c r="J30" s="46" t="s">
        <v>2583</v>
      </c>
      <c r="K30" s="46" t="s">
        <v>2607</v>
      </c>
      <c r="L30" s="50">
        <v>784</v>
      </c>
      <c r="M30" s="50" t="s">
        <v>2735</v>
      </c>
      <c r="N30" s="50" t="s">
        <v>2646</v>
      </c>
      <c r="O30" s="50" t="s">
        <v>1942</v>
      </c>
      <c r="P30" s="50" t="s">
        <v>1052</v>
      </c>
      <c r="Q30" s="50" t="s">
        <v>3500</v>
      </c>
      <c r="R30" s="50" t="s">
        <v>3499</v>
      </c>
    </row>
    <row r="31" spans="1:18" ht="45" customHeight="1">
      <c r="A31" s="50"/>
      <c r="B31" s="50"/>
      <c r="D31" s="46"/>
      <c r="E31" s="46"/>
      <c r="F31" s="46"/>
      <c r="G31" s="46"/>
      <c r="H31" s="61"/>
      <c r="I31" s="61"/>
      <c r="J31" s="46"/>
      <c r="K31" s="46"/>
      <c r="L31" s="50">
        <v>575</v>
      </c>
      <c r="M31" s="50" t="s">
        <v>1904</v>
      </c>
      <c r="N31" s="50" t="s">
        <v>2647</v>
      </c>
      <c r="O31" s="50" t="s">
        <v>1902</v>
      </c>
      <c r="P31" s="50" t="s">
        <v>1058</v>
      </c>
      <c r="Q31" s="50" t="s">
        <v>3295</v>
      </c>
      <c r="R31" s="50" t="s">
        <v>3296</v>
      </c>
    </row>
    <row r="32" spans="1:18" ht="45" customHeight="1">
      <c r="A32" s="50"/>
      <c r="B32" s="50"/>
      <c r="D32" s="46"/>
      <c r="E32" s="46"/>
      <c r="F32" s="46"/>
      <c r="G32" s="46"/>
      <c r="H32" s="61"/>
      <c r="I32" s="61"/>
      <c r="J32" s="46"/>
      <c r="K32" s="46"/>
      <c r="L32" s="50">
        <v>575</v>
      </c>
      <c r="M32" s="50" t="s">
        <v>2474</v>
      </c>
      <c r="N32" s="50" t="s">
        <v>2648</v>
      </c>
      <c r="O32" s="50" t="s">
        <v>2475</v>
      </c>
      <c r="P32" s="50" t="s">
        <v>1270</v>
      </c>
      <c r="Q32" s="50" t="s">
        <v>1422</v>
      </c>
      <c r="R32" s="50" t="s">
        <v>3436</v>
      </c>
    </row>
    <row r="33" spans="1:18" ht="45" customHeight="1">
      <c r="A33" s="245"/>
      <c r="B33" s="245"/>
      <c r="C33" s="245"/>
      <c r="D33" s="245"/>
      <c r="E33" s="245"/>
      <c r="F33" s="245"/>
      <c r="G33" s="245"/>
      <c r="H33" s="268"/>
      <c r="I33" s="268"/>
      <c r="J33" s="245"/>
      <c r="K33" s="245"/>
      <c r="L33" s="245"/>
      <c r="M33" s="245"/>
      <c r="N33" s="245"/>
      <c r="O33" s="245"/>
      <c r="P33" s="245"/>
      <c r="Q33" s="245"/>
      <c r="R33" s="245"/>
    </row>
    <row r="34" spans="1:18" ht="45" customHeight="1">
      <c r="A34" s="46">
        <v>8</v>
      </c>
      <c r="B34" s="46"/>
      <c r="C34" s="46" t="s">
        <v>96</v>
      </c>
      <c r="D34" s="46" t="s">
        <v>2307</v>
      </c>
      <c r="E34" s="46" t="s">
        <v>112</v>
      </c>
      <c r="F34" s="46" t="s">
        <v>2308</v>
      </c>
      <c r="G34" s="46" t="s">
        <v>2389</v>
      </c>
      <c r="H34" s="61">
        <v>3</v>
      </c>
      <c r="I34" s="61">
        <v>3</v>
      </c>
      <c r="J34" s="46" t="s">
        <v>2570</v>
      </c>
      <c r="K34" s="46" t="s">
        <v>2608</v>
      </c>
      <c r="L34" s="50">
        <v>623</v>
      </c>
      <c r="M34" s="50" t="s">
        <v>2476</v>
      </c>
      <c r="N34" s="50" t="s">
        <v>2646</v>
      </c>
      <c r="O34" s="50" t="s">
        <v>1942</v>
      </c>
      <c r="P34" s="50" t="s">
        <v>1052</v>
      </c>
      <c r="Q34" s="50" t="s">
        <v>1436</v>
      </c>
      <c r="R34" s="50" t="s">
        <v>3437</v>
      </c>
    </row>
    <row r="35" spans="1:18" ht="45" customHeight="1">
      <c r="A35" s="46"/>
      <c r="B35" s="46"/>
      <c r="D35" s="46"/>
      <c r="E35" s="46"/>
      <c r="F35" s="46"/>
      <c r="G35" s="46"/>
      <c r="H35" s="61"/>
      <c r="I35" s="61"/>
      <c r="J35" s="46"/>
      <c r="K35" s="46"/>
      <c r="L35" s="50">
        <v>623</v>
      </c>
      <c r="M35" s="50" t="s">
        <v>2282</v>
      </c>
      <c r="N35" s="50" t="s">
        <v>2649</v>
      </c>
      <c r="O35" s="50" t="s">
        <v>2479</v>
      </c>
      <c r="P35" s="50" t="s">
        <v>1056</v>
      </c>
      <c r="Q35" s="50" t="s">
        <v>3432</v>
      </c>
      <c r="R35" s="50" t="s">
        <v>3438</v>
      </c>
    </row>
    <row r="36" spans="1:18" ht="45" customHeight="1">
      <c r="A36" s="46"/>
      <c r="B36" s="46"/>
      <c r="D36" s="46"/>
      <c r="E36" s="46"/>
      <c r="F36" s="46"/>
      <c r="G36" s="46"/>
      <c r="H36" s="61"/>
      <c r="I36" s="61"/>
      <c r="J36" s="46"/>
      <c r="K36" s="46"/>
      <c r="L36" s="50">
        <v>586</v>
      </c>
      <c r="M36" s="50" t="s">
        <v>2474</v>
      </c>
      <c r="N36" s="50" t="s">
        <v>2648</v>
      </c>
      <c r="O36" s="50" t="s">
        <v>2475</v>
      </c>
      <c r="P36" s="50" t="s">
        <v>1270</v>
      </c>
      <c r="Q36" s="50" t="s">
        <v>1422</v>
      </c>
      <c r="R36" s="50" t="s">
        <v>3439</v>
      </c>
    </row>
    <row r="37" spans="1:18" ht="45" customHeight="1">
      <c r="A37" s="46"/>
      <c r="B37" s="46"/>
      <c r="D37" s="46"/>
      <c r="E37" s="46"/>
      <c r="F37" s="46"/>
      <c r="G37" s="46"/>
      <c r="H37" s="61"/>
      <c r="I37" s="61"/>
      <c r="J37" s="46"/>
      <c r="K37" s="46"/>
      <c r="L37" s="50">
        <v>753</v>
      </c>
      <c r="M37" s="50" t="s">
        <v>1815</v>
      </c>
      <c r="N37" s="50" t="s">
        <v>2650</v>
      </c>
      <c r="O37" s="50" t="s">
        <v>1951</v>
      </c>
      <c r="P37" s="50" t="s">
        <v>1051</v>
      </c>
      <c r="Q37" s="50" t="s">
        <v>3433</v>
      </c>
      <c r="R37" s="50" t="s">
        <v>3444</v>
      </c>
    </row>
    <row r="38" spans="1:18" ht="45" customHeight="1">
      <c r="A38" s="245"/>
      <c r="B38" s="245"/>
      <c r="C38" s="245"/>
      <c r="D38" s="245"/>
      <c r="E38" s="245"/>
      <c r="F38" s="245"/>
      <c r="G38" s="245"/>
      <c r="H38" s="268"/>
      <c r="I38" s="268"/>
      <c r="J38" s="245"/>
      <c r="K38" s="245"/>
      <c r="L38" s="245"/>
      <c r="M38" s="245"/>
      <c r="N38" s="245"/>
      <c r="O38" s="245"/>
      <c r="P38" s="245"/>
      <c r="Q38" s="245"/>
      <c r="R38" s="245"/>
    </row>
    <row r="39" spans="1:18" ht="45" customHeight="1">
      <c r="A39" s="50">
        <v>9</v>
      </c>
      <c r="B39" s="50"/>
      <c r="C39" s="46" t="s">
        <v>123</v>
      </c>
      <c r="D39" s="46" t="s">
        <v>1894</v>
      </c>
      <c r="E39" s="46" t="s">
        <v>2033</v>
      </c>
      <c r="F39" s="46" t="s">
        <v>2032</v>
      </c>
      <c r="G39" s="46" t="s">
        <v>2031</v>
      </c>
      <c r="H39" s="61">
        <v>4</v>
      </c>
      <c r="I39" s="61">
        <v>2</v>
      </c>
      <c r="J39" s="46" t="s">
        <v>2584</v>
      </c>
      <c r="K39" s="46" t="s">
        <v>2087</v>
      </c>
      <c r="L39" s="50">
        <v>640</v>
      </c>
      <c r="M39" s="50" t="s">
        <v>2483</v>
      </c>
      <c r="N39" s="50" t="s">
        <v>2651</v>
      </c>
      <c r="O39" s="50" t="s">
        <v>2769</v>
      </c>
      <c r="P39" s="50" t="s">
        <v>1269</v>
      </c>
      <c r="Q39" s="50" t="s">
        <v>1425</v>
      </c>
      <c r="R39" s="50" t="s">
        <v>3440</v>
      </c>
    </row>
    <row r="40" spans="1:18" ht="45" customHeight="1">
      <c r="A40" s="50"/>
      <c r="B40" s="50"/>
      <c r="D40" s="46"/>
      <c r="E40" s="46"/>
      <c r="F40" s="46"/>
      <c r="G40" s="46"/>
      <c r="H40" s="61"/>
      <c r="I40" s="61"/>
      <c r="J40" s="309"/>
      <c r="K40" s="309"/>
      <c r="L40" s="249">
        <v>593</v>
      </c>
      <c r="M40" s="249" t="s">
        <v>2488</v>
      </c>
      <c r="N40" s="249" t="s">
        <v>2652</v>
      </c>
      <c r="O40" s="249" t="s">
        <v>2489</v>
      </c>
      <c r="P40" s="249" t="s">
        <v>1062</v>
      </c>
      <c r="Q40" s="249"/>
      <c r="R40" s="249"/>
    </row>
    <row r="41" spans="1:18" ht="45" customHeight="1">
      <c r="A41" s="50"/>
      <c r="B41" s="50"/>
      <c r="D41" s="46"/>
      <c r="E41" s="46"/>
      <c r="F41" s="46"/>
      <c r="G41" s="46"/>
      <c r="H41" s="61"/>
      <c r="I41" s="61"/>
      <c r="J41" s="309"/>
      <c r="K41" s="309"/>
      <c r="L41" s="249">
        <v>593</v>
      </c>
      <c r="M41" s="249" t="s">
        <v>1888</v>
      </c>
      <c r="N41" s="249" t="s">
        <v>2653</v>
      </c>
      <c r="O41" s="249" t="s">
        <v>1886</v>
      </c>
      <c r="P41" s="249" t="s">
        <v>1040</v>
      </c>
      <c r="Q41" s="249"/>
      <c r="R41" s="249"/>
    </row>
    <row r="42" spans="1:18" ht="45" customHeight="1">
      <c r="A42" s="50"/>
      <c r="B42" s="50"/>
      <c r="D42" s="46"/>
      <c r="E42" s="46"/>
      <c r="F42" s="46"/>
      <c r="G42" s="46"/>
      <c r="H42" s="61"/>
      <c r="I42" s="61"/>
      <c r="J42" s="46"/>
      <c r="K42" s="46"/>
      <c r="L42" s="50">
        <v>631</v>
      </c>
      <c r="M42" s="50" t="s">
        <v>1884</v>
      </c>
      <c r="N42" s="50" t="s">
        <v>2654</v>
      </c>
      <c r="O42" s="50" t="s">
        <v>1882</v>
      </c>
      <c r="P42" s="50" t="s">
        <v>1046</v>
      </c>
      <c r="Q42" s="50" t="s">
        <v>2483</v>
      </c>
      <c r="R42" s="50" t="s">
        <v>3220</v>
      </c>
    </row>
    <row r="43" spans="1:18" ht="45" customHeight="1">
      <c r="A43" s="245"/>
      <c r="B43" s="245"/>
      <c r="C43" s="245"/>
      <c r="D43" s="245"/>
      <c r="E43" s="245"/>
      <c r="F43" s="245"/>
      <c r="G43" s="245"/>
      <c r="H43" s="268"/>
      <c r="I43" s="268"/>
      <c r="J43" s="245"/>
      <c r="K43" s="245"/>
      <c r="L43" s="245"/>
      <c r="M43" s="245"/>
      <c r="N43" s="245"/>
      <c r="O43" s="245"/>
      <c r="P43" s="245"/>
      <c r="Q43" s="245"/>
      <c r="R43" s="245"/>
    </row>
    <row r="44" spans="1:18" ht="45" customHeight="1">
      <c r="A44" s="46">
        <v>10</v>
      </c>
      <c r="B44" s="46"/>
      <c r="C44" s="46" t="s">
        <v>123</v>
      </c>
      <c r="D44" s="46" t="s">
        <v>488</v>
      </c>
      <c r="E44" s="46" t="s">
        <v>139</v>
      </c>
      <c r="F44" s="46" t="s">
        <v>2344</v>
      </c>
      <c r="G44" s="46" t="s">
        <v>2031</v>
      </c>
      <c r="H44" s="61">
        <v>2</v>
      </c>
      <c r="I44" s="61">
        <v>2</v>
      </c>
      <c r="J44" s="46" t="s">
        <v>2585</v>
      </c>
      <c r="K44" s="46" t="s">
        <v>2609</v>
      </c>
      <c r="L44" s="50">
        <v>793</v>
      </c>
      <c r="M44" s="50" t="s">
        <v>2486</v>
      </c>
      <c r="N44" s="50" t="s">
        <v>2655</v>
      </c>
      <c r="O44" s="50" t="s">
        <v>2770</v>
      </c>
      <c r="P44" s="50" t="s">
        <v>1051</v>
      </c>
      <c r="Q44" s="50" t="s">
        <v>1426</v>
      </c>
      <c r="R44" s="50" t="s">
        <v>3222</v>
      </c>
    </row>
    <row r="45" spans="1:18" ht="45" customHeight="1">
      <c r="A45" s="46"/>
      <c r="B45" s="46"/>
      <c r="D45" s="46"/>
      <c r="E45" s="46"/>
      <c r="F45" s="46"/>
      <c r="G45" s="46"/>
      <c r="H45" s="61"/>
      <c r="I45" s="61"/>
      <c r="J45" s="46"/>
      <c r="K45" s="46"/>
      <c r="L45" s="50">
        <v>578</v>
      </c>
      <c r="M45" s="50" t="s">
        <v>2488</v>
      </c>
      <c r="N45" s="50" t="s">
        <v>2652</v>
      </c>
      <c r="O45" s="50" t="s">
        <v>2489</v>
      </c>
      <c r="P45" s="50" t="s">
        <v>1062</v>
      </c>
      <c r="Q45" s="50" t="s">
        <v>3434</v>
      </c>
      <c r="R45" s="50" t="s">
        <v>3441</v>
      </c>
    </row>
    <row r="46" spans="1:18" ht="45" customHeight="1">
      <c r="A46" s="245"/>
      <c r="B46" s="245"/>
      <c r="C46" s="245"/>
      <c r="D46" s="245"/>
      <c r="E46" s="245"/>
      <c r="F46" s="245"/>
      <c r="G46" s="245"/>
      <c r="H46" s="268"/>
      <c r="I46" s="268"/>
      <c r="J46" s="245"/>
      <c r="K46" s="245"/>
      <c r="L46" s="245"/>
      <c r="M46" s="245"/>
      <c r="N46" s="245"/>
      <c r="O46" s="245"/>
      <c r="P46" s="245"/>
      <c r="Q46" s="245"/>
      <c r="R46" s="245"/>
    </row>
    <row r="47" spans="1:18" ht="45" customHeight="1">
      <c r="A47" s="50">
        <v>11</v>
      </c>
      <c r="B47" s="50"/>
      <c r="C47" s="46" t="s">
        <v>284</v>
      </c>
      <c r="D47" s="46" t="s">
        <v>2323</v>
      </c>
      <c r="E47" s="46" t="s">
        <v>285</v>
      </c>
      <c r="F47" s="46" t="s">
        <v>2030</v>
      </c>
      <c r="G47" s="46" t="s">
        <v>2029</v>
      </c>
      <c r="H47" s="61">
        <v>5</v>
      </c>
      <c r="I47" s="61">
        <v>5</v>
      </c>
      <c r="J47" s="46" t="s">
        <v>2586</v>
      </c>
      <c r="K47" s="46" t="s">
        <v>2610</v>
      </c>
      <c r="L47" s="50">
        <v>570</v>
      </c>
      <c r="M47" s="50" t="s">
        <v>2134</v>
      </c>
      <c r="N47" s="50" t="s">
        <v>2656</v>
      </c>
      <c r="O47" s="50" t="s">
        <v>2791</v>
      </c>
      <c r="P47" s="50" t="s">
        <v>1046</v>
      </c>
      <c r="Q47" s="50" t="s">
        <v>1428</v>
      </c>
      <c r="R47" s="50" t="s">
        <v>3139</v>
      </c>
    </row>
    <row r="48" spans="1:18" ht="45" customHeight="1">
      <c r="A48" s="50"/>
      <c r="B48" s="50"/>
      <c r="D48" s="46"/>
      <c r="E48" s="46"/>
      <c r="F48" s="46"/>
      <c r="G48" s="46"/>
      <c r="H48" s="61"/>
      <c r="I48" s="61"/>
      <c r="J48" s="46"/>
      <c r="K48" s="46"/>
      <c r="L48" s="50">
        <v>570</v>
      </c>
      <c r="M48" s="50" t="s">
        <v>1875</v>
      </c>
      <c r="N48" s="50" t="s">
        <v>2657</v>
      </c>
      <c r="O48" s="50" t="s">
        <v>1873</v>
      </c>
      <c r="P48" s="50" t="s">
        <v>1046</v>
      </c>
      <c r="Q48" s="50" t="s">
        <v>3502</v>
      </c>
      <c r="R48" s="50" t="s">
        <v>3501</v>
      </c>
    </row>
    <row r="49" spans="1:18" ht="45" customHeight="1">
      <c r="A49" s="50"/>
      <c r="B49" s="50"/>
      <c r="D49" s="46"/>
      <c r="E49" s="46"/>
      <c r="F49" s="46"/>
      <c r="G49" s="46"/>
      <c r="H49" s="61"/>
      <c r="I49" s="61"/>
      <c r="J49" s="46"/>
      <c r="K49" s="46"/>
      <c r="L49" s="50">
        <v>751</v>
      </c>
      <c r="M49" s="50" t="s">
        <v>1872</v>
      </c>
      <c r="N49" s="50" t="s">
        <v>2658</v>
      </c>
      <c r="O49" s="50" t="s">
        <v>1870</v>
      </c>
      <c r="P49" s="50" t="s">
        <v>1046</v>
      </c>
      <c r="Q49" s="50" t="s">
        <v>3504</v>
      </c>
      <c r="R49" s="50" t="s">
        <v>3503</v>
      </c>
    </row>
    <row r="50" spans="1:18" ht="45" customHeight="1">
      <c r="A50" s="50"/>
      <c r="B50" s="50"/>
      <c r="D50" s="46"/>
      <c r="E50" s="46"/>
      <c r="F50" s="46"/>
      <c r="G50" s="46"/>
      <c r="H50" s="61"/>
      <c r="I50" s="61"/>
      <c r="J50" s="46"/>
      <c r="K50" s="46"/>
      <c r="L50" s="50">
        <v>570</v>
      </c>
      <c r="M50" s="50" t="s">
        <v>1856</v>
      </c>
      <c r="N50" s="50" t="s">
        <v>2659</v>
      </c>
      <c r="O50" s="50" t="s">
        <v>2792</v>
      </c>
      <c r="P50" s="50" t="s">
        <v>1051</v>
      </c>
      <c r="Q50" s="50" t="s">
        <v>447</v>
      </c>
      <c r="R50" s="50" t="s">
        <v>3443</v>
      </c>
    </row>
    <row r="51" spans="1:18" ht="45" customHeight="1">
      <c r="A51" s="50"/>
      <c r="B51" s="50"/>
      <c r="D51" s="46"/>
      <c r="E51" s="46"/>
      <c r="F51" s="46"/>
      <c r="G51" s="46"/>
      <c r="H51" s="61"/>
      <c r="I51" s="61"/>
      <c r="J51" s="46"/>
      <c r="K51" s="46"/>
      <c r="L51" s="50">
        <v>604</v>
      </c>
      <c r="M51" s="50" t="s">
        <v>1869</v>
      </c>
      <c r="N51" s="50" t="s">
        <v>2660</v>
      </c>
      <c r="O51" s="50" t="s">
        <v>1867</v>
      </c>
      <c r="P51" s="50" t="s">
        <v>1114</v>
      </c>
      <c r="Q51" s="50"/>
      <c r="R51" s="50" t="s">
        <v>3466</v>
      </c>
    </row>
    <row r="52" spans="1:18" ht="45" customHeight="1">
      <c r="A52" s="245"/>
      <c r="B52" s="245"/>
      <c r="C52" s="245"/>
      <c r="D52" s="245"/>
      <c r="E52" s="245"/>
      <c r="F52" s="245"/>
      <c r="G52" s="245"/>
      <c r="H52" s="268"/>
      <c r="I52" s="268"/>
      <c r="J52" s="245"/>
      <c r="K52" s="245"/>
      <c r="L52" s="245"/>
      <c r="M52" s="245"/>
      <c r="N52" s="245"/>
      <c r="O52" s="245"/>
      <c r="P52" s="245"/>
      <c r="Q52" s="245"/>
      <c r="R52" s="245"/>
    </row>
    <row r="53" spans="1:18" ht="45" customHeight="1">
      <c r="A53" s="50">
        <v>12</v>
      </c>
      <c r="B53" s="50"/>
      <c r="C53" s="46" t="s">
        <v>831</v>
      </c>
      <c r="D53" s="46" t="s">
        <v>2104</v>
      </c>
      <c r="E53" s="46" t="s">
        <v>112</v>
      </c>
      <c r="F53" s="46" t="s">
        <v>2103</v>
      </c>
      <c r="G53" s="46" t="s">
        <v>2029</v>
      </c>
      <c r="H53" s="61">
        <v>3</v>
      </c>
      <c r="I53" s="61">
        <v>3</v>
      </c>
      <c r="J53" s="46" t="s">
        <v>2587</v>
      </c>
      <c r="K53" s="46" t="s">
        <v>2611</v>
      </c>
      <c r="L53" s="50">
        <v>617</v>
      </c>
      <c r="M53" s="50" t="s">
        <v>2490</v>
      </c>
      <c r="N53" s="50" t="s">
        <v>2661</v>
      </c>
      <c r="O53" s="50" t="s">
        <v>2492</v>
      </c>
      <c r="P53" s="50" t="s">
        <v>1046</v>
      </c>
      <c r="Q53" s="50" t="s">
        <v>1427</v>
      </c>
      <c r="R53" s="50" t="s">
        <v>3137</v>
      </c>
    </row>
    <row r="54" spans="1:18" ht="45" customHeight="1">
      <c r="A54" s="50"/>
      <c r="B54" s="50"/>
      <c r="D54" s="46"/>
      <c r="E54" s="46"/>
      <c r="F54" s="50"/>
      <c r="G54" s="50"/>
      <c r="H54" s="61"/>
      <c r="I54" s="61"/>
      <c r="J54" s="46"/>
      <c r="K54" s="46"/>
      <c r="L54" s="50">
        <v>604</v>
      </c>
      <c r="M54" s="50" t="s">
        <v>1875</v>
      </c>
      <c r="N54" s="50" t="s">
        <v>2657</v>
      </c>
      <c r="O54" s="50" t="s">
        <v>1873</v>
      </c>
      <c r="P54" s="50" t="s">
        <v>1046</v>
      </c>
      <c r="Q54" s="50" t="s">
        <v>3502</v>
      </c>
      <c r="R54" s="50" t="s">
        <v>3501</v>
      </c>
    </row>
    <row r="55" spans="1:18" ht="45" customHeight="1">
      <c r="A55" s="50"/>
      <c r="B55" s="50"/>
      <c r="D55" s="46"/>
      <c r="E55" s="46"/>
      <c r="F55" s="50"/>
      <c r="G55" s="50"/>
      <c r="H55" s="61"/>
      <c r="I55" s="61"/>
      <c r="J55" s="46"/>
      <c r="K55" s="46"/>
      <c r="L55" s="50">
        <v>770</v>
      </c>
      <c r="M55" s="50" t="s">
        <v>2136</v>
      </c>
      <c r="N55" s="50" t="s">
        <v>2662</v>
      </c>
      <c r="O55" s="50" t="s">
        <v>2494</v>
      </c>
      <c r="P55" s="50" t="s">
        <v>1058</v>
      </c>
      <c r="Q55" s="50" t="s">
        <v>3433</v>
      </c>
      <c r="R55" s="50" t="s">
        <v>3444</v>
      </c>
    </row>
    <row r="56" spans="1:18" ht="45" customHeight="1">
      <c r="A56" s="245"/>
      <c r="B56" s="245"/>
      <c r="C56" s="245"/>
      <c r="D56" s="245"/>
      <c r="E56" s="245"/>
      <c r="F56" s="245"/>
      <c r="G56" s="245"/>
      <c r="H56" s="268"/>
      <c r="I56" s="268"/>
      <c r="J56" s="245"/>
      <c r="K56" s="245"/>
      <c r="L56" s="245"/>
      <c r="M56" s="245"/>
      <c r="N56" s="245"/>
      <c r="O56" s="245"/>
      <c r="P56" s="245"/>
      <c r="Q56" s="245"/>
      <c r="R56" s="245"/>
    </row>
    <row r="57" spans="1:18" ht="45" customHeight="1">
      <c r="A57" s="50">
        <v>13</v>
      </c>
      <c r="B57" s="50"/>
      <c r="C57" s="46" t="s">
        <v>287</v>
      </c>
      <c r="D57" s="46" t="s">
        <v>1865</v>
      </c>
      <c r="E57" s="46" t="s">
        <v>288</v>
      </c>
      <c r="F57" s="46" t="s">
        <v>2028</v>
      </c>
      <c r="G57" s="46" t="s">
        <v>2027</v>
      </c>
      <c r="H57" s="61">
        <v>5</v>
      </c>
      <c r="I57" s="61">
        <v>4</v>
      </c>
      <c r="J57" s="46" t="s">
        <v>2571</v>
      </c>
      <c r="K57" s="46" t="s">
        <v>2304</v>
      </c>
      <c r="L57" s="249">
        <v>604</v>
      </c>
      <c r="M57" s="249" t="s">
        <v>2138</v>
      </c>
      <c r="N57" s="249" t="s">
        <v>2663</v>
      </c>
      <c r="O57" s="249" t="s">
        <v>1954</v>
      </c>
      <c r="P57" s="249" t="s">
        <v>1053</v>
      </c>
      <c r="Q57" s="249" t="s">
        <v>3307</v>
      </c>
      <c r="R57" s="249" t="s">
        <v>3447</v>
      </c>
    </row>
    <row r="58" spans="1:18" ht="45" customHeight="1">
      <c r="A58" s="50"/>
      <c r="B58" s="50"/>
      <c r="D58" s="46"/>
      <c r="E58" s="46"/>
      <c r="F58" s="46"/>
      <c r="G58" s="46"/>
      <c r="H58" s="61"/>
      <c r="I58" s="61"/>
      <c r="J58" s="46"/>
      <c r="K58" s="46"/>
      <c r="L58" s="50">
        <v>751</v>
      </c>
      <c r="M58" s="50" t="s">
        <v>2139</v>
      </c>
      <c r="N58" s="50" t="s">
        <v>2664</v>
      </c>
      <c r="O58" s="50" t="s">
        <v>2793</v>
      </c>
      <c r="P58" s="50" t="s">
        <v>1260</v>
      </c>
      <c r="Q58" s="50" t="s">
        <v>3506</v>
      </c>
      <c r="R58" s="50" t="s">
        <v>3505</v>
      </c>
    </row>
    <row r="59" spans="1:18" ht="45" customHeight="1">
      <c r="A59" s="50"/>
      <c r="B59" s="50"/>
      <c r="D59" s="46"/>
      <c r="E59" s="46"/>
      <c r="F59" s="46"/>
      <c r="G59" s="46"/>
      <c r="H59" s="61"/>
      <c r="I59" s="61"/>
      <c r="J59" s="46"/>
      <c r="K59" s="46"/>
      <c r="L59" s="50">
        <v>570</v>
      </c>
      <c r="M59" s="50" t="s">
        <v>2736</v>
      </c>
      <c r="N59" s="50" t="s">
        <v>2665</v>
      </c>
      <c r="O59" s="50" t="s">
        <v>1249</v>
      </c>
      <c r="P59" s="50" t="s">
        <v>1044</v>
      </c>
      <c r="Q59" s="50" t="s">
        <v>1429</v>
      </c>
      <c r="R59" s="50" t="s">
        <v>3108</v>
      </c>
    </row>
    <row r="60" spans="1:18" ht="45" customHeight="1">
      <c r="A60" s="50"/>
      <c r="B60" s="50"/>
      <c r="D60" s="46"/>
      <c r="E60" s="46"/>
      <c r="F60" s="46"/>
      <c r="G60" s="46"/>
      <c r="H60" s="61"/>
      <c r="I60" s="61"/>
      <c r="J60" s="46"/>
      <c r="K60" s="46"/>
      <c r="L60" s="50">
        <v>570</v>
      </c>
      <c r="M60" s="50" t="s">
        <v>1856</v>
      </c>
      <c r="N60" s="50" t="s">
        <v>2659</v>
      </c>
      <c r="O60" s="50" t="s">
        <v>2792</v>
      </c>
      <c r="P60" s="50" t="s">
        <v>1051</v>
      </c>
      <c r="Q60" s="50" t="s">
        <v>447</v>
      </c>
      <c r="R60" s="50" t="s">
        <v>3443</v>
      </c>
    </row>
    <row r="61" spans="1:18" ht="45" customHeight="1">
      <c r="A61" s="50"/>
      <c r="B61" s="50"/>
      <c r="D61" s="46"/>
      <c r="E61" s="46"/>
      <c r="F61" s="46"/>
      <c r="G61" s="46"/>
      <c r="H61" s="61"/>
      <c r="I61" s="61"/>
      <c r="J61" s="46"/>
      <c r="K61" s="46"/>
      <c r="L61" s="50">
        <v>604</v>
      </c>
      <c r="M61" s="50" t="s">
        <v>1869</v>
      </c>
      <c r="N61" s="50" t="s">
        <v>2660</v>
      </c>
      <c r="O61" s="50" t="s">
        <v>1867</v>
      </c>
      <c r="P61" s="50" t="s">
        <v>1114</v>
      </c>
      <c r="Q61" s="50" t="s">
        <v>3528</v>
      </c>
      <c r="R61" s="50" t="s">
        <v>3529</v>
      </c>
    </row>
    <row r="62" spans="1:18" ht="45" customHeight="1">
      <c r="A62" s="245"/>
      <c r="B62" s="245"/>
      <c r="C62" s="245"/>
      <c r="D62" s="245"/>
      <c r="E62" s="245"/>
      <c r="F62" s="245"/>
      <c r="G62" s="245"/>
      <c r="H62" s="268"/>
      <c r="I62" s="268"/>
      <c r="J62" s="245"/>
      <c r="K62" s="245"/>
      <c r="L62" s="245"/>
      <c r="M62" s="245"/>
      <c r="N62" s="245"/>
      <c r="O62" s="245"/>
      <c r="P62" s="245"/>
      <c r="Q62" s="245"/>
      <c r="R62" s="245"/>
    </row>
    <row r="63" spans="1:18" ht="45" customHeight="1">
      <c r="A63" s="46">
        <v>14</v>
      </c>
      <c r="B63" s="46"/>
      <c r="C63" s="46" t="s">
        <v>832</v>
      </c>
      <c r="D63" s="46" t="s">
        <v>2102</v>
      </c>
      <c r="E63" s="46" t="s">
        <v>112</v>
      </c>
      <c r="F63" s="46" t="s">
        <v>2101</v>
      </c>
      <c r="G63" s="46" t="s">
        <v>2014</v>
      </c>
      <c r="H63" s="61">
        <v>3</v>
      </c>
      <c r="I63" s="61">
        <v>3</v>
      </c>
      <c r="J63" s="46" t="s">
        <v>2572</v>
      </c>
      <c r="K63" s="46" t="s">
        <v>2612</v>
      </c>
      <c r="L63" s="50">
        <v>666</v>
      </c>
      <c r="M63" s="50" t="s">
        <v>2138</v>
      </c>
      <c r="N63" s="50" t="s">
        <v>2663</v>
      </c>
      <c r="O63" s="50" t="s">
        <v>1954</v>
      </c>
      <c r="P63" s="50" t="s">
        <v>1053</v>
      </c>
      <c r="Q63" s="50" t="s">
        <v>3307</v>
      </c>
      <c r="R63" s="50" t="s">
        <v>3447</v>
      </c>
    </row>
    <row r="64" spans="1:18" ht="45" customHeight="1">
      <c r="A64" s="46"/>
      <c r="B64" s="46"/>
      <c r="D64" s="46"/>
      <c r="E64" s="46"/>
      <c r="F64" s="46"/>
      <c r="G64" s="46"/>
      <c r="H64" s="61"/>
      <c r="I64" s="61"/>
      <c r="J64" s="46"/>
      <c r="K64" s="46"/>
      <c r="L64" s="50">
        <v>623</v>
      </c>
      <c r="M64" s="50" t="s">
        <v>1958</v>
      </c>
      <c r="N64" s="50" t="s">
        <v>2664</v>
      </c>
      <c r="O64" s="50" t="s">
        <v>2771</v>
      </c>
      <c r="P64" s="50" t="s">
        <v>1260</v>
      </c>
      <c r="Q64" s="50" t="s">
        <v>3506</v>
      </c>
      <c r="R64" s="50" t="s">
        <v>3505</v>
      </c>
    </row>
    <row r="65" spans="1:18" ht="45" customHeight="1">
      <c r="A65" s="46"/>
      <c r="B65" s="46"/>
      <c r="D65" s="46"/>
      <c r="E65" s="46"/>
      <c r="F65" s="46"/>
      <c r="G65" s="46"/>
      <c r="H65" s="61"/>
      <c r="I65" s="61"/>
      <c r="J65" s="46"/>
      <c r="K65" s="46"/>
      <c r="L65" s="50">
        <v>753</v>
      </c>
      <c r="M65" s="50" t="s">
        <v>1815</v>
      </c>
      <c r="N65" s="50" t="s">
        <v>2650</v>
      </c>
      <c r="O65" s="50" t="s">
        <v>1951</v>
      </c>
      <c r="P65" s="50" t="s">
        <v>1051</v>
      </c>
      <c r="Q65" s="50" t="s">
        <v>3433</v>
      </c>
      <c r="R65" s="50" t="s">
        <v>3444</v>
      </c>
    </row>
    <row r="66" spans="1:18" ht="45" customHeight="1">
      <c r="A66" s="245"/>
      <c r="B66" s="245"/>
      <c r="C66" s="245"/>
      <c r="D66" s="245"/>
      <c r="E66" s="245"/>
      <c r="F66" s="245"/>
      <c r="G66" s="245"/>
      <c r="H66" s="268"/>
      <c r="I66" s="268"/>
      <c r="J66" s="245"/>
      <c r="K66" s="245"/>
      <c r="L66" s="245"/>
      <c r="M66" s="245"/>
      <c r="N66" s="245"/>
      <c r="O66" s="245"/>
      <c r="P66" s="245"/>
      <c r="Q66" s="245"/>
      <c r="R66" s="245"/>
    </row>
    <row r="67" spans="1:18" ht="45" customHeight="1">
      <c r="A67" s="50">
        <v>15</v>
      </c>
      <c r="B67" s="50"/>
      <c r="C67" s="46" t="s">
        <v>290</v>
      </c>
      <c r="D67" s="46" t="s">
        <v>1851</v>
      </c>
      <c r="E67" s="46" t="s">
        <v>291</v>
      </c>
      <c r="F67" s="46" t="s">
        <v>2026</v>
      </c>
      <c r="G67" s="46" t="s">
        <v>2025</v>
      </c>
      <c r="H67" s="61">
        <v>1</v>
      </c>
      <c r="I67" s="61">
        <v>1</v>
      </c>
      <c r="J67" s="46" t="s">
        <v>2573</v>
      </c>
      <c r="K67" s="46" t="s">
        <v>2603</v>
      </c>
      <c r="L67" s="50">
        <v>666</v>
      </c>
      <c r="M67" s="50" t="s">
        <v>1784</v>
      </c>
      <c r="N67" s="50" t="s">
        <v>2666</v>
      </c>
      <c r="O67" s="50" t="s">
        <v>2772</v>
      </c>
      <c r="P67" s="50" t="s">
        <v>1048</v>
      </c>
      <c r="Q67" s="50" t="s">
        <v>1784</v>
      </c>
      <c r="R67" s="50" t="s">
        <v>3448</v>
      </c>
    </row>
    <row r="68" spans="1:18" ht="45" customHeight="1">
      <c r="A68" s="245"/>
      <c r="B68" s="245"/>
      <c r="C68" s="245"/>
      <c r="D68" s="245"/>
      <c r="E68" s="245"/>
      <c r="F68" s="245"/>
      <c r="G68" s="245"/>
      <c r="H68" s="268"/>
      <c r="I68" s="268"/>
      <c r="J68" s="245"/>
      <c r="K68" s="245"/>
      <c r="L68" s="245"/>
      <c r="M68" s="245"/>
      <c r="N68" s="245"/>
      <c r="O68" s="245"/>
      <c r="P68" s="245"/>
      <c r="Q68" s="245"/>
      <c r="R68" s="245"/>
    </row>
    <row r="69" spans="1:18" ht="45" customHeight="1">
      <c r="A69" s="46">
        <v>16</v>
      </c>
      <c r="B69" s="46"/>
      <c r="C69" s="46" t="s">
        <v>290</v>
      </c>
      <c r="D69" s="46" t="s">
        <v>2100</v>
      </c>
      <c r="E69" s="46" t="s">
        <v>2099</v>
      </c>
      <c r="F69" s="46" t="s">
        <v>2098</v>
      </c>
      <c r="G69" s="46" t="s">
        <v>2097</v>
      </c>
      <c r="H69" s="61">
        <v>10</v>
      </c>
      <c r="I69" s="61">
        <v>7</v>
      </c>
      <c r="J69" s="46" t="s">
        <v>2588</v>
      </c>
      <c r="K69" s="46" t="s">
        <v>2613</v>
      </c>
      <c r="L69" s="249">
        <v>591</v>
      </c>
      <c r="M69" s="249" t="s">
        <v>2737</v>
      </c>
      <c r="N69" s="249" t="s">
        <v>2667</v>
      </c>
      <c r="O69" s="249" t="s">
        <v>1977</v>
      </c>
      <c r="P69" s="249" t="s">
        <v>1062</v>
      </c>
      <c r="Q69" s="249" t="s">
        <v>3442</v>
      </c>
      <c r="R69" s="249" t="s">
        <v>3449</v>
      </c>
    </row>
    <row r="70" spans="1:18" ht="45" customHeight="1">
      <c r="A70" s="46"/>
      <c r="B70" s="46"/>
      <c r="D70" s="46"/>
      <c r="E70" s="46"/>
      <c r="F70" s="46"/>
      <c r="G70" s="46"/>
      <c r="H70" s="61"/>
      <c r="I70" s="61"/>
      <c r="J70" s="46"/>
      <c r="K70" s="46"/>
      <c r="L70" s="249">
        <v>563</v>
      </c>
      <c r="M70" s="249" t="s">
        <v>2731</v>
      </c>
      <c r="N70" s="249" t="s">
        <v>2638</v>
      </c>
      <c r="O70" s="249" t="s">
        <v>1247</v>
      </c>
      <c r="P70" s="249" t="s">
        <v>1058</v>
      </c>
      <c r="Q70" s="249" t="s">
        <v>3451</v>
      </c>
      <c r="R70" s="249" t="s">
        <v>3450</v>
      </c>
    </row>
    <row r="71" spans="1:18" ht="45" customHeight="1">
      <c r="A71" s="46"/>
      <c r="B71" s="46"/>
      <c r="D71" s="46"/>
      <c r="E71" s="46"/>
      <c r="F71" s="46"/>
      <c r="G71" s="46"/>
      <c r="H71" s="61"/>
      <c r="I71" s="61"/>
      <c r="J71" s="46"/>
      <c r="K71" s="46"/>
      <c r="L71" s="50">
        <v>563</v>
      </c>
      <c r="M71" s="50" t="s">
        <v>2188</v>
      </c>
      <c r="N71" s="50" t="s">
        <v>2563</v>
      </c>
      <c r="O71" s="50" t="s">
        <v>2809</v>
      </c>
      <c r="P71" s="50" t="s">
        <v>1043</v>
      </c>
      <c r="Q71" s="50" t="s">
        <v>2188</v>
      </c>
      <c r="R71" s="50" t="s">
        <v>3452</v>
      </c>
    </row>
    <row r="72" spans="1:18" ht="45" customHeight="1">
      <c r="A72" s="50"/>
      <c r="B72" s="50"/>
      <c r="D72" s="46"/>
      <c r="E72" s="46"/>
      <c r="F72" s="50"/>
      <c r="G72" s="50"/>
      <c r="H72" s="61"/>
      <c r="I72" s="61"/>
      <c r="J72" s="46"/>
      <c r="K72" s="46"/>
      <c r="L72" s="50">
        <v>563</v>
      </c>
      <c r="M72" s="50" t="s">
        <v>2142</v>
      </c>
      <c r="N72" s="50" t="s">
        <v>2668</v>
      </c>
      <c r="O72" s="50" t="s">
        <v>2496</v>
      </c>
      <c r="P72" s="50" t="s">
        <v>1043</v>
      </c>
      <c r="Q72" s="50" t="s">
        <v>1444</v>
      </c>
      <c r="R72" s="50" t="s">
        <v>3453</v>
      </c>
    </row>
    <row r="73" spans="1:18" ht="45" customHeight="1">
      <c r="A73" s="50"/>
      <c r="B73" s="50"/>
      <c r="D73" s="46"/>
      <c r="E73" s="46"/>
      <c r="F73" s="50"/>
      <c r="G73" s="50"/>
      <c r="H73" s="61"/>
      <c r="I73" s="61"/>
      <c r="J73" s="46"/>
      <c r="K73" s="46"/>
      <c r="L73" s="50">
        <v>730</v>
      </c>
      <c r="M73" s="50" t="s">
        <v>1856</v>
      </c>
      <c r="N73" s="50" t="s">
        <v>2659</v>
      </c>
      <c r="O73" s="50" t="s">
        <v>2792</v>
      </c>
      <c r="P73" s="50" t="s">
        <v>1051</v>
      </c>
      <c r="Q73" s="50" t="s">
        <v>447</v>
      </c>
      <c r="R73" s="50" t="s">
        <v>3443</v>
      </c>
    </row>
    <row r="74" spans="1:18" ht="45" customHeight="1">
      <c r="A74" s="50"/>
      <c r="B74" s="50"/>
      <c r="D74" s="46"/>
      <c r="E74" s="46"/>
      <c r="F74" s="50"/>
      <c r="G74" s="50"/>
      <c r="H74" s="61"/>
      <c r="I74" s="61"/>
      <c r="J74" s="46"/>
      <c r="K74" s="46"/>
      <c r="L74" s="50">
        <v>563</v>
      </c>
      <c r="M74" s="50" t="s">
        <v>2143</v>
      </c>
      <c r="N74" s="50" t="s">
        <v>2669</v>
      </c>
      <c r="O74" s="50" t="s">
        <v>2773</v>
      </c>
      <c r="P74" s="50" t="s">
        <v>1040</v>
      </c>
      <c r="Q74" s="50" t="s">
        <v>3445</v>
      </c>
      <c r="R74" s="50" t="s">
        <v>3454</v>
      </c>
    </row>
    <row r="75" spans="1:18" ht="45" customHeight="1">
      <c r="A75" s="46"/>
      <c r="B75" s="46"/>
      <c r="D75" s="46"/>
      <c r="E75" s="46"/>
      <c r="F75" s="46"/>
      <c r="G75" s="46"/>
      <c r="H75" s="61"/>
      <c r="I75" s="61"/>
      <c r="J75" s="46"/>
      <c r="K75" s="46"/>
      <c r="L75" s="50">
        <v>572</v>
      </c>
      <c r="M75" s="50" t="s">
        <v>2738</v>
      </c>
      <c r="N75" s="50" t="s">
        <v>2670</v>
      </c>
      <c r="O75" s="50" t="s">
        <v>2794</v>
      </c>
      <c r="P75" s="50" t="s">
        <v>1048</v>
      </c>
      <c r="Q75" s="50" t="s">
        <v>3446</v>
      </c>
      <c r="R75" s="50" t="s">
        <v>3455</v>
      </c>
    </row>
    <row r="76" spans="1:18" ht="45" customHeight="1">
      <c r="A76" s="46"/>
      <c r="B76" s="46"/>
      <c r="D76" s="46"/>
      <c r="E76" s="46"/>
      <c r="F76" s="46"/>
      <c r="G76" s="46"/>
      <c r="H76" s="61"/>
      <c r="I76" s="61"/>
      <c r="J76" s="46"/>
      <c r="K76" s="46"/>
      <c r="L76" s="50">
        <v>563</v>
      </c>
      <c r="M76" s="50" t="s">
        <v>2144</v>
      </c>
      <c r="N76" s="50" t="s">
        <v>2671</v>
      </c>
      <c r="O76" s="50" t="s">
        <v>2182</v>
      </c>
      <c r="P76" s="50" t="s">
        <v>1040</v>
      </c>
      <c r="Q76" s="50" t="s">
        <v>3458</v>
      </c>
      <c r="R76" s="50" t="s">
        <v>3457</v>
      </c>
    </row>
    <row r="77" spans="1:18" ht="45" customHeight="1">
      <c r="A77" s="50"/>
      <c r="B77" s="50"/>
      <c r="D77" s="46"/>
      <c r="E77" s="46"/>
      <c r="F77" s="50"/>
      <c r="G77" s="50"/>
      <c r="H77" s="61"/>
      <c r="I77" s="61"/>
      <c r="J77" s="46"/>
      <c r="K77" s="46"/>
      <c r="L77" s="50">
        <v>563</v>
      </c>
      <c r="M77" s="50" t="s">
        <v>2739</v>
      </c>
      <c r="N77" s="50" t="s">
        <v>2672</v>
      </c>
      <c r="O77" s="50" t="s">
        <v>2795</v>
      </c>
      <c r="P77" s="50" t="s">
        <v>1043</v>
      </c>
      <c r="Q77" s="50" t="s">
        <v>1043</v>
      </c>
      <c r="R77" s="50" t="s">
        <v>3459</v>
      </c>
    </row>
    <row r="78" spans="1:18" ht="45" customHeight="1">
      <c r="A78" s="245"/>
      <c r="B78" s="245"/>
      <c r="C78" s="245"/>
      <c r="D78" s="245"/>
      <c r="E78" s="245"/>
      <c r="F78" s="245"/>
      <c r="G78" s="245"/>
      <c r="H78" s="268"/>
      <c r="I78" s="268"/>
      <c r="J78" s="245"/>
      <c r="K78" s="245"/>
      <c r="L78" s="245"/>
      <c r="M78" s="245"/>
      <c r="N78" s="245"/>
      <c r="O78" s="245"/>
      <c r="P78" s="245"/>
      <c r="Q78" s="245"/>
      <c r="R78" s="245"/>
    </row>
    <row r="79" spans="1:18" ht="45" customHeight="1">
      <c r="A79" s="50">
        <v>17</v>
      </c>
      <c r="B79" s="50"/>
      <c r="C79" s="46" t="s">
        <v>564</v>
      </c>
      <c r="D79" s="46" t="s">
        <v>1843</v>
      </c>
      <c r="E79" s="46" t="s">
        <v>510</v>
      </c>
      <c r="F79" s="46" t="s">
        <v>2024</v>
      </c>
      <c r="G79" s="46" t="s">
        <v>2023</v>
      </c>
      <c r="H79" s="61">
        <v>3</v>
      </c>
      <c r="I79" s="61">
        <v>3</v>
      </c>
      <c r="J79" s="46" t="s">
        <v>2589</v>
      </c>
      <c r="K79" s="46" t="s">
        <v>2612</v>
      </c>
      <c r="L79" s="50">
        <v>666</v>
      </c>
      <c r="M79" s="50" t="s">
        <v>2138</v>
      </c>
      <c r="N79" s="50" t="s">
        <v>2663</v>
      </c>
      <c r="O79" s="50" t="s">
        <v>1954</v>
      </c>
      <c r="P79" s="50" t="s">
        <v>1053</v>
      </c>
      <c r="Q79" s="50" t="s">
        <v>3307</v>
      </c>
      <c r="R79" s="50" t="s">
        <v>3447</v>
      </c>
    </row>
    <row r="80" spans="1:18" ht="45" customHeight="1">
      <c r="A80" s="50"/>
      <c r="B80" s="50"/>
      <c r="D80" s="46"/>
      <c r="E80" s="46"/>
      <c r="F80" s="46"/>
      <c r="G80" s="46"/>
      <c r="H80" s="61"/>
      <c r="I80" s="61"/>
      <c r="J80" s="46"/>
      <c r="K80" s="46"/>
      <c r="L80" s="50">
        <v>790</v>
      </c>
      <c r="M80" s="50" t="s">
        <v>2740</v>
      </c>
      <c r="N80" s="50" t="s">
        <v>2673</v>
      </c>
      <c r="O80" s="50" t="s">
        <v>2796</v>
      </c>
      <c r="P80" s="50" t="s">
        <v>1259</v>
      </c>
      <c r="Q80" s="50" t="s">
        <v>3456</v>
      </c>
      <c r="R80" s="50" t="s">
        <v>3341</v>
      </c>
    </row>
    <row r="81" spans="1:18" ht="45" customHeight="1">
      <c r="A81" s="50"/>
      <c r="B81" s="50"/>
      <c r="D81" s="46"/>
      <c r="E81" s="46"/>
      <c r="F81" s="46"/>
      <c r="G81" s="46"/>
      <c r="H81" s="61"/>
      <c r="I81" s="61"/>
      <c r="J81" s="46"/>
      <c r="K81" s="46"/>
      <c r="L81" s="50">
        <v>586</v>
      </c>
      <c r="M81" s="50" t="s">
        <v>2741</v>
      </c>
      <c r="N81" s="50" t="s">
        <v>2674</v>
      </c>
      <c r="O81" s="50" t="s">
        <v>2797</v>
      </c>
      <c r="P81" s="50" t="s">
        <v>1058</v>
      </c>
      <c r="Q81" s="50" t="s">
        <v>3508</v>
      </c>
      <c r="R81" s="50" t="s">
        <v>3507</v>
      </c>
    </row>
    <row r="82" spans="1:18" ht="45" customHeight="1">
      <c r="A82" s="245"/>
      <c r="B82" s="245"/>
      <c r="C82" s="245"/>
      <c r="D82" s="245"/>
      <c r="E82" s="245"/>
      <c r="F82" s="245"/>
      <c r="G82" s="245"/>
      <c r="H82" s="268"/>
      <c r="I82" s="268"/>
      <c r="J82" s="245"/>
      <c r="K82" s="245"/>
      <c r="L82" s="245"/>
      <c r="M82" s="245"/>
      <c r="N82" s="245"/>
      <c r="O82" s="245"/>
      <c r="P82" s="245"/>
      <c r="Q82" s="245"/>
      <c r="R82" s="245"/>
    </row>
    <row r="83" spans="1:18" ht="45" customHeight="1">
      <c r="A83" s="50">
        <v>18</v>
      </c>
      <c r="B83" s="50"/>
      <c r="C83" s="46" t="s">
        <v>564</v>
      </c>
      <c r="D83" s="258" t="s">
        <v>623</v>
      </c>
      <c r="E83" s="258" t="s">
        <v>624</v>
      </c>
      <c r="F83" s="46" t="s">
        <v>2096</v>
      </c>
      <c r="G83" s="50" t="s">
        <v>622</v>
      </c>
      <c r="H83" s="61">
        <v>2</v>
      </c>
      <c r="I83" s="61">
        <v>1</v>
      </c>
      <c r="J83" s="46" t="s">
        <v>2590</v>
      </c>
      <c r="K83" s="46" t="s">
        <v>2614</v>
      </c>
      <c r="L83" s="50">
        <v>666</v>
      </c>
      <c r="M83" s="50" t="s">
        <v>2145</v>
      </c>
      <c r="N83" s="50" t="s">
        <v>2675</v>
      </c>
      <c r="O83" s="50" t="s">
        <v>2501</v>
      </c>
      <c r="P83" s="50" t="s">
        <v>1046</v>
      </c>
      <c r="Q83" s="50" t="s">
        <v>3510</v>
      </c>
      <c r="R83" s="50" t="s">
        <v>3509</v>
      </c>
    </row>
    <row r="84" spans="1:18" ht="45" customHeight="1">
      <c r="A84" s="50"/>
      <c r="B84" s="50"/>
      <c r="D84" s="258"/>
      <c r="E84" s="258"/>
      <c r="F84" s="46"/>
      <c r="G84" s="50"/>
      <c r="H84" s="61"/>
      <c r="I84" s="61"/>
      <c r="J84" s="46"/>
      <c r="K84" s="46"/>
      <c r="L84" s="249">
        <v>553</v>
      </c>
      <c r="M84" s="249" t="s">
        <v>2742</v>
      </c>
      <c r="N84" s="249" t="s">
        <v>2676</v>
      </c>
      <c r="O84" s="249" t="s">
        <v>2798</v>
      </c>
      <c r="P84" s="249" t="s">
        <v>1113</v>
      </c>
      <c r="Q84" s="249"/>
      <c r="R84" s="249"/>
    </row>
    <row r="85" spans="1:18" ht="45" customHeight="1">
      <c r="A85" s="245"/>
      <c r="B85" s="245"/>
      <c r="C85" s="245"/>
      <c r="D85" s="245"/>
      <c r="E85" s="245"/>
      <c r="F85" s="245"/>
      <c r="G85" s="245"/>
      <c r="H85" s="268"/>
      <c r="I85" s="268"/>
      <c r="J85" s="245"/>
      <c r="K85" s="245"/>
      <c r="L85" s="245"/>
      <c r="M85" s="245"/>
      <c r="N85" s="245"/>
      <c r="O85" s="245"/>
      <c r="P85" s="245"/>
      <c r="Q85" s="245"/>
      <c r="R85" s="245"/>
    </row>
    <row r="86" spans="1:18" ht="45" customHeight="1">
      <c r="A86" s="50">
        <v>19</v>
      </c>
      <c r="B86" s="50"/>
      <c r="C86" s="46" t="s">
        <v>674</v>
      </c>
      <c r="D86" s="46" t="s">
        <v>681</v>
      </c>
      <c r="E86" s="46" t="s">
        <v>112</v>
      </c>
      <c r="F86" s="46" t="s">
        <v>2022</v>
      </c>
      <c r="G86" s="46" t="s">
        <v>2021</v>
      </c>
      <c r="H86" s="61">
        <v>2</v>
      </c>
      <c r="I86" s="61">
        <v>2</v>
      </c>
      <c r="J86" s="46"/>
      <c r="K86" s="46" t="s">
        <v>3413</v>
      </c>
      <c r="L86" s="46">
        <v>743</v>
      </c>
      <c r="M86" s="46" t="s">
        <v>2502</v>
      </c>
      <c r="N86" s="50" t="s">
        <v>2677</v>
      </c>
      <c r="O86" s="50" t="s">
        <v>2503</v>
      </c>
      <c r="P86" s="50" t="s">
        <v>1048</v>
      </c>
      <c r="Q86" s="50" t="s">
        <v>676</v>
      </c>
      <c r="R86" s="50" t="s">
        <v>3460</v>
      </c>
    </row>
    <row r="87" spans="1:18" ht="45" customHeight="1">
      <c r="A87" s="50"/>
      <c r="B87" s="50"/>
      <c r="D87" s="46"/>
      <c r="E87" s="46"/>
      <c r="F87" s="46"/>
      <c r="G87" s="46"/>
      <c r="H87" s="61"/>
      <c r="I87" s="61"/>
      <c r="J87" s="46"/>
      <c r="K87" s="46"/>
      <c r="L87" s="46">
        <v>770</v>
      </c>
      <c r="M87" s="46" t="s">
        <v>1815</v>
      </c>
      <c r="N87" s="50" t="s">
        <v>2650</v>
      </c>
      <c r="O87" s="50" t="s">
        <v>1951</v>
      </c>
      <c r="P87" s="50" t="s">
        <v>1051</v>
      </c>
      <c r="Q87" s="50" t="s">
        <v>3433</v>
      </c>
      <c r="R87" s="50" t="s">
        <v>3444</v>
      </c>
    </row>
    <row r="88" spans="1:18" ht="45" customHeight="1">
      <c r="A88" s="245"/>
      <c r="B88" s="245"/>
      <c r="C88" s="245"/>
      <c r="D88" s="245"/>
      <c r="E88" s="245"/>
      <c r="F88" s="245"/>
      <c r="G88" s="245"/>
      <c r="H88" s="268"/>
      <c r="I88" s="268"/>
      <c r="J88" s="245"/>
      <c r="K88" s="245"/>
      <c r="L88" s="245"/>
      <c r="M88" s="245"/>
      <c r="N88" s="245"/>
      <c r="O88" s="245"/>
      <c r="P88" s="245"/>
      <c r="Q88" s="245"/>
      <c r="R88" s="245"/>
    </row>
    <row r="89" spans="1:18" ht="45" customHeight="1">
      <c r="A89" s="50">
        <v>20</v>
      </c>
      <c r="B89" s="50"/>
      <c r="C89" s="46" t="s">
        <v>834</v>
      </c>
      <c r="D89" s="108" t="s">
        <v>682</v>
      </c>
      <c r="E89" s="46" t="s">
        <v>691</v>
      </c>
      <c r="F89" s="46" t="s">
        <v>703</v>
      </c>
      <c r="G89" s="46" t="s">
        <v>726</v>
      </c>
      <c r="H89" s="61">
        <v>2</v>
      </c>
      <c r="I89" s="61">
        <v>2</v>
      </c>
      <c r="J89" s="46" t="s">
        <v>2591</v>
      </c>
      <c r="K89" s="46" t="s">
        <v>2079</v>
      </c>
      <c r="L89" s="50">
        <v>640</v>
      </c>
      <c r="M89" s="50" t="s">
        <v>2504</v>
      </c>
      <c r="N89" s="50" t="s">
        <v>2678</v>
      </c>
      <c r="O89" s="50" t="s">
        <v>1836</v>
      </c>
      <c r="P89" s="50" t="s">
        <v>1046</v>
      </c>
      <c r="Q89" s="50" t="s">
        <v>1431</v>
      </c>
      <c r="R89" s="50" t="s">
        <v>3271</v>
      </c>
    </row>
    <row r="90" spans="1:18" ht="45" customHeight="1">
      <c r="A90" s="50"/>
      <c r="B90" s="50"/>
      <c r="D90" s="46"/>
      <c r="E90" s="46"/>
      <c r="F90" s="50"/>
      <c r="G90" s="50"/>
      <c r="H90" s="61"/>
      <c r="I90" s="61"/>
      <c r="J90" s="46"/>
      <c r="K90" s="46"/>
      <c r="L90" s="50">
        <v>770</v>
      </c>
      <c r="M90" s="50" t="s">
        <v>1815</v>
      </c>
      <c r="N90" s="50" t="s">
        <v>1814</v>
      </c>
      <c r="O90" s="50" t="s">
        <v>2478</v>
      </c>
      <c r="P90" s="50" t="s">
        <v>1051</v>
      </c>
      <c r="Q90" s="50" t="s">
        <v>3433</v>
      </c>
      <c r="R90" s="50" t="s">
        <v>3444</v>
      </c>
    </row>
    <row r="91" spans="1:18" ht="45" customHeight="1">
      <c r="A91" s="245"/>
      <c r="B91" s="245"/>
      <c r="C91" s="245"/>
      <c r="D91" s="245"/>
      <c r="E91" s="245"/>
      <c r="F91" s="245"/>
      <c r="G91" s="245"/>
      <c r="H91" s="268"/>
      <c r="I91" s="268"/>
      <c r="J91" s="245"/>
      <c r="K91" s="245"/>
      <c r="L91" s="245"/>
      <c r="M91" s="245"/>
      <c r="N91" s="245"/>
      <c r="O91" s="245"/>
      <c r="P91" s="245"/>
      <c r="Q91" s="245"/>
      <c r="R91" s="245"/>
    </row>
    <row r="92" spans="1:18" ht="45" customHeight="1">
      <c r="A92" s="50">
        <v>21</v>
      </c>
      <c r="B92" s="50"/>
      <c r="C92" s="46" t="s">
        <v>862</v>
      </c>
      <c r="D92" s="46" t="s">
        <v>2001</v>
      </c>
      <c r="E92" s="46" t="s">
        <v>2020</v>
      </c>
      <c r="F92" s="46" t="s">
        <v>2019</v>
      </c>
      <c r="G92" s="46" t="s">
        <v>2018</v>
      </c>
      <c r="H92" s="61">
        <v>5</v>
      </c>
      <c r="I92" s="61">
        <v>4</v>
      </c>
      <c r="J92" s="46" t="s">
        <v>2592</v>
      </c>
      <c r="K92" s="46" t="s">
        <v>2615</v>
      </c>
      <c r="L92" s="50">
        <v>578</v>
      </c>
      <c r="M92" s="50" t="s">
        <v>2507</v>
      </c>
      <c r="N92" s="50" t="s">
        <v>2679</v>
      </c>
      <c r="O92" s="50" t="s">
        <v>2799</v>
      </c>
      <c r="P92" s="50" t="s">
        <v>1268</v>
      </c>
      <c r="Q92" s="50" t="s">
        <v>3461</v>
      </c>
      <c r="R92" s="50" t="s">
        <v>3311</v>
      </c>
    </row>
    <row r="93" spans="1:18" ht="45" customHeight="1">
      <c r="A93" s="50"/>
      <c r="B93" s="50"/>
      <c r="D93" s="46"/>
      <c r="E93" s="46"/>
      <c r="F93" s="46"/>
      <c r="G93" s="46"/>
      <c r="H93" s="61"/>
      <c r="I93" s="61"/>
      <c r="J93" s="46"/>
      <c r="K93" s="46"/>
      <c r="L93" s="50">
        <v>588</v>
      </c>
      <c r="M93" s="50" t="s">
        <v>1823</v>
      </c>
      <c r="N93" s="50" t="s">
        <v>2646</v>
      </c>
      <c r="O93" s="50" t="s">
        <v>1942</v>
      </c>
      <c r="P93" s="50" t="s">
        <v>1052</v>
      </c>
      <c r="Q93" s="50" t="s">
        <v>1436</v>
      </c>
      <c r="R93" s="50" t="s">
        <v>3437</v>
      </c>
    </row>
    <row r="94" spans="1:18" ht="45" customHeight="1">
      <c r="A94" s="50"/>
      <c r="B94" s="50"/>
      <c r="D94" s="46"/>
      <c r="E94" s="46"/>
      <c r="F94" s="46"/>
      <c r="G94" s="46"/>
      <c r="H94" s="61"/>
      <c r="I94" s="61"/>
      <c r="J94" s="46"/>
      <c r="K94" s="46"/>
      <c r="L94" s="249">
        <v>733</v>
      </c>
      <c r="M94" s="249" t="s">
        <v>2743</v>
      </c>
      <c r="N94" s="249" t="s">
        <v>2680</v>
      </c>
      <c r="O94" s="249" t="s">
        <v>1372</v>
      </c>
      <c r="P94" s="249" t="s">
        <v>1268</v>
      </c>
      <c r="Q94" s="249" t="s">
        <v>1268</v>
      </c>
      <c r="R94" s="249" t="s">
        <v>1268</v>
      </c>
    </row>
    <row r="95" spans="1:18" ht="45" customHeight="1">
      <c r="A95" s="50"/>
      <c r="B95" s="50"/>
      <c r="D95" s="46"/>
      <c r="E95" s="46"/>
      <c r="F95" s="46"/>
      <c r="G95" s="46"/>
      <c r="H95" s="61"/>
      <c r="I95" s="61"/>
      <c r="J95" s="46"/>
      <c r="K95" s="46"/>
      <c r="L95" s="50">
        <v>566</v>
      </c>
      <c r="M95" s="50" t="s">
        <v>1819</v>
      </c>
      <c r="N95" s="50" t="s">
        <v>2681</v>
      </c>
      <c r="O95" s="50" t="s">
        <v>2800</v>
      </c>
      <c r="P95" s="50" t="s">
        <v>1259</v>
      </c>
      <c r="Q95" s="50"/>
      <c r="R95" s="50"/>
    </row>
    <row r="96" spans="1:18" ht="45" customHeight="1">
      <c r="A96" s="50"/>
      <c r="B96" s="50"/>
      <c r="D96" s="46"/>
      <c r="E96" s="46"/>
      <c r="F96" s="46"/>
      <c r="G96" s="46"/>
      <c r="H96" s="61"/>
      <c r="I96" s="61"/>
      <c r="J96" s="46"/>
      <c r="K96" s="46"/>
      <c r="L96" s="50">
        <v>566</v>
      </c>
      <c r="M96" s="50" t="s">
        <v>1815</v>
      </c>
      <c r="N96" s="50" t="s">
        <v>2650</v>
      </c>
      <c r="O96" s="50" t="s">
        <v>1951</v>
      </c>
      <c r="P96" s="50" t="s">
        <v>1051</v>
      </c>
      <c r="Q96" s="50" t="s">
        <v>3433</v>
      </c>
      <c r="R96" s="50" t="s">
        <v>3444</v>
      </c>
    </row>
    <row r="97" spans="1:18" ht="45" customHeight="1">
      <c r="A97" s="245"/>
      <c r="B97" s="245"/>
      <c r="C97" s="245"/>
      <c r="D97" s="245"/>
      <c r="E97" s="245"/>
      <c r="F97" s="245"/>
      <c r="G97" s="245"/>
      <c r="H97" s="268"/>
      <c r="I97" s="268"/>
      <c r="J97" s="245"/>
      <c r="K97" s="245"/>
      <c r="L97" s="245"/>
      <c r="M97" s="245"/>
      <c r="N97" s="245"/>
      <c r="O97" s="245"/>
      <c r="P97" s="245"/>
      <c r="Q97" s="245"/>
      <c r="R97" s="245"/>
    </row>
    <row r="98" spans="1:18" ht="45" customHeight="1">
      <c r="A98" s="50">
        <v>22</v>
      </c>
      <c r="B98" s="50"/>
      <c r="C98" s="46" t="s">
        <v>862</v>
      </c>
      <c r="D98" s="258" t="s">
        <v>2105</v>
      </c>
      <c r="E98" s="46" t="s">
        <v>2106</v>
      </c>
      <c r="F98" s="46" t="s">
        <v>2107</v>
      </c>
      <c r="G98" s="46" t="s">
        <v>2390</v>
      </c>
      <c r="H98" s="61">
        <v>3</v>
      </c>
      <c r="I98" s="61">
        <v>3</v>
      </c>
      <c r="J98" s="46" t="s">
        <v>2574</v>
      </c>
      <c r="K98" s="46" t="s">
        <v>2081</v>
      </c>
      <c r="L98" s="50">
        <v>604</v>
      </c>
      <c r="M98" s="50" t="s">
        <v>2476</v>
      </c>
      <c r="N98" s="50" t="s">
        <v>2646</v>
      </c>
      <c r="O98" s="50" t="s">
        <v>1942</v>
      </c>
      <c r="P98" s="50" t="s">
        <v>1052</v>
      </c>
      <c r="Q98" s="50" t="s">
        <v>1436</v>
      </c>
      <c r="R98" s="50" t="s">
        <v>3437</v>
      </c>
    </row>
    <row r="99" spans="1:18" ht="45" customHeight="1">
      <c r="A99" s="50"/>
      <c r="B99" s="50"/>
      <c r="D99" s="46"/>
      <c r="E99" s="46"/>
      <c r="F99" s="50"/>
      <c r="G99" s="50"/>
      <c r="H99" s="61"/>
      <c r="I99" s="61"/>
      <c r="J99" s="46"/>
      <c r="K99" s="46"/>
      <c r="L99" s="50">
        <v>578</v>
      </c>
      <c r="M99" s="50" t="s">
        <v>2151</v>
      </c>
      <c r="N99" s="50" t="s">
        <v>2682</v>
      </c>
      <c r="O99" s="50" t="s">
        <v>2774</v>
      </c>
      <c r="P99" s="50" t="s">
        <v>1042</v>
      </c>
      <c r="Q99" s="50" t="s">
        <v>1432</v>
      </c>
      <c r="R99" s="50" t="s">
        <v>3141</v>
      </c>
    </row>
    <row r="100" spans="1:18" ht="45" customHeight="1">
      <c r="A100" s="50"/>
      <c r="B100" s="50"/>
      <c r="D100" s="46"/>
      <c r="E100" s="46"/>
      <c r="F100" s="50"/>
      <c r="G100" s="50"/>
      <c r="H100" s="61"/>
      <c r="I100" s="61"/>
      <c r="J100" s="46"/>
      <c r="K100" s="46"/>
      <c r="L100" s="50">
        <v>623</v>
      </c>
      <c r="M100" s="50" t="s">
        <v>2744</v>
      </c>
      <c r="N100" s="50" t="s">
        <v>2683</v>
      </c>
      <c r="O100" s="50" t="s">
        <v>2515</v>
      </c>
      <c r="P100" s="50" t="s">
        <v>1046</v>
      </c>
      <c r="Q100" s="50" t="s">
        <v>3521</v>
      </c>
      <c r="R100" s="50" t="s">
        <v>3262</v>
      </c>
    </row>
    <row r="101" spans="1:18" ht="45" customHeight="1">
      <c r="A101" s="245"/>
      <c r="B101" s="245"/>
      <c r="C101" s="245"/>
      <c r="D101" s="245"/>
      <c r="E101" s="245"/>
      <c r="F101" s="245"/>
      <c r="G101" s="245"/>
      <c r="H101" s="268"/>
      <c r="I101" s="268"/>
      <c r="J101" s="245"/>
      <c r="K101" s="245"/>
      <c r="L101" s="245"/>
      <c r="M101" s="245"/>
      <c r="N101" s="245"/>
      <c r="O101" s="245"/>
      <c r="P101" s="245"/>
      <c r="Q101" s="245"/>
      <c r="R101" s="245"/>
    </row>
    <row r="102" spans="1:18" ht="45" customHeight="1">
      <c r="A102" s="50">
        <v>23</v>
      </c>
      <c r="B102" s="50"/>
      <c r="C102" s="46" t="s">
        <v>993</v>
      </c>
      <c r="D102" s="46" t="s">
        <v>1928</v>
      </c>
      <c r="E102" s="46" t="s">
        <v>994</v>
      </c>
      <c r="F102" s="46" t="s">
        <v>2017</v>
      </c>
      <c r="G102" s="46" t="s">
        <v>2016</v>
      </c>
      <c r="H102" s="61">
        <v>8</v>
      </c>
      <c r="I102" s="61">
        <v>8</v>
      </c>
      <c r="J102" s="46" t="s">
        <v>2626</v>
      </c>
      <c r="K102" s="46" t="s">
        <v>2612</v>
      </c>
      <c r="L102" s="50">
        <v>623</v>
      </c>
      <c r="M102" s="50" t="s">
        <v>2476</v>
      </c>
      <c r="N102" s="50" t="s">
        <v>2646</v>
      </c>
      <c r="O102" s="50" t="s">
        <v>1942</v>
      </c>
      <c r="P102" s="50" t="s">
        <v>1052</v>
      </c>
      <c r="Q102" s="50" t="s">
        <v>1436</v>
      </c>
      <c r="R102" s="50" t="s">
        <v>3437</v>
      </c>
    </row>
    <row r="103" spans="1:18" ht="45" customHeight="1">
      <c r="A103" s="50"/>
      <c r="B103" s="50"/>
      <c r="D103" s="46"/>
      <c r="E103" s="46"/>
      <c r="F103" s="46"/>
      <c r="G103" s="46"/>
      <c r="H103" s="61"/>
      <c r="I103" s="61"/>
      <c r="J103" s="46"/>
      <c r="K103" s="46"/>
      <c r="L103" s="50">
        <v>586</v>
      </c>
      <c r="M103" s="50" t="s">
        <v>2745</v>
      </c>
      <c r="N103" s="50" t="s">
        <v>2684</v>
      </c>
      <c r="O103" s="50" t="s">
        <v>1944</v>
      </c>
      <c r="P103" s="50" t="s">
        <v>1042</v>
      </c>
      <c r="Q103" s="50" t="s">
        <v>1433</v>
      </c>
      <c r="R103" s="50" t="s">
        <v>3514</v>
      </c>
    </row>
    <row r="104" spans="1:18" ht="45" customHeight="1">
      <c r="A104" s="50"/>
      <c r="B104" s="50"/>
      <c r="D104" s="46"/>
      <c r="E104" s="46"/>
      <c r="F104" s="46"/>
      <c r="G104" s="46"/>
      <c r="H104" s="61"/>
      <c r="I104" s="61"/>
      <c r="J104" s="46"/>
      <c r="K104" s="46"/>
      <c r="L104" s="50">
        <v>820</v>
      </c>
      <c r="M104" s="50" t="s">
        <v>2746</v>
      </c>
      <c r="N104" s="50" t="s">
        <v>2685</v>
      </c>
      <c r="O104" s="50" t="s">
        <v>2775</v>
      </c>
      <c r="P104" s="50" t="s">
        <v>1046</v>
      </c>
      <c r="Q104" s="496" t="s">
        <v>3518</v>
      </c>
      <c r="R104" s="50" t="s">
        <v>3517</v>
      </c>
    </row>
    <row r="105" spans="1:18" ht="45" customHeight="1">
      <c r="A105" s="50"/>
      <c r="B105" s="50"/>
      <c r="D105" s="46"/>
      <c r="E105" s="46"/>
      <c r="F105" s="46"/>
      <c r="G105" s="46"/>
      <c r="H105" s="61"/>
      <c r="I105" s="61"/>
      <c r="J105" s="46"/>
      <c r="K105" s="46"/>
      <c r="L105" s="50">
        <v>1000</v>
      </c>
      <c r="M105" s="50" t="s">
        <v>2747</v>
      </c>
      <c r="N105" s="50" t="s">
        <v>2686</v>
      </c>
      <c r="O105" s="50" t="s">
        <v>2517</v>
      </c>
      <c r="P105" s="50" t="s">
        <v>1049</v>
      </c>
      <c r="Q105" s="50" t="s">
        <v>1783</v>
      </c>
      <c r="R105" s="50" t="s">
        <v>3530</v>
      </c>
    </row>
    <row r="106" spans="1:18" ht="45" customHeight="1">
      <c r="A106" s="50"/>
      <c r="B106" s="50"/>
      <c r="D106" s="46"/>
      <c r="E106" s="46"/>
      <c r="F106" s="46"/>
      <c r="G106" s="46"/>
      <c r="H106" s="61"/>
      <c r="I106" s="61"/>
      <c r="J106" s="46"/>
      <c r="K106" s="46"/>
      <c r="L106" s="50">
        <v>716</v>
      </c>
      <c r="M106" s="50" t="s">
        <v>2748</v>
      </c>
      <c r="N106" s="50" t="s">
        <v>2687</v>
      </c>
      <c r="O106" s="50" t="s">
        <v>1947</v>
      </c>
      <c r="P106" s="50" t="s">
        <v>1051</v>
      </c>
      <c r="Q106" s="50" t="s">
        <v>3515</v>
      </c>
      <c r="R106" s="50" t="s">
        <v>1946</v>
      </c>
    </row>
    <row r="107" spans="1:18" ht="45" customHeight="1">
      <c r="A107" s="50"/>
      <c r="B107" s="50"/>
      <c r="D107" s="46"/>
      <c r="E107" s="46"/>
      <c r="F107" s="46"/>
      <c r="G107" s="46"/>
      <c r="H107" s="61"/>
      <c r="I107" s="61"/>
      <c r="J107" s="46"/>
      <c r="K107" s="46"/>
      <c r="L107" s="50">
        <v>790</v>
      </c>
      <c r="M107" s="50" t="s">
        <v>2749</v>
      </c>
      <c r="N107" s="50" t="s">
        <v>2688</v>
      </c>
      <c r="O107" s="50" t="s">
        <v>2776</v>
      </c>
      <c r="P107" s="50" t="s">
        <v>1049</v>
      </c>
      <c r="Q107" s="50" t="s">
        <v>3516</v>
      </c>
      <c r="R107" s="50" t="s">
        <v>3519</v>
      </c>
    </row>
    <row r="108" spans="1:18" ht="45" customHeight="1">
      <c r="A108" s="50"/>
      <c r="B108" s="50"/>
      <c r="D108" s="46"/>
      <c r="E108" s="46"/>
      <c r="F108" s="46"/>
      <c r="G108" s="46"/>
      <c r="H108" s="61"/>
      <c r="I108" s="61"/>
      <c r="J108" s="46"/>
      <c r="K108" s="46"/>
      <c r="L108" s="50">
        <v>858</v>
      </c>
      <c r="M108" s="50" t="s">
        <v>2750</v>
      </c>
      <c r="N108" s="50" t="s">
        <v>2689</v>
      </c>
      <c r="O108" s="50" t="s">
        <v>2801</v>
      </c>
      <c r="P108" s="50" t="s">
        <v>1049</v>
      </c>
      <c r="Q108" s="50" t="s">
        <v>1435</v>
      </c>
      <c r="R108" s="50" t="s">
        <v>3520</v>
      </c>
    </row>
    <row r="109" spans="1:18" ht="45" customHeight="1">
      <c r="A109" s="50"/>
      <c r="B109" s="50"/>
      <c r="D109" s="46"/>
      <c r="E109" s="46"/>
      <c r="F109" s="46"/>
      <c r="G109" s="46"/>
      <c r="H109" s="61"/>
      <c r="I109" s="61"/>
      <c r="J109" s="46"/>
      <c r="K109" s="46"/>
      <c r="L109" s="50">
        <v>1000</v>
      </c>
      <c r="M109" s="50" t="s">
        <v>1948</v>
      </c>
      <c r="N109" s="50" t="s">
        <v>2690</v>
      </c>
      <c r="O109" s="50" t="s">
        <v>1950</v>
      </c>
      <c r="P109" s="50" t="s">
        <v>1045</v>
      </c>
      <c r="Q109" s="50" t="s">
        <v>3531</v>
      </c>
      <c r="R109" s="50" t="s">
        <v>3532</v>
      </c>
    </row>
    <row r="110" spans="1:18" ht="45" customHeight="1">
      <c r="A110" s="245"/>
      <c r="B110" s="245"/>
      <c r="C110" s="245"/>
      <c r="D110" s="245"/>
      <c r="E110" s="245"/>
      <c r="F110" s="245"/>
      <c r="G110" s="245"/>
      <c r="H110" s="268"/>
      <c r="I110" s="268"/>
      <c r="J110" s="245"/>
      <c r="K110" s="245"/>
      <c r="L110" s="245"/>
      <c r="M110" s="245"/>
      <c r="N110" s="245"/>
      <c r="O110" s="245"/>
      <c r="P110" s="245"/>
      <c r="Q110" s="245"/>
      <c r="R110" s="245"/>
    </row>
    <row r="111" spans="1:18" ht="45" customHeight="1">
      <c r="A111" s="50">
        <v>24</v>
      </c>
      <c r="B111" s="50"/>
      <c r="C111" s="46" t="s">
        <v>993</v>
      </c>
      <c r="D111" s="108" t="s">
        <v>991</v>
      </c>
      <c r="E111" s="46" t="s">
        <v>995</v>
      </c>
      <c r="F111" s="46" t="s">
        <v>2108</v>
      </c>
      <c r="G111" s="46" t="s">
        <v>2016</v>
      </c>
      <c r="H111" s="61">
        <v>7</v>
      </c>
      <c r="I111" s="61">
        <v>5</v>
      </c>
      <c r="J111" s="46" t="s">
        <v>2808</v>
      </c>
      <c r="K111" s="46" t="s">
        <v>2628</v>
      </c>
      <c r="L111" s="50">
        <v>753</v>
      </c>
      <c r="M111" s="50" t="s">
        <v>1934</v>
      </c>
      <c r="N111" s="50" t="s">
        <v>2686</v>
      </c>
      <c r="O111" s="50" t="s">
        <v>2777</v>
      </c>
      <c r="P111" s="50" t="s">
        <v>1049</v>
      </c>
      <c r="Q111" s="50" t="s">
        <v>1783</v>
      </c>
      <c r="R111" s="50" t="s">
        <v>3530</v>
      </c>
    </row>
    <row r="112" spans="1:18" ht="45" customHeight="1">
      <c r="A112" s="50"/>
      <c r="B112" s="50"/>
      <c r="D112" s="46"/>
      <c r="E112" s="46"/>
      <c r="F112" s="50"/>
      <c r="G112" s="50"/>
      <c r="H112" s="61"/>
      <c r="I112" s="61"/>
      <c r="J112" s="46"/>
      <c r="K112" s="46"/>
      <c r="L112" s="50">
        <v>751</v>
      </c>
      <c r="M112" s="50" t="s">
        <v>2153</v>
      </c>
      <c r="N112" s="50" t="s">
        <v>2691</v>
      </c>
      <c r="O112" s="50" t="s">
        <v>2185</v>
      </c>
      <c r="P112" s="50" t="s">
        <v>1046</v>
      </c>
      <c r="Q112" s="50" t="s">
        <v>1434</v>
      </c>
      <c r="R112" s="50" t="s">
        <v>3533</v>
      </c>
    </row>
    <row r="113" spans="1:41" ht="45" customHeight="1">
      <c r="A113" s="50"/>
      <c r="B113" s="50"/>
      <c r="D113" s="46"/>
      <c r="E113" s="46"/>
      <c r="F113" s="50"/>
      <c r="G113" s="50"/>
      <c r="H113" s="61"/>
      <c r="I113" s="61"/>
      <c r="J113" s="46"/>
      <c r="K113" s="46"/>
      <c r="L113" s="50">
        <v>698</v>
      </c>
      <c r="M113" s="50" t="s">
        <v>2751</v>
      </c>
      <c r="N113" s="50" t="s">
        <v>2692</v>
      </c>
      <c r="O113" s="50" t="s">
        <v>2778</v>
      </c>
      <c r="P113" s="50" t="s">
        <v>1043</v>
      </c>
      <c r="Q113" s="50" t="s">
        <v>1420</v>
      </c>
      <c r="R113" s="50" t="s">
        <v>3274</v>
      </c>
    </row>
    <row r="114" spans="1:41" ht="45" customHeight="1">
      <c r="A114" s="50"/>
      <c r="B114" s="50"/>
      <c r="D114" s="46"/>
      <c r="E114" s="46"/>
      <c r="F114" s="50"/>
      <c r="G114" s="50"/>
      <c r="H114" s="61"/>
      <c r="I114" s="61"/>
      <c r="J114" s="46"/>
      <c r="K114" s="46"/>
      <c r="L114" s="50">
        <v>742</v>
      </c>
      <c r="M114" s="50" t="s">
        <v>2752</v>
      </c>
      <c r="N114" s="50" t="s">
        <v>2693</v>
      </c>
      <c r="O114" s="50" t="s">
        <v>2802</v>
      </c>
      <c r="P114" s="50" t="s">
        <v>1059</v>
      </c>
      <c r="Q114" s="50" t="s">
        <v>3522</v>
      </c>
      <c r="R114" s="50" t="s">
        <v>2129</v>
      </c>
    </row>
    <row r="115" spans="1:41" ht="45" customHeight="1">
      <c r="A115" s="50"/>
      <c r="B115" s="50"/>
      <c r="D115" s="46"/>
      <c r="E115" s="46"/>
      <c r="F115" s="50"/>
      <c r="G115" s="50"/>
      <c r="H115" s="61"/>
      <c r="I115" s="61"/>
      <c r="J115" s="46"/>
      <c r="K115" s="46"/>
      <c r="L115" s="249">
        <v>741</v>
      </c>
      <c r="M115" s="249" t="s">
        <v>2753</v>
      </c>
      <c r="N115" s="249" t="s">
        <v>2694</v>
      </c>
      <c r="O115" s="249" t="s">
        <v>2803</v>
      </c>
      <c r="P115" s="249" t="s">
        <v>1103</v>
      </c>
      <c r="Q115" s="249"/>
      <c r="R115" s="249"/>
    </row>
    <row r="116" spans="1:41" ht="45" customHeight="1">
      <c r="A116" s="50"/>
      <c r="B116" s="50"/>
      <c r="D116" s="46"/>
      <c r="E116" s="46"/>
      <c r="F116" s="50"/>
      <c r="G116" s="50"/>
      <c r="H116" s="61"/>
      <c r="I116" s="61"/>
      <c r="J116" s="46"/>
      <c r="K116" s="46"/>
      <c r="L116" s="249">
        <v>731</v>
      </c>
      <c r="M116" s="249" t="s">
        <v>2754</v>
      </c>
      <c r="N116" s="249" t="s">
        <v>2695</v>
      </c>
      <c r="O116" s="249" t="s">
        <v>2804</v>
      </c>
      <c r="P116" s="249" t="s">
        <v>1040</v>
      </c>
      <c r="Q116" s="249"/>
      <c r="R116" s="249"/>
    </row>
    <row r="117" spans="1:41" ht="45" customHeight="1">
      <c r="A117" s="50"/>
      <c r="B117" s="50"/>
      <c r="D117" s="46"/>
      <c r="E117" s="46"/>
      <c r="F117" s="50"/>
      <c r="G117" s="50"/>
      <c r="H117" s="61"/>
      <c r="I117" s="61"/>
      <c r="J117" s="46"/>
      <c r="K117" s="46"/>
      <c r="L117" s="50">
        <v>731</v>
      </c>
      <c r="M117" s="50" t="s">
        <v>2154</v>
      </c>
      <c r="N117" s="50" t="s">
        <v>2696</v>
      </c>
      <c r="O117" s="50" t="s">
        <v>2779</v>
      </c>
      <c r="P117" s="50" t="s">
        <v>1064</v>
      </c>
      <c r="Q117" s="50" t="s">
        <v>3523</v>
      </c>
      <c r="R117" s="50" t="s">
        <v>2131</v>
      </c>
    </row>
    <row r="118" spans="1:41" ht="45" customHeight="1">
      <c r="A118" s="245"/>
      <c r="B118" s="245"/>
      <c r="C118" s="245"/>
      <c r="D118" s="245"/>
      <c r="E118" s="245"/>
      <c r="F118" s="245"/>
      <c r="G118" s="245"/>
      <c r="H118" s="268"/>
      <c r="I118" s="268"/>
      <c r="J118" s="245"/>
      <c r="K118" s="245"/>
      <c r="L118" s="245"/>
      <c r="M118" s="245"/>
      <c r="N118" s="245"/>
      <c r="O118" s="245"/>
      <c r="P118" s="245"/>
      <c r="Q118" s="245"/>
      <c r="R118" s="245"/>
    </row>
    <row r="119" spans="1:41" s="50" customFormat="1" ht="45" customHeight="1">
      <c r="A119" s="50">
        <v>25</v>
      </c>
      <c r="C119" s="50" t="s">
        <v>837</v>
      </c>
      <c r="D119" s="50" t="s">
        <v>1990</v>
      </c>
      <c r="E119" s="50" t="s">
        <v>1145</v>
      </c>
      <c r="F119" s="50" t="s">
        <v>2015</v>
      </c>
      <c r="G119" s="50" t="s">
        <v>2014</v>
      </c>
      <c r="H119" s="61">
        <v>3</v>
      </c>
      <c r="I119" s="61">
        <v>2</v>
      </c>
      <c r="J119" s="50" t="s">
        <v>2593</v>
      </c>
      <c r="K119" s="50" t="s">
        <v>2081</v>
      </c>
      <c r="L119" s="50">
        <v>633</v>
      </c>
      <c r="M119" s="50" t="s">
        <v>2138</v>
      </c>
      <c r="N119" s="50" t="s">
        <v>2663</v>
      </c>
      <c r="O119" s="50" t="s">
        <v>1954</v>
      </c>
      <c r="P119" s="50" t="s">
        <v>1053</v>
      </c>
      <c r="Q119" s="50" t="s">
        <v>3307</v>
      </c>
      <c r="R119" s="50" t="s">
        <v>3447</v>
      </c>
      <c r="S119" s="2"/>
      <c r="T119" s="2"/>
      <c r="U119" s="2"/>
      <c r="V119" s="2"/>
      <c r="W119" s="2"/>
      <c r="X119" s="2"/>
      <c r="Y119" s="2"/>
      <c r="Z119" s="2"/>
      <c r="AA119" s="2"/>
      <c r="AB119" s="2"/>
      <c r="AC119" s="2"/>
      <c r="AD119" s="2"/>
      <c r="AE119" s="2"/>
      <c r="AF119" s="2"/>
      <c r="AG119" s="2"/>
      <c r="AH119" s="2"/>
      <c r="AI119" s="2"/>
      <c r="AJ119" s="2"/>
      <c r="AK119" s="2"/>
      <c r="AL119" s="2"/>
      <c r="AM119" s="2"/>
      <c r="AN119" s="2"/>
      <c r="AO119" s="2"/>
    </row>
    <row r="120" spans="1:41" ht="45" customHeight="1">
      <c r="A120" s="50"/>
      <c r="B120" s="50"/>
      <c r="D120" s="46"/>
      <c r="E120" s="46"/>
      <c r="F120" s="46"/>
      <c r="G120" s="46"/>
      <c r="H120" s="61"/>
      <c r="I120" s="61"/>
      <c r="J120" s="46"/>
      <c r="K120" s="46"/>
      <c r="L120" s="50">
        <v>604</v>
      </c>
      <c r="M120" s="50" t="s">
        <v>1952</v>
      </c>
      <c r="N120" s="50" t="s">
        <v>2697</v>
      </c>
      <c r="O120" s="50" t="s">
        <v>1870</v>
      </c>
      <c r="P120" s="50" t="s">
        <v>1048</v>
      </c>
      <c r="Q120" s="50" t="s">
        <v>1437</v>
      </c>
      <c r="R120" s="50" t="s">
        <v>3247</v>
      </c>
    </row>
    <row r="121" spans="1:41" ht="45" customHeight="1">
      <c r="A121" s="50"/>
      <c r="B121" s="50"/>
      <c r="D121" s="46"/>
      <c r="E121" s="46"/>
      <c r="F121" s="46"/>
      <c r="G121" s="46"/>
      <c r="H121" s="61"/>
      <c r="I121" s="61"/>
      <c r="J121" s="46"/>
      <c r="K121" s="46"/>
      <c r="L121" s="249">
        <v>578</v>
      </c>
      <c r="M121" s="249" t="s">
        <v>1955</v>
      </c>
      <c r="N121" s="249" t="s">
        <v>2698</v>
      </c>
      <c r="O121" s="249" t="s">
        <v>2780</v>
      </c>
      <c r="P121" s="249" t="s">
        <v>1046</v>
      </c>
      <c r="Q121" s="249"/>
      <c r="R121" s="249"/>
    </row>
    <row r="122" spans="1:41" ht="45" customHeight="1">
      <c r="A122" s="245"/>
      <c r="B122" s="245"/>
      <c r="C122" s="245"/>
      <c r="D122" s="245"/>
      <c r="E122" s="245"/>
      <c r="F122" s="245"/>
      <c r="G122" s="245"/>
      <c r="H122" s="268"/>
      <c r="I122" s="268"/>
      <c r="J122" s="245"/>
      <c r="K122" s="245"/>
      <c r="L122" s="245"/>
      <c r="M122" s="245"/>
      <c r="N122" s="245"/>
      <c r="O122" s="245"/>
      <c r="P122" s="245"/>
      <c r="Q122" s="245"/>
      <c r="R122" s="245"/>
    </row>
    <row r="123" spans="1:41" ht="45" customHeight="1">
      <c r="A123" s="50">
        <v>26</v>
      </c>
      <c r="B123" s="50"/>
      <c r="C123" s="46" t="s">
        <v>837</v>
      </c>
      <c r="D123" s="108" t="s">
        <v>1144</v>
      </c>
      <c r="E123" s="46" t="s">
        <v>112</v>
      </c>
      <c r="F123" s="46" t="s">
        <v>2110</v>
      </c>
      <c r="G123" s="46" t="s">
        <v>2014</v>
      </c>
      <c r="H123" s="61">
        <v>5</v>
      </c>
      <c r="I123" s="61">
        <v>5</v>
      </c>
      <c r="J123" s="46" t="s">
        <v>2575</v>
      </c>
      <c r="K123" s="46" t="s">
        <v>2450</v>
      </c>
      <c r="L123" s="50">
        <v>633</v>
      </c>
      <c r="M123" s="50" t="s">
        <v>2138</v>
      </c>
      <c r="N123" s="50" t="s">
        <v>2663</v>
      </c>
      <c r="O123" s="50" t="s">
        <v>1954</v>
      </c>
      <c r="P123" s="50" t="s">
        <v>1053</v>
      </c>
      <c r="Q123" s="50" t="s">
        <v>3307</v>
      </c>
      <c r="R123" s="50" t="s">
        <v>3447</v>
      </c>
    </row>
    <row r="124" spans="1:41" ht="45" customHeight="1">
      <c r="A124" s="50"/>
      <c r="B124" s="50"/>
      <c r="D124" s="46"/>
      <c r="E124" s="46"/>
      <c r="F124" s="50"/>
      <c r="G124" s="50"/>
      <c r="H124" s="61"/>
      <c r="I124" s="61"/>
      <c r="J124" s="46"/>
      <c r="K124" s="46"/>
      <c r="L124" s="50">
        <v>604</v>
      </c>
      <c r="M124" s="50" t="s">
        <v>1952</v>
      </c>
      <c r="N124" s="50" t="s">
        <v>2697</v>
      </c>
      <c r="O124" s="50" t="s">
        <v>1870</v>
      </c>
      <c r="P124" s="50" t="s">
        <v>1048</v>
      </c>
      <c r="Q124" s="50" t="s">
        <v>1437</v>
      </c>
      <c r="R124" s="50" t="s">
        <v>3247</v>
      </c>
    </row>
    <row r="125" spans="1:41" ht="45" customHeight="1">
      <c r="A125" s="50"/>
      <c r="B125" s="50"/>
      <c r="D125" s="46"/>
      <c r="E125" s="46"/>
      <c r="F125" s="50"/>
      <c r="G125" s="50"/>
      <c r="H125" s="61"/>
      <c r="I125" s="61"/>
      <c r="J125" s="46"/>
      <c r="K125" s="46"/>
      <c r="L125" s="50">
        <v>578</v>
      </c>
      <c r="M125" s="50" t="s">
        <v>2155</v>
      </c>
      <c r="N125" s="50" t="s">
        <v>2699</v>
      </c>
      <c r="O125" s="50" t="s">
        <v>1966</v>
      </c>
      <c r="P125" s="50" t="s">
        <v>1051</v>
      </c>
      <c r="Q125" s="50" t="s">
        <v>3525</v>
      </c>
      <c r="R125" s="50" t="s">
        <v>3524</v>
      </c>
    </row>
    <row r="126" spans="1:41" ht="45" customHeight="1">
      <c r="A126" s="50"/>
      <c r="B126" s="50"/>
      <c r="D126" s="46"/>
      <c r="E126" s="46"/>
      <c r="F126" s="50"/>
      <c r="G126" s="50"/>
      <c r="H126" s="61"/>
      <c r="I126" s="61"/>
      <c r="J126" s="46"/>
      <c r="K126" s="46"/>
      <c r="L126" s="50">
        <v>578</v>
      </c>
      <c r="M126" s="50" t="s">
        <v>2519</v>
      </c>
      <c r="N126" s="50" t="s">
        <v>2700</v>
      </c>
      <c r="O126" s="50" t="s">
        <v>1246</v>
      </c>
      <c r="P126" s="50" t="s">
        <v>1058</v>
      </c>
      <c r="Q126" s="50" t="s">
        <v>3527</v>
      </c>
      <c r="R126" s="50" t="s">
        <v>3526</v>
      </c>
    </row>
    <row r="127" spans="1:41" ht="45" customHeight="1">
      <c r="A127" s="50"/>
      <c r="B127" s="50"/>
      <c r="D127" s="46"/>
      <c r="E127" s="46"/>
      <c r="F127" s="50"/>
      <c r="G127" s="50"/>
      <c r="H127" s="61"/>
      <c r="I127" s="61"/>
      <c r="J127" s="46"/>
      <c r="K127" s="46"/>
      <c r="L127" s="50">
        <v>744</v>
      </c>
      <c r="M127" s="50" t="s">
        <v>2136</v>
      </c>
      <c r="N127" s="50" t="s">
        <v>2662</v>
      </c>
      <c r="O127" s="50" t="s">
        <v>2494</v>
      </c>
      <c r="P127" s="50" t="s">
        <v>1058</v>
      </c>
      <c r="Q127" s="50" t="s">
        <v>3433</v>
      </c>
      <c r="R127" s="50" t="s">
        <v>3444</v>
      </c>
    </row>
    <row r="128" spans="1:41" ht="45" customHeight="1">
      <c r="A128" s="245"/>
      <c r="B128" s="245"/>
      <c r="C128" s="245"/>
      <c r="D128" s="245"/>
      <c r="E128" s="245"/>
      <c r="F128" s="245"/>
      <c r="G128" s="245"/>
      <c r="H128" s="268"/>
      <c r="I128" s="268"/>
      <c r="J128" s="245"/>
      <c r="K128" s="245"/>
      <c r="L128" s="245"/>
      <c r="M128" s="245"/>
      <c r="N128" s="245"/>
      <c r="O128" s="245"/>
      <c r="P128" s="245"/>
      <c r="Q128" s="245"/>
      <c r="R128" s="245"/>
    </row>
    <row r="129" spans="1:18" ht="45" customHeight="1">
      <c r="A129" s="50">
        <v>27</v>
      </c>
      <c r="B129" s="50"/>
      <c r="C129" s="46" t="s">
        <v>839</v>
      </c>
      <c r="D129" s="46" t="s">
        <v>1163</v>
      </c>
      <c r="E129" s="46" t="s">
        <v>1165</v>
      </c>
      <c r="F129" s="46" t="s">
        <v>2013</v>
      </c>
      <c r="G129" s="46" t="s">
        <v>1169</v>
      </c>
      <c r="H129" s="61">
        <v>2</v>
      </c>
      <c r="I129" s="61">
        <v>1</v>
      </c>
      <c r="J129" s="46" t="s">
        <v>2594</v>
      </c>
      <c r="K129" s="46" t="s">
        <v>1801</v>
      </c>
      <c r="L129" s="50">
        <v>604</v>
      </c>
      <c r="M129" s="50" t="s">
        <v>2521</v>
      </c>
      <c r="N129" s="50" t="s">
        <v>2701</v>
      </c>
      <c r="O129" s="50" t="s">
        <v>1377</v>
      </c>
      <c r="P129" s="50" t="s">
        <v>1047</v>
      </c>
      <c r="Q129" s="50" t="s">
        <v>1440</v>
      </c>
      <c r="R129" s="50" t="s">
        <v>3462</v>
      </c>
    </row>
    <row r="130" spans="1:18" ht="45" customHeight="1">
      <c r="A130" s="50"/>
      <c r="B130" s="50"/>
      <c r="D130" s="46"/>
      <c r="E130" s="46"/>
      <c r="F130" s="46"/>
      <c r="G130" s="46"/>
      <c r="H130" s="61"/>
      <c r="I130" s="61"/>
      <c r="J130" s="46"/>
      <c r="K130" s="46"/>
      <c r="L130" s="249">
        <v>570</v>
      </c>
      <c r="M130" s="249" t="s">
        <v>1964</v>
      </c>
      <c r="N130" s="249" t="s">
        <v>2702</v>
      </c>
      <c r="O130" s="249" t="s">
        <v>1966</v>
      </c>
      <c r="P130" s="249" t="s">
        <v>1064</v>
      </c>
      <c r="Q130" s="249"/>
      <c r="R130" s="249"/>
    </row>
    <row r="131" spans="1:18" ht="45" customHeight="1">
      <c r="A131" s="245"/>
      <c r="B131" s="245"/>
      <c r="C131" s="245"/>
      <c r="D131" s="245"/>
      <c r="E131" s="245"/>
      <c r="F131" s="245"/>
      <c r="G131" s="245"/>
      <c r="H131" s="268"/>
      <c r="I131" s="268"/>
      <c r="J131" s="245"/>
      <c r="K131" s="245"/>
      <c r="L131" s="245"/>
      <c r="M131" s="245"/>
      <c r="N131" s="245"/>
      <c r="O131" s="245"/>
      <c r="P131" s="245"/>
      <c r="Q131" s="245"/>
      <c r="R131" s="245"/>
    </row>
    <row r="132" spans="1:18" ht="45" customHeight="1">
      <c r="A132" s="50">
        <v>28</v>
      </c>
      <c r="B132" s="50"/>
      <c r="C132" s="46" t="s">
        <v>839</v>
      </c>
      <c r="D132" s="263" t="s">
        <v>2324</v>
      </c>
      <c r="E132" s="258" t="s">
        <v>1166</v>
      </c>
      <c r="F132" s="46" t="s">
        <v>2340</v>
      </c>
      <c r="G132" s="46" t="s">
        <v>1170</v>
      </c>
      <c r="H132" s="61">
        <v>4</v>
      </c>
      <c r="I132" s="61">
        <v>4</v>
      </c>
      <c r="J132" s="46" t="s">
        <v>2576</v>
      </c>
      <c r="K132" s="46" t="s">
        <v>2616</v>
      </c>
      <c r="L132" s="50">
        <v>604</v>
      </c>
      <c r="M132" s="50" t="s">
        <v>2523</v>
      </c>
      <c r="N132" s="50" t="s">
        <v>2703</v>
      </c>
      <c r="O132" s="50" t="s">
        <v>2232</v>
      </c>
      <c r="P132" s="50" t="s">
        <v>2231</v>
      </c>
      <c r="Q132" s="50" t="s">
        <v>1441</v>
      </c>
      <c r="R132" s="50" t="s">
        <v>3463</v>
      </c>
    </row>
    <row r="133" spans="1:18" ht="45" customHeight="1">
      <c r="A133" s="50"/>
      <c r="B133" s="50"/>
      <c r="D133" s="263"/>
      <c r="E133" s="258"/>
      <c r="F133" s="46"/>
      <c r="G133" s="46"/>
      <c r="H133" s="61"/>
      <c r="I133" s="61"/>
      <c r="J133" s="46"/>
      <c r="K133" s="46"/>
      <c r="L133" s="249">
        <v>736</v>
      </c>
      <c r="M133" s="249" t="s">
        <v>2215</v>
      </c>
      <c r="N133" s="249" t="s">
        <v>2704</v>
      </c>
      <c r="O133" s="249" t="s">
        <v>2182</v>
      </c>
      <c r="P133" s="249" t="s">
        <v>1112</v>
      </c>
      <c r="Q133" s="249"/>
      <c r="R133" s="249"/>
    </row>
    <row r="134" spans="1:18" ht="45" customHeight="1">
      <c r="A134" s="50"/>
      <c r="B134" s="50"/>
      <c r="D134" s="263"/>
      <c r="E134" s="258"/>
      <c r="F134" s="46"/>
      <c r="G134" s="46"/>
      <c r="H134" s="61"/>
      <c r="I134" s="61"/>
      <c r="J134" s="46"/>
      <c r="K134" s="46"/>
      <c r="L134" s="50">
        <v>570</v>
      </c>
      <c r="M134" s="50" t="s">
        <v>2755</v>
      </c>
      <c r="N134" s="50" t="s">
        <v>2705</v>
      </c>
      <c r="O134" s="50" t="s">
        <v>2230</v>
      </c>
      <c r="P134" s="50" t="s">
        <v>1058</v>
      </c>
      <c r="Q134" s="50" t="s">
        <v>1442</v>
      </c>
      <c r="R134" s="50" t="s">
        <v>3106</v>
      </c>
    </row>
    <row r="135" spans="1:18" ht="45" customHeight="1">
      <c r="A135" s="50"/>
      <c r="B135" s="50"/>
      <c r="D135" s="46"/>
      <c r="E135" s="46"/>
      <c r="F135" s="50"/>
      <c r="G135" s="50"/>
      <c r="H135" s="61"/>
      <c r="I135" s="61"/>
      <c r="J135" s="46"/>
      <c r="K135" s="46"/>
      <c r="L135" s="50">
        <v>570</v>
      </c>
      <c r="M135" s="50" t="s">
        <v>2756</v>
      </c>
      <c r="N135" s="50" t="s">
        <v>2706</v>
      </c>
      <c r="O135" s="50" t="s">
        <v>1334</v>
      </c>
      <c r="P135" s="50" t="s">
        <v>1046</v>
      </c>
      <c r="Q135" s="50" t="s">
        <v>3464</v>
      </c>
      <c r="R135" s="50" t="s">
        <v>3511</v>
      </c>
    </row>
    <row r="136" spans="1:18" ht="45" customHeight="1">
      <c r="A136" s="245"/>
      <c r="B136" s="245"/>
      <c r="C136" s="245"/>
      <c r="D136" s="245"/>
      <c r="E136" s="245"/>
      <c r="F136" s="245"/>
      <c r="G136" s="245"/>
      <c r="H136" s="268"/>
      <c r="I136" s="268"/>
      <c r="J136" s="245"/>
      <c r="K136" s="245"/>
      <c r="L136" s="245"/>
      <c r="M136" s="245"/>
      <c r="N136" s="245"/>
      <c r="O136" s="245"/>
      <c r="P136" s="245"/>
      <c r="Q136" s="245"/>
      <c r="R136" s="245"/>
    </row>
    <row r="137" spans="1:18" ht="45" customHeight="1">
      <c r="A137" s="50">
        <v>29</v>
      </c>
      <c r="B137" s="50"/>
      <c r="C137" s="46" t="s">
        <v>838</v>
      </c>
      <c r="D137" s="46" t="s">
        <v>1173</v>
      </c>
      <c r="E137" s="46" t="s">
        <v>1174</v>
      </c>
      <c r="F137" s="46" t="s">
        <v>2012</v>
      </c>
      <c r="G137" s="46" t="s">
        <v>1175</v>
      </c>
      <c r="H137" s="61">
        <v>2</v>
      </c>
      <c r="I137" s="61">
        <v>2</v>
      </c>
      <c r="J137" s="46" t="s">
        <v>2630</v>
      </c>
      <c r="K137" s="46" t="s">
        <v>2617</v>
      </c>
      <c r="L137" s="50">
        <v>647</v>
      </c>
      <c r="M137" s="50" t="s">
        <v>1225</v>
      </c>
      <c r="N137" s="50" t="s">
        <v>2707</v>
      </c>
      <c r="O137" s="50" t="s">
        <v>2781</v>
      </c>
      <c r="P137" s="50" t="s">
        <v>1046</v>
      </c>
      <c r="Q137" s="50" t="s">
        <v>1443</v>
      </c>
      <c r="R137" s="50" t="s">
        <v>3465</v>
      </c>
    </row>
    <row r="138" spans="1:18" ht="45" customHeight="1">
      <c r="A138" s="50"/>
      <c r="B138" s="50"/>
      <c r="D138" s="46"/>
      <c r="E138" s="46"/>
      <c r="F138" s="46"/>
      <c r="G138" s="46"/>
      <c r="H138" s="61"/>
      <c r="I138" s="61"/>
      <c r="J138" s="46"/>
      <c r="K138" s="46"/>
      <c r="L138" s="50">
        <v>640</v>
      </c>
      <c r="M138" s="50" t="s">
        <v>2757</v>
      </c>
      <c r="N138" s="50" t="s">
        <v>2708</v>
      </c>
      <c r="O138" s="50" t="s">
        <v>1836</v>
      </c>
      <c r="P138" s="50" t="s">
        <v>1046</v>
      </c>
      <c r="Q138" s="50" t="s">
        <v>3466</v>
      </c>
      <c r="R138" s="50" t="s">
        <v>3466</v>
      </c>
    </row>
    <row r="139" spans="1:18" ht="45" customHeight="1">
      <c r="A139" s="245"/>
      <c r="B139" s="245"/>
      <c r="C139" s="245"/>
      <c r="D139" s="245"/>
      <c r="E139" s="245"/>
      <c r="F139" s="245"/>
      <c r="G139" s="245"/>
      <c r="H139" s="268"/>
      <c r="I139" s="268"/>
      <c r="J139" s="245"/>
      <c r="K139" s="245"/>
      <c r="L139" s="245"/>
      <c r="M139" s="245"/>
      <c r="N139" s="245"/>
      <c r="O139" s="245"/>
      <c r="P139" s="245"/>
      <c r="Q139" s="245"/>
      <c r="R139" s="245"/>
    </row>
    <row r="140" spans="1:18" ht="45" customHeight="1">
      <c r="A140" s="50">
        <v>30</v>
      </c>
      <c r="B140" s="50"/>
      <c r="C140" s="46" t="s">
        <v>838</v>
      </c>
      <c r="D140" s="263" t="s">
        <v>1186</v>
      </c>
      <c r="E140" s="264" t="s">
        <v>1190</v>
      </c>
      <c r="F140" s="46" t="s">
        <v>2237</v>
      </c>
      <c r="G140" s="46" t="s">
        <v>2238</v>
      </c>
      <c r="H140" s="61">
        <v>3</v>
      </c>
      <c r="I140" s="61">
        <v>3</v>
      </c>
      <c r="J140" s="46" t="s">
        <v>2839</v>
      </c>
      <c r="K140" s="46" t="s">
        <v>2618</v>
      </c>
      <c r="L140" s="50">
        <v>593</v>
      </c>
      <c r="M140" s="50" t="s">
        <v>2525</v>
      </c>
      <c r="N140" s="50" t="s">
        <v>2709</v>
      </c>
      <c r="O140" s="50" t="s">
        <v>2234</v>
      </c>
      <c r="P140" s="50" t="s">
        <v>1046</v>
      </c>
      <c r="Q140" s="50" t="s">
        <v>1445</v>
      </c>
      <c r="R140" s="50" t="s">
        <v>3117</v>
      </c>
    </row>
    <row r="141" spans="1:18" ht="45" customHeight="1">
      <c r="A141" s="50"/>
      <c r="B141" s="50"/>
      <c r="D141" s="263"/>
      <c r="E141" s="264"/>
      <c r="F141" s="46"/>
      <c r="G141" s="46"/>
      <c r="H141" s="61"/>
      <c r="I141" s="61"/>
      <c r="J141" s="46"/>
      <c r="K141" s="46"/>
      <c r="L141" s="50">
        <v>806</v>
      </c>
      <c r="M141" s="50" t="s">
        <v>1242</v>
      </c>
      <c r="N141" s="50" t="s">
        <v>2710</v>
      </c>
      <c r="O141" s="50" t="s">
        <v>2236</v>
      </c>
      <c r="P141" s="50" t="s">
        <v>1255</v>
      </c>
      <c r="Q141" s="50" t="s">
        <v>3031</v>
      </c>
      <c r="R141" s="50" t="s">
        <v>3467</v>
      </c>
    </row>
    <row r="142" spans="1:18" ht="45" customHeight="1">
      <c r="A142" s="50"/>
      <c r="B142" s="50"/>
      <c r="D142" s="46"/>
      <c r="E142" s="46"/>
      <c r="F142" s="50"/>
      <c r="G142" s="50"/>
      <c r="H142" s="61"/>
      <c r="I142" s="61"/>
      <c r="J142" s="46"/>
      <c r="K142" s="46"/>
      <c r="L142" s="249">
        <v>760</v>
      </c>
      <c r="M142" s="249" t="s">
        <v>1238</v>
      </c>
      <c r="N142" s="249" t="s">
        <v>2711</v>
      </c>
      <c r="O142" s="249" t="s">
        <v>2233</v>
      </c>
      <c r="P142" s="249" t="s">
        <v>1055</v>
      </c>
      <c r="Q142" s="249"/>
      <c r="R142" s="249"/>
    </row>
    <row r="143" spans="1:18" ht="45" customHeight="1">
      <c r="A143" s="245"/>
      <c r="B143" s="245"/>
      <c r="C143" s="245"/>
      <c r="D143" s="245"/>
      <c r="E143" s="245"/>
      <c r="F143" s="245"/>
      <c r="G143" s="245"/>
      <c r="H143" s="268"/>
      <c r="I143" s="268"/>
      <c r="J143" s="245"/>
      <c r="K143" s="245"/>
      <c r="L143" s="245"/>
      <c r="M143" s="245"/>
      <c r="N143" s="245"/>
      <c r="O143" s="245"/>
      <c r="P143" s="245"/>
      <c r="Q143" s="245"/>
      <c r="R143" s="245"/>
    </row>
    <row r="144" spans="1:18" ht="45" customHeight="1">
      <c r="A144" s="50">
        <v>31</v>
      </c>
      <c r="B144" s="50"/>
      <c r="C144" s="46" t="s">
        <v>1303</v>
      </c>
      <c r="D144" s="46" t="s">
        <v>1973</v>
      </c>
      <c r="E144" s="46" t="s">
        <v>2011</v>
      </c>
      <c r="F144" s="46" t="s">
        <v>2010</v>
      </c>
      <c r="G144" s="46" t="s">
        <v>1306</v>
      </c>
      <c r="H144" s="61">
        <v>1</v>
      </c>
      <c r="I144" s="61">
        <v>1</v>
      </c>
      <c r="J144" s="46" t="s">
        <v>2595</v>
      </c>
      <c r="K144" s="46" t="s">
        <v>2619</v>
      </c>
      <c r="L144" s="50">
        <v>909</v>
      </c>
      <c r="M144" s="50" t="s">
        <v>1782</v>
      </c>
      <c r="N144" s="50" t="s">
        <v>2712</v>
      </c>
      <c r="O144" s="50" t="s">
        <v>1870</v>
      </c>
      <c r="P144" s="50" t="s">
        <v>1062</v>
      </c>
      <c r="Q144" s="50" t="s">
        <v>1446</v>
      </c>
      <c r="R144" s="50" t="s">
        <v>3287</v>
      </c>
    </row>
    <row r="145" spans="1:18" ht="45" customHeight="1">
      <c r="A145" s="50"/>
      <c r="B145" s="50"/>
      <c r="D145" s="46"/>
      <c r="E145" s="46"/>
      <c r="F145" s="46"/>
      <c r="G145" s="46"/>
      <c r="H145" s="61"/>
      <c r="I145" s="61"/>
      <c r="J145" s="46"/>
      <c r="K145" s="46"/>
      <c r="L145" s="249">
        <v>578</v>
      </c>
      <c r="M145" s="249" t="s">
        <v>2758</v>
      </c>
      <c r="N145" s="249" t="s">
        <v>2712</v>
      </c>
      <c r="O145" s="249" t="s">
        <v>1371</v>
      </c>
      <c r="P145" s="249" t="s">
        <v>1062</v>
      </c>
      <c r="Q145" s="249"/>
      <c r="R145" s="249"/>
    </row>
    <row r="146" spans="1:18" ht="45" customHeight="1">
      <c r="A146" s="245"/>
      <c r="B146" s="245"/>
      <c r="C146" s="245"/>
      <c r="D146" s="245"/>
      <c r="E146" s="245"/>
      <c r="F146" s="245"/>
      <c r="G146" s="245"/>
      <c r="H146" s="268"/>
      <c r="I146" s="268"/>
      <c r="J146" s="245"/>
      <c r="K146" s="245"/>
      <c r="L146" s="245"/>
      <c r="M146" s="245"/>
      <c r="N146" s="245"/>
      <c r="O146" s="245"/>
      <c r="P146" s="245"/>
      <c r="Q146" s="245"/>
      <c r="R146" s="245"/>
    </row>
    <row r="147" spans="1:18" ht="45" customHeight="1">
      <c r="A147" s="50">
        <v>32</v>
      </c>
      <c r="B147" s="50"/>
      <c r="C147" s="46" t="s">
        <v>1303</v>
      </c>
      <c r="D147" s="263" t="s">
        <v>2240</v>
      </c>
      <c r="E147" s="263" t="s">
        <v>1304</v>
      </c>
      <c r="F147" s="46" t="s">
        <v>2341</v>
      </c>
      <c r="G147" s="46" t="s">
        <v>1306</v>
      </c>
      <c r="H147" s="61">
        <v>5</v>
      </c>
      <c r="I147" s="61">
        <v>5</v>
      </c>
      <c r="J147" s="46" t="s">
        <v>2596</v>
      </c>
      <c r="K147" s="46" t="s">
        <v>2620</v>
      </c>
      <c r="L147" s="50">
        <v>589</v>
      </c>
      <c r="M147" s="50" t="s">
        <v>2759</v>
      </c>
      <c r="N147" s="50" t="s">
        <v>2713</v>
      </c>
      <c r="O147" s="50" t="s">
        <v>2506</v>
      </c>
      <c r="P147" s="50" t="s">
        <v>1040</v>
      </c>
      <c r="Q147" s="50"/>
      <c r="R147" s="50" t="s">
        <v>3466</v>
      </c>
    </row>
    <row r="148" spans="1:18" ht="45" customHeight="1">
      <c r="A148" s="50"/>
      <c r="B148" s="50"/>
      <c r="D148" s="46"/>
      <c r="E148" s="46"/>
      <c r="F148" s="50"/>
      <c r="G148" s="50"/>
      <c r="H148" s="61"/>
      <c r="I148" s="61"/>
      <c r="J148" s="46"/>
      <c r="K148" s="46"/>
      <c r="L148" s="50">
        <v>609</v>
      </c>
      <c r="M148" s="50" t="s">
        <v>1325</v>
      </c>
      <c r="N148" s="50" t="s">
        <v>2714</v>
      </c>
      <c r="O148" s="50" t="s">
        <v>2239</v>
      </c>
      <c r="P148" s="50" t="s">
        <v>1055</v>
      </c>
      <c r="Q148" s="50" t="s">
        <v>3470</v>
      </c>
      <c r="R148" s="50" t="s">
        <v>3469</v>
      </c>
    </row>
    <row r="149" spans="1:18" ht="45" customHeight="1">
      <c r="A149" s="50"/>
      <c r="B149" s="50"/>
      <c r="D149" s="46"/>
      <c r="E149" s="46"/>
      <c r="F149" s="50"/>
      <c r="G149" s="50"/>
      <c r="H149" s="61"/>
      <c r="I149" s="61"/>
      <c r="J149" s="46"/>
      <c r="K149" s="46"/>
      <c r="L149" s="50">
        <v>571</v>
      </c>
      <c r="M149" s="50" t="s">
        <v>1329</v>
      </c>
      <c r="N149" s="50" t="s">
        <v>2715</v>
      </c>
      <c r="O149" s="50" t="s">
        <v>2782</v>
      </c>
      <c r="P149" s="50" t="s">
        <v>1062</v>
      </c>
      <c r="Q149" s="50" t="s">
        <v>3472</v>
      </c>
      <c r="R149" s="50" t="s">
        <v>3471</v>
      </c>
    </row>
    <row r="150" spans="1:18" ht="45" customHeight="1">
      <c r="A150" s="50"/>
      <c r="B150" s="50"/>
      <c r="D150" s="46"/>
      <c r="E150" s="46"/>
      <c r="F150" s="50"/>
      <c r="G150" s="50"/>
      <c r="H150" s="61"/>
      <c r="I150" s="61"/>
      <c r="J150" s="46"/>
      <c r="K150" s="46"/>
      <c r="L150" s="50">
        <v>775</v>
      </c>
      <c r="M150" s="50" t="s">
        <v>2760</v>
      </c>
      <c r="N150" s="50" t="s">
        <v>2716</v>
      </c>
      <c r="O150" s="50" t="s">
        <v>1332</v>
      </c>
      <c r="P150" s="50" t="s">
        <v>1046</v>
      </c>
      <c r="Q150" s="50" t="s">
        <v>3175</v>
      </c>
      <c r="R150" s="50" t="s">
        <v>3176</v>
      </c>
    </row>
    <row r="151" spans="1:18" ht="45" customHeight="1">
      <c r="A151" s="50"/>
      <c r="B151" s="50"/>
      <c r="D151" s="46"/>
      <c r="E151" s="46"/>
      <c r="F151" s="50"/>
      <c r="G151" s="50"/>
      <c r="H151" s="61"/>
      <c r="I151" s="61"/>
      <c r="J151" s="46"/>
      <c r="K151" s="46"/>
      <c r="L151" s="50">
        <v>571</v>
      </c>
      <c r="M151" s="50" t="s">
        <v>1326</v>
      </c>
      <c r="N151" s="50" t="s">
        <v>2717</v>
      </c>
      <c r="O151" s="50" t="s">
        <v>1978</v>
      </c>
      <c r="P151" s="50" t="s">
        <v>1048</v>
      </c>
      <c r="Q151" s="50" t="s">
        <v>842</v>
      </c>
      <c r="R151" s="50" t="s">
        <v>3473</v>
      </c>
    </row>
    <row r="152" spans="1:18" ht="45" customHeight="1">
      <c r="A152" s="245"/>
      <c r="B152" s="245"/>
      <c r="C152" s="245"/>
      <c r="D152" s="245"/>
      <c r="E152" s="245"/>
      <c r="F152" s="245"/>
      <c r="G152" s="245"/>
      <c r="H152" s="268"/>
      <c r="I152" s="268"/>
      <c r="J152" s="245"/>
      <c r="K152" s="245"/>
      <c r="L152" s="245"/>
      <c r="M152" s="245"/>
      <c r="N152" s="245"/>
      <c r="O152" s="245"/>
      <c r="P152" s="245"/>
      <c r="Q152" s="245"/>
      <c r="R152" s="245"/>
    </row>
    <row r="153" spans="1:18" ht="45" customHeight="1">
      <c r="A153" s="50">
        <v>33</v>
      </c>
      <c r="B153" s="50"/>
      <c r="C153" s="46" t="s">
        <v>840</v>
      </c>
      <c r="D153" s="46" t="s">
        <v>1350</v>
      </c>
      <c r="E153" s="46" t="s">
        <v>1352</v>
      </c>
      <c r="F153" s="46" t="s">
        <v>2009</v>
      </c>
      <c r="G153" s="46" t="s">
        <v>2008</v>
      </c>
      <c r="H153" s="61">
        <v>1</v>
      </c>
      <c r="I153" s="61">
        <v>1</v>
      </c>
      <c r="J153" s="46" t="s">
        <v>2597</v>
      </c>
      <c r="K153" s="46" t="s">
        <v>2621</v>
      </c>
      <c r="L153" s="50">
        <v>668</v>
      </c>
      <c r="M153" s="50" t="s">
        <v>2761</v>
      </c>
      <c r="N153" s="50" t="s">
        <v>2718</v>
      </c>
      <c r="O153" s="50" t="s">
        <v>1374</v>
      </c>
      <c r="P153" s="50" t="s">
        <v>1051</v>
      </c>
      <c r="Q153" s="50" t="s">
        <v>1448</v>
      </c>
      <c r="R153" s="50" t="s">
        <v>3157</v>
      </c>
    </row>
    <row r="154" spans="1:18" ht="45" customHeight="1">
      <c r="A154" s="245"/>
      <c r="B154" s="245"/>
      <c r="C154" s="245"/>
      <c r="D154" s="245"/>
      <c r="E154" s="245"/>
      <c r="F154" s="245"/>
      <c r="G154" s="245"/>
      <c r="H154" s="268"/>
      <c r="I154" s="268"/>
      <c r="J154" s="245"/>
      <c r="K154" s="245"/>
      <c r="L154" s="245"/>
      <c r="M154" s="245"/>
      <c r="N154" s="245"/>
      <c r="O154" s="245"/>
      <c r="P154" s="245"/>
      <c r="Q154" s="245"/>
      <c r="R154" s="245"/>
    </row>
    <row r="155" spans="1:18" ht="45" customHeight="1">
      <c r="A155" s="50">
        <v>34</v>
      </c>
      <c r="B155" s="50"/>
      <c r="C155" s="46" t="s">
        <v>2244</v>
      </c>
      <c r="D155" s="46" t="s">
        <v>2243</v>
      </c>
      <c r="E155" s="46" t="s">
        <v>2242</v>
      </c>
      <c r="F155" s="46" t="s">
        <v>2245</v>
      </c>
      <c r="G155" s="46" t="s">
        <v>2246</v>
      </c>
      <c r="H155" s="61">
        <v>4</v>
      </c>
      <c r="I155" s="61">
        <v>3</v>
      </c>
      <c r="J155" s="46" t="s">
        <v>2577</v>
      </c>
      <c r="K155" s="46" t="s">
        <v>2622</v>
      </c>
      <c r="L155" s="50">
        <v>573</v>
      </c>
      <c r="M155" s="50" t="s">
        <v>1596</v>
      </c>
      <c r="N155" s="50" t="s">
        <v>2719</v>
      </c>
      <c r="O155" s="50" t="s">
        <v>2783</v>
      </c>
      <c r="P155" s="50" t="s">
        <v>1254</v>
      </c>
      <c r="Q155" s="50" t="s">
        <v>3468</v>
      </c>
      <c r="R155" s="50" t="s">
        <v>3476</v>
      </c>
    </row>
    <row r="156" spans="1:18" ht="45" customHeight="1">
      <c r="A156" s="50"/>
      <c r="B156" s="50"/>
      <c r="D156" s="46"/>
      <c r="E156" s="46"/>
      <c r="F156" s="46"/>
      <c r="G156" s="46"/>
      <c r="H156" s="61"/>
      <c r="I156" s="61"/>
      <c r="J156" s="46"/>
      <c r="K156" s="46"/>
      <c r="L156" s="50">
        <v>593</v>
      </c>
      <c r="M156" s="50" t="s">
        <v>2530</v>
      </c>
      <c r="N156" s="50" t="s">
        <v>2720</v>
      </c>
      <c r="O156" s="50" t="s">
        <v>2518</v>
      </c>
      <c r="P156" s="50" t="s">
        <v>1062</v>
      </c>
      <c r="Q156" s="50" t="s">
        <v>3474</v>
      </c>
      <c r="R156" s="50" t="s">
        <v>3478</v>
      </c>
    </row>
    <row r="157" spans="1:18" ht="45" customHeight="1">
      <c r="A157" s="50"/>
      <c r="B157" s="50"/>
      <c r="D157" s="46"/>
      <c r="E157" s="46"/>
      <c r="F157" s="50"/>
      <c r="G157" s="50"/>
      <c r="H157" s="61"/>
      <c r="I157" s="61"/>
      <c r="J157" s="46"/>
      <c r="K157" s="46"/>
      <c r="L157" s="50">
        <v>573</v>
      </c>
      <c r="M157" s="249" t="s">
        <v>1961</v>
      </c>
      <c r="N157" s="249" t="s">
        <v>2721</v>
      </c>
      <c r="O157" s="249" t="s">
        <v>2784</v>
      </c>
      <c r="P157" s="249" t="s">
        <v>1059</v>
      </c>
      <c r="Q157" s="249"/>
      <c r="R157" s="249"/>
    </row>
    <row r="158" spans="1:18" ht="45" customHeight="1">
      <c r="A158" s="50"/>
      <c r="B158" s="50"/>
      <c r="D158" s="46"/>
      <c r="E158" s="46"/>
      <c r="F158" s="50"/>
      <c r="G158" s="50"/>
      <c r="H158" s="61"/>
      <c r="I158" s="61"/>
      <c r="J158" s="46"/>
      <c r="K158" s="46"/>
      <c r="L158" s="249">
        <v>574</v>
      </c>
      <c r="M158" s="249" t="s">
        <v>2762</v>
      </c>
      <c r="N158" s="249" t="s">
        <v>2722</v>
      </c>
      <c r="O158" s="249" t="s">
        <v>2805</v>
      </c>
      <c r="P158" s="249" t="s">
        <v>1268</v>
      </c>
      <c r="Q158" s="249"/>
      <c r="R158" s="249"/>
    </row>
    <row r="159" spans="1:18" ht="45" customHeight="1">
      <c r="A159" s="245"/>
      <c r="B159" s="245"/>
      <c r="C159" s="245"/>
      <c r="D159" s="245"/>
      <c r="E159" s="245"/>
      <c r="F159" s="245"/>
      <c r="G159" s="245"/>
      <c r="H159" s="268"/>
      <c r="I159" s="268"/>
      <c r="J159" s="245"/>
      <c r="K159" s="245"/>
      <c r="L159" s="245"/>
      <c r="M159" s="245"/>
      <c r="N159" s="245"/>
      <c r="O159" s="245"/>
      <c r="P159" s="245"/>
      <c r="Q159" s="245"/>
      <c r="R159" s="245"/>
    </row>
    <row r="160" spans="1:18" ht="45" customHeight="1">
      <c r="A160" s="50">
        <v>35</v>
      </c>
      <c r="B160" s="50"/>
      <c r="C160" s="46" t="s">
        <v>842</v>
      </c>
      <c r="D160" s="46" t="s">
        <v>1781</v>
      </c>
      <c r="E160" s="46" t="s">
        <v>2007</v>
      </c>
      <c r="F160" s="46" t="s">
        <v>2006</v>
      </c>
      <c r="G160" s="46" t="s">
        <v>2005</v>
      </c>
      <c r="H160" s="61">
        <v>1</v>
      </c>
      <c r="I160" s="61">
        <v>1</v>
      </c>
      <c r="J160" s="46" t="s">
        <v>2598</v>
      </c>
      <c r="K160" s="46" t="s">
        <v>2603</v>
      </c>
      <c r="L160" s="50">
        <v>666</v>
      </c>
      <c r="M160" s="50" t="s">
        <v>2325</v>
      </c>
      <c r="N160" s="50" t="s">
        <v>2723</v>
      </c>
      <c r="O160" s="50" t="s">
        <v>2327</v>
      </c>
      <c r="P160" s="50" t="s">
        <v>1051</v>
      </c>
      <c r="Q160" s="50" t="s">
        <v>3046</v>
      </c>
      <c r="R160" s="50" t="s">
        <v>3479</v>
      </c>
    </row>
    <row r="161" spans="1:18" ht="45" customHeight="1">
      <c r="A161" s="245"/>
      <c r="B161" s="245"/>
      <c r="C161" s="245"/>
      <c r="D161" s="245"/>
      <c r="E161" s="245"/>
      <c r="F161" s="245"/>
      <c r="G161" s="245"/>
      <c r="H161" s="268"/>
      <c r="I161" s="268"/>
      <c r="J161" s="245"/>
      <c r="K161" s="245"/>
      <c r="L161" s="245"/>
      <c r="M161" s="245"/>
      <c r="N161" s="245"/>
      <c r="O161" s="245"/>
      <c r="P161" s="245"/>
      <c r="Q161" s="245"/>
      <c r="R161" s="245"/>
    </row>
    <row r="162" spans="1:18" ht="45" customHeight="1">
      <c r="A162" s="50">
        <v>36</v>
      </c>
      <c r="B162" s="50"/>
      <c r="C162" s="46" t="s">
        <v>842</v>
      </c>
      <c r="D162" s="108" t="s">
        <v>2248</v>
      </c>
      <c r="E162" s="46" t="s">
        <v>2249</v>
      </c>
      <c r="F162" s="46" t="s">
        <v>2342</v>
      </c>
      <c r="G162" s="46" t="s">
        <v>2391</v>
      </c>
      <c r="H162" s="61">
        <v>3</v>
      </c>
      <c r="I162" s="61">
        <v>3</v>
      </c>
      <c r="J162" s="46" t="s">
        <v>2599</v>
      </c>
      <c r="K162" s="46" t="s">
        <v>2623</v>
      </c>
      <c r="L162" s="50">
        <v>591</v>
      </c>
      <c r="M162" s="50" t="s">
        <v>2539</v>
      </c>
      <c r="N162" s="50" t="s">
        <v>1319</v>
      </c>
      <c r="O162" s="50" t="s">
        <v>1978</v>
      </c>
      <c r="P162" s="50" t="s">
        <v>1048</v>
      </c>
      <c r="Q162" s="50" t="s">
        <v>3040</v>
      </c>
      <c r="R162" s="50" t="s">
        <v>3480</v>
      </c>
    </row>
    <row r="163" spans="1:18" ht="45" customHeight="1">
      <c r="A163" s="50"/>
      <c r="B163" s="50"/>
      <c r="D163" s="46"/>
      <c r="E163" s="46"/>
      <c r="F163" s="50"/>
      <c r="G163" s="50"/>
      <c r="H163" s="61"/>
      <c r="I163" s="61"/>
      <c r="J163" s="46"/>
      <c r="K163" s="46"/>
      <c r="L163" s="50">
        <v>549</v>
      </c>
      <c r="M163" s="50" t="s">
        <v>2763</v>
      </c>
      <c r="N163" s="50" t="s">
        <v>2724</v>
      </c>
      <c r="O163" s="50" t="s">
        <v>1947</v>
      </c>
      <c r="P163" s="50" t="s">
        <v>1051</v>
      </c>
      <c r="Q163" s="50" t="s">
        <v>3481</v>
      </c>
      <c r="R163" s="50" t="s">
        <v>3350</v>
      </c>
    </row>
    <row r="164" spans="1:18" ht="45" customHeight="1">
      <c r="A164" s="50"/>
      <c r="B164" s="50"/>
      <c r="D164" s="46"/>
      <c r="E164" s="46"/>
      <c r="F164" s="50"/>
      <c r="G164" s="50"/>
      <c r="H164" s="61"/>
      <c r="I164" s="61"/>
      <c r="J164" s="46"/>
      <c r="K164" s="46"/>
      <c r="L164" s="50">
        <v>573</v>
      </c>
      <c r="M164" s="50" t="s">
        <v>1815</v>
      </c>
      <c r="N164" s="50" t="s">
        <v>2650</v>
      </c>
      <c r="O164" s="50" t="s">
        <v>1951</v>
      </c>
      <c r="P164" s="50" t="s">
        <v>1051</v>
      </c>
      <c r="Q164" s="50" t="s">
        <v>3433</v>
      </c>
      <c r="R164" s="50" t="s">
        <v>3444</v>
      </c>
    </row>
    <row r="165" spans="1:18" ht="45" customHeight="1">
      <c r="A165" s="245"/>
      <c r="B165" s="245"/>
      <c r="C165" s="245"/>
      <c r="D165" s="245"/>
      <c r="E165" s="245"/>
      <c r="F165" s="245"/>
      <c r="G165" s="245"/>
      <c r="H165" s="268"/>
      <c r="I165" s="268"/>
      <c r="J165" s="245"/>
      <c r="K165" s="245"/>
      <c r="L165" s="245"/>
      <c r="M165" s="245"/>
      <c r="N165" s="245"/>
      <c r="O165" s="245"/>
      <c r="P165" s="245"/>
      <c r="Q165" s="245"/>
      <c r="R165" s="245"/>
    </row>
    <row r="166" spans="1:18" ht="45" customHeight="1">
      <c r="A166" s="50">
        <v>37</v>
      </c>
      <c r="B166" s="50"/>
      <c r="C166" s="46" t="s">
        <v>843</v>
      </c>
      <c r="D166" s="46" t="s">
        <v>1980</v>
      </c>
      <c r="E166" s="46" t="s">
        <v>2004</v>
      </c>
      <c r="F166" s="46" t="s">
        <v>2003</v>
      </c>
      <c r="G166" s="46" t="s">
        <v>2002</v>
      </c>
      <c r="H166" s="61">
        <v>6</v>
      </c>
      <c r="I166" s="61">
        <v>5</v>
      </c>
      <c r="J166" s="46" t="s">
        <v>2600</v>
      </c>
      <c r="K166" s="46" t="s">
        <v>2603</v>
      </c>
      <c r="L166" s="50">
        <v>589</v>
      </c>
      <c r="M166" s="50" t="s">
        <v>2476</v>
      </c>
      <c r="N166" s="50" t="s">
        <v>2646</v>
      </c>
      <c r="O166" s="50" t="s">
        <v>1942</v>
      </c>
      <c r="P166" s="50" t="s">
        <v>1052</v>
      </c>
      <c r="Q166" s="50" t="s">
        <v>1436</v>
      </c>
      <c r="R166" s="50" t="s">
        <v>3437</v>
      </c>
    </row>
    <row r="167" spans="1:18" ht="45" customHeight="1">
      <c r="A167" s="50"/>
      <c r="B167" s="50"/>
      <c r="D167" s="46"/>
      <c r="E167" s="46"/>
      <c r="F167" s="46"/>
      <c r="G167" s="46"/>
      <c r="H167" s="61"/>
      <c r="I167" s="61"/>
      <c r="J167" s="46"/>
      <c r="K167" s="46"/>
      <c r="L167" s="50">
        <v>571</v>
      </c>
      <c r="M167" s="50" t="s">
        <v>2540</v>
      </c>
      <c r="N167" s="50" t="s">
        <v>2725</v>
      </c>
      <c r="O167" s="50" t="s">
        <v>2542</v>
      </c>
      <c r="P167" s="50" t="s">
        <v>1116</v>
      </c>
      <c r="Q167" s="50" t="s">
        <v>3475</v>
      </c>
      <c r="R167" s="50" t="s">
        <v>3482</v>
      </c>
    </row>
    <row r="168" spans="1:18" ht="45" customHeight="1">
      <c r="A168" s="50"/>
      <c r="B168" s="50"/>
      <c r="D168" s="46"/>
      <c r="E168" s="46"/>
      <c r="F168" s="46"/>
      <c r="G168" s="46"/>
      <c r="H168" s="61"/>
      <c r="I168" s="61"/>
      <c r="J168" s="46"/>
      <c r="K168" s="46"/>
      <c r="L168" s="249">
        <v>738</v>
      </c>
      <c r="M168" s="249" t="s">
        <v>2764</v>
      </c>
      <c r="N168" s="249" t="s">
        <v>2726</v>
      </c>
      <c r="O168" s="249" t="s">
        <v>1249</v>
      </c>
      <c r="P168" s="249" t="s">
        <v>1044</v>
      </c>
      <c r="Q168" s="249"/>
      <c r="R168" s="249"/>
    </row>
    <row r="169" spans="1:18" ht="45" customHeight="1">
      <c r="A169" s="50"/>
      <c r="B169" s="50"/>
      <c r="D169" s="46"/>
      <c r="E169" s="46"/>
      <c r="F169" s="46"/>
      <c r="G169" s="46"/>
      <c r="H169" s="61"/>
      <c r="I169" s="61"/>
      <c r="J169" s="46"/>
      <c r="K169" s="46"/>
      <c r="L169" s="50">
        <v>571</v>
      </c>
      <c r="M169" s="50" t="s">
        <v>2765</v>
      </c>
      <c r="N169" s="50" t="s">
        <v>2727</v>
      </c>
      <c r="O169" s="50" t="s">
        <v>1985</v>
      </c>
      <c r="P169" s="50" t="s">
        <v>1266</v>
      </c>
      <c r="Q169" s="50" t="s">
        <v>3484</v>
      </c>
      <c r="R169" s="50" t="s">
        <v>3483</v>
      </c>
    </row>
    <row r="170" spans="1:18" ht="45" customHeight="1">
      <c r="A170" s="50"/>
      <c r="B170" s="50"/>
      <c r="D170" s="46"/>
      <c r="E170" s="46"/>
      <c r="F170" s="46"/>
      <c r="G170" s="46"/>
      <c r="H170" s="61"/>
      <c r="I170" s="61"/>
      <c r="J170" s="46"/>
      <c r="K170" s="46"/>
      <c r="L170" s="50">
        <v>571</v>
      </c>
      <c r="M170" s="50" t="s">
        <v>2766</v>
      </c>
      <c r="N170" s="50" t="s">
        <v>2728</v>
      </c>
      <c r="O170" s="50" t="s">
        <v>2785</v>
      </c>
      <c r="P170" s="50" t="s">
        <v>1048</v>
      </c>
      <c r="Q170" s="50" t="s">
        <v>3477</v>
      </c>
      <c r="R170" s="50" t="s">
        <v>3485</v>
      </c>
    </row>
    <row r="171" spans="1:18" ht="45" customHeight="1">
      <c r="A171" s="50"/>
      <c r="B171" s="50"/>
      <c r="D171" s="46"/>
      <c r="E171" s="46"/>
      <c r="F171" s="46"/>
      <c r="G171" s="46"/>
      <c r="H171" s="61"/>
      <c r="I171" s="61"/>
      <c r="J171" s="46"/>
      <c r="K171" s="46"/>
      <c r="L171" s="50">
        <v>571</v>
      </c>
      <c r="M171" s="50" t="s">
        <v>2767</v>
      </c>
      <c r="N171" s="50" t="s">
        <v>2729</v>
      </c>
      <c r="O171" s="50" t="s">
        <v>2806</v>
      </c>
      <c r="P171" s="50" t="s">
        <v>1058</v>
      </c>
      <c r="Q171" s="50" t="s">
        <v>3487</v>
      </c>
      <c r="R171" s="50" t="s">
        <v>3486</v>
      </c>
    </row>
    <row r="172" spans="1:18" ht="45" customHeight="1">
      <c r="A172" s="245"/>
      <c r="B172" s="245"/>
      <c r="C172" s="245"/>
      <c r="D172" s="245"/>
      <c r="E172" s="245"/>
      <c r="F172" s="245"/>
      <c r="G172" s="245"/>
      <c r="H172" s="268"/>
      <c r="I172" s="268"/>
      <c r="J172" s="245"/>
      <c r="K172" s="245"/>
      <c r="L172" s="245"/>
      <c r="M172" s="245"/>
      <c r="N172" s="245"/>
      <c r="O172" s="245"/>
      <c r="P172" s="245"/>
      <c r="Q172" s="245"/>
      <c r="R172" s="245"/>
    </row>
    <row r="173" spans="1:18" ht="45" customHeight="1">
      <c r="A173" s="50">
        <v>38</v>
      </c>
      <c r="B173" s="50"/>
      <c r="C173" s="50" t="s">
        <v>2251</v>
      </c>
      <c r="D173" s="46" t="s">
        <v>2379</v>
      </c>
      <c r="E173" s="46" t="s">
        <v>2252</v>
      </c>
      <c r="F173" s="50" t="s">
        <v>2343</v>
      </c>
      <c r="G173" s="50" t="s">
        <v>2002</v>
      </c>
      <c r="H173" s="61">
        <v>5</v>
      </c>
      <c r="I173" s="61">
        <v>4</v>
      </c>
      <c r="J173" s="46" t="s">
        <v>2601</v>
      </c>
      <c r="K173" s="46" t="s">
        <v>2624</v>
      </c>
      <c r="L173" s="50">
        <v>581</v>
      </c>
      <c r="M173" s="50" t="s">
        <v>2549</v>
      </c>
      <c r="N173" s="50" t="s">
        <v>2730</v>
      </c>
      <c r="O173" s="50" t="s">
        <v>2250</v>
      </c>
      <c r="P173" s="50" t="s">
        <v>1051</v>
      </c>
      <c r="Q173" s="50" t="s">
        <v>3489</v>
      </c>
      <c r="R173" s="50" t="s">
        <v>3488</v>
      </c>
    </row>
    <row r="174" spans="1:18" ht="45" customHeight="1">
      <c r="A174" s="50"/>
      <c r="B174" s="50"/>
      <c r="C174" s="50"/>
      <c r="D174" s="46"/>
      <c r="E174" s="46"/>
      <c r="F174" s="50"/>
      <c r="G174" s="50"/>
      <c r="H174" s="61"/>
      <c r="I174" s="61"/>
      <c r="J174" s="46"/>
      <c r="K174" s="46"/>
      <c r="L174" s="50">
        <v>748</v>
      </c>
      <c r="M174" s="50" t="s">
        <v>2871</v>
      </c>
      <c r="N174" s="50" t="s">
        <v>2870</v>
      </c>
      <c r="O174" s="50" t="s">
        <v>2872</v>
      </c>
      <c r="P174" s="50" t="s">
        <v>1116</v>
      </c>
      <c r="Q174" s="50" t="s">
        <v>3513</v>
      </c>
      <c r="R174" s="50" t="s">
        <v>3512</v>
      </c>
    </row>
    <row r="175" spans="1:18" ht="45" customHeight="1">
      <c r="A175" s="50"/>
      <c r="B175" s="50"/>
      <c r="C175" s="50"/>
      <c r="D175" s="46"/>
      <c r="E175" s="46"/>
      <c r="F175" s="50"/>
      <c r="G175" s="50"/>
      <c r="H175" s="61"/>
      <c r="I175" s="61"/>
      <c r="J175" s="46"/>
      <c r="K175" s="46"/>
      <c r="L175" s="249">
        <v>581</v>
      </c>
      <c r="M175" s="249" t="s">
        <v>2764</v>
      </c>
      <c r="N175" s="249" t="s">
        <v>2726</v>
      </c>
      <c r="O175" s="249" t="s">
        <v>1249</v>
      </c>
      <c r="P175" s="249" t="s">
        <v>1044</v>
      </c>
      <c r="Q175" s="249"/>
      <c r="R175" s="249"/>
    </row>
    <row r="176" spans="1:18" ht="45" customHeight="1">
      <c r="A176" s="50"/>
      <c r="B176" s="50"/>
      <c r="C176" s="50"/>
      <c r="D176" s="46"/>
      <c r="E176" s="46"/>
      <c r="F176" s="50"/>
      <c r="G176" s="50"/>
      <c r="H176" s="61"/>
      <c r="I176" s="61"/>
      <c r="J176" s="46"/>
      <c r="K176" s="46"/>
      <c r="L176" s="50">
        <v>581</v>
      </c>
      <c r="M176" s="50" t="s">
        <v>2767</v>
      </c>
      <c r="N176" s="50" t="s">
        <v>2729</v>
      </c>
      <c r="O176" s="50" t="s">
        <v>2806</v>
      </c>
      <c r="P176" s="50" t="s">
        <v>1058</v>
      </c>
      <c r="Q176" s="50" t="s">
        <v>3487</v>
      </c>
      <c r="R176" s="50" t="s">
        <v>3490</v>
      </c>
    </row>
    <row r="177" spans="1:18" ht="45" customHeight="1">
      <c r="A177" s="50"/>
      <c r="B177" s="50"/>
      <c r="C177" s="50"/>
      <c r="D177" s="46"/>
      <c r="E177" s="46"/>
      <c r="F177" s="50"/>
      <c r="G177" s="50"/>
      <c r="H177" s="61"/>
      <c r="I177" s="61"/>
      <c r="J177" s="46"/>
      <c r="K177" s="46"/>
      <c r="L177" s="50">
        <v>612</v>
      </c>
      <c r="M177" s="50" t="s">
        <v>2476</v>
      </c>
      <c r="N177" s="50" t="s">
        <v>2646</v>
      </c>
      <c r="O177" s="50" t="s">
        <v>1942</v>
      </c>
      <c r="P177" s="50" t="s">
        <v>1052</v>
      </c>
      <c r="Q177" s="50" t="s">
        <v>1436</v>
      </c>
      <c r="R177" s="50" t="s">
        <v>3437</v>
      </c>
    </row>
    <row r="178" spans="1:18" ht="45" customHeight="1">
      <c r="A178" s="252"/>
      <c r="B178" s="252"/>
      <c r="C178" s="252"/>
      <c r="D178" s="252"/>
      <c r="E178" s="252"/>
      <c r="F178" s="252"/>
      <c r="G178" s="252"/>
      <c r="H178" s="270"/>
      <c r="I178" s="270"/>
      <c r="J178" s="252"/>
      <c r="K178" s="252"/>
      <c r="L178" s="252"/>
      <c r="M178" s="252"/>
      <c r="N178" s="252"/>
      <c r="O178" s="252"/>
      <c r="P178" s="252"/>
      <c r="Q178" s="252"/>
      <c r="R178" s="252"/>
    </row>
    <row r="179" spans="1:18" ht="45" customHeight="1">
      <c r="A179" s="46"/>
      <c r="B179" s="46"/>
      <c r="D179" s="46"/>
      <c r="E179" s="46"/>
      <c r="F179" s="46"/>
      <c r="G179" s="310" t="s">
        <v>2320</v>
      </c>
      <c r="H179" s="313">
        <f>SUM(H3:H178)</f>
        <v>137</v>
      </c>
      <c r="I179" s="313">
        <f>SUM(I3:I178)</f>
        <v>120</v>
      </c>
      <c r="J179" s="46"/>
      <c r="K179" s="46"/>
      <c r="L179" s="46"/>
      <c r="M179" s="46"/>
      <c r="N179" s="46"/>
      <c r="O179" s="46"/>
      <c r="P179" s="46"/>
      <c r="Q179" s="50"/>
      <c r="R179" s="50"/>
    </row>
    <row r="180" spans="1:18" ht="45" customHeight="1">
      <c r="A180" s="46">
        <v>38</v>
      </c>
      <c r="B180" s="46"/>
      <c r="D180" s="46"/>
      <c r="E180" s="46"/>
      <c r="F180" s="46"/>
      <c r="G180" s="46" t="s">
        <v>2321</v>
      </c>
      <c r="H180" s="61">
        <f>H179/A180</f>
        <v>3.6052631578947367</v>
      </c>
      <c r="I180" s="61">
        <f>I179/A180</f>
        <v>3.1578947368421053</v>
      </c>
      <c r="J180" s="46"/>
      <c r="K180" s="46"/>
      <c r="L180" s="46"/>
      <c r="M180" s="46"/>
      <c r="N180" s="46"/>
      <c r="O180" s="46"/>
      <c r="P180" s="46"/>
      <c r="Q180" s="50"/>
      <c r="R180" s="50"/>
    </row>
    <row r="181" spans="1:18" ht="45" customHeight="1">
      <c r="A181" s="1"/>
      <c r="B181" s="1"/>
      <c r="C181" s="1"/>
    </row>
    <row r="182" spans="1:18" ht="45" customHeight="1">
      <c r="A182" s="1"/>
      <c r="B182" s="1"/>
      <c r="C182" s="1"/>
    </row>
    <row r="183" spans="1:18" ht="45" customHeight="1">
      <c r="A183" s="1"/>
      <c r="B183" s="1"/>
      <c r="C183" s="1"/>
    </row>
    <row r="184" spans="1:18" ht="45" customHeight="1">
      <c r="A184" s="1"/>
      <c r="B184" s="1"/>
      <c r="C184" s="1"/>
    </row>
    <row r="185" spans="1:18" ht="45" customHeight="1">
      <c r="A185" s="1"/>
      <c r="B185" s="1"/>
      <c r="C185" s="1"/>
    </row>
    <row r="186" spans="1:18" ht="45" customHeight="1">
      <c r="A186" s="1"/>
      <c r="B186" s="1"/>
      <c r="C186" s="1"/>
    </row>
    <row r="187" spans="1:18" ht="45" customHeight="1">
      <c r="A187" s="1"/>
      <c r="B187" s="1"/>
      <c r="C187" s="1"/>
    </row>
    <row r="188" spans="1:18" ht="45" customHeight="1">
      <c r="A188" s="1"/>
      <c r="B188" s="1"/>
      <c r="C188" s="1"/>
    </row>
    <row r="189" spans="1:18" ht="45" customHeight="1">
      <c r="A189" s="1"/>
      <c r="B189" s="1"/>
      <c r="C189" s="1"/>
    </row>
    <row r="190" spans="1:18" ht="45" customHeight="1">
      <c r="A190" s="1"/>
      <c r="B190" s="1"/>
      <c r="C190" s="1"/>
    </row>
    <row r="191" spans="1:18" ht="45" customHeight="1">
      <c r="A191" s="1"/>
      <c r="B191" s="1"/>
      <c r="C191" s="1"/>
    </row>
    <row r="192" spans="1:18" ht="45" customHeight="1">
      <c r="A192" s="1"/>
      <c r="B192" s="1"/>
      <c r="C192" s="1"/>
    </row>
    <row r="193" spans="1:3" ht="45" customHeight="1">
      <c r="A193" s="1"/>
      <c r="B193" s="1"/>
      <c r="C193" s="1"/>
    </row>
    <row r="194" spans="1:3" ht="45" customHeight="1">
      <c r="A194" s="1"/>
      <c r="B194" s="1"/>
      <c r="C194" s="1"/>
    </row>
    <row r="195" spans="1:3" ht="45" customHeight="1">
      <c r="A195" s="1"/>
      <c r="B195" s="1"/>
      <c r="C195" s="1"/>
    </row>
    <row r="196" spans="1:3" ht="45" customHeight="1">
      <c r="A196" s="1"/>
      <c r="B196" s="1"/>
      <c r="C196" s="1"/>
    </row>
    <row r="197" spans="1:3" ht="45" customHeight="1">
      <c r="A197" s="1"/>
      <c r="B197" s="1"/>
      <c r="C197" s="1"/>
    </row>
    <row r="198" spans="1:3" ht="45" customHeight="1">
      <c r="A198" s="1"/>
      <c r="B198" s="1"/>
      <c r="C198" s="1"/>
    </row>
    <row r="199" spans="1:3" ht="45" customHeight="1">
      <c r="A199" s="1"/>
      <c r="B199" s="1"/>
      <c r="C199" s="1"/>
    </row>
    <row r="200" spans="1:3" ht="45" customHeight="1">
      <c r="A200" s="1"/>
      <c r="B200" s="1"/>
      <c r="C200" s="1"/>
    </row>
    <row r="201" spans="1:3" ht="45" customHeight="1">
      <c r="A201" s="1"/>
      <c r="B201" s="1"/>
      <c r="C201" s="1"/>
    </row>
    <row r="202" spans="1:3" ht="45" customHeight="1">
      <c r="A202" s="1"/>
      <c r="B202" s="1"/>
      <c r="C202" s="1"/>
    </row>
    <row r="203" spans="1:3" ht="45" customHeight="1">
      <c r="A203" s="1"/>
      <c r="B203" s="1"/>
      <c r="C203" s="1"/>
    </row>
    <row r="204" spans="1:3" ht="45" customHeight="1">
      <c r="A204" s="1"/>
      <c r="B204" s="1"/>
      <c r="C204" s="1"/>
    </row>
    <row r="205" spans="1:3" ht="45" customHeight="1">
      <c r="A205" s="1"/>
      <c r="B205" s="1"/>
      <c r="C205" s="1"/>
    </row>
    <row r="206" spans="1:3" ht="45" customHeight="1">
      <c r="A206" s="1"/>
      <c r="B206" s="1"/>
      <c r="C206" s="1"/>
    </row>
    <row r="207" spans="1:3" ht="45" customHeight="1">
      <c r="A207" s="1"/>
      <c r="B207" s="1"/>
      <c r="C207" s="1"/>
    </row>
    <row r="208" spans="1:3" ht="45" customHeight="1">
      <c r="A208" s="1"/>
      <c r="B208" s="1"/>
      <c r="C208" s="1"/>
    </row>
    <row r="209" spans="1:3" ht="45" customHeight="1">
      <c r="A209" s="1"/>
      <c r="B209" s="1"/>
      <c r="C209" s="1"/>
    </row>
    <row r="210" spans="1:3" ht="45" customHeight="1">
      <c r="A210" s="1"/>
      <c r="B210" s="1"/>
      <c r="C210" s="1"/>
    </row>
    <row r="211" spans="1:3" ht="45" customHeight="1">
      <c r="A211" s="1"/>
      <c r="B211" s="1"/>
      <c r="C211" s="1"/>
    </row>
    <row r="212" spans="1:3" ht="45" customHeight="1">
      <c r="A212" s="1"/>
      <c r="B212" s="1"/>
      <c r="C212" s="1"/>
    </row>
    <row r="213" spans="1:3" ht="45" customHeight="1">
      <c r="A213" s="1"/>
      <c r="B213" s="1"/>
      <c r="C213" s="1"/>
    </row>
    <row r="214" spans="1:3" ht="45" customHeight="1">
      <c r="A214" s="1"/>
      <c r="B214" s="1"/>
      <c r="C214" s="1"/>
    </row>
    <row r="215" spans="1:3" ht="45" customHeight="1">
      <c r="A215" s="1"/>
      <c r="B215" s="1"/>
      <c r="C215" s="1"/>
    </row>
    <row r="216" spans="1:3" ht="45" customHeight="1">
      <c r="A216" s="1"/>
      <c r="B216" s="1"/>
      <c r="C216" s="1"/>
    </row>
    <row r="217" spans="1:3" ht="45" customHeight="1">
      <c r="A217" s="1"/>
      <c r="B217" s="1"/>
      <c r="C217" s="1"/>
    </row>
    <row r="218" spans="1:3" ht="45" customHeight="1">
      <c r="A218" s="1"/>
      <c r="B218" s="1"/>
      <c r="C218" s="1"/>
    </row>
    <row r="219" spans="1:3" ht="45" customHeight="1">
      <c r="A219" s="1"/>
      <c r="B219" s="1"/>
      <c r="C219" s="1"/>
    </row>
    <row r="220" spans="1:3" ht="45" customHeight="1">
      <c r="A220" s="1"/>
      <c r="B220" s="1"/>
      <c r="C220" s="1"/>
    </row>
    <row r="221" spans="1:3" ht="45" customHeight="1">
      <c r="A221" s="1"/>
      <c r="B221" s="1"/>
      <c r="C221" s="1"/>
    </row>
    <row r="222" spans="1:3" ht="45" customHeight="1">
      <c r="A222" s="1"/>
      <c r="B222" s="1"/>
      <c r="C222" s="1"/>
    </row>
    <row r="223" spans="1:3" ht="45" customHeight="1">
      <c r="A223" s="1"/>
      <c r="B223" s="1"/>
      <c r="C223" s="1"/>
    </row>
    <row r="224" spans="1:3" ht="45" customHeight="1">
      <c r="A224" s="1"/>
      <c r="B224" s="1"/>
      <c r="C224" s="1"/>
    </row>
    <row r="225" spans="1:3" ht="45" customHeight="1">
      <c r="A225" s="1"/>
      <c r="B225" s="1"/>
      <c r="C225" s="1"/>
    </row>
    <row r="226" spans="1:3" ht="45" customHeight="1">
      <c r="A226" s="1"/>
      <c r="B226" s="1"/>
      <c r="C226" s="1"/>
    </row>
    <row r="227" spans="1:3" ht="45" customHeight="1">
      <c r="A227" s="1"/>
      <c r="B227" s="1"/>
      <c r="C227" s="1"/>
    </row>
    <row r="228" spans="1:3" ht="45" customHeight="1">
      <c r="A228" s="1"/>
      <c r="B228" s="1"/>
      <c r="C228" s="1"/>
    </row>
    <row r="229" spans="1:3" ht="45" customHeight="1">
      <c r="A229" s="1"/>
      <c r="B229" s="1"/>
      <c r="C229" s="1"/>
    </row>
    <row r="230" spans="1:3" ht="45" customHeight="1">
      <c r="A230" s="1"/>
      <c r="B230" s="1"/>
      <c r="C230" s="1"/>
    </row>
    <row r="231" spans="1:3" ht="45" customHeight="1">
      <c r="A231" s="1"/>
      <c r="B231" s="1"/>
      <c r="C231" s="1"/>
    </row>
    <row r="232" spans="1:3" ht="45" customHeight="1">
      <c r="A232" s="1"/>
      <c r="B232" s="1"/>
      <c r="C232" s="1"/>
    </row>
    <row r="233" spans="1:3" ht="45" customHeight="1">
      <c r="A233" s="1"/>
      <c r="B233" s="1"/>
      <c r="C233" s="1"/>
    </row>
    <row r="234" spans="1:3" ht="45" customHeight="1">
      <c r="A234" s="1"/>
      <c r="B234" s="1"/>
      <c r="C234" s="1"/>
    </row>
    <row r="235" spans="1:3" ht="45" customHeight="1">
      <c r="A235" s="1"/>
      <c r="B235" s="1"/>
      <c r="C235" s="1"/>
    </row>
    <row r="236" spans="1:3" ht="45" customHeight="1">
      <c r="A236" s="1"/>
      <c r="B236" s="1"/>
      <c r="C236" s="1"/>
    </row>
    <row r="237" spans="1:3" ht="45" customHeight="1">
      <c r="A237" s="1"/>
      <c r="B237" s="1"/>
      <c r="C237" s="1"/>
    </row>
    <row r="238" spans="1:3" ht="45" customHeight="1">
      <c r="A238" s="1"/>
      <c r="B238" s="1"/>
      <c r="C238" s="1"/>
    </row>
    <row r="239" spans="1:3" ht="45" customHeight="1">
      <c r="A239" s="1"/>
      <c r="B239" s="1"/>
      <c r="C239" s="1"/>
    </row>
    <row r="240" spans="1:3" ht="45" customHeight="1">
      <c r="A240" s="1"/>
      <c r="B240" s="1"/>
      <c r="C240" s="1"/>
    </row>
    <row r="241" spans="1:3" ht="45" customHeight="1">
      <c r="A241" s="1"/>
      <c r="B241" s="1"/>
      <c r="C241" s="1"/>
    </row>
    <row r="242" spans="1:3" ht="45" customHeight="1">
      <c r="A242" s="1"/>
      <c r="B242" s="1"/>
      <c r="C242" s="1"/>
    </row>
    <row r="243" spans="1:3" ht="45" customHeight="1">
      <c r="A243" s="1"/>
      <c r="B243" s="1"/>
      <c r="C243" s="1"/>
    </row>
    <row r="244" spans="1:3" ht="45" customHeight="1">
      <c r="A244" s="1"/>
      <c r="B244" s="1"/>
      <c r="C244" s="1"/>
    </row>
    <row r="245" spans="1:3" ht="45" customHeight="1">
      <c r="A245" s="1"/>
      <c r="B245" s="1"/>
      <c r="C245" s="1"/>
    </row>
    <row r="246" spans="1:3" ht="45" customHeight="1">
      <c r="A246" s="1"/>
      <c r="B246" s="1"/>
      <c r="C246" s="1"/>
    </row>
    <row r="247" spans="1:3" ht="45" customHeight="1">
      <c r="A247" s="1"/>
      <c r="B247" s="1"/>
      <c r="C247" s="1"/>
    </row>
    <row r="248" spans="1:3" ht="45" customHeight="1">
      <c r="A248" s="1"/>
      <c r="B248" s="1"/>
      <c r="C248" s="1"/>
    </row>
    <row r="249" spans="1:3" ht="45" customHeight="1">
      <c r="A249" s="1"/>
      <c r="B249" s="1"/>
      <c r="C249" s="1"/>
    </row>
    <row r="250" spans="1:3" ht="45" customHeight="1">
      <c r="A250" s="1"/>
      <c r="B250" s="1"/>
      <c r="C250" s="1"/>
    </row>
    <row r="251" spans="1:3" ht="45" customHeight="1">
      <c r="A251" s="1"/>
      <c r="B251" s="1"/>
      <c r="C251" s="1"/>
    </row>
    <row r="252" spans="1:3" ht="45" customHeight="1">
      <c r="A252" s="1"/>
      <c r="B252" s="1"/>
      <c r="C252" s="1"/>
    </row>
    <row r="253" spans="1:3" ht="45" customHeight="1">
      <c r="A253" s="1"/>
      <c r="B253" s="1"/>
      <c r="C253" s="1"/>
    </row>
    <row r="254" spans="1:3" ht="45" customHeight="1">
      <c r="A254" s="1"/>
      <c r="B254" s="1"/>
      <c r="C254" s="1"/>
    </row>
    <row r="255" spans="1:3" ht="45" customHeight="1">
      <c r="A255" s="1"/>
      <c r="B255" s="1"/>
      <c r="C255" s="1"/>
    </row>
    <row r="256" spans="1:3" ht="45" customHeight="1">
      <c r="A256" s="1"/>
      <c r="B256" s="1"/>
      <c r="C256" s="1"/>
    </row>
    <row r="257" spans="1:3" ht="45" customHeight="1">
      <c r="A257" s="1"/>
      <c r="B257" s="1"/>
      <c r="C257" s="1"/>
    </row>
    <row r="258" spans="1:3" ht="45" customHeight="1">
      <c r="A258" s="1"/>
      <c r="B258" s="1"/>
      <c r="C258" s="1"/>
    </row>
    <row r="259" spans="1:3" ht="45" customHeight="1">
      <c r="A259" s="1"/>
      <c r="B259" s="1"/>
      <c r="C259" s="1"/>
    </row>
    <row r="260" spans="1:3" ht="45" customHeight="1">
      <c r="A260" s="1"/>
      <c r="B260" s="1"/>
      <c r="C260" s="1"/>
    </row>
    <row r="261" spans="1:3" ht="45" customHeight="1">
      <c r="A261" s="1"/>
      <c r="B261" s="1"/>
      <c r="C261" s="1"/>
    </row>
    <row r="262" spans="1:3" ht="45" customHeight="1">
      <c r="A262" s="1"/>
      <c r="B262" s="1"/>
      <c r="C262" s="1"/>
    </row>
    <row r="263" spans="1:3" ht="45" customHeight="1">
      <c r="A263" s="1"/>
      <c r="B263" s="1"/>
      <c r="C263" s="1"/>
    </row>
    <row r="264" spans="1:3" ht="45" customHeight="1">
      <c r="A264" s="1"/>
      <c r="B264" s="1"/>
      <c r="C264" s="1"/>
    </row>
    <row r="265" spans="1:3" ht="45" customHeight="1">
      <c r="A265" s="1"/>
      <c r="B265" s="1"/>
      <c r="C265" s="1"/>
    </row>
    <row r="266" spans="1:3" ht="45" customHeight="1">
      <c r="A266" s="1"/>
      <c r="B266" s="1"/>
      <c r="C266" s="1"/>
    </row>
    <row r="267" spans="1:3" ht="45" customHeight="1">
      <c r="A267" s="1"/>
      <c r="B267" s="1"/>
      <c r="C267" s="1"/>
    </row>
    <row r="268" spans="1:3" ht="45" customHeight="1">
      <c r="A268" s="1"/>
      <c r="B268" s="1"/>
      <c r="C268" s="1"/>
    </row>
    <row r="269" spans="1:3" ht="45" customHeight="1">
      <c r="A269" s="1"/>
      <c r="B269" s="1"/>
      <c r="C269" s="1"/>
    </row>
    <row r="270" spans="1:3" ht="45" customHeight="1">
      <c r="A270" s="1"/>
      <c r="B270" s="1"/>
      <c r="C270" s="1"/>
    </row>
    <row r="271" spans="1:3" ht="45" customHeight="1">
      <c r="A271" s="1"/>
      <c r="B271" s="1"/>
      <c r="C271" s="1"/>
    </row>
    <row r="272" spans="1:3" ht="45" customHeight="1">
      <c r="A272" s="1"/>
      <c r="B272" s="1"/>
      <c r="C272" s="1"/>
    </row>
    <row r="273" spans="1:3" ht="45" customHeight="1">
      <c r="A273" s="1"/>
      <c r="B273" s="1"/>
      <c r="C273" s="1"/>
    </row>
    <row r="274" spans="1:3" ht="45" customHeight="1">
      <c r="A274" s="1"/>
      <c r="B274" s="1"/>
      <c r="C274" s="1"/>
    </row>
    <row r="275" spans="1:3" ht="45" customHeight="1">
      <c r="A275" s="1"/>
      <c r="B275" s="1"/>
      <c r="C275" s="1"/>
    </row>
    <row r="276" spans="1:3" ht="45" customHeight="1">
      <c r="A276" s="1"/>
      <c r="B276" s="1"/>
      <c r="C276" s="1"/>
    </row>
    <row r="277" spans="1:3" ht="45" customHeight="1">
      <c r="A277" s="1"/>
      <c r="B277" s="1"/>
      <c r="C277" s="1"/>
    </row>
    <row r="278" spans="1:3" ht="45" customHeight="1">
      <c r="A278" s="1"/>
      <c r="B278" s="1"/>
      <c r="C278" s="1"/>
    </row>
    <row r="279" spans="1:3" ht="45" customHeight="1">
      <c r="A279" s="1"/>
      <c r="B279" s="1"/>
      <c r="C279" s="1"/>
    </row>
    <row r="280" spans="1:3" ht="45" customHeight="1">
      <c r="A280" s="1"/>
      <c r="B280" s="1"/>
      <c r="C280" s="1"/>
    </row>
    <row r="281" spans="1:3" ht="45" customHeight="1">
      <c r="A281" s="1"/>
      <c r="B281" s="1"/>
      <c r="C281" s="1"/>
    </row>
    <row r="282" spans="1:3" ht="45" customHeight="1">
      <c r="A282" s="1"/>
      <c r="B282" s="1"/>
      <c r="C282" s="1"/>
    </row>
    <row r="283" spans="1:3" ht="45" customHeight="1">
      <c r="A283" s="1"/>
      <c r="B283" s="1"/>
      <c r="C283" s="1"/>
    </row>
    <row r="284" spans="1:3" ht="45" customHeight="1">
      <c r="A284" s="1"/>
      <c r="B284" s="1"/>
      <c r="C284" s="1"/>
    </row>
    <row r="285" spans="1:3" ht="45" customHeight="1">
      <c r="A285" s="1"/>
      <c r="B285" s="1"/>
      <c r="C285" s="1"/>
    </row>
    <row r="286" spans="1:3" ht="45" customHeight="1">
      <c r="A286" s="1"/>
      <c r="B286" s="1"/>
      <c r="C286" s="1"/>
    </row>
    <row r="287" spans="1:3" ht="45" customHeight="1">
      <c r="A287" s="1"/>
      <c r="B287" s="1"/>
      <c r="C287" s="1"/>
    </row>
    <row r="288" spans="1:3" ht="45" customHeight="1">
      <c r="A288" s="1"/>
      <c r="B288" s="1"/>
      <c r="C288" s="1"/>
    </row>
    <row r="289" spans="1:3" ht="45" customHeight="1">
      <c r="A289" s="1"/>
      <c r="B289" s="1"/>
      <c r="C289" s="1"/>
    </row>
    <row r="290" spans="1:3" ht="45" customHeight="1">
      <c r="A290" s="1"/>
      <c r="B290" s="1"/>
      <c r="C290" s="1"/>
    </row>
    <row r="291" spans="1:3" ht="45" customHeight="1">
      <c r="A291" s="1"/>
      <c r="B291" s="1"/>
      <c r="C291" s="1"/>
    </row>
    <row r="292" spans="1:3" ht="45" customHeight="1">
      <c r="A292" s="1"/>
      <c r="B292" s="1"/>
      <c r="C292" s="1"/>
    </row>
    <row r="293" spans="1:3" ht="45" customHeight="1">
      <c r="A293" s="1"/>
      <c r="B293" s="1"/>
      <c r="C293" s="1"/>
    </row>
    <row r="294" spans="1:3" ht="45" customHeight="1">
      <c r="A294" s="1"/>
      <c r="B294" s="1"/>
      <c r="C294" s="1"/>
    </row>
    <row r="295" spans="1:3" ht="45" customHeight="1">
      <c r="A295" s="1"/>
      <c r="B295" s="1"/>
      <c r="C295" s="1"/>
    </row>
    <row r="296" spans="1:3" ht="45" customHeight="1">
      <c r="A296" s="1"/>
      <c r="B296" s="1"/>
      <c r="C296" s="1"/>
    </row>
    <row r="297" spans="1:3" ht="45" customHeight="1">
      <c r="A297" s="1"/>
      <c r="B297" s="1"/>
      <c r="C297" s="1"/>
    </row>
    <row r="298" spans="1:3" ht="45" customHeight="1">
      <c r="A298" s="1"/>
      <c r="B298" s="1"/>
      <c r="C298" s="1"/>
    </row>
    <row r="299" spans="1:3" ht="45" customHeight="1">
      <c r="A299" s="1"/>
      <c r="B299" s="1"/>
      <c r="C299" s="1"/>
    </row>
    <row r="300" spans="1:3" ht="45" customHeight="1">
      <c r="A300" s="1"/>
      <c r="B300" s="1"/>
      <c r="C300" s="1"/>
    </row>
    <row r="301" spans="1:3" ht="45" customHeight="1">
      <c r="A301" s="1"/>
      <c r="B301" s="1"/>
      <c r="C301" s="1"/>
    </row>
    <row r="302" spans="1:3" ht="45" customHeight="1">
      <c r="A302" s="1"/>
      <c r="B302" s="1"/>
      <c r="C302" s="1"/>
    </row>
    <row r="303" spans="1:3" ht="45" customHeight="1">
      <c r="A303" s="1"/>
      <c r="B303" s="1"/>
      <c r="C303" s="1"/>
    </row>
    <row r="304" spans="1:3" ht="45" customHeight="1">
      <c r="A304" s="1"/>
      <c r="B304" s="1"/>
      <c r="C304" s="1"/>
    </row>
    <row r="305" spans="1:3" ht="45" customHeight="1">
      <c r="A305" s="1"/>
      <c r="B305" s="1"/>
      <c r="C305" s="1"/>
    </row>
    <row r="306" spans="1:3" ht="45" customHeight="1">
      <c r="A306" s="1"/>
      <c r="B306" s="1"/>
      <c r="C306" s="1"/>
    </row>
    <row r="307" spans="1:3" ht="45" customHeight="1">
      <c r="A307" s="1"/>
      <c r="B307" s="1"/>
      <c r="C307" s="1"/>
    </row>
    <row r="308" spans="1:3" ht="45" customHeight="1">
      <c r="A308" s="1"/>
      <c r="B308" s="1"/>
      <c r="C308" s="1"/>
    </row>
    <row r="309" spans="1:3" ht="45" customHeight="1">
      <c r="A309" s="1"/>
      <c r="B309" s="1"/>
      <c r="C309" s="1"/>
    </row>
    <row r="310" spans="1:3" ht="45" customHeight="1">
      <c r="A310" s="1"/>
      <c r="B310" s="1"/>
      <c r="C310" s="1"/>
    </row>
    <row r="311" spans="1:3" ht="45" customHeight="1">
      <c r="A311" s="1"/>
      <c r="B311" s="1"/>
      <c r="C311" s="1"/>
    </row>
    <row r="312" spans="1:3" ht="45" customHeight="1">
      <c r="A312" s="1"/>
      <c r="B312" s="1"/>
      <c r="C312" s="1"/>
    </row>
    <row r="313" spans="1:3" ht="45" customHeight="1">
      <c r="A313" s="1"/>
      <c r="B313" s="1"/>
      <c r="C313" s="1"/>
    </row>
    <row r="314" spans="1:3" ht="45" customHeight="1">
      <c r="A314" s="1"/>
      <c r="B314" s="1"/>
      <c r="C314" s="1"/>
    </row>
    <row r="315" spans="1:3" ht="45" customHeight="1">
      <c r="A315" s="1"/>
      <c r="B315" s="1"/>
      <c r="C315" s="1"/>
    </row>
    <row r="316" spans="1:3" ht="45" customHeight="1">
      <c r="A316" s="1"/>
      <c r="B316" s="1"/>
      <c r="C316" s="1"/>
    </row>
    <row r="317" spans="1:3" ht="45" customHeight="1">
      <c r="A317" s="1"/>
      <c r="B317" s="1"/>
      <c r="C317" s="1"/>
    </row>
    <row r="318" spans="1:3" ht="45" customHeight="1">
      <c r="A318" s="1"/>
      <c r="B318" s="1"/>
      <c r="C318" s="1"/>
    </row>
    <row r="319" spans="1:3" ht="45" customHeight="1">
      <c r="A319" s="1"/>
      <c r="B319" s="1"/>
      <c r="C319" s="1"/>
    </row>
    <row r="320" spans="1:3" ht="45" customHeight="1">
      <c r="A320" s="1"/>
      <c r="B320" s="1"/>
      <c r="C320" s="1"/>
    </row>
    <row r="321" spans="1:3" ht="45" customHeight="1">
      <c r="A321" s="1"/>
      <c r="B321" s="1"/>
      <c r="C321" s="1"/>
    </row>
    <row r="322" spans="1:3" ht="45" customHeight="1">
      <c r="A322" s="1"/>
      <c r="B322" s="1"/>
      <c r="C322" s="1"/>
    </row>
    <row r="323" spans="1:3" ht="45" customHeight="1">
      <c r="A323" s="1"/>
      <c r="B323" s="1"/>
      <c r="C323" s="1"/>
    </row>
    <row r="324" spans="1:3" ht="45" customHeight="1">
      <c r="A324" s="1"/>
      <c r="B324" s="1"/>
      <c r="C324" s="1"/>
    </row>
    <row r="325" spans="1:3" ht="45" customHeight="1">
      <c r="A325" s="1"/>
      <c r="B325" s="1"/>
      <c r="C325" s="1"/>
    </row>
    <row r="326" spans="1:3" ht="45" customHeight="1">
      <c r="A326" s="1"/>
      <c r="B326" s="1"/>
      <c r="C326" s="1"/>
    </row>
    <row r="327" spans="1:3" ht="45" customHeight="1">
      <c r="A327" s="1"/>
      <c r="B327" s="1"/>
      <c r="C327" s="1"/>
    </row>
    <row r="328" spans="1:3" ht="45" customHeight="1">
      <c r="A328" s="1"/>
      <c r="B328" s="1"/>
      <c r="C328" s="1"/>
    </row>
    <row r="329" spans="1:3" ht="45" customHeight="1">
      <c r="A329" s="1"/>
      <c r="B329" s="1"/>
      <c r="C329" s="1"/>
    </row>
    <row r="330" spans="1:3" ht="45" customHeight="1">
      <c r="A330" s="1"/>
      <c r="B330" s="1"/>
      <c r="C330" s="1"/>
    </row>
    <row r="331" spans="1:3" ht="45" customHeight="1">
      <c r="A331" s="1"/>
      <c r="B331" s="1"/>
      <c r="C331" s="1"/>
    </row>
    <row r="332" spans="1:3" ht="45" customHeight="1">
      <c r="A332" s="1"/>
      <c r="B332" s="1"/>
      <c r="C332" s="1"/>
    </row>
    <row r="333" spans="1:3" ht="45" customHeight="1">
      <c r="A333" s="1"/>
      <c r="B333" s="1"/>
      <c r="C333" s="1"/>
    </row>
    <row r="334" spans="1:3" ht="45" customHeight="1">
      <c r="A334" s="1"/>
      <c r="B334" s="1"/>
      <c r="C334" s="1"/>
    </row>
    <row r="335" spans="1:3" ht="45" customHeight="1">
      <c r="A335" s="1"/>
      <c r="B335" s="1"/>
      <c r="C335" s="1"/>
    </row>
    <row r="336" spans="1:3" ht="45" customHeight="1">
      <c r="A336" s="1"/>
      <c r="B336" s="1"/>
      <c r="C336" s="1"/>
    </row>
    <row r="337" spans="1:3" ht="45" customHeight="1">
      <c r="A337" s="1"/>
      <c r="B337" s="1"/>
      <c r="C337" s="1"/>
    </row>
    <row r="338" spans="1:3" ht="45" customHeight="1">
      <c r="A338" s="1"/>
      <c r="B338" s="1"/>
      <c r="C338" s="1"/>
    </row>
    <row r="339" spans="1:3" ht="45" customHeight="1">
      <c r="A339" s="1"/>
      <c r="B339" s="1"/>
      <c r="C339" s="1"/>
    </row>
    <row r="340" spans="1:3" ht="45" customHeight="1">
      <c r="A340" s="1"/>
      <c r="B340" s="1"/>
      <c r="C340" s="1"/>
    </row>
    <row r="341" spans="1:3" ht="45" customHeight="1">
      <c r="A341" s="1"/>
      <c r="B341" s="1"/>
      <c r="C341" s="1"/>
    </row>
    <row r="342" spans="1:3" ht="45" customHeight="1">
      <c r="A342" s="1"/>
      <c r="B342" s="1"/>
      <c r="C342" s="1"/>
    </row>
    <row r="343" spans="1:3" ht="45" customHeight="1">
      <c r="A343" s="1"/>
      <c r="B343" s="1"/>
      <c r="C343" s="1"/>
    </row>
    <row r="344" spans="1:3" ht="45" customHeight="1">
      <c r="A344" s="1"/>
      <c r="B344" s="1"/>
      <c r="C344" s="1"/>
    </row>
    <row r="345" spans="1:3" ht="45" customHeight="1">
      <c r="A345" s="1"/>
      <c r="B345" s="1"/>
      <c r="C345" s="1"/>
    </row>
    <row r="346" spans="1:3" ht="45" customHeight="1">
      <c r="A346" s="1"/>
      <c r="B346" s="1"/>
      <c r="C346" s="1"/>
    </row>
    <row r="347" spans="1:3" ht="45" customHeight="1">
      <c r="A347" s="1"/>
      <c r="B347" s="1"/>
      <c r="C347" s="1"/>
    </row>
    <row r="348" spans="1:3" ht="45" customHeight="1">
      <c r="A348" s="1"/>
      <c r="B348" s="1"/>
      <c r="C348" s="1"/>
    </row>
    <row r="349" spans="1:3" ht="45" customHeight="1">
      <c r="A349" s="1"/>
      <c r="B349" s="1"/>
      <c r="C349" s="1"/>
    </row>
    <row r="350" spans="1:3" ht="45" customHeight="1">
      <c r="A350" s="1"/>
      <c r="B350" s="1"/>
      <c r="C350" s="1"/>
    </row>
    <row r="351" spans="1:3" ht="45" customHeight="1">
      <c r="A351" s="1"/>
      <c r="B351" s="1"/>
      <c r="C351" s="1"/>
    </row>
    <row r="352" spans="1:3" ht="45" customHeight="1">
      <c r="A352" s="1"/>
      <c r="B352" s="1"/>
      <c r="C352" s="1"/>
    </row>
    <row r="353" spans="1:3" ht="45" customHeight="1">
      <c r="A353" s="1"/>
      <c r="B353" s="1"/>
      <c r="C353" s="1"/>
    </row>
    <row r="354" spans="1:3" ht="45" customHeight="1">
      <c r="A354" s="1"/>
      <c r="B354" s="1"/>
      <c r="C354" s="1"/>
    </row>
    <row r="355" spans="1:3" ht="45" customHeight="1">
      <c r="A355" s="1"/>
      <c r="B355" s="1"/>
      <c r="C355" s="1"/>
    </row>
    <row r="356" spans="1:3" ht="45" customHeight="1">
      <c r="A356" s="1"/>
      <c r="B356" s="1"/>
      <c r="C356" s="1"/>
    </row>
    <row r="357" spans="1:3" ht="45" customHeight="1">
      <c r="A357" s="1"/>
      <c r="B357" s="1"/>
      <c r="C357" s="1"/>
    </row>
    <row r="358" spans="1:3" ht="45" customHeight="1">
      <c r="A358" s="1"/>
      <c r="B358" s="1"/>
      <c r="C358" s="1"/>
    </row>
    <row r="359" spans="1:3" ht="45" customHeight="1">
      <c r="A359" s="1"/>
      <c r="B359" s="1"/>
      <c r="C359" s="1"/>
    </row>
    <row r="360" spans="1:3" ht="45" customHeight="1">
      <c r="A360" s="1"/>
      <c r="B360" s="1"/>
      <c r="C360" s="1"/>
    </row>
    <row r="361" spans="1:3" ht="45" customHeight="1">
      <c r="A361" s="1"/>
      <c r="B361" s="1"/>
      <c r="C361" s="1"/>
    </row>
    <row r="362" spans="1:3" ht="45" customHeight="1">
      <c r="A362" s="1"/>
      <c r="B362" s="1"/>
      <c r="C362" s="1"/>
    </row>
    <row r="363" spans="1:3" ht="45" customHeight="1">
      <c r="A363" s="1"/>
      <c r="B363" s="1"/>
      <c r="C363" s="1"/>
    </row>
    <row r="364" spans="1:3" ht="45" customHeight="1">
      <c r="A364" s="1"/>
      <c r="B364" s="1"/>
      <c r="C364" s="1"/>
    </row>
    <row r="365" spans="1:3" ht="45" customHeight="1">
      <c r="A365" s="1"/>
      <c r="B365" s="1"/>
      <c r="C365" s="1"/>
    </row>
    <row r="366" spans="1:3" ht="45" customHeight="1">
      <c r="A366" s="1"/>
      <c r="B366" s="1"/>
      <c r="C366" s="1"/>
    </row>
    <row r="367" spans="1:3" ht="45" customHeight="1">
      <c r="A367" s="1"/>
      <c r="B367" s="1"/>
      <c r="C367" s="1"/>
    </row>
    <row r="368" spans="1:3" ht="45" customHeight="1">
      <c r="A368" s="1"/>
      <c r="B368" s="1"/>
      <c r="C368" s="1"/>
    </row>
    <row r="369" spans="1:3" ht="45" customHeight="1">
      <c r="A369" s="1"/>
      <c r="B369" s="1"/>
      <c r="C369" s="1"/>
    </row>
    <row r="370" spans="1:3" ht="45" customHeight="1">
      <c r="A370" s="1"/>
      <c r="B370" s="1"/>
      <c r="C370" s="1"/>
    </row>
    <row r="371" spans="1:3" ht="45" customHeight="1">
      <c r="A371" s="1"/>
      <c r="B371" s="1"/>
      <c r="C371" s="1"/>
    </row>
    <row r="372" spans="1:3" ht="45" customHeight="1">
      <c r="A372" s="1"/>
      <c r="B372" s="1"/>
      <c r="C372" s="1"/>
    </row>
    <row r="373" spans="1:3" ht="45" customHeight="1">
      <c r="A373" s="1"/>
      <c r="B373" s="1"/>
      <c r="C373" s="1"/>
    </row>
  </sheetData>
  <autoFilter ref="Q1:Q373" xr:uid="{BB8C5B76-9538-470B-B06D-997EF8BD880B}"/>
  <mergeCells count="3">
    <mergeCell ref="H1:P1"/>
    <mergeCell ref="A1:G1"/>
    <mergeCell ref="Q1:R1"/>
  </mergeCells>
  <conditionalFormatting sqref="O1:O2">
    <cfRule type="containsText" dxfId="269" priority="4" operator="containsText" text="MSH">
      <formula>NOT(ISERROR(SEARCH("MSH",O1)))</formula>
    </cfRule>
  </conditionalFormatting>
  <conditionalFormatting sqref="M1:M85 M88:M132 O86:O87 M134:M1048576">
    <cfRule type="containsText" dxfId="268" priority="3" operator="containsText" text="Current (Electrical Current ">
      <formula>NOT(ISERROR(SEARCH("Current (Electrical Current ",M1)))</formula>
    </cfRule>
  </conditionalFormatting>
  <conditionalFormatting sqref="Q3">
    <cfRule type="containsText" dxfId="267" priority="2" operator="containsText" text="Current (Electrical Current ">
      <formula>NOT(ISERROR(SEARCH("Current (Electrical Current ",Q3)))</formula>
    </cfRule>
  </conditionalFormatting>
  <conditionalFormatting sqref="L133:P133">
    <cfRule type="containsText" dxfId="266" priority="1" operator="containsText" text="Current (Electrical Current ">
      <formula>NOT(ISERROR(SEARCH("Current (Electrical Current ",L133)))</formula>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EF1CD-1B8C-40D4-B5CF-222820529148}">
  <sheetPr>
    <tabColor theme="8" tint="-0.249977111117893"/>
  </sheetPr>
  <dimension ref="A1:C36"/>
  <sheetViews>
    <sheetView zoomScale="90" zoomScaleNormal="90" workbookViewId="0">
      <pane ySplit="2" topLeftCell="A3" activePane="bottomLeft" state="frozen"/>
      <selection pane="bottomLeft" activeCell="B16" sqref="B16"/>
    </sheetView>
  </sheetViews>
  <sheetFormatPr defaultColWidth="8.85546875" defaultRowHeight="15"/>
  <cols>
    <col min="1" max="1" width="31.85546875" style="25" customWidth="1"/>
    <col min="2" max="2" width="51.42578125" style="1" customWidth="1"/>
    <col min="3" max="3" width="23.140625" style="9" customWidth="1"/>
    <col min="4" max="16384" width="8.85546875" style="2"/>
  </cols>
  <sheetData>
    <row r="1" spans="1:2">
      <c r="A1" s="112" t="s">
        <v>1558</v>
      </c>
      <c r="B1" s="237">
        <f ca="1">TODAY()</f>
        <v>44964</v>
      </c>
    </row>
    <row r="2" spans="1:2" ht="32.25" thickBot="1">
      <c r="A2" s="12" t="s">
        <v>230</v>
      </c>
      <c r="B2" s="13"/>
    </row>
    <row r="3" spans="1:2" ht="47.25" customHeight="1">
      <c r="A3" s="14" t="s">
        <v>234</v>
      </c>
      <c r="B3" s="15" t="s">
        <v>235</v>
      </c>
    </row>
    <row r="4" spans="1:2">
      <c r="A4" s="14" t="s">
        <v>236</v>
      </c>
      <c r="B4" s="15" t="s">
        <v>237</v>
      </c>
    </row>
    <row r="5" spans="1:2" ht="17.100000000000001" customHeight="1">
      <c r="A5" s="14" t="s">
        <v>238</v>
      </c>
      <c r="B5" s="17" t="s">
        <v>239</v>
      </c>
    </row>
    <row r="6" spans="1:2">
      <c r="A6" s="14" t="s">
        <v>240</v>
      </c>
      <c r="B6" s="18" t="s">
        <v>241</v>
      </c>
    </row>
    <row r="7" spans="1:2">
      <c r="A7" s="14" t="s">
        <v>242</v>
      </c>
      <c r="B7" s="19" t="s">
        <v>243</v>
      </c>
    </row>
    <row r="8" spans="1:2">
      <c r="A8" s="14" t="s">
        <v>244</v>
      </c>
      <c r="B8" s="19" t="s">
        <v>245</v>
      </c>
    </row>
    <row r="9" spans="1:2" ht="17.100000000000001" customHeight="1">
      <c r="A9" s="14"/>
      <c r="B9" s="19" t="s">
        <v>246</v>
      </c>
    </row>
    <row r="10" spans="1:2" ht="26.45" customHeight="1">
      <c r="A10" s="14" t="s">
        <v>247</v>
      </c>
      <c r="B10" s="20" t="s">
        <v>248</v>
      </c>
    </row>
    <row r="11" spans="1:2" ht="20.45" customHeight="1">
      <c r="A11" s="440" t="s">
        <v>2416</v>
      </c>
      <c r="B11" s="441"/>
    </row>
    <row r="12" spans="1:2" ht="35.450000000000003" customHeight="1">
      <c r="A12" s="14" t="s">
        <v>2422</v>
      </c>
      <c r="B12" s="15" t="s">
        <v>2423</v>
      </c>
    </row>
    <row r="13" spans="1:2" ht="35.450000000000003" customHeight="1">
      <c r="A13" s="14" t="s">
        <v>2417</v>
      </c>
      <c r="B13" s="15" t="s">
        <v>2047</v>
      </c>
    </row>
    <row r="14" spans="1:2" ht="64.5" customHeight="1">
      <c r="A14" s="14" t="s">
        <v>2418</v>
      </c>
      <c r="B14" s="15" t="s">
        <v>2419</v>
      </c>
    </row>
    <row r="15" spans="1:2" ht="35.450000000000003" customHeight="1">
      <c r="A15" s="14" t="s">
        <v>2424</v>
      </c>
      <c r="B15" s="15" t="s">
        <v>2425</v>
      </c>
    </row>
    <row r="16" spans="1:2" ht="35.450000000000003" customHeight="1">
      <c r="A16" s="838" t="s">
        <v>232</v>
      </c>
      <c r="B16" s="839" t="s">
        <v>233</v>
      </c>
    </row>
    <row r="17" spans="1:2" ht="30">
      <c r="A17" s="14" t="s">
        <v>249</v>
      </c>
      <c r="B17" s="20" t="s">
        <v>250</v>
      </c>
    </row>
    <row r="18" spans="1:2" ht="30">
      <c r="A18" s="14" t="s">
        <v>2420</v>
      </c>
      <c r="B18" s="20" t="s">
        <v>2421</v>
      </c>
    </row>
    <row r="19" spans="1:2" ht="30">
      <c r="A19" s="14" t="s">
        <v>249</v>
      </c>
      <c r="B19" s="20" t="s">
        <v>251</v>
      </c>
    </row>
    <row r="20" spans="1:2" ht="38.25">
      <c r="A20" s="443" t="s">
        <v>3391</v>
      </c>
      <c r="B20" s="444" t="s">
        <v>3390</v>
      </c>
    </row>
    <row r="21" spans="1:2">
      <c r="A21" s="14" t="s">
        <v>252</v>
      </c>
      <c r="B21" s="20" t="s">
        <v>253</v>
      </c>
    </row>
    <row r="22" spans="1:2">
      <c r="A22" s="2"/>
      <c r="B22" s="20"/>
    </row>
    <row r="23" spans="1:2" ht="25.5">
      <c r="A23" s="440" t="s">
        <v>2</v>
      </c>
      <c r="B23" s="442" t="s">
        <v>254</v>
      </c>
    </row>
    <row r="24" spans="1:2">
      <c r="A24" s="21" t="s">
        <v>255</v>
      </c>
      <c r="B24" s="17" t="s">
        <v>256</v>
      </c>
    </row>
    <row r="25" spans="1:2" ht="127.5">
      <c r="A25" s="11" t="s">
        <v>257</v>
      </c>
      <c r="B25" s="19" t="s">
        <v>258</v>
      </c>
    </row>
    <row r="26" spans="1:2" ht="25.5">
      <c r="A26" s="11" t="s">
        <v>259</v>
      </c>
      <c r="B26" s="18" t="s">
        <v>260</v>
      </c>
    </row>
    <row r="27" spans="1:2">
      <c r="A27" s="14"/>
      <c r="B27" s="19"/>
    </row>
    <row r="28" spans="1:2">
      <c r="A28" s="21" t="s">
        <v>261</v>
      </c>
      <c r="B28" s="19"/>
    </row>
    <row r="29" spans="1:2">
      <c r="A29" s="22" t="s">
        <v>262</v>
      </c>
      <c r="B29" s="23" t="s">
        <v>263</v>
      </c>
    </row>
    <row r="30" spans="1:2" ht="25.5">
      <c r="A30" s="22" t="s">
        <v>264</v>
      </c>
      <c r="B30" s="23" t="s">
        <v>265</v>
      </c>
    </row>
    <row r="31" spans="1:2" ht="45">
      <c r="A31" s="1" t="s">
        <v>266</v>
      </c>
      <c r="B31" s="23"/>
    </row>
    <row r="32" spans="1:2" ht="30">
      <c r="A32" s="1" t="s">
        <v>267</v>
      </c>
      <c r="B32" s="24" t="s">
        <v>268</v>
      </c>
    </row>
    <row r="33" spans="1:2">
      <c r="A33" s="1" t="s">
        <v>269</v>
      </c>
      <c r="B33" s="24" t="s">
        <v>270</v>
      </c>
    </row>
    <row r="34" spans="1:2" ht="30">
      <c r="A34" s="1" t="s">
        <v>271</v>
      </c>
      <c r="B34" s="24" t="s">
        <v>272</v>
      </c>
    </row>
    <row r="35" spans="1:2" ht="30">
      <c r="A35" s="1" t="s">
        <v>273</v>
      </c>
      <c r="B35" s="20" t="s">
        <v>274</v>
      </c>
    </row>
    <row r="36" spans="1:2">
      <c r="B36" s="26"/>
    </row>
  </sheetData>
  <hyperlinks>
    <hyperlink ref="B16" r:id="rId1" xr:uid="{6AF26B0A-70FD-4B41-85CE-4464092EDD01}"/>
    <hyperlink ref="B6" r:id="rId2" xr:uid="{2B92077B-A6EF-4559-AA9E-65BABA38B095}"/>
    <hyperlink ref="B5" r:id="rId3" xr:uid="{670452D5-277C-4894-81FF-DE0855FB89BE}"/>
    <hyperlink ref="B4" r:id="rId4" xr:uid="{11D0B600-1FA6-4707-8522-893066A52CBE}"/>
    <hyperlink ref="B3" r:id="rId5" xr:uid="{9583DC55-2110-4171-AD5E-5BF4270E8192}"/>
    <hyperlink ref="B26" r:id="rId6" xr:uid="{55C16396-A65D-4C05-98AC-3BB22E37EA1A}"/>
    <hyperlink ref="B23" r:id="rId7" xr:uid="{9E4F20D4-2DB1-49FC-8A96-53A00B7DED7E}"/>
    <hyperlink ref="B24" r:id="rId8" xr:uid="{ABD7701E-8FC6-4ED2-9240-C09476FA2247}"/>
    <hyperlink ref="B29" r:id="rId9" xr:uid="{C487B1D2-4B1E-4ABC-9ED3-C12BB4E909C3}"/>
    <hyperlink ref="B30" r:id="rId10" xr:uid="{E5CE0794-FCBB-4C2A-BB15-C0B63A8865B9}"/>
    <hyperlink ref="B34" r:id="rId11" xr:uid="{E6BAD968-FC90-4987-95FA-19FF01902954}"/>
    <hyperlink ref="B32" r:id="rId12" xr:uid="{13AE4481-072C-4556-A747-F4F9EFA09FAA}"/>
    <hyperlink ref="B33" r:id="rId13" xr:uid="{8A76FB79-D551-4A27-B751-0FC1B8EA41B2}"/>
    <hyperlink ref="B35" r:id="rId14" xr:uid="{7CD12D20-605D-4D3A-94A9-6CC06BADC68D}"/>
    <hyperlink ref="B10" r:id="rId15" xr:uid="{38E749E3-4EDF-41B2-AA5B-FD821594AFFF}"/>
    <hyperlink ref="B17" r:id="rId16" xr:uid="{ADDE3F7E-1F56-424A-834C-F6104BE3A96C}"/>
    <hyperlink ref="B19" r:id="rId17" xr:uid="{9141C018-BA00-4595-9ED1-6A44423B6CA4}"/>
    <hyperlink ref="B21" r:id="rId18" xr:uid="{16D083DE-9BAD-4374-976B-A97B91BC9954}"/>
    <hyperlink ref="B13" r:id="rId19" xr:uid="{77E83858-F45F-4F61-BF34-CD61596823CF}"/>
    <hyperlink ref="B14" r:id="rId20" xr:uid="{696AB3B3-3516-41F1-832D-A224573248F9}"/>
    <hyperlink ref="B18" r:id="rId21" xr:uid="{FD5E01D5-B23F-489E-8531-17FA9F36A5D8}"/>
    <hyperlink ref="B12" r:id="rId22" location="b9" xr:uid="{4DB52714-C90B-4B40-AC0E-72B9BB682EB1}"/>
    <hyperlink ref="B15" r:id="rId23" xr:uid="{BAB7BC64-B301-4924-BF62-F4F5919D6954}"/>
    <hyperlink ref="B20" r:id="rId24" xr:uid="{2CCB8DD3-E03E-4A5B-AE1B-851841B4C8C7}"/>
  </hyperlinks>
  <pageMargins left="0.7" right="0.7" top="0.75" bottom="0.75" header="0.3" footer="0.3"/>
  <pageSetup orientation="portrait" r:id="rId25"/>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667B7-E005-416F-B40B-937F90FFEB05}">
  <sheetPr>
    <tabColor rgb="FF00B050"/>
  </sheetPr>
  <dimension ref="A1:BT241"/>
  <sheetViews>
    <sheetView zoomScale="90" zoomScaleNormal="90" workbookViewId="0">
      <pane ySplit="2" topLeftCell="A168" activePane="bottomLeft" state="frozen"/>
      <selection activeCell="H2" sqref="H2"/>
      <selection pane="bottomLeft" activeCell="H2" sqref="H2"/>
    </sheetView>
  </sheetViews>
  <sheetFormatPr defaultColWidth="9.140625" defaultRowHeight="15"/>
  <cols>
    <col min="1" max="1" width="9.140625" style="55"/>
    <col min="2" max="2" width="28.85546875" style="55" customWidth="1"/>
    <col min="3" max="3" width="22.140625" style="55" customWidth="1"/>
    <col min="4" max="4" width="26.7109375" style="55" customWidth="1"/>
    <col min="5" max="5" width="18" style="55" customWidth="1"/>
    <col min="6" max="6" width="33.42578125" style="55" customWidth="1"/>
    <col min="7" max="7" width="14" style="62" customWidth="1"/>
    <col min="8" max="8" width="20.28515625" style="62" customWidth="1"/>
    <col min="9" max="9" width="13.42578125" style="55" customWidth="1"/>
    <col min="10" max="10" width="28.5703125" style="55" customWidth="1"/>
    <col min="11" max="11" width="15.140625" style="62" customWidth="1"/>
    <col min="12" max="12" width="35.5703125" style="471" customWidth="1"/>
    <col min="13" max="13" width="15.7109375" style="471" customWidth="1"/>
    <col min="14" max="14" width="9.140625" style="471"/>
    <col min="15" max="15" width="37.28515625" style="472" customWidth="1"/>
    <col min="16" max="16" width="8.85546875"/>
    <col min="17" max="72" width="9.140625" style="2"/>
    <col min="73" max="16384" width="9.140625" style="55"/>
  </cols>
  <sheetData>
    <row r="1" spans="1:72" s="50" customFormat="1" ht="35.25" customHeight="1">
      <c r="A1" s="271" t="s">
        <v>1412</v>
      </c>
      <c r="B1" s="949" t="s">
        <v>3906</v>
      </c>
      <c r="C1" s="950"/>
      <c r="D1" s="950"/>
      <c r="E1" s="950"/>
      <c r="F1" s="950"/>
      <c r="G1" s="434"/>
      <c r="H1" s="434"/>
      <c r="I1" s="447"/>
      <c r="J1" s="530" t="s">
        <v>3916</v>
      </c>
      <c r="K1" s="434"/>
      <c r="L1" s="454"/>
      <c r="M1" s="454"/>
      <c r="N1" s="454"/>
      <c r="O1" s="454"/>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row>
    <row r="2" spans="1:72" s="50" customFormat="1" ht="54.75" customHeight="1">
      <c r="A2" s="308" t="s">
        <v>827</v>
      </c>
      <c r="B2" s="308" t="s">
        <v>3392</v>
      </c>
      <c r="C2" s="445" t="s">
        <v>3393</v>
      </c>
      <c r="D2" s="445" t="s">
        <v>3394</v>
      </c>
      <c r="E2" s="308"/>
      <c r="F2" s="308" t="s">
        <v>3395</v>
      </c>
      <c r="G2" s="311" t="s">
        <v>1927</v>
      </c>
      <c r="H2" s="311" t="s">
        <v>2316</v>
      </c>
      <c r="I2" s="312" t="s">
        <v>1926</v>
      </c>
      <c r="J2" s="312" t="s">
        <v>3411</v>
      </c>
      <c r="K2" s="311" t="s">
        <v>3396</v>
      </c>
      <c r="L2" s="455" t="s">
        <v>1224</v>
      </c>
      <c r="M2" s="455" t="s">
        <v>1552</v>
      </c>
      <c r="N2" s="455" t="s">
        <v>1622</v>
      </c>
      <c r="O2" s="456" t="s">
        <v>1925</v>
      </c>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row>
    <row r="3" spans="1:72" s="50" customFormat="1" ht="45">
      <c r="A3" s="50">
        <v>1</v>
      </c>
      <c r="B3" s="46" t="s">
        <v>22</v>
      </c>
      <c r="C3" s="46" t="s">
        <v>24</v>
      </c>
      <c r="D3" s="46" t="s">
        <v>24</v>
      </c>
      <c r="E3" s="46" t="s">
        <v>26</v>
      </c>
      <c r="F3" s="46" t="s">
        <v>2040</v>
      </c>
      <c r="G3" s="448">
        <v>1</v>
      </c>
      <c r="H3" s="109">
        <v>1</v>
      </c>
      <c r="I3" s="233" t="s">
        <v>2578</v>
      </c>
      <c r="J3" s="233" t="s">
        <v>2881</v>
      </c>
      <c r="K3" s="448">
        <v>645</v>
      </c>
      <c r="L3" s="457" t="s">
        <v>1237</v>
      </c>
      <c r="M3" s="457" t="s">
        <v>2890</v>
      </c>
      <c r="N3" s="457" t="s">
        <v>2180</v>
      </c>
      <c r="O3" s="458" t="s">
        <v>1062</v>
      </c>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row>
    <row r="4" spans="1:72" s="30" customFormat="1">
      <c r="G4" s="51"/>
      <c r="H4" s="51"/>
      <c r="K4" s="51"/>
      <c r="L4" s="459"/>
      <c r="M4" s="459"/>
      <c r="N4" s="459"/>
      <c r="O4" s="459"/>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row>
    <row r="5" spans="1:72" s="50" customFormat="1">
      <c r="A5" s="46">
        <v>2</v>
      </c>
      <c r="B5" s="46" t="s">
        <v>22</v>
      </c>
      <c r="C5" s="46" t="s">
        <v>37</v>
      </c>
      <c r="D5" s="46" t="s">
        <v>38</v>
      </c>
      <c r="E5" s="46" t="s">
        <v>2387</v>
      </c>
      <c r="F5" s="46" t="s">
        <v>2040</v>
      </c>
      <c r="G5" s="448">
        <v>0</v>
      </c>
      <c r="H5" s="109">
        <v>0</v>
      </c>
      <c r="I5" s="233" t="s">
        <v>3051</v>
      </c>
      <c r="J5" s="233" t="s">
        <v>3052</v>
      </c>
      <c r="K5" s="448" t="s">
        <v>3052</v>
      </c>
      <c r="L5" s="460" t="s">
        <v>3052</v>
      </c>
      <c r="M5" s="460" t="s">
        <v>3052</v>
      </c>
      <c r="N5" s="50" t="s">
        <v>2180</v>
      </c>
      <c r="O5" s="461" t="s">
        <v>3052</v>
      </c>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row>
    <row r="6" spans="1:72" s="30" customFormat="1">
      <c r="G6" s="51"/>
      <c r="H6" s="51"/>
      <c r="K6" s="51"/>
      <c r="L6" s="459"/>
      <c r="M6" s="459"/>
      <c r="N6" s="459"/>
      <c r="O6" s="459"/>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row>
    <row r="7" spans="1:72" s="50" customFormat="1" ht="30">
      <c r="A7" s="50">
        <v>3</v>
      </c>
      <c r="B7" s="46" t="s">
        <v>48</v>
      </c>
      <c r="C7" s="46" t="s">
        <v>1557</v>
      </c>
      <c r="D7" s="46" t="s">
        <v>50</v>
      </c>
      <c r="E7" s="46" t="s">
        <v>2039</v>
      </c>
      <c r="F7" s="46" t="s">
        <v>2038</v>
      </c>
      <c r="G7" s="61">
        <v>1</v>
      </c>
      <c r="H7" s="109">
        <v>1</v>
      </c>
      <c r="I7" s="50" t="s">
        <v>2579</v>
      </c>
      <c r="J7" s="50" t="s">
        <v>3050</v>
      </c>
      <c r="K7" s="448">
        <v>812</v>
      </c>
      <c r="L7" s="457" t="s">
        <v>2979</v>
      </c>
      <c r="M7" s="457" t="s">
        <v>2891</v>
      </c>
      <c r="N7" s="457" t="s">
        <v>2180</v>
      </c>
      <c r="O7" s="458" t="s">
        <v>1055</v>
      </c>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row>
    <row r="8" spans="1:72" s="30" customFormat="1">
      <c r="G8" s="51"/>
      <c r="H8" s="51"/>
      <c r="K8" s="51"/>
      <c r="L8" s="459"/>
      <c r="M8" s="459"/>
      <c r="N8" s="459"/>
      <c r="O8" s="459"/>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row>
    <row r="9" spans="1:72" s="50" customFormat="1" ht="60">
      <c r="A9" s="135">
        <v>4</v>
      </c>
      <c r="B9" s="46" t="s">
        <v>48</v>
      </c>
      <c r="C9" s="46" t="s">
        <v>397</v>
      </c>
      <c r="D9" s="46" t="s">
        <v>63</v>
      </c>
      <c r="E9" s="46" t="s">
        <v>2299</v>
      </c>
      <c r="F9" s="46" t="s">
        <v>2038</v>
      </c>
      <c r="G9" s="448">
        <v>3</v>
      </c>
      <c r="H9" s="109">
        <v>2</v>
      </c>
      <c r="I9" s="233" t="s">
        <v>2580</v>
      </c>
      <c r="J9" s="233" t="s">
        <v>2882</v>
      </c>
      <c r="K9" s="448">
        <v>632</v>
      </c>
      <c r="L9" s="457" t="s">
        <v>2980</v>
      </c>
      <c r="M9" s="457" t="s">
        <v>2892</v>
      </c>
      <c r="N9" s="457" t="s">
        <v>2180</v>
      </c>
      <c r="O9" s="458" t="s">
        <v>1051</v>
      </c>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row>
    <row r="10" spans="1:72" s="50" customFormat="1">
      <c r="G10" s="61"/>
      <c r="H10" s="61"/>
      <c r="K10" s="448">
        <v>632</v>
      </c>
      <c r="L10" s="457" t="s">
        <v>2979</v>
      </c>
      <c r="M10" s="457" t="s">
        <v>2891</v>
      </c>
      <c r="N10" s="457" t="s">
        <v>2180</v>
      </c>
      <c r="O10" s="458" t="s">
        <v>1055</v>
      </c>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row>
    <row r="11" spans="1:72" s="50" customFormat="1">
      <c r="G11" s="61"/>
      <c r="H11" s="61"/>
      <c r="K11" s="449">
        <v>632</v>
      </c>
      <c r="L11" s="462" t="s">
        <v>2981</v>
      </c>
      <c r="M11" s="462" t="s">
        <v>2893</v>
      </c>
      <c r="N11" s="462" t="s">
        <v>2180</v>
      </c>
      <c r="O11" s="463" t="s">
        <v>1054</v>
      </c>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row>
    <row r="12" spans="1:72" s="50" customFormat="1">
      <c r="D12" s="247"/>
      <c r="E12" s="247"/>
      <c r="F12" s="247"/>
      <c r="G12" s="191"/>
      <c r="H12" s="191"/>
      <c r="I12" s="247"/>
      <c r="J12" s="247"/>
      <c r="K12" s="191"/>
      <c r="L12" s="464"/>
      <c r="M12" s="464"/>
      <c r="N12" s="464"/>
      <c r="O12" s="465"/>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row>
    <row r="13" spans="1:72" s="50" customFormat="1" ht="75">
      <c r="A13" s="190">
        <v>5</v>
      </c>
      <c r="B13" s="46" t="s">
        <v>74</v>
      </c>
      <c r="C13" s="135" t="s">
        <v>2322</v>
      </c>
      <c r="D13" s="46" t="s">
        <v>76</v>
      </c>
      <c r="E13" s="46" t="s">
        <v>2037</v>
      </c>
      <c r="F13" s="46" t="s">
        <v>2036</v>
      </c>
      <c r="G13" s="448">
        <v>5</v>
      </c>
      <c r="H13" s="109">
        <v>5</v>
      </c>
      <c r="I13" s="233" t="s">
        <v>2581</v>
      </c>
      <c r="J13" s="233" t="s">
        <v>2886</v>
      </c>
      <c r="K13" s="448">
        <v>626</v>
      </c>
      <c r="L13" s="457" t="s">
        <v>1914</v>
      </c>
      <c r="M13" s="457" t="s">
        <v>2894</v>
      </c>
      <c r="N13" s="457" t="s">
        <v>2180</v>
      </c>
      <c r="O13" s="458" t="s">
        <v>1040</v>
      </c>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row>
    <row r="14" spans="1:72" s="50" customFormat="1">
      <c r="G14" s="61"/>
      <c r="H14" s="61"/>
      <c r="K14" s="448">
        <v>626</v>
      </c>
      <c r="L14" s="457" t="s">
        <v>2278</v>
      </c>
      <c r="M14" s="457" t="s">
        <v>2895</v>
      </c>
      <c r="N14" s="457" t="s">
        <v>2180</v>
      </c>
      <c r="O14" s="458" t="s">
        <v>1263</v>
      </c>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row>
    <row r="15" spans="1:72" s="50" customFormat="1">
      <c r="G15" s="61"/>
      <c r="H15" s="61"/>
      <c r="K15" s="448">
        <v>626</v>
      </c>
      <c r="L15" s="457" t="s">
        <v>2982</v>
      </c>
      <c r="M15" s="457" t="s">
        <v>2896</v>
      </c>
      <c r="N15" s="457" t="s">
        <v>2180</v>
      </c>
      <c r="O15" s="458" t="s">
        <v>1046</v>
      </c>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row>
    <row r="16" spans="1:72" s="50" customFormat="1">
      <c r="G16" s="61"/>
      <c r="H16" s="61"/>
      <c r="K16" s="448">
        <v>626</v>
      </c>
      <c r="L16" s="457" t="s">
        <v>2733</v>
      </c>
      <c r="M16" s="457" t="s">
        <v>2897</v>
      </c>
      <c r="N16" s="457" t="s">
        <v>2180</v>
      </c>
      <c r="O16" s="458" t="s">
        <v>1043</v>
      </c>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row>
    <row r="17" spans="1:72" s="50" customFormat="1">
      <c r="G17" s="61"/>
      <c r="H17" s="61"/>
      <c r="K17" s="448">
        <v>626</v>
      </c>
      <c r="L17" s="457" t="s">
        <v>2983</v>
      </c>
      <c r="M17" s="457" t="s">
        <v>2898</v>
      </c>
      <c r="N17" s="457" t="s">
        <v>2180</v>
      </c>
      <c r="O17" s="458" t="s">
        <v>1263</v>
      </c>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row>
    <row r="18" spans="1:72" s="50" customFormat="1">
      <c r="A18" s="30"/>
      <c r="B18" s="30"/>
      <c r="C18" s="30"/>
      <c r="D18" s="30"/>
      <c r="E18" s="30"/>
      <c r="F18" s="30"/>
      <c r="G18" s="51"/>
      <c r="H18" s="51"/>
      <c r="I18" s="30"/>
      <c r="J18" s="30"/>
      <c r="K18" s="51"/>
      <c r="L18" s="459"/>
      <c r="M18" s="459"/>
      <c r="N18" s="459"/>
      <c r="O18" s="459"/>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row>
    <row r="19" spans="1:72" s="50" customFormat="1" ht="90">
      <c r="A19" s="135">
        <v>6</v>
      </c>
      <c r="B19" s="46" t="s">
        <v>74</v>
      </c>
      <c r="C19" s="46" t="s">
        <v>2302</v>
      </c>
      <c r="D19" s="46" t="s">
        <v>90</v>
      </c>
      <c r="E19" s="46" t="s">
        <v>2303</v>
      </c>
      <c r="F19" s="46" t="s">
        <v>2388</v>
      </c>
      <c r="G19" s="448">
        <v>6</v>
      </c>
      <c r="H19" s="109">
        <v>6</v>
      </c>
      <c r="I19" s="233" t="s">
        <v>2582</v>
      </c>
      <c r="J19" s="233" t="s">
        <v>3397</v>
      </c>
      <c r="K19" s="448">
        <v>617</v>
      </c>
      <c r="L19" s="457" t="s">
        <v>1914</v>
      </c>
      <c r="M19" s="457" t="s">
        <v>2894</v>
      </c>
      <c r="N19" s="457" t="s">
        <v>2180</v>
      </c>
      <c r="O19" s="458" t="s">
        <v>1040</v>
      </c>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row>
    <row r="20" spans="1:72" s="50" customFormat="1">
      <c r="G20" s="61"/>
      <c r="H20" s="61"/>
      <c r="K20" s="448">
        <v>617</v>
      </c>
      <c r="L20" s="457" t="s">
        <v>2278</v>
      </c>
      <c r="M20" s="457" t="s">
        <v>2895</v>
      </c>
      <c r="N20" s="457" t="s">
        <v>2180</v>
      </c>
      <c r="O20" s="458" t="s">
        <v>1263</v>
      </c>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row>
    <row r="21" spans="1:72" s="50" customFormat="1">
      <c r="G21" s="61"/>
      <c r="H21" s="61"/>
      <c r="K21" s="448">
        <v>617</v>
      </c>
      <c r="L21" s="457" t="s">
        <v>2984</v>
      </c>
      <c r="M21" s="457" t="s">
        <v>2899</v>
      </c>
      <c r="N21" s="457" t="s">
        <v>2180</v>
      </c>
      <c r="O21" s="458" t="s">
        <v>1103</v>
      </c>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row>
    <row r="22" spans="1:72" s="50" customFormat="1">
      <c r="G22" s="61"/>
      <c r="H22" s="61"/>
      <c r="K22" s="448">
        <v>617</v>
      </c>
      <c r="L22" s="457" t="s">
        <v>2982</v>
      </c>
      <c r="M22" s="457" t="s">
        <v>2896</v>
      </c>
      <c r="N22" s="457" t="s">
        <v>2180</v>
      </c>
      <c r="O22" s="458" t="s">
        <v>1046</v>
      </c>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row>
    <row r="23" spans="1:72" s="50" customFormat="1">
      <c r="G23" s="61"/>
      <c r="H23" s="61"/>
      <c r="K23" s="448">
        <v>617</v>
      </c>
      <c r="L23" s="457" t="s">
        <v>2733</v>
      </c>
      <c r="M23" s="457" t="s">
        <v>2897</v>
      </c>
      <c r="N23" s="457" t="s">
        <v>2180</v>
      </c>
      <c r="O23" s="458" t="s">
        <v>1043</v>
      </c>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row>
    <row r="24" spans="1:72" s="50" customFormat="1">
      <c r="G24" s="61"/>
      <c r="H24" s="61"/>
      <c r="K24" s="448">
        <v>617</v>
      </c>
      <c r="L24" s="457" t="s">
        <v>2983</v>
      </c>
      <c r="M24" s="457" t="s">
        <v>2898</v>
      </c>
      <c r="N24" s="457" t="s">
        <v>2180</v>
      </c>
      <c r="O24" s="458" t="s">
        <v>1263</v>
      </c>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row>
    <row r="25" spans="1:72" s="50" customFormat="1">
      <c r="A25" s="30"/>
      <c r="B25" s="30"/>
      <c r="C25" s="30"/>
      <c r="D25" s="30"/>
      <c r="E25" s="30"/>
      <c r="F25" s="30"/>
      <c r="G25" s="51"/>
      <c r="H25" s="51"/>
      <c r="I25" s="30"/>
      <c r="J25" s="30"/>
      <c r="K25" s="51"/>
      <c r="L25" s="459"/>
      <c r="M25" s="459"/>
      <c r="N25" s="459"/>
      <c r="O25" s="466"/>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row>
    <row r="26" spans="1:72" s="50" customFormat="1" ht="60">
      <c r="A26" s="190">
        <v>7</v>
      </c>
      <c r="B26" s="46" t="s">
        <v>96</v>
      </c>
      <c r="C26" s="135" t="s">
        <v>2000</v>
      </c>
      <c r="D26" s="46" t="s">
        <v>98</v>
      </c>
      <c r="E26" s="46" t="s">
        <v>2035</v>
      </c>
      <c r="F26" s="46" t="s">
        <v>2034</v>
      </c>
      <c r="G26" s="448">
        <v>3</v>
      </c>
      <c r="H26" s="109">
        <v>2</v>
      </c>
      <c r="I26" s="233" t="s">
        <v>2583</v>
      </c>
      <c r="J26" s="233" t="s">
        <v>2882</v>
      </c>
      <c r="K26" s="448">
        <v>871</v>
      </c>
      <c r="L26" s="457" t="s">
        <v>2476</v>
      </c>
      <c r="M26" s="457" t="s">
        <v>2900</v>
      </c>
      <c r="N26" s="457" t="s">
        <v>2180</v>
      </c>
      <c r="O26" s="458" t="s">
        <v>1052</v>
      </c>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row>
    <row r="27" spans="1:72" s="50" customFormat="1">
      <c r="G27" s="61"/>
      <c r="H27" s="61"/>
      <c r="K27" s="448">
        <v>871</v>
      </c>
      <c r="L27" s="457" t="s">
        <v>2985</v>
      </c>
      <c r="M27" s="457" t="s">
        <v>2901</v>
      </c>
      <c r="N27" s="457" t="s">
        <v>2180</v>
      </c>
      <c r="O27" s="458" t="s">
        <v>1267</v>
      </c>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row>
    <row r="28" spans="1:72" s="50" customFormat="1">
      <c r="G28" s="61"/>
      <c r="H28" s="61"/>
      <c r="K28" s="449">
        <v>791</v>
      </c>
      <c r="L28" s="451" t="s">
        <v>2986</v>
      </c>
      <c r="M28" s="451" t="s">
        <v>2902</v>
      </c>
      <c r="N28" s="451" t="s">
        <v>2180</v>
      </c>
      <c r="O28" s="451" t="s">
        <v>1267</v>
      </c>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row>
    <row r="29" spans="1:72" s="50" customFormat="1">
      <c r="A29" s="30"/>
      <c r="B29" s="30"/>
      <c r="C29" s="30"/>
      <c r="D29" s="30"/>
      <c r="E29" s="30"/>
      <c r="F29" s="30"/>
      <c r="G29" s="51"/>
      <c r="H29" s="51"/>
      <c r="I29" s="30"/>
      <c r="J29" s="30"/>
      <c r="K29" s="51"/>
      <c r="L29" s="459"/>
      <c r="M29" s="459"/>
      <c r="N29" s="459"/>
      <c r="O29" s="466"/>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row>
    <row r="30" spans="1:72" s="50" customFormat="1" ht="75">
      <c r="A30" s="135">
        <v>8</v>
      </c>
      <c r="B30" s="46" t="s">
        <v>96</v>
      </c>
      <c r="C30" s="46" t="s">
        <v>2307</v>
      </c>
      <c r="D30" s="46" t="s">
        <v>112</v>
      </c>
      <c r="E30" s="46" t="s">
        <v>2308</v>
      </c>
      <c r="F30" s="46" t="s">
        <v>2389</v>
      </c>
      <c r="G30" s="448">
        <v>4</v>
      </c>
      <c r="H30" s="109">
        <v>3</v>
      </c>
      <c r="I30" s="233" t="s">
        <v>2570</v>
      </c>
      <c r="J30" s="233" t="s">
        <v>3054</v>
      </c>
      <c r="K30" s="448">
        <v>799</v>
      </c>
      <c r="L30" s="457" t="s">
        <v>2136</v>
      </c>
      <c r="M30" s="457" t="s">
        <v>2903</v>
      </c>
      <c r="N30" s="457" t="s">
        <v>2180</v>
      </c>
      <c r="O30" s="458" t="s">
        <v>1058</v>
      </c>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row>
    <row r="31" spans="1:72" s="50" customFormat="1">
      <c r="G31" s="61"/>
      <c r="H31" s="61"/>
      <c r="K31" s="448">
        <v>660</v>
      </c>
      <c r="L31" s="457" t="s">
        <v>2282</v>
      </c>
      <c r="M31" s="457" t="s">
        <v>2904</v>
      </c>
      <c r="N31" s="457" t="s">
        <v>2180</v>
      </c>
      <c r="O31" s="458" t="s">
        <v>1056</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row>
    <row r="32" spans="1:72" s="50" customFormat="1">
      <c r="G32" s="61"/>
      <c r="H32" s="61"/>
      <c r="K32" s="448">
        <v>660</v>
      </c>
      <c r="L32" s="457" t="s">
        <v>2476</v>
      </c>
      <c r="M32" s="457" t="s">
        <v>2900</v>
      </c>
      <c r="N32" s="457" t="s">
        <v>2180</v>
      </c>
      <c r="O32" s="458" t="s">
        <v>1052</v>
      </c>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row>
    <row r="33" spans="1:72" s="50" customFormat="1">
      <c r="G33" s="61"/>
      <c r="H33" s="61"/>
      <c r="K33" s="449">
        <v>632</v>
      </c>
      <c r="L33" s="451" t="s">
        <v>1227</v>
      </c>
      <c r="M33" s="451" t="s">
        <v>2905</v>
      </c>
      <c r="N33" s="451" t="s">
        <v>2180</v>
      </c>
      <c r="O33" s="451" t="s">
        <v>1047</v>
      </c>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row>
    <row r="34" spans="1:72" s="50" customFormat="1">
      <c r="A34" s="30"/>
      <c r="B34" s="30"/>
      <c r="C34" s="30"/>
      <c r="D34" s="30"/>
      <c r="E34" s="30"/>
      <c r="F34" s="30"/>
      <c r="G34" s="51"/>
      <c r="H34" s="51"/>
      <c r="I34" s="30"/>
      <c r="J34" s="30"/>
      <c r="K34" s="51"/>
      <c r="L34" s="459"/>
      <c r="M34" s="459"/>
      <c r="N34" s="459"/>
      <c r="O34" s="466"/>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row>
    <row r="35" spans="1:72" s="50" customFormat="1" ht="45">
      <c r="A35" s="190">
        <v>9</v>
      </c>
      <c r="B35" s="46" t="s">
        <v>123</v>
      </c>
      <c r="C35" s="135" t="s">
        <v>1894</v>
      </c>
      <c r="D35" s="46" t="s">
        <v>2033</v>
      </c>
      <c r="E35" s="46" t="s">
        <v>2032</v>
      </c>
      <c r="F35" s="46" t="s">
        <v>2031</v>
      </c>
      <c r="G35" s="448">
        <v>1</v>
      </c>
      <c r="H35" s="109">
        <v>1</v>
      </c>
      <c r="I35" s="233" t="s">
        <v>2584</v>
      </c>
      <c r="J35" s="233" t="s">
        <v>2881</v>
      </c>
      <c r="K35" s="448">
        <v>673</v>
      </c>
      <c r="L35" s="457" t="s">
        <v>2483</v>
      </c>
      <c r="M35" s="457" t="s">
        <v>2906</v>
      </c>
      <c r="N35" s="457" t="s">
        <v>2180</v>
      </c>
      <c r="O35" s="458" t="s">
        <v>1269</v>
      </c>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row>
    <row r="36" spans="1:72" s="50" customFormat="1" ht="15" customHeight="1">
      <c r="A36" s="30"/>
      <c r="B36" s="30"/>
      <c r="C36" s="30"/>
      <c r="D36" s="30"/>
      <c r="E36" s="30"/>
      <c r="F36" s="30"/>
      <c r="G36" s="51"/>
      <c r="H36" s="51"/>
      <c r="I36" s="30"/>
      <c r="J36" s="30"/>
      <c r="K36" s="51"/>
      <c r="L36" s="459"/>
      <c r="M36" s="459"/>
      <c r="N36" s="459"/>
      <c r="O36" s="466"/>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row>
    <row r="37" spans="1:72" s="50" customFormat="1" ht="45">
      <c r="A37" s="135">
        <v>10</v>
      </c>
      <c r="B37" s="46" t="s">
        <v>123</v>
      </c>
      <c r="C37" s="46" t="s">
        <v>488</v>
      </c>
      <c r="D37" s="46" t="s">
        <v>139</v>
      </c>
      <c r="E37" s="46" t="s">
        <v>2344</v>
      </c>
      <c r="F37" s="46" t="s">
        <v>2031</v>
      </c>
      <c r="G37" s="448">
        <v>3</v>
      </c>
      <c r="H37" s="109">
        <v>2</v>
      </c>
      <c r="I37" s="233" t="s">
        <v>2585</v>
      </c>
      <c r="J37" s="233" t="s">
        <v>2884</v>
      </c>
      <c r="K37" s="448">
        <v>793</v>
      </c>
      <c r="L37" s="457" t="s">
        <v>2980</v>
      </c>
      <c r="M37" s="457" t="s">
        <v>2892</v>
      </c>
      <c r="N37" s="457" t="s">
        <v>2180</v>
      </c>
      <c r="O37" s="458" t="s">
        <v>1051</v>
      </c>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row>
    <row r="38" spans="1:72" s="50" customFormat="1">
      <c r="G38" s="61"/>
      <c r="H38" s="61"/>
      <c r="K38" s="449">
        <v>793</v>
      </c>
      <c r="L38" s="451" t="s">
        <v>2981</v>
      </c>
      <c r="M38" s="451" t="s">
        <v>2893</v>
      </c>
      <c r="N38" s="451" t="s">
        <v>2180</v>
      </c>
      <c r="O38" s="451" t="s">
        <v>1054</v>
      </c>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row>
    <row r="39" spans="1:72" s="50" customFormat="1">
      <c r="G39" s="61"/>
      <c r="H39" s="61"/>
      <c r="K39" s="448">
        <v>645</v>
      </c>
      <c r="L39" s="457" t="s">
        <v>2483</v>
      </c>
      <c r="M39" s="457" t="s">
        <v>2906</v>
      </c>
      <c r="N39" s="457" t="s">
        <v>2180</v>
      </c>
      <c r="O39" s="458" t="s">
        <v>1269</v>
      </c>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row>
    <row r="40" spans="1:72" s="50" customFormat="1">
      <c r="A40" s="30"/>
      <c r="B40" s="30"/>
      <c r="C40" s="30"/>
      <c r="D40" s="30"/>
      <c r="E40" s="30"/>
      <c r="F40" s="30"/>
      <c r="G40" s="51"/>
      <c r="H40" s="51"/>
      <c r="I40" s="30"/>
      <c r="J40" s="30"/>
      <c r="K40" s="51"/>
      <c r="L40" s="459"/>
      <c r="M40" s="459"/>
      <c r="N40" s="459"/>
      <c r="O40" s="466"/>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row>
    <row r="41" spans="1:72" s="50" customFormat="1" ht="60">
      <c r="A41" s="190">
        <v>11</v>
      </c>
      <c r="B41" s="46" t="s">
        <v>284</v>
      </c>
      <c r="C41" s="135" t="s">
        <v>2323</v>
      </c>
      <c r="D41" s="307" t="s">
        <v>285</v>
      </c>
      <c r="E41" s="46" t="s">
        <v>2030</v>
      </c>
      <c r="F41" s="46" t="s">
        <v>2029</v>
      </c>
      <c r="G41" s="448">
        <v>5</v>
      </c>
      <c r="H41" s="109">
        <v>3</v>
      </c>
      <c r="I41" s="233" t="s">
        <v>2586</v>
      </c>
      <c r="J41" s="233" t="s">
        <v>2885</v>
      </c>
      <c r="K41" s="449">
        <v>787</v>
      </c>
      <c r="L41" s="462" t="s">
        <v>2987</v>
      </c>
      <c r="M41" s="462" t="s">
        <v>2907</v>
      </c>
      <c r="N41" s="462" t="s">
        <v>2180</v>
      </c>
      <c r="O41" s="463" t="s">
        <v>1052</v>
      </c>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row>
    <row r="42" spans="1:72" s="50" customFormat="1">
      <c r="G42" s="61"/>
      <c r="H42" s="61"/>
      <c r="K42" s="448">
        <v>645</v>
      </c>
      <c r="L42" s="457" t="s">
        <v>1869</v>
      </c>
      <c r="M42" s="457" t="s">
        <v>2908</v>
      </c>
      <c r="N42" s="457" t="s">
        <v>2180</v>
      </c>
      <c r="O42" s="458" t="s">
        <v>1114</v>
      </c>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row>
    <row r="43" spans="1:72" s="50" customFormat="1">
      <c r="G43" s="61"/>
      <c r="H43" s="61"/>
      <c r="K43" s="449">
        <v>632</v>
      </c>
      <c r="L43" s="451" t="s">
        <v>2476</v>
      </c>
      <c r="M43" s="451" t="s">
        <v>2900</v>
      </c>
      <c r="N43" s="451" t="s">
        <v>2180</v>
      </c>
      <c r="O43" s="451" t="s">
        <v>1052</v>
      </c>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row>
    <row r="44" spans="1:72" s="50" customFormat="1">
      <c r="G44" s="61"/>
      <c r="H44" s="61"/>
      <c r="K44" s="448">
        <v>621</v>
      </c>
      <c r="L44" s="457" t="s">
        <v>2988</v>
      </c>
      <c r="M44" s="457" t="s">
        <v>2909</v>
      </c>
      <c r="N44" s="457" t="s">
        <v>2180</v>
      </c>
      <c r="O44" s="458" t="s">
        <v>1046</v>
      </c>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row>
    <row r="45" spans="1:72" s="50" customFormat="1">
      <c r="G45" s="61"/>
      <c r="H45" s="61"/>
      <c r="K45" s="448">
        <v>621</v>
      </c>
      <c r="L45" s="457" t="s">
        <v>2989</v>
      </c>
      <c r="M45" s="457" t="s">
        <v>2910</v>
      </c>
      <c r="N45" s="457" t="s">
        <v>2180</v>
      </c>
      <c r="O45" s="458" t="s">
        <v>1051</v>
      </c>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row>
    <row r="46" spans="1:72" s="50" customFormat="1">
      <c r="A46" s="30"/>
      <c r="B46" s="30"/>
      <c r="C46" s="30"/>
      <c r="D46" s="30"/>
      <c r="E46" s="30"/>
      <c r="F46" s="30"/>
      <c r="G46" s="51"/>
      <c r="H46" s="51"/>
      <c r="I46" s="30"/>
      <c r="J46" s="30"/>
      <c r="K46" s="51"/>
      <c r="L46" s="459"/>
      <c r="M46" s="459"/>
      <c r="N46" s="459"/>
      <c r="O46" s="466"/>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row>
    <row r="47" spans="1:72" s="50" customFormat="1" ht="60">
      <c r="A47" s="190">
        <v>12</v>
      </c>
      <c r="B47" s="135" t="s">
        <v>831</v>
      </c>
      <c r="C47" s="135" t="s">
        <v>2104</v>
      </c>
      <c r="D47" s="307" t="s">
        <v>112</v>
      </c>
      <c r="E47" s="135" t="s">
        <v>2103</v>
      </c>
      <c r="F47" s="135" t="s">
        <v>2029</v>
      </c>
      <c r="G47" s="448">
        <v>3</v>
      </c>
      <c r="H47" s="453">
        <v>2</v>
      </c>
      <c r="I47" s="233" t="s">
        <v>2587</v>
      </c>
      <c r="J47" s="233" t="s">
        <v>2882</v>
      </c>
      <c r="K47" s="448">
        <v>812</v>
      </c>
      <c r="L47" s="457" t="s">
        <v>2136</v>
      </c>
      <c r="M47" s="457" t="s">
        <v>2903</v>
      </c>
      <c r="N47" s="457" t="s">
        <v>2180</v>
      </c>
      <c r="O47" s="458" t="s">
        <v>1058</v>
      </c>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row>
    <row r="48" spans="1:72" s="50" customFormat="1">
      <c r="G48" s="61"/>
      <c r="H48" s="61"/>
      <c r="K48" s="448">
        <v>645</v>
      </c>
      <c r="L48" s="457" t="s">
        <v>2988</v>
      </c>
      <c r="M48" s="457" t="s">
        <v>2909</v>
      </c>
      <c r="N48" s="457" t="s">
        <v>2180</v>
      </c>
      <c r="O48" s="458" t="s">
        <v>1046</v>
      </c>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row>
    <row r="49" spans="1:72" s="50" customFormat="1">
      <c r="G49" s="61"/>
      <c r="H49" s="61"/>
      <c r="K49" s="449">
        <v>645</v>
      </c>
      <c r="L49" s="449" t="s">
        <v>2987</v>
      </c>
      <c r="M49" s="449" t="s">
        <v>2907</v>
      </c>
      <c r="N49" s="449" t="s">
        <v>2180</v>
      </c>
      <c r="O49" s="449" t="s">
        <v>1052</v>
      </c>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row>
    <row r="50" spans="1:72" s="50" customFormat="1">
      <c r="A50" s="30"/>
      <c r="B50" s="30"/>
      <c r="C50" s="30"/>
      <c r="D50" s="30"/>
      <c r="E50" s="30"/>
      <c r="F50" s="30"/>
      <c r="G50" s="51"/>
      <c r="H50" s="51"/>
      <c r="I50" s="30"/>
      <c r="J50" s="30"/>
      <c r="K50" s="51"/>
      <c r="L50" s="459"/>
      <c r="M50" s="459"/>
      <c r="N50" s="459"/>
      <c r="O50" s="466"/>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row>
    <row r="51" spans="1:72" s="50" customFormat="1" ht="45">
      <c r="A51" s="190">
        <v>13</v>
      </c>
      <c r="B51" s="46" t="s">
        <v>287</v>
      </c>
      <c r="C51" s="135" t="s">
        <v>1865</v>
      </c>
      <c r="D51" s="46" t="s">
        <v>288</v>
      </c>
      <c r="E51" s="46" t="s">
        <v>2028</v>
      </c>
      <c r="F51" s="46" t="s">
        <v>2027</v>
      </c>
      <c r="G51" s="448">
        <v>10</v>
      </c>
      <c r="H51" s="109">
        <v>3</v>
      </c>
      <c r="I51" s="233" t="s">
        <v>2571</v>
      </c>
      <c r="J51" s="233" t="s">
        <v>3401</v>
      </c>
      <c r="K51" s="448">
        <v>807</v>
      </c>
      <c r="L51" s="457" t="s">
        <v>1958</v>
      </c>
      <c r="M51" s="457" t="s">
        <v>2911</v>
      </c>
      <c r="N51" s="457" t="s">
        <v>2180</v>
      </c>
      <c r="O51" s="458" t="s">
        <v>1260</v>
      </c>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row>
    <row r="52" spans="1:72" s="50" customFormat="1">
      <c r="G52" s="61"/>
      <c r="H52" s="61"/>
      <c r="K52" s="449">
        <v>787</v>
      </c>
      <c r="L52" s="451" t="s">
        <v>2990</v>
      </c>
      <c r="M52" s="451" t="s">
        <v>2912</v>
      </c>
      <c r="N52" s="451" t="s">
        <v>2180</v>
      </c>
      <c r="O52" s="451" t="s">
        <v>1429</v>
      </c>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row>
    <row r="53" spans="1:72" s="50" customFormat="1">
      <c r="G53" s="61"/>
      <c r="H53" s="61"/>
      <c r="K53" s="449">
        <v>670</v>
      </c>
      <c r="L53" s="451" t="s">
        <v>2991</v>
      </c>
      <c r="M53" s="451" t="s">
        <v>2913</v>
      </c>
      <c r="N53" s="451" t="s">
        <v>2180</v>
      </c>
      <c r="O53" s="451" t="s">
        <v>1259</v>
      </c>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row>
    <row r="54" spans="1:72" s="50" customFormat="1">
      <c r="G54" s="61"/>
      <c r="H54" s="61"/>
      <c r="K54" s="449">
        <v>645</v>
      </c>
      <c r="L54" s="451" t="s">
        <v>2138</v>
      </c>
      <c r="M54" s="451" t="s">
        <v>2914</v>
      </c>
      <c r="N54" s="451" t="s">
        <v>2180</v>
      </c>
      <c r="O54" s="451" t="s">
        <v>1053</v>
      </c>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row>
    <row r="55" spans="1:72" s="50" customFormat="1">
      <c r="G55" s="61"/>
      <c r="H55" s="61"/>
      <c r="K55" s="448">
        <v>645</v>
      </c>
      <c r="L55" s="457" t="s">
        <v>1869</v>
      </c>
      <c r="M55" s="457" t="s">
        <v>2908</v>
      </c>
      <c r="N55" s="457" t="s">
        <v>2180</v>
      </c>
      <c r="O55" s="458" t="s">
        <v>1114</v>
      </c>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row>
    <row r="56" spans="1:72" s="50" customFormat="1">
      <c r="G56" s="61"/>
      <c r="H56" s="61"/>
      <c r="K56" s="449">
        <v>632</v>
      </c>
      <c r="L56" s="451" t="s">
        <v>2992</v>
      </c>
      <c r="M56" s="451" t="s">
        <v>2915</v>
      </c>
      <c r="N56" s="451" t="s">
        <v>2180</v>
      </c>
      <c r="O56" s="451" t="s">
        <v>1053</v>
      </c>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row>
    <row r="57" spans="1:72" s="50" customFormat="1">
      <c r="G57" s="61"/>
      <c r="H57" s="61"/>
      <c r="K57" s="449">
        <v>632</v>
      </c>
      <c r="L57" s="451" t="s">
        <v>2476</v>
      </c>
      <c r="M57" s="451" t="s">
        <v>2900</v>
      </c>
      <c r="N57" s="451" t="s">
        <v>2180</v>
      </c>
      <c r="O57" s="451" t="s">
        <v>1052</v>
      </c>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row>
    <row r="58" spans="1:72" s="50" customFormat="1">
      <c r="G58" s="61"/>
      <c r="H58" s="61"/>
      <c r="K58" s="449">
        <v>621</v>
      </c>
      <c r="L58" s="451" t="s">
        <v>2993</v>
      </c>
      <c r="M58" s="451" t="s">
        <v>2916</v>
      </c>
      <c r="N58" s="451" t="s">
        <v>2180</v>
      </c>
      <c r="O58" s="451" t="s">
        <v>1047</v>
      </c>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row>
    <row r="59" spans="1:72" s="50" customFormat="1">
      <c r="G59" s="61"/>
      <c r="H59" s="61"/>
      <c r="K59" s="448">
        <v>621</v>
      </c>
      <c r="L59" s="457" t="s">
        <v>2989</v>
      </c>
      <c r="M59" s="457" t="s">
        <v>2910</v>
      </c>
      <c r="N59" s="457" t="s">
        <v>2180</v>
      </c>
      <c r="O59" s="458" t="s">
        <v>1051</v>
      </c>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row>
    <row r="60" spans="1:72" s="50" customFormat="1">
      <c r="G60" s="61"/>
      <c r="H60" s="61"/>
      <c r="K60" s="449">
        <v>621</v>
      </c>
      <c r="L60" s="451" t="s">
        <v>2994</v>
      </c>
      <c r="M60" s="451" t="s">
        <v>2917</v>
      </c>
      <c r="N60" s="451" t="s">
        <v>2180</v>
      </c>
      <c r="O60" s="451" t="s">
        <v>1052</v>
      </c>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row>
    <row r="61" spans="1:72" s="50" customFormat="1">
      <c r="A61" s="30"/>
      <c r="B61" s="30"/>
      <c r="C61" s="30"/>
      <c r="D61" s="30"/>
      <c r="E61" s="30"/>
      <c r="F61" s="30"/>
      <c r="G61" s="51"/>
      <c r="H61" s="51"/>
      <c r="I61" s="30"/>
      <c r="J61" s="30"/>
      <c r="K61" s="51"/>
      <c r="L61" s="459"/>
      <c r="M61" s="459"/>
      <c r="N61" s="459"/>
      <c r="O61" s="466"/>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row>
    <row r="62" spans="1:72" s="50" customFormat="1" ht="60">
      <c r="A62" s="135">
        <v>14</v>
      </c>
      <c r="B62" s="46" t="s">
        <v>832</v>
      </c>
      <c r="C62" s="46" t="s">
        <v>2102</v>
      </c>
      <c r="D62" s="46" t="s">
        <v>112</v>
      </c>
      <c r="E62" s="46" t="s">
        <v>2101</v>
      </c>
      <c r="F62" s="46" t="s">
        <v>2014</v>
      </c>
      <c r="G62" s="448">
        <v>7</v>
      </c>
      <c r="H62" s="109">
        <v>3</v>
      </c>
      <c r="I62" s="233" t="s">
        <v>2572</v>
      </c>
      <c r="J62" s="233" t="s">
        <v>3402</v>
      </c>
      <c r="K62" s="448">
        <v>799</v>
      </c>
      <c r="L62" s="457" t="s">
        <v>2136</v>
      </c>
      <c r="M62" s="457" t="s">
        <v>2903</v>
      </c>
      <c r="N62" s="457" t="s">
        <v>2180</v>
      </c>
      <c r="O62" s="458" t="s">
        <v>1058</v>
      </c>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row>
    <row r="63" spans="1:72" s="50" customFormat="1">
      <c r="G63" s="61"/>
      <c r="H63" s="61"/>
      <c r="K63" s="448">
        <v>694</v>
      </c>
      <c r="L63" s="457" t="s">
        <v>2138</v>
      </c>
      <c r="M63" s="457" t="s">
        <v>2914</v>
      </c>
      <c r="N63" s="457" t="s">
        <v>2180</v>
      </c>
      <c r="O63" s="458" t="s">
        <v>1053</v>
      </c>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row>
    <row r="64" spans="1:72" s="50" customFormat="1">
      <c r="G64" s="61"/>
      <c r="H64" s="61"/>
      <c r="K64" s="448">
        <v>660</v>
      </c>
      <c r="L64" s="457" t="s">
        <v>1958</v>
      </c>
      <c r="M64" s="457" t="s">
        <v>2911</v>
      </c>
      <c r="N64" s="457" t="s">
        <v>2180</v>
      </c>
      <c r="O64" s="458" t="s">
        <v>1260</v>
      </c>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row>
    <row r="65" spans="1:72" s="50" customFormat="1">
      <c r="G65" s="61"/>
      <c r="H65" s="61"/>
      <c r="K65" s="449">
        <v>660</v>
      </c>
      <c r="L65" s="451" t="s">
        <v>2992</v>
      </c>
      <c r="M65" s="451" t="s">
        <v>2915</v>
      </c>
      <c r="N65" s="451" t="s">
        <v>2180</v>
      </c>
      <c r="O65" s="451" t="s">
        <v>1053</v>
      </c>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row>
    <row r="66" spans="1:72" s="50" customFormat="1">
      <c r="G66" s="61"/>
      <c r="H66" s="61"/>
      <c r="K66" s="449">
        <v>632</v>
      </c>
      <c r="L66" s="451" t="s">
        <v>2990</v>
      </c>
      <c r="M66" s="451" t="s">
        <v>2912</v>
      </c>
      <c r="N66" s="451" t="s">
        <v>2180</v>
      </c>
      <c r="O66" s="451" t="s">
        <v>1429</v>
      </c>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row>
    <row r="67" spans="1:72" s="50" customFormat="1">
      <c r="G67" s="61"/>
      <c r="H67" s="61"/>
      <c r="K67" s="449">
        <v>632</v>
      </c>
      <c r="L67" s="451" t="s">
        <v>2993</v>
      </c>
      <c r="M67" s="451" t="s">
        <v>2916</v>
      </c>
      <c r="N67" s="451" t="s">
        <v>2180</v>
      </c>
      <c r="O67" s="451" t="s">
        <v>1047</v>
      </c>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row>
    <row r="68" spans="1:72" s="50" customFormat="1">
      <c r="G68" s="61"/>
      <c r="H68" s="61"/>
      <c r="K68" s="449">
        <v>632</v>
      </c>
      <c r="L68" s="451" t="s">
        <v>2994</v>
      </c>
      <c r="M68" s="451" t="s">
        <v>2917</v>
      </c>
      <c r="N68" s="451" t="s">
        <v>2180</v>
      </c>
      <c r="O68" s="451" t="s">
        <v>1052</v>
      </c>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row>
    <row r="69" spans="1:72" s="50" customFormat="1">
      <c r="A69" s="30"/>
      <c r="B69" s="30"/>
      <c r="C69" s="30"/>
      <c r="D69" s="30"/>
      <c r="E69" s="30"/>
      <c r="F69" s="30"/>
      <c r="G69" s="51"/>
      <c r="H69" s="51"/>
      <c r="I69" s="30"/>
      <c r="J69" s="30"/>
      <c r="K69" s="51"/>
      <c r="L69" s="459"/>
      <c r="M69" s="459"/>
      <c r="N69" s="459"/>
      <c r="O69" s="466"/>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row>
    <row r="70" spans="1:72" s="50" customFormat="1" ht="45">
      <c r="A70" s="190">
        <v>15</v>
      </c>
      <c r="B70" s="46" t="s">
        <v>290</v>
      </c>
      <c r="C70" s="135" t="s">
        <v>1851</v>
      </c>
      <c r="D70" s="46" t="s">
        <v>291</v>
      </c>
      <c r="E70" s="46" t="s">
        <v>2026</v>
      </c>
      <c r="F70" s="46" t="s">
        <v>2025</v>
      </c>
      <c r="G70" s="448">
        <v>3</v>
      </c>
      <c r="H70" s="109">
        <v>1</v>
      </c>
      <c r="I70" s="233" t="s">
        <v>2573</v>
      </c>
      <c r="J70" s="233" t="s">
        <v>2884</v>
      </c>
      <c r="K70" s="448">
        <v>694</v>
      </c>
      <c r="L70" s="457" t="s">
        <v>1784</v>
      </c>
      <c r="M70" s="457" t="s">
        <v>2925</v>
      </c>
      <c r="N70" s="457" t="s">
        <v>2180</v>
      </c>
      <c r="O70" s="458" t="s">
        <v>1048</v>
      </c>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row>
    <row r="71" spans="1:72" s="50" customFormat="1">
      <c r="G71" s="61"/>
      <c r="H71" s="61"/>
      <c r="K71" s="449">
        <v>645</v>
      </c>
      <c r="L71" s="451" t="s">
        <v>1227</v>
      </c>
      <c r="M71" s="451" t="s">
        <v>2905</v>
      </c>
      <c r="N71" s="451" t="s">
        <v>2180</v>
      </c>
      <c r="O71" s="451" t="s">
        <v>1047</v>
      </c>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row>
    <row r="72" spans="1:72" s="50" customFormat="1">
      <c r="G72" s="61"/>
      <c r="H72" s="61"/>
      <c r="K72" s="449">
        <v>645</v>
      </c>
      <c r="L72" s="451" t="s">
        <v>3002</v>
      </c>
      <c r="M72" s="451" t="s">
        <v>2926</v>
      </c>
      <c r="N72" s="451" t="s">
        <v>2180</v>
      </c>
      <c r="O72" s="451" t="s">
        <v>1047</v>
      </c>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row>
    <row r="73" spans="1:72" s="50" customFormat="1">
      <c r="A73" s="30"/>
      <c r="B73" s="30"/>
      <c r="C73" s="30"/>
      <c r="D73" s="30"/>
      <c r="E73" s="30"/>
      <c r="F73" s="30"/>
      <c r="G73" s="51"/>
      <c r="H73" s="51"/>
      <c r="I73" s="30"/>
      <c r="J73" s="30"/>
      <c r="K73" s="51"/>
      <c r="L73" s="459"/>
      <c r="M73" s="459"/>
      <c r="N73" s="459"/>
      <c r="O73" s="466"/>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row>
    <row r="74" spans="1:72" s="50" customFormat="1" ht="45" customHeight="1">
      <c r="A74" s="135">
        <v>16</v>
      </c>
      <c r="B74" s="46" t="s">
        <v>290</v>
      </c>
      <c r="C74" s="46" t="s">
        <v>2100</v>
      </c>
      <c r="D74" s="46" t="s">
        <v>2099</v>
      </c>
      <c r="E74" s="46" t="s">
        <v>2098</v>
      </c>
      <c r="F74" s="46" t="s">
        <v>2097</v>
      </c>
      <c r="G74" s="448">
        <v>10</v>
      </c>
      <c r="H74" s="109">
        <v>7</v>
      </c>
      <c r="I74" s="50" t="s">
        <v>2588</v>
      </c>
      <c r="J74" s="233" t="s">
        <v>3053</v>
      </c>
      <c r="K74" s="448">
        <v>782</v>
      </c>
      <c r="L74" s="457" t="s">
        <v>2989</v>
      </c>
      <c r="M74" s="457" t="s">
        <v>2910</v>
      </c>
      <c r="N74" s="457" t="s">
        <v>2180</v>
      </c>
      <c r="O74" s="458" t="s">
        <v>1051</v>
      </c>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row>
    <row r="75" spans="1:72" s="50" customFormat="1">
      <c r="G75" s="61"/>
      <c r="H75" s="61"/>
      <c r="K75" s="448">
        <v>647</v>
      </c>
      <c r="L75" s="457" t="s">
        <v>2995</v>
      </c>
      <c r="M75" s="457" t="s">
        <v>2918</v>
      </c>
      <c r="N75" s="457" t="s">
        <v>2180</v>
      </c>
      <c r="O75" s="458" t="s">
        <v>1048</v>
      </c>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row>
    <row r="76" spans="1:72" s="50" customFormat="1">
      <c r="G76" s="61"/>
      <c r="H76" s="61"/>
      <c r="K76" s="448">
        <v>646</v>
      </c>
      <c r="L76" s="457" t="s">
        <v>2996</v>
      </c>
      <c r="M76" s="457" t="s">
        <v>2919</v>
      </c>
      <c r="N76" s="457" t="s">
        <v>2180</v>
      </c>
      <c r="O76" s="458" t="s">
        <v>1043</v>
      </c>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row>
    <row r="77" spans="1:72" s="50" customFormat="1">
      <c r="G77" s="61"/>
      <c r="H77" s="61"/>
      <c r="K77" s="448">
        <v>646</v>
      </c>
      <c r="L77" s="457" t="s">
        <v>2997</v>
      </c>
      <c r="M77" s="457" t="s">
        <v>2920</v>
      </c>
      <c r="N77" s="457" t="s">
        <v>2180</v>
      </c>
      <c r="O77" s="458" t="s">
        <v>1043</v>
      </c>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row>
    <row r="78" spans="1:72" s="50" customFormat="1">
      <c r="G78" s="61"/>
      <c r="H78" s="61"/>
      <c r="K78" s="448">
        <v>642</v>
      </c>
      <c r="L78" s="457" t="s">
        <v>2998</v>
      </c>
      <c r="M78" s="457" t="s">
        <v>2921</v>
      </c>
      <c r="N78" s="457" t="s">
        <v>2180</v>
      </c>
      <c r="O78" s="458" t="s">
        <v>1043</v>
      </c>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row>
    <row r="79" spans="1:72" s="50" customFormat="1">
      <c r="G79" s="61"/>
      <c r="H79" s="61"/>
      <c r="K79" s="448">
        <v>642</v>
      </c>
      <c r="L79" s="457" t="s">
        <v>2999</v>
      </c>
      <c r="M79" s="457" t="s">
        <v>2922</v>
      </c>
      <c r="N79" s="457" t="s">
        <v>2180</v>
      </c>
      <c r="O79" s="458" t="s">
        <v>1048</v>
      </c>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row>
    <row r="80" spans="1:72" s="50" customFormat="1">
      <c r="G80" s="61"/>
      <c r="H80" s="61"/>
      <c r="K80" s="448">
        <v>642</v>
      </c>
      <c r="L80" s="457" t="s">
        <v>3000</v>
      </c>
      <c r="M80" s="457" t="s">
        <v>2923</v>
      </c>
      <c r="N80" s="457" t="s">
        <v>2180</v>
      </c>
      <c r="O80" s="458" t="s">
        <v>1043</v>
      </c>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row>
    <row r="81" spans="1:72" s="50" customFormat="1">
      <c r="G81" s="61"/>
      <c r="H81" s="61"/>
      <c r="K81" s="449">
        <v>620</v>
      </c>
      <c r="L81" s="451" t="s">
        <v>3001</v>
      </c>
      <c r="M81" s="451" t="s">
        <v>2924</v>
      </c>
      <c r="N81" s="451" t="s">
        <v>2180</v>
      </c>
      <c r="O81" s="451" t="s">
        <v>1045</v>
      </c>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row>
    <row r="82" spans="1:72" s="50" customFormat="1">
      <c r="G82" s="61"/>
      <c r="H82" s="61"/>
      <c r="K82" s="449">
        <v>615</v>
      </c>
      <c r="L82" s="451" t="s">
        <v>3003</v>
      </c>
      <c r="M82" s="451" t="s">
        <v>2927</v>
      </c>
      <c r="N82" s="451" t="s">
        <v>2180</v>
      </c>
      <c r="O82" s="451" t="s">
        <v>1040</v>
      </c>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row>
    <row r="83" spans="1:72" s="50" customFormat="1">
      <c r="G83" s="61"/>
      <c r="H83" s="61"/>
      <c r="K83" s="449">
        <v>615</v>
      </c>
      <c r="L83" s="451" t="s">
        <v>3004</v>
      </c>
      <c r="M83" s="451" t="s">
        <v>2928</v>
      </c>
      <c r="N83" s="451" t="s">
        <v>2180</v>
      </c>
      <c r="O83" s="451" t="s">
        <v>1043</v>
      </c>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row>
    <row r="84" spans="1:72" s="50" customFormat="1">
      <c r="A84" s="30"/>
      <c r="B84" s="30"/>
      <c r="C84" s="30"/>
      <c r="D84" s="30"/>
      <c r="E84" s="30"/>
      <c r="F84" s="30"/>
      <c r="G84" s="51"/>
      <c r="H84" s="51"/>
      <c r="I84" s="30"/>
      <c r="J84" s="30"/>
      <c r="K84" s="51"/>
      <c r="L84" s="459"/>
      <c r="M84" s="459"/>
      <c r="N84" s="459"/>
      <c r="O84" s="466"/>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row>
    <row r="85" spans="1:72" s="50" customFormat="1" ht="51.75" customHeight="1">
      <c r="A85" s="190">
        <v>17</v>
      </c>
      <c r="B85" s="46" t="s">
        <v>564</v>
      </c>
      <c r="C85" s="135" t="s">
        <v>1843</v>
      </c>
      <c r="D85" s="46" t="s">
        <v>510</v>
      </c>
      <c r="E85" s="46" t="s">
        <v>2024</v>
      </c>
      <c r="F85" s="46" t="s">
        <v>2023</v>
      </c>
      <c r="G85" s="448">
        <v>3</v>
      </c>
      <c r="H85" s="109">
        <v>1</v>
      </c>
      <c r="I85" s="233" t="s">
        <v>2589</v>
      </c>
      <c r="J85" s="233" t="s">
        <v>3403</v>
      </c>
      <c r="K85" s="448">
        <v>694</v>
      </c>
      <c r="L85" s="457" t="s">
        <v>2138</v>
      </c>
      <c r="M85" s="457" t="s">
        <v>2914</v>
      </c>
      <c r="N85" s="457" t="s">
        <v>2180</v>
      </c>
      <c r="O85" s="458" t="s">
        <v>1053</v>
      </c>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row>
    <row r="86" spans="1:72" s="50" customFormat="1">
      <c r="G86" s="61"/>
      <c r="H86" s="61"/>
      <c r="K86" s="449">
        <v>660</v>
      </c>
      <c r="L86" s="462" t="s">
        <v>2992</v>
      </c>
      <c r="M86" s="462" t="s">
        <v>2915</v>
      </c>
      <c r="N86" s="462" t="s">
        <v>2180</v>
      </c>
      <c r="O86" s="463" t="s">
        <v>1053</v>
      </c>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row>
    <row r="87" spans="1:72" s="50" customFormat="1">
      <c r="G87" s="61"/>
      <c r="H87" s="61"/>
      <c r="K87" s="449">
        <v>632</v>
      </c>
      <c r="L87" s="462" t="s">
        <v>2994</v>
      </c>
      <c r="M87" s="462" t="s">
        <v>2917</v>
      </c>
      <c r="N87" s="462" t="s">
        <v>2180</v>
      </c>
      <c r="O87" s="463" t="s">
        <v>1052</v>
      </c>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row>
    <row r="88" spans="1:72" s="50" customFormat="1" ht="15.75" customHeight="1">
      <c r="A88" s="30"/>
      <c r="B88" s="30"/>
      <c r="C88" s="30"/>
      <c r="D88" s="30"/>
      <c r="E88" s="30"/>
      <c r="F88" s="30"/>
      <c r="G88" s="51"/>
      <c r="H88" s="51"/>
      <c r="I88" s="30"/>
      <c r="J88" s="30"/>
      <c r="K88" s="51"/>
      <c r="L88" s="459"/>
      <c r="M88" s="459"/>
      <c r="N88" s="459"/>
      <c r="O88" s="466"/>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row>
    <row r="89" spans="1:72" s="50" customFormat="1" ht="30">
      <c r="A89" s="190">
        <v>18</v>
      </c>
      <c r="B89" s="46" t="s">
        <v>564</v>
      </c>
      <c r="C89" s="258" t="s">
        <v>623</v>
      </c>
      <c r="D89" s="258" t="s">
        <v>624</v>
      </c>
      <c r="E89" s="46" t="s">
        <v>2096</v>
      </c>
      <c r="F89" s="50" t="s">
        <v>622</v>
      </c>
      <c r="G89" s="448">
        <v>4</v>
      </c>
      <c r="H89" s="61">
        <v>2</v>
      </c>
      <c r="I89" s="233" t="s">
        <v>2590</v>
      </c>
      <c r="J89" s="233" t="s">
        <v>2883</v>
      </c>
      <c r="K89" s="448">
        <v>660</v>
      </c>
      <c r="L89" s="457" t="s">
        <v>3005</v>
      </c>
      <c r="M89" s="457" t="s">
        <v>2929</v>
      </c>
      <c r="N89" s="457" t="s">
        <v>2180</v>
      </c>
      <c r="O89" s="458" t="s">
        <v>1048</v>
      </c>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row>
    <row r="90" spans="1:72" s="50" customFormat="1">
      <c r="G90" s="61"/>
      <c r="H90" s="61"/>
      <c r="K90" s="448">
        <v>632</v>
      </c>
      <c r="L90" s="457" t="s">
        <v>2980</v>
      </c>
      <c r="M90" s="457" t="s">
        <v>2892</v>
      </c>
      <c r="N90" s="457" t="s">
        <v>2180</v>
      </c>
      <c r="O90" s="458" t="s">
        <v>1051</v>
      </c>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row>
    <row r="91" spans="1:72" s="50" customFormat="1">
      <c r="G91" s="61"/>
      <c r="H91" s="61"/>
      <c r="K91" s="449">
        <v>632</v>
      </c>
      <c r="L91" s="451" t="s">
        <v>3006</v>
      </c>
      <c r="M91" s="451" t="s">
        <v>2930</v>
      </c>
      <c r="N91" s="451" t="s">
        <v>2180</v>
      </c>
      <c r="O91" s="451" t="s">
        <v>1062</v>
      </c>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row>
    <row r="92" spans="1:72" s="50" customFormat="1">
      <c r="G92" s="61"/>
      <c r="H92" s="61"/>
      <c r="K92" s="449">
        <v>632</v>
      </c>
      <c r="L92" s="451" t="s">
        <v>2981</v>
      </c>
      <c r="M92" s="451" t="s">
        <v>2893</v>
      </c>
      <c r="N92" s="451" t="s">
        <v>2180</v>
      </c>
      <c r="O92" s="451" t="s">
        <v>1054</v>
      </c>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row>
    <row r="93" spans="1:72" s="50" customFormat="1">
      <c r="A93" s="30"/>
      <c r="B93" s="30"/>
      <c r="C93" s="30"/>
      <c r="D93" s="30"/>
      <c r="E93" s="30"/>
      <c r="F93" s="30"/>
      <c r="G93" s="51"/>
      <c r="H93" s="51"/>
      <c r="I93" s="30"/>
      <c r="J93" s="30"/>
      <c r="K93" s="51"/>
      <c r="L93" s="459"/>
      <c r="M93" s="459"/>
      <c r="N93" s="459"/>
      <c r="O93" s="459"/>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row>
    <row r="94" spans="1:72" s="50" customFormat="1" ht="30">
      <c r="A94" s="50">
        <v>19</v>
      </c>
      <c r="B94" s="50" t="s">
        <v>674</v>
      </c>
      <c r="C94" s="50" t="s">
        <v>681</v>
      </c>
      <c r="D94" s="50" t="s">
        <v>112</v>
      </c>
      <c r="E94" s="50" t="s">
        <v>2022</v>
      </c>
      <c r="F94" s="50" t="s">
        <v>2021</v>
      </c>
      <c r="G94" s="61">
        <v>2</v>
      </c>
      <c r="H94" s="61">
        <v>1</v>
      </c>
      <c r="I94" s="50" t="s">
        <v>3372</v>
      </c>
      <c r="J94" s="50" t="s">
        <v>3404</v>
      </c>
      <c r="K94" s="61">
        <v>1000</v>
      </c>
      <c r="L94" s="258" t="s">
        <v>3408</v>
      </c>
      <c r="M94" s="457" t="s">
        <v>3398</v>
      </c>
      <c r="N94" s="457" t="s">
        <v>2180</v>
      </c>
      <c r="O94" s="458" t="s">
        <v>1044</v>
      </c>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row>
    <row r="95" spans="1:72" s="50" customFormat="1">
      <c r="G95" s="61"/>
      <c r="H95" s="61"/>
      <c r="K95" s="452">
        <v>632</v>
      </c>
      <c r="L95" s="462" t="s">
        <v>3399</v>
      </c>
      <c r="M95" s="462" t="s">
        <v>3400</v>
      </c>
      <c r="N95" s="462" t="s">
        <v>2180</v>
      </c>
      <c r="O95" s="463" t="s">
        <v>1058</v>
      </c>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row>
    <row r="96" spans="1:72" s="50" customFormat="1">
      <c r="A96" s="30"/>
      <c r="B96" s="30"/>
      <c r="C96" s="30"/>
      <c r="D96" s="30"/>
      <c r="E96" s="30"/>
      <c r="F96" s="30"/>
      <c r="G96" s="51"/>
      <c r="H96" s="51"/>
      <c r="I96" s="30"/>
      <c r="J96" s="30"/>
      <c r="K96" s="51"/>
      <c r="L96" s="459"/>
      <c r="M96" s="459"/>
      <c r="N96" s="459"/>
      <c r="O96" s="466"/>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row>
    <row r="97" spans="1:72" s="433" customFormat="1">
      <c r="A97" s="50">
        <v>20</v>
      </c>
      <c r="B97" s="50" t="s">
        <v>834</v>
      </c>
      <c r="C97" s="50" t="s">
        <v>682</v>
      </c>
      <c r="D97" s="50" t="s">
        <v>691</v>
      </c>
      <c r="E97" s="50" t="s">
        <v>703</v>
      </c>
      <c r="F97" s="50" t="s">
        <v>726</v>
      </c>
      <c r="G97" s="61">
        <v>3</v>
      </c>
      <c r="H97" s="61">
        <v>2</v>
      </c>
      <c r="I97" s="50" t="s">
        <v>2591</v>
      </c>
      <c r="J97" s="50" t="s">
        <v>2884</v>
      </c>
      <c r="K97" s="61">
        <v>629</v>
      </c>
      <c r="L97" s="457" t="s">
        <v>3007</v>
      </c>
      <c r="M97" s="457" t="s">
        <v>2931</v>
      </c>
      <c r="N97" s="457" t="s">
        <v>2180</v>
      </c>
      <c r="O97" s="457" t="s">
        <v>3048</v>
      </c>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row>
    <row r="98" spans="1:72" s="50" customFormat="1">
      <c r="G98" s="61"/>
      <c r="H98" s="61"/>
      <c r="K98" s="448">
        <v>629</v>
      </c>
      <c r="L98" s="457" t="s">
        <v>2136</v>
      </c>
      <c r="M98" s="457" t="s">
        <v>2903</v>
      </c>
      <c r="N98" s="457" t="s">
        <v>2180</v>
      </c>
      <c r="O98" s="458" t="s">
        <v>1058</v>
      </c>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row>
    <row r="99" spans="1:72" s="50" customFormat="1">
      <c r="G99" s="61"/>
      <c r="H99" s="61"/>
      <c r="K99" s="449">
        <v>557</v>
      </c>
      <c r="L99" s="462" t="s">
        <v>3008</v>
      </c>
      <c r="M99" s="462" t="s">
        <v>2932</v>
      </c>
      <c r="N99" s="462" t="s">
        <v>2180</v>
      </c>
      <c r="O99" s="463" t="s">
        <v>1054</v>
      </c>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row>
    <row r="100" spans="1:72" s="50" customFormat="1">
      <c r="A100" s="30"/>
      <c r="B100" s="30"/>
      <c r="C100" s="30"/>
      <c r="D100" s="30"/>
      <c r="E100" s="30"/>
      <c r="F100" s="30"/>
      <c r="G100" s="51"/>
      <c r="H100" s="51"/>
      <c r="I100" s="30"/>
      <c r="J100" s="30"/>
      <c r="K100" s="51"/>
      <c r="L100" s="459"/>
      <c r="M100" s="459"/>
      <c r="N100" s="459"/>
      <c r="O100" s="466"/>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row>
    <row r="101" spans="1:72" s="50" customFormat="1" ht="37.5" customHeight="1">
      <c r="A101" s="190">
        <v>21</v>
      </c>
      <c r="B101" s="46" t="s">
        <v>862</v>
      </c>
      <c r="C101" s="135" t="s">
        <v>2001</v>
      </c>
      <c r="D101" s="46" t="s">
        <v>2020</v>
      </c>
      <c r="E101" s="46" t="s">
        <v>2019</v>
      </c>
      <c r="F101" s="46" t="s">
        <v>2018</v>
      </c>
      <c r="G101" s="448">
        <v>7</v>
      </c>
      <c r="H101" s="109">
        <v>4</v>
      </c>
      <c r="I101" s="233" t="s">
        <v>2592</v>
      </c>
      <c r="J101" s="233" t="s">
        <v>3409</v>
      </c>
      <c r="K101" s="448">
        <v>785</v>
      </c>
      <c r="L101" s="457" t="s">
        <v>3009</v>
      </c>
      <c r="M101" s="457" t="s">
        <v>2933</v>
      </c>
      <c r="N101" s="457" t="s">
        <v>2180</v>
      </c>
      <c r="O101" s="458" t="s">
        <v>1259</v>
      </c>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row>
    <row r="102" spans="1:72" s="50" customFormat="1">
      <c r="G102" s="61"/>
      <c r="H102" s="61"/>
      <c r="K102" s="448">
        <v>785</v>
      </c>
      <c r="L102" s="457" t="s">
        <v>2987</v>
      </c>
      <c r="M102" s="457" t="s">
        <v>2907</v>
      </c>
      <c r="N102" s="457" t="s">
        <v>2180</v>
      </c>
      <c r="O102" s="458" t="s">
        <v>1052</v>
      </c>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row>
    <row r="103" spans="1:72" s="50" customFormat="1">
      <c r="G103" s="61"/>
      <c r="H103" s="61"/>
      <c r="K103" s="449">
        <v>785</v>
      </c>
      <c r="L103" s="462" t="s">
        <v>3010</v>
      </c>
      <c r="M103" s="462" t="s">
        <v>2934</v>
      </c>
      <c r="N103" s="462" t="s">
        <v>2180</v>
      </c>
      <c r="O103" s="463" t="s">
        <v>1058</v>
      </c>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row>
    <row r="104" spans="1:72" s="50" customFormat="1">
      <c r="G104" s="61"/>
      <c r="H104" s="61"/>
      <c r="K104" s="448">
        <v>703</v>
      </c>
      <c r="L104" s="457" t="s">
        <v>2476</v>
      </c>
      <c r="M104" s="457" t="s">
        <v>2900</v>
      </c>
      <c r="N104" s="457" t="s">
        <v>2180</v>
      </c>
      <c r="O104" s="458" t="s">
        <v>1052</v>
      </c>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row>
    <row r="105" spans="1:72" s="50" customFormat="1">
      <c r="G105" s="61"/>
      <c r="H105" s="61"/>
      <c r="K105" s="448">
        <v>626</v>
      </c>
      <c r="L105" s="457" t="s">
        <v>3011</v>
      </c>
      <c r="M105" s="457" t="s">
        <v>2935</v>
      </c>
      <c r="N105" s="457" t="s">
        <v>2180</v>
      </c>
      <c r="O105" s="458" t="s">
        <v>1268</v>
      </c>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row>
    <row r="106" spans="1:72" s="50" customFormat="1">
      <c r="G106" s="61"/>
      <c r="H106" s="61"/>
      <c r="K106" s="449">
        <v>618</v>
      </c>
      <c r="L106" s="462" t="s">
        <v>3012</v>
      </c>
      <c r="M106" s="462" t="s">
        <v>2936</v>
      </c>
      <c r="N106" s="462" t="s">
        <v>2180</v>
      </c>
      <c r="O106" s="463" t="s">
        <v>1052</v>
      </c>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row>
    <row r="107" spans="1:72" s="50" customFormat="1">
      <c r="G107" s="61"/>
      <c r="H107" s="61"/>
      <c r="K107" s="449">
        <v>618</v>
      </c>
      <c r="L107" s="462" t="s">
        <v>3013</v>
      </c>
      <c r="M107" s="462" t="s">
        <v>2937</v>
      </c>
      <c r="N107" s="462" t="s">
        <v>2180</v>
      </c>
      <c r="O107" s="463" t="s">
        <v>1047</v>
      </c>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row>
    <row r="108" spans="1:72" s="50" customFormat="1">
      <c r="A108" s="30"/>
      <c r="B108" s="30"/>
      <c r="C108" s="30"/>
      <c r="D108" s="30"/>
      <c r="E108" s="30"/>
      <c r="F108" s="30"/>
      <c r="G108" s="51"/>
      <c r="H108" s="51"/>
      <c r="I108" s="30"/>
      <c r="J108" s="30"/>
      <c r="K108" s="51"/>
      <c r="L108" s="459"/>
      <c r="M108" s="459"/>
      <c r="N108" s="459"/>
      <c r="O108" s="466"/>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row>
    <row r="109" spans="1:72" s="50" customFormat="1" ht="75">
      <c r="A109" s="190">
        <v>22</v>
      </c>
      <c r="B109" s="46" t="s">
        <v>862</v>
      </c>
      <c r="C109" s="258" t="s">
        <v>2105</v>
      </c>
      <c r="D109" s="46" t="s">
        <v>2106</v>
      </c>
      <c r="E109" s="46" t="s">
        <v>2107</v>
      </c>
      <c r="F109" s="46" t="s">
        <v>2390</v>
      </c>
      <c r="G109" s="448">
        <v>4</v>
      </c>
      <c r="H109" s="109">
        <v>3</v>
      </c>
      <c r="I109" s="233" t="s">
        <v>2574</v>
      </c>
      <c r="J109" s="233" t="s">
        <v>2883</v>
      </c>
      <c r="K109" s="448">
        <v>645</v>
      </c>
      <c r="L109" s="457" t="s">
        <v>2476</v>
      </c>
      <c r="M109" s="457" t="s">
        <v>2900</v>
      </c>
      <c r="N109" s="457" t="s">
        <v>2180</v>
      </c>
      <c r="O109" s="458" t="s">
        <v>1052</v>
      </c>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row>
    <row r="110" spans="1:72" s="50" customFormat="1">
      <c r="G110" s="61"/>
      <c r="H110" s="61"/>
      <c r="K110" s="448">
        <v>626</v>
      </c>
      <c r="L110" s="457" t="s">
        <v>2980</v>
      </c>
      <c r="M110" s="457" t="s">
        <v>2892</v>
      </c>
      <c r="N110" s="457" t="s">
        <v>2180</v>
      </c>
      <c r="O110" s="458" t="s">
        <v>1051</v>
      </c>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row>
    <row r="111" spans="1:72" s="50" customFormat="1">
      <c r="G111" s="61"/>
      <c r="H111" s="61"/>
      <c r="K111" s="448">
        <v>626</v>
      </c>
      <c r="L111" s="457" t="s">
        <v>3014</v>
      </c>
      <c r="M111" s="460" t="s">
        <v>2938</v>
      </c>
      <c r="N111" s="460" t="s">
        <v>2180</v>
      </c>
      <c r="O111" s="460" t="s">
        <v>1059</v>
      </c>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row>
    <row r="112" spans="1:72" s="50" customFormat="1">
      <c r="G112" s="61"/>
      <c r="H112" s="61"/>
      <c r="K112" s="449">
        <v>626</v>
      </c>
      <c r="L112" s="462" t="s">
        <v>2981</v>
      </c>
      <c r="M112" s="462" t="s">
        <v>2893</v>
      </c>
      <c r="N112" s="462" t="s">
        <v>2180</v>
      </c>
      <c r="O112" s="463" t="s">
        <v>1054</v>
      </c>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row>
    <row r="113" spans="1:72" s="50" customFormat="1">
      <c r="A113" s="30"/>
      <c r="B113" s="30"/>
      <c r="C113" s="30"/>
      <c r="D113" s="30"/>
      <c r="E113" s="30"/>
      <c r="F113" s="30"/>
      <c r="G113" s="51"/>
      <c r="H113" s="51"/>
      <c r="I113" s="30"/>
      <c r="J113" s="30"/>
      <c r="K113" s="51"/>
      <c r="L113" s="459"/>
      <c r="M113" s="459"/>
      <c r="N113" s="459"/>
      <c r="O113" s="466"/>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row>
    <row r="114" spans="1:72" s="50" customFormat="1">
      <c r="A114" s="50">
        <v>23</v>
      </c>
      <c r="B114" s="50" t="s">
        <v>993</v>
      </c>
      <c r="C114" s="50" t="s">
        <v>1928</v>
      </c>
      <c r="D114" s="50" t="s">
        <v>994</v>
      </c>
      <c r="E114" s="50" t="s">
        <v>2017</v>
      </c>
      <c r="F114" s="50" t="s">
        <v>2016</v>
      </c>
      <c r="G114" s="448">
        <v>12</v>
      </c>
      <c r="H114" s="61">
        <v>11</v>
      </c>
      <c r="I114" s="233" t="s">
        <v>2626</v>
      </c>
      <c r="J114" s="233" t="s">
        <v>2887</v>
      </c>
      <c r="K114" s="448">
        <v>861</v>
      </c>
      <c r="L114" s="457" t="s">
        <v>3015</v>
      </c>
      <c r="M114" s="457" t="s">
        <v>2939</v>
      </c>
      <c r="N114" s="457" t="s">
        <v>2180</v>
      </c>
      <c r="O114" s="458" t="s">
        <v>1043</v>
      </c>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row>
    <row r="115" spans="1:72" s="50" customFormat="1">
      <c r="G115" s="61"/>
      <c r="H115" s="61"/>
      <c r="K115" s="448">
        <v>825</v>
      </c>
      <c r="L115" s="457" t="s">
        <v>3016</v>
      </c>
      <c r="M115" s="457" t="s">
        <v>2940</v>
      </c>
      <c r="N115" s="457" t="s">
        <v>2180</v>
      </c>
      <c r="O115" s="458" t="s">
        <v>1045</v>
      </c>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row>
    <row r="116" spans="1:72" s="50" customFormat="1">
      <c r="G116" s="61"/>
      <c r="H116" s="61"/>
      <c r="K116" s="448">
        <v>800</v>
      </c>
      <c r="L116" s="457" t="s">
        <v>3017</v>
      </c>
      <c r="M116" s="457" t="s">
        <v>2941</v>
      </c>
      <c r="N116" s="457" t="s">
        <v>2180</v>
      </c>
      <c r="O116" s="458" t="s">
        <v>1049</v>
      </c>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row>
    <row r="117" spans="1:72" s="50" customFormat="1">
      <c r="G117" s="61"/>
      <c r="H117" s="61"/>
      <c r="K117" s="448">
        <v>790</v>
      </c>
      <c r="L117" s="457" t="s">
        <v>1948</v>
      </c>
      <c r="M117" s="457" t="s">
        <v>2942</v>
      </c>
      <c r="N117" s="457" t="s">
        <v>2180</v>
      </c>
      <c r="O117" s="458" t="s">
        <v>1045</v>
      </c>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row>
    <row r="118" spans="1:72" s="50" customFormat="1">
      <c r="G118" s="61"/>
      <c r="H118" s="61"/>
      <c r="K118" s="448">
        <v>790</v>
      </c>
      <c r="L118" s="457" t="s">
        <v>2476</v>
      </c>
      <c r="M118" s="457" t="s">
        <v>2900</v>
      </c>
      <c r="N118" s="457" t="s">
        <v>2180</v>
      </c>
      <c r="O118" s="458" t="s">
        <v>1052</v>
      </c>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row>
    <row r="119" spans="1:72" s="50" customFormat="1">
      <c r="G119" s="61"/>
      <c r="H119" s="61"/>
      <c r="K119" s="448">
        <v>783</v>
      </c>
      <c r="L119" s="457" t="s">
        <v>2749</v>
      </c>
      <c r="M119" s="457" t="s">
        <v>2943</v>
      </c>
      <c r="N119" s="457" t="s">
        <v>2180</v>
      </c>
      <c r="O119" s="458" t="s">
        <v>1049</v>
      </c>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row>
    <row r="120" spans="1:72" s="50" customFormat="1">
      <c r="G120" s="61"/>
      <c r="H120" s="61"/>
      <c r="K120" s="448">
        <v>783</v>
      </c>
      <c r="L120" s="457" t="s">
        <v>2993</v>
      </c>
      <c r="M120" s="457" t="s">
        <v>2916</v>
      </c>
      <c r="N120" s="457" t="s">
        <v>2180</v>
      </c>
      <c r="O120" s="458" t="s">
        <v>1047</v>
      </c>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row>
    <row r="121" spans="1:72" s="50" customFormat="1">
      <c r="G121" s="61"/>
      <c r="H121" s="61"/>
      <c r="K121" s="448">
        <v>783</v>
      </c>
      <c r="L121" s="457" t="s">
        <v>3018</v>
      </c>
      <c r="M121" s="457" t="s">
        <v>2944</v>
      </c>
      <c r="N121" s="457" t="s">
        <v>2180</v>
      </c>
      <c r="O121" s="458" t="s">
        <v>1047</v>
      </c>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row>
    <row r="122" spans="1:72" s="50" customFormat="1">
      <c r="G122" s="61"/>
      <c r="H122" s="61"/>
      <c r="K122" s="449">
        <v>783</v>
      </c>
      <c r="L122" s="451" t="s">
        <v>3019</v>
      </c>
      <c r="M122" s="451" t="s">
        <v>2945</v>
      </c>
      <c r="N122" s="451" t="s">
        <v>2180</v>
      </c>
      <c r="O122" s="451" t="s">
        <v>1055</v>
      </c>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row>
    <row r="123" spans="1:72" s="50" customFormat="1">
      <c r="G123" s="61"/>
      <c r="H123" s="61"/>
      <c r="K123" s="448">
        <v>783</v>
      </c>
      <c r="L123" s="457" t="s">
        <v>3020</v>
      </c>
      <c r="M123" s="457" t="s">
        <v>2946</v>
      </c>
      <c r="N123" s="457" t="s">
        <v>2180</v>
      </c>
      <c r="O123" s="458" t="s">
        <v>1042</v>
      </c>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row>
    <row r="124" spans="1:72" s="50" customFormat="1">
      <c r="G124" s="61"/>
      <c r="H124" s="61"/>
      <c r="K124" s="448">
        <v>783</v>
      </c>
      <c r="L124" s="457" t="s">
        <v>3004</v>
      </c>
      <c r="M124" s="457" t="s">
        <v>2928</v>
      </c>
      <c r="N124" s="457" t="s">
        <v>2180</v>
      </c>
      <c r="O124" s="458" t="s">
        <v>1043</v>
      </c>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row>
    <row r="125" spans="1:72" s="50" customFormat="1">
      <c r="G125" s="61"/>
      <c r="H125" s="61"/>
      <c r="K125" s="448">
        <v>750</v>
      </c>
      <c r="L125" s="457" t="s">
        <v>3021</v>
      </c>
      <c r="M125" s="457" t="s">
        <v>2947</v>
      </c>
      <c r="N125" s="457" t="s">
        <v>2180</v>
      </c>
      <c r="O125" s="458" t="s">
        <v>1064</v>
      </c>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row>
    <row r="126" spans="1:72" s="50" customFormat="1">
      <c r="A126" s="30"/>
      <c r="B126" s="30"/>
      <c r="C126" s="30"/>
      <c r="D126" s="30"/>
      <c r="E126" s="30"/>
      <c r="F126" s="30"/>
      <c r="G126" s="51"/>
      <c r="H126" s="51"/>
      <c r="I126" s="30"/>
      <c r="J126" s="30"/>
      <c r="K126" s="51"/>
      <c r="L126" s="459"/>
      <c r="M126" s="459"/>
      <c r="N126" s="459"/>
      <c r="O126" s="466"/>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row>
    <row r="127" spans="1:72" s="50" customFormat="1">
      <c r="A127" s="50">
        <v>24</v>
      </c>
      <c r="B127" s="50" t="s">
        <v>993</v>
      </c>
      <c r="C127" s="50" t="s">
        <v>991</v>
      </c>
      <c r="D127" s="50" t="s">
        <v>995</v>
      </c>
      <c r="E127" s="50" t="s">
        <v>2108</v>
      </c>
      <c r="F127" s="50" t="s">
        <v>2016</v>
      </c>
      <c r="G127" s="448">
        <v>5</v>
      </c>
      <c r="H127" s="61">
        <v>4</v>
      </c>
      <c r="I127" s="233" t="s">
        <v>2808</v>
      </c>
      <c r="J127" s="233" t="s">
        <v>2886</v>
      </c>
      <c r="K127" s="449">
        <v>799</v>
      </c>
      <c r="L127" s="462" t="s">
        <v>3022</v>
      </c>
      <c r="M127" s="462" t="s">
        <v>2948</v>
      </c>
      <c r="N127" s="462" t="s">
        <v>2180</v>
      </c>
      <c r="O127" s="463" t="s">
        <v>1103</v>
      </c>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row>
    <row r="128" spans="1:72" s="50" customFormat="1">
      <c r="G128" s="61"/>
      <c r="H128" s="61"/>
      <c r="K128" s="448">
        <v>785</v>
      </c>
      <c r="L128" s="457" t="s">
        <v>3023</v>
      </c>
      <c r="M128" s="457" t="s">
        <v>2949</v>
      </c>
      <c r="N128" s="457" t="s">
        <v>2180</v>
      </c>
      <c r="O128" s="458" t="s">
        <v>1104</v>
      </c>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row>
    <row r="129" spans="1:72" s="50" customFormat="1">
      <c r="G129" s="61"/>
      <c r="H129" s="61"/>
      <c r="K129" s="448">
        <v>785</v>
      </c>
      <c r="L129" s="457" t="s">
        <v>3024</v>
      </c>
      <c r="M129" s="457" t="s">
        <v>2950</v>
      </c>
      <c r="N129" s="457" t="s">
        <v>2180</v>
      </c>
      <c r="O129" s="458" t="s">
        <v>1104</v>
      </c>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row>
    <row r="130" spans="1:72" s="50" customFormat="1">
      <c r="G130" s="61"/>
      <c r="H130" s="61"/>
      <c r="K130" s="448">
        <v>785</v>
      </c>
      <c r="L130" s="457" t="s">
        <v>3025</v>
      </c>
      <c r="M130" s="457" t="s">
        <v>2951</v>
      </c>
      <c r="N130" s="457" t="s">
        <v>2180</v>
      </c>
      <c r="O130" s="458" t="s">
        <v>1103</v>
      </c>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row>
    <row r="131" spans="1:72" s="50" customFormat="1">
      <c r="G131" s="61"/>
      <c r="H131" s="61"/>
      <c r="K131" s="448">
        <v>751</v>
      </c>
      <c r="L131" s="457" t="s">
        <v>3026</v>
      </c>
      <c r="M131" s="457" t="s">
        <v>2952</v>
      </c>
      <c r="N131" s="457" t="s">
        <v>2180</v>
      </c>
      <c r="O131" s="458" t="s">
        <v>1043</v>
      </c>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row>
    <row r="132" spans="1:72" s="50" customFormat="1">
      <c r="A132" s="30"/>
      <c r="B132" s="30"/>
      <c r="C132" s="30"/>
      <c r="D132" s="30"/>
      <c r="E132" s="30"/>
      <c r="F132" s="30"/>
      <c r="G132" s="51"/>
      <c r="H132" s="51"/>
      <c r="I132" s="30"/>
      <c r="J132" s="30"/>
      <c r="K132" s="51"/>
      <c r="L132" s="459"/>
      <c r="M132" s="459"/>
      <c r="N132" s="459"/>
      <c r="O132" s="466"/>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row>
    <row r="133" spans="1:72" s="433" customFormat="1">
      <c r="A133" s="50">
        <v>25</v>
      </c>
      <c r="B133" s="50" t="s">
        <v>837</v>
      </c>
      <c r="C133" s="50" t="s">
        <v>1990</v>
      </c>
      <c r="D133" s="50" t="s">
        <v>1145</v>
      </c>
      <c r="E133" s="50" t="s">
        <v>2015</v>
      </c>
      <c r="F133" s="50" t="s">
        <v>2014</v>
      </c>
      <c r="G133" s="61">
        <v>4</v>
      </c>
      <c r="H133" s="61">
        <v>2</v>
      </c>
      <c r="I133" s="50" t="s">
        <v>2593</v>
      </c>
      <c r="J133" s="50" t="s">
        <v>3410</v>
      </c>
      <c r="K133" s="61">
        <v>668</v>
      </c>
      <c r="L133" s="457" t="s">
        <v>2138</v>
      </c>
      <c r="M133" s="457" t="s">
        <v>2914</v>
      </c>
      <c r="N133" s="457" t="s">
        <v>2180</v>
      </c>
      <c r="O133" s="457" t="s">
        <v>1053</v>
      </c>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row>
    <row r="134" spans="1:72" s="50" customFormat="1">
      <c r="G134" s="61"/>
      <c r="H134" s="61"/>
      <c r="K134" s="449">
        <v>645</v>
      </c>
      <c r="L134" s="449" t="s">
        <v>2992</v>
      </c>
      <c r="M134" s="449" t="s">
        <v>2915</v>
      </c>
      <c r="N134" s="449" t="s">
        <v>2180</v>
      </c>
      <c r="O134" s="449" t="s">
        <v>1053</v>
      </c>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row>
    <row r="135" spans="1:72" s="50" customFormat="1">
      <c r="G135" s="61"/>
      <c r="H135" s="61"/>
      <c r="K135" s="449">
        <v>626</v>
      </c>
      <c r="L135" s="462" t="s">
        <v>1914</v>
      </c>
      <c r="M135" s="462" t="s">
        <v>2894</v>
      </c>
      <c r="N135" s="462" t="s">
        <v>2180</v>
      </c>
      <c r="O135" s="463" t="s">
        <v>1040</v>
      </c>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row>
    <row r="136" spans="1:72" s="50" customFormat="1">
      <c r="G136" s="61"/>
      <c r="H136" s="61"/>
      <c r="K136" s="448">
        <v>626</v>
      </c>
      <c r="L136" s="457" t="s">
        <v>2994</v>
      </c>
      <c r="M136" s="457" t="s">
        <v>2917</v>
      </c>
      <c r="N136" s="457" t="s">
        <v>2180</v>
      </c>
      <c r="O136" s="458" t="s">
        <v>1052</v>
      </c>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row>
    <row r="137" spans="1:72" s="50" customFormat="1">
      <c r="A137" s="30"/>
      <c r="B137" s="30"/>
      <c r="C137" s="30"/>
      <c r="D137" s="30"/>
      <c r="E137" s="30"/>
      <c r="F137" s="30"/>
      <c r="G137" s="51"/>
      <c r="H137" s="51"/>
      <c r="I137" s="30"/>
      <c r="J137" s="30"/>
      <c r="K137" s="51"/>
      <c r="L137" s="459"/>
      <c r="M137" s="459"/>
      <c r="N137" s="459"/>
      <c r="O137" s="466"/>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row>
    <row r="138" spans="1:72" s="50" customFormat="1">
      <c r="A138" s="50">
        <v>26</v>
      </c>
      <c r="B138" s="50" t="s">
        <v>837</v>
      </c>
      <c r="C138" s="50" t="s">
        <v>1144</v>
      </c>
      <c r="D138" s="50" t="s">
        <v>112</v>
      </c>
      <c r="E138" s="50" t="s">
        <v>2110</v>
      </c>
      <c r="F138" s="50" t="s">
        <v>2014</v>
      </c>
      <c r="G138" s="448">
        <v>5</v>
      </c>
      <c r="H138" s="61">
        <v>2</v>
      </c>
      <c r="I138" s="233" t="s">
        <v>2575</v>
      </c>
      <c r="J138" s="233" t="s">
        <v>3406</v>
      </c>
      <c r="K138" s="448">
        <v>793</v>
      </c>
      <c r="L138" s="457" t="s">
        <v>2136</v>
      </c>
      <c r="M138" s="457" t="s">
        <v>2903</v>
      </c>
      <c r="N138" s="457" t="s">
        <v>2180</v>
      </c>
      <c r="O138" s="458" t="s">
        <v>1058</v>
      </c>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row>
    <row r="139" spans="1:72" s="50" customFormat="1">
      <c r="G139" s="61"/>
      <c r="H139" s="61"/>
      <c r="K139" s="448">
        <v>668</v>
      </c>
      <c r="L139" s="457" t="s">
        <v>2138</v>
      </c>
      <c r="M139" s="457" t="s">
        <v>2914</v>
      </c>
      <c r="N139" s="457" t="s">
        <v>2180</v>
      </c>
      <c r="O139" s="458" t="s">
        <v>1053</v>
      </c>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row>
    <row r="140" spans="1:72" s="50" customFormat="1">
      <c r="G140" s="61"/>
      <c r="H140" s="61"/>
      <c r="K140" s="449">
        <v>645</v>
      </c>
      <c r="L140" s="462" t="s">
        <v>2992</v>
      </c>
      <c r="M140" s="462" t="s">
        <v>2915</v>
      </c>
      <c r="N140" s="462" t="s">
        <v>2180</v>
      </c>
      <c r="O140" s="463" t="s">
        <v>1053</v>
      </c>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row>
    <row r="141" spans="1:72" s="50" customFormat="1">
      <c r="G141" s="61"/>
      <c r="H141" s="61"/>
      <c r="K141" s="449">
        <v>626</v>
      </c>
      <c r="L141" s="462" t="s">
        <v>2994</v>
      </c>
      <c r="M141" s="462" t="s">
        <v>2917</v>
      </c>
      <c r="N141" s="462" t="s">
        <v>2180</v>
      </c>
      <c r="O141" s="463" t="s">
        <v>1052</v>
      </c>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row>
    <row r="142" spans="1:72" s="50" customFormat="1">
      <c r="G142" s="61"/>
      <c r="H142" s="61"/>
      <c r="K142" s="449">
        <v>555</v>
      </c>
      <c r="L142" s="462" t="s">
        <v>3027</v>
      </c>
      <c r="M142" s="462" t="s">
        <v>2953</v>
      </c>
      <c r="N142" s="462" t="s">
        <v>2180</v>
      </c>
      <c r="O142" s="463" t="s">
        <v>1051</v>
      </c>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row>
    <row r="143" spans="1:72" s="50" customFormat="1">
      <c r="A143" s="30"/>
      <c r="B143" s="30"/>
      <c r="C143" s="30"/>
      <c r="D143" s="30"/>
      <c r="E143" s="30"/>
      <c r="F143" s="30"/>
      <c r="G143" s="51"/>
      <c r="H143" s="51"/>
      <c r="I143" s="30"/>
      <c r="J143" s="30"/>
      <c r="K143" s="51"/>
      <c r="L143" s="459"/>
      <c r="M143" s="459"/>
      <c r="N143" s="459"/>
      <c r="O143" s="466"/>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row>
    <row r="144" spans="1:72" s="50" customFormat="1">
      <c r="A144" s="50">
        <v>27</v>
      </c>
      <c r="B144" s="50" t="s">
        <v>839</v>
      </c>
      <c r="C144" s="50" t="s">
        <v>1163</v>
      </c>
      <c r="D144" s="50" t="s">
        <v>1165</v>
      </c>
      <c r="E144" s="50" t="s">
        <v>2013</v>
      </c>
      <c r="F144" s="50" t="s">
        <v>1169</v>
      </c>
      <c r="G144" s="448">
        <v>2</v>
      </c>
      <c r="H144" s="61">
        <v>1</v>
      </c>
      <c r="I144" s="233" t="s">
        <v>2594</v>
      </c>
      <c r="J144" s="233" t="s">
        <v>2888</v>
      </c>
      <c r="K144" s="448">
        <v>645</v>
      </c>
      <c r="L144" s="457" t="s">
        <v>2521</v>
      </c>
      <c r="M144" s="457" t="s">
        <v>2954</v>
      </c>
      <c r="N144" s="457" t="s">
        <v>2180</v>
      </c>
      <c r="O144" s="458" t="s">
        <v>1047</v>
      </c>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row>
    <row r="145" spans="1:72" s="50" customFormat="1">
      <c r="G145" s="61"/>
      <c r="H145" s="61"/>
      <c r="K145" s="449">
        <v>621</v>
      </c>
      <c r="L145" s="451" t="s">
        <v>1328</v>
      </c>
      <c r="M145" s="451" t="s">
        <v>2955</v>
      </c>
      <c r="N145" s="451" t="s">
        <v>2180</v>
      </c>
      <c r="O145" s="451" t="s">
        <v>1047</v>
      </c>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row>
    <row r="146" spans="1:72" s="50" customFormat="1">
      <c r="A146" s="30"/>
      <c r="B146" s="30"/>
      <c r="C146" s="30"/>
      <c r="D146" s="30"/>
      <c r="E146" s="30"/>
      <c r="F146" s="30"/>
      <c r="G146" s="51"/>
      <c r="H146" s="51"/>
      <c r="I146" s="30"/>
      <c r="J146" s="30"/>
      <c r="K146" s="51"/>
      <c r="L146" s="459"/>
      <c r="M146" s="459"/>
      <c r="N146" s="459"/>
      <c r="O146" s="466"/>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row>
    <row r="147" spans="1:72" s="50" customFormat="1">
      <c r="A147" s="50">
        <v>28</v>
      </c>
      <c r="B147" s="50" t="s">
        <v>839</v>
      </c>
      <c r="C147" s="50" t="s">
        <v>3104</v>
      </c>
      <c r="D147" s="50" t="s">
        <v>1166</v>
      </c>
      <c r="E147" s="50" t="s">
        <v>2340</v>
      </c>
      <c r="F147" s="50" t="s">
        <v>1170</v>
      </c>
      <c r="G147" s="448">
        <v>3</v>
      </c>
      <c r="H147" s="61">
        <v>1</v>
      </c>
      <c r="I147" s="233" t="s">
        <v>2576</v>
      </c>
      <c r="J147" s="233" t="s">
        <v>2889</v>
      </c>
      <c r="K147" s="448">
        <v>645</v>
      </c>
      <c r="L147" s="457" t="s">
        <v>3028</v>
      </c>
      <c r="M147" s="457" t="s">
        <v>2956</v>
      </c>
      <c r="N147" s="457" t="s">
        <v>2180</v>
      </c>
      <c r="O147" s="458" t="s">
        <v>2231</v>
      </c>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row>
    <row r="148" spans="1:72" s="50" customFormat="1">
      <c r="G148" s="61"/>
      <c r="H148" s="61"/>
      <c r="K148" s="449">
        <v>632</v>
      </c>
      <c r="L148" s="451" t="s">
        <v>2476</v>
      </c>
      <c r="M148" s="451" t="s">
        <v>2900</v>
      </c>
      <c r="N148" s="451" t="s">
        <v>2180</v>
      </c>
      <c r="O148" s="451" t="s">
        <v>1052</v>
      </c>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row>
    <row r="149" spans="1:72" s="50" customFormat="1">
      <c r="G149" s="61"/>
      <c r="H149" s="61"/>
      <c r="K149" s="449">
        <v>621</v>
      </c>
      <c r="L149" s="451" t="s">
        <v>3029</v>
      </c>
      <c r="M149" s="451" t="s">
        <v>2957</v>
      </c>
      <c r="N149" s="451" t="s">
        <v>2180</v>
      </c>
      <c r="O149" s="451" t="s">
        <v>3049</v>
      </c>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row>
    <row r="150" spans="1:72" s="50" customFormat="1">
      <c r="A150" s="30"/>
      <c r="B150" s="30"/>
      <c r="C150" s="30"/>
      <c r="D150" s="30"/>
      <c r="E150" s="30"/>
      <c r="F150" s="30"/>
      <c r="G150" s="51"/>
      <c r="H150" s="51"/>
      <c r="I150" s="30"/>
      <c r="J150" s="30"/>
      <c r="K150" s="51"/>
      <c r="L150" s="459"/>
      <c r="M150" s="459"/>
      <c r="N150" s="459"/>
      <c r="O150" s="466"/>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row>
    <row r="151" spans="1:72" s="50" customFormat="1">
      <c r="A151" s="50">
        <v>29</v>
      </c>
      <c r="B151" s="50" t="s">
        <v>838</v>
      </c>
      <c r="C151" s="50" t="s">
        <v>1173</v>
      </c>
      <c r="D151" s="50" t="s">
        <v>1174</v>
      </c>
      <c r="E151" s="50" t="s">
        <v>2012</v>
      </c>
      <c r="F151" s="50" t="s">
        <v>1175</v>
      </c>
      <c r="G151" s="448">
        <v>2</v>
      </c>
      <c r="H151" s="61">
        <v>2</v>
      </c>
      <c r="I151" s="233" t="s">
        <v>2630</v>
      </c>
      <c r="J151" s="233" t="s">
        <v>2888</v>
      </c>
      <c r="K151" s="448">
        <v>626</v>
      </c>
      <c r="L151" s="457" t="s">
        <v>3030</v>
      </c>
      <c r="M151" s="457" t="s">
        <v>2958</v>
      </c>
      <c r="N151" s="457" t="s">
        <v>2180</v>
      </c>
      <c r="O151" s="458" t="s">
        <v>1251</v>
      </c>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row>
    <row r="152" spans="1:72" s="50" customFormat="1">
      <c r="G152" s="61"/>
      <c r="H152" s="61"/>
      <c r="K152" s="448">
        <v>626</v>
      </c>
      <c r="L152" s="457" t="s">
        <v>3021</v>
      </c>
      <c r="M152" s="457" t="s">
        <v>2947</v>
      </c>
      <c r="N152" s="457" t="s">
        <v>2180</v>
      </c>
      <c r="O152" s="458" t="s">
        <v>1064</v>
      </c>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row>
    <row r="153" spans="1:72" s="50" customFormat="1">
      <c r="A153" s="30"/>
      <c r="B153" s="30"/>
      <c r="C153" s="30"/>
      <c r="D153" s="30"/>
      <c r="E153" s="30"/>
      <c r="F153" s="30"/>
      <c r="G153" s="51"/>
      <c r="H153" s="51"/>
      <c r="I153" s="30"/>
      <c r="J153" s="30"/>
      <c r="K153" s="51"/>
      <c r="L153" s="459"/>
      <c r="M153" s="459"/>
      <c r="N153" s="459"/>
      <c r="O153" s="466"/>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row>
    <row r="154" spans="1:72" s="50" customFormat="1">
      <c r="A154" s="50">
        <v>30</v>
      </c>
      <c r="B154" s="50" t="s">
        <v>838</v>
      </c>
      <c r="C154" s="50" t="s">
        <v>1186</v>
      </c>
      <c r="D154" s="50" t="s">
        <v>1190</v>
      </c>
      <c r="E154" s="50" t="s">
        <v>2237</v>
      </c>
      <c r="F154" s="50" t="s">
        <v>2238</v>
      </c>
      <c r="G154" s="448">
        <v>4</v>
      </c>
      <c r="H154" s="61">
        <v>2</v>
      </c>
      <c r="I154" s="233" t="s">
        <v>3412</v>
      </c>
      <c r="J154" s="233" t="s">
        <v>2883</v>
      </c>
      <c r="K154" s="448">
        <v>827</v>
      </c>
      <c r="L154" s="457" t="s">
        <v>3031</v>
      </c>
      <c r="M154" s="457" t="s">
        <v>2959</v>
      </c>
      <c r="N154" s="457" t="s">
        <v>2180</v>
      </c>
      <c r="O154" s="458" t="s">
        <v>1255</v>
      </c>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row>
    <row r="155" spans="1:72" s="50" customFormat="1">
      <c r="G155" s="61"/>
      <c r="H155" s="61"/>
      <c r="K155" s="449">
        <v>766</v>
      </c>
      <c r="L155" s="451" t="s">
        <v>3032</v>
      </c>
      <c r="M155" s="451" t="s">
        <v>2960</v>
      </c>
      <c r="N155" s="451" t="s">
        <v>2180</v>
      </c>
      <c r="O155" s="451" t="s">
        <v>1257</v>
      </c>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row>
    <row r="156" spans="1:72" s="50" customFormat="1">
      <c r="G156" s="61"/>
      <c r="H156" s="61"/>
      <c r="K156" s="448">
        <v>632</v>
      </c>
      <c r="L156" s="457" t="s">
        <v>3033</v>
      </c>
      <c r="M156" s="457" t="s">
        <v>2961</v>
      </c>
      <c r="N156" s="457" t="s">
        <v>2180</v>
      </c>
      <c r="O156" s="458" t="s">
        <v>1046</v>
      </c>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row>
    <row r="157" spans="1:72" s="50" customFormat="1">
      <c r="G157" s="61"/>
      <c r="H157" s="61"/>
      <c r="K157" s="449">
        <v>632</v>
      </c>
      <c r="L157" s="451" t="s">
        <v>3034</v>
      </c>
      <c r="M157" s="451" t="s">
        <v>2962</v>
      </c>
      <c r="N157" s="451" t="s">
        <v>2180</v>
      </c>
      <c r="O157" s="451" t="s">
        <v>1055</v>
      </c>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row>
    <row r="158" spans="1:72" s="50" customFormat="1">
      <c r="A158" s="30"/>
      <c r="B158" s="30"/>
      <c r="C158" s="30"/>
      <c r="D158" s="30"/>
      <c r="E158" s="30"/>
      <c r="F158" s="30"/>
      <c r="G158" s="51"/>
      <c r="H158" s="51"/>
      <c r="I158" s="30"/>
      <c r="J158" s="30"/>
      <c r="K158" s="51"/>
      <c r="L158" s="459"/>
      <c r="M158" s="459"/>
      <c r="N158" s="459"/>
      <c r="O158" s="466"/>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row>
    <row r="159" spans="1:72" s="50" customFormat="1">
      <c r="A159" s="50">
        <v>31</v>
      </c>
      <c r="B159" s="50" t="s">
        <v>1303</v>
      </c>
      <c r="C159" s="50" t="s">
        <v>1973</v>
      </c>
      <c r="D159" s="50" t="s">
        <v>2011</v>
      </c>
      <c r="E159" s="50" t="s">
        <v>2010</v>
      </c>
      <c r="F159" s="50" t="s">
        <v>1306</v>
      </c>
      <c r="G159" s="448">
        <v>4</v>
      </c>
      <c r="H159" s="61">
        <v>1</v>
      </c>
      <c r="I159" s="233" t="s">
        <v>2595</v>
      </c>
      <c r="J159" s="233" t="s">
        <v>2883</v>
      </c>
      <c r="K159" s="448">
        <v>793</v>
      </c>
      <c r="L159" s="457" t="s">
        <v>3035</v>
      </c>
      <c r="M159" s="457" t="s">
        <v>2963</v>
      </c>
      <c r="N159" s="457" t="s">
        <v>2180</v>
      </c>
      <c r="O159" s="458" t="s">
        <v>1060</v>
      </c>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row>
    <row r="160" spans="1:72" s="50" customFormat="1">
      <c r="G160" s="61"/>
      <c r="H160" s="61"/>
      <c r="K160" s="449">
        <v>626</v>
      </c>
      <c r="L160" s="451" t="s">
        <v>3036</v>
      </c>
      <c r="M160" s="451" t="s">
        <v>2964</v>
      </c>
      <c r="N160" s="451" t="s">
        <v>2180</v>
      </c>
      <c r="O160" s="451" t="s">
        <v>1058</v>
      </c>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row>
    <row r="161" spans="1:72" s="50" customFormat="1">
      <c r="G161" s="61"/>
      <c r="H161" s="61"/>
      <c r="K161" s="449">
        <v>626</v>
      </c>
      <c r="L161" s="451" t="s">
        <v>3037</v>
      </c>
      <c r="M161" s="451" t="s">
        <v>2965</v>
      </c>
      <c r="N161" s="451" t="s">
        <v>2180</v>
      </c>
      <c r="O161" s="451" t="s">
        <v>1113</v>
      </c>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row>
    <row r="162" spans="1:72" s="50" customFormat="1">
      <c r="G162" s="61"/>
      <c r="H162" s="61"/>
      <c r="K162" s="449">
        <v>626</v>
      </c>
      <c r="L162" s="451" t="s">
        <v>1328</v>
      </c>
      <c r="M162" s="451" t="s">
        <v>2955</v>
      </c>
      <c r="N162" s="451" t="s">
        <v>2180</v>
      </c>
      <c r="O162" s="451" t="s">
        <v>1047</v>
      </c>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row>
    <row r="163" spans="1:72" s="50" customFormat="1">
      <c r="A163" s="30"/>
      <c r="B163" s="30"/>
      <c r="C163" s="30"/>
      <c r="D163" s="30"/>
      <c r="E163" s="30"/>
      <c r="F163" s="30"/>
      <c r="G163" s="51"/>
      <c r="H163" s="51"/>
      <c r="I163" s="30"/>
      <c r="J163" s="30"/>
      <c r="K163" s="51"/>
      <c r="L163" s="459"/>
      <c r="M163" s="459"/>
      <c r="N163" s="459"/>
      <c r="O163" s="466"/>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row>
    <row r="164" spans="1:72" s="50" customFormat="1">
      <c r="A164" s="50">
        <v>32</v>
      </c>
      <c r="B164" s="50" t="s">
        <v>1303</v>
      </c>
      <c r="C164" s="50" t="s">
        <v>2240</v>
      </c>
      <c r="D164" s="50" t="s">
        <v>1304</v>
      </c>
      <c r="E164" s="50" t="s">
        <v>2341</v>
      </c>
      <c r="F164" s="50" t="s">
        <v>1306</v>
      </c>
      <c r="G164" s="448">
        <v>5</v>
      </c>
      <c r="H164" s="61">
        <v>3</v>
      </c>
      <c r="I164" s="233" t="s">
        <v>2596</v>
      </c>
      <c r="J164" s="233" t="s">
        <v>2885</v>
      </c>
      <c r="K164" s="448">
        <v>816</v>
      </c>
      <c r="L164" s="457" t="s">
        <v>3038</v>
      </c>
      <c r="M164" s="457" t="s">
        <v>2966</v>
      </c>
      <c r="N164" s="457" t="s">
        <v>2180</v>
      </c>
      <c r="O164" s="458" t="s">
        <v>1062</v>
      </c>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row>
    <row r="165" spans="1:72" s="50" customFormat="1">
      <c r="G165" s="61"/>
      <c r="H165" s="61"/>
      <c r="K165" s="449">
        <v>649</v>
      </c>
      <c r="L165" s="462" t="s">
        <v>3039</v>
      </c>
      <c r="M165" s="462" t="s">
        <v>2967</v>
      </c>
      <c r="N165" s="462" t="s">
        <v>2180</v>
      </c>
      <c r="O165" s="463" t="s">
        <v>1055</v>
      </c>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row>
    <row r="166" spans="1:72" s="50" customFormat="1">
      <c r="G166" s="61"/>
      <c r="H166" s="61"/>
      <c r="K166" s="448">
        <v>622</v>
      </c>
      <c r="L166" s="457" t="s">
        <v>3040</v>
      </c>
      <c r="M166" s="457" t="s">
        <v>2968</v>
      </c>
      <c r="N166" s="457" t="s">
        <v>2180</v>
      </c>
      <c r="O166" s="458" t="s">
        <v>1048</v>
      </c>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row>
    <row r="167" spans="1:72" s="50" customFormat="1">
      <c r="G167" s="61"/>
      <c r="H167" s="61"/>
      <c r="K167" s="448">
        <v>622</v>
      </c>
      <c r="L167" s="457" t="s">
        <v>3041</v>
      </c>
      <c r="M167" s="457" t="s">
        <v>2969</v>
      </c>
      <c r="N167" s="457" t="s">
        <v>2180</v>
      </c>
      <c r="O167" s="458" t="s">
        <v>1062</v>
      </c>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row>
    <row r="168" spans="1:72" s="50" customFormat="1">
      <c r="G168" s="61"/>
      <c r="H168" s="61"/>
      <c r="K168" s="449">
        <v>622</v>
      </c>
      <c r="L168" s="462" t="s">
        <v>1328</v>
      </c>
      <c r="M168" s="462" t="s">
        <v>2955</v>
      </c>
      <c r="N168" s="462" t="s">
        <v>2180</v>
      </c>
      <c r="O168" s="463" t="s">
        <v>1047</v>
      </c>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row>
    <row r="169" spans="1:72" s="50" customFormat="1">
      <c r="A169" s="30"/>
      <c r="B169" s="30"/>
      <c r="C169" s="30"/>
      <c r="D169" s="30"/>
      <c r="E169" s="30"/>
      <c r="F169" s="30"/>
      <c r="G169" s="51"/>
      <c r="H169" s="51"/>
      <c r="I169" s="30"/>
      <c r="J169" s="30"/>
      <c r="K169" s="51"/>
      <c r="L169" s="459"/>
      <c r="M169" s="459"/>
      <c r="N169" s="459"/>
      <c r="O169" s="466"/>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row>
    <row r="170" spans="1:72" s="50" customFormat="1">
      <c r="A170" s="50">
        <v>33</v>
      </c>
      <c r="B170" s="50" t="s">
        <v>840</v>
      </c>
      <c r="C170" s="50" t="s">
        <v>1350</v>
      </c>
      <c r="D170" s="50" t="s">
        <v>1352</v>
      </c>
      <c r="E170" s="50" t="s">
        <v>2009</v>
      </c>
      <c r="F170" s="50" t="s">
        <v>2008</v>
      </c>
      <c r="G170" s="448">
        <v>3</v>
      </c>
      <c r="H170" s="61">
        <v>2</v>
      </c>
      <c r="I170" s="233" t="s">
        <v>2597</v>
      </c>
      <c r="J170" s="233" t="s">
        <v>2884</v>
      </c>
      <c r="K170" s="448">
        <v>637</v>
      </c>
      <c r="L170" s="457" t="s">
        <v>2980</v>
      </c>
      <c r="M170" s="457" t="s">
        <v>2892</v>
      </c>
      <c r="N170" s="457" t="s">
        <v>2180</v>
      </c>
      <c r="O170" s="458" t="s">
        <v>1051</v>
      </c>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row>
    <row r="171" spans="1:72" s="50" customFormat="1">
      <c r="G171" s="61"/>
      <c r="H171" s="61"/>
      <c r="K171" s="448">
        <v>637</v>
      </c>
      <c r="L171" s="457" t="s">
        <v>3039</v>
      </c>
      <c r="M171" s="457" t="s">
        <v>2967</v>
      </c>
      <c r="N171" s="457" t="s">
        <v>2180</v>
      </c>
      <c r="O171" s="458" t="s">
        <v>1055</v>
      </c>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row>
    <row r="172" spans="1:72" s="50" customFormat="1">
      <c r="G172" s="61"/>
      <c r="H172" s="61"/>
      <c r="K172" s="449">
        <v>637</v>
      </c>
      <c r="L172" s="451" t="s">
        <v>2981</v>
      </c>
      <c r="M172" s="451" t="s">
        <v>2893</v>
      </c>
      <c r="N172" s="451" t="s">
        <v>2180</v>
      </c>
      <c r="O172" s="451" t="s">
        <v>1054</v>
      </c>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row>
    <row r="173" spans="1:72" s="50" customFormat="1">
      <c r="A173" s="30"/>
      <c r="B173" s="30"/>
      <c r="C173" s="30"/>
      <c r="D173" s="30"/>
      <c r="E173" s="30"/>
      <c r="F173" s="30"/>
      <c r="G173" s="51"/>
      <c r="H173" s="51"/>
      <c r="I173" s="30"/>
      <c r="J173" s="30"/>
      <c r="K173" s="51"/>
      <c r="L173" s="459"/>
      <c r="M173" s="459"/>
      <c r="N173" s="459"/>
      <c r="O173" s="459"/>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row>
    <row r="174" spans="1:72" s="50" customFormat="1">
      <c r="A174" s="50">
        <v>34</v>
      </c>
      <c r="B174" s="50" t="s">
        <v>2244</v>
      </c>
      <c r="C174" s="50" t="s">
        <v>2243</v>
      </c>
      <c r="D174" s="50" t="s">
        <v>2242</v>
      </c>
      <c r="E174" s="50" t="s">
        <v>2245</v>
      </c>
      <c r="F174" s="50" t="s">
        <v>2246</v>
      </c>
      <c r="G174" s="448">
        <v>6</v>
      </c>
      <c r="H174" s="61">
        <v>3</v>
      </c>
      <c r="I174" s="50" t="s">
        <v>2577</v>
      </c>
      <c r="J174" s="233" t="s">
        <v>3406</v>
      </c>
      <c r="K174" s="449">
        <v>677</v>
      </c>
      <c r="L174" s="451" t="s">
        <v>3042</v>
      </c>
      <c r="M174" s="451" t="s">
        <v>2970</v>
      </c>
      <c r="N174" s="451" t="s">
        <v>2180</v>
      </c>
      <c r="O174" s="451" t="s">
        <v>1268</v>
      </c>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row>
    <row r="175" spans="1:72" s="50" customFormat="1">
      <c r="G175" s="61"/>
      <c r="H175" s="61"/>
      <c r="K175" s="448">
        <v>637</v>
      </c>
      <c r="L175" s="457" t="s">
        <v>3043</v>
      </c>
      <c r="M175" s="457" t="s">
        <v>2971</v>
      </c>
      <c r="N175" s="457" t="s">
        <v>2180</v>
      </c>
      <c r="O175" s="458" t="s">
        <v>1058</v>
      </c>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row>
    <row r="176" spans="1:72" s="50" customFormat="1">
      <c r="G176" s="61"/>
      <c r="H176" s="61"/>
      <c r="K176" s="448">
        <v>619</v>
      </c>
      <c r="L176" s="457" t="s">
        <v>1961</v>
      </c>
      <c r="M176" s="457" t="s">
        <v>2972</v>
      </c>
      <c r="N176" s="457" t="s">
        <v>2180</v>
      </c>
      <c r="O176" s="458" t="s">
        <v>1059</v>
      </c>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row>
    <row r="177" spans="1:72" s="50" customFormat="1">
      <c r="G177" s="61"/>
      <c r="H177" s="61"/>
      <c r="K177" s="449">
        <v>619</v>
      </c>
      <c r="L177" s="451" t="s">
        <v>3044</v>
      </c>
      <c r="M177" s="451" t="s">
        <v>2973</v>
      </c>
      <c r="N177" s="451" t="s">
        <v>2180</v>
      </c>
      <c r="O177" s="451" t="s">
        <v>1040</v>
      </c>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row>
    <row r="178" spans="1:72" s="50" customFormat="1">
      <c r="G178" s="61"/>
      <c r="H178" s="61"/>
      <c r="K178" s="448">
        <v>619</v>
      </c>
      <c r="L178" s="457" t="s">
        <v>1596</v>
      </c>
      <c r="M178" s="457" t="s">
        <v>2974</v>
      </c>
      <c r="N178" s="457" t="s">
        <v>2180</v>
      </c>
      <c r="O178" s="458" t="s">
        <v>1254</v>
      </c>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row>
    <row r="179" spans="1:72" s="50" customFormat="1">
      <c r="G179" s="61"/>
      <c r="H179" s="61"/>
      <c r="K179" s="449">
        <v>585</v>
      </c>
      <c r="L179" s="451" t="s">
        <v>3045</v>
      </c>
      <c r="M179" s="451" t="s">
        <v>2975</v>
      </c>
      <c r="N179" s="451" t="s">
        <v>2180</v>
      </c>
      <c r="O179" s="451" t="s">
        <v>1058</v>
      </c>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row>
    <row r="180" spans="1:72" s="50" customFormat="1">
      <c r="A180" s="30"/>
      <c r="B180" s="30"/>
      <c r="C180" s="30"/>
      <c r="D180" s="30"/>
      <c r="E180" s="30"/>
      <c r="F180" s="30"/>
      <c r="G180" s="51"/>
      <c r="H180" s="51"/>
      <c r="I180" s="30"/>
      <c r="J180" s="30"/>
      <c r="K180" s="51"/>
      <c r="L180" s="459"/>
      <c r="M180" s="459"/>
      <c r="N180" s="459"/>
      <c r="O180" s="466"/>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row>
    <row r="181" spans="1:72" s="50" customFormat="1">
      <c r="A181" s="50">
        <v>35</v>
      </c>
      <c r="B181" s="50" t="s">
        <v>842</v>
      </c>
      <c r="C181" s="50" t="s">
        <v>1781</v>
      </c>
      <c r="D181" s="50" t="s">
        <v>2007</v>
      </c>
      <c r="E181" s="50" t="s">
        <v>2006</v>
      </c>
      <c r="F181" s="50" t="s">
        <v>2005</v>
      </c>
      <c r="G181" s="448">
        <v>3</v>
      </c>
      <c r="H181" s="61">
        <v>3</v>
      </c>
      <c r="I181" s="233" t="s">
        <v>2598</v>
      </c>
      <c r="J181" s="233" t="s">
        <v>2884</v>
      </c>
      <c r="K181" s="448">
        <v>788</v>
      </c>
      <c r="L181" s="457" t="s">
        <v>2980</v>
      </c>
      <c r="M181" s="457" t="s">
        <v>2892</v>
      </c>
      <c r="N181" s="457" t="s">
        <v>2180</v>
      </c>
      <c r="O181" s="458" t="s">
        <v>1051</v>
      </c>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row>
    <row r="182" spans="1:72" s="50" customFormat="1">
      <c r="G182" s="61"/>
      <c r="H182" s="61"/>
      <c r="K182" s="448">
        <v>788</v>
      </c>
      <c r="L182" s="457" t="s">
        <v>3040</v>
      </c>
      <c r="M182" s="457" t="s">
        <v>2968</v>
      </c>
      <c r="N182" s="457" t="s">
        <v>2180</v>
      </c>
      <c r="O182" s="458" t="s">
        <v>1048</v>
      </c>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row>
    <row r="183" spans="1:72" s="50" customFormat="1">
      <c r="G183" s="61"/>
      <c r="H183" s="61"/>
      <c r="K183" s="448">
        <v>788</v>
      </c>
      <c r="L183" s="457" t="s">
        <v>3046</v>
      </c>
      <c r="M183" s="457" t="s">
        <v>2976</v>
      </c>
      <c r="N183" s="457" t="s">
        <v>2180</v>
      </c>
      <c r="O183" s="458" t="s">
        <v>1048</v>
      </c>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row>
    <row r="184" spans="1:72" s="50" customFormat="1">
      <c r="A184" s="30"/>
      <c r="B184" s="30"/>
      <c r="C184" s="30"/>
      <c r="D184" s="30"/>
      <c r="E184" s="30"/>
      <c r="F184" s="30"/>
      <c r="G184" s="51"/>
      <c r="H184" s="51"/>
      <c r="I184" s="30"/>
      <c r="J184" s="30"/>
      <c r="K184" s="51"/>
      <c r="L184" s="459"/>
      <c r="M184" s="459"/>
      <c r="N184" s="459"/>
      <c r="O184" s="466"/>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row>
    <row r="185" spans="1:72" s="50" customFormat="1">
      <c r="A185" s="50">
        <v>36</v>
      </c>
      <c r="B185" s="50" t="s">
        <v>842</v>
      </c>
      <c r="C185" s="50" t="s">
        <v>2248</v>
      </c>
      <c r="D185" s="50" t="s">
        <v>2249</v>
      </c>
      <c r="E185" s="50" t="s">
        <v>2342</v>
      </c>
      <c r="F185" s="50" t="s">
        <v>2391</v>
      </c>
      <c r="G185" s="448">
        <v>4</v>
      </c>
      <c r="H185" s="61">
        <v>3</v>
      </c>
      <c r="I185" s="233" t="s">
        <v>2599</v>
      </c>
      <c r="J185" s="233" t="s">
        <v>2883</v>
      </c>
      <c r="K185" s="448">
        <v>623</v>
      </c>
      <c r="L185" s="457" t="s">
        <v>3040</v>
      </c>
      <c r="M185" s="457" t="s">
        <v>2968</v>
      </c>
      <c r="N185" s="457" t="s">
        <v>2180</v>
      </c>
      <c r="O185" s="458" t="s">
        <v>1048</v>
      </c>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row>
    <row r="186" spans="1:72" s="50" customFormat="1">
      <c r="G186" s="61"/>
      <c r="H186" s="61"/>
      <c r="K186" s="448">
        <v>623</v>
      </c>
      <c r="L186" s="457" t="s">
        <v>1983</v>
      </c>
      <c r="M186" s="457" t="s">
        <v>2977</v>
      </c>
      <c r="N186" s="457" t="s">
        <v>2180</v>
      </c>
      <c r="O186" s="458" t="s">
        <v>1266</v>
      </c>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row>
    <row r="187" spans="1:72" s="50" customFormat="1">
      <c r="G187" s="61"/>
      <c r="H187" s="61"/>
      <c r="K187" s="448">
        <v>623</v>
      </c>
      <c r="L187" s="457" t="s">
        <v>2989</v>
      </c>
      <c r="M187" s="457" t="s">
        <v>2910</v>
      </c>
      <c r="N187" s="457" t="s">
        <v>2180</v>
      </c>
      <c r="O187" s="458" t="s">
        <v>1051</v>
      </c>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row>
    <row r="188" spans="1:72" s="50" customFormat="1">
      <c r="G188" s="61"/>
      <c r="H188" s="61"/>
      <c r="K188" s="449">
        <v>623</v>
      </c>
      <c r="L188" s="451" t="s">
        <v>2136</v>
      </c>
      <c r="M188" s="451" t="s">
        <v>2903</v>
      </c>
      <c r="N188" s="451" t="s">
        <v>2180</v>
      </c>
      <c r="O188" s="451" t="s">
        <v>1058</v>
      </c>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row>
    <row r="189" spans="1:72" s="50" customFormat="1">
      <c r="A189" s="30"/>
      <c r="B189" s="30"/>
      <c r="C189" s="30"/>
      <c r="D189" s="30"/>
      <c r="E189" s="30"/>
      <c r="F189" s="30"/>
      <c r="G189" s="51"/>
      <c r="H189" s="51"/>
      <c r="I189" s="30"/>
      <c r="J189" s="30"/>
      <c r="K189" s="51"/>
      <c r="L189" s="459"/>
      <c r="M189" s="459"/>
      <c r="N189" s="459"/>
      <c r="O189" s="466"/>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row>
    <row r="190" spans="1:72" s="50" customFormat="1">
      <c r="A190" s="50">
        <v>37</v>
      </c>
      <c r="B190" s="50" t="s">
        <v>843</v>
      </c>
      <c r="C190" s="50" t="s">
        <v>1980</v>
      </c>
      <c r="D190" s="50" t="s">
        <v>2004</v>
      </c>
      <c r="E190" s="50" t="s">
        <v>2003</v>
      </c>
      <c r="F190" s="50" t="s">
        <v>2002</v>
      </c>
      <c r="G190" s="448">
        <v>4</v>
      </c>
      <c r="H190" s="61">
        <v>4</v>
      </c>
      <c r="I190" s="233" t="s">
        <v>2600</v>
      </c>
      <c r="J190" s="233" t="s">
        <v>3407</v>
      </c>
      <c r="K190" s="450">
        <v>788</v>
      </c>
      <c r="L190" s="467" t="s">
        <v>3047</v>
      </c>
      <c r="M190" s="467" t="s">
        <v>2978</v>
      </c>
      <c r="N190" s="467" t="s">
        <v>2180</v>
      </c>
      <c r="O190" s="468" t="s">
        <v>1116</v>
      </c>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row>
    <row r="191" spans="1:72" s="50" customFormat="1">
      <c r="G191" s="61"/>
      <c r="H191" s="61"/>
      <c r="K191" s="450">
        <v>634</v>
      </c>
      <c r="L191" s="467" t="s">
        <v>2476</v>
      </c>
      <c r="M191" s="467" t="s">
        <v>2900</v>
      </c>
      <c r="N191" s="467" t="s">
        <v>2180</v>
      </c>
      <c r="O191" s="468" t="s">
        <v>1052</v>
      </c>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row>
    <row r="192" spans="1:72" s="50" customFormat="1">
      <c r="G192" s="61"/>
      <c r="H192" s="61"/>
      <c r="K192" s="450">
        <v>622</v>
      </c>
      <c r="L192" s="467" t="s">
        <v>1983</v>
      </c>
      <c r="M192" s="467" t="s">
        <v>2977</v>
      </c>
      <c r="N192" s="467" t="s">
        <v>2180</v>
      </c>
      <c r="O192" s="468" t="s">
        <v>1266</v>
      </c>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row>
    <row r="193" spans="1:72" s="50" customFormat="1">
      <c r="G193" s="61"/>
      <c r="H193" s="61"/>
      <c r="K193" s="450">
        <v>622</v>
      </c>
      <c r="L193" s="467" t="s">
        <v>3037</v>
      </c>
      <c r="M193" s="467" t="s">
        <v>2965</v>
      </c>
      <c r="N193" s="467" t="s">
        <v>2180</v>
      </c>
      <c r="O193" s="468" t="s">
        <v>1113</v>
      </c>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row>
    <row r="194" spans="1:72" s="50" customFormat="1">
      <c r="A194" s="30"/>
      <c r="B194" s="30"/>
      <c r="C194" s="30"/>
      <c r="D194" s="30"/>
      <c r="E194" s="30"/>
      <c r="F194" s="30"/>
      <c r="G194" s="51"/>
      <c r="H194" s="51"/>
      <c r="I194" s="30"/>
      <c r="J194" s="30"/>
      <c r="K194" s="51"/>
      <c r="L194" s="459"/>
      <c r="M194" s="459"/>
      <c r="N194" s="459"/>
      <c r="O194" s="466"/>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row>
    <row r="195" spans="1:72" s="50" customFormat="1">
      <c r="A195" s="50">
        <v>38</v>
      </c>
      <c r="B195" s="50" t="s">
        <v>2251</v>
      </c>
      <c r="C195" s="50" t="s">
        <v>2379</v>
      </c>
      <c r="D195" s="50" t="s">
        <v>2252</v>
      </c>
      <c r="E195" s="50" t="s">
        <v>2343</v>
      </c>
      <c r="F195" s="50" t="s">
        <v>2002</v>
      </c>
      <c r="G195" s="448">
        <v>3</v>
      </c>
      <c r="H195" s="61">
        <v>3</v>
      </c>
      <c r="I195" s="233" t="s">
        <v>2601</v>
      </c>
      <c r="J195" s="233" t="s">
        <v>2882</v>
      </c>
      <c r="K195" s="450">
        <v>795</v>
      </c>
      <c r="L195" s="467" t="s">
        <v>3047</v>
      </c>
      <c r="M195" s="467" t="s">
        <v>2978</v>
      </c>
      <c r="N195" s="467" t="s">
        <v>2180</v>
      </c>
      <c r="O195" s="468" t="s">
        <v>1116</v>
      </c>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row>
    <row r="196" spans="1:72" s="50" customFormat="1">
      <c r="G196" s="61"/>
      <c r="H196" s="61"/>
      <c r="K196" s="450">
        <v>651</v>
      </c>
      <c r="L196" s="467" t="s">
        <v>2476</v>
      </c>
      <c r="M196" s="467" t="s">
        <v>2900</v>
      </c>
      <c r="N196" s="467" t="s">
        <v>2180</v>
      </c>
      <c r="O196" s="468" t="s">
        <v>1052</v>
      </c>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row>
    <row r="197" spans="1:72" s="50" customFormat="1">
      <c r="G197" s="61"/>
      <c r="H197" s="61"/>
      <c r="K197" s="450">
        <v>629</v>
      </c>
      <c r="L197" s="467" t="s">
        <v>3037</v>
      </c>
      <c r="M197" s="467" t="s">
        <v>2965</v>
      </c>
      <c r="N197" s="467" t="s">
        <v>2180</v>
      </c>
      <c r="O197" s="468" t="s">
        <v>1113</v>
      </c>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row>
    <row r="198" spans="1:72" s="50" customFormat="1">
      <c r="A198" s="446"/>
      <c r="B198" s="446"/>
      <c r="C198" s="446"/>
      <c r="D198" s="446"/>
      <c r="E198" s="446"/>
      <c r="F198" s="446"/>
      <c r="G198" s="57"/>
      <c r="H198" s="57"/>
      <c r="I198" s="446"/>
      <c r="J198" s="446"/>
      <c r="K198" s="57"/>
      <c r="L198" s="469"/>
      <c r="M198" s="469"/>
      <c r="N198" s="469"/>
      <c r="O198" s="470"/>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row>
    <row r="199" spans="1:72" s="50" customFormat="1">
      <c r="F199" s="310" t="s">
        <v>2320</v>
      </c>
      <c r="G199" s="448">
        <f>SUM(G3:G198)</f>
        <v>157</v>
      </c>
      <c r="H199" s="61">
        <f>SUM(H3:H198)</f>
        <v>102</v>
      </c>
      <c r="J199" s="233" t="s">
        <v>1207</v>
      </c>
      <c r="K199" s="61"/>
      <c r="L199" s="457"/>
      <c r="M199" s="457"/>
      <c r="N199" s="457"/>
      <c r="O199" s="458"/>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row>
    <row r="200" spans="1:72" s="50" customFormat="1">
      <c r="F200" s="46" t="s">
        <v>2321</v>
      </c>
      <c r="G200" s="61">
        <f>G199/A195</f>
        <v>4.1315789473684212</v>
      </c>
      <c r="H200" s="61">
        <f>H199/A195</f>
        <v>2.6842105263157894</v>
      </c>
      <c r="K200" s="61"/>
      <c r="L200" s="457"/>
      <c r="M200" s="457"/>
      <c r="N200" s="457"/>
      <c r="O200" s="458"/>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row>
    <row r="201" spans="1:72" s="50" customFormat="1">
      <c r="G201" s="61">
        <v>4.1315789473684212</v>
      </c>
      <c r="H201" s="61">
        <v>2.6842105263157894</v>
      </c>
      <c r="K201" s="61"/>
      <c r="L201" s="457"/>
      <c r="M201" s="457"/>
      <c r="N201" s="457"/>
      <c r="O201" s="458"/>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row>
    <row r="202" spans="1:72" s="50" customFormat="1">
      <c r="G202" s="61"/>
      <c r="H202" s="61"/>
      <c r="K202" s="61"/>
      <c r="L202" s="457"/>
      <c r="M202" s="457"/>
      <c r="N202" s="457"/>
      <c r="O202" s="458"/>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row>
    <row r="203" spans="1:72" s="50" customFormat="1">
      <c r="G203" s="61"/>
      <c r="H203" s="61"/>
      <c r="K203" s="61"/>
      <c r="L203" s="457"/>
      <c r="M203" s="457"/>
      <c r="N203" s="457"/>
      <c r="O203" s="458"/>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row>
    <row r="204" spans="1:72" s="50" customFormat="1">
      <c r="G204" s="61"/>
      <c r="H204" s="61"/>
      <c r="K204" s="61"/>
      <c r="L204" s="457"/>
      <c r="M204" s="457"/>
      <c r="N204" s="457"/>
      <c r="O204" s="458"/>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row>
    <row r="205" spans="1:72" s="50" customFormat="1">
      <c r="G205" s="61"/>
      <c r="H205" s="61"/>
      <c r="K205" s="61"/>
      <c r="L205" s="457"/>
      <c r="M205" s="457"/>
      <c r="N205" s="457"/>
      <c r="O205" s="458"/>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row>
    <row r="206" spans="1:72" s="50" customFormat="1">
      <c r="G206" s="61"/>
      <c r="H206" s="61"/>
      <c r="K206" s="61"/>
      <c r="L206" s="457"/>
      <c r="M206" s="457"/>
      <c r="N206" s="457"/>
      <c r="O206" s="458"/>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row>
    <row r="207" spans="1:72" s="50" customFormat="1">
      <c r="G207" s="61"/>
      <c r="H207" s="61"/>
      <c r="K207" s="61"/>
      <c r="L207" s="457"/>
      <c r="M207" s="457"/>
      <c r="N207" s="457"/>
      <c r="O207" s="458"/>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row>
    <row r="208" spans="1:72" s="50" customFormat="1">
      <c r="G208" s="61"/>
      <c r="H208" s="61"/>
      <c r="K208" s="61"/>
      <c r="L208" s="457"/>
      <c r="M208" s="457"/>
      <c r="N208" s="457"/>
      <c r="O208" s="458"/>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row>
    <row r="209" spans="7:72" s="50" customFormat="1">
      <c r="G209" s="61"/>
      <c r="H209" s="61"/>
      <c r="K209" s="61"/>
      <c r="L209" s="457"/>
      <c r="M209" s="457"/>
      <c r="N209" s="457"/>
      <c r="O209" s="458"/>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row>
    <row r="210" spans="7:72" s="50" customFormat="1">
      <c r="G210" s="61"/>
      <c r="H210" s="61"/>
      <c r="K210" s="61"/>
      <c r="L210" s="457"/>
      <c r="M210" s="457"/>
      <c r="N210" s="457"/>
      <c r="O210" s="458"/>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row>
    <row r="211" spans="7:72" s="50" customFormat="1">
      <c r="G211" s="61"/>
      <c r="H211" s="61"/>
      <c r="K211" s="61"/>
      <c r="L211" s="457"/>
      <c r="M211" s="457"/>
      <c r="N211" s="457"/>
      <c r="O211" s="458"/>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row>
    <row r="212" spans="7:72" s="50" customFormat="1">
      <c r="G212" s="61"/>
      <c r="H212" s="61"/>
      <c r="K212" s="61"/>
      <c r="L212" s="457"/>
      <c r="M212" s="457"/>
      <c r="N212" s="457"/>
      <c r="O212" s="458"/>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row>
    <row r="213" spans="7:72" s="50" customFormat="1">
      <c r="G213" s="61"/>
      <c r="H213" s="61"/>
      <c r="K213" s="61"/>
      <c r="L213" s="457"/>
      <c r="M213" s="457"/>
      <c r="N213" s="457"/>
      <c r="O213" s="458"/>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row>
    <row r="214" spans="7:72" s="50" customFormat="1">
      <c r="G214" s="61"/>
      <c r="H214" s="61"/>
      <c r="K214" s="61"/>
      <c r="L214" s="457"/>
      <c r="M214" s="457"/>
      <c r="N214" s="457"/>
      <c r="O214" s="458"/>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row>
    <row r="215" spans="7:72" s="50" customFormat="1">
      <c r="G215" s="61"/>
      <c r="H215" s="61"/>
      <c r="K215" s="61"/>
      <c r="L215" s="457"/>
      <c r="M215" s="457"/>
      <c r="N215" s="457"/>
      <c r="O215" s="458"/>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row>
    <row r="216" spans="7:72" s="50" customFormat="1">
      <c r="G216" s="61"/>
      <c r="H216" s="61"/>
      <c r="K216" s="61"/>
      <c r="L216" s="457"/>
      <c r="M216" s="457"/>
      <c r="N216" s="457"/>
      <c r="O216" s="458"/>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row>
    <row r="217" spans="7:72" s="50" customFormat="1">
      <c r="G217" s="61"/>
      <c r="H217" s="61"/>
      <c r="K217" s="61"/>
      <c r="L217" s="457"/>
      <c r="M217" s="457"/>
      <c r="N217" s="457"/>
      <c r="O217" s="458"/>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row>
    <row r="218" spans="7:72" s="50" customFormat="1">
      <c r="G218" s="61"/>
      <c r="H218" s="61"/>
      <c r="K218" s="61"/>
      <c r="L218" s="457"/>
      <c r="M218" s="457"/>
      <c r="N218" s="457"/>
      <c r="O218" s="458"/>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row>
    <row r="219" spans="7:72" s="50" customFormat="1">
      <c r="G219" s="61"/>
      <c r="H219" s="61"/>
      <c r="K219" s="61"/>
      <c r="L219" s="457"/>
      <c r="M219" s="457"/>
      <c r="N219" s="457"/>
      <c r="O219" s="458"/>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row>
    <row r="220" spans="7:72" s="50" customFormat="1">
      <c r="G220" s="61"/>
      <c r="H220" s="61"/>
      <c r="K220" s="61"/>
      <c r="L220" s="457"/>
      <c r="M220" s="457"/>
      <c r="N220" s="457"/>
      <c r="O220" s="458"/>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row>
    <row r="221" spans="7:72" s="50" customFormat="1">
      <c r="G221" s="61"/>
      <c r="H221" s="61"/>
      <c r="K221" s="61"/>
      <c r="L221" s="457"/>
      <c r="M221" s="457"/>
      <c r="N221" s="457"/>
      <c r="O221" s="458"/>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row>
    <row r="222" spans="7:72" s="50" customFormat="1">
      <c r="G222" s="61"/>
      <c r="H222" s="61"/>
      <c r="K222" s="61"/>
      <c r="L222" s="457"/>
      <c r="M222" s="457"/>
      <c r="N222" s="457"/>
      <c r="O222" s="458"/>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row>
    <row r="223" spans="7:72" s="50" customFormat="1">
      <c r="G223" s="61"/>
      <c r="H223" s="61"/>
      <c r="K223" s="61"/>
      <c r="L223" s="457"/>
      <c r="M223" s="457"/>
      <c r="N223" s="457"/>
      <c r="O223" s="458"/>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row>
    <row r="224" spans="7:72" s="50" customFormat="1">
      <c r="G224" s="61"/>
      <c r="H224" s="61"/>
      <c r="K224" s="61"/>
      <c r="L224" s="457"/>
      <c r="M224" s="457"/>
      <c r="N224" s="457"/>
      <c r="O224" s="458"/>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row>
    <row r="225" spans="7:72" s="50" customFormat="1">
      <c r="G225" s="61"/>
      <c r="H225" s="61"/>
      <c r="K225" s="61"/>
      <c r="L225" s="457"/>
      <c r="M225" s="457"/>
      <c r="N225" s="457"/>
      <c r="O225" s="458"/>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row>
    <row r="226" spans="7:72" s="50" customFormat="1">
      <c r="G226" s="61"/>
      <c r="H226" s="61"/>
      <c r="K226" s="61"/>
      <c r="L226" s="457"/>
      <c r="M226" s="457"/>
      <c r="N226" s="457"/>
      <c r="O226" s="458"/>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row>
    <row r="227" spans="7:72" s="50" customFormat="1">
      <c r="G227" s="61"/>
      <c r="H227" s="61"/>
      <c r="K227" s="61"/>
      <c r="L227" s="457"/>
      <c r="M227" s="457"/>
      <c r="N227" s="457"/>
      <c r="O227" s="458"/>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row>
    <row r="228" spans="7:72" s="50" customFormat="1">
      <c r="G228" s="61"/>
      <c r="H228" s="61"/>
      <c r="K228" s="61"/>
      <c r="L228" s="457"/>
      <c r="M228" s="457"/>
      <c r="N228" s="457"/>
      <c r="O228" s="458"/>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row>
    <row r="229" spans="7:72" s="50" customFormat="1">
      <c r="G229" s="61"/>
      <c r="H229" s="61"/>
      <c r="K229" s="61"/>
      <c r="L229" s="457"/>
      <c r="M229" s="457"/>
      <c r="N229" s="457"/>
      <c r="O229" s="458"/>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row>
    <row r="230" spans="7:72" s="50" customFormat="1">
      <c r="G230" s="61"/>
      <c r="H230" s="61"/>
      <c r="K230" s="61"/>
      <c r="L230" s="457"/>
      <c r="M230" s="457"/>
      <c r="N230" s="457"/>
      <c r="O230" s="458"/>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row>
    <row r="231" spans="7:72" s="50" customFormat="1">
      <c r="G231" s="61"/>
      <c r="H231" s="61"/>
      <c r="K231" s="61"/>
      <c r="L231" s="457"/>
      <c r="M231" s="457"/>
      <c r="N231" s="457"/>
      <c r="O231" s="458"/>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row>
    <row r="232" spans="7:72" s="50" customFormat="1">
      <c r="G232" s="61"/>
      <c r="H232" s="61"/>
      <c r="K232" s="61"/>
      <c r="L232" s="457"/>
      <c r="M232" s="457"/>
      <c r="N232" s="457"/>
      <c r="O232" s="458"/>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row>
    <row r="233" spans="7:72" s="50" customFormat="1">
      <c r="G233" s="61"/>
      <c r="H233" s="61"/>
      <c r="K233" s="61"/>
      <c r="L233" s="457"/>
      <c r="M233" s="457"/>
      <c r="N233" s="457"/>
      <c r="O233" s="458"/>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row>
    <row r="234" spans="7:72" s="50" customFormat="1">
      <c r="G234" s="61"/>
      <c r="H234" s="61"/>
      <c r="K234" s="61"/>
      <c r="L234" s="457"/>
      <c r="M234" s="457"/>
      <c r="N234" s="457"/>
      <c r="O234" s="458"/>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row>
    <row r="235" spans="7:72" s="50" customFormat="1">
      <c r="G235" s="61"/>
      <c r="H235" s="61"/>
      <c r="K235" s="61"/>
      <c r="L235" s="457"/>
      <c r="M235" s="457"/>
      <c r="N235" s="457"/>
      <c r="O235" s="458"/>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row>
    <row r="236" spans="7:72" s="50" customFormat="1">
      <c r="G236" s="61"/>
      <c r="H236" s="61"/>
      <c r="K236" s="61"/>
      <c r="L236" s="457"/>
      <c r="M236" s="457"/>
      <c r="N236" s="457"/>
      <c r="O236" s="458"/>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row>
    <row r="237" spans="7:72" s="50" customFormat="1">
      <c r="G237" s="61"/>
      <c r="H237" s="61"/>
      <c r="K237" s="61"/>
      <c r="L237" s="457"/>
      <c r="M237" s="457"/>
      <c r="N237" s="457"/>
      <c r="O237" s="458"/>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row>
    <row r="238" spans="7:72" s="50" customFormat="1">
      <c r="G238" s="61"/>
      <c r="H238" s="61"/>
      <c r="K238" s="61"/>
      <c r="L238" s="457"/>
      <c r="M238" s="457"/>
      <c r="N238" s="457"/>
      <c r="O238" s="458"/>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row>
    <row r="239" spans="7:72" s="50" customFormat="1">
      <c r="G239" s="61"/>
      <c r="H239" s="61"/>
      <c r="K239" s="61"/>
      <c r="L239" s="457"/>
      <c r="M239" s="457"/>
      <c r="N239" s="457"/>
      <c r="O239" s="458"/>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row>
    <row r="240" spans="7:72" s="50" customFormat="1">
      <c r="G240" s="61"/>
      <c r="H240" s="61"/>
      <c r="K240" s="61"/>
      <c r="L240" s="457"/>
      <c r="M240" s="457"/>
      <c r="N240" s="457"/>
      <c r="O240" s="458"/>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row>
    <row r="241" spans="7:72" s="50" customFormat="1">
      <c r="G241" s="61"/>
      <c r="H241" s="61"/>
      <c r="K241" s="61"/>
      <c r="L241" s="457"/>
      <c r="M241" s="457"/>
      <c r="N241" s="457"/>
      <c r="O241" s="458"/>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row>
  </sheetData>
  <autoFilter ref="K1:K262" xr:uid="{C4F667B7-E005-416F-B40B-937F90FFEB05}"/>
  <mergeCells count="1">
    <mergeCell ref="B1:F1"/>
  </mergeCells>
  <conditionalFormatting sqref="I3 I5 I9 K13:L17 I13 K19:L24 I19 I26 K30:L32 I30 I35 K37:L37 I37 I41 K47:L48 I47 I51 I62 I70 I85 K89:L92 I89 K98:L99 I101 K109:L110 I109 K114:L121 I114 K127:L131 I127 I138 K144:L144 I144 K147:L147 I147 K151:L152 I151 K154:L154 I154 K159:L159 I159 K164:L168 I164 I170 I181 I190 I195 K35:L35 K3:L3 K195:L197 K135:L136 K101:L107 K85:L87 K62:L64 K51:L51 K41:L42 K26:L27 K138:L142 K190:L193 K9:L11 K75:L80 K70:L70 K175:L176 K181:L183 K185:L187 K156:L156 K170:L171 K39:L39 K44:L45 K59:L59 K55:L55 K112:L112 K123:L125 K178:L178 K91:M92 O91:O92">
    <cfRule type="containsText" dxfId="265" priority="182" operator="containsText" text="Meta Candidates ">
      <formula>NOT(ISERROR(SEARCH("Meta Candidates ",I3)))</formula>
    </cfRule>
    <cfRule type="containsText" dxfId="264" priority="183" operator="containsText" text="Phrase: ">
      <formula>NOT(ISERROR(SEARCH("Phrase: ",I3)))</formula>
    </cfRule>
    <cfRule type="containsText" dxfId="263" priority="184" operator="containsText" text="&lt;&lt;&lt;&lt;&lt; Phrase">
      <formula>NOT(ISERROR(SEARCH("&lt;&lt;&lt;&lt;&lt; Phrase",I3)))</formula>
    </cfRule>
    <cfRule type="containsText" dxfId="262" priority="185" operator="containsText" text="&gt;&gt;&gt;&gt;&gt; ">
      <formula>NOT(ISERROR(SEARCH("&gt;&gt;&gt;&gt;&gt; ",I3)))</formula>
    </cfRule>
  </conditionalFormatting>
  <conditionalFormatting sqref="J171:J172 J3 J94:J96 J174:J184 J189:J1048576 G174:G1048576 G3 K93:M93 G19:G96 J19:J92 J98:J132 G98:G132 G134:G172 J134:J169 G5 J5:M5 G9:G17 J9:J17 O5 J7 G7 O93">
    <cfRule type="containsText" dxfId="261" priority="181" operator="containsText" text="Processing inter">
      <formula>NOT(ISERROR(SEARCH("Processing inter",G3)))</formula>
    </cfRule>
  </conditionalFormatting>
  <conditionalFormatting sqref="K3:L3 K9:L17 K75:L80 K94:L96 K156:L156 K158:L159 K175:L176 K189:L1048576 K19:L27 K29:L32 K34:L37 K39:L42 K44:L48 K59:L59 K61:L64 K55:L55 K98:L110 K112:L121 K123:L132 K135:L144 K178:L178 K180:L187 K163:L171 K150:L154 K146:L147 K91:M92 K84:L92 K69:L70 K73:L73 K50:L51 O91:O92">
    <cfRule type="containsText" dxfId="260" priority="180" operator="containsText" text=" E ">
      <formula>NOT(ISERROR(SEARCH(" E ",K3)))</formula>
    </cfRule>
  </conditionalFormatting>
  <conditionalFormatting sqref="K7:L7">
    <cfRule type="containsText" dxfId="259" priority="175" operator="containsText" text=" E ">
      <formula>NOT(ISERROR(SEARCH(" E ",K7)))</formula>
    </cfRule>
  </conditionalFormatting>
  <conditionalFormatting sqref="K7:L7">
    <cfRule type="containsText" dxfId="258" priority="176" operator="containsText" text="Meta Candidates ">
      <formula>NOT(ISERROR(SEARCH("Meta Candidates ",K7)))</formula>
    </cfRule>
    <cfRule type="containsText" dxfId="257" priority="177" operator="containsText" text="Phrase: ">
      <formula>NOT(ISERROR(SEARCH("Phrase: ",K7)))</formula>
    </cfRule>
    <cfRule type="containsText" dxfId="256" priority="178" operator="containsText" text="&lt;&lt;&lt;&lt;&lt; Phrase">
      <formula>NOT(ISERROR(SEARCH("&lt;&lt;&lt;&lt;&lt; Phrase",K7)))</formula>
    </cfRule>
    <cfRule type="containsText" dxfId="255" priority="179" operator="containsText" text="&gt;&gt;&gt;&gt;&gt; ">
      <formula>NOT(ISERROR(SEARCH("&gt;&gt;&gt;&gt;&gt; ",K7)))</formula>
    </cfRule>
  </conditionalFormatting>
  <conditionalFormatting sqref="K74:L74">
    <cfRule type="containsText" dxfId="254" priority="170" operator="containsText" text=" E ">
      <formula>NOT(ISERROR(SEARCH(" E ",K74)))</formula>
    </cfRule>
  </conditionalFormatting>
  <conditionalFormatting sqref="K74:L74">
    <cfRule type="containsText" dxfId="253" priority="171" operator="containsText" text="Meta Candidates ">
      <formula>NOT(ISERROR(SEARCH("Meta Candidates ",K74)))</formula>
    </cfRule>
    <cfRule type="containsText" dxfId="252" priority="172" operator="containsText" text="Phrase: ">
      <formula>NOT(ISERROR(SEARCH("Phrase: ",K74)))</formula>
    </cfRule>
    <cfRule type="containsText" dxfId="251" priority="173" operator="containsText" text="&lt;&lt;&lt;&lt;&lt; Phrase">
      <formula>NOT(ISERROR(SEARCH("&lt;&lt;&lt;&lt;&lt; Phrase",K74)))</formula>
    </cfRule>
    <cfRule type="containsText" dxfId="250" priority="174" operator="containsText" text="&gt;&gt;&gt;&gt;&gt; ">
      <formula>NOT(ISERROR(SEARCH("&gt;&gt;&gt;&gt;&gt; ",K74)))</formula>
    </cfRule>
  </conditionalFormatting>
  <conditionalFormatting sqref="J170">
    <cfRule type="containsText" dxfId="249" priority="164" operator="containsText" text="Processing inter">
      <formula>NOT(ISERROR(SEARCH("Processing inter",J170)))</formula>
    </cfRule>
  </conditionalFormatting>
  <conditionalFormatting sqref="I185">
    <cfRule type="containsText" dxfId="248" priority="160" operator="containsText" text="Meta Candidates ">
      <formula>NOT(ISERROR(SEARCH("Meta Candidates ",I185)))</formula>
    </cfRule>
    <cfRule type="containsText" dxfId="247" priority="161" operator="containsText" text="Phrase: ">
      <formula>NOT(ISERROR(SEARCH("Phrase: ",I185)))</formula>
    </cfRule>
    <cfRule type="containsText" dxfId="246" priority="162" operator="containsText" text="&lt;&lt;&lt;&lt;&lt; Phrase">
      <formula>NOT(ISERROR(SEARCH("&lt;&lt;&lt;&lt;&lt; Phrase",I185)))</formula>
    </cfRule>
    <cfRule type="containsText" dxfId="245" priority="163" operator="containsText" text="&gt;&gt;&gt;&gt;&gt; ">
      <formula>NOT(ISERROR(SEARCH("&gt;&gt;&gt;&gt;&gt; ",I185)))</formula>
    </cfRule>
  </conditionalFormatting>
  <conditionalFormatting sqref="J185:J188">
    <cfRule type="containsText" dxfId="244" priority="159" operator="containsText" text="Processing inter">
      <formula>NOT(ISERROR(SEARCH("Processing inter",J185)))</formula>
    </cfRule>
  </conditionalFormatting>
  <conditionalFormatting sqref="M2">
    <cfRule type="containsText" dxfId="243" priority="157" operator="containsText" text="Current (Electrical Current">
      <formula>NOT(ISERROR(SEARCH("Current (Electrical Current",M2)))</formula>
    </cfRule>
  </conditionalFormatting>
  <conditionalFormatting sqref="P1">
    <cfRule type="containsText" dxfId="242" priority="156" operator="containsText" text="MSH">
      <formula>NOT(ISERROR(SEARCH("MSH",P1)))</formula>
    </cfRule>
  </conditionalFormatting>
  <conditionalFormatting sqref="A93:J93">
    <cfRule type="containsText" dxfId="241" priority="155" operator="containsText" text="Processing inter">
      <formula>NOT(ISERROR(SEARCH("Processing inter",A93)))</formula>
    </cfRule>
  </conditionalFormatting>
  <conditionalFormatting sqref="K157:M157 O157">
    <cfRule type="containsText" dxfId="240" priority="151" operator="containsText" text="Meta Candidates ">
      <formula>NOT(ISERROR(SEARCH("Meta Candidates ",K157)))</formula>
    </cfRule>
    <cfRule type="containsText" dxfId="239" priority="152" operator="containsText" text="Phrase: ">
      <formula>NOT(ISERROR(SEARCH("Phrase: ",K157)))</formula>
    </cfRule>
    <cfRule type="containsText" dxfId="238" priority="153" operator="containsText" text="&lt;&lt;&lt;&lt;&lt; Phrase">
      <formula>NOT(ISERROR(SEARCH("&lt;&lt;&lt;&lt;&lt; Phrase",K157)))</formula>
    </cfRule>
    <cfRule type="containsText" dxfId="237" priority="154" operator="containsText" text="&gt;&gt;&gt;&gt;&gt; ">
      <formula>NOT(ISERROR(SEARCH("&gt;&gt;&gt;&gt;&gt; ",K157)))</formula>
    </cfRule>
  </conditionalFormatting>
  <conditionalFormatting sqref="K157:M157 O157">
    <cfRule type="containsText" dxfId="236" priority="150" operator="containsText" text=" E ">
      <formula>NOT(ISERROR(SEARCH(" E ",K157)))</formula>
    </cfRule>
  </conditionalFormatting>
  <conditionalFormatting sqref="K155:M155 O155">
    <cfRule type="containsText" dxfId="235" priority="146" operator="containsText" text="Meta Candidates ">
      <formula>NOT(ISERROR(SEARCH("Meta Candidates ",K155)))</formula>
    </cfRule>
    <cfRule type="containsText" dxfId="234" priority="147" operator="containsText" text="Phrase: ">
      <formula>NOT(ISERROR(SEARCH("Phrase: ",K155)))</formula>
    </cfRule>
    <cfRule type="containsText" dxfId="233" priority="148" operator="containsText" text="&lt;&lt;&lt;&lt;&lt; Phrase">
      <formula>NOT(ISERROR(SEARCH("&lt;&lt;&lt;&lt;&lt; Phrase",K155)))</formula>
    </cfRule>
    <cfRule type="containsText" dxfId="232" priority="149" operator="containsText" text="&gt;&gt;&gt;&gt;&gt; ">
      <formula>NOT(ISERROR(SEARCH("&gt;&gt;&gt;&gt;&gt; ",K155)))</formula>
    </cfRule>
  </conditionalFormatting>
  <conditionalFormatting sqref="K155:M155 O155">
    <cfRule type="containsText" dxfId="231" priority="145" operator="containsText" text=" E ">
      <formula>NOT(ISERROR(SEARCH(" E ",K155)))</formula>
    </cfRule>
  </conditionalFormatting>
  <conditionalFormatting sqref="K172:M172 O172">
    <cfRule type="containsText" dxfId="230" priority="141" operator="containsText" text="Meta Candidates ">
      <formula>NOT(ISERROR(SEARCH("Meta Candidates ",K172)))</formula>
    </cfRule>
    <cfRule type="containsText" dxfId="229" priority="142" operator="containsText" text="Phrase: ">
      <formula>NOT(ISERROR(SEARCH("Phrase: ",K172)))</formula>
    </cfRule>
    <cfRule type="containsText" dxfId="228" priority="143" operator="containsText" text="&lt;&lt;&lt;&lt;&lt; Phrase">
      <formula>NOT(ISERROR(SEARCH("&lt;&lt;&lt;&lt;&lt; Phrase",K172)))</formula>
    </cfRule>
    <cfRule type="containsText" dxfId="227" priority="144" operator="containsText" text="&gt;&gt;&gt;&gt;&gt; ">
      <formula>NOT(ISERROR(SEARCH("&gt;&gt;&gt;&gt;&gt; ",K172)))</formula>
    </cfRule>
  </conditionalFormatting>
  <conditionalFormatting sqref="K172:M172 O172">
    <cfRule type="containsText" dxfId="226" priority="140" operator="containsText" text=" E ">
      <formula>NOT(ISERROR(SEARCH(" E ",K172)))</formula>
    </cfRule>
  </conditionalFormatting>
  <conditionalFormatting sqref="A18:M18 O18">
    <cfRule type="containsText" dxfId="225" priority="130" operator="containsText" text="Processing inter">
      <formula>NOT(ISERROR(SEARCH("Processing inter",A18)))</formula>
    </cfRule>
  </conditionalFormatting>
  <conditionalFormatting sqref="K58:M58 O58">
    <cfRule type="containsText" dxfId="224" priority="80" operator="containsText" text=" E ">
      <formula>NOT(ISERROR(SEARCH(" E ",K58)))</formula>
    </cfRule>
  </conditionalFormatting>
  <conditionalFormatting sqref="K28:M28 O28">
    <cfRule type="containsText" dxfId="223" priority="126" operator="containsText" text="Meta Candidates ">
      <formula>NOT(ISERROR(SEARCH("Meta Candidates ",K28)))</formula>
    </cfRule>
    <cfRule type="containsText" dxfId="222" priority="127" operator="containsText" text="Phrase: ">
      <formula>NOT(ISERROR(SEARCH("Phrase: ",K28)))</formula>
    </cfRule>
    <cfRule type="containsText" dxfId="221" priority="128" operator="containsText" text="&lt;&lt;&lt;&lt;&lt; Phrase">
      <formula>NOT(ISERROR(SEARCH("&lt;&lt;&lt;&lt;&lt; Phrase",K28)))</formula>
    </cfRule>
    <cfRule type="containsText" dxfId="220" priority="129" operator="containsText" text="&gt;&gt;&gt;&gt;&gt; ">
      <formula>NOT(ISERROR(SEARCH("&gt;&gt;&gt;&gt;&gt; ",K28)))</formula>
    </cfRule>
  </conditionalFormatting>
  <conditionalFormatting sqref="K28:M28 O28">
    <cfRule type="containsText" dxfId="219" priority="125" operator="containsText" text=" E ">
      <formula>NOT(ISERROR(SEARCH(" E ",K28)))</formula>
    </cfRule>
  </conditionalFormatting>
  <conditionalFormatting sqref="K33:M33 O33">
    <cfRule type="containsText" dxfId="218" priority="121" operator="containsText" text="Meta Candidates ">
      <formula>NOT(ISERROR(SEARCH("Meta Candidates ",K33)))</formula>
    </cfRule>
    <cfRule type="containsText" dxfId="217" priority="122" operator="containsText" text="Phrase: ">
      <formula>NOT(ISERROR(SEARCH("Phrase: ",K33)))</formula>
    </cfRule>
    <cfRule type="containsText" dxfId="216" priority="123" operator="containsText" text="&lt;&lt;&lt;&lt;&lt; Phrase">
      <formula>NOT(ISERROR(SEARCH("&lt;&lt;&lt;&lt;&lt; Phrase",K33)))</formula>
    </cfRule>
    <cfRule type="containsText" dxfId="215" priority="124" operator="containsText" text="&gt;&gt;&gt;&gt;&gt; ">
      <formula>NOT(ISERROR(SEARCH("&gt;&gt;&gt;&gt;&gt; ",K33)))</formula>
    </cfRule>
  </conditionalFormatting>
  <conditionalFormatting sqref="K33:M33 O33">
    <cfRule type="containsText" dxfId="214" priority="120" operator="containsText" text=" E ">
      <formula>NOT(ISERROR(SEARCH(" E ",K33)))</formula>
    </cfRule>
  </conditionalFormatting>
  <conditionalFormatting sqref="K38:M38 O38">
    <cfRule type="containsText" dxfId="213" priority="116" operator="containsText" text="Meta Candidates ">
      <formula>NOT(ISERROR(SEARCH("Meta Candidates ",K38)))</formula>
    </cfRule>
    <cfRule type="containsText" dxfId="212" priority="117" operator="containsText" text="Phrase: ">
      <formula>NOT(ISERROR(SEARCH("Phrase: ",K38)))</formula>
    </cfRule>
    <cfRule type="containsText" dxfId="211" priority="118" operator="containsText" text="&lt;&lt;&lt;&lt;&lt; Phrase">
      <formula>NOT(ISERROR(SEARCH("&lt;&lt;&lt;&lt;&lt; Phrase",K38)))</formula>
    </cfRule>
    <cfRule type="containsText" dxfId="210" priority="119" operator="containsText" text="&gt;&gt;&gt;&gt;&gt; ">
      <formula>NOT(ISERROR(SEARCH("&gt;&gt;&gt;&gt;&gt; ",K38)))</formula>
    </cfRule>
  </conditionalFormatting>
  <conditionalFormatting sqref="K38:M38 O38">
    <cfRule type="containsText" dxfId="209" priority="115" operator="containsText" text=" E ">
      <formula>NOT(ISERROR(SEARCH(" E ",K38)))</formula>
    </cfRule>
  </conditionalFormatting>
  <conditionalFormatting sqref="K43:M43 O43">
    <cfRule type="containsText" dxfId="208" priority="111" operator="containsText" text="Meta Candidates ">
      <formula>NOT(ISERROR(SEARCH("Meta Candidates ",K43)))</formula>
    </cfRule>
    <cfRule type="containsText" dxfId="207" priority="112" operator="containsText" text="Phrase: ">
      <formula>NOT(ISERROR(SEARCH("Phrase: ",K43)))</formula>
    </cfRule>
    <cfRule type="containsText" dxfId="206" priority="113" operator="containsText" text="&lt;&lt;&lt;&lt;&lt; Phrase">
      <formula>NOT(ISERROR(SEARCH("&lt;&lt;&lt;&lt;&lt; Phrase",K43)))</formula>
    </cfRule>
    <cfRule type="containsText" dxfId="205" priority="114" operator="containsText" text="&gt;&gt;&gt;&gt;&gt; ">
      <formula>NOT(ISERROR(SEARCH("&gt;&gt;&gt;&gt;&gt; ",K43)))</formula>
    </cfRule>
  </conditionalFormatting>
  <conditionalFormatting sqref="K43:M43 O43">
    <cfRule type="containsText" dxfId="204" priority="110" operator="containsText" text=" E ">
      <formula>NOT(ISERROR(SEARCH(" E ",K43)))</formula>
    </cfRule>
  </conditionalFormatting>
  <conditionalFormatting sqref="K56:M56 O56">
    <cfRule type="containsText" dxfId="203" priority="106" operator="containsText" text="Meta Candidates ">
      <formula>NOT(ISERROR(SEARCH("Meta Candidates ",K56)))</formula>
    </cfRule>
    <cfRule type="containsText" dxfId="202" priority="107" operator="containsText" text="Phrase: ">
      <formula>NOT(ISERROR(SEARCH("Phrase: ",K56)))</formula>
    </cfRule>
    <cfRule type="containsText" dxfId="201" priority="108" operator="containsText" text="&lt;&lt;&lt;&lt;&lt; Phrase">
      <formula>NOT(ISERROR(SEARCH("&lt;&lt;&lt;&lt;&lt; Phrase",K56)))</formula>
    </cfRule>
    <cfRule type="containsText" dxfId="200" priority="109" operator="containsText" text="&gt;&gt;&gt;&gt;&gt; ">
      <formula>NOT(ISERROR(SEARCH("&gt;&gt;&gt;&gt;&gt; ",K56)))</formula>
    </cfRule>
  </conditionalFormatting>
  <conditionalFormatting sqref="K56:M56 O56">
    <cfRule type="containsText" dxfId="199" priority="105" operator="containsText" text=" E ">
      <formula>NOT(ISERROR(SEARCH(" E ",K56)))</formula>
    </cfRule>
  </conditionalFormatting>
  <conditionalFormatting sqref="K60:M60 O60">
    <cfRule type="containsText" dxfId="198" priority="101" operator="containsText" text="Meta Candidates ">
      <formula>NOT(ISERROR(SEARCH("Meta Candidates ",K60)))</formula>
    </cfRule>
    <cfRule type="containsText" dxfId="197" priority="102" operator="containsText" text="Phrase: ">
      <formula>NOT(ISERROR(SEARCH("Phrase: ",K60)))</formula>
    </cfRule>
    <cfRule type="containsText" dxfId="196" priority="103" operator="containsText" text="&lt;&lt;&lt;&lt;&lt; Phrase">
      <formula>NOT(ISERROR(SEARCH("&lt;&lt;&lt;&lt;&lt; Phrase",K60)))</formula>
    </cfRule>
    <cfRule type="containsText" dxfId="195" priority="104" operator="containsText" text="&gt;&gt;&gt;&gt;&gt; ">
      <formula>NOT(ISERROR(SEARCH("&gt;&gt;&gt;&gt;&gt; ",K60)))</formula>
    </cfRule>
  </conditionalFormatting>
  <conditionalFormatting sqref="K60:M60 O60">
    <cfRule type="containsText" dxfId="194" priority="100" operator="containsText" text=" E ">
      <formula>NOT(ISERROR(SEARCH(" E ",K60)))</formula>
    </cfRule>
  </conditionalFormatting>
  <conditionalFormatting sqref="K52:M53 O52:O53">
    <cfRule type="containsText" dxfId="193" priority="96" operator="containsText" text="Meta Candidates ">
      <formula>NOT(ISERROR(SEARCH("Meta Candidates ",K52)))</formula>
    </cfRule>
    <cfRule type="containsText" dxfId="192" priority="97" operator="containsText" text="Phrase: ">
      <formula>NOT(ISERROR(SEARCH("Phrase: ",K52)))</formula>
    </cfRule>
    <cfRule type="containsText" dxfId="191" priority="98" operator="containsText" text="&lt;&lt;&lt;&lt;&lt; Phrase">
      <formula>NOT(ISERROR(SEARCH("&lt;&lt;&lt;&lt;&lt; Phrase",K52)))</formula>
    </cfRule>
    <cfRule type="containsText" dxfId="190" priority="99" operator="containsText" text="&gt;&gt;&gt;&gt;&gt; ">
      <formula>NOT(ISERROR(SEARCH("&gt;&gt;&gt;&gt;&gt; ",K52)))</formula>
    </cfRule>
  </conditionalFormatting>
  <conditionalFormatting sqref="K52:M53 O52:O53">
    <cfRule type="containsText" dxfId="189" priority="95" operator="containsText" text=" E ">
      <formula>NOT(ISERROR(SEARCH(" E ",K52)))</formula>
    </cfRule>
  </conditionalFormatting>
  <conditionalFormatting sqref="K54:M54 O54">
    <cfRule type="containsText" dxfId="188" priority="91" operator="containsText" text="Meta Candidates ">
      <formula>NOT(ISERROR(SEARCH("Meta Candidates ",K54)))</formula>
    </cfRule>
    <cfRule type="containsText" dxfId="187" priority="92" operator="containsText" text="Phrase: ">
      <formula>NOT(ISERROR(SEARCH("Phrase: ",K54)))</formula>
    </cfRule>
    <cfRule type="containsText" dxfId="186" priority="93" operator="containsText" text="&lt;&lt;&lt;&lt;&lt; Phrase">
      <formula>NOT(ISERROR(SEARCH("&lt;&lt;&lt;&lt;&lt; Phrase",K54)))</formula>
    </cfRule>
    <cfRule type="containsText" dxfId="185" priority="94" operator="containsText" text="&gt;&gt;&gt;&gt;&gt; ">
      <formula>NOT(ISERROR(SEARCH("&gt;&gt;&gt;&gt;&gt; ",K54)))</formula>
    </cfRule>
  </conditionalFormatting>
  <conditionalFormatting sqref="K54:M54 O54">
    <cfRule type="containsText" dxfId="184" priority="90" operator="containsText" text=" E ">
      <formula>NOT(ISERROR(SEARCH(" E ",K54)))</formula>
    </cfRule>
  </conditionalFormatting>
  <conditionalFormatting sqref="K57:M57 O57">
    <cfRule type="containsText" dxfId="183" priority="86" operator="containsText" text="Meta Candidates ">
      <formula>NOT(ISERROR(SEARCH("Meta Candidates ",K57)))</formula>
    </cfRule>
    <cfRule type="containsText" dxfId="182" priority="87" operator="containsText" text="Phrase: ">
      <formula>NOT(ISERROR(SEARCH("Phrase: ",K57)))</formula>
    </cfRule>
    <cfRule type="containsText" dxfId="181" priority="88" operator="containsText" text="&lt;&lt;&lt;&lt;&lt; Phrase">
      <formula>NOT(ISERROR(SEARCH("&lt;&lt;&lt;&lt;&lt; Phrase",K57)))</formula>
    </cfRule>
    <cfRule type="containsText" dxfId="180" priority="89" operator="containsText" text="&gt;&gt;&gt;&gt;&gt; ">
      <formula>NOT(ISERROR(SEARCH("&gt;&gt;&gt;&gt;&gt; ",K57)))</formula>
    </cfRule>
  </conditionalFormatting>
  <conditionalFormatting sqref="K57:M57 O57">
    <cfRule type="containsText" dxfId="179" priority="85" operator="containsText" text=" E ">
      <formula>NOT(ISERROR(SEARCH(" E ",K57)))</formula>
    </cfRule>
  </conditionalFormatting>
  <conditionalFormatting sqref="K58:M58 O58">
    <cfRule type="containsText" dxfId="178" priority="81" operator="containsText" text="Meta Candidates ">
      <formula>NOT(ISERROR(SEARCH("Meta Candidates ",K58)))</formula>
    </cfRule>
    <cfRule type="containsText" dxfId="177" priority="82" operator="containsText" text="Phrase: ">
      <formula>NOT(ISERROR(SEARCH("Phrase: ",K58)))</formula>
    </cfRule>
    <cfRule type="containsText" dxfId="176" priority="83" operator="containsText" text="&lt;&lt;&lt;&lt;&lt; Phrase">
      <formula>NOT(ISERROR(SEARCH("&lt;&lt;&lt;&lt;&lt; Phrase",K58)))</formula>
    </cfRule>
    <cfRule type="containsText" dxfId="175" priority="84" operator="containsText" text="&gt;&gt;&gt;&gt;&gt; ">
      <formula>NOT(ISERROR(SEARCH("&gt;&gt;&gt;&gt;&gt; ",K58)))</formula>
    </cfRule>
  </conditionalFormatting>
  <conditionalFormatting sqref="K111 M111 O111">
    <cfRule type="containsText" dxfId="174" priority="76" operator="containsText" text="Meta Candidates ">
      <formula>NOT(ISERROR(SEARCH("Meta Candidates ",K111)))</formula>
    </cfRule>
    <cfRule type="containsText" dxfId="173" priority="77" operator="containsText" text="Phrase: ">
      <formula>NOT(ISERROR(SEARCH("Phrase: ",K111)))</formula>
    </cfRule>
    <cfRule type="containsText" dxfId="172" priority="78" operator="containsText" text="&lt;&lt;&lt;&lt;&lt; Phrase">
      <formula>NOT(ISERROR(SEARCH("&lt;&lt;&lt;&lt;&lt; Phrase",K111)))</formula>
    </cfRule>
    <cfRule type="containsText" dxfId="171" priority="79" operator="containsText" text="&gt;&gt;&gt;&gt;&gt; ">
      <formula>NOT(ISERROR(SEARCH("&gt;&gt;&gt;&gt;&gt; ",K111)))</formula>
    </cfRule>
  </conditionalFormatting>
  <conditionalFormatting sqref="K111 M111 O111">
    <cfRule type="containsText" dxfId="170" priority="75" operator="containsText" text=" E ">
      <formula>NOT(ISERROR(SEARCH(" E ",K111)))</formula>
    </cfRule>
  </conditionalFormatting>
  <conditionalFormatting sqref="L111">
    <cfRule type="containsText" dxfId="169" priority="71" operator="containsText" text="Meta Candidates ">
      <formula>NOT(ISERROR(SEARCH("Meta Candidates ",L111)))</formula>
    </cfRule>
    <cfRule type="containsText" dxfId="168" priority="72" operator="containsText" text="Phrase: ">
      <formula>NOT(ISERROR(SEARCH("Phrase: ",L111)))</formula>
    </cfRule>
    <cfRule type="containsText" dxfId="167" priority="73" operator="containsText" text="&lt;&lt;&lt;&lt;&lt; Phrase">
      <formula>NOT(ISERROR(SEARCH("&lt;&lt;&lt;&lt;&lt; Phrase",L111)))</formula>
    </cfRule>
    <cfRule type="containsText" dxfId="166" priority="74" operator="containsText" text="&gt;&gt;&gt;&gt;&gt; ">
      <formula>NOT(ISERROR(SEARCH("&gt;&gt;&gt;&gt;&gt; ",L111)))</formula>
    </cfRule>
  </conditionalFormatting>
  <conditionalFormatting sqref="L111">
    <cfRule type="containsText" dxfId="165" priority="70" operator="containsText" text=" E ">
      <formula>NOT(ISERROR(SEARCH(" E ",L111)))</formula>
    </cfRule>
  </conditionalFormatting>
  <conditionalFormatting sqref="K122:M122 O122">
    <cfRule type="containsText" dxfId="164" priority="66" operator="containsText" text="Meta Candidates ">
      <formula>NOT(ISERROR(SEARCH("Meta Candidates ",K122)))</formula>
    </cfRule>
    <cfRule type="containsText" dxfId="163" priority="67" operator="containsText" text="Phrase: ">
      <formula>NOT(ISERROR(SEARCH("Phrase: ",K122)))</formula>
    </cfRule>
    <cfRule type="containsText" dxfId="162" priority="68" operator="containsText" text="&lt;&lt;&lt;&lt;&lt; Phrase">
      <formula>NOT(ISERROR(SEARCH("&lt;&lt;&lt;&lt;&lt; Phrase",K122)))</formula>
    </cfRule>
    <cfRule type="containsText" dxfId="161" priority="69" operator="containsText" text="&gt;&gt;&gt;&gt;&gt; ">
      <formula>NOT(ISERROR(SEARCH("&gt;&gt;&gt;&gt;&gt; ",K122)))</formula>
    </cfRule>
  </conditionalFormatting>
  <conditionalFormatting sqref="K122:M122 O122">
    <cfRule type="containsText" dxfId="160" priority="65" operator="containsText" text=" E ">
      <formula>NOT(ISERROR(SEARCH(" E ",K122)))</formula>
    </cfRule>
  </conditionalFormatting>
  <conditionalFormatting sqref="K177:M177 O177">
    <cfRule type="containsText" dxfId="159" priority="61" operator="containsText" text="Meta Candidates ">
      <formula>NOT(ISERROR(SEARCH("Meta Candidates ",K177)))</formula>
    </cfRule>
    <cfRule type="containsText" dxfId="158" priority="62" operator="containsText" text="Phrase: ">
      <formula>NOT(ISERROR(SEARCH("Phrase: ",K177)))</formula>
    </cfRule>
    <cfRule type="containsText" dxfId="157" priority="63" operator="containsText" text="&lt;&lt;&lt;&lt;&lt; Phrase">
      <formula>NOT(ISERROR(SEARCH("&lt;&lt;&lt;&lt;&lt; Phrase",K177)))</formula>
    </cfRule>
    <cfRule type="containsText" dxfId="156" priority="64" operator="containsText" text="&gt;&gt;&gt;&gt;&gt; ">
      <formula>NOT(ISERROR(SEARCH("&gt;&gt;&gt;&gt;&gt; ",K177)))</formula>
    </cfRule>
  </conditionalFormatting>
  <conditionalFormatting sqref="K177:M177 O177">
    <cfRule type="containsText" dxfId="155" priority="60" operator="containsText" text=" E ">
      <formula>NOT(ISERROR(SEARCH(" E ",K177)))</formula>
    </cfRule>
  </conditionalFormatting>
  <conditionalFormatting sqref="K174:M174 O174">
    <cfRule type="containsText" dxfId="154" priority="56" operator="containsText" text="Meta Candidates ">
      <formula>NOT(ISERROR(SEARCH("Meta Candidates ",K174)))</formula>
    </cfRule>
    <cfRule type="containsText" dxfId="153" priority="57" operator="containsText" text="Phrase: ">
      <formula>NOT(ISERROR(SEARCH("Phrase: ",K174)))</formula>
    </cfRule>
    <cfRule type="containsText" dxfId="152" priority="58" operator="containsText" text="&lt;&lt;&lt;&lt;&lt; Phrase">
      <formula>NOT(ISERROR(SEARCH("&lt;&lt;&lt;&lt;&lt; Phrase",K174)))</formula>
    </cfRule>
    <cfRule type="containsText" dxfId="151" priority="59" operator="containsText" text="&gt;&gt;&gt;&gt;&gt; ">
      <formula>NOT(ISERROR(SEARCH("&gt;&gt;&gt;&gt;&gt; ",K174)))</formula>
    </cfRule>
  </conditionalFormatting>
  <conditionalFormatting sqref="K174:M174 O174">
    <cfRule type="containsText" dxfId="150" priority="55" operator="containsText" text=" E ">
      <formula>NOT(ISERROR(SEARCH(" E ",K174)))</formula>
    </cfRule>
  </conditionalFormatting>
  <conditionalFormatting sqref="K179:M179 O179">
    <cfRule type="containsText" dxfId="149" priority="51" operator="containsText" text="Meta Candidates ">
      <formula>NOT(ISERROR(SEARCH("Meta Candidates ",K179)))</formula>
    </cfRule>
    <cfRule type="containsText" dxfId="148" priority="52" operator="containsText" text="Phrase: ">
      <formula>NOT(ISERROR(SEARCH("Phrase: ",K179)))</formula>
    </cfRule>
    <cfRule type="containsText" dxfId="147" priority="53" operator="containsText" text="&lt;&lt;&lt;&lt;&lt; Phrase">
      <formula>NOT(ISERROR(SEARCH("&lt;&lt;&lt;&lt;&lt; Phrase",K179)))</formula>
    </cfRule>
    <cfRule type="containsText" dxfId="146" priority="54" operator="containsText" text="&gt;&gt;&gt;&gt;&gt; ">
      <formula>NOT(ISERROR(SEARCH("&gt;&gt;&gt;&gt;&gt; ",K179)))</formula>
    </cfRule>
  </conditionalFormatting>
  <conditionalFormatting sqref="K179:M179 O179">
    <cfRule type="containsText" dxfId="145" priority="50" operator="containsText" text=" E ">
      <formula>NOT(ISERROR(SEARCH(" E ",K179)))</formula>
    </cfRule>
  </conditionalFormatting>
  <conditionalFormatting sqref="K188:M188 O188">
    <cfRule type="containsText" dxfId="144" priority="46" operator="containsText" text="Meta Candidates ">
      <formula>NOT(ISERROR(SEARCH("Meta Candidates ",K188)))</formula>
    </cfRule>
    <cfRule type="containsText" dxfId="143" priority="47" operator="containsText" text="Phrase: ">
      <formula>NOT(ISERROR(SEARCH("Phrase: ",K188)))</formula>
    </cfRule>
    <cfRule type="containsText" dxfId="142" priority="48" operator="containsText" text="&lt;&lt;&lt;&lt;&lt; Phrase">
      <formula>NOT(ISERROR(SEARCH("&lt;&lt;&lt;&lt;&lt; Phrase",K188)))</formula>
    </cfRule>
    <cfRule type="containsText" dxfId="141" priority="49" operator="containsText" text="&gt;&gt;&gt;&gt;&gt; ">
      <formula>NOT(ISERROR(SEARCH("&gt;&gt;&gt;&gt;&gt; ",K188)))</formula>
    </cfRule>
  </conditionalFormatting>
  <conditionalFormatting sqref="K188:M188 O188">
    <cfRule type="containsText" dxfId="140" priority="45" operator="containsText" text=" E ">
      <formula>NOT(ISERROR(SEARCH(" E ",K188)))</formula>
    </cfRule>
  </conditionalFormatting>
  <conditionalFormatting sqref="K160:M162 O160:O162">
    <cfRule type="containsText" dxfId="139" priority="41" operator="containsText" text="Meta Candidates ">
      <formula>NOT(ISERROR(SEARCH("Meta Candidates ",K160)))</formula>
    </cfRule>
    <cfRule type="containsText" dxfId="138" priority="42" operator="containsText" text="Phrase: ">
      <formula>NOT(ISERROR(SEARCH("Phrase: ",K160)))</formula>
    </cfRule>
    <cfRule type="containsText" dxfId="137" priority="43" operator="containsText" text="&lt;&lt;&lt;&lt;&lt; Phrase">
      <formula>NOT(ISERROR(SEARCH("&lt;&lt;&lt;&lt;&lt; Phrase",K160)))</formula>
    </cfRule>
    <cfRule type="containsText" dxfId="136" priority="44" operator="containsText" text="&gt;&gt;&gt;&gt;&gt; ">
      <formula>NOT(ISERROR(SEARCH("&gt;&gt;&gt;&gt;&gt; ",K160)))</formula>
    </cfRule>
  </conditionalFormatting>
  <conditionalFormatting sqref="K160:M162 O160:O162">
    <cfRule type="containsText" dxfId="135" priority="40" operator="containsText" text=" E ">
      <formula>NOT(ISERROR(SEARCH(" E ",K160)))</formula>
    </cfRule>
  </conditionalFormatting>
  <conditionalFormatting sqref="K148:M149 O148:O149">
    <cfRule type="containsText" dxfId="134" priority="36" operator="containsText" text="Meta Candidates ">
      <formula>NOT(ISERROR(SEARCH("Meta Candidates ",K148)))</formula>
    </cfRule>
    <cfRule type="containsText" dxfId="133" priority="37" operator="containsText" text="Phrase: ">
      <formula>NOT(ISERROR(SEARCH("Phrase: ",K148)))</formula>
    </cfRule>
    <cfRule type="containsText" dxfId="132" priority="38" operator="containsText" text="&lt;&lt;&lt;&lt;&lt; Phrase">
      <formula>NOT(ISERROR(SEARCH("&lt;&lt;&lt;&lt;&lt; Phrase",K148)))</formula>
    </cfRule>
    <cfRule type="containsText" dxfId="131" priority="39" operator="containsText" text="&gt;&gt;&gt;&gt;&gt; ">
      <formula>NOT(ISERROR(SEARCH("&gt;&gt;&gt;&gt;&gt; ",K148)))</formula>
    </cfRule>
  </conditionalFormatting>
  <conditionalFormatting sqref="K148:M149 O148:O149">
    <cfRule type="containsText" dxfId="130" priority="35" operator="containsText" text=" E ">
      <formula>NOT(ISERROR(SEARCH(" E ",K148)))</formula>
    </cfRule>
  </conditionalFormatting>
  <conditionalFormatting sqref="K145:M145 O145">
    <cfRule type="containsText" dxfId="129" priority="31" operator="containsText" text="Meta Candidates ">
      <formula>NOT(ISERROR(SEARCH("Meta Candidates ",K145)))</formula>
    </cfRule>
    <cfRule type="containsText" dxfId="128" priority="32" operator="containsText" text="Phrase: ">
      <formula>NOT(ISERROR(SEARCH("Phrase: ",K145)))</formula>
    </cfRule>
    <cfRule type="containsText" dxfId="127" priority="33" operator="containsText" text="&lt;&lt;&lt;&lt;&lt; Phrase">
      <formula>NOT(ISERROR(SEARCH("&lt;&lt;&lt;&lt;&lt; Phrase",K145)))</formula>
    </cfRule>
    <cfRule type="containsText" dxfId="126" priority="34" operator="containsText" text="&gt;&gt;&gt;&gt;&gt; ">
      <formula>NOT(ISERROR(SEARCH("&gt;&gt;&gt;&gt;&gt; ",K145)))</formula>
    </cfRule>
  </conditionalFormatting>
  <conditionalFormatting sqref="K145:M145 O145">
    <cfRule type="containsText" dxfId="125" priority="30" operator="containsText" text=" E ">
      <formula>NOT(ISERROR(SEARCH(" E ",K145)))</formula>
    </cfRule>
  </conditionalFormatting>
  <conditionalFormatting sqref="K81:M83 O81:O83">
    <cfRule type="containsText" dxfId="124" priority="26" operator="containsText" text="Meta Candidates ">
      <formula>NOT(ISERROR(SEARCH("Meta Candidates ",K81)))</formula>
    </cfRule>
    <cfRule type="containsText" dxfId="123" priority="27" operator="containsText" text="Phrase: ">
      <formula>NOT(ISERROR(SEARCH("Phrase: ",K81)))</formula>
    </cfRule>
    <cfRule type="containsText" dxfId="122" priority="28" operator="containsText" text="&lt;&lt;&lt;&lt;&lt; Phrase">
      <formula>NOT(ISERROR(SEARCH("&lt;&lt;&lt;&lt;&lt; Phrase",K81)))</formula>
    </cfRule>
    <cfRule type="containsText" dxfId="121" priority="29" operator="containsText" text="&gt;&gt;&gt;&gt;&gt; ">
      <formula>NOT(ISERROR(SEARCH("&gt;&gt;&gt;&gt;&gt; ",K81)))</formula>
    </cfRule>
  </conditionalFormatting>
  <conditionalFormatting sqref="K81:M83 O81:O83">
    <cfRule type="containsText" dxfId="120" priority="25" operator="containsText" text=" E ">
      <formula>NOT(ISERROR(SEARCH(" E ",K81)))</formula>
    </cfRule>
  </conditionalFormatting>
  <conditionalFormatting sqref="K65:M68 O65:O68">
    <cfRule type="containsText" dxfId="119" priority="21" operator="containsText" text="Meta Candidates ">
      <formula>NOT(ISERROR(SEARCH("Meta Candidates ",K65)))</formula>
    </cfRule>
    <cfRule type="containsText" dxfId="118" priority="22" operator="containsText" text="Phrase: ">
      <formula>NOT(ISERROR(SEARCH("Phrase: ",K65)))</formula>
    </cfRule>
    <cfRule type="containsText" dxfId="117" priority="23" operator="containsText" text="&lt;&lt;&lt;&lt;&lt; Phrase">
      <formula>NOT(ISERROR(SEARCH("&lt;&lt;&lt;&lt;&lt; Phrase",K65)))</formula>
    </cfRule>
    <cfRule type="containsText" dxfId="116" priority="24" operator="containsText" text="&gt;&gt;&gt;&gt;&gt; ">
      <formula>NOT(ISERROR(SEARCH("&gt;&gt;&gt;&gt;&gt; ",K65)))</formula>
    </cfRule>
  </conditionalFormatting>
  <conditionalFormatting sqref="K65:M68 O65:O68">
    <cfRule type="containsText" dxfId="115" priority="20" operator="containsText" text=" E ">
      <formula>NOT(ISERROR(SEARCH(" E ",K65)))</formula>
    </cfRule>
  </conditionalFormatting>
  <conditionalFormatting sqref="K71:M72 O71:O72">
    <cfRule type="containsText" dxfId="114" priority="16" operator="containsText" text="Meta Candidates ">
      <formula>NOT(ISERROR(SEARCH("Meta Candidates ",K71)))</formula>
    </cfRule>
    <cfRule type="containsText" dxfId="113" priority="17" operator="containsText" text="Phrase: ">
      <formula>NOT(ISERROR(SEARCH("Phrase: ",K71)))</formula>
    </cfRule>
    <cfRule type="containsText" dxfId="112" priority="18" operator="containsText" text="&lt;&lt;&lt;&lt;&lt; Phrase">
      <formula>NOT(ISERROR(SEARCH("&lt;&lt;&lt;&lt;&lt; Phrase",K71)))</formula>
    </cfRule>
    <cfRule type="containsText" dxfId="111" priority="19" operator="containsText" text="&gt;&gt;&gt;&gt;&gt; ">
      <formula>NOT(ISERROR(SEARCH("&gt;&gt;&gt;&gt;&gt; ",K71)))</formula>
    </cfRule>
  </conditionalFormatting>
  <conditionalFormatting sqref="K71:M72 O71:O72">
    <cfRule type="containsText" dxfId="110" priority="15" operator="containsText" text=" E ">
      <formula>NOT(ISERROR(SEARCH(" E ",K71)))</formula>
    </cfRule>
  </conditionalFormatting>
  <conditionalFormatting sqref="A4:M4 O4:XFD4">
    <cfRule type="containsText" dxfId="109" priority="14" operator="containsText" text="Processing inter">
      <formula>NOT(ISERROR(SEARCH("Processing inter",A4)))</formula>
    </cfRule>
  </conditionalFormatting>
  <conditionalFormatting sqref="A6:M6 O6:XFD6">
    <cfRule type="containsText" dxfId="108" priority="13" operator="containsText" text="Processing inter">
      <formula>NOT(ISERROR(SEARCH("Processing inter",A6)))</formula>
    </cfRule>
  </conditionalFormatting>
  <conditionalFormatting sqref="A8:M8 O8:XFD8">
    <cfRule type="containsText" dxfId="107" priority="12" operator="containsText" text="Processing inter">
      <formula>NOT(ISERROR(SEARCH("Processing inter",A8)))</formula>
    </cfRule>
  </conditionalFormatting>
  <conditionalFormatting sqref="K49:M49 O49">
    <cfRule type="containsText" dxfId="106" priority="8" operator="containsText" text="Meta Candidates ">
      <formula>NOT(ISERROR(SEARCH("Meta Candidates ",K49)))</formula>
    </cfRule>
    <cfRule type="containsText" dxfId="105" priority="9" operator="containsText" text="Phrase: ">
      <formula>NOT(ISERROR(SEARCH("Phrase: ",K49)))</formula>
    </cfRule>
    <cfRule type="containsText" dxfId="104" priority="10" operator="containsText" text="&lt;&lt;&lt;&lt;&lt; Phrase">
      <formula>NOT(ISERROR(SEARCH("&lt;&lt;&lt;&lt;&lt; Phrase",K49)))</formula>
    </cfRule>
    <cfRule type="containsText" dxfId="103" priority="11" operator="containsText" text="&gt;&gt;&gt;&gt;&gt; ">
      <formula>NOT(ISERROR(SEARCH("&gt;&gt;&gt;&gt;&gt; ",K49)))</formula>
    </cfRule>
  </conditionalFormatting>
  <conditionalFormatting sqref="K49:M49 O49">
    <cfRule type="containsText" dxfId="102" priority="7" operator="containsText" text=" E ">
      <formula>NOT(ISERROR(SEARCH(" E ",K49)))</formula>
    </cfRule>
  </conditionalFormatting>
  <conditionalFormatting sqref="K134:M134 O134">
    <cfRule type="containsText" dxfId="101" priority="3" operator="containsText" text="Meta Candidates ">
      <formula>NOT(ISERROR(SEARCH("Meta Candidates ",K134)))</formula>
    </cfRule>
    <cfRule type="containsText" dxfId="100" priority="4" operator="containsText" text="Phrase: ">
      <formula>NOT(ISERROR(SEARCH("Phrase: ",K134)))</formula>
    </cfRule>
    <cfRule type="containsText" dxfId="99" priority="5" operator="containsText" text="&lt;&lt;&lt;&lt;&lt; Phrase">
      <formula>NOT(ISERROR(SEARCH("&lt;&lt;&lt;&lt;&lt; Phrase",K134)))</formula>
    </cfRule>
    <cfRule type="containsText" dxfId="98" priority="6" operator="containsText" text="&gt;&gt;&gt;&gt;&gt; ">
      <formula>NOT(ISERROR(SEARCH("&gt;&gt;&gt;&gt;&gt; ",K134)))</formula>
    </cfRule>
  </conditionalFormatting>
  <conditionalFormatting sqref="K134:M134 O134">
    <cfRule type="containsText" dxfId="97" priority="2" operator="containsText" text=" E ">
      <formula>NOT(ISERROR(SEARCH(" E ",K134)))</formula>
    </cfRule>
  </conditionalFormatting>
  <pageMargins left="0.7" right="0.7" top="0.75" bottom="0.75" header="0.3" footer="0.3"/>
  <pageSetup orientation="portrait" r:id="rId1"/>
  <legacy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37E0B-3A71-4CEA-8116-531F82B7CE01}">
  <sheetPr>
    <tabColor rgb="FF00B050"/>
  </sheetPr>
  <dimension ref="A1:GV424"/>
  <sheetViews>
    <sheetView topLeftCell="B1" zoomScale="90" zoomScaleNormal="90" workbookViewId="0">
      <pane ySplit="2" topLeftCell="A222" activePane="bottomLeft" state="frozen"/>
      <selection activeCell="H2" sqref="H2"/>
      <selection pane="bottomLeft" activeCell="H2" sqref="H2"/>
    </sheetView>
  </sheetViews>
  <sheetFormatPr defaultColWidth="9.140625" defaultRowHeight="12.75"/>
  <cols>
    <col min="1" max="2" width="9.140625" style="9"/>
    <col min="3" max="3" width="19.28515625" style="155" customWidth="1"/>
    <col min="4" max="4" width="23.28515625" style="11" customWidth="1"/>
    <col min="5" max="5" width="18.5703125" style="11" customWidth="1"/>
    <col min="6" max="6" width="13.5703125" style="11" customWidth="1"/>
    <col min="7" max="7" width="12.85546875" style="11" customWidth="1"/>
    <col min="8" max="8" width="17.5703125" style="495" customWidth="1"/>
    <col min="9" max="9" width="21.28515625" style="495" customWidth="1"/>
    <col min="10" max="10" width="18.85546875" style="495" customWidth="1"/>
    <col min="11" max="11" width="18.85546875" style="11" customWidth="1"/>
    <col min="12" max="12" width="23.85546875" style="11" customWidth="1"/>
    <col min="13" max="13" width="10.7109375" style="495" customWidth="1"/>
    <col min="14" max="14" width="33.42578125" style="9" customWidth="1"/>
    <col min="15" max="15" width="15.28515625" style="9" customWidth="1"/>
    <col min="16" max="16" width="50" style="9" customWidth="1"/>
    <col min="17" max="17" width="34.5703125" style="9" customWidth="1"/>
    <col min="18" max="16384" width="9.140625" style="473"/>
  </cols>
  <sheetData>
    <row r="1" spans="1:17" ht="39" customHeight="1">
      <c r="A1" s="983" t="s">
        <v>2569</v>
      </c>
      <c r="B1" s="984"/>
      <c r="C1" s="984"/>
      <c r="D1" s="984"/>
      <c r="E1" s="984"/>
      <c r="F1" s="984"/>
      <c r="G1" s="985"/>
      <c r="H1" s="1001" t="s">
        <v>3911</v>
      </c>
      <c r="I1" s="1002"/>
      <c r="J1" s="1002"/>
      <c r="K1" s="1002"/>
      <c r="L1" s="1002"/>
      <c r="M1" s="1002"/>
      <c r="N1" s="1002"/>
      <c r="O1" s="1002"/>
      <c r="P1" s="1002"/>
      <c r="Q1" s="1002"/>
    </row>
    <row r="2" spans="1:17" ht="89.25" customHeight="1">
      <c r="A2" s="474" t="s">
        <v>1412</v>
      </c>
      <c r="B2" s="474"/>
      <c r="C2" s="474" t="s">
        <v>2042</v>
      </c>
      <c r="D2" s="474" t="s">
        <v>5</v>
      </c>
      <c r="E2" s="474" t="s">
        <v>6</v>
      </c>
      <c r="F2" s="474" t="s">
        <v>2041</v>
      </c>
      <c r="G2" s="474" t="s">
        <v>9</v>
      </c>
      <c r="H2" s="475" t="s">
        <v>3908</v>
      </c>
      <c r="I2" s="475" t="s">
        <v>3909</v>
      </c>
      <c r="J2" s="475" t="s">
        <v>3907</v>
      </c>
      <c r="K2" s="476" t="s">
        <v>1926</v>
      </c>
      <c r="L2" s="476" t="s">
        <v>3414</v>
      </c>
      <c r="M2" s="475" t="s">
        <v>2044</v>
      </c>
      <c r="N2" s="476" t="s">
        <v>1552</v>
      </c>
      <c r="O2" s="476" t="s">
        <v>3877</v>
      </c>
      <c r="P2" s="476" t="s">
        <v>1622</v>
      </c>
      <c r="Q2" s="476" t="s">
        <v>1925</v>
      </c>
    </row>
    <row r="3" spans="1:17" ht="16.5" customHeight="1">
      <c r="A3" s="154">
        <v>1</v>
      </c>
      <c r="B3" s="154"/>
      <c r="C3" s="155" t="s">
        <v>22</v>
      </c>
      <c r="D3" s="155" t="s">
        <v>24</v>
      </c>
      <c r="E3" s="155" t="s">
        <v>24</v>
      </c>
      <c r="F3" s="155" t="s">
        <v>26</v>
      </c>
      <c r="G3" s="155" t="s">
        <v>2040</v>
      </c>
      <c r="H3" s="477">
        <v>2</v>
      </c>
      <c r="I3" s="477">
        <v>2</v>
      </c>
      <c r="J3" s="477">
        <v>0</v>
      </c>
      <c r="K3" s="155" t="s">
        <v>2578</v>
      </c>
      <c r="L3" s="155" t="s">
        <v>2602</v>
      </c>
      <c r="M3" s="477">
        <v>604</v>
      </c>
      <c r="N3" s="154" t="s">
        <v>1542</v>
      </c>
      <c r="O3" s="154" t="s">
        <v>1543</v>
      </c>
      <c r="P3" s="154" t="s">
        <v>1541</v>
      </c>
      <c r="Q3" s="154" t="s">
        <v>1040</v>
      </c>
    </row>
    <row r="4" spans="1:17">
      <c r="A4" s="154"/>
      <c r="B4" s="154"/>
      <c r="D4" s="155"/>
      <c r="E4" s="155"/>
      <c r="F4" s="155"/>
      <c r="G4" s="155"/>
      <c r="H4" s="477"/>
      <c r="I4" s="477"/>
      <c r="J4" s="477"/>
      <c r="K4" s="155"/>
      <c r="L4" s="155"/>
      <c r="M4" s="477">
        <v>604</v>
      </c>
      <c r="N4" s="154" t="s">
        <v>1540</v>
      </c>
      <c r="O4" s="154" t="s">
        <v>1218</v>
      </c>
      <c r="P4" s="154" t="s">
        <v>2786</v>
      </c>
      <c r="Q4" s="154" t="s">
        <v>1062</v>
      </c>
    </row>
    <row r="5" spans="1:17">
      <c r="A5" s="154"/>
      <c r="B5" s="154"/>
      <c r="D5" s="155"/>
      <c r="E5" s="155"/>
      <c r="F5" s="155"/>
      <c r="G5" s="155"/>
      <c r="H5" s="477"/>
      <c r="I5" s="477"/>
      <c r="J5" s="477"/>
      <c r="K5" s="155"/>
      <c r="L5" s="155"/>
      <c r="M5" s="477">
        <v>645</v>
      </c>
      <c r="N5" s="154" t="s">
        <v>1237</v>
      </c>
      <c r="O5" s="154" t="s">
        <v>1219</v>
      </c>
      <c r="P5" s="154" t="s">
        <v>2180</v>
      </c>
      <c r="Q5" s="154" t="s">
        <v>1062</v>
      </c>
    </row>
    <row r="6" spans="1:17">
      <c r="A6" s="526"/>
      <c r="B6" s="526"/>
      <c r="C6" s="526"/>
      <c r="D6" s="526"/>
      <c r="E6" s="526"/>
      <c r="F6" s="526"/>
      <c r="G6" s="526"/>
      <c r="H6" s="527"/>
      <c r="I6" s="527"/>
      <c r="J6" s="527"/>
      <c r="K6" s="526"/>
      <c r="L6" s="526"/>
      <c r="M6" s="527"/>
      <c r="N6" s="526"/>
      <c r="O6" s="526"/>
      <c r="P6" s="526"/>
      <c r="Q6" s="526"/>
    </row>
    <row r="7" spans="1:17" ht="25.5">
      <c r="A7" s="155">
        <v>2</v>
      </c>
      <c r="B7" s="155"/>
      <c r="C7" s="155" t="s">
        <v>22</v>
      </c>
      <c r="D7" s="155" t="s">
        <v>2426</v>
      </c>
      <c r="E7" s="155" t="s">
        <v>38</v>
      </c>
      <c r="F7" s="155" t="s">
        <v>2387</v>
      </c>
      <c r="G7" s="155" t="s">
        <v>2040</v>
      </c>
      <c r="H7" s="477">
        <v>1</v>
      </c>
      <c r="I7" s="477">
        <v>1</v>
      </c>
      <c r="J7" s="477">
        <v>0</v>
      </c>
      <c r="K7" s="155" t="s">
        <v>2843</v>
      </c>
      <c r="L7" s="155" t="s">
        <v>2603</v>
      </c>
      <c r="M7" s="477">
        <v>666</v>
      </c>
      <c r="N7" s="154" t="s">
        <v>2466</v>
      </c>
      <c r="O7" s="154" t="s">
        <v>2256</v>
      </c>
      <c r="P7" s="154" t="s">
        <v>2467</v>
      </c>
      <c r="Q7" s="154" t="s">
        <v>1112</v>
      </c>
    </row>
    <row r="8" spans="1:17">
      <c r="A8" s="155"/>
      <c r="B8" s="155"/>
      <c r="D8" s="155"/>
      <c r="E8" s="155"/>
      <c r="F8" s="155"/>
      <c r="G8" s="155"/>
      <c r="H8" s="477"/>
      <c r="I8" s="477"/>
      <c r="J8" s="477"/>
      <c r="K8" s="155"/>
      <c r="L8" s="155"/>
      <c r="M8" s="521" t="s">
        <v>3052</v>
      </c>
      <c r="N8" s="522" t="s">
        <v>3052</v>
      </c>
      <c r="O8" s="522" t="s">
        <v>3878</v>
      </c>
      <c r="P8" s="522" t="s">
        <v>2180</v>
      </c>
      <c r="Q8" s="522" t="s">
        <v>3052</v>
      </c>
    </row>
    <row r="9" spans="1:17">
      <c r="A9" s="526"/>
      <c r="B9" s="526"/>
      <c r="C9" s="526"/>
      <c r="D9" s="526"/>
      <c r="E9" s="526"/>
      <c r="F9" s="526"/>
      <c r="G9" s="526"/>
      <c r="H9" s="527"/>
      <c r="I9" s="527"/>
      <c r="J9" s="527"/>
      <c r="K9" s="526"/>
      <c r="L9" s="526"/>
      <c r="M9" s="527"/>
      <c r="N9" s="526"/>
      <c r="O9" s="526"/>
      <c r="P9" s="526"/>
      <c r="Q9" s="526"/>
    </row>
    <row r="10" spans="1:17" ht="33" customHeight="1">
      <c r="A10" s="154">
        <v>3</v>
      </c>
      <c r="B10" s="154"/>
      <c r="C10" s="155" t="s">
        <v>48</v>
      </c>
      <c r="D10" s="155" t="s">
        <v>1557</v>
      </c>
      <c r="E10" s="155" t="s">
        <v>50</v>
      </c>
      <c r="F10" s="155" t="s">
        <v>2039</v>
      </c>
      <c r="G10" s="155" t="s">
        <v>2038</v>
      </c>
      <c r="H10" s="477">
        <v>3</v>
      </c>
      <c r="I10" s="477">
        <v>2</v>
      </c>
      <c r="J10" s="477">
        <v>1</v>
      </c>
      <c r="K10" s="155" t="s">
        <v>2579</v>
      </c>
      <c r="L10" s="155" t="s">
        <v>2084</v>
      </c>
      <c r="M10" s="523">
        <v>604</v>
      </c>
      <c r="N10" s="524" t="s">
        <v>1497</v>
      </c>
      <c r="O10" s="524" t="s">
        <v>1498</v>
      </c>
      <c r="P10" s="524" t="s">
        <v>1922</v>
      </c>
      <c r="Q10" s="524" t="s">
        <v>1051</v>
      </c>
    </row>
    <row r="11" spans="1:17">
      <c r="A11" s="154"/>
      <c r="B11" s="154"/>
      <c r="D11" s="155"/>
      <c r="E11" s="155"/>
      <c r="F11" s="155"/>
      <c r="G11" s="155"/>
      <c r="H11" s="477"/>
      <c r="I11" s="477"/>
      <c r="J11" s="477"/>
      <c r="K11" s="155"/>
      <c r="L11" s="155"/>
      <c r="M11" s="521">
        <v>770</v>
      </c>
      <c r="N11" s="522" t="s">
        <v>2468</v>
      </c>
      <c r="O11" s="522" t="s">
        <v>1478</v>
      </c>
      <c r="P11" s="522" t="s">
        <v>2469</v>
      </c>
      <c r="Q11" s="522" t="s">
        <v>1046</v>
      </c>
    </row>
    <row r="12" spans="1:17">
      <c r="A12" s="154"/>
      <c r="B12" s="154"/>
      <c r="D12" s="155"/>
      <c r="E12" s="155"/>
      <c r="F12" s="155"/>
      <c r="G12" s="155"/>
      <c r="H12" s="477"/>
      <c r="I12" s="477"/>
      <c r="J12" s="477"/>
      <c r="K12" s="155"/>
      <c r="L12" s="155"/>
      <c r="M12" s="477">
        <v>604</v>
      </c>
      <c r="N12" s="154" t="s">
        <v>1487</v>
      </c>
      <c r="O12" s="154" t="s">
        <v>1488</v>
      </c>
      <c r="P12" s="154" t="s">
        <v>2522</v>
      </c>
      <c r="Q12" s="154" t="s">
        <v>1051</v>
      </c>
    </row>
    <row r="13" spans="1:17">
      <c r="A13" s="154"/>
      <c r="B13" s="154"/>
      <c r="D13" s="155"/>
      <c r="E13" s="155"/>
      <c r="F13" s="155"/>
      <c r="G13" s="155"/>
      <c r="H13" s="477"/>
      <c r="I13" s="477"/>
      <c r="J13" s="477"/>
      <c r="K13" s="155"/>
      <c r="L13" s="155"/>
      <c r="M13" s="477">
        <v>812</v>
      </c>
      <c r="N13" s="154" t="s">
        <v>2979</v>
      </c>
      <c r="O13" s="154" t="s">
        <v>1507</v>
      </c>
      <c r="P13" s="154" t="s">
        <v>2180</v>
      </c>
      <c r="Q13" s="154" t="s">
        <v>1055</v>
      </c>
    </row>
    <row r="14" spans="1:17">
      <c r="A14" s="526"/>
      <c r="B14" s="526"/>
      <c r="C14" s="526"/>
      <c r="D14" s="526"/>
      <c r="E14" s="526"/>
      <c r="F14" s="526"/>
      <c r="G14" s="526"/>
      <c r="H14" s="527"/>
      <c r="I14" s="527"/>
      <c r="J14" s="527"/>
      <c r="K14" s="526"/>
      <c r="L14" s="526"/>
      <c r="M14" s="527"/>
      <c r="N14" s="526"/>
      <c r="O14" s="526"/>
      <c r="P14" s="526"/>
      <c r="Q14" s="526"/>
    </row>
    <row r="15" spans="1:17" ht="34.5" customHeight="1">
      <c r="A15" s="155">
        <v>4</v>
      </c>
      <c r="B15" s="155"/>
      <c r="C15" s="155" t="s">
        <v>48</v>
      </c>
      <c r="D15" s="155" t="s">
        <v>397</v>
      </c>
      <c r="E15" s="155" t="s">
        <v>63</v>
      </c>
      <c r="F15" s="155" t="s">
        <v>2299</v>
      </c>
      <c r="G15" s="155" t="s">
        <v>2038</v>
      </c>
      <c r="H15" s="477">
        <v>3</v>
      </c>
      <c r="I15" s="477">
        <v>2</v>
      </c>
      <c r="J15" s="477">
        <v>1</v>
      </c>
      <c r="K15" s="155" t="s">
        <v>2580</v>
      </c>
      <c r="L15" s="155" t="s">
        <v>2604</v>
      </c>
      <c r="M15" s="523">
        <v>586</v>
      </c>
      <c r="N15" s="524" t="s">
        <v>1497</v>
      </c>
      <c r="O15" s="524" t="s">
        <v>1498</v>
      </c>
      <c r="P15" s="524" t="s">
        <v>1922</v>
      </c>
      <c r="Q15" s="524" t="s">
        <v>1051</v>
      </c>
    </row>
    <row r="16" spans="1:17">
      <c r="A16" s="155"/>
      <c r="B16" s="155"/>
      <c r="D16" s="155"/>
      <c r="E16" s="155"/>
      <c r="F16" s="155"/>
      <c r="G16" s="155"/>
      <c r="H16" s="477"/>
      <c r="I16" s="477"/>
      <c r="J16" s="477"/>
      <c r="K16" s="155"/>
      <c r="L16" s="155"/>
      <c r="M16" s="477">
        <v>617</v>
      </c>
      <c r="N16" s="154" t="s">
        <v>2271</v>
      </c>
      <c r="O16" s="154" t="s">
        <v>2258</v>
      </c>
      <c r="P16" s="154" t="s">
        <v>2471</v>
      </c>
      <c r="Q16" s="154" t="s">
        <v>1046</v>
      </c>
    </row>
    <row r="17" spans="1:17">
      <c r="A17" s="155"/>
      <c r="B17" s="155"/>
      <c r="D17" s="155"/>
      <c r="E17" s="155"/>
      <c r="F17" s="155"/>
      <c r="G17" s="155"/>
      <c r="H17" s="477"/>
      <c r="I17" s="477"/>
      <c r="J17" s="477"/>
      <c r="K17" s="155"/>
      <c r="L17" s="155"/>
      <c r="M17" s="477">
        <v>586</v>
      </c>
      <c r="N17" s="154" t="s">
        <v>2270</v>
      </c>
      <c r="O17" s="154" t="s">
        <v>2257</v>
      </c>
      <c r="P17" s="154" t="s">
        <v>2291</v>
      </c>
      <c r="Q17" s="154" t="s">
        <v>1046</v>
      </c>
    </row>
    <row r="18" spans="1:17">
      <c r="A18" s="155"/>
      <c r="B18" s="155"/>
      <c r="D18" s="155"/>
      <c r="E18" s="155"/>
      <c r="F18" s="155"/>
      <c r="G18" s="155"/>
      <c r="H18" s="477"/>
      <c r="I18" s="477"/>
      <c r="J18" s="477"/>
      <c r="K18" s="155"/>
      <c r="L18" s="155"/>
      <c r="M18" s="477">
        <v>632</v>
      </c>
      <c r="N18" s="154" t="s">
        <v>2980</v>
      </c>
      <c r="O18" s="154" t="s">
        <v>1361</v>
      </c>
      <c r="P18" s="154" t="s">
        <v>2180</v>
      </c>
      <c r="Q18" s="154" t="s">
        <v>1051</v>
      </c>
    </row>
    <row r="19" spans="1:17">
      <c r="A19" s="155"/>
      <c r="B19" s="155"/>
      <c r="D19" s="155"/>
      <c r="E19" s="155"/>
      <c r="F19" s="155"/>
      <c r="G19" s="155"/>
      <c r="H19" s="477"/>
      <c r="I19" s="477"/>
      <c r="J19" s="477"/>
      <c r="K19" s="155"/>
      <c r="L19" s="155"/>
      <c r="M19" s="477">
        <v>632</v>
      </c>
      <c r="N19" s="154" t="s">
        <v>2979</v>
      </c>
      <c r="O19" s="154" t="s">
        <v>1507</v>
      </c>
      <c r="P19" s="154" t="s">
        <v>2180</v>
      </c>
      <c r="Q19" s="154" t="s">
        <v>1055</v>
      </c>
    </row>
    <row r="20" spans="1:17">
      <c r="A20" s="526"/>
      <c r="B20" s="526"/>
      <c r="C20" s="526"/>
      <c r="D20" s="526"/>
      <c r="E20" s="526"/>
      <c r="F20" s="526"/>
      <c r="G20" s="526"/>
      <c r="H20" s="527"/>
      <c r="I20" s="527"/>
      <c r="J20" s="527"/>
      <c r="K20" s="526"/>
      <c r="L20" s="526"/>
      <c r="M20" s="527"/>
      <c r="N20" s="526"/>
      <c r="O20" s="526"/>
      <c r="P20" s="526"/>
      <c r="Q20" s="526"/>
    </row>
    <row r="21" spans="1:17" ht="45.75" customHeight="1">
      <c r="A21" s="154">
        <v>5</v>
      </c>
      <c r="B21" s="154"/>
      <c r="C21" s="155" t="s">
        <v>74</v>
      </c>
      <c r="D21" s="155" t="s">
        <v>3415</v>
      </c>
      <c r="E21" s="155" t="s">
        <v>76</v>
      </c>
      <c r="F21" s="155" t="s">
        <v>2037</v>
      </c>
      <c r="G21" s="155" t="s">
        <v>2036</v>
      </c>
      <c r="H21" s="155">
        <v>6</v>
      </c>
      <c r="I21" s="175">
        <v>6</v>
      </c>
      <c r="J21" s="175">
        <v>5</v>
      </c>
      <c r="K21" s="155" t="s">
        <v>4183</v>
      </c>
      <c r="L21" s="155" t="s">
        <v>2605</v>
      </c>
      <c r="M21" s="523">
        <v>641</v>
      </c>
      <c r="N21" s="524" t="s">
        <v>1419</v>
      </c>
      <c r="O21" s="524" t="s">
        <v>2259</v>
      </c>
      <c r="P21" s="524" t="s">
        <v>2294</v>
      </c>
      <c r="Q21" s="524" t="s">
        <v>1046</v>
      </c>
    </row>
    <row r="22" spans="1:17">
      <c r="A22" s="154"/>
      <c r="B22" s="154"/>
      <c r="D22" s="155"/>
      <c r="E22" s="155"/>
      <c r="F22" s="155"/>
      <c r="G22" s="155"/>
      <c r="H22" s="477"/>
      <c r="I22" s="477"/>
      <c r="J22" s="477"/>
      <c r="K22" s="155"/>
      <c r="L22" s="155"/>
      <c r="M22" s="523">
        <v>624</v>
      </c>
      <c r="N22" s="524" t="s">
        <v>2732</v>
      </c>
      <c r="O22" s="524" t="s">
        <v>1911</v>
      </c>
      <c r="P22" s="524" t="s">
        <v>2787</v>
      </c>
      <c r="Q22" s="524" t="s">
        <v>1263</v>
      </c>
    </row>
    <row r="23" spans="1:17">
      <c r="A23" s="154"/>
      <c r="B23" s="154"/>
      <c r="D23" s="155"/>
      <c r="E23" s="155"/>
      <c r="F23" s="155"/>
      <c r="G23" s="155"/>
      <c r="H23" s="477"/>
      <c r="I23" s="477"/>
      <c r="J23" s="477"/>
      <c r="K23" s="155"/>
      <c r="L23" s="155"/>
      <c r="M23" s="477">
        <v>800</v>
      </c>
      <c r="N23" s="154" t="s">
        <v>2273</v>
      </c>
      <c r="O23" s="154" t="s">
        <v>1909</v>
      </c>
      <c r="P23" s="154" t="s">
        <v>2788</v>
      </c>
      <c r="Q23" s="154" t="s">
        <v>1046</v>
      </c>
    </row>
    <row r="24" spans="1:17">
      <c r="A24" s="154"/>
      <c r="B24" s="154"/>
      <c r="D24" s="155"/>
      <c r="E24" s="155"/>
      <c r="F24" s="155"/>
      <c r="G24" s="155"/>
      <c r="H24" s="477"/>
      <c r="I24" s="477"/>
      <c r="J24" s="477"/>
      <c r="K24" s="155"/>
      <c r="L24" s="155"/>
      <c r="M24" s="523">
        <v>578</v>
      </c>
      <c r="N24" s="524" t="s">
        <v>2280</v>
      </c>
      <c r="O24" s="524" t="s">
        <v>1907</v>
      </c>
      <c r="P24" s="524" t="s">
        <v>2789</v>
      </c>
      <c r="Q24" s="524" t="s">
        <v>1046</v>
      </c>
    </row>
    <row r="25" spans="1:17">
      <c r="A25" s="154"/>
      <c r="B25" s="154"/>
      <c r="D25" s="155"/>
      <c r="E25" s="155"/>
      <c r="F25" s="155"/>
      <c r="G25" s="155"/>
      <c r="H25" s="477"/>
      <c r="I25" s="477"/>
      <c r="J25" s="477"/>
      <c r="K25" s="155"/>
      <c r="L25" s="155"/>
      <c r="M25" s="523">
        <v>578</v>
      </c>
      <c r="N25" s="524" t="s">
        <v>2278</v>
      </c>
      <c r="O25" s="524" t="s">
        <v>1994</v>
      </c>
      <c r="P25" s="524" t="s">
        <v>2768</v>
      </c>
      <c r="Q25" s="524" t="s">
        <v>1263</v>
      </c>
    </row>
    <row r="26" spans="1:17">
      <c r="A26" s="154"/>
      <c r="B26" s="154"/>
      <c r="D26" s="155"/>
      <c r="E26" s="155"/>
      <c r="F26" s="155"/>
      <c r="G26" s="155"/>
      <c r="H26" s="477"/>
      <c r="I26" s="477"/>
      <c r="J26" s="477"/>
      <c r="K26" s="155"/>
      <c r="L26" s="155"/>
      <c r="M26" s="523">
        <v>578</v>
      </c>
      <c r="N26" s="524" t="s">
        <v>2733</v>
      </c>
      <c r="O26" s="524" t="s">
        <v>3879</v>
      </c>
      <c r="P26" s="524" t="s">
        <v>2790</v>
      </c>
      <c r="Q26" s="524" t="s">
        <v>1043</v>
      </c>
    </row>
    <row r="27" spans="1:17">
      <c r="A27" s="154"/>
      <c r="B27" s="154"/>
      <c r="D27" s="155"/>
      <c r="E27" s="155"/>
      <c r="F27" s="155"/>
      <c r="G27" s="155"/>
      <c r="H27" s="477"/>
      <c r="I27" s="477"/>
      <c r="J27" s="477"/>
      <c r="K27" s="155"/>
      <c r="L27" s="155"/>
      <c r="M27" s="477">
        <v>626</v>
      </c>
      <c r="N27" s="154" t="s">
        <v>2983</v>
      </c>
      <c r="O27" s="154" t="s">
        <v>1418</v>
      </c>
      <c r="P27" s="154" t="s">
        <v>2180</v>
      </c>
      <c r="Q27" s="154" t="s">
        <v>1263</v>
      </c>
    </row>
    <row r="28" spans="1:17">
      <c r="A28" s="526"/>
      <c r="B28" s="526"/>
      <c r="C28" s="526"/>
      <c r="D28" s="526"/>
      <c r="E28" s="526"/>
      <c r="F28" s="526"/>
      <c r="G28" s="526"/>
      <c r="H28" s="527"/>
      <c r="I28" s="527"/>
      <c r="J28" s="527"/>
      <c r="K28" s="526"/>
      <c r="L28" s="526"/>
      <c r="M28" s="527"/>
      <c r="N28" s="526"/>
      <c r="O28" s="526"/>
      <c r="P28" s="526"/>
      <c r="Q28" s="526"/>
    </row>
    <row r="29" spans="1:17" ht="49.5" customHeight="1">
      <c r="A29" s="155">
        <v>6</v>
      </c>
      <c r="B29" s="155"/>
      <c r="C29" s="155" t="s">
        <v>74</v>
      </c>
      <c r="D29" s="155" t="s">
        <v>2302</v>
      </c>
      <c r="E29" s="155" t="s">
        <v>90</v>
      </c>
      <c r="F29" s="155" t="s">
        <v>2303</v>
      </c>
      <c r="G29" s="155" t="s">
        <v>2388</v>
      </c>
      <c r="H29" s="477">
        <v>6</v>
      </c>
      <c r="I29" s="477">
        <v>6</v>
      </c>
      <c r="J29" s="477">
        <v>4</v>
      </c>
      <c r="K29" s="155" t="s">
        <v>2582</v>
      </c>
      <c r="L29" s="155" t="s">
        <v>2606</v>
      </c>
      <c r="M29" s="523">
        <v>731</v>
      </c>
      <c r="N29" s="524" t="s">
        <v>1914</v>
      </c>
      <c r="O29" s="524" t="s">
        <v>1913</v>
      </c>
      <c r="P29" s="524" t="s">
        <v>1912</v>
      </c>
      <c r="Q29" s="524" t="s">
        <v>1040</v>
      </c>
    </row>
    <row r="30" spans="1:17">
      <c r="A30" s="155"/>
      <c r="B30" s="155"/>
      <c r="D30" s="155"/>
      <c r="E30" s="155"/>
      <c r="F30" s="155"/>
      <c r="G30" s="155"/>
      <c r="H30" s="477"/>
      <c r="I30" s="477"/>
      <c r="J30" s="477"/>
      <c r="K30" s="155"/>
      <c r="L30" s="155"/>
      <c r="M30" s="477">
        <v>557</v>
      </c>
      <c r="N30" s="154" t="s">
        <v>2734</v>
      </c>
      <c r="O30" s="154" t="s">
        <v>2260</v>
      </c>
      <c r="P30" s="154" t="s">
        <v>2295</v>
      </c>
      <c r="Q30" s="154" t="s">
        <v>1103</v>
      </c>
    </row>
    <row r="31" spans="1:17">
      <c r="A31" s="155"/>
      <c r="B31" s="155"/>
      <c r="D31" s="155"/>
      <c r="E31" s="155"/>
      <c r="F31" s="155"/>
      <c r="G31" s="155"/>
      <c r="H31" s="477"/>
      <c r="I31" s="477"/>
      <c r="J31" s="477"/>
      <c r="K31" s="155"/>
      <c r="L31" s="155"/>
      <c r="M31" s="477">
        <v>584</v>
      </c>
      <c r="N31" s="154" t="s">
        <v>2273</v>
      </c>
      <c r="O31" s="154" t="s">
        <v>1909</v>
      </c>
      <c r="P31" s="154" t="s">
        <v>2788</v>
      </c>
      <c r="Q31" s="154" t="s">
        <v>1046</v>
      </c>
    </row>
    <row r="32" spans="1:17">
      <c r="A32" s="155"/>
      <c r="B32" s="155"/>
      <c r="D32" s="155"/>
      <c r="E32" s="155"/>
      <c r="F32" s="155"/>
      <c r="G32" s="155"/>
      <c r="H32" s="477"/>
      <c r="I32" s="477"/>
      <c r="J32" s="477"/>
      <c r="K32" s="155"/>
      <c r="L32" s="155"/>
      <c r="M32" s="523">
        <v>564</v>
      </c>
      <c r="N32" s="524" t="s">
        <v>2280</v>
      </c>
      <c r="O32" s="524" t="s">
        <v>1907</v>
      </c>
      <c r="P32" s="524" t="s">
        <v>2789</v>
      </c>
      <c r="Q32" s="524" t="s">
        <v>1046</v>
      </c>
    </row>
    <row r="33" spans="1:17">
      <c r="A33" s="155"/>
      <c r="B33" s="155"/>
      <c r="D33" s="155"/>
      <c r="E33" s="155"/>
      <c r="F33" s="155"/>
      <c r="G33" s="155"/>
      <c r="H33" s="477"/>
      <c r="I33" s="477"/>
      <c r="J33" s="477"/>
      <c r="K33" s="155"/>
      <c r="L33" s="155"/>
      <c r="M33" s="523">
        <v>564</v>
      </c>
      <c r="N33" s="524" t="s">
        <v>2278</v>
      </c>
      <c r="O33" s="524" t="s">
        <v>1994</v>
      </c>
      <c r="P33" s="524" t="s">
        <v>2768</v>
      </c>
      <c r="Q33" s="524" t="s">
        <v>1263</v>
      </c>
    </row>
    <row r="34" spans="1:17">
      <c r="A34" s="155"/>
      <c r="B34" s="155"/>
      <c r="D34" s="155"/>
      <c r="E34" s="155"/>
      <c r="F34" s="155"/>
      <c r="G34" s="155"/>
      <c r="H34" s="477"/>
      <c r="I34" s="477"/>
      <c r="J34" s="477"/>
      <c r="K34" s="155"/>
      <c r="L34" s="155"/>
      <c r="M34" s="523">
        <v>564</v>
      </c>
      <c r="N34" s="524" t="s">
        <v>2733</v>
      </c>
      <c r="O34" s="524" t="s">
        <v>3879</v>
      </c>
      <c r="P34" s="524" t="s">
        <v>2790</v>
      </c>
      <c r="Q34" s="524" t="s">
        <v>1043</v>
      </c>
    </row>
    <row r="35" spans="1:17">
      <c r="A35" s="155"/>
      <c r="B35" s="155"/>
      <c r="D35" s="155"/>
      <c r="E35" s="155"/>
      <c r="F35" s="155"/>
      <c r="G35" s="155"/>
      <c r="H35" s="477"/>
      <c r="I35" s="477"/>
      <c r="J35" s="477"/>
      <c r="K35" s="155"/>
      <c r="L35" s="155"/>
      <c r="M35" s="477">
        <v>617</v>
      </c>
      <c r="N35" s="154" t="s">
        <v>2984</v>
      </c>
      <c r="O35" s="154" t="s">
        <v>3880</v>
      </c>
      <c r="P35" s="154" t="s">
        <v>2180</v>
      </c>
      <c r="Q35" s="154" t="s">
        <v>1103</v>
      </c>
    </row>
    <row r="36" spans="1:17">
      <c r="A36" s="155"/>
      <c r="B36" s="155"/>
      <c r="D36" s="155"/>
      <c r="E36" s="155"/>
      <c r="F36" s="155"/>
      <c r="G36" s="155"/>
      <c r="H36" s="477"/>
      <c r="I36" s="477"/>
      <c r="J36" s="477"/>
      <c r="K36" s="155"/>
      <c r="L36" s="155"/>
      <c r="M36" s="477">
        <v>617</v>
      </c>
      <c r="N36" s="154" t="s">
        <v>2983</v>
      </c>
      <c r="O36" s="154" t="s">
        <v>1911</v>
      </c>
      <c r="P36" s="154" t="s">
        <v>2180</v>
      </c>
      <c r="Q36" s="154" t="s">
        <v>1263</v>
      </c>
    </row>
    <row r="37" spans="1:17">
      <c r="A37" s="526"/>
      <c r="B37" s="526"/>
      <c r="C37" s="526"/>
      <c r="D37" s="526"/>
      <c r="E37" s="526"/>
      <c r="F37" s="526"/>
      <c r="G37" s="526"/>
      <c r="H37" s="527"/>
      <c r="I37" s="527"/>
      <c r="J37" s="527"/>
      <c r="K37" s="526"/>
      <c r="L37" s="526"/>
      <c r="M37" s="527"/>
      <c r="N37" s="526"/>
      <c r="O37" s="526"/>
      <c r="P37" s="526"/>
      <c r="Q37" s="526"/>
    </row>
    <row r="38" spans="1:17" ht="43.5" customHeight="1">
      <c r="A38" s="154">
        <v>7</v>
      </c>
      <c r="B38" s="154"/>
      <c r="C38" s="155" t="s">
        <v>96</v>
      </c>
      <c r="D38" s="155" t="s">
        <v>2000</v>
      </c>
      <c r="E38" s="155" t="s">
        <v>98</v>
      </c>
      <c r="F38" s="155" t="s">
        <v>2035</v>
      </c>
      <c r="G38" s="155" t="s">
        <v>2034</v>
      </c>
      <c r="H38" s="477">
        <v>3</v>
      </c>
      <c r="I38" s="477">
        <v>3</v>
      </c>
      <c r="J38" s="477">
        <v>1</v>
      </c>
      <c r="K38" s="155" t="s">
        <v>2583</v>
      </c>
      <c r="L38" s="155" t="s">
        <v>2607</v>
      </c>
      <c r="M38" s="523">
        <v>784</v>
      </c>
      <c r="N38" s="524" t="s">
        <v>2735</v>
      </c>
      <c r="O38" s="524" t="s">
        <v>1822</v>
      </c>
      <c r="P38" s="524" t="s">
        <v>1942</v>
      </c>
      <c r="Q38" s="524" t="s">
        <v>1052</v>
      </c>
    </row>
    <row r="39" spans="1:17">
      <c r="A39" s="154"/>
      <c r="B39" s="154"/>
      <c r="D39" s="155"/>
      <c r="E39" s="155"/>
      <c r="F39" s="155"/>
      <c r="G39" s="155"/>
      <c r="H39" s="477"/>
      <c r="I39" s="477"/>
      <c r="J39" s="477"/>
      <c r="K39" s="155"/>
      <c r="L39" s="155"/>
      <c r="M39" s="477">
        <v>575</v>
      </c>
      <c r="N39" s="154" t="s">
        <v>1904</v>
      </c>
      <c r="O39" s="154" t="s">
        <v>1903</v>
      </c>
      <c r="P39" s="154" t="s">
        <v>1902</v>
      </c>
      <c r="Q39" s="154" t="s">
        <v>1058</v>
      </c>
    </row>
    <row r="40" spans="1:17">
      <c r="A40" s="154"/>
      <c r="B40" s="154"/>
      <c r="D40" s="155"/>
      <c r="E40" s="155"/>
      <c r="F40" s="155"/>
      <c r="G40" s="155"/>
      <c r="H40" s="477"/>
      <c r="I40" s="477"/>
      <c r="J40" s="477"/>
      <c r="K40" s="155"/>
      <c r="L40" s="155"/>
      <c r="M40" s="477">
        <v>575</v>
      </c>
      <c r="N40" s="154" t="s">
        <v>2474</v>
      </c>
      <c r="O40" s="154" t="s">
        <v>2071</v>
      </c>
      <c r="P40" s="154" t="s">
        <v>2475</v>
      </c>
      <c r="Q40" s="154" t="s">
        <v>1270</v>
      </c>
    </row>
    <row r="41" spans="1:17">
      <c r="A41" s="154"/>
      <c r="B41" s="154"/>
      <c r="D41" s="155"/>
      <c r="E41" s="155"/>
      <c r="F41" s="155"/>
      <c r="G41" s="155"/>
      <c r="H41" s="477"/>
      <c r="I41" s="477"/>
      <c r="J41" s="477"/>
      <c r="K41" s="155"/>
      <c r="L41" s="155"/>
      <c r="M41" s="477">
        <v>871</v>
      </c>
      <c r="N41" s="154" t="s">
        <v>2985</v>
      </c>
      <c r="O41" s="154" t="s">
        <v>3881</v>
      </c>
      <c r="P41" s="154" t="s">
        <v>2180</v>
      </c>
      <c r="Q41" s="154" t="s">
        <v>1267</v>
      </c>
    </row>
    <row r="42" spans="1:17">
      <c r="A42" s="526"/>
      <c r="B42" s="526"/>
      <c r="C42" s="526"/>
      <c r="D42" s="526"/>
      <c r="E42" s="526"/>
      <c r="F42" s="526"/>
      <c r="G42" s="526"/>
      <c r="H42" s="527"/>
      <c r="I42" s="527"/>
      <c r="J42" s="527"/>
      <c r="K42" s="526"/>
      <c r="L42" s="526"/>
      <c r="M42" s="527"/>
      <c r="N42" s="526"/>
      <c r="O42" s="526"/>
      <c r="P42" s="526"/>
      <c r="Q42" s="526"/>
    </row>
    <row r="43" spans="1:17" ht="38.25" customHeight="1">
      <c r="A43" s="155">
        <v>8</v>
      </c>
      <c r="B43" s="155"/>
      <c r="C43" s="155" t="s">
        <v>96</v>
      </c>
      <c r="D43" s="155" t="s">
        <v>2307</v>
      </c>
      <c r="E43" s="155" t="s">
        <v>112</v>
      </c>
      <c r="F43" s="155" t="s">
        <v>2308</v>
      </c>
      <c r="G43" s="155" t="s">
        <v>2389</v>
      </c>
      <c r="H43" s="477">
        <v>3</v>
      </c>
      <c r="I43" s="477">
        <v>3</v>
      </c>
      <c r="J43" s="477">
        <v>2</v>
      </c>
      <c r="K43" s="155" t="s">
        <v>2570</v>
      </c>
      <c r="L43" s="155" t="s">
        <v>2608</v>
      </c>
      <c r="M43" s="523">
        <v>623</v>
      </c>
      <c r="N43" s="524" t="s">
        <v>2476</v>
      </c>
      <c r="O43" s="524" t="s">
        <v>1822</v>
      </c>
      <c r="P43" s="524" t="s">
        <v>1942</v>
      </c>
      <c r="Q43" s="524" t="s">
        <v>1052</v>
      </c>
    </row>
    <row r="44" spans="1:17">
      <c r="A44" s="155"/>
      <c r="B44" s="155"/>
      <c r="D44" s="155"/>
      <c r="E44" s="155"/>
      <c r="F44" s="155"/>
      <c r="G44" s="155"/>
      <c r="H44" s="477"/>
      <c r="I44" s="477"/>
      <c r="J44" s="477"/>
      <c r="K44" s="155"/>
      <c r="L44" s="155"/>
      <c r="M44" s="523">
        <v>623</v>
      </c>
      <c r="N44" s="524" t="s">
        <v>2282</v>
      </c>
      <c r="O44" s="524" t="s">
        <v>2265</v>
      </c>
      <c r="P44" s="524" t="s">
        <v>2479</v>
      </c>
      <c r="Q44" s="524" t="s">
        <v>1056</v>
      </c>
    </row>
    <row r="45" spans="1:17">
      <c r="A45" s="155"/>
      <c r="B45" s="155"/>
      <c r="D45" s="155"/>
      <c r="E45" s="155"/>
      <c r="F45" s="155"/>
      <c r="G45" s="155"/>
      <c r="H45" s="477"/>
      <c r="I45" s="477"/>
      <c r="J45" s="477"/>
      <c r="K45" s="155"/>
      <c r="L45" s="155"/>
      <c r="M45" s="477">
        <v>586</v>
      </c>
      <c r="N45" s="154" t="s">
        <v>2474</v>
      </c>
      <c r="O45" s="154" t="s">
        <v>2071</v>
      </c>
      <c r="P45" s="154" t="s">
        <v>2475</v>
      </c>
      <c r="Q45" s="154" t="s">
        <v>1270</v>
      </c>
    </row>
    <row r="46" spans="1:17">
      <c r="A46" s="155"/>
      <c r="B46" s="155"/>
      <c r="D46" s="155"/>
      <c r="E46" s="155"/>
      <c r="F46" s="155"/>
      <c r="G46" s="155"/>
      <c r="H46" s="477"/>
      <c r="I46" s="477"/>
      <c r="J46" s="477"/>
      <c r="K46" s="155"/>
      <c r="L46" s="155"/>
      <c r="M46" s="477">
        <v>753</v>
      </c>
      <c r="N46" s="154" t="s">
        <v>1815</v>
      </c>
      <c r="O46" s="154" t="s">
        <v>1814</v>
      </c>
      <c r="P46" s="154" t="s">
        <v>1951</v>
      </c>
      <c r="Q46" s="154" t="s">
        <v>1051</v>
      </c>
    </row>
    <row r="47" spans="1:17">
      <c r="A47" s="155"/>
      <c r="B47" s="155"/>
      <c r="D47" s="155"/>
      <c r="E47" s="155"/>
      <c r="F47" s="155"/>
      <c r="G47" s="155"/>
      <c r="H47" s="477"/>
      <c r="I47" s="477"/>
      <c r="J47" s="477"/>
      <c r="K47" s="155"/>
      <c r="L47" s="155"/>
      <c r="M47" s="477">
        <v>799</v>
      </c>
      <c r="N47" s="154" t="s">
        <v>2136</v>
      </c>
      <c r="O47" s="154" t="s">
        <v>2111</v>
      </c>
      <c r="P47" s="154" t="s">
        <v>2180</v>
      </c>
      <c r="Q47" s="154" t="s">
        <v>1058</v>
      </c>
    </row>
    <row r="48" spans="1:17">
      <c r="A48" s="526"/>
      <c r="B48" s="526"/>
      <c r="C48" s="526"/>
      <c r="D48" s="526"/>
      <c r="E48" s="526"/>
      <c r="F48" s="526"/>
      <c r="G48" s="526"/>
      <c r="H48" s="527"/>
      <c r="I48" s="527"/>
      <c r="J48" s="527"/>
      <c r="K48" s="526"/>
      <c r="L48" s="526"/>
      <c r="M48" s="527"/>
      <c r="N48" s="526"/>
      <c r="O48" s="526"/>
      <c r="P48" s="526"/>
      <c r="Q48" s="526"/>
    </row>
    <row r="49" spans="1:17" ht="45" customHeight="1">
      <c r="A49" s="154">
        <v>9</v>
      </c>
      <c r="B49" s="154"/>
      <c r="C49" s="155" t="s">
        <v>123</v>
      </c>
      <c r="D49" s="155" t="s">
        <v>1894</v>
      </c>
      <c r="E49" s="155" t="s">
        <v>2033</v>
      </c>
      <c r="F49" s="155" t="s">
        <v>2032</v>
      </c>
      <c r="G49" s="155" t="s">
        <v>2031</v>
      </c>
      <c r="H49" s="477">
        <v>4</v>
      </c>
      <c r="I49" s="477">
        <v>2</v>
      </c>
      <c r="J49" s="477">
        <v>1</v>
      </c>
      <c r="K49" s="155" t="s">
        <v>2584</v>
      </c>
      <c r="L49" s="155" t="s">
        <v>2087</v>
      </c>
      <c r="M49" s="523">
        <v>640</v>
      </c>
      <c r="N49" s="524" t="s">
        <v>2483</v>
      </c>
      <c r="O49" s="524" t="s">
        <v>2484</v>
      </c>
      <c r="P49" s="524" t="s">
        <v>2769</v>
      </c>
      <c r="Q49" s="524" t="s">
        <v>1269</v>
      </c>
    </row>
    <row r="50" spans="1:17">
      <c r="A50" s="154"/>
      <c r="B50" s="154"/>
      <c r="D50" s="155"/>
      <c r="E50" s="155"/>
      <c r="F50" s="155"/>
      <c r="G50" s="155"/>
      <c r="H50" s="477"/>
      <c r="I50" s="477"/>
      <c r="J50" s="477"/>
      <c r="K50" s="477"/>
      <c r="L50" s="481"/>
      <c r="M50" s="477">
        <v>593</v>
      </c>
      <c r="N50" s="154" t="s">
        <v>2488</v>
      </c>
      <c r="O50" s="154" t="s">
        <v>1880</v>
      </c>
      <c r="P50" s="154" t="s">
        <v>2489</v>
      </c>
      <c r="Q50" s="154" t="s">
        <v>1062</v>
      </c>
    </row>
    <row r="51" spans="1:17">
      <c r="A51" s="154"/>
      <c r="B51" s="154"/>
      <c r="D51" s="155"/>
      <c r="E51" s="155"/>
      <c r="F51" s="155"/>
      <c r="G51" s="155"/>
      <c r="H51" s="477"/>
      <c r="I51" s="477"/>
      <c r="J51" s="477"/>
      <c r="K51" s="477"/>
      <c r="L51" s="481"/>
      <c r="M51" s="477">
        <v>593</v>
      </c>
      <c r="N51" s="154" t="s">
        <v>1888</v>
      </c>
      <c r="O51" s="154" t="s">
        <v>1887</v>
      </c>
      <c r="P51" s="154" t="s">
        <v>1886</v>
      </c>
      <c r="Q51" s="154" t="s">
        <v>1040</v>
      </c>
    </row>
    <row r="52" spans="1:17">
      <c r="A52" s="154"/>
      <c r="B52" s="154"/>
      <c r="D52" s="155"/>
      <c r="E52" s="155"/>
      <c r="F52" s="155"/>
      <c r="G52" s="155"/>
      <c r="H52" s="477"/>
      <c r="I52" s="477"/>
      <c r="J52" s="477"/>
      <c r="K52" s="155"/>
      <c r="L52" s="155"/>
      <c r="M52" s="477">
        <v>631</v>
      </c>
      <c r="N52" s="154" t="s">
        <v>1884</v>
      </c>
      <c r="O52" s="154" t="s">
        <v>1883</v>
      </c>
      <c r="P52" s="154" t="s">
        <v>1882</v>
      </c>
      <c r="Q52" s="154" t="s">
        <v>1046</v>
      </c>
    </row>
    <row r="53" spans="1:17">
      <c r="A53" s="526"/>
      <c r="B53" s="526"/>
      <c r="C53" s="526"/>
      <c r="D53" s="526"/>
      <c r="E53" s="526"/>
      <c r="F53" s="526"/>
      <c r="G53" s="526"/>
      <c r="H53" s="527"/>
      <c r="I53" s="527"/>
      <c r="J53" s="527"/>
      <c r="K53" s="526"/>
      <c r="L53" s="526"/>
      <c r="M53" s="527"/>
      <c r="N53" s="526"/>
      <c r="O53" s="526"/>
      <c r="P53" s="526"/>
      <c r="Q53" s="526"/>
    </row>
    <row r="54" spans="1:17" ht="54.75" customHeight="1">
      <c r="A54" s="155">
        <v>10</v>
      </c>
      <c r="B54" s="155"/>
      <c r="C54" s="155" t="s">
        <v>123</v>
      </c>
      <c r="D54" s="155" t="s">
        <v>488</v>
      </c>
      <c r="E54" s="155" t="s">
        <v>139</v>
      </c>
      <c r="F54" s="155" t="s">
        <v>2344</v>
      </c>
      <c r="G54" s="155" t="s">
        <v>2031</v>
      </c>
      <c r="H54" s="477">
        <v>2</v>
      </c>
      <c r="I54" s="477">
        <v>2</v>
      </c>
      <c r="J54" s="477">
        <v>0</v>
      </c>
      <c r="K54" s="155" t="s">
        <v>2585</v>
      </c>
      <c r="L54" s="155" t="s">
        <v>2609</v>
      </c>
      <c r="M54" s="477">
        <v>793</v>
      </c>
      <c r="N54" s="154" t="s">
        <v>2486</v>
      </c>
      <c r="O54" s="154" t="s">
        <v>2313</v>
      </c>
      <c r="P54" s="154" t="s">
        <v>2770</v>
      </c>
      <c r="Q54" s="154" t="s">
        <v>1051</v>
      </c>
    </row>
    <row r="55" spans="1:17">
      <c r="A55" s="155"/>
      <c r="B55" s="155"/>
      <c r="D55" s="155"/>
      <c r="E55" s="155"/>
      <c r="F55" s="155"/>
      <c r="G55" s="155"/>
      <c r="H55" s="477"/>
      <c r="I55" s="477"/>
      <c r="J55" s="477"/>
      <c r="K55" s="155"/>
      <c r="L55" s="155"/>
      <c r="M55" s="477">
        <v>578</v>
      </c>
      <c r="N55" s="154" t="s">
        <v>2488</v>
      </c>
      <c r="O55" s="154" t="s">
        <v>1880</v>
      </c>
      <c r="P55" s="154" t="s">
        <v>2489</v>
      </c>
      <c r="Q55" s="154" t="s">
        <v>1062</v>
      </c>
    </row>
    <row r="56" spans="1:17">
      <c r="A56" s="155"/>
      <c r="B56" s="155"/>
      <c r="D56" s="155"/>
      <c r="E56" s="155"/>
      <c r="F56" s="155"/>
      <c r="G56" s="155"/>
      <c r="H56" s="477"/>
      <c r="I56" s="477"/>
      <c r="J56" s="477"/>
      <c r="K56" s="155"/>
      <c r="L56" s="155"/>
      <c r="M56" s="477">
        <v>793</v>
      </c>
      <c r="N56" s="154" t="s">
        <v>2980</v>
      </c>
      <c r="O56" s="154" t="s">
        <v>1361</v>
      </c>
      <c r="P56" s="154" t="s">
        <v>2180</v>
      </c>
      <c r="Q56" s="154" t="s">
        <v>1051</v>
      </c>
    </row>
    <row r="57" spans="1:17">
      <c r="A57" s="155"/>
      <c r="B57" s="155"/>
      <c r="D57" s="155"/>
      <c r="E57" s="155"/>
      <c r="F57" s="155"/>
      <c r="G57" s="155"/>
      <c r="H57" s="477"/>
      <c r="I57" s="477"/>
      <c r="J57" s="477"/>
      <c r="K57" s="155"/>
      <c r="L57" s="155"/>
      <c r="M57" s="477">
        <v>645</v>
      </c>
      <c r="N57" s="154" t="s">
        <v>2483</v>
      </c>
      <c r="O57" s="154" t="s">
        <v>2484</v>
      </c>
      <c r="P57" s="154" t="s">
        <v>2180</v>
      </c>
      <c r="Q57" s="154" t="s">
        <v>1269</v>
      </c>
    </row>
    <row r="58" spans="1:17">
      <c r="A58" s="526"/>
      <c r="B58" s="526"/>
      <c r="C58" s="526"/>
      <c r="D58" s="526"/>
      <c r="E58" s="526"/>
      <c r="F58" s="526"/>
      <c r="G58" s="526"/>
      <c r="H58" s="527"/>
      <c r="I58" s="527"/>
      <c r="J58" s="527"/>
      <c r="K58" s="526"/>
      <c r="L58" s="526"/>
      <c r="M58" s="527"/>
      <c r="N58" s="526"/>
      <c r="O58" s="526"/>
      <c r="P58" s="526"/>
      <c r="Q58" s="526"/>
    </row>
    <row r="59" spans="1:17" ht="45" customHeight="1">
      <c r="A59" s="154">
        <v>11</v>
      </c>
      <c r="B59" s="154"/>
      <c r="C59" s="155" t="s">
        <v>284</v>
      </c>
      <c r="D59" s="155" t="s">
        <v>3136</v>
      </c>
      <c r="E59" s="155" t="s">
        <v>285</v>
      </c>
      <c r="F59" s="155" t="s">
        <v>2030</v>
      </c>
      <c r="G59" s="155" t="s">
        <v>2029</v>
      </c>
      <c r="H59" s="477">
        <v>5</v>
      </c>
      <c r="I59" s="477">
        <v>5</v>
      </c>
      <c r="J59" s="477">
        <v>3</v>
      </c>
      <c r="K59" s="155" t="s">
        <v>2586</v>
      </c>
      <c r="L59" s="155" t="s">
        <v>2610</v>
      </c>
      <c r="M59" s="523">
        <v>570</v>
      </c>
      <c r="N59" s="524" t="s">
        <v>2134</v>
      </c>
      <c r="O59" s="524" t="s">
        <v>1877</v>
      </c>
      <c r="P59" s="524" t="s">
        <v>2791</v>
      </c>
      <c r="Q59" s="524" t="s">
        <v>1046</v>
      </c>
    </row>
    <row r="60" spans="1:17">
      <c r="A60" s="154"/>
      <c r="B60" s="154"/>
      <c r="D60" s="155"/>
      <c r="E60" s="155"/>
      <c r="F60" s="155"/>
      <c r="G60" s="155"/>
      <c r="H60" s="477"/>
      <c r="I60" s="477"/>
      <c r="J60" s="477"/>
      <c r="K60" s="155"/>
      <c r="L60" s="155"/>
      <c r="M60" s="477">
        <v>570</v>
      </c>
      <c r="N60" s="154" t="s">
        <v>1875</v>
      </c>
      <c r="O60" s="154" t="s">
        <v>1874</v>
      </c>
      <c r="P60" s="154" t="s">
        <v>1873</v>
      </c>
      <c r="Q60" s="154" t="s">
        <v>1046</v>
      </c>
    </row>
    <row r="61" spans="1:17">
      <c r="A61" s="154"/>
      <c r="B61" s="154"/>
      <c r="D61" s="155"/>
      <c r="E61" s="155"/>
      <c r="F61" s="155"/>
      <c r="G61" s="155"/>
      <c r="H61" s="477"/>
      <c r="I61" s="477"/>
      <c r="J61" s="477"/>
      <c r="K61" s="155"/>
      <c r="L61" s="155"/>
      <c r="M61" s="477">
        <v>751</v>
      </c>
      <c r="N61" s="154" t="s">
        <v>1872</v>
      </c>
      <c r="O61" s="154" t="s">
        <v>1871</v>
      </c>
      <c r="P61" s="154" t="s">
        <v>1870</v>
      </c>
      <c r="Q61" s="154" t="s">
        <v>1046</v>
      </c>
    </row>
    <row r="62" spans="1:17">
      <c r="A62" s="154"/>
      <c r="B62" s="154"/>
      <c r="D62" s="155"/>
      <c r="E62" s="155"/>
      <c r="F62" s="155"/>
      <c r="G62" s="155"/>
      <c r="H62" s="477"/>
      <c r="I62" s="477"/>
      <c r="J62" s="477"/>
      <c r="K62" s="155"/>
      <c r="L62" s="155"/>
      <c r="M62" s="523">
        <v>570</v>
      </c>
      <c r="N62" s="524" t="s">
        <v>1856</v>
      </c>
      <c r="O62" s="524" t="s">
        <v>1855</v>
      </c>
      <c r="P62" s="524" t="s">
        <v>2792</v>
      </c>
      <c r="Q62" s="524" t="s">
        <v>1051</v>
      </c>
    </row>
    <row r="63" spans="1:17">
      <c r="A63" s="154"/>
      <c r="B63" s="154"/>
      <c r="D63" s="155"/>
      <c r="E63" s="155"/>
      <c r="F63" s="155"/>
      <c r="G63" s="155"/>
      <c r="H63" s="477"/>
      <c r="I63" s="477"/>
      <c r="J63" s="477"/>
      <c r="K63" s="155"/>
      <c r="L63" s="155"/>
      <c r="M63" s="523">
        <v>604</v>
      </c>
      <c r="N63" s="524" t="s">
        <v>1869</v>
      </c>
      <c r="O63" s="524" t="s">
        <v>1868</v>
      </c>
      <c r="P63" s="524" t="s">
        <v>1867</v>
      </c>
      <c r="Q63" s="524" t="s">
        <v>1114</v>
      </c>
    </row>
    <row r="64" spans="1:17">
      <c r="A64" s="526"/>
      <c r="B64" s="526"/>
      <c r="C64" s="526"/>
      <c r="D64" s="526"/>
      <c r="E64" s="526"/>
      <c r="F64" s="526"/>
      <c r="G64" s="526"/>
      <c r="H64" s="527"/>
      <c r="I64" s="527"/>
      <c r="J64" s="527"/>
      <c r="K64" s="526"/>
      <c r="L64" s="526"/>
      <c r="M64" s="527"/>
      <c r="N64" s="526"/>
      <c r="O64" s="526"/>
      <c r="P64" s="526"/>
      <c r="Q64" s="526"/>
    </row>
    <row r="65" spans="1:17" ht="51">
      <c r="A65" s="154">
        <v>12</v>
      </c>
      <c r="B65" s="154"/>
      <c r="C65" s="155" t="s">
        <v>831</v>
      </c>
      <c r="D65" s="155" t="s">
        <v>2104</v>
      </c>
      <c r="E65" s="155" t="s">
        <v>112</v>
      </c>
      <c r="F65" s="155" t="s">
        <v>2103</v>
      </c>
      <c r="G65" s="155" t="s">
        <v>2029</v>
      </c>
      <c r="H65" s="477">
        <v>3</v>
      </c>
      <c r="I65" s="477">
        <v>3</v>
      </c>
      <c r="J65" s="477">
        <v>1</v>
      </c>
      <c r="K65" s="155" t="s">
        <v>2587</v>
      </c>
      <c r="L65" s="155" t="s">
        <v>2611</v>
      </c>
      <c r="M65" s="477">
        <v>617</v>
      </c>
      <c r="N65" s="154" t="s">
        <v>2490</v>
      </c>
      <c r="O65" s="154" t="s">
        <v>2491</v>
      </c>
      <c r="P65" s="154" t="s">
        <v>2492</v>
      </c>
      <c r="Q65" s="154" t="s">
        <v>1046</v>
      </c>
    </row>
    <row r="66" spans="1:17">
      <c r="A66" s="154"/>
      <c r="B66" s="154"/>
      <c r="D66" s="155"/>
      <c r="E66" s="155"/>
      <c r="F66" s="154"/>
      <c r="G66" s="154"/>
      <c r="H66" s="477"/>
      <c r="I66" s="477"/>
      <c r="J66" s="477"/>
      <c r="K66" s="155"/>
      <c r="L66" s="155"/>
      <c r="M66" s="477">
        <v>604</v>
      </c>
      <c r="N66" s="154" t="s">
        <v>1875</v>
      </c>
      <c r="O66" s="154" t="s">
        <v>1874</v>
      </c>
      <c r="P66" s="154" t="s">
        <v>1873</v>
      </c>
      <c r="Q66" s="154" t="s">
        <v>1046</v>
      </c>
    </row>
    <row r="67" spans="1:17">
      <c r="A67" s="154"/>
      <c r="B67" s="154"/>
      <c r="D67" s="155"/>
      <c r="E67" s="155"/>
      <c r="F67" s="154"/>
      <c r="G67" s="154"/>
      <c r="H67" s="477"/>
      <c r="I67" s="477"/>
      <c r="J67" s="477"/>
      <c r="K67" s="155"/>
      <c r="L67" s="155"/>
      <c r="M67" s="523">
        <v>770</v>
      </c>
      <c r="N67" s="524" t="s">
        <v>2136</v>
      </c>
      <c r="O67" s="524" t="s">
        <v>2111</v>
      </c>
      <c r="P67" s="524" t="s">
        <v>2494</v>
      </c>
      <c r="Q67" s="524" t="s">
        <v>1058</v>
      </c>
    </row>
    <row r="68" spans="1:17">
      <c r="A68" s="154"/>
      <c r="B68" s="154"/>
      <c r="D68" s="155"/>
      <c r="E68" s="155"/>
      <c r="F68" s="154"/>
      <c r="G68" s="154"/>
      <c r="H68" s="477"/>
      <c r="I68" s="477"/>
      <c r="J68" s="477"/>
      <c r="K68" s="155"/>
      <c r="L68" s="155"/>
      <c r="M68" s="477">
        <v>645</v>
      </c>
      <c r="N68" s="154" t="s">
        <v>2988</v>
      </c>
      <c r="O68" s="154" t="s">
        <v>1877</v>
      </c>
      <c r="P68" s="154" t="s">
        <v>2180</v>
      </c>
      <c r="Q68" s="154" t="s">
        <v>1046</v>
      </c>
    </row>
    <row r="69" spans="1:17">
      <c r="A69" s="526"/>
      <c r="B69" s="526"/>
      <c r="C69" s="526"/>
      <c r="D69" s="526"/>
      <c r="E69" s="526"/>
      <c r="F69" s="526"/>
      <c r="G69" s="526"/>
      <c r="H69" s="527"/>
      <c r="I69" s="527"/>
      <c r="J69" s="527"/>
      <c r="K69" s="526"/>
      <c r="L69" s="526"/>
      <c r="M69" s="527"/>
      <c r="N69" s="526"/>
      <c r="O69" s="526"/>
      <c r="P69" s="526"/>
      <c r="Q69" s="526"/>
    </row>
    <row r="70" spans="1:17" ht="39.75" customHeight="1">
      <c r="A70" s="154">
        <v>13</v>
      </c>
      <c r="B70" s="154"/>
      <c r="C70" s="155" t="s">
        <v>287</v>
      </c>
      <c r="D70" s="155" t="s">
        <v>1865</v>
      </c>
      <c r="E70" s="155" t="s">
        <v>288</v>
      </c>
      <c r="F70" s="155" t="s">
        <v>2028</v>
      </c>
      <c r="G70" s="155" t="s">
        <v>2027</v>
      </c>
      <c r="H70" s="477">
        <v>5</v>
      </c>
      <c r="I70" s="477">
        <v>4</v>
      </c>
      <c r="J70" s="477">
        <v>3</v>
      </c>
      <c r="K70" s="155" t="s">
        <v>2571</v>
      </c>
      <c r="L70" s="155" t="s">
        <v>2304</v>
      </c>
      <c r="M70" s="477">
        <v>604</v>
      </c>
      <c r="N70" s="154" t="s">
        <v>2138</v>
      </c>
      <c r="O70" s="154" t="s">
        <v>1861</v>
      </c>
      <c r="P70" s="154" t="s">
        <v>1954</v>
      </c>
      <c r="Q70" s="154" t="s">
        <v>1053</v>
      </c>
    </row>
    <row r="71" spans="1:17">
      <c r="A71" s="154"/>
      <c r="B71" s="154"/>
      <c r="D71" s="155"/>
      <c r="E71" s="155"/>
      <c r="F71" s="155"/>
      <c r="G71" s="155"/>
      <c r="H71" s="477"/>
      <c r="I71" s="477"/>
      <c r="J71" s="477"/>
      <c r="K71" s="155"/>
      <c r="L71" s="155"/>
      <c r="M71" s="523">
        <v>751</v>
      </c>
      <c r="N71" s="524" t="s">
        <v>2139</v>
      </c>
      <c r="O71" s="524" t="s">
        <v>1863</v>
      </c>
      <c r="P71" s="524" t="s">
        <v>2793</v>
      </c>
      <c r="Q71" s="524" t="s">
        <v>1260</v>
      </c>
    </row>
    <row r="72" spans="1:17">
      <c r="A72" s="154"/>
      <c r="B72" s="154"/>
      <c r="D72" s="155"/>
      <c r="E72" s="155"/>
      <c r="F72" s="155"/>
      <c r="G72" s="155"/>
      <c r="H72" s="477"/>
      <c r="I72" s="477"/>
      <c r="J72" s="477"/>
      <c r="K72" s="155"/>
      <c r="L72" s="155"/>
      <c r="M72" s="477">
        <v>570</v>
      </c>
      <c r="N72" s="154" t="s">
        <v>2736</v>
      </c>
      <c r="O72" s="154" t="s">
        <v>3882</v>
      </c>
      <c r="P72" s="154" t="s">
        <v>1249</v>
      </c>
      <c r="Q72" s="154" t="s">
        <v>1044</v>
      </c>
    </row>
    <row r="73" spans="1:17">
      <c r="A73" s="154"/>
      <c r="B73" s="154"/>
      <c r="D73" s="155"/>
      <c r="E73" s="155"/>
      <c r="F73" s="155"/>
      <c r="G73" s="155"/>
      <c r="H73" s="477"/>
      <c r="I73" s="477"/>
      <c r="J73" s="477"/>
      <c r="K73" s="155"/>
      <c r="L73" s="155"/>
      <c r="M73" s="523">
        <v>570</v>
      </c>
      <c r="N73" s="524" t="s">
        <v>1856</v>
      </c>
      <c r="O73" s="524" t="s">
        <v>1855</v>
      </c>
      <c r="P73" s="524" t="s">
        <v>2792</v>
      </c>
      <c r="Q73" s="524" t="s">
        <v>1051</v>
      </c>
    </row>
    <row r="74" spans="1:17">
      <c r="A74" s="154"/>
      <c r="B74" s="154"/>
      <c r="D74" s="155"/>
      <c r="E74" s="155"/>
      <c r="F74" s="155"/>
      <c r="G74" s="155"/>
      <c r="H74" s="477"/>
      <c r="I74" s="477"/>
      <c r="J74" s="477"/>
      <c r="K74" s="155"/>
      <c r="L74" s="155"/>
      <c r="M74" s="523">
        <v>604</v>
      </c>
      <c r="N74" s="524" t="s">
        <v>1869</v>
      </c>
      <c r="O74" s="524" t="s">
        <v>1868</v>
      </c>
      <c r="P74" s="524" t="s">
        <v>1867</v>
      </c>
      <c r="Q74" s="524" t="s">
        <v>1114</v>
      </c>
    </row>
    <row r="75" spans="1:17">
      <c r="A75" s="526"/>
      <c r="B75" s="526"/>
      <c r="C75" s="526"/>
      <c r="D75" s="526"/>
      <c r="E75" s="526"/>
      <c r="F75" s="526"/>
      <c r="G75" s="526"/>
      <c r="H75" s="527"/>
      <c r="I75" s="527"/>
      <c r="J75" s="527"/>
      <c r="K75" s="526"/>
      <c r="L75" s="526"/>
      <c r="M75" s="527"/>
      <c r="N75" s="526"/>
      <c r="O75" s="526"/>
      <c r="P75" s="526"/>
      <c r="Q75" s="526"/>
    </row>
    <row r="76" spans="1:17" ht="29.25" customHeight="1">
      <c r="A76" s="155">
        <v>14</v>
      </c>
      <c r="B76" s="155"/>
      <c r="C76" s="155" t="s">
        <v>832</v>
      </c>
      <c r="D76" s="155" t="s">
        <v>2102</v>
      </c>
      <c r="E76" s="155" t="s">
        <v>112</v>
      </c>
      <c r="F76" s="155" t="s">
        <v>2101</v>
      </c>
      <c r="G76" s="155" t="s">
        <v>2014</v>
      </c>
      <c r="H76" s="477">
        <v>3</v>
      </c>
      <c r="I76" s="477">
        <v>3</v>
      </c>
      <c r="J76" s="477">
        <v>2</v>
      </c>
      <c r="K76" s="155" t="s">
        <v>2572</v>
      </c>
      <c r="L76" s="155" t="s">
        <v>2612</v>
      </c>
      <c r="M76" s="523">
        <v>666</v>
      </c>
      <c r="N76" s="524" t="s">
        <v>2138</v>
      </c>
      <c r="O76" s="524" t="s">
        <v>1861</v>
      </c>
      <c r="P76" s="524" t="s">
        <v>1954</v>
      </c>
      <c r="Q76" s="524" t="s">
        <v>1053</v>
      </c>
    </row>
    <row r="77" spans="1:17">
      <c r="A77" s="155"/>
      <c r="B77" s="155"/>
      <c r="D77" s="155"/>
      <c r="E77" s="155"/>
      <c r="F77" s="155"/>
      <c r="G77" s="155"/>
      <c r="H77" s="477"/>
      <c r="I77" s="477"/>
      <c r="J77" s="477"/>
      <c r="K77" s="155"/>
      <c r="L77" s="155"/>
      <c r="M77" s="523">
        <v>623</v>
      </c>
      <c r="N77" s="524" t="s">
        <v>1958</v>
      </c>
      <c r="O77" s="524" t="s">
        <v>1863</v>
      </c>
      <c r="P77" s="524" t="s">
        <v>2771</v>
      </c>
      <c r="Q77" s="524" t="s">
        <v>1260</v>
      </c>
    </row>
    <row r="78" spans="1:17">
      <c r="A78" s="155"/>
      <c r="B78" s="155"/>
      <c r="D78" s="155"/>
      <c r="E78" s="155"/>
      <c r="F78" s="155"/>
      <c r="G78" s="155"/>
      <c r="H78" s="477"/>
      <c r="I78" s="477"/>
      <c r="J78" s="477"/>
      <c r="K78" s="155"/>
      <c r="L78" s="155"/>
      <c r="M78" s="477">
        <v>753</v>
      </c>
      <c r="N78" s="154" t="s">
        <v>1815</v>
      </c>
      <c r="O78" s="154" t="s">
        <v>1814</v>
      </c>
      <c r="P78" s="154" t="s">
        <v>1951</v>
      </c>
      <c r="Q78" s="154" t="s">
        <v>1051</v>
      </c>
    </row>
    <row r="79" spans="1:17">
      <c r="A79" s="155"/>
      <c r="B79" s="155"/>
      <c r="D79" s="155"/>
      <c r="E79" s="155"/>
      <c r="F79" s="155"/>
      <c r="G79" s="155"/>
      <c r="H79" s="477"/>
      <c r="I79" s="477"/>
      <c r="J79" s="477"/>
      <c r="K79" s="155"/>
      <c r="L79" s="155"/>
      <c r="M79" s="477">
        <v>799</v>
      </c>
      <c r="N79" s="154" t="s">
        <v>2136</v>
      </c>
      <c r="O79" s="154" t="s">
        <v>2111</v>
      </c>
      <c r="P79" s="154" t="s">
        <v>2180</v>
      </c>
      <c r="Q79" s="154" t="s">
        <v>1058</v>
      </c>
    </row>
    <row r="80" spans="1:17">
      <c r="A80" s="526"/>
      <c r="B80" s="526"/>
      <c r="C80" s="526"/>
      <c r="D80" s="526"/>
      <c r="E80" s="526"/>
      <c r="F80" s="526"/>
      <c r="G80" s="526"/>
      <c r="H80" s="527"/>
      <c r="I80" s="527"/>
      <c r="J80" s="527"/>
      <c r="K80" s="526"/>
      <c r="L80" s="526"/>
      <c r="M80" s="527"/>
      <c r="N80" s="526"/>
      <c r="O80" s="526"/>
      <c r="P80" s="526"/>
      <c r="Q80" s="526"/>
    </row>
    <row r="81" spans="1:17" ht="32.25" customHeight="1">
      <c r="A81" s="154">
        <v>15</v>
      </c>
      <c r="B81" s="154"/>
      <c r="C81" s="155" t="s">
        <v>290</v>
      </c>
      <c r="D81" s="155" t="s">
        <v>1851</v>
      </c>
      <c r="E81" s="155" t="s">
        <v>291</v>
      </c>
      <c r="F81" s="155" t="s">
        <v>2026</v>
      </c>
      <c r="G81" s="155" t="s">
        <v>2025</v>
      </c>
      <c r="H81" s="477">
        <v>1</v>
      </c>
      <c r="I81" s="477">
        <v>1</v>
      </c>
      <c r="J81" s="477">
        <v>1</v>
      </c>
      <c r="K81" s="155" t="s">
        <v>2573</v>
      </c>
      <c r="L81" s="155" t="s">
        <v>2603</v>
      </c>
      <c r="M81" s="523">
        <v>666</v>
      </c>
      <c r="N81" s="524" t="s">
        <v>1784</v>
      </c>
      <c r="O81" s="524" t="s">
        <v>1846</v>
      </c>
      <c r="P81" s="524" t="s">
        <v>2772</v>
      </c>
      <c r="Q81" s="524" t="s">
        <v>1048</v>
      </c>
    </row>
    <row r="82" spans="1:17">
      <c r="A82" s="478"/>
      <c r="B82" s="478"/>
      <c r="C82" s="478"/>
      <c r="D82" s="478"/>
      <c r="E82" s="478"/>
      <c r="F82" s="478"/>
      <c r="G82" s="478"/>
      <c r="H82" s="479"/>
      <c r="I82" s="479"/>
      <c r="J82" s="479"/>
      <c r="K82" s="478"/>
      <c r="L82" s="478"/>
      <c r="M82" s="479"/>
      <c r="N82" s="478"/>
      <c r="O82" s="478"/>
      <c r="P82" s="478"/>
      <c r="Q82" s="478"/>
    </row>
    <row r="83" spans="1:17" ht="75.75" customHeight="1">
      <c r="A83" s="155">
        <v>16</v>
      </c>
      <c r="B83" s="155"/>
      <c r="C83" s="155" t="s">
        <v>290</v>
      </c>
      <c r="D83" s="155" t="s">
        <v>2100</v>
      </c>
      <c r="E83" s="155" t="s">
        <v>2099</v>
      </c>
      <c r="F83" s="155" t="s">
        <v>2098</v>
      </c>
      <c r="G83" s="155" t="s">
        <v>2097</v>
      </c>
      <c r="H83" s="477">
        <v>10</v>
      </c>
      <c r="I83" s="477">
        <v>7</v>
      </c>
      <c r="J83" s="477">
        <v>3</v>
      </c>
      <c r="K83" s="155" t="s">
        <v>2588</v>
      </c>
      <c r="L83" s="155" t="s">
        <v>2613</v>
      </c>
      <c r="M83" s="477">
        <v>591</v>
      </c>
      <c r="N83" s="154" t="s">
        <v>2737</v>
      </c>
      <c r="O83" s="154" t="s">
        <v>2498</v>
      </c>
      <c r="P83" s="154" t="s">
        <v>1977</v>
      </c>
      <c r="Q83" s="154" t="s">
        <v>1062</v>
      </c>
    </row>
    <row r="84" spans="1:17" ht="15" customHeight="1">
      <c r="A84" s="155"/>
      <c r="B84" s="155"/>
      <c r="D84" s="155"/>
      <c r="E84" s="155"/>
      <c r="F84" s="155"/>
      <c r="G84" s="155"/>
      <c r="H84" s="477"/>
      <c r="I84" s="477"/>
      <c r="J84" s="477"/>
      <c r="K84" s="155"/>
      <c r="L84" s="155"/>
      <c r="M84" s="477">
        <v>563</v>
      </c>
      <c r="N84" s="154" t="s">
        <v>2731</v>
      </c>
      <c r="O84" s="154" t="s">
        <v>3883</v>
      </c>
      <c r="P84" s="154" t="s">
        <v>1247</v>
      </c>
      <c r="Q84" s="154" t="s">
        <v>1058</v>
      </c>
    </row>
    <row r="85" spans="1:17" ht="27" customHeight="1">
      <c r="A85" s="155"/>
      <c r="B85" s="155"/>
      <c r="D85" s="155"/>
      <c r="E85" s="155"/>
      <c r="F85" s="155"/>
      <c r="G85" s="155"/>
      <c r="H85" s="477"/>
      <c r="I85" s="477"/>
      <c r="J85" s="477"/>
      <c r="K85" s="155"/>
      <c r="L85" s="155"/>
      <c r="M85" s="523">
        <v>563</v>
      </c>
      <c r="N85" s="524" t="s">
        <v>2188</v>
      </c>
      <c r="O85" s="524" t="s">
        <v>2563</v>
      </c>
      <c r="P85" s="524" t="s">
        <v>2809</v>
      </c>
      <c r="Q85" s="524" t="s">
        <v>1043</v>
      </c>
    </row>
    <row r="86" spans="1:17">
      <c r="A86" s="154"/>
      <c r="B86" s="154"/>
      <c r="D86" s="155"/>
      <c r="E86" s="155"/>
      <c r="F86" s="154"/>
      <c r="G86" s="154"/>
      <c r="H86" s="477"/>
      <c r="I86" s="477"/>
      <c r="J86" s="477"/>
      <c r="K86" s="155"/>
      <c r="L86" s="155"/>
      <c r="M86" s="523">
        <v>563</v>
      </c>
      <c r="N86" s="524" t="s">
        <v>2142</v>
      </c>
      <c r="O86" s="524" t="s">
        <v>1215</v>
      </c>
      <c r="P86" s="524" t="s">
        <v>2496</v>
      </c>
      <c r="Q86" s="524" t="s">
        <v>1043</v>
      </c>
    </row>
    <row r="87" spans="1:17">
      <c r="A87" s="154"/>
      <c r="B87" s="154"/>
      <c r="D87" s="155"/>
      <c r="E87" s="155"/>
      <c r="F87" s="154"/>
      <c r="G87" s="154"/>
      <c r="H87" s="477"/>
      <c r="I87" s="477"/>
      <c r="J87" s="477"/>
      <c r="K87" s="155"/>
      <c r="L87" s="155"/>
      <c r="M87" s="523">
        <v>730</v>
      </c>
      <c r="N87" s="524" t="s">
        <v>1856</v>
      </c>
      <c r="O87" s="524" t="s">
        <v>1855</v>
      </c>
      <c r="P87" s="524" t="s">
        <v>2792</v>
      </c>
      <c r="Q87" s="524" t="s">
        <v>1051</v>
      </c>
    </row>
    <row r="88" spans="1:17">
      <c r="A88" s="154"/>
      <c r="B88" s="154"/>
      <c r="D88" s="155"/>
      <c r="E88" s="155"/>
      <c r="F88" s="154"/>
      <c r="G88" s="154"/>
      <c r="H88" s="477"/>
      <c r="I88" s="477"/>
      <c r="J88" s="477"/>
      <c r="K88" s="155"/>
      <c r="L88" s="155"/>
      <c r="M88" s="477">
        <v>563</v>
      </c>
      <c r="N88" s="154" t="s">
        <v>2143</v>
      </c>
      <c r="O88" s="154" t="s">
        <v>2117</v>
      </c>
      <c r="P88" s="154" t="s">
        <v>2773</v>
      </c>
      <c r="Q88" s="154" t="s">
        <v>1040</v>
      </c>
    </row>
    <row r="89" spans="1:17" ht="27.75" customHeight="1">
      <c r="A89" s="155"/>
      <c r="B89" s="155"/>
      <c r="D89" s="155"/>
      <c r="E89" s="155"/>
      <c r="F89" s="155"/>
      <c r="G89" s="155"/>
      <c r="H89" s="477"/>
      <c r="I89" s="477"/>
      <c r="J89" s="477"/>
      <c r="K89" s="155"/>
      <c r="L89" s="155"/>
      <c r="M89" s="477">
        <v>572</v>
      </c>
      <c r="N89" s="154" t="s">
        <v>2738</v>
      </c>
      <c r="O89" s="154" t="s">
        <v>2115</v>
      </c>
      <c r="P89" s="154" t="s">
        <v>2794</v>
      </c>
      <c r="Q89" s="154" t="s">
        <v>1048</v>
      </c>
    </row>
    <row r="90" spans="1:17" ht="27" customHeight="1">
      <c r="A90" s="155"/>
      <c r="B90" s="155"/>
      <c r="D90" s="155"/>
      <c r="E90" s="155"/>
      <c r="F90" s="155"/>
      <c r="G90" s="155"/>
      <c r="H90" s="477"/>
      <c r="I90" s="477"/>
      <c r="J90" s="477"/>
      <c r="K90" s="155"/>
      <c r="L90" s="155"/>
      <c r="M90" s="477">
        <v>563</v>
      </c>
      <c r="N90" s="154" t="s">
        <v>2144</v>
      </c>
      <c r="O90" s="154" t="s">
        <v>2119</v>
      </c>
      <c r="P90" s="154" t="s">
        <v>2182</v>
      </c>
      <c r="Q90" s="154" t="s">
        <v>1040</v>
      </c>
    </row>
    <row r="91" spans="1:17">
      <c r="A91" s="154"/>
      <c r="B91" s="154"/>
      <c r="D91" s="155"/>
      <c r="E91" s="155"/>
      <c r="F91" s="154"/>
      <c r="G91" s="154"/>
      <c r="H91" s="477"/>
      <c r="I91" s="477"/>
      <c r="J91" s="477"/>
      <c r="K91" s="155"/>
      <c r="L91" s="155"/>
      <c r="M91" s="477">
        <v>563</v>
      </c>
      <c r="N91" s="154" t="s">
        <v>2739</v>
      </c>
      <c r="O91" s="154" t="s">
        <v>2118</v>
      </c>
      <c r="P91" s="154" t="s">
        <v>2795</v>
      </c>
      <c r="Q91" s="154" t="s">
        <v>1043</v>
      </c>
    </row>
    <row r="92" spans="1:17">
      <c r="A92" s="154"/>
      <c r="B92" s="154"/>
      <c r="D92" s="155"/>
      <c r="E92" s="155"/>
      <c r="F92" s="154"/>
      <c r="G92" s="154"/>
      <c r="H92" s="477"/>
      <c r="I92" s="477"/>
      <c r="J92" s="477"/>
      <c r="K92" s="155"/>
      <c r="L92" s="155"/>
      <c r="M92" s="477">
        <v>647</v>
      </c>
      <c r="N92" s="154" t="s">
        <v>2995</v>
      </c>
      <c r="O92" s="154" t="s">
        <v>2114</v>
      </c>
      <c r="P92" s="154" t="s">
        <v>2180</v>
      </c>
      <c r="Q92" s="154" t="s">
        <v>1048</v>
      </c>
    </row>
    <row r="93" spans="1:17">
      <c r="A93" s="154"/>
      <c r="B93" s="154"/>
      <c r="D93" s="155"/>
      <c r="E93" s="155"/>
      <c r="F93" s="154"/>
      <c r="G93" s="154"/>
      <c r="H93" s="477"/>
      <c r="I93" s="477"/>
      <c r="J93" s="477"/>
      <c r="K93" s="155"/>
      <c r="L93" s="155"/>
      <c r="M93" s="477">
        <v>646</v>
      </c>
      <c r="N93" s="154" t="s">
        <v>2996</v>
      </c>
      <c r="O93" s="154" t="s">
        <v>3884</v>
      </c>
      <c r="P93" s="154" t="s">
        <v>2180</v>
      </c>
      <c r="Q93" s="154" t="s">
        <v>1043</v>
      </c>
    </row>
    <row r="94" spans="1:17">
      <c r="A94" s="154"/>
      <c r="B94" s="154"/>
      <c r="D94" s="155"/>
      <c r="E94" s="155"/>
      <c r="F94" s="154"/>
      <c r="G94" s="154"/>
      <c r="H94" s="477"/>
      <c r="I94" s="477"/>
      <c r="J94" s="477"/>
      <c r="K94" s="155"/>
      <c r="L94" s="155"/>
      <c r="M94" s="477">
        <v>642</v>
      </c>
      <c r="N94" s="154" t="s">
        <v>2999</v>
      </c>
      <c r="O94" s="154" t="s">
        <v>3811</v>
      </c>
      <c r="P94" s="154" t="s">
        <v>2180</v>
      </c>
      <c r="Q94" s="154" t="s">
        <v>1048</v>
      </c>
    </row>
    <row r="95" spans="1:17">
      <c r="A95" s="154"/>
      <c r="B95" s="154"/>
      <c r="D95" s="155"/>
      <c r="E95" s="155"/>
      <c r="F95" s="154"/>
      <c r="G95" s="154"/>
      <c r="H95" s="477"/>
      <c r="I95" s="477"/>
      <c r="J95" s="477"/>
      <c r="K95" s="155"/>
      <c r="L95" s="155"/>
      <c r="M95" s="477">
        <v>642</v>
      </c>
      <c r="N95" s="154" t="s">
        <v>3000</v>
      </c>
      <c r="O95" s="154" t="s">
        <v>3885</v>
      </c>
      <c r="P95" s="154" t="s">
        <v>2180</v>
      </c>
      <c r="Q95" s="154" t="s">
        <v>1043</v>
      </c>
    </row>
    <row r="96" spans="1:17">
      <c r="A96" s="526"/>
      <c r="B96" s="526"/>
      <c r="C96" s="526"/>
      <c r="D96" s="526"/>
      <c r="E96" s="526"/>
      <c r="F96" s="526"/>
      <c r="G96" s="526"/>
      <c r="H96" s="527"/>
      <c r="I96" s="527"/>
      <c r="J96" s="527"/>
      <c r="K96" s="526"/>
      <c r="L96" s="526"/>
      <c r="M96" s="527"/>
      <c r="N96" s="526"/>
      <c r="O96" s="526"/>
      <c r="P96" s="526"/>
      <c r="Q96" s="526"/>
    </row>
    <row r="97" spans="1:17" ht="30" customHeight="1">
      <c r="A97" s="154">
        <v>17</v>
      </c>
      <c r="B97" s="154"/>
      <c r="C97" s="155" t="s">
        <v>564</v>
      </c>
      <c r="D97" s="155" t="s">
        <v>1843</v>
      </c>
      <c r="E97" s="155" t="s">
        <v>510</v>
      </c>
      <c r="F97" s="155" t="s">
        <v>2024</v>
      </c>
      <c r="G97" s="155" t="s">
        <v>2023</v>
      </c>
      <c r="H97" s="477">
        <v>3</v>
      </c>
      <c r="I97" s="477">
        <v>3</v>
      </c>
      <c r="J97" s="477">
        <v>1</v>
      </c>
      <c r="K97" s="155" t="s">
        <v>2589</v>
      </c>
      <c r="L97" s="155" t="s">
        <v>2612</v>
      </c>
      <c r="M97" s="523">
        <v>666</v>
      </c>
      <c r="N97" s="524" t="s">
        <v>2138</v>
      </c>
      <c r="O97" s="524" t="s">
        <v>1861</v>
      </c>
      <c r="P97" s="524" t="s">
        <v>1954</v>
      </c>
      <c r="Q97" s="524" t="s">
        <v>1053</v>
      </c>
    </row>
    <row r="98" spans="1:17" ht="30" customHeight="1">
      <c r="A98" s="154"/>
      <c r="B98" s="154"/>
      <c r="D98" s="155"/>
      <c r="E98" s="155"/>
      <c r="F98" s="155"/>
      <c r="G98" s="155"/>
      <c r="H98" s="477"/>
      <c r="I98" s="477"/>
      <c r="J98" s="477"/>
      <c r="K98" s="155"/>
      <c r="L98" s="155"/>
      <c r="M98" s="477">
        <v>790</v>
      </c>
      <c r="N98" s="154" t="s">
        <v>2740</v>
      </c>
      <c r="O98" s="154" t="s">
        <v>3886</v>
      </c>
      <c r="P98" s="154" t="s">
        <v>2796</v>
      </c>
      <c r="Q98" s="154" t="s">
        <v>1259</v>
      </c>
    </row>
    <row r="99" spans="1:17" ht="30" customHeight="1">
      <c r="A99" s="154"/>
      <c r="B99" s="154"/>
      <c r="D99" s="155"/>
      <c r="E99" s="155"/>
      <c r="F99" s="155"/>
      <c r="G99" s="155"/>
      <c r="H99" s="477"/>
      <c r="I99" s="477"/>
      <c r="J99" s="477"/>
      <c r="K99" s="155"/>
      <c r="L99" s="155"/>
      <c r="M99" s="477">
        <v>586</v>
      </c>
      <c r="N99" s="154" t="s">
        <v>2741</v>
      </c>
      <c r="O99" s="154" t="s">
        <v>1834</v>
      </c>
      <c r="P99" s="154" t="s">
        <v>2797</v>
      </c>
      <c r="Q99" s="154" t="s">
        <v>1058</v>
      </c>
    </row>
    <row r="100" spans="1:17">
      <c r="A100" s="526"/>
      <c r="B100" s="526"/>
      <c r="C100" s="526"/>
      <c r="D100" s="526"/>
      <c r="E100" s="526"/>
      <c r="F100" s="526"/>
      <c r="G100" s="526"/>
      <c r="H100" s="527"/>
      <c r="I100" s="527"/>
      <c r="J100" s="527"/>
      <c r="K100" s="526"/>
      <c r="L100" s="526"/>
      <c r="M100" s="527"/>
      <c r="N100" s="526"/>
      <c r="O100" s="526"/>
      <c r="P100" s="526"/>
      <c r="Q100" s="526"/>
    </row>
    <row r="101" spans="1:17" ht="38.25">
      <c r="A101" s="154">
        <v>18</v>
      </c>
      <c r="B101" s="154"/>
      <c r="C101" s="155" t="s">
        <v>564</v>
      </c>
      <c r="D101" s="482" t="s">
        <v>623</v>
      </c>
      <c r="E101" s="482" t="s">
        <v>624</v>
      </c>
      <c r="F101" s="155" t="s">
        <v>2096</v>
      </c>
      <c r="G101" s="154" t="s">
        <v>622</v>
      </c>
      <c r="H101" s="477">
        <v>2</v>
      </c>
      <c r="I101" s="477">
        <v>1</v>
      </c>
      <c r="J101" s="477">
        <v>0</v>
      </c>
      <c r="K101" s="155" t="s">
        <v>2590</v>
      </c>
      <c r="L101" s="155" t="s">
        <v>2614</v>
      </c>
      <c r="M101" s="477">
        <v>666</v>
      </c>
      <c r="N101" s="154" t="s">
        <v>2145</v>
      </c>
      <c r="O101" s="154" t="s">
        <v>2121</v>
      </c>
      <c r="P101" s="154" t="s">
        <v>2501</v>
      </c>
      <c r="Q101" s="154" t="s">
        <v>1046</v>
      </c>
    </row>
    <row r="102" spans="1:17">
      <c r="A102" s="154"/>
      <c r="B102" s="154"/>
      <c r="D102" s="482"/>
      <c r="E102" s="482"/>
      <c r="F102" s="155"/>
      <c r="G102" s="154"/>
      <c r="H102" s="477"/>
      <c r="I102" s="477"/>
      <c r="J102" s="477"/>
      <c r="K102" s="155"/>
      <c r="L102" s="155"/>
      <c r="M102" s="477">
        <v>553</v>
      </c>
      <c r="N102" s="154" t="s">
        <v>2742</v>
      </c>
      <c r="O102" s="154" t="s">
        <v>3887</v>
      </c>
      <c r="P102" s="154" t="s">
        <v>2798</v>
      </c>
      <c r="Q102" s="154" t="s">
        <v>1113</v>
      </c>
    </row>
    <row r="103" spans="1:17">
      <c r="A103" s="154"/>
      <c r="B103" s="154"/>
      <c r="D103" s="482"/>
      <c r="E103" s="482"/>
      <c r="F103" s="155"/>
      <c r="G103" s="154"/>
      <c r="H103" s="477"/>
      <c r="I103" s="477"/>
      <c r="J103" s="477"/>
      <c r="K103" s="155"/>
      <c r="L103" s="155"/>
      <c r="M103" s="175">
        <v>660</v>
      </c>
      <c r="N103" s="155" t="s">
        <v>3005</v>
      </c>
      <c r="O103" s="155" t="s">
        <v>3888</v>
      </c>
      <c r="P103" s="155" t="s">
        <v>2180</v>
      </c>
      <c r="Q103" s="155" t="s">
        <v>1048</v>
      </c>
    </row>
    <row r="104" spans="1:17">
      <c r="A104" s="154"/>
      <c r="B104" s="154"/>
      <c r="D104" s="482"/>
      <c r="E104" s="482"/>
      <c r="F104" s="155"/>
      <c r="G104" s="154"/>
      <c r="H104" s="477"/>
      <c r="I104" s="477"/>
      <c r="J104" s="477"/>
      <c r="K104" s="155"/>
      <c r="L104" s="155"/>
      <c r="M104" s="175">
        <v>632</v>
      </c>
      <c r="N104" s="155" t="s">
        <v>2980</v>
      </c>
      <c r="O104" s="155" t="s">
        <v>1361</v>
      </c>
      <c r="P104" s="155" t="s">
        <v>2180</v>
      </c>
      <c r="Q104" s="155" t="s">
        <v>1051</v>
      </c>
    </row>
    <row r="105" spans="1:17">
      <c r="A105" s="526"/>
      <c r="B105" s="526"/>
      <c r="C105" s="526"/>
      <c r="D105" s="526"/>
      <c r="E105" s="526"/>
      <c r="F105" s="526"/>
      <c r="G105" s="526"/>
      <c r="H105" s="527"/>
      <c r="I105" s="527"/>
      <c r="J105" s="527"/>
      <c r="K105" s="526"/>
      <c r="L105" s="526"/>
      <c r="M105" s="527"/>
      <c r="N105" s="526"/>
      <c r="O105" s="526"/>
      <c r="P105" s="526"/>
      <c r="Q105" s="526"/>
    </row>
    <row r="106" spans="1:17" ht="25.5" customHeight="1">
      <c r="A106" s="154">
        <v>19</v>
      </c>
      <c r="B106" s="154"/>
      <c r="C106" s="155" t="s">
        <v>674</v>
      </c>
      <c r="D106" s="155" t="s">
        <v>681</v>
      </c>
      <c r="E106" s="155" t="s">
        <v>112</v>
      </c>
      <c r="F106" s="155" t="s">
        <v>2022</v>
      </c>
      <c r="G106" s="155" t="s">
        <v>2021</v>
      </c>
      <c r="H106" s="477">
        <v>2</v>
      </c>
      <c r="I106" s="477">
        <v>2</v>
      </c>
      <c r="J106" s="477">
        <v>0</v>
      </c>
      <c r="K106" s="155" t="s">
        <v>3372</v>
      </c>
      <c r="L106" s="155" t="s">
        <v>3413</v>
      </c>
      <c r="M106" s="175">
        <v>743</v>
      </c>
      <c r="N106" s="155" t="s">
        <v>2502</v>
      </c>
      <c r="O106" s="154" t="s">
        <v>1829</v>
      </c>
      <c r="P106" s="154" t="s">
        <v>2503</v>
      </c>
      <c r="Q106" s="154" t="s">
        <v>1048</v>
      </c>
    </row>
    <row r="107" spans="1:17">
      <c r="A107" s="154"/>
      <c r="B107" s="154"/>
      <c r="D107" s="155"/>
      <c r="E107" s="155"/>
      <c r="F107" s="155"/>
      <c r="G107" s="155"/>
      <c r="H107" s="477"/>
      <c r="I107" s="477"/>
      <c r="J107" s="477"/>
      <c r="K107" s="477"/>
      <c r="L107" s="155">
        <v>770</v>
      </c>
      <c r="M107" s="477" t="s">
        <v>1418</v>
      </c>
      <c r="N107" s="155" t="s">
        <v>1815</v>
      </c>
      <c r="O107" s="154" t="s">
        <v>1814</v>
      </c>
      <c r="P107" s="154" t="s">
        <v>2478</v>
      </c>
      <c r="Q107" s="154" t="s">
        <v>1051</v>
      </c>
    </row>
    <row r="108" spans="1:17">
      <c r="A108" s="154"/>
      <c r="B108" s="154"/>
      <c r="D108" s="155"/>
      <c r="E108" s="155"/>
      <c r="F108" s="155"/>
      <c r="G108" s="155"/>
      <c r="H108" s="477"/>
      <c r="I108" s="477"/>
      <c r="J108" s="477"/>
      <c r="K108" s="155"/>
      <c r="L108" s="155">
        <v>1000</v>
      </c>
      <c r="M108" s="473"/>
      <c r="N108" s="155" t="s">
        <v>3910</v>
      </c>
      <c r="O108" s="477" t="s">
        <v>3398</v>
      </c>
      <c r="P108" s="154" t="s">
        <v>2180</v>
      </c>
      <c r="Q108" s="154" t="s">
        <v>1044</v>
      </c>
    </row>
    <row r="109" spans="1:17">
      <c r="A109" s="526"/>
      <c r="B109" s="526"/>
      <c r="C109" s="526"/>
      <c r="D109" s="526"/>
      <c r="E109" s="526"/>
      <c r="F109" s="526"/>
      <c r="G109" s="526"/>
      <c r="H109" s="527"/>
      <c r="I109" s="527"/>
      <c r="J109" s="527"/>
      <c r="K109" s="526"/>
      <c r="L109" s="526"/>
      <c r="M109" s="527"/>
      <c r="N109" s="526"/>
      <c r="O109" s="526"/>
      <c r="P109" s="526"/>
      <c r="Q109" s="526"/>
    </row>
    <row r="110" spans="1:17" ht="14.25" customHeight="1">
      <c r="A110" s="154">
        <v>20</v>
      </c>
      <c r="B110" s="154"/>
      <c r="C110" s="155" t="s">
        <v>834</v>
      </c>
      <c r="D110" s="483" t="s">
        <v>682</v>
      </c>
      <c r="E110" s="155" t="s">
        <v>691</v>
      </c>
      <c r="F110" s="155" t="s">
        <v>703</v>
      </c>
      <c r="G110" s="155" t="s">
        <v>726</v>
      </c>
      <c r="H110" s="477">
        <v>2</v>
      </c>
      <c r="I110" s="477">
        <v>2</v>
      </c>
      <c r="J110" s="477">
        <v>0</v>
      </c>
      <c r="K110" s="155" t="s">
        <v>2591</v>
      </c>
      <c r="L110" s="155" t="s">
        <v>2079</v>
      </c>
      <c r="M110" s="477">
        <v>640</v>
      </c>
      <c r="N110" s="154" t="s">
        <v>2504</v>
      </c>
      <c r="O110" s="154" t="s">
        <v>2505</v>
      </c>
      <c r="P110" s="154" t="s">
        <v>1836</v>
      </c>
      <c r="Q110" s="154" t="s">
        <v>1046</v>
      </c>
    </row>
    <row r="111" spans="1:17">
      <c r="A111" s="154"/>
      <c r="B111" s="154"/>
      <c r="D111" s="155"/>
      <c r="E111" s="155"/>
      <c r="F111" s="154"/>
      <c r="G111" s="154"/>
      <c r="H111" s="477"/>
      <c r="I111" s="477"/>
      <c r="J111" s="477"/>
      <c r="K111" s="155"/>
      <c r="L111" s="155"/>
      <c r="M111" s="477">
        <v>770</v>
      </c>
      <c r="N111" s="154" t="s">
        <v>1815</v>
      </c>
      <c r="O111" s="154" t="s">
        <v>1814</v>
      </c>
      <c r="P111" s="154" t="s">
        <v>2478</v>
      </c>
      <c r="Q111" s="154" t="s">
        <v>1051</v>
      </c>
    </row>
    <row r="112" spans="1:17">
      <c r="A112" s="154"/>
      <c r="B112" s="154"/>
      <c r="D112" s="155"/>
      <c r="E112" s="155"/>
      <c r="F112" s="154"/>
      <c r="G112" s="154"/>
      <c r="H112" s="477"/>
      <c r="I112" s="477"/>
      <c r="J112" s="477"/>
      <c r="K112" s="155"/>
      <c r="L112" s="155"/>
      <c r="M112" s="477">
        <v>629</v>
      </c>
      <c r="N112" s="154" t="s">
        <v>3007</v>
      </c>
      <c r="O112" s="154" t="s">
        <v>3889</v>
      </c>
      <c r="P112" s="154" t="s">
        <v>2180</v>
      </c>
      <c r="Q112" s="154" t="s">
        <v>3048</v>
      </c>
    </row>
    <row r="113" spans="1:17">
      <c r="A113" s="154"/>
      <c r="B113" s="154"/>
      <c r="D113" s="155"/>
      <c r="E113" s="155"/>
      <c r="F113" s="154"/>
      <c r="G113" s="154"/>
      <c r="H113" s="477"/>
      <c r="I113" s="477"/>
      <c r="J113" s="477"/>
      <c r="K113" s="155"/>
      <c r="L113" s="155"/>
      <c r="M113" s="477">
        <v>629</v>
      </c>
      <c r="N113" s="154" t="s">
        <v>2136</v>
      </c>
      <c r="O113" s="154" t="s">
        <v>2111</v>
      </c>
      <c r="P113" s="154" t="s">
        <v>2180</v>
      </c>
      <c r="Q113" s="154" t="s">
        <v>1058</v>
      </c>
    </row>
    <row r="114" spans="1:17">
      <c r="A114" s="526"/>
      <c r="B114" s="526"/>
      <c r="C114" s="526"/>
      <c r="D114" s="526"/>
      <c r="E114" s="526"/>
      <c r="F114" s="526"/>
      <c r="G114" s="526"/>
      <c r="H114" s="527"/>
      <c r="I114" s="527"/>
      <c r="J114" s="527"/>
      <c r="K114" s="526"/>
      <c r="L114" s="526"/>
      <c r="M114" s="527"/>
      <c r="N114" s="526"/>
      <c r="O114" s="526"/>
      <c r="P114" s="526"/>
      <c r="Q114" s="526"/>
    </row>
    <row r="115" spans="1:17" ht="45" customHeight="1">
      <c r="A115" s="154">
        <v>21</v>
      </c>
      <c r="B115" s="154"/>
      <c r="C115" s="155" t="s">
        <v>862</v>
      </c>
      <c r="D115" s="155" t="s">
        <v>2001</v>
      </c>
      <c r="E115" s="155" t="s">
        <v>2020</v>
      </c>
      <c r="F115" s="155" t="s">
        <v>2019</v>
      </c>
      <c r="G115" s="155" t="s">
        <v>2018</v>
      </c>
      <c r="H115" s="477">
        <v>5</v>
      </c>
      <c r="I115" s="477">
        <v>4</v>
      </c>
      <c r="J115" s="477">
        <v>3</v>
      </c>
      <c r="K115" s="155" t="s">
        <v>2592</v>
      </c>
      <c r="L115" s="155" t="s">
        <v>2615</v>
      </c>
      <c r="M115" s="523">
        <v>578</v>
      </c>
      <c r="N115" s="524" t="s">
        <v>2507</v>
      </c>
      <c r="O115" s="524" t="s">
        <v>2508</v>
      </c>
      <c r="P115" s="524" t="s">
        <v>2799</v>
      </c>
      <c r="Q115" s="524" t="s">
        <v>1268</v>
      </c>
    </row>
    <row r="116" spans="1:17">
      <c r="A116" s="154"/>
      <c r="B116" s="154"/>
      <c r="D116" s="155"/>
      <c r="E116" s="155"/>
      <c r="F116" s="155"/>
      <c r="G116" s="155"/>
      <c r="H116" s="477"/>
      <c r="I116" s="477"/>
      <c r="J116" s="477"/>
      <c r="K116" s="155"/>
      <c r="L116" s="155"/>
      <c r="M116" s="523">
        <v>588</v>
      </c>
      <c r="N116" s="524" t="s">
        <v>1823</v>
      </c>
      <c r="O116" s="524" t="s">
        <v>1822</v>
      </c>
      <c r="P116" s="524" t="s">
        <v>1942</v>
      </c>
      <c r="Q116" s="524" t="s">
        <v>1052</v>
      </c>
    </row>
    <row r="117" spans="1:17">
      <c r="A117" s="154"/>
      <c r="B117" s="154"/>
      <c r="D117" s="155"/>
      <c r="E117" s="155"/>
      <c r="F117" s="155"/>
      <c r="G117" s="155"/>
      <c r="H117" s="477"/>
      <c r="I117" s="477"/>
      <c r="J117" s="477"/>
      <c r="K117" s="155"/>
      <c r="L117" s="155"/>
      <c r="M117" s="477">
        <v>733</v>
      </c>
      <c r="N117" s="154" t="s">
        <v>2743</v>
      </c>
      <c r="O117" s="154" t="s">
        <v>3890</v>
      </c>
      <c r="P117" s="154" t="s">
        <v>1372</v>
      </c>
      <c r="Q117" s="154" t="s">
        <v>1268</v>
      </c>
    </row>
    <row r="118" spans="1:17">
      <c r="A118" s="154"/>
      <c r="B118" s="154"/>
      <c r="D118" s="155"/>
      <c r="E118" s="155"/>
      <c r="F118" s="155"/>
      <c r="G118" s="155"/>
      <c r="H118" s="477"/>
      <c r="I118" s="477"/>
      <c r="J118" s="477"/>
      <c r="K118" s="155"/>
      <c r="L118" s="155"/>
      <c r="M118" s="523">
        <v>566</v>
      </c>
      <c r="N118" s="524" t="s">
        <v>1819</v>
      </c>
      <c r="O118" s="524" t="s">
        <v>1818</v>
      </c>
      <c r="P118" s="524" t="s">
        <v>2800</v>
      </c>
      <c r="Q118" s="524" t="s">
        <v>1259</v>
      </c>
    </row>
    <row r="119" spans="1:17">
      <c r="A119" s="154"/>
      <c r="B119" s="154"/>
      <c r="D119" s="155"/>
      <c r="E119" s="155"/>
      <c r="F119" s="155"/>
      <c r="G119" s="155"/>
      <c r="H119" s="477"/>
      <c r="I119" s="477"/>
      <c r="J119" s="477"/>
      <c r="K119" s="155"/>
      <c r="L119" s="155"/>
      <c r="M119" s="477">
        <v>566</v>
      </c>
      <c r="N119" s="154" t="s">
        <v>1815</v>
      </c>
      <c r="O119" s="154" t="s">
        <v>1814</v>
      </c>
      <c r="P119" s="154" t="s">
        <v>1951</v>
      </c>
      <c r="Q119" s="154" t="s">
        <v>1051</v>
      </c>
    </row>
    <row r="120" spans="1:17">
      <c r="A120" s="154"/>
      <c r="B120" s="154"/>
      <c r="D120" s="155"/>
      <c r="E120" s="155"/>
      <c r="F120" s="155"/>
      <c r="G120" s="155"/>
      <c r="H120" s="477"/>
      <c r="I120" s="477"/>
      <c r="J120" s="477"/>
      <c r="K120" s="155"/>
      <c r="L120" s="155"/>
      <c r="M120" s="477">
        <v>785</v>
      </c>
      <c r="N120" s="154" t="s">
        <v>2987</v>
      </c>
      <c r="O120" s="154" t="s">
        <v>3891</v>
      </c>
      <c r="P120" s="154" t="s">
        <v>2180</v>
      </c>
      <c r="Q120" s="154" t="s">
        <v>1052</v>
      </c>
    </row>
    <row r="121" spans="1:17">
      <c r="A121" s="526"/>
      <c r="B121" s="526"/>
      <c r="C121" s="526"/>
      <c r="D121" s="526"/>
      <c r="E121" s="526"/>
      <c r="F121" s="526"/>
      <c r="G121" s="526"/>
      <c r="H121" s="527"/>
      <c r="I121" s="527"/>
      <c r="J121" s="527"/>
      <c r="K121" s="526"/>
      <c r="L121" s="526"/>
      <c r="M121" s="527"/>
      <c r="N121" s="526"/>
      <c r="O121" s="526"/>
      <c r="P121" s="526"/>
      <c r="Q121" s="526"/>
    </row>
    <row r="122" spans="1:17" ht="27" customHeight="1">
      <c r="A122" s="154">
        <v>22</v>
      </c>
      <c r="B122" s="154"/>
      <c r="C122" s="155" t="s">
        <v>862</v>
      </c>
      <c r="D122" s="482" t="s">
        <v>2105</v>
      </c>
      <c r="E122" s="155" t="s">
        <v>2106</v>
      </c>
      <c r="F122" s="155" t="s">
        <v>2107</v>
      </c>
      <c r="G122" s="155" t="s">
        <v>2390</v>
      </c>
      <c r="H122" s="477">
        <v>3</v>
      </c>
      <c r="I122" s="477">
        <v>3</v>
      </c>
      <c r="J122" s="477">
        <v>1</v>
      </c>
      <c r="K122" s="155" t="s">
        <v>2574</v>
      </c>
      <c r="L122" s="155" t="s">
        <v>2081</v>
      </c>
      <c r="M122" s="523">
        <v>604</v>
      </c>
      <c r="N122" s="524" t="s">
        <v>2476</v>
      </c>
      <c r="O122" s="524" t="s">
        <v>1822</v>
      </c>
      <c r="P122" s="524" t="s">
        <v>1942</v>
      </c>
      <c r="Q122" s="524" t="s">
        <v>1052</v>
      </c>
    </row>
    <row r="123" spans="1:17">
      <c r="A123" s="154"/>
      <c r="B123" s="154"/>
      <c r="D123" s="155"/>
      <c r="E123" s="155"/>
      <c r="F123" s="154"/>
      <c r="G123" s="154"/>
      <c r="H123" s="477"/>
      <c r="I123" s="477"/>
      <c r="J123" s="477"/>
      <c r="K123" s="155"/>
      <c r="L123" s="155"/>
      <c r="M123" s="477">
        <v>578</v>
      </c>
      <c r="N123" s="154" t="s">
        <v>2151</v>
      </c>
      <c r="O123" s="154" t="s">
        <v>2125</v>
      </c>
      <c r="P123" s="154" t="s">
        <v>2774</v>
      </c>
      <c r="Q123" s="154" t="s">
        <v>1042</v>
      </c>
    </row>
    <row r="124" spans="1:17">
      <c r="A124" s="154"/>
      <c r="B124" s="154"/>
      <c r="D124" s="155"/>
      <c r="E124" s="155"/>
      <c r="F124" s="154"/>
      <c r="G124" s="154"/>
      <c r="H124" s="477"/>
      <c r="I124" s="477"/>
      <c r="J124" s="477"/>
      <c r="K124" s="155"/>
      <c r="L124" s="155"/>
      <c r="M124" s="477">
        <v>623</v>
      </c>
      <c r="N124" s="154" t="s">
        <v>2744</v>
      </c>
      <c r="O124" s="154" t="s">
        <v>2514</v>
      </c>
      <c r="P124" s="154" t="s">
        <v>2515</v>
      </c>
      <c r="Q124" s="154" t="s">
        <v>1046</v>
      </c>
    </row>
    <row r="125" spans="1:17">
      <c r="A125" s="154"/>
      <c r="B125" s="154"/>
      <c r="D125" s="155"/>
      <c r="E125" s="155"/>
      <c r="F125" s="154"/>
      <c r="G125" s="154"/>
      <c r="H125" s="477"/>
      <c r="I125" s="477"/>
      <c r="J125" s="477"/>
      <c r="K125" s="155"/>
      <c r="L125" s="155"/>
      <c r="M125" s="477">
        <v>626</v>
      </c>
      <c r="N125" s="154" t="s">
        <v>2980</v>
      </c>
      <c r="O125" s="154" t="s">
        <v>1361</v>
      </c>
      <c r="P125" s="154" t="s">
        <v>2180</v>
      </c>
      <c r="Q125" s="154" t="s">
        <v>1051</v>
      </c>
    </row>
    <row r="126" spans="1:17">
      <c r="A126" s="154"/>
      <c r="B126" s="154"/>
      <c r="D126" s="155"/>
      <c r="E126" s="155"/>
      <c r="F126" s="154"/>
      <c r="G126" s="154"/>
      <c r="H126" s="477"/>
      <c r="I126" s="477"/>
      <c r="J126" s="477"/>
      <c r="K126" s="155"/>
      <c r="L126" s="155"/>
      <c r="M126" s="477">
        <v>626</v>
      </c>
      <c r="N126" s="154" t="s">
        <v>3014</v>
      </c>
      <c r="O126" s="154" t="s">
        <v>3892</v>
      </c>
      <c r="P126" s="154" t="s">
        <v>2180</v>
      </c>
      <c r="Q126" s="154" t="s">
        <v>1059</v>
      </c>
    </row>
    <row r="127" spans="1:17">
      <c r="A127" s="526"/>
      <c r="B127" s="526"/>
      <c r="C127" s="526"/>
      <c r="D127" s="526"/>
      <c r="E127" s="526"/>
      <c r="F127" s="526"/>
      <c r="G127" s="526"/>
      <c r="H127" s="527"/>
      <c r="I127" s="527"/>
      <c r="J127" s="527"/>
      <c r="K127" s="526"/>
      <c r="L127" s="526"/>
      <c r="M127" s="527"/>
      <c r="N127" s="526"/>
      <c r="O127" s="526"/>
      <c r="P127" s="526"/>
      <c r="Q127" s="526"/>
    </row>
    <row r="128" spans="1:17" ht="62.25" customHeight="1">
      <c r="A128" s="154">
        <v>23</v>
      </c>
      <c r="B128" s="154"/>
      <c r="C128" s="155" t="s">
        <v>993</v>
      </c>
      <c r="D128" s="155" t="s">
        <v>1928</v>
      </c>
      <c r="E128" s="155" t="s">
        <v>994</v>
      </c>
      <c r="F128" s="155" t="s">
        <v>2017</v>
      </c>
      <c r="G128" s="155" t="s">
        <v>2016</v>
      </c>
      <c r="H128" s="477">
        <v>8</v>
      </c>
      <c r="I128" s="477">
        <v>8</v>
      </c>
      <c r="J128" s="477">
        <v>5</v>
      </c>
      <c r="K128" s="155" t="s">
        <v>2626</v>
      </c>
      <c r="L128" s="155" t="s">
        <v>2612</v>
      </c>
      <c r="M128" s="523">
        <v>623</v>
      </c>
      <c r="N128" s="524" t="s">
        <v>2476</v>
      </c>
      <c r="O128" s="524" t="s">
        <v>1822</v>
      </c>
      <c r="P128" s="524" t="s">
        <v>1942</v>
      </c>
      <c r="Q128" s="524" t="s">
        <v>1052</v>
      </c>
    </row>
    <row r="129" spans="1:204">
      <c r="A129" s="154"/>
      <c r="B129" s="154"/>
      <c r="D129" s="155"/>
      <c r="E129" s="155"/>
      <c r="F129" s="155"/>
      <c r="G129" s="155"/>
      <c r="H129" s="477"/>
      <c r="I129" s="477"/>
      <c r="J129" s="477"/>
      <c r="K129" s="155"/>
      <c r="L129" s="155"/>
      <c r="M129" s="523">
        <v>586</v>
      </c>
      <c r="N129" s="524" t="s">
        <v>2745</v>
      </c>
      <c r="O129" s="524" t="s">
        <v>1943</v>
      </c>
      <c r="P129" s="524" t="s">
        <v>1944</v>
      </c>
      <c r="Q129" s="524" t="s">
        <v>1042</v>
      </c>
    </row>
    <row r="130" spans="1:204">
      <c r="A130" s="154"/>
      <c r="B130" s="154"/>
      <c r="D130" s="155"/>
      <c r="E130" s="155"/>
      <c r="F130" s="155"/>
      <c r="G130" s="155"/>
      <c r="H130" s="477"/>
      <c r="I130" s="477"/>
      <c r="J130" s="477"/>
      <c r="K130" s="155"/>
      <c r="L130" s="155"/>
      <c r="M130" s="477">
        <v>820</v>
      </c>
      <c r="N130" s="154" t="s">
        <v>2746</v>
      </c>
      <c r="O130" s="154" t="s">
        <v>3893</v>
      </c>
      <c r="P130" s="154" t="s">
        <v>2775</v>
      </c>
      <c r="Q130" s="154" t="s">
        <v>1046</v>
      </c>
    </row>
    <row r="131" spans="1:204">
      <c r="A131" s="154"/>
      <c r="B131" s="154"/>
      <c r="D131" s="155"/>
      <c r="E131" s="155"/>
      <c r="F131" s="155"/>
      <c r="G131" s="155"/>
      <c r="H131" s="477"/>
      <c r="I131" s="477"/>
      <c r="J131" s="477"/>
      <c r="K131" s="155"/>
      <c r="L131" s="155"/>
      <c r="M131" s="477">
        <v>1000</v>
      </c>
      <c r="N131" s="154" t="s">
        <v>2747</v>
      </c>
      <c r="O131" s="154" t="s">
        <v>1935</v>
      </c>
      <c r="P131" s="154" t="s">
        <v>2517</v>
      </c>
      <c r="Q131" s="154" t="s">
        <v>1049</v>
      </c>
    </row>
    <row r="132" spans="1:204">
      <c r="A132" s="154"/>
      <c r="B132" s="154"/>
      <c r="D132" s="155"/>
      <c r="E132" s="155"/>
      <c r="F132" s="155"/>
      <c r="G132" s="155"/>
      <c r="H132" s="477"/>
      <c r="I132" s="477"/>
      <c r="J132" s="477"/>
      <c r="K132" s="155"/>
      <c r="L132" s="155"/>
      <c r="M132" s="477">
        <v>716</v>
      </c>
      <c r="N132" s="154" t="s">
        <v>2748</v>
      </c>
      <c r="O132" s="154" t="s">
        <v>1946</v>
      </c>
      <c r="P132" s="154" t="s">
        <v>1947</v>
      </c>
      <c r="Q132" s="154" t="s">
        <v>1051</v>
      </c>
    </row>
    <row r="133" spans="1:204">
      <c r="A133" s="154"/>
      <c r="B133" s="154"/>
      <c r="D133" s="155"/>
      <c r="E133" s="155"/>
      <c r="F133" s="155"/>
      <c r="G133" s="155"/>
      <c r="H133" s="477"/>
      <c r="I133" s="477"/>
      <c r="J133" s="477"/>
      <c r="K133" s="155"/>
      <c r="L133" s="155"/>
      <c r="M133" s="523">
        <v>790</v>
      </c>
      <c r="N133" s="524" t="s">
        <v>2749</v>
      </c>
      <c r="O133" s="524" t="s">
        <v>3519</v>
      </c>
      <c r="P133" s="524" t="s">
        <v>2776</v>
      </c>
      <c r="Q133" s="524" t="s">
        <v>1049</v>
      </c>
    </row>
    <row r="134" spans="1:204">
      <c r="A134" s="154"/>
      <c r="B134" s="154"/>
      <c r="D134" s="155"/>
      <c r="E134" s="155"/>
      <c r="F134" s="155"/>
      <c r="G134" s="155"/>
      <c r="H134" s="477"/>
      <c r="I134" s="477"/>
      <c r="J134" s="477"/>
      <c r="K134" s="155"/>
      <c r="L134" s="155"/>
      <c r="M134" s="523">
        <v>858</v>
      </c>
      <c r="N134" s="524" t="s">
        <v>2750</v>
      </c>
      <c r="O134" s="524" t="s">
        <v>3520</v>
      </c>
      <c r="P134" s="524" t="s">
        <v>2801</v>
      </c>
      <c r="Q134" s="524" t="s">
        <v>1049</v>
      </c>
    </row>
    <row r="135" spans="1:204">
      <c r="A135" s="154"/>
      <c r="B135" s="154"/>
      <c r="D135" s="155"/>
      <c r="E135" s="155"/>
      <c r="F135" s="155"/>
      <c r="G135" s="155"/>
      <c r="H135" s="477"/>
      <c r="I135" s="477"/>
      <c r="J135" s="477"/>
      <c r="K135" s="155"/>
      <c r="L135" s="155"/>
      <c r="M135" s="523">
        <v>1000</v>
      </c>
      <c r="N135" s="524" t="s">
        <v>1948</v>
      </c>
      <c r="O135" s="524" t="s">
        <v>1949</v>
      </c>
      <c r="P135" s="524" t="s">
        <v>1950</v>
      </c>
      <c r="Q135" s="524" t="s">
        <v>1045</v>
      </c>
    </row>
    <row r="136" spans="1:204">
      <c r="A136" s="154"/>
      <c r="B136" s="154"/>
      <c r="D136" s="155"/>
      <c r="E136" s="155"/>
      <c r="F136" s="155"/>
      <c r="G136" s="155"/>
      <c r="H136" s="477"/>
      <c r="I136" s="477"/>
      <c r="J136" s="477"/>
      <c r="K136" s="155"/>
      <c r="L136" s="155"/>
      <c r="M136" s="477">
        <v>861</v>
      </c>
      <c r="N136" s="154" t="s">
        <v>3015</v>
      </c>
      <c r="O136" s="154" t="s">
        <v>3894</v>
      </c>
      <c r="P136" s="154" t="s">
        <v>2180</v>
      </c>
      <c r="Q136" s="154" t="s">
        <v>1043</v>
      </c>
    </row>
    <row r="137" spans="1:204">
      <c r="A137" s="154"/>
      <c r="B137" s="154"/>
      <c r="D137" s="155"/>
      <c r="E137" s="155"/>
      <c r="F137" s="155"/>
      <c r="G137" s="155"/>
      <c r="H137" s="477"/>
      <c r="I137" s="477"/>
      <c r="J137" s="477"/>
      <c r="K137" s="155"/>
      <c r="L137" s="155"/>
      <c r="M137" s="477">
        <v>825</v>
      </c>
      <c r="N137" s="154" t="s">
        <v>3016</v>
      </c>
      <c r="O137" s="154" t="s">
        <v>3895</v>
      </c>
      <c r="P137" s="154" t="s">
        <v>2180</v>
      </c>
      <c r="Q137" s="154" t="s">
        <v>1045</v>
      </c>
    </row>
    <row r="138" spans="1:204" s="484" customFormat="1">
      <c r="H138" s="485"/>
      <c r="I138" s="485"/>
      <c r="J138" s="485"/>
      <c r="M138" s="485">
        <v>783</v>
      </c>
      <c r="N138" s="484" t="s">
        <v>2993</v>
      </c>
      <c r="O138" s="484" t="s">
        <v>1940</v>
      </c>
      <c r="P138" s="484" t="s">
        <v>2180</v>
      </c>
      <c r="Q138" s="484" t="s">
        <v>1047</v>
      </c>
      <c r="R138" s="473"/>
      <c r="S138" s="473"/>
      <c r="T138" s="473"/>
      <c r="U138" s="473"/>
      <c r="V138" s="473"/>
      <c r="W138" s="473"/>
      <c r="X138" s="473"/>
      <c r="Y138" s="473"/>
      <c r="Z138" s="473"/>
      <c r="AA138" s="473"/>
      <c r="AB138" s="473"/>
      <c r="AC138" s="473"/>
      <c r="AD138" s="473"/>
      <c r="AE138" s="473"/>
      <c r="AF138" s="473"/>
      <c r="AG138" s="473"/>
      <c r="AH138" s="473"/>
      <c r="AI138" s="473"/>
      <c r="AJ138" s="473"/>
      <c r="AK138" s="473"/>
      <c r="AL138" s="473"/>
      <c r="AM138" s="473"/>
      <c r="AN138" s="473"/>
      <c r="AO138" s="473"/>
      <c r="AP138" s="473"/>
      <c r="AQ138" s="473"/>
      <c r="AR138" s="473"/>
      <c r="AS138" s="473"/>
      <c r="AT138" s="473"/>
      <c r="AU138" s="473"/>
      <c r="AV138" s="473"/>
      <c r="AW138" s="473"/>
      <c r="AX138" s="473"/>
      <c r="AY138" s="473"/>
      <c r="AZ138" s="473"/>
      <c r="BA138" s="473"/>
      <c r="BB138" s="473"/>
      <c r="BC138" s="473"/>
      <c r="BD138" s="473"/>
      <c r="BE138" s="473"/>
      <c r="BF138" s="473"/>
      <c r="BG138" s="473"/>
      <c r="BH138" s="473"/>
      <c r="BI138" s="473"/>
      <c r="BJ138" s="473"/>
      <c r="BK138" s="473"/>
      <c r="BL138" s="473"/>
      <c r="BM138" s="473"/>
      <c r="BN138" s="473"/>
      <c r="BO138" s="473"/>
      <c r="BP138" s="473"/>
      <c r="BQ138" s="473"/>
      <c r="BR138" s="473"/>
      <c r="BS138" s="473"/>
      <c r="BT138" s="473"/>
      <c r="BU138" s="473"/>
      <c r="BV138" s="473"/>
      <c r="BW138" s="473"/>
      <c r="BX138" s="473"/>
      <c r="BY138" s="473"/>
      <c r="BZ138" s="473"/>
      <c r="CA138" s="473"/>
      <c r="CB138" s="473"/>
      <c r="CC138" s="473"/>
      <c r="CD138" s="473"/>
      <c r="CE138" s="473"/>
      <c r="CF138" s="473"/>
      <c r="CG138" s="473"/>
      <c r="CH138" s="473"/>
      <c r="CI138" s="473"/>
      <c r="CJ138" s="473"/>
      <c r="CK138" s="473"/>
      <c r="CL138" s="473"/>
      <c r="CM138" s="473"/>
      <c r="CN138" s="473"/>
      <c r="CO138" s="473"/>
      <c r="CP138" s="473"/>
      <c r="CQ138" s="473"/>
      <c r="CR138" s="473"/>
      <c r="CS138" s="473"/>
      <c r="CT138" s="473"/>
      <c r="CU138" s="473"/>
      <c r="CV138" s="473"/>
      <c r="CW138" s="473"/>
      <c r="CX138" s="473"/>
      <c r="CY138" s="473"/>
      <c r="CZ138" s="473"/>
      <c r="DA138" s="473"/>
      <c r="DB138" s="473"/>
      <c r="DC138" s="473"/>
      <c r="DD138" s="473"/>
      <c r="DE138" s="473"/>
      <c r="DF138" s="473"/>
      <c r="DG138" s="473"/>
      <c r="DH138" s="473"/>
      <c r="DI138" s="473"/>
      <c r="DJ138" s="473"/>
      <c r="DK138" s="473"/>
      <c r="DL138" s="473"/>
      <c r="DM138" s="473"/>
      <c r="DN138" s="473"/>
      <c r="DO138" s="473"/>
      <c r="DP138" s="473"/>
      <c r="DQ138" s="473"/>
      <c r="DR138" s="473"/>
      <c r="DS138" s="473"/>
      <c r="DT138" s="473"/>
      <c r="DU138" s="473"/>
      <c r="DV138" s="473"/>
      <c r="DW138" s="473"/>
      <c r="DX138" s="473"/>
      <c r="DY138" s="473"/>
      <c r="DZ138" s="473"/>
      <c r="EA138" s="473"/>
      <c r="EB138" s="473"/>
      <c r="EC138" s="473"/>
      <c r="ED138" s="473"/>
      <c r="EE138" s="473"/>
      <c r="EF138" s="473"/>
      <c r="EG138" s="473"/>
      <c r="EH138" s="473"/>
      <c r="EI138" s="473"/>
      <c r="EJ138" s="473"/>
      <c r="EK138" s="473"/>
      <c r="EL138" s="473"/>
      <c r="EM138" s="473"/>
      <c r="EN138" s="473"/>
      <c r="EO138" s="473"/>
      <c r="EP138" s="473"/>
      <c r="EQ138" s="473"/>
      <c r="ER138" s="473"/>
      <c r="ES138" s="473"/>
      <c r="ET138" s="473"/>
      <c r="EU138" s="473"/>
      <c r="EV138" s="473"/>
      <c r="EW138" s="473"/>
      <c r="EX138" s="473"/>
      <c r="EY138" s="473"/>
      <c r="EZ138" s="473"/>
      <c r="FA138" s="473"/>
      <c r="FB138" s="473"/>
      <c r="FC138" s="473"/>
      <c r="FD138" s="473"/>
      <c r="FE138" s="473"/>
      <c r="FF138" s="473"/>
      <c r="FG138" s="473"/>
      <c r="FH138" s="473"/>
      <c r="FI138" s="473"/>
      <c r="FJ138" s="473"/>
      <c r="FK138" s="473"/>
      <c r="FL138" s="473"/>
      <c r="FM138" s="473"/>
      <c r="FN138" s="473"/>
      <c r="FO138" s="473"/>
      <c r="FP138" s="473"/>
      <c r="FQ138" s="473"/>
      <c r="FR138" s="473"/>
      <c r="FS138" s="473"/>
      <c r="FT138" s="473"/>
      <c r="FU138" s="473"/>
      <c r="FV138" s="473"/>
      <c r="FW138" s="473"/>
      <c r="FX138" s="473"/>
      <c r="FY138" s="473"/>
      <c r="FZ138" s="473"/>
      <c r="GA138" s="473"/>
      <c r="GB138" s="473"/>
      <c r="GC138" s="473"/>
      <c r="GD138" s="473"/>
      <c r="GE138" s="473"/>
      <c r="GF138" s="473"/>
      <c r="GG138" s="473"/>
      <c r="GH138" s="473"/>
      <c r="GI138" s="473"/>
      <c r="GJ138" s="473"/>
      <c r="GK138" s="473"/>
      <c r="GL138" s="473"/>
      <c r="GM138" s="473"/>
      <c r="GN138" s="473"/>
      <c r="GO138" s="473"/>
      <c r="GP138" s="473"/>
      <c r="GQ138" s="473"/>
      <c r="GR138" s="473"/>
      <c r="GS138" s="473"/>
      <c r="GT138" s="473"/>
      <c r="GU138" s="473"/>
      <c r="GV138" s="473"/>
    </row>
    <row r="139" spans="1:204" s="484" customFormat="1">
      <c r="H139" s="485"/>
      <c r="I139" s="485"/>
      <c r="J139" s="485"/>
      <c r="M139" s="485">
        <v>783</v>
      </c>
      <c r="N139" s="484" t="s">
        <v>3018</v>
      </c>
      <c r="O139" s="484" t="s">
        <v>3896</v>
      </c>
      <c r="P139" s="484" t="s">
        <v>2180</v>
      </c>
      <c r="Q139" s="484" t="s">
        <v>1047</v>
      </c>
      <c r="R139" s="473"/>
      <c r="S139" s="473"/>
      <c r="T139" s="473"/>
      <c r="U139" s="473"/>
      <c r="V139" s="473"/>
      <c r="W139" s="473"/>
      <c r="X139" s="473"/>
      <c r="Y139" s="473"/>
      <c r="Z139" s="473"/>
      <c r="AA139" s="473"/>
      <c r="AB139" s="473"/>
      <c r="AC139" s="473"/>
      <c r="AD139" s="473"/>
      <c r="AE139" s="473"/>
      <c r="AF139" s="473"/>
      <c r="AG139" s="473"/>
      <c r="AH139" s="473"/>
      <c r="AI139" s="473"/>
      <c r="AJ139" s="473"/>
      <c r="AK139" s="473"/>
      <c r="AL139" s="473"/>
      <c r="AM139" s="473"/>
      <c r="AN139" s="473"/>
      <c r="AO139" s="473"/>
      <c r="AP139" s="473"/>
      <c r="AQ139" s="473"/>
      <c r="AR139" s="473"/>
      <c r="AS139" s="473"/>
      <c r="AT139" s="473"/>
      <c r="AU139" s="473"/>
      <c r="AV139" s="473"/>
      <c r="AW139" s="473"/>
      <c r="AX139" s="473"/>
      <c r="AY139" s="473"/>
      <c r="AZ139" s="473"/>
      <c r="BA139" s="473"/>
      <c r="BB139" s="473"/>
      <c r="BC139" s="473"/>
      <c r="BD139" s="473"/>
      <c r="BE139" s="473"/>
      <c r="BF139" s="473"/>
      <c r="BG139" s="473"/>
      <c r="BH139" s="473"/>
      <c r="BI139" s="473"/>
      <c r="BJ139" s="473"/>
      <c r="BK139" s="473"/>
      <c r="BL139" s="473"/>
      <c r="BM139" s="473"/>
      <c r="BN139" s="473"/>
      <c r="BO139" s="473"/>
      <c r="BP139" s="473"/>
      <c r="BQ139" s="473"/>
      <c r="BR139" s="473"/>
      <c r="BS139" s="473"/>
      <c r="BT139" s="473"/>
      <c r="BU139" s="473"/>
      <c r="BV139" s="473"/>
      <c r="BW139" s="473"/>
      <c r="BX139" s="473"/>
      <c r="BY139" s="473"/>
      <c r="BZ139" s="473"/>
      <c r="CA139" s="473"/>
      <c r="CB139" s="473"/>
      <c r="CC139" s="473"/>
      <c r="CD139" s="473"/>
      <c r="CE139" s="473"/>
      <c r="CF139" s="473"/>
      <c r="CG139" s="473"/>
      <c r="CH139" s="473"/>
      <c r="CI139" s="473"/>
      <c r="CJ139" s="473"/>
      <c r="CK139" s="473"/>
      <c r="CL139" s="473"/>
      <c r="CM139" s="473"/>
      <c r="CN139" s="473"/>
      <c r="CO139" s="473"/>
      <c r="CP139" s="473"/>
      <c r="CQ139" s="473"/>
      <c r="CR139" s="473"/>
      <c r="CS139" s="473"/>
      <c r="CT139" s="473"/>
      <c r="CU139" s="473"/>
      <c r="CV139" s="473"/>
      <c r="CW139" s="473"/>
      <c r="CX139" s="473"/>
      <c r="CY139" s="473"/>
      <c r="CZ139" s="473"/>
      <c r="DA139" s="473"/>
      <c r="DB139" s="473"/>
      <c r="DC139" s="473"/>
      <c r="DD139" s="473"/>
      <c r="DE139" s="473"/>
      <c r="DF139" s="473"/>
      <c r="DG139" s="473"/>
      <c r="DH139" s="473"/>
      <c r="DI139" s="473"/>
      <c r="DJ139" s="473"/>
      <c r="DK139" s="473"/>
      <c r="DL139" s="473"/>
      <c r="DM139" s="473"/>
      <c r="DN139" s="473"/>
      <c r="DO139" s="473"/>
      <c r="DP139" s="473"/>
      <c r="DQ139" s="473"/>
      <c r="DR139" s="473"/>
      <c r="DS139" s="473"/>
      <c r="DT139" s="473"/>
      <c r="DU139" s="473"/>
      <c r="DV139" s="473"/>
      <c r="DW139" s="473"/>
      <c r="DX139" s="473"/>
      <c r="DY139" s="473"/>
      <c r="DZ139" s="473"/>
      <c r="EA139" s="473"/>
      <c r="EB139" s="473"/>
      <c r="EC139" s="473"/>
      <c r="ED139" s="473"/>
      <c r="EE139" s="473"/>
      <c r="EF139" s="473"/>
      <c r="EG139" s="473"/>
      <c r="EH139" s="473"/>
      <c r="EI139" s="473"/>
      <c r="EJ139" s="473"/>
      <c r="EK139" s="473"/>
      <c r="EL139" s="473"/>
      <c r="EM139" s="473"/>
      <c r="EN139" s="473"/>
      <c r="EO139" s="473"/>
      <c r="EP139" s="473"/>
      <c r="EQ139" s="473"/>
      <c r="ER139" s="473"/>
      <c r="ES139" s="473"/>
      <c r="ET139" s="473"/>
      <c r="EU139" s="473"/>
      <c r="EV139" s="473"/>
      <c r="EW139" s="473"/>
      <c r="EX139" s="473"/>
      <c r="EY139" s="473"/>
      <c r="EZ139" s="473"/>
      <c r="FA139" s="473"/>
      <c r="FB139" s="473"/>
      <c r="FC139" s="473"/>
      <c r="FD139" s="473"/>
      <c r="FE139" s="473"/>
      <c r="FF139" s="473"/>
      <c r="FG139" s="473"/>
      <c r="FH139" s="473"/>
      <c r="FI139" s="473"/>
      <c r="FJ139" s="473"/>
      <c r="FK139" s="473"/>
      <c r="FL139" s="473"/>
      <c r="FM139" s="473"/>
      <c r="FN139" s="473"/>
      <c r="FO139" s="473"/>
      <c r="FP139" s="473"/>
      <c r="FQ139" s="473"/>
      <c r="FR139" s="473"/>
      <c r="FS139" s="473"/>
      <c r="FT139" s="473"/>
      <c r="FU139" s="473"/>
      <c r="FV139" s="473"/>
      <c r="FW139" s="473"/>
      <c r="FX139" s="473"/>
      <c r="FY139" s="473"/>
      <c r="FZ139" s="473"/>
      <c r="GA139" s="473"/>
      <c r="GB139" s="473"/>
      <c r="GC139" s="473"/>
      <c r="GD139" s="473"/>
      <c r="GE139" s="473"/>
      <c r="GF139" s="473"/>
      <c r="GG139" s="473"/>
      <c r="GH139" s="473"/>
      <c r="GI139" s="473"/>
      <c r="GJ139" s="473"/>
      <c r="GK139" s="473"/>
      <c r="GL139" s="473"/>
      <c r="GM139" s="473"/>
      <c r="GN139" s="473"/>
      <c r="GO139" s="473"/>
      <c r="GP139" s="473"/>
      <c r="GQ139" s="473"/>
      <c r="GR139" s="473"/>
      <c r="GS139" s="473"/>
      <c r="GT139" s="473"/>
      <c r="GU139" s="473"/>
      <c r="GV139" s="473"/>
    </row>
    <row r="140" spans="1:204" s="484" customFormat="1">
      <c r="H140" s="485"/>
      <c r="I140" s="485"/>
      <c r="J140" s="485"/>
      <c r="M140" s="485">
        <v>783</v>
      </c>
      <c r="N140" s="484" t="s">
        <v>3004</v>
      </c>
      <c r="O140" s="484" t="s">
        <v>2118</v>
      </c>
      <c r="P140" s="484" t="s">
        <v>2180</v>
      </c>
      <c r="Q140" s="484" t="s">
        <v>1043</v>
      </c>
      <c r="R140" s="473"/>
      <c r="S140" s="473"/>
      <c r="T140" s="473"/>
      <c r="U140" s="473"/>
      <c r="V140" s="473"/>
      <c r="W140" s="473"/>
      <c r="X140" s="473"/>
      <c r="Y140" s="473"/>
      <c r="Z140" s="473"/>
      <c r="AA140" s="473"/>
      <c r="AB140" s="473"/>
      <c r="AC140" s="473"/>
      <c r="AD140" s="473"/>
      <c r="AE140" s="473"/>
      <c r="AF140" s="473"/>
      <c r="AG140" s="473"/>
      <c r="AH140" s="473"/>
      <c r="AI140" s="473"/>
      <c r="AJ140" s="473"/>
      <c r="AK140" s="473"/>
      <c r="AL140" s="473"/>
      <c r="AM140" s="473"/>
      <c r="AN140" s="473"/>
      <c r="AO140" s="473"/>
      <c r="AP140" s="473"/>
      <c r="AQ140" s="473"/>
      <c r="AR140" s="473"/>
      <c r="AS140" s="473"/>
      <c r="AT140" s="473"/>
      <c r="AU140" s="473"/>
      <c r="AV140" s="473"/>
      <c r="AW140" s="473"/>
      <c r="AX140" s="473"/>
      <c r="AY140" s="473"/>
      <c r="AZ140" s="473"/>
      <c r="BA140" s="473"/>
      <c r="BB140" s="473"/>
      <c r="BC140" s="473"/>
      <c r="BD140" s="473"/>
      <c r="BE140" s="473"/>
      <c r="BF140" s="473"/>
      <c r="BG140" s="473"/>
      <c r="BH140" s="473"/>
      <c r="BI140" s="473"/>
      <c r="BJ140" s="473"/>
      <c r="BK140" s="473"/>
      <c r="BL140" s="473"/>
      <c r="BM140" s="473"/>
      <c r="BN140" s="473"/>
      <c r="BO140" s="473"/>
      <c r="BP140" s="473"/>
      <c r="BQ140" s="473"/>
      <c r="BR140" s="473"/>
      <c r="BS140" s="473"/>
      <c r="BT140" s="473"/>
      <c r="BU140" s="473"/>
      <c r="BV140" s="473"/>
      <c r="BW140" s="473"/>
      <c r="BX140" s="473"/>
      <c r="BY140" s="473"/>
      <c r="BZ140" s="473"/>
      <c r="CA140" s="473"/>
      <c r="CB140" s="473"/>
      <c r="CC140" s="473"/>
      <c r="CD140" s="473"/>
      <c r="CE140" s="473"/>
      <c r="CF140" s="473"/>
      <c r="CG140" s="473"/>
      <c r="CH140" s="473"/>
      <c r="CI140" s="473"/>
      <c r="CJ140" s="473"/>
      <c r="CK140" s="473"/>
      <c r="CL140" s="473"/>
      <c r="CM140" s="473"/>
      <c r="CN140" s="473"/>
      <c r="CO140" s="473"/>
      <c r="CP140" s="473"/>
      <c r="CQ140" s="473"/>
      <c r="CR140" s="473"/>
      <c r="CS140" s="473"/>
      <c r="CT140" s="473"/>
      <c r="CU140" s="473"/>
      <c r="CV140" s="473"/>
      <c r="CW140" s="473"/>
      <c r="CX140" s="473"/>
      <c r="CY140" s="473"/>
      <c r="CZ140" s="473"/>
      <c r="DA140" s="473"/>
      <c r="DB140" s="473"/>
      <c r="DC140" s="473"/>
      <c r="DD140" s="473"/>
      <c r="DE140" s="473"/>
      <c r="DF140" s="473"/>
      <c r="DG140" s="473"/>
      <c r="DH140" s="473"/>
      <c r="DI140" s="473"/>
      <c r="DJ140" s="473"/>
      <c r="DK140" s="473"/>
      <c r="DL140" s="473"/>
      <c r="DM140" s="473"/>
      <c r="DN140" s="473"/>
      <c r="DO140" s="473"/>
      <c r="DP140" s="473"/>
      <c r="DQ140" s="473"/>
      <c r="DR140" s="473"/>
      <c r="DS140" s="473"/>
      <c r="DT140" s="473"/>
      <c r="DU140" s="473"/>
      <c r="DV140" s="473"/>
      <c r="DW140" s="473"/>
      <c r="DX140" s="473"/>
      <c r="DY140" s="473"/>
      <c r="DZ140" s="473"/>
      <c r="EA140" s="473"/>
      <c r="EB140" s="473"/>
      <c r="EC140" s="473"/>
      <c r="ED140" s="473"/>
      <c r="EE140" s="473"/>
      <c r="EF140" s="473"/>
      <c r="EG140" s="473"/>
      <c r="EH140" s="473"/>
      <c r="EI140" s="473"/>
      <c r="EJ140" s="473"/>
      <c r="EK140" s="473"/>
      <c r="EL140" s="473"/>
      <c r="EM140" s="473"/>
      <c r="EN140" s="473"/>
      <c r="EO140" s="473"/>
      <c r="EP140" s="473"/>
      <c r="EQ140" s="473"/>
      <c r="ER140" s="473"/>
      <c r="ES140" s="473"/>
      <c r="ET140" s="473"/>
      <c r="EU140" s="473"/>
      <c r="EV140" s="473"/>
      <c r="EW140" s="473"/>
      <c r="EX140" s="473"/>
      <c r="EY140" s="473"/>
      <c r="EZ140" s="473"/>
      <c r="FA140" s="473"/>
      <c r="FB140" s="473"/>
      <c r="FC140" s="473"/>
      <c r="FD140" s="473"/>
      <c r="FE140" s="473"/>
      <c r="FF140" s="473"/>
      <c r="FG140" s="473"/>
      <c r="FH140" s="473"/>
      <c r="FI140" s="473"/>
      <c r="FJ140" s="473"/>
      <c r="FK140" s="473"/>
      <c r="FL140" s="473"/>
      <c r="FM140" s="473"/>
      <c r="FN140" s="473"/>
      <c r="FO140" s="473"/>
      <c r="FP140" s="473"/>
      <c r="FQ140" s="473"/>
      <c r="FR140" s="473"/>
      <c r="FS140" s="473"/>
      <c r="FT140" s="473"/>
      <c r="FU140" s="473"/>
      <c r="FV140" s="473"/>
      <c r="FW140" s="473"/>
      <c r="FX140" s="473"/>
      <c r="FY140" s="473"/>
      <c r="FZ140" s="473"/>
      <c r="GA140" s="473"/>
      <c r="GB140" s="473"/>
      <c r="GC140" s="473"/>
      <c r="GD140" s="473"/>
      <c r="GE140" s="473"/>
      <c r="GF140" s="473"/>
      <c r="GG140" s="473"/>
      <c r="GH140" s="473"/>
      <c r="GI140" s="473"/>
      <c r="GJ140" s="473"/>
      <c r="GK140" s="473"/>
      <c r="GL140" s="473"/>
      <c r="GM140" s="473"/>
      <c r="GN140" s="473"/>
      <c r="GO140" s="473"/>
      <c r="GP140" s="473"/>
      <c r="GQ140" s="473"/>
      <c r="GR140" s="473"/>
      <c r="GS140" s="473"/>
      <c r="GT140" s="473"/>
      <c r="GU140" s="473"/>
      <c r="GV140" s="473"/>
    </row>
    <row r="141" spans="1:204" s="484" customFormat="1">
      <c r="H141" s="485"/>
      <c r="I141" s="485"/>
      <c r="J141" s="485"/>
      <c r="M141" s="485">
        <v>750</v>
      </c>
      <c r="N141" s="484" t="s">
        <v>3021</v>
      </c>
      <c r="O141" s="484" t="s">
        <v>1213</v>
      </c>
      <c r="P141" s="484" t="s">
        <v>2180</v>
      </c>
      <c r="Q141" s="484" t="s">
        <v>1064</v>
      </c>
      <c r="R141" s="473"/>
      <c r="S141" s="473"/>
      <c r="T141" s="473"/>
      <c r="U141" s="473"/>
      <c r="V141" s="473"/>
      <c r="W141" s="473"/>
      <c r="X141" s="473"/>
      <c r="Y141" s="473"/>
      <c r="Z141" s="473"/>
      <c r="AA141" s="473"/>
      <c r="AB141" s="473"/>
      <c r="AC141" s="473"/>
      <c r="AD141" s="473"/>
      <c r="AE141" s="473"/>
      <c r="AF141" s="473"/>
      <c r="AG141" s="473"/>
      <c r="AH141" s="473"/>
      <c r="AI141" s="473"/>
      <c r="AJ141" s="473"/>
      <c r="AK141" s="473"/>
      <c r="AL141" s="473"/>
      <c r="AM141" s="473"/>
      <c r="AN141" s="473"/>
      <c r="AO141" s="473"/>
      <c r="AP141" s="473"/>
      <c r="AQ141" s="473"/>
      <c r="AR141" s="473"/>
      <c r="AS141" s="473"/>
      <c r="AT141" s="473"/>
      <c r="AU141" s="473"/>
      <c r="AV141" s="473"/>
      <c r="AW141" s="473"/>
      <c r="AX141" s="473"/>
      <c r="AY141" s="473"/>
      <c r="AZ141" s="473"/>
      <c r="BA141" s="473"/>
      <c r="BB141" s="473"/>
      <c r="BC141" s="473"/>
      <c r="BD141" s="473"/>
      <c r="BE141" s="473"/>
      <c r="BF141" s="473"/>
      <c r="BG141" s="473"/>
      <c r="BH141" s="473"/>
      <c r="BI141" s="473"/>
      <c r="BJ141" s="473"/>
      <c r="BK141" s="473"/>
      <c r="BL141" s="473"/>
      <c r="BM141" s="473"/>
      <c r="BN141" s="473"/>
      <c r="BO141" s="473"/>
      <c r="BP141" s="473"/>
      <c r="BQ141" s="473"/>
      <c r="BR141" s="473"/>
      <c r="BS141" s="473"/>
      <c r="BT141" s="473"/>
      <c r="BU141" s="473"/>
      <c r="BV141" s="473"/>
      <c r="BW141" s="473"/>
      <c r="BX141" s="473"/>
      <c r="BY141" s="473"/>
      <c r="BZ141" s="473"/>
      <c r="CA141" s="473"/>
      <c r="CB141" s="473"/>
      <c r="CC141" s="473"/>
      <c r="CD141" s="473"/>
      <c r="CE141" s="473"/>
      <c r="CF141" s="473"/>
      <c r="CG141" s="473"/>
      <c r="CH141" s="473"/>
      <c r="CI141" s="473"/>
      <c r="CJ141" s="473"/>
      <c r="CK141" s="473"/>
      <c r="CL141" s="473"/>
      <c r="CM141" s="473"/>
      <c r="CN141" s="473"/>
      <c r="CO141" s="473"/>
      <c r="CP141" s="473"/>
      <c r="CQ141" s="473"/>
      <c r="CR141" s="473"/>
      <c r="CS141" s="473"/>
      <c r="CT141" s="473"/>
      <c r="CU141" s="473"/>
      <c r="CV141" s="473"/>
      <c r="CW141" s="473"/>
      <c r="CX141" s="473"/>
      <c r="CY141" s="473"/>
      <c r="CZ141" s="473"/>
      <c r="DA141" s="473"/>
      <c r="DB141" s="473"/>
      <c r="DC141" s="473"/>
      <c r="DD141" s="473"/>
      <c r="DE141" s="473"/>
      <c r="DF141" s="473"/>
      <c r="DG141" s="473"/>
      <c r="DH141" s="473"/>
      <c r="DI141" s="473"/>
      <c r="DJ141" s="473"/>
      <c r="DK141" s="473"/>
      <c r="DL141" s="473"/>
      <c r="DM141" s="473"/>
      <c r="DN141" s="473"/>
      <c r="DO141" s="473"/>
      <c r="DP141" s="473"/>
      <c r="DQ141" s="473"/>
      <c r="DR141" s="473"/>
      <c r="DS141" s="473"/>
      <c r="DT141" s="473"/>
      <c r="DU141" s="473"/>
      <c r="DV141" s="473"/>
      <c r="DW141" s="473"/>
      <c r="DX141" s="473"/>
      <c r="DY141" s="473"/>
      <c r="DZ141" s="473"/>
      <c r="EA141" s="473"/>
      <c r="EB141" s="473"/>
      <c r="EC141" s="473"/>
      <c r="ED141" s="473"/>
      <c r="EE141" s="473"/>
      <c r="EF141" s="473"/>
      <c r="EG141" s="473"/>
      <c r="EH141" s="473"/>
      <c r="EI141" s="473"/>
      <c r="EJ141" s="473"/>
      <c r="EK141" s="473"/>
      <c r="EL141" s="473"/>
      <c r="EM141" s="473"/>
      <c r="EN141" s="473"/>
      <c r="EO141" s="473"/>
      <c r="EP141" s="473"/>
      <c r="EQ141" s="473"/>
      <c r="ER141" s="473"/>
      <c r="ES141" s="473"/>
      <c r="ET141" s="473"/>
      <c r="EU141" s="473"/>
      <c r="EV141" s="473"/>
      <c r="EW141" s="473"/>
      <c r="EX141" s="473"/>
      <c r="EY141" s="473"/>
      <c r="EZ141" s="473"/>
      <c r="FA141" s="473"/>
      <c r="FB141" s="473"/>
      <c r="FC141" s="473"/>
      <c r="FD141" s="473"/>
      <c r="FE141" s="473"/>
      <c r="FF141" s="473"/>
      <c r="FG141" s="473"/>
      <c r="FH141" s="473"/>
      <c r="FI141" s="473"/>
      <c r="FJ141" s="473"/>
      <c r="FK141" s="473"/>
      <c r="FL141" s="473"/>
      <c r="FM141" s="473"/>
      <c r="FN141" s="473"/>
      <c r="FO141" s="473"/>
      <c r="FP141" s="473"/>
      <c r="FQ141" s="473"/>
      <c r="FR141" s="473"/>
      <c r="FS141" s="473"/>
      <c r="FT141" s="473"/>
      <c r="FU141" s="473"/>
      <c r="FV141" s="473"/>
      <c r="FW141" s="473"/>
      <c r="FX141" s="473"/>
      <c r="FY141" s="473"/>
      <c r="FZ141" s="473"/>
      <c r="GA141" s="473"/>
      <c r="GB141" s="473"/>
      <c r="GC141" s="473"/>
      <c r="GD141" s="473"/>
      <c r="GE141" s="473"/>
      <c r="GF141" s="473"/>
      <c r="GG141" s="473"/>
      <c r="GH141" s="473"/>
      <c r="GI141" s="473"/>
      <c r="GJ141" s="473"/>
      <c r="GK141" s="473"/>
      <c r="GL141" s="473"/>
      <c r="GM141" s="473"/>
      <c r="GN141" s="473"/>
      <c r="GO141" s="473"/>
      <c r="GP141" s="473"/>
      <c r="GQ141" s="473"/>
      <c r="GR141" s="473"/>
      <c r="GS141" s="473"/>
      <c r="GT141" s="473"/>
      <c r="GU141" s="473"/>
      <c r="GV141" s="473"/>
    </row>
    <row r="142" spans="1:204">
      <c r="A142" s="528"/>
      <c r="B142" s="528"/>
      <c r="C142" s="528"/>
      <c r="D142" s="528"/>
      <c r="E142" s="528"/>
      <c r="F142" s="528"/>
      <c r="G142" s="528"/>
      <c r="H142" s="529"/>
      <c r="I142" s="529"/>
      <c r="J142" s="529"/>
      <c r="K142" s="528"/>
      <c r="L142" s="528"/>
      <c r="M142" s="529"/>
      <c r="N142" s="528"/>
      <c r="O142" s="528"/>
      <c r="P142" s="528"/>
      <c r="Q142" s="528"/>
    </row>
    <row r="143" spans="1:204" ht="30.75" customHeight="1">
      <c r="A143" s="154">
        <v>24</v>
      </c>
      <c r="B143" s="154"/>
      <c r="C143" s="155" t="s">
        <v>993</v>
      </c>
      <c r="D143" s="483" t="s">
        <v>991</v>
      </c>
      <c r="E143" s="155" t="s">
        <v>995</v>
      </c>
      <c r="F143" s="155" t="s">
        <v>2108</v>
      </c>
      <c r="G143" s="155" t="s">
        <v>2016</v>
      </c>
      <c r="H143" s="477">
        <v>7</v>
      </c>
      <c r="I143" s="477">
        <v>5</v>
      </c>
      <c r="J143" s="477">
        <v>0</v>
      </c>
      <c r="K143" s="155" t="s">
        <v>2808</v>
      </c>
      <c r="L143" s="155" t="s">
        <v>2628</v>
      </c>
      <c r="M143" s="477">
        <v>753</v>
      </c>
      <c r="N143" s="154" t="s">
        <v>1934</v>
      </c>
      <c r="O143" s="154" t="s">
        <v>1935</v>
      </c>
      <c r="P143" s="154" t="s">
        <v>2777</v>
      </c>
      <c r="Q143" s="154" t="s">
        <v>1049</v>
      </c>
    </row>
    <row r="144" spans="1:204">
      <c r="A144" s="154"/>
      <c r="B144" s="154"/>
      <c r="D144" s="155"/>
      <c r="E144" s="155"/>
      <c r="F144" s="154"/>
      <c r="G144" s="154"/>
      <c r="H144" s="477"/>
      <c r="I144" s="477"/>
      <c r="J144" s="477"/>
      <c r="K144" s="155"/>
      <c r="L144" s="155"/>
      <c r="M144" s="477">
        <v>751</v>
      </c>
      <c r="N144" s="154" t="s">
        <v>2153</v>
      </c>
      <c r="O144" s="154" t="s">
        <v>2127</v>
      </c>
      <c r="P144" s="154" t="s">
        <v>2185</v>
      </c>
      <c r="Q144" s="154" t="s">
        <v>1046</v>
      </c>
    </row>
    <row r="145" spans="1:204">
      <c r="A145" s="154"/>
      <c r="B145" s="154"/>
      <c r="D145" s="155"/>
      <c r="E145" s="155"/>
      <c r="F145" s="154"/>
      <c r="G145" s="154"/>
      <c r="H145" s="477"/>
      <c r="I145" s="477"/>
      <c r="J145" s="477"/>
      <c r="K145" s="155"/>
      <c r="L145" s="155"/>
      <c r="M145" s="477">
        <v>698</v>
      </c>
      <c r="N145" s="154" t="s">
        <v>2751</v>
      </c>
      <c r="O145" s="154" t="s">
        <v>3897</v>
      </c>
      <c r="P145" s="154" t="s">
        <v>2778</v>
      </c>
      <c r="Q145" s="154" t="s">
        <v>1043</v>
      </c>
    </row>
    <row r="146" spans="1:204">
      <c r="A146" s="154"/>
      <c r="B146" s="154"/>
      <c r="D146" s="155"/>
      <c r="E146" s="155"/>
      <c r="F146" s="154"/>
      <c r="G146" s="154"/>
      <c r="H146" s="477"/>
      <c r="I146" s="477"/>
      <c r="J146" s="477"/>
      <c r="K146" s="155"/>
      <c r="L146" s="155"/>
      <c r="M146" s="477">
        <v>742</v>
      </c>
      <c r="N146" s="154" t="s">
        <v>2752</v>
      </c>
      <c r="O146" s="154" t="s">
        <v>2129</v>
      </c>
      <c r="P146" s="154" t="s">
        <v>2802</v>
      </c>
      <c r="Q146" s="154" t="s">
        <v>1059</v>
      </c>
    </row>
    <row r="147" spans="1:204">
      <c r="A147" s="154"/>
      <c r="B147" s="154"/>
      <c r="D147" s="155"/>
      <c r="E147" s="155"/>
      <c r="F147" s="154"/>
      <c r="G147" s="154"/>
      <c r="H147" s="477"/>
      <c r="I147" s="477"/>
      <c r="J147" s="477"/>
      <c r="K147" s="155"/>
      <c r="L147" s="155"/>
      <c r="M147" s="477">
        <v>741</v>
      </c>
      <c r="N147" s="154" t="s">
        <v>2753</v>
      </c>
      <c r="O147" s="154" t="s">
        <v>2128</v>
      </c>
      <c r="P147" s="154" t="s">
        <v>2803</v>
      </c>
      <c r="Q147" s="154" t="s">
        <v>1103</v>
      </c>
    </row>
    <row r="148" spans="1:204">
      <c r="A148" s="154"/>
      <c r="B148" s="154"/>
      <c r="D148" s="155"/>
      <c r="E148" s="155"/>
      <c r="F148" s="154"/>
      <c r="G148" s="154"/>
      <c r="H148" s="477"/>
      <c r="I148" s="477"/>
      <c r="J148" s="477"/>
      <c r="K148" s="155"/>
      <c r="L148" s="155"/>
      <c r="M148" s="477">
        <v>731</v>
      </c>
      <c r="N148" s="154" t="s">
        <v>2754</v>
      </c>
      <c r="O148" s="154" t="s">
        <v>3898</v>
      </c>
      <c r="P148" s="154" t="s">
        <v>2804</v>
      </c>
      <c r="Q148" s="154" t="s">
        <v>1040</v>
      </c>
    </row>
    <row r="149" spans="1:204">
      <c r="A149" s="154"/>
      <c r="B149" s="154"/>
      <c r="D149" s="155"/>
      <c r="E149" s="155"/>
      <c r="F149" s="154"/>
      <c r="G149" s="154"/>
      <c r="H149" s="477"/>
      <c r="I149" s="477"/>
      <c r="J149" s="477"/>
      <c r="K149" s="155"/>
      <c r="L149" s="155"/>
      <c r="M149" s="477">
        <v>731</v>
      </c>
      <c r="N149" s="154" t="s">
        <v>2154</v>
      </c>
      <c r="O149" s="154" t="s">
        <v>2131</v>
      </c>
      <c r="P149" s="154" t="s">
        <v>2779</v>
      </c>
      <c r="Q149" s="154" t="s">
        <v>1064</v>
      </c>
    </row>
    <row r="150" spans="1:204" s="484" customFormat="1">
      <c r="H150" s="485"/>
      <c r="I150" s="485"/>
      <c r="J150" s="485"/>
      <c r="M150" s="485">
        <v>785</v>
      </c>
      <c r="N150" s="484" t="s">
        <v>3023</v>
      </c>
      <c r="O150" s="484" t="s">
        <v>3899</v>
      </c>
      <c r="P150" s="484" t="s">
        <v>2180</v>
      </c>
      <c r="Q150" s="484" t="s">
        <v>1104</v>
      </c>
      <c r="R150" s="473"/>
      <c r="S150" s="473"/>
      <c r="T150" s="473"/>
      <c r="U150" s="473"/>
      <c r="V150" s="473"/>
      <c r="W150" s="473"/>
      <c r="X150" s="473"/>
      <c r="Y150" s="473"/>
      <c r="Z150" s="473"/>
      <c r="AA150" s="473"/>
      <c r="AB150" s="473"/>
      <c r="AC150" s="473"/>
      <c r="AD150" s="473"/>
      <c r="AE150" s="473"/>
      <c r="AF150" s="473"/>
      <c r="AG150" s="473"/>
      <c r="AH150" s="473"/>
      <c r="AI150" s="473"/>
      <c r="AJ150" s="473"/>
      <c r="AK150" s="473"/>
      <c r="AL150" s="473"/>
      <c r="AM150" s="473"/>
      <c r="AN150" s="473"/>
      <c r="AO150" s="473"/>
      <c r="AP150" s="473"/>
      <c r="AQ150" s="473"/>
      <c r="AR150" s="473"/>
      <c r="AS150" s="473"/>
      <c r="AT150" s="473"/>
      <c r="AU150" s="473"/>
      <c r="AV150" s="473"/>
      <c r="AW150" s="473"/>
      <c r="AX150" s="473"/>
      <c r="AY150" s="473"/>
      <c r="AZ150" s="473"/>
      <c r="BA150" s="473"/>
      <c r="BB150" s="473"/>
      <c r="BC150" s="473"/>
      <c r="BD150" s="473"/>
      <c r="BE150" s="473"/>
      <c r="BF150" s="473"/>
      <c r="BG150" s="473"/>
      <c r="BH150" s="473"/>
      <c r="BI150" s="473"/>
      <c r="BJ150" s="473"/>
      <c r="BK150" s="473"/>
      <c r="BL150" s="473"/>
      <c r="BM150" s="473"/>
      <c r="BN150" s="473"/>
      <c r="BO150" s="473"/>
      <c r="BP150" s="473"/>
      <c r="BQ150" s="473"/>
      <c r="BR150" s="473"/>
      <c r="BS150" s="473"/>
      <c r="BT150" s="473"/>
      <c r="BU150" s="473"/>
      <c r="BV150" s="473"/>
      <c r="BW150" s="473"/>
      <c r="BX150" s="473"/>
      <c r="BY150" s="473"/>
      <c r="BZ150" s="473"/>
      <c r="CA150" s="473"/>
      <c r="CB150" s="473"/>
      <c r="CC150" s="473"/>
      <c r="CD150" s="473"/>
      <c r="CE150" s="473"/>
      <c r="CF150" s="473"/>
      <c r="CG150" s="473"/>
      <c r="CH150" s="473"/>
      <c r="CI150" s="473"/>
      <c r="CJ150" s="473"/>
      <c r="CK150" s="473"/>
      <c r="CL150" s="473"/>
      <c r="CM150" s="473"/>
      <c r="CN150" s="473"/>
      <c r="CO150" s="473"/>
      <c r="CP150" s="473"/>
      <c r="CQ150" s="473"/>
      <c r="CR150" s="473"/>
      <c r="CS150" s="473"/>
      <c r="CT150" s="473"/>
      <c r="CU150" s="473"/>
      <c r="CV150" s="473"/>
      <c r="CW150" s="473"/>
      <c r="CX150" s="473"/>
      <c r="CY150" s="473"/>
      <c r="CZ150" s="473"/>
      <c r="DA150" s="473"/>
      <c r="DB150" s="473"/>
      <c r="DC150" s="473"/>
      <c r="DD150" s="473"/>
      <c r="DE150" s="473"/>
      <c r="DF150" s="473"/>
      <c r="DG150" s="473"/>
      <c r="DH150" s="473"/>
      <c r="DI150" s="473"/>
      <c r="DJ150" s="473"/>
      <c r="DK150" s="473"/>
      <c r="DL150" s="473"/>
      <c r="DM150" s="473"/>
      <c r="DN150" s="473"/>
      <c r="DO150" s="473"/>
      <c r="DP150" s="473"/>
      <c r="DQ150" s="473"/>
      <c r="DR150" s="473"/>
      <c r="DS150" s="473"/>
      <c r="DT150" s="473"/>
      <c r="DU150" s="473"/>
      <c r="DV150" s="473"/>
      <c r="DW150" s="473"/>
      <c r="DX150" s="473"/>
      <c r="DY150" s="473"/>
      <c r="DZ150" s="473"/>
      <c r="EA150" s="473"/>
      <c r="EB150" s="473"/>
      <c r="EC150" s="473"/>
      <c r="ED150" s="473"/>
      <c r="EE150" s="473"/>
      <c r="EF150" s="473"/>
      <c r="EG150" s="473"/>
      <c r="EH150" s="473"/>
      <c r="EI150" s="473"/>
      <c r="EJ150" s="473"/>
      <c r="EK150" s="473"/>
      <c r="EL150" s="473"/>
      <c r="EM150" s="473"/>
      <c r="EN150" s="473"/>
      <c r="EO150" s="473"/>
      <c r="EP150" s="473"/>
      <c r="EQ150" s="473"/>
      <c r="ER150" s="473"/>
      <c r="ES150" s="473"/>
      <c r="ET150" s="473"/>
      <c r="EU150" s="473"/>
      <c r="EV150" s="473"/>
      <c r="EW150" s="473"/>
      <c r="EX150" s="473"/>
      <c r="EY150" s="473"/>
      <c r="EZ150" s="473"/>
      <c r="FA150" s="473"/>
      <c r="FB150" s="473"/>
      <c r="FC150" s="473"/>
      <c r="FD150" s="473"/>
      <c r="FE150" s="473"/>
      <c r="FF150" s="473"/>
      <c r="FG150" s="473"/>
      <c r="FH150" s="473"/>
      <c r="FI150" s="473"/>
      <c r="FJ150" s="473"/>
      <c r="FK150" s="473"/>
      <c r="FL150" s="473"/>
      <c r="FM150" s="473"/>
      <c r="FN150" s="473"/>
      <c r="FO150" s="473"/>
      <c r="FP150" s="473"/>
      <c r="FQ150" s="473"/>
      <c r="FR150" s="473"/>
      <c r="FS150" s="473"/>
      <c r="FT150" s="473"/>
      <c r="FU150" s="473"/>
      <c r="FV150" s="473"/>
      <c r="FW150" s="473"/>
      <c r="FX150" s="473"/>
      <c r="FY150" s="473"/>
      <c r="FZ150" s="473"/>
      <c r="GA150" s="473"/>
      <c r="GB150" s="473"/>
      <c r="GC150" s="473"/>
      <c r="GD150" s="473"/>
      <c r="GE150" s="473"/>
      <c r="GF150" s="473"/>
      <c r="GG150" s="473"/>
      <c r="GH150" s="473"/>
      <c r="GI150" s="473"/>
      <c r="GJ150" s="473"/>
      <c r="GK150" s="473"/>
      <c r="GL150" s="473"/>
      <c r="GM150" s="473"/>
      <c r="GN150" s="473"/>
      <c r="GO150" s="473"/>
      <c r="GP150" s="473"/>
      <c r="GQ150" s="473"/>
      <c r="GR150" s="473"/>
      <c r="GS150" s="473"/>
      <c r="GT150" s="473"/>
      <c r="GU150" s="473"/>
      <c r="GV150" s="473"/>
    </row>
    <row r="151" spans="1:204" s="484" customFormat="1">
      <c r="H151" s="485"/>
      <c r="I151" s="485"/>
      <c r="J151" s="485"/>
      <c r="M151" s="485">
        <v>785</v>
      </c>
      <c r="N151" s="484" t="s">
        <v>3024</v>
      </c>
      <c r="O151" s="484" t="s">
        <v>3900</v>
      </c>
      <c r="P151" s="484" t="s">
        <v>2180</v>
      </c>
      <c r="Q151" s="484" t="s">
        <v>1104</v>
      </c>
      <c r="R151" s="473"/>
      <c r="S151" s="473"/>
      <c r="T151" s="473"/>
      <c r="U151" s="473"/>
      <c r="V151" s="473"/>
      <c r="W151" s="473"/>
      <c r="X151" s="473"/>
      <c r="Y151" s="473"/>
      <c r="Z151" s="473"/>
      <c r="AA151" s="473"/>
      <c r="AB151" s="473"/>
      <c r="AC151" s="473"/>
      <c r="AD151" s="473"/>
      <c r="AE151" s="473"/>
      <c r="AF151" s="473"/>
      <c r="AG151" s="473"/>
      <c r="AH151" s="473"/>
      <c r="AI151" s="473"/>
      <c r="AJ151" s="473"/>
      <c r="AK151" s="473"/>
      <c r="AL151" s="473"/>
      <c r="AM151" s="473"/>
      <c r="AN151" s="473"/>
      <c r="AO151" s="473"/>
      <c r="AP151" s="473"/>
      <c r="AQ151" s="473"/>
      <c r="AR151" s="473"/>
      <c r="AS151" s="473"/>
      <c r="AT151" s="473"/>
      <c r="AU151" s="473"/>
      <c r="AV151" s="473"/>
      <c r="AW151" s="473"/>
      <c r="AX151" s="473"/>
      <c r="AY151" s="473"/>
      <c r="AZ151" s="473"/>
      <c r="BA151" s="473"/>
      <c r="BB151" s="473"/>
      <c r="BC151" s="473"/>
      <c r="BD151" s="473"/>
      <c r="BE151" s="473"/>
      <c r="BF151" s="473"/>
      <c r="BG151" s="473"/>
      <c r="BH151" s="473"/>
      <c r="BI151" s="473"/>
      <c r="BJ151" s="473"/>
      <c r="BK151" s="473"/>
      <c r="BL151" s="473"/>
      <c r="BM151" s="473"/>
      <c r="BN151" s="473"/>
      <c r="BO151" s="473"/>
      <c r="BP151" s="473"/>
      <c r="BQ151" s="473"/>
      <c r="BR151" s="473"/>
      <c r="BS151" s="473"/>
      <c r="BT151" s="473"/>
      <c r="BU151" s="473"/>
      <c r="BV151" s="473"/>
      <c r="BW151" s="473"/>
      <c r="BX151" s="473"/>
      <c r="BY151" s="473"/>
      <c r="BZ151" s="473"/>
      <c r="CA151" s="473"/>
      <c r="CB151" s="473"/>
      <c r="CC151" s="473"/>
      <c r="CD151" s="473"/>
      <c r="CE151" s="473"/>
      <c r="CF151" s="473"/>
      <c r="CG151" s="473"/>
      <c r="CH151" s="473"/>
      <c r="CI151" s="473"/>
      <c r="CJ151" s="473"/>
      <c r="CK151" s="473"/>
      <c r="CL151" s="473"/>
      <c r="CM151" s="473"/>
      <c r="CN151" s="473"/>
      <c r="CO151" s="473"/>
      <c r="CP151" s="473"/>
      <c r="CQ151" s="473"/>
      <c r="CR151" s="473"/>
      <c r="CS151" s="473"/>
      <c r="CT151" s="473"/>
      <c r="CU151" s="473"/>
      <c r="CV151" s="473"/>
      <c r="CW151" s="473"/>
      <c r="CX151" s="473"/>
      <c r="CY151" s="473"/>
      <c r="CZ151" s="473"/>
      <c r="DA151" s="473"/>
      <c r="DB151" s="473"/>
      <c r="DC151" s="473"/>
      <c r="DD151" s="473"/>
      <c r="DE151" s="473"/>
      <c r="DF151" s="473"/>
      <c r="DG151" s="473"/>
      <c r="DH151" s="473"/>
      <c r="DI151" s="473"/>
      <c r="DJ151" s="473"/>
      <c r="DK151" s="473"/>
      <c r="DL151" s="473"/>
      <c r="DM151" s="473"/>
      <c r="DN151" s="473"/>
      <c r="DO151" s="473"/>
      <c r="DP151" s="473"/>
      <c r="DQ151" s="473"/>
      <c r="DR151" s="473"/>
      <c r="DS151" s="473"/>
      <c r="DT151" s="473"/>
      <c r="DU151" s="473"/>
      <c r="DV151" s="473"/>
      <c r="DW151" s="473"/>
      <c r="DX151" s="473"/>
      <c r="DY151" s="473"/>
      <c r="DZ151" s="473"/>
      <c r="EA151" s="473"/>
      <c r="EB151" s="473"/>
      <c r="EC151" s="473"/>
      <c r="ED151" s="473"/>
      <c r="EE151" s="473"/>
      <c r="EF151" s="473"/>
      <c r="EG151" s="473"/>
      <c r="EH151" s="473"/>
      <c r="EI151" s="473"/>
      <c r="EJ151" s="473"/>
      <c r="EK151" s="473"/>
      <c r="EL151" s="473"/>
      <c r="EM151" s="473"/>
      <c r="EN151" s="473"/>
      <c r="EO151" s="473"/>
      <c r="EP151" s="473"/>
      <c r="EQ151" s="473"/>
      <c r="ER151" s="473"/>
      <c r="ES151" s="473"/>
      <c r="ET151" s="473"/>
      <c r="EU151" s="473"/>
      <c r="EV151" s="473"/>
      <c r="EW151" s="473"/>
      <c r="EX151" s="473"/>
      <c r="EY151" s="473"/>
      <c r="EZ151" s="473"/>
      <c r="FA151" s="473"/>
      <c r="FB151" s="473"/>
      <c r="FC151" s="473"/>
      <c r="FD151" s="473"/>
      <c r="FE151" s="473"/>
      <c r="FF151" s="473"/>
      <c r="FG151" s="473"/>
      <c r="FH151" s="473"/>
      <c r="FI151" s="473"/>
      <c r="FJ151" s="473"/>
      <c r="FK151" s="473"/>
      <c r="FL151" s="473"/>
      <c r="FM151" s="473"/>
      <c r="FN151" s="473"/>
      <c r="FO151" s="473"/>
      <c r="FP151" s="473"/>
      <c r="FQ151" s="473"/>
      <c r="FR151" s="473"/>
      <c r="FS151" s="473"/>
      <c r="FT151" s="473"/>
      <c r="FU151" s="473"/>
      <c r="FV151" s="473"/>
      <c r="FW151" s="473"/>
      <c r="FX151" s="473"/>
      <c r="FY151" s="473"/>
      <c r="FZ151" s="473"/>
      <c r="GA151" s="473"/>
      <c r="GB151" s="473"/>
      <c r="GC151" s="473"/>
      <c r="GD151" s="473"/>
      <c r="GE151" s="473"/>
      <c r="GF151" s="473"/>
      <c r="GG151" s="473"/>
      <c r="GH151" s="473"/>
      <c r="GI151" s="473"/>
      <c r="GJ151" s="473"/>
      <c r="GK151" s="473"/>
      <c r="GL151" s="473"/>
      <c r="GM151" s="473"/>
      <c r="GN151" s="473"/>
      <c r="GO151" s="473"/>
      <c r="GP151" s="473"/>
      <c r="GQ151" s="473"/>
      <c r="GR151" s="473"/>
      <c r="GS151" s="473"/>
      <c r="GT151" s="473"/>
      <c r="GU151" s="473"/>
      <c r="GV151" s="473"/>
    </row>
    <row r="152" spans="1:204" s="484" customFormat="1">
      <c r="H152" s="485"/>
      <c r="I152" s="485"/>
      <c r="J152" s="485"/>
      <c r="M152" s="485">
        <v>785</v>
      </c>
      <c r="N152" s="484" t="s">
        <v>3025</v>
      </c>
      <c r="O152" s="484" t="s">
        <v>3901</v>
      </c>
      <c r="P152" s="484" t="s">
        <v>2180</v>
      </c>
      <c r="Q152" s="484" t="s">
        <v>1103</v>
      </c>
      <c r="R152" s="473"/>
      <c r="S152" s="473"/>
      <c r="T152" s="473"/>
      <c r="U152" s="473"/>
      <c r="V152" s="473"/>
      <c r="W152" s="473"/>
      <c r="X152" s="473"/>
      <c r="Y152" s="473"/>
      <c r="Z152" s="473"/>
      <c r="AA152" s="473"/>
      <c r="AB152" s="473"/>
      <c r="AC152" s="473"/>
      <c r="AD152" s="473"/>
      <c r="AE152" s="473"/>
      <c r="AF152" s="473"/>
      <c r="AG152" s="473"/>
      <c r="AH152" s="473"/>
      <c r="AI152" s="473"/>
      <c r="AJ152" s="473"/>
      <c r="AK152" s="473"/>
      <c r="AL152" s="473"/>
      <c r="AM152" s="473"/>
      <c r="AN152" s="473"/>
      <c r="AO152" s="473"/>
      <c r="AP152" s="473"/>
      <c r="AQ152" s="473"/>
      <c r="AR152" s="473"/>
      <c r="AS152" s="473"/>
      <c r="AT152" s="473"/>
      <c r="AU152" s="473"/>
      <c r="AV152" s="473"/>
      <c r="AW152" s="473"/>
      <c r="AX152" s="473"/>
      <c r="AY152" s="473"/>
      <c r="AZ152" s="473"/>
      <c r="BA152" s="473"/>
      <c r="BB152" s="473"/>
      <c r="BC152" s="473"/>
      <c r="BD152" s="473"/>
      <c r="BE152" s="473"/>
      <c r="BF152" s="473"/>
      <c r="BG152" s="473"/>
      <c r="BH152" s="473"/>
      <c r="BI152" s="473"/>
      <c r="BJ152" s="473"/>
      <c r="BK152" s="473"/>
      <c r="BL152" s="473"/>
      <c r="BM152" s="473"/>
      <c r="BN152" s="473"/>
      <c r="BO152" s="473"/>
      <c r="BP152" s="473"/>
      <c r="BQ152" s="473"/>
      <c r="BR152" s="473"/>
      <c r="BS152" s="473"/>
      <c r="BT152" s="473"/>
      <c r="BU152" s="473"/>
      <c r="BV152" s="473"/>
      <c r="BW152" s="473"/>
      <c r="BX152" s="473"/>
      <c r="BY152" s="473"/>
      <c r="BZ152" s="473"/>
      <c r="CA152" s="473"/>
      <c r="CB152" s="473"/>
      <c r="CC152" s="473"/>
      <c r="CD152" s="473"/>
      <c r="CE152" s="473"/>
      <c r="CF152" s="473"/>
      <c r="CG152" s="473"/>
      <c r="CH152" s="473"/>
      <c r="CI152" s="473"/>
      <c r="CJ152" s="473"/>
      <c r="CK152" s="473"/>
      <c r="CL152" s="473"/>
      <c r="CM152" s="473"/>
      <c r="CN152" s="473"/>
      <c r="CO152" s="473"/>
      <c r="CP152" s="473"/>
      <c r="CQ152" s="473"/>
      <c r="CR152" s="473"/>
      <c r="CS152" s="473"/>
      <c r="CT152" s="473"/>
      <c r="CU152" s="473"/>
      <c r="CV152" s="473"/>
      <c r="CW152" s="473"/>
      <c r="CX152" s="473"/>
      <c r="CY152" s="473"/>
      <c r="CZ152" s="473"/>
      <c r="DA152" s="473"/>
      <c r="DB152" s="473"/>
      <c r="DC152" s="473"/>
      <c r="DD152" s="473"/>
      <c r="DE152" s="473"/>
      <c r="DF152" s="473"/>
      <c r="DG152" s="473"/>
      <c r="DH152" s="473"/>
      <c r="DI152" s="473"/>
      <c r="DJ152" s="473"/>
      <c r="DK152" s="473"/>
      <c r="DL152" s="473"/>
      <c r="DM152" s="473"/>
      <c r="DN152" s="473"/>
      <c r="DO152" s="473"/>
      <c r="DP152" s="473"/>
      <c r="DQ152" s="473"/>
      <c r="DR152" s="473"/>
      <c r="DS152" s="473"/>
      <c r="DT152" s="473"/>
      <c r="DU152" s="473"/>
      <c r="DV152" s="473"/>
      <c r="DW152" s="473"/>
      <c r="DX152" s="473"/>
      <c r="DY152" s="473"/>
      <c r="DZ152" s="473"/>
      <c r="EA152" s="473"/>
      <c r="EB152" s="473"/>
      <c r="EC152" s="473"/>
      <c r="ED152" s="473"/>
      <c r="EE152" s="473"/>
      <c r="EF152" s="473"/>
      <c r="EG152" s="473"/>
      <c r="EH152" s="473"/>
      <c r="EI152" s="473"/>
      <c r="EJ152" s="473"/>
      <c r="EK152" s="473"/>
      <c r="EL152" s="473"/>
      <c r="EM152" s="473"/>
      <c r="EN152" s="473"/>
      <c r="EO152" s="473"/>
      <c r="EP152" s="473"/>
      <c r="EQ152" s="473"/>
      <c r="ER152" s="473"/>
      <c r="ES152" s="473"/>
      <c r="ET152" s="473"/>
      <c r="EU152" s="473"/>
      <c r="EV152" s="473"/>
      <c r="EW152" s="473"/>
      <c r="EX152" s="473"/>
      <c r="EY152" s="473"/>
      <c r="EZ152" s="473"/>
      <c r="FA152" s="473"/>
      <c r="FB152" s="473"/>
      <c r="FC152" s="473"/>
      <c r="FD152" s="473"/>
      <c r="FE152" s="473"/>
      <c r="FF152" s="473"/>
      <c r="FG152" s="473"/>
      <c r="FH152" s="473"/>
      <c r="FI152" s="473"/>
      <c r="FJ152" s="473"/>
      <c r="FK152" s="473"/>
      <c r="FL152" s="473"/>
      <c r="FM152" s="473"/>
      <c r="FN152" s="473"/>
      <c r="FO152" s="473"/>
      <c r="FP152" s="473"/>
      <c r="FQ152" s="473"/>
      <c r="FR152" s="473"/>
      <c r="FS152" s="473"/>
      <c r="FT152" s="473"/>
      <c r="FU152" s="473"/>
      <c r="FV152" s="473"/>
      <c r="FW152" s="473"/>
      <c r="FX152" s="473"/>
      <c r="FY152" s="473"/>
      <c r="FZ152" s="473"/>
      <c r="GA152" s="473"/>
      <c r="GB152" s="473"/>
      <c r="GC152" s="473"/>
      <c r="GD152" s="473"/>
      <c r="GE152" s="473"/>
      <c r="GF152" s="473"/>
      <c r="GG152" s="473"/>
      <c r="GH152" s="473"/>
      <c r="GI152" s="473"/>
      <c r="GJ152" s="473"/>
      <c r="GK152" s="473"/>
      <c r="GL152" s="473"/>
      <c r="GM152" s="473"/>
      <c r="GN152" s="473"/>
      <c r="GO152" s="473"/>
      <c r="GP152" s="473"/>
      <c r="GQ152" s="473"/>
      <c r="GR152" s="473"/>
      <c r="GS152" s="473"/>
      <c r="GT152" s="473"/>
      <c r="GU152" s="473"/>
      <c r="GV152" s="473"/>
    </row>
    <row r="153" spans="1:204" s="484" customFormat="1">
      <c r="H153" s="485"/>
      <c r="I153" s="485"/>
      <c r="J153" s="485"/>
      <c r="M153" s="485">
        <v>751</v>
      </c>
      <c r="N153" s="484" t="s">
        <v>3026</v>
      </c>
      <c r="O153" s="484" t="s">
        <v>1212</v>
      </c>
      <c r="P153" s="484" t="s">
        <v>2180</v>
      </c>
      <c r="Q153" s="484" t="s">
        <v>1043</v>
      </c>
      <c r="R153" s="473"/>
      <c r="S153" s="473"/>
      <c r="T153" s="473"/>
      <c r="U153" s="473"/>
      <c r="V153" s="473"/>
      <c r="W153" s="473"/>
      <c r="X153" s="473"/>
      <c r="Y153" s="473"/>
      <c r="Z153" s="473"/>
      <c r="AA153" s="473"/>
      <c r="AB153" s="473"/>
      <c r="AC153" s="473"/>
      <c r="AD153" s="473"/>
      <c r="AE153" s="473"/>
      <c r="AF153" s="473"/>
      <c r="AG153" s="473"/>
      <c r="AH153" s="473"/>
      <c r="AI153" s="473"/>
      <c r="AJ153" s="473"/>
      <c r="AK153" s="473"/>
      <c r="AL153" s="473"/>
      <c r="AM153" s="473"/>
      <c r="AN153" s="473"/>
      <c r="AO153" s="473"/>
      <c r="AP153" s="473"/>
      <c r="AQ153" s="473"/>
      <c r="AR153" s="473"/>
      <c r="AS153" s="473"/>
      <c r="AT153" s="473"/>
      <c r="AU153" s="473"/>
      <c r="AV153" s="473"/>
      <c r="AW153" s="473"/>
      <c r="AX153" s="473"/>
      <c r="AY153" s="473"/>
      <c r="AZ153" s="473"/>
      <c r="BA153" s="473"/>
      <c r="BB153" s="473"/>
      <c r="BC153" s="473"/>
      <c r="BD153" s="473"/>
      <c r="BE153" s="473"/>
      <c r="BF153" s="473"/>
      <c r="BG153" s="473"/>
      <c r="BH153" s="473"/>
      <c r="BI153" s="473"/>
      <c r="BJ153" s="473"/>
      <c r="BK153" s="473"/>
      <c r="BL153" s="473"/>
      <c r="BM153" s="473"/>
      <c r="BN153" s="473"/>
      <c r="BO153" s="473"/>
      <c r="BP153" s="473"/>
      <c r="BQ153" s="473"/>
      <c r="BR153" s="473"/>
      <c r="BS153" s="473"/>
      <c r="BT153" s="473"/>
      <c r="BU153" s="473"/>
      <c r="BV153" s="473"/>
      <c r="BW153" s="473"/>
      <c r="BX153" s="473"/>
      <c r="BY153" s="473"/>
      <c r="BZ153" s="473"/>
      <c r="CA153" s="473"/>
      <c r="CB153" s="473"/>
      <c r="CC153" s="473"/>
      <c r="CD153" s="473"/>
      <c r="CE153" s="473"/>
      <c r="CF153" s="473"/>
      <c r="CG153" s="473"/>
      <c r="CH153" s="473"/>
      <c r="CI153" s="473"/>
      <c r="CJ153" s="473"/>
      <c r="CK153" s="473"/>
      <c r="CL153" s="473"/>
      <c r="CM153" s="473"/>
      <c r="CN153" s="473"/>
      <c r="CO153" s="473"/>
      <c r="CP153" s="473"/>
      <c r="CQ153" s="473"/>
      <c r="CR153" s="473"/>
      <c r="CS153" s="473"/>
      <c r="CT153" s="473"/>
      <c r="CU153" s="473"/>
      <c r="CV153" s="473"/>
      <c r="CW153" s="473"/>
      <c r="CX153" s="473"/>
      <c r="CY153" s="473"/>
      <c r="CZ153" s="473"/>
      <c r="DA153" s="473"/>
      <c r="DB153" s="473"/>
      <c r="DC153" s="473"/>
      <c r="DD153" s="473"/>
      <c r="DE153" s="473"/>
      <c r="DF153" s="473"/>
      <c r="DG153" s="473"/>
      <c r="DH153" s="473"/>
      <c r="DI153" s="473"/>
      <c r="DJ153" s="473"/>
      <c r="DK153" s="473"/>
      <c r="DL153" s="473"/>
      <c r="DM153" s="473"/>
      <c r="DN153" s="473"/>
      <c r="DO153" s="473"/>
      <c r="DP153" s="473"/>
      <c r="DQ153" s="473"/>
      <c r="DR153" s="473"/>
      <c r="DS153" s="473"/>
      <c r="DT153" s="473"/>
      <c r="DU153" s="473"/>
      <c r="DV153" s="473"/>
      <c r="DW153" s="473"/>
      <c r="DX153" s="473"/>
      <c r="DY153" s="473"/>
      <c r="DZ153" s="473"/>
      <c r="EA153" s="473"/>
      <c r="EB153" s="473"/>
      <c r="EC153" s="473"/>
      <c r="ED153" s="473"/>
      <c r="EE153" s="473"/>
      <c r="EF153" s="473"/>
      <c r="EG153" s="473"/>
      <c r="EH153" s="473"/>
      <c r="EI153" s="473"/>
      <c r="EJ153" s="473"/>
      <c r="EK153" s="473"/>
      <c r="EL153" s="473"/>
      <c r="EM153" s="473"/>
      <c r="EN153" s="473"/>
      <c r="EO153" s="473"/>
      <c r="EP153" s="473"/>
      <c r="EQ153" s="473"/>
      <c r="ER153" s="473"/>
      <c r="ES153" s="473"/>
      <c r="ET153" s="473"/>
      <c r="EU153" s="473"/>
      <c r="EV153" s="473"/>
      <c r="EW153" s="473"/>
      <c r="EX153" s="473"/>
      <c r="EY153" s="473"/>
      <c r="EZ153" s="473"/>
      <c r="FA153" s="473"/>
      <c r="FB153" s="473"/>
      <c r="FC153" s="473"/>
      <c r="FD153" s="473"/>
      <c r="FE153" s="473"/>
      <c r="FF153" s="473"/>
      <c r="FG153" s="473"/>
      <c r="FH153" s="473"/>
      <c r="FI153" s="473"/>
      <c r="FJ153" s="473"/>
      <c r="FK153" s="473"/>
      <c r="FL153" s="473"/>
      <c r="FM153" s="473"/>
      <c r="FN153" s="473"/>
      <c r="FO153" s="473"/>
      <c r="FP153" s="473"/>
      <c r="FQ153" s="473"/>
      <c r="FR153" s="473"/>
      <c r="FS153" s="473"/>
      <c r="FT153" s="473"/>
      <c r="FU153" s="473"/>
      <c r="FV153" s="473"/>
      <c r="FW153" s="473"/>
      <c r="FX153" s="473"/>
      <c r="FY153" s="473"/>
      <c r="FZ153" s="473"/>
      <c r="GA153" s="473"/>
      <c r="GB153" s="473"/>
      <c r="GC153" s="473"/>
      <c r="GD153" s="473"/>
      <c r="GE153" s="473"/>
      <c r="GF153" s="473"/>
      <c r="GG153" s="473"/>
      <c r="GH153" s="473"/>
      <c r="GI153" s="473"/>
      <c r="GJ153" s="473"/>
      <c r="GK153" s="473"/>
      <c r="GL153" s="473"/>
      <c r="GM153" s="473"/>
      <c r="GN153" s="473"/>
      <c r="GO153" s="473"/>
      <c r="GP153" s="473"/>
      <c r="GQ153" s="473"/>
      <c r="GR153" s="473"/>
      <c r="GS153" s="473"/>
      <c r="GT153" s="473"/>
      <c r="GU153" s="473"/>
      <c r="GV153" s="473"/>
    </row>
    <row r="154" spans="1:204">
      <c r="A154" s="526"/>
      <c r="B154" s="526"/>
      <c r="C154" s="526"/>
      <c r="D154" s="526"/>
      <c r="E154" s="526"/>
      <c r="F154" s="526"/>
      <c r="G154" s="526"/>
      <c r="H154" s="527"/>
      <c r="I154" s="527"/>
      <c r="J154" s="527"/>
      <c r="K154" s="526"/>
      <c r="L154" s="526"/>
      <c r="M154" s="527"/>
      <c r="N154" s="526"/>
      <c r="O154" s="526"/>
      <c r="P154" s="526"/>
      <c r="Q154" s="526"/>
    </row>
    <row r="155" spans="1:204" s="154" customFormat="1">
      <c r="A155" s="154">
        <v>25</v>
      </c>
      <c r="C155" s="154" t="s">
        <v>837</v>
      </c>
      <c r="D155" s="154" t="s">
        <v>1990</v>
      </c>
      <c r="E155" s="154" t="s">
        <v>1145</v>
      </c>
      <c r="F155" s="154" t="s">
        <v>2015</v>
      </c>
      <c r="G155" s="154" t="s">
        <v>2014</v>
      </c>
      <c r="H155" s="477">
        <v>3</v>
      </c>
      <c r="I155" s="477">
        <v>2</v>
      </c>
      <c r="J155" s="477">
        <v>0</v>
      </c>
      <c r="K155" s="154" t="s">
        <v>2593</v>
      </c>
      <c r="L155" s="154" t="s">
        <v>2081</v>
      </c>
      <c r="M155" s="477">
        <v>633</v>
      </c>
      <c r="N155" s="154" t="s">
        <v>2138</v>
      </c>
      <c r="O155" s="154" t="s">
        <v>1861</v>
      </c>
      <c r="P155" s="154" t="s">
        <v>1954</v>
      </c>
      <c r="Q155" s="154" t="s">
        <v>1053</v>
      </c>
      <c r="R155" s="473"/>
      <c r="S155" s="473"/>
      <c r="T155" s="473"/>
      <c r="U155" s="473"/>
      <c r="V155" s="473"/>
      <c r="W155" s="473"/>
      <c r="X155" s="473"/>
      <c r="Y155" s="473"/>
      <c r="Z155" s="473"/>
      <c r="AA155" s="473"/>
      <c r="AB155" s="473"/>
      <c r="AC155" s="473"/>
      <c r="AD155" s="473"/>
      <c r="AE155" s="473"/>
      <c r="AF155" s="473"/>
      <c r="AG155" s="473"/>
      <c r="AH155" s="473"/>
      <c r="AI155" s="473"/>
      <c r="AJ155" s="473"/>
      <c r="AK155" s="473"/>
      <c r="AL155" s="473"/>
      <c r="AM155" s="473"/>
      <c r="AN155" s="473"/>
      <c r="AO155" s="473"/>
      <c r="AP155" s="473"/>
      <c r="AQ155" s="473"/>
      <c r="AR155" s="473"/>
      <c r="AS155" s="473"/>
      <c r="AT155" s="473"/>
      <c r="AU155" s="473"/>
      <c r="AV155" s="473"/>
      <c r="AW155" s="473"/>
      <c r="AX155" s="473"/>
      <c r="AY155" s="473"/>
      <c r="AZ155" s="473"/>
      <c r="BA155" s="473"/>
      <c r="BB155" s="473"/>
      <c r="BC155" s="473"/>
      <c r="BD155" s="473"/>
      <c r="BE155" s="473"/>
      <c r="BF155" s="473"/>
      <c r="BG155" s="473"/>
      <c r="BH155" s="473"/>
      <c r="BI155" s="473"/>
      <c r="BJ155" s="473"/>
      <c r="BK155" s="473"/>
      <c r="BL155" s="473"/>
      <c r="BM155" s="473"/>
      <c r="BN155" s="473"/>
      <c r="BO155" s="473"/>
      <c r="BP155" s="473"/>
      <c r="BQ155" s="473"/>
      <c r="BR155" s="473"/>
      <c r="BS155" s="473"/>
      <c r="BT155" s="473"/>
      <c r="BU155" s="473"/>
      <c r="BV155" s="473"/>
      <c r="BW155" s="473"/>
      <c r="BX155" s="473"/>
      <c r="BY155" s="473"/>
      <c r="BZ155" s="473"/>
      <c r="CA155" s="473"/>
      <c r="CB155" s="473"/>
      <c r="CC155" s="473"/>
      <c r="CD155" s="473"/>
      <c r="CE155" s="473"/>
      <c r="CF155" s="473"/>
      <c r="CG155" s="473"/>
      <c r="CH155" s="473"/>
      <c r="CI155" s="473"/>
      <c r="CJ155" s="473"/>
      <c r="CK155" s="473"/>
      <c r="CL155" s="473"/>
      <c r="CM155" s="473"/>
      <c r="CN155" s="473"/>
      <c r="CO155" s="473"/>
      <c r="CP155" s="473"/>
      <c r="CQ155" s="473"/>
      <c r="CR155" s="473"/>
      <c r="CS155" s="473"/>
      <c r="CT155" s="473"/>
      <c r="CU155" s="473"/>
      <c r="CV155" s="473"/>
      <c r="CW155" s="473"/>
      <c r="CX155" s="473"/>
      <c r="CY155" s="473"/>
      <c r="CZ155" s="473"/>
      <c r="DA155" s="473"/>
      <c r="DB155" s="473"/>
      <c r="DC155" s="473"/>
      <c r="DD155" s="473"/>
      <c r="DE155" s="473"/>
      <c r="DF155" s="473"/>
      <c r="DG155" s="473"/>
      <c r="DH155" s="473"/>
      <c r="DI155" s="473"/>
      <c r="DJ155" s="473"/>
      <c r="DK155" s="473"/>
      <c r="DL155" s="473"/>
      <c r="DM155" s="473"/>
      <c r="DN155" s="473"/>
      <c r="DO155" s="473"/>
      <c r="DP155" s="473"/>
      <c r="DQ155" s="473"/>
      <c r="DR155" s="473"/>
      <c r="DS155" s="473"/>
      <c r="DT155" s="473"/>
      <c r="DU155" s="473"/>
      <c r="DV155" s="473"/>
      <c r="DW155" s="473"/>
      <c r="DX155" s="473"/>
      <c r="DY155" s="473"/>
      <c r="DZ155" s="473"/>
      <c r="EA155" s="473"/>
      <c r="EB155" s="473"/>
      <c r="EC155" s="473"/>
      <c r="ED155" s="473"/>
      <c r="EE155" s="473"/>
      <c r="EF155" s="473"/>
      <c r="EG155" s="473"/>
      <c r="EH155" s="473"/>
      <c r="EI155" s="473"/>
      <c r="EJ155" s="473"/>
      <c r="EK155" s="473"/>
      <c r="EL155" s="473"/>
      <c r="EM155" s="473"/>
      <c r="EN155" s="473"/>
      <c r="EO155" s="473"/>
      <c r="EP155" s="473"/>
      <c r="EQ155" s="473"/>
      <c r="ER155" s="473"/>
      <c r="ES155" s="473"/>
      <c r="ET155" s="473"/>
      <c r="EU155" s="473"/>
      <c r="EV155" s="473"/>
      <c r="EW155" s="473"/>
      <c r="EX155" s="473"/>
      <c r="EY155" s="473"/>
      <c r="EZ155" s="473"/>
      <c r="FA155" s="473"/>
      <c r="FB155" s="473"/>
      <c r="FC155" s="473"/>
      <c r="FD155" s="473"/>
      <c r="FE155" s="473"/>
      <c r="FF155" s="473"/>
      <c r="FG155" s="473"/>
      <c r="FH155" s="473"/>
      <c r="FI155" s="473"/>
      <c r="FJ155" s="473"/>
      <c r="FK155" s="473"/>
      <c r="FL155" s="473"/>
      <c r="FM155" s="473"/>
      <c r="FN155" s="473"/>
      <c r="FO155" s="473"/>
      <c r="FP155" s="473"/>
      <c r="FQ155" s="473"/>
      <c r="FR155" s="473"/>
      <c r="FS155" s="473"/>
      <c r="FT155" s="473"/>
      <c r="FU155" s="473"/>
      <c r="FV155" s="473"/>
      <c r="FW155" s="473"/>
      <c r="FX155" s="473"/>
      <c r="FY155" s="473"/>
      <c r="FZ155" s="473"/>
      <c r="GA155" s="473"/>
      <c r="GB155" s="473"/>
      <c r="GC155" s="473"/>
      <c r="GD155" s="473"/>
      <c r="GE155" s="473"/>
      <c r="GF155" s="473"/>
      <c r="GG155" s="473"/>
      <c r="GH155" s="473"/>
      <c r="GI155" s="473"/>
      <c r="GJ155" s="473"/>
      <c r="GK155" s="473"/>
      <c r="GL155" s="473"/>
      <c r="GM155" s="473"/>
      <c r="GN155" s="473"/>
      <c r="GO155" s="473"/>
      <c r="GP155" s="473"/>
      <c r="GQ155" s="473"/>
      <c r="GR155" s="473"/>
      <c r="GS155" s="473"/>
      <c r="GT155" s="473"/>
      <c r="GU155" s="473"/>
      <c r="GV155" s="473"/>
    </row>
    <row r="156" spans="1:204">
      <c r="A156" s="154"/>
      <c r="B156" s="154"/>
      <c r="D156" s="155"/>
      <c r="E156" s="155"/>
      <c r="F156" s="155"/>
      <c r="G156" s="155"/>
      <c r="H156" s="477"/>
      <c r="I156" s="477"/>
      <c r="J156" s="477"/>
      <c r="K156" s="155"/>
      <c r="L156" s="155"/>
      <c r="M156" s="477">
        <v>604</v>
      </c>
      <c r="N156" s="154" t="s">
        <v>1952</v>
      </c>
      <c r="O156" s="154" t="s">
        <v>1953</v>
      </c>
      <c r="P156" s="154" t="s">
        <v>1870</v>
      </c>
      <c r="Q156" s="154" t="s">
        <v>1048</v>
      </c>
    </row>
    <row r="157" spans="1:204">
      <c r="A157" s="154"/>
      <c r="B157" s="154"/>
      <c r="D157" s="155"/>
      <c r="E157" s="155"/>
      <c r="F157" s="155"/>
      <c r="G157" s="155"/>
      <c r="H157" s="477"/>
      <c r="I157" s="477"/>
      <c r="J157" s="477"/>
      <c r="K157" s="155"/>
      <c r="L157" s="155"/>
      <c r="M157" s="477">
        <v>578</v>
      </c>
      <c r="N157" s="154" t="s">
        <v>1955</v>
      </c>
      <c r="O157" s="154" t="s">
        <v>1956</v>
      </c>
      <c r="P157" s="154" t="s">
        <v>2780</v>
      </c>
      <c r="Q157" s="154" t="s">
        <v>1046</v>
      </c>
    </row>
    <row r="158" spans="1:204">
      <c r="A158" s="526"/>
      <c r="B158" s="526"/>
      <c r="C158" s="526"/>
      <c r="D158" s="526"/>
      <c r="E158" s="526"/>
      <c r="F158" s="526"/>
      <c r="G158" s="526"/>
      <c r="H158" s="527"/>
      <c r="I158" s="527"/>
      <c r="J158" s="527"/>
      <c r="K158" s="526"/>
      <c r="L158" s="526"/>
      <c r="M158" s="527"/>
      <c r="N158" s="526"/>
      <c r="O158" s="526"/>
      <c r="P158" s="526"/>
      <c r="Q158" s="526"/>
    </row>
    <row r="159" spans="1:204" ht="51.75" customHeight="1">
      <c r="A159" s="154">
        <v>26</v>
      </c>
      <c r="B159" s="154"/>
      <c r="C159" s="155" t="s">
        <v>837</v>
      </c>
      <c r="D159" s="483" t="s">
        <v>1144</v>
      </c>
      <c r="E159" s="155" t="s">
        <v>112</v>
      </c>
      <c r="F159" s="155" t="s">
        <v>2110</v>
      </c>
      <c r="G159" s="155" t="s">
        <v>2014</v>
      </c>
      <c r="H159" s="477">
        <v>5</v>
      </c>
      <c r="I159" s="477">
        <v>5</v>
      </c>
      <c r="J159" s="477">
        <v>2</v>
      </c>
      <c r="K159" s="155" t="s">
        <v>2575</v>
      </c>
      <c r="L159" s="155" t="s">
        <v>2450</v>
      </c>
      <c r="M159" s="523">
        <v>633</v>
      </c>
      <c r="N159" s="524" t="s">
        <v>2138</v>
      </c>
      <c r="O159" s="524" t="s">
        <v>1861</v>
      </c>
      <c r="P159" s="524" t="s">
        <v>1954</v>
      </c>
      <c r="Q159" s="524" t="s">
        <v>1053</v>
      </c>
    </row>
    <row r="160" spans="1:204">
      <c r="A160" s="154"/>
      <c r="B160" s="154"/>
      <c r="D160" s="155"/>
      <c r="E160" s="155"/>
      <c r="F160" s="154"/>
      <c r="G160" s="154"/>
      <c r="H160" s="477"/>
      <c r="I160" s="477"/>
      <c r="J160" s="477"/>
      <c r="K160" s="155"/>
      <c r="L160" s="155"/>
      <c r="M160" s="477">
        <v>604</v>
      </c>
      <c r="N160" s="154" t="s">
        <v>1952</v>
      </c>
      <c r="O160" s="154" t="s">
        <v>1953</v>
      </c>
      <c r="P160" s="154" t="s">
        <v>1870</v>
      </c>
      <c r="Q160" s="154" t="s">
        <v>1048</v>
      </c>
    </row>
    <row r="161" spans="1:17">
      <c r="A161" s="154"/>
      <c r="B161" s="154"/>
      <c r="D161" s="155"/>
      <c r="E161" s="155"/>
      <c r="F161" s="154"/>
      <c r="G161" s="154"/>
      <c r="H161" s="477"/>
      <c r="I161" s="477"/>
      <c r="J161" s="477"/>
      <c r="K161" s="155"/>
      <c r="L161" s="155"/>
      <c r="M161" s="477">
        <v>578</v>
      </c>
      <c r="N161" s="154" t="s">
        <v>2155</v>
      </c>
      <c r="O161" s="154" t="s">
        <v>2133</v>
      </c>
      <c r="P161" s="154" t="s">
        <v>1966</v>
      </c>
      <c r="Q161" s="154" t="s">
        <v>1051</v>
      </c>
    </row>
    <row r="162" spans="1:17">
      <c r="A162" s="154"/>
      <c r="B162" s="154"/>
      <c r="D162" s="155"/>
      <c r="E162" s="155"/>
      <c r="F162" s="154"/>
      <c r="G162" s="154"/>
      <c r="H162" s="477"/>
      <c r="I162" s="477"/>
      <c r="J162" s="477"/>
      <c r="K162" s="155"/>
      <c r="L162" s="155"/>
      <c r="M162" s="477">
        <v>578</v>
      </c>
      <c r="N162" s="154" t="s">
        <v>2519</v>
      </c>
      <c r="O162" s="154" t="s">
        <v>2520</v>
      </c>
      <c r="P162" s="154" t="s">
        <v>1246</v>
      </c>
      <c r="Q162" s="154" t="s">
        <v>1058</v>
      </c>
    </row>
    <row r="163" spans="1:17">
      <c r="A163" s="154"/>
      <c r="B163" s="154"/>
      <c r="D163" s="155"/>
      <c r="E163" s="155"/>
      <c r="F163" s="154"/>
      <c r="G163" s="154"/>
      <c r="H163" s="477"/>
      <c r="I163" s="477"/>
      <c r="J163" s="477"/>
      <c r="K163" s="155"/>
      <c r="L163" s="155"/>
      <c r="M163" s="523">
        <v>744</v>
      </c>
      <c r="N163" s="524" t="s">
        <v>2136</v>
      </c>
      <c r="O163" s="524" t="s">
        <v>2111</v>
      </c>
      <c r="P163" s="524" t="s">
        <v>2494</v>
      </c>
      <c r="Q163" s="524" t="s">
        <v>1058</v>
      </c>
    </row>
    <row r="164" spans="1:17">
      <c r="A164" s="526"/>
      <c r="B164" s="526"/>
      <c r="C164" s="526"/>
      <c r="D164" s="526"/>
      <c r="E164" s="526"/>
      <c r="F164" s="526"/>
      <c r="G164" s="526"/>
      <c r="H164" s="527"/>
      <c r="I164" s="527"/>
      <c r="J164" s="527"/>
      <c r="K164" s="526"/>
      <c r="L164" s="526"/>
      <c r="M164" s="527"/>
      <c r="N164" s="526"/>
      <c r="O164" s="526"/>
      <c r="P164" s="526"/>
      <c r="Q164" s="526"/>
    </row>
    <row r="165" spans="1:17" ht="40.5" customHeight="1">
      <c r="A165" s="154">
        <v>27</v>
      </c>
      <c r="B165" s="154"/>
      <c r="C165" s="155" t="s">
        <v>839</v>
      </c>
      <c r="D165" s="155" t="s">
        <v>1163</v>
      </c>
      <c r="E165" s="155" t="s">
        <v>1165</v>
      </c>
      <c r="F165" s="155" t="s">
        <v>2013</v>
      </c>
      <c r="G165" s="155" t="s">
        <v>1169</v>
      </c>
      <c r="H165" s="477">
        <v>2</v>
      </c>
      <c r="I165" s="477">
        <v>1</v>
      </c>
      <c r="J165" s="477">
        <v>0</v>
      </c>
      <c r="K165" s="155" t="s">
        <v>2594</v>
      </c>
      <c r="L165" s="155" t="s">
        <v>1801</v>
      </c>
      <c r="M165" s="477">
        <v>604</v>
      </c>
      <c r="N165" s="154" t="s">
        <v>2521</v>
      </c>
      <c r="O165" s="154" t="s">
        <v>1960</v>
      </c>
      <c r="P165" s="154" t="s">
        <v>1377</v>
      </c>
      <c r="Q165" s="154" t="s">
        <v>1047</v>
      </c>
    </row>
    <row r="166" spans="1:17">
      <c r="A166" s="154"/>
      <c r="B166" s="154"/>
      <c r="D166" s="155"/>
      <c r="E166" s="155"/>
      <c r="F166" s="155"/>
      <c r="G166" s="155"/>
      <c r="H166" s="477"/>
      <c r="I166" s="477"/>
      <c r="J166" s="477"/>
      <c r="K166" s="155"/>
      <c r="L166" s="155"/>
      <c r="M166" s="477">
        <v>570</v>
      </c>
      <c r="N166" s="154" t="s">
        <v>1964</v>
      </c>
      <c r="O166" s="154" t="s">
        <v>1965</v>
      </c>
      <c r="P166" s="154" t="s">
        <v>1966</v>
      </c>
      <c r="Q166" s="154" t="s">
        <v>1064</v>
      </c>
    </row>
    <row r="167" spans="1:17">
      <c r="A167" s="526"/>
      <c r="B167" s="526"/>
      <c r="C167" s="526"/>
      <c r="D167" s="526"/>
      <c r="E167" s="526"/>
      <c r="F167" s="526"/>
      <c r="G167" s="526"/>
      <c r="H167" s="527"/>
      <c r="I167" s="527"/>
      <c r="J167" s="527"/>
      <c r="K167" s="526"/>
      <c r="L167" s="526"/>
      <c r="M167" s="527"/>
      <c r="N167" s="526"/>
      <c r="O167" s="526"/>
      <c r="P167" s="526"/>
      <c r="Q167" s="526"/>
    </row>
    <row r="168" spans="1:17" ht="38.25" customHeight="1">
      <c r="A168" s="154">
        <v>28</v>
      </c>
      <c r="B168" s="154"/>
      <c r="C168" s="155" t="s">
        <v>839</v>
      </c>
      <c r="D168" s="486" t="s">
        <v>3416</v>
      </c>
      <c r="E168" s="482" t="s">
        <v>1166</v>
      </c>
      <c r="F168" s="155" t="s">
        <v>2340</v>
      </c>
      <c r="G168" s="155" t="s">
        <v>1170</v>
      </c>
      <c r="H168" s="477">
        <v>4</v>
      </c>
      <c r="I168" s="477">
        <v>4</v>
      </c>
      <c r="J168" s="477">
        <v>1</v>
      </c>
      <c r="K168" s="155" t="s">
        <v>2576</v>
      </c>
      <c r="L168" s="155" t="s">
        <v>2616</v>
      </c>
      <c r="M168" s="523">
        <v>604</v>
      </c>
      <c r="N168" s="524" t="s">
        <v>2523</v>
      </c>
      <c r="O168" s="524" t="s">
        <v>2198</v>
      </c>
      <c r="P168" s="524" t="s">
        <v>2232</v>
      </c>
      <c r="Q168" s="524" t="s">
        <v>2231</v>
      </c>
    </row>
    <row r="169" spans="1:17">
      <c r="A169" s="154"/>
      <c r="B169" s="154"/>
      <c r="D169" s="486"/>
      <c r="E169" s="482"/>
      <c r="F169" s="155"/>
      <c r="G169" s="155"/>
      <c r="H169" s="477"/>
      <c r="I169" s="477"/>
      <c r="J169" s="477"/>
      <c r="K169" s="155"/>
      <c r="L169" s="155"/>
      <c r="M169" s="477">
        <v>736</v>
      </c>
      <c r="N169" s="154" t="s">
        <v>2215</v>
      </c>
      <c r="O169" s="154" t="s">
        <v>2202</v>
      </c>
      <c r="P169" s="154" t="s">
        <v>2182</v>
      </c>
      <c r="Q169" s="154" t="s">
        <v>1112</v>
      </c>
    </row>
    <row r="170" spans="1:17">
      <c r="A170" s="154"/>
      <c r="B170" s="154"/>
      <c r="D170" s="486"/>
      <c r="E170" s="482"/>
      <c r="F170" s="155"/>
      <c r="G170" s="155"/>
      <c r="H170" s="477"/>
      <c r="I170" s="477"/>
      <c r="J170" s="477"/>
      <c r="K170" s="155"/>
      <c r="L170" s="155"/>
      <c r="M170" s="477">
        <v>570</v>
      </c>
      <c r="N170" s="154" t="s">
        <v>2755</v>
      </c>
      <c r="O170" s="154" t="s">
        <v>2200</v>
      </c>
      <c r="P170" s="154" t="s">
        <v>2230</v>
      </c>
      <c r="Q170" s="154" t="s">
        <v>1058</v>
      </c>
    </row>
    <row r="171" spans="1:17">
      <c r="A171" s="154"/>
      <c r="B171" s="154"/>
      <c r="D171" s="155"/>
      <c r="E171" s="155"/>
      <c r="F171" s="154"/>
      <c r="G171" s="154"/>
      <c r="H171" s="477"/>
      <c r="I171" s="477"/>
      <c r="J171" s="477"/>
      <c r="K171" s="155"/>
      <c r="L171" s="155"/>
      <c r="M171" s="477">
        <v>570</v>
      </c>
      <c r="N171" s="154" t="s">
        <v>2756</v>
      </c>
      <c r="O171" s="154" t="s">
        <v>2201</v>
      </c>
      <c r="P171" s="154" t="s">
        <v>1334</v>
      </c>
      <c r="Q171" s="154" t="s">
        <v>1046</v>
      </c>
    </row>
    <row r="172" spans="1:17">
      <c r="A172" s="526"/>
      <c r="B172" s="526"/>
      <c r="C172" s="526"/>
      <c r="D172" s="526"/>
      <c r="E172" s="526"/>
      <c r="F172" s="526"/>
      <c r="G172" s="526"/>
      <c r="H172" s="527"/>
      <c r="I172" s="527"/>
      <c r="J172" s="527"/>
      <c r="K172" s="526"/>
      <c r="L172" s="526"/>
      <c r="M172" s="527"/>
      <c r="N172" s="526"/>
      <c r="O172" s="526"/>
      <c r="P172" s="526"/>
      <c r="Q172" s="526"/>
    </row>
    <row r="173" spans="1:17" ht="34.5" customHeight="1">
      <c r="A173" s="154">
        <v>29</v>
      </c>
      <c r="B173" s="154"/>
      <c r="C173" s="155" t="s">
        <v>838</v>
      </c>
      <c r="D173" s="155" t="s">
        <v>1173</v>
      </c>
      <c r="E173" s="155" t="s">
        <v>1174</v>
      </c>
      <c r="F173" s="155" t="s">
        <v>2012</v>
      </c>
      <c r="G173" s="155" t="s">
        <v>1175</v>
      </c>
      <c r="H173" s="477">
        <v>2</v>
      </c>
      <c r="I173" s="477">
        <v>2</v>
      </c>
      <c r="J173" s="477">
        <v>0</v>
      </c>
      <c r="K173" s="155" t="s">
        <v>2630</v>
      </c>
      <c r="L173" s="155" t="s">
        <v>2617</v>
      </c>
      <c r="M173" s="477">
        <v>647</v>
      </c>
      <c r="N173" s="154" t="s">
        <v>1225</v>
      </c>
      <c r="O173" s="154" t="s">
        <v>1209</v>
      </c>
      <c r="P173" s="154" t="s">
        <v>2781</v>
      </c>
      <c r="Q173" s="154" t="s">
        <v>1046</v>
      </c>
    </row>
    <row r="174" spans="1:17">
      <c r="A174" s="154"/>
      <c r="B174" s="154"/>
      <c r="D174" s="155"/>
      <c r="E174" s="155"/>
      <c r="F174" s="155"/>
      <c r="G174" s="155"/>
      <c r="H174" s="477"/>
      <c r="I174" s="477"/>
      <c r="J174" s="477"/>
      <c r="K174" s="155"/>
      <c r="L174" s="155"/>
      <c r="M174" s="477">
        <v>640</v>
      </c>
      <c r="N174" s="154" t="s">
        <v>2757</v>
      </c>
      <c r="O174" s="154" t="s">
        <v>2561</v>
      </c>
      <c r="P174" s="154" t="s">
        <v>1836</v>
      </c>
      <c r="Q174" s="154" t="s">
        <v>1046</v>
      </c>
    </row>
    <row r="175" spans="1:17">
      <c r="A175" s="154"/>
      <c r="B175" s="154"/>
      <c r="D175" s="155"/>
      <c r="E175" s="155"/>
      <c r="F175" s="155"/>
      <c r="G175" s="155"/>
      <c r="H175" s="477"/>
      <c r="I175" s="477"/>
      <c r="J175" s="477"/>
      <c r="K175" s="155"/>
      <c r="L175" s="155"/>
      <c r="M175" s="477">
        <v>626</v>
      </c>
      <c r="N175" s="154" t="s">
        <v>3030</v>
      </c>
      <c r="O175" s="154" t="s">
        <v>1211</v>
      </c>
      <c r="P175" s="154" t="s">
        <v>2180</v>
      </c>
      <c r="Q175" s="154" t="s">
        <v>1251</v>
      </c>
    </row>
    <row r="176" spans="1:17">
      <c r="A176" s="154"/>
      <c r="B176" s="154"/>
      <c r="D176" s="155"/>
      <c r="E176" s="155"/>
      <c r="F176" s="155"/>
      <c r="G176" s="155"/>
      <c r="H176" s="477"/>
      <c r="I176" s="477"/>
      <c r="J176" s="477"/>
      <c r="K176" s="155"/>
      <c r="L176" s="155"/>
      <c r="M176" s="477">
        <v>626</v>
      </c>
      <c r="N176" s="154" t="s">
        <v>3021</v>
      </c>
      <c r="O176" s="154" t="s">
        <v>1213</v>
      </c>
      <c r="P176" s="154" t="s">
        <v>2180</v>
      </c>
      <c r="Q176" s="154" t="s">
        <v>1064</v>
      </c>
    </row>
    <row r="177" spans="1:17">
      <c r="A177" s="526"/>
      <c r="B177" s="526"/>
      <c r="C177" s="526"/>
      <c r="D177" s="526"/>
      <c r="E177" s="526"/>
      <c r="F177" s="526"/>
      <c r="G177" s="526"/>
      <c r="H177" s="527"/>
      <c r="I177" s="527"/>
      <c r="J177" s="527"/>
      <c r="K177" s="526"/>
      <c r="L177" s="526"/>
      <c r="M177" s="527"/>
      <c r="N177" s="526"/>
      <c r="O177" s="526"/>
      <c r="P177" s="526"/>
      <c r="Q177" s="526"/>
    </row>
    <row r="178" spans="1:17" ht="42.75" customHeight="1">
      <c r="A178" s="154">
        <v>30</v>
      </c>
      <c r="B178" s="154"/>
      <c r="C178" s="155" t="s">
        <v>838</v>
      </c>
      <c r="D178" s="486" t="s">
        <v>1186</v>
      </c>
      <c r="E178" s="487" t="s">
        <v>1190</v>
      </c>
      <c r="F178" s="155" t="s">
        <v>2237</v>
      </c>
      <c r="G178" s="155" t="s">
        <v>2238</v>
      </c>
      <c r="H178" s="477">
        <v>3</v>
      </c>
      <c r="I178" s="477">
        <v>3</v>
      </c>
      <c r="J178" s="477">
        <v>2</v>
      </c>
      <c r="K178" s="155" t="s">
        <v>3412</v>
      </c>
      <c r="L178" s="155" t="s">
        <v>2618</v>
      </c>
      <c r="M178" s="523">
        <v>593</v>
      </c>
      <c r="N178" s="524" t="s">
        <v>2525</v>
      </c>
      <c r="O178" s="524" t="s">
        <v>2204</v>
      </c>
      <c r="P178" s="524" t="s">
        <v>2234</v>
      </c>
      <c r="Q178" s="524" t="s">
        <v>1046</v>
      </c>
    </row>
    <row r="179" spans="1:17">
      <c r="A179" s="154"/>
      <c r="B179" s="154"/>
      <c r="D179" s="486"/>
      <c r="E179" s="487"/>
      <c r="F179" s="155"/>
      <c r="G179" s="155"/>
      <c r="H179" s="477"/>
      <c r="I179" s="477"/>
      <c r="J179" s="477"/>
      <c r="K179" s="155"/>
      <c r="L179" s="155"/>
      <c r="M179" s="523">
        <v>806</v>
      </c>
      <c r="N179" s="524" t="s">
        <v>1242</v>
      </c>
      <c r="O179" s="524" t="s">
        <v>1223</v>
      </c>
      <c r="P179" s="524" t="s">
        <v>2236</v>
      </c>
      <c r="Q179" s="524" t="s">
        <v>1255</v>
      </c>
    </row>
    <row r="180" spans="1:17">
      <c r="A180" s="154"/>
      <c r="B180" s="154"/>
      <c r="D180" s="155"/>
      <c r="E180" s="155"/>
      <c r="F180" s="154"/>
      <c r="G180" s="154"/>
      <c r="H180" s="477"/>
      <c r="I180" s="477"/>
      <c r="J180" s="477"/>
      <c r="K180" s="155"/>
      <c r="L180" s="155"/>
      <c r="M180" s="477">
        <v>760</v>
      </c>
      <c r="N180" s="154" t="s">
        <v>1238</v>
      </c>
      <c r="O180" s="154" t="s">
        <v>1220</v>
      </c>
      <c r="P180" s="154" t="s">
        <v>2233</v>
      </c>
      <c r="Q180" s="154" t="s">
        <v>1055</v>
      </c>
    </row>
    <row r="181" spans="1:17">
      <c r="A181" s="526"/>
      <c r="B181" s="526"/>
      <c r="C181" s="526"/>
      <c r="D181" s="526"/>
      <c r="E181" s="526"/>
      <c r="F181" s="526"/>
      <c r="G181" s="526"/>
      <c r="H181" s="527"/>
      <c r="I181" s="527"/>
      <c r="J181" s="527"/>
      <c r="K181" s="526"/>
      <c r="L181" s="526"/>
      <c r="M181" s="527"/>
      <c r="N181" s="526"/>
      <c r="O181" s="526"/>
      <c r="P181" s="526"/>
      <c r="Q181" s="526"/>
    </row>
    <row r="182" spans="1:17" ht="36" customHeight="1">
      <c r="A182" s="154">
        <v>31</v>
      </c>
      <c r="B182" s="154"/>
      <c r="C182" s="155" t="s">
        <v>1303</v>
      </c>
      <c r="D182" s="155" t="s">
        <v>1973</v>
      </c>
      <c r="E182" s="155" t="s">
        <v>2011</v>
      </c>
      <c r="F182" s="155" t="s">
        <v>2010</v>
      </c>
      <c r="G182" s="155" t="s">
        <v>1306</v>
      </c>
      <c r="H182" s="477">
        <v>1</v>
      </c>
      <c r="I182" s="477">
        <v>1</v>
      </c>
      <c r="J182" s="477">
        <v>0</v>
      </c>
      <c r="K182" s="155" t="s">
        <v>2595</v>
      </c>
      <c r="L182" s="155" t="s">
        <v>2619</v>
      </c>
      <c r="M182" s="477">
        <v>909</v>
      </c>
      <c r="N182" s="154" t="s">
        <v>1782</v>
      </c>
      <c r="O182" s="154" t="s">
        <v>1976</v>
      </c>
      <c r="P182" s="154" t="s">
        <v>1870</v>
      </c>
      <c r="Q182" s="154" t="s">
        <v>1062</v>
      </c>
    </row>
    <row r="183" spans="1:17">
      <c r="A183" s="154"/>
      <c r="B183" s="154"/>
      <c r="D183" s="155"/>
      <c r="E183" s="155"/>
      <c r="F183" s="155"/>
      <c r="G183" s="155"/>
      <c r="H183" s="477"/>
      <c r="I183" s="477"/>
      <c r="J183" s="477"/>
      <c r="K183" s="155"/>
      <c r="L183" s="155"/>
      <c r="M183" s="488">
        <v>793</v>
      </c>
      <c r="N183" s="489" t="s">
        <v>3035</v>
      </c>
      <c r="O183" s="154" t="s">
        <v>1323</v>
      </c>
      <c r="P183" s="489" t="s">
        <v>2180</v>
      </c>
      <c r="Q183" s="490" t="s">
        <v>1060</v>
      </c>
    </row>
    <row r="184" spans="1:17">
      <c r="A184" s="526"/>
      <c r="B184" s="526"/>
      <c r="C184" s="526"/>
      <c r="D184" s="526"/>
      <c r="E184" s="526"/>
      <c r="F184" s="526"/>
      <c r="G184" s="526"/>
      <c r="H184" s="527"/>
      <c r="I184" s="527"/>
      <c r="J184" s="527"/>
      <c r="K184" s="526"/>
      <c r="L184" s="526"/>
      <c r="M184" s="527"/>
      <c r="N184" s="526"/>
      <c r="O184" s="526"/>
      <c r="P184" s="526"/>
      <c r="Q184" s="526"/>
    </row>
    <row r="185" spans="1:17" ht="36" customHeight="1">
      <c r="A185" s="154">
        <v>32</v>
      </c>
      <c r="B185" s="154"/>
      <c r="C185" s="155" t="s">
        <v>1303</v>
      </c>
      <c r="D185" s="486" t="s">
        <v>2240</v>
      </c>
      <c r="E185" s="486" t="s">
        <v>1304</v>
      </c>
      <c r="F185" s="155" t="s">
        <v>2341</v>
      </c>
      <c r="G185" s="155" t="s">
        <v>1306</v>
      </c>
      <c r="H185" s="477">
        <v>5</v>
      </c>
      <c r="I185" s="477">
        <v>5</v>
      </c>
      <c r="J185" s="477">
        <v>2</v>
      </c>
      <c r="K185" s="155" t="s">
        <v>2596</v>
      </c>
      <c r="L185" s="155" t="s">
        <v>2620</v>
      </c>
      <c r="M185" s="477">
        <v>589</v>
      </c>
      <c r="N185" s="154" t="s">
        <v>2759</v>
      </c>
      <c r="O185" s="154" t="s">
        <v>2527</v>
      </c>
      <c r="P185" s="154" t="s">
        <v>2506</v>
      </c>
      <c r="Q185" s="154" t="s">
        <v>1040</v>
      </c>
    </row>
    <row r="186" spans="1:17">
      <c r="A186" s="154"/>
      <c r="B186" s="154"/>
      <c r="D186" s="155"/>
      <c r="E186" s="155"/>
      <c r="F186" s="154"/>
      <c r="G186" s="154"/>
      <c r="H186" s="477"/>
      <c r="I186" s="477"/>
      <c r="J186" s="477"/>
      <c r="K186" s="155"/>
      <c r="L186" s="155"/>
      <c r="M186" s="477">
        <v>609</v>
      </c>
      <c r="N186" s="154" t="s">
        <v>1325</v>
      </c>
      <c r="O186" s="154" t="s">
        <v>1318</v>
      </c>
      <c r="P186" s="154" t="s">
        <v>2239</v>
      </c>
      <c r="Q186" s="154" t="s">
        <v>1055</v>
      </c>
    </row>
    <row r="187" spans="1:17">
      <c r="A187" s="154"/>
      <c r="B187" s="154"/>
      <c r="D187" s="155"/>
      <c r="E187" s="155"/>
      <c r="F187" s="154"/>
      <c r="G187" s="154"/>
      <c r="H187" s="477"/>
      <c r="I187" s="477"/>
      <c r="J187" s="477"/>
      <c r="K187" s="155"/>
      <c r="L187" s="155"/>
      <c r="M187" s="477">
        <v>571</v>
      </c>
      <c r="N187" s="154" t="s">
        <v>1329</v>
      </c>
      <c r="O187" s="154" t="s">
        <v>1321</v>
      </c>
      <c r="P187" s="154" t="s">
        <v>2782</v>
      </c>
      <c r="Q187" s="154" t="s">
        <v>1062</v>
      </c>
    </row>
    <row r="188" spans="1:17">
      <c r="A188" s="154"/>
      <c r="B188" s="154"/>
      <c r="D188" s="155"/>
      <c r="E188" s="155"/>
      <c r="F188" s="154"/>
      <c r="G188" s="154"/>
      <c r="H188" s="477"/>
      <c r="I188" s="477"/>
      <c r="J188" s="477"/>
      <c r="K188" s="155"/>
      <c r="L188" s="155"/>
      <c r="M188" s="477">
        <v>775</v>
      </c>
      <c r="N188" s="525" t="s">
        <v>2760</v>
      </c>
      <c r="O188" s="525" t="s">
        <v>1317</v>
      </c>
      <c r="P188" s="525" t="s">
        <v>1332</v>
      </c>
      <c r="Q188" s="525" t="s">
        <v>1046</v>
      </c>
    </row>
    <row r="189" spans="1:17">
      <c r="A189" s="154"/>
      <c r="B189" s="154"/>
      <c r="D189" s="155"/>
      <c r="E189" s="155"/>
      <c r="F189" s="154"/>
      <c r="G189" s="154"/>
      <c r="H189" s="477"/>
      <c r="I189" s="477"/>
      <c r="J189" s="477"/>
      <c r="K189" s="155"/>
      <c r="L189" s="155"/>
      <c r="M189" s="523">
        <v>571</v>
      </c>
      <c r="N189" s="524" t="s">
        <v>1326</v>
      </c>
      <c r="O189" s="524" t="s">
        <v>1319</v>
      </c>
      <c r="P189" s="524" t="s">
        <v>1978</v>
      </c>
      <c r="Q189" s="524" t="s">
        <v>1048</v>
      </c>
    </row>
    <row r="190" spans="1:17">
      <c r="A190" s="154"/>
      <c r="B190" s="154"/>
      <c r="D190" s="155"/>
      <c r="E190" s="155"/>
      <c r="F190" s="154"/>
      <c r="G190" s="154"/>
      <c r="H190" s="477"/>
      <c r="I190" s="477"/>
      <c r="J190" s="477"/>
      <c r="K190" s="155"/>
      <c r="L190" s="155"/>
      <c r="M190" s="477">
        <v>816</v>
      </c>
      <c r="N190" s="525" t="s">
        <v>3038</v>
      </c>
      <c r="O190" s="525" t="s">
        <v>1316</v>
      </c>
      <c r="P190" s="525" t="s">
        <v>2180</v>
      </c>
      <c r="Q190" s="525" t="s">
        <v>1062</v>
      </c>
    </row>
    <row r="191" spans="1:17">
      <c r="A191" s="154"/>
      <c r="B191" s="154"/>
      <c r="D191" s="155"/>
      <c r="E191" s="155"/>
      <c r="F191" s="154"/>
      <c r="G191" s="154"/>
      <c r="H191" s="477"/>
      <c r="I191" s="477"/>
      <c r="J191" s="477"/>
      <c r="K191" s="155"/>
      <c r="L191" s="155"/>
      <c r="M191" s="477">
        <v>622</v>
      </c>
      <c r="N191" s="154" t="s">
        <v>3041</v>
      </c>
      <c r="O191" s="154" t="s">
        <v>1320</v>
      </c>
      <c r="P191" s="154" t="s">
        <v>2180</v>
      </c>
      <c r="Q191" s="154" t="s">
        <v>1062</v>
      </c>
    </row>
    <row r="192" spans="1:17">
      <c r="A192" s="526"/>
      <c r="B192" s="526"/>
      <c r="C192" s="526"/>
      <c r="D192" s="526"/>
      <c r="E192" s="526"/>
      <c r="F192" s="526"/>
      <c r="G192" s="526"/>
      <c r="H192" s="527"/>
      <c r="I192" s="527"/>
      <c r="J192" s="527"/>
      <c r="K192" s="526"/>
      <c r="L192" s="526"/>
      <c r="M192" s="527"/>
      <c r="N192" s="526"/>
      <c r="O192" s="526"/>
      <c r="P192" s="526"/>
      <c r="Q192" s="526"/>
    </row>
    <row r="193" spans="1:17" ht="25.5">
      <c r="A193" s="154">
        <v>33</v>
      </c>
      <c r="B193" s="154"/>
      <c r="C193" s="155" t="s">
        <v>840</v>
      </c>
      <c r="D193" s="155" t="s">
        <v>1350</v>
      </c>
      <c r="E193" s="155" t="s">
        <v>1352</v>
      </c>
      <c r="F193" s="155" t="s">
        <v>2009</v>
      </c>
      <c r="G193" s="155" t="s">
        <v>2008</v>
      </c>
      <c r="H193" s="477">
        <v>1</v>
      </c>
      <c r="I193" s="477">
        <v>1</v>
      </c>
      <c r="J193" s="477">
        <v>0</v>
      </c>
      <c r="K193" s="155" t="s">
        <v>2597</v>
      </c>
      <c r="L193" s="155" t="s">
        <v>2621</v>
      </c>
      <c r="M193" s="477">
        <v>668</v>
      </c>
      <c r="N193" s="154" t="s">
        <v>2761</v>
      </c>
      <c r="O193" s="154" t="s">
        <v>1360</v>
      </c>
      <c r="P193" s="154" t="s">
        <v>1374</v>
      </c>
      <c r="Q193" s="154" t="s">
        <v>1051</v>
      </c>
    </row>
    <row r="194" spans="1:17">
      <c r="A194" s="154"/>
      <c r="B194" s="154"/>
      <c r="D194" s="155"/>
      <c r="E194" s="155"/>
      <c r="F194" s="155"/>
      <c r="G194" s="155"/>
      <c r="H194" s="477"/>
      <c r="I194" s="477"/>
      <c r="J194" s="477"/>
      <c r="K194" s="155"/>
      <c r="L194" s="155"/>
      <c r="M194" s="477">
        <v>637</v>
      </c>
      <c r="N194" s="154" t="s">
        <v>2980</v>
      </c>
      <c r="O194" s="154" t="s">
        <v>1361</v>
      </c>
      <c r="P194" s="154" t="s">
        <v>2180</v>
      </c>
      <c r="Q194" s="154" t="s">
        <v>1051</v>
      </c>
    </row>
    <row r="195" spans="1:17">
      <c r="A195" s="154"/>
      <c r="B195" s="154"/>
      <c r="D195" s="155"/>
      <c r="E195" s="155"/>
      <c r="F195" s="155"/>
      <c r="G195" s="155"/>
      <c r="H195" s="477"/>
      <c r="I195" s="477"/>
      <c r="J195" s="477"/>
      <c r="K195" s="155"/>
      <c r="L195" s="155"/>
      <c r="M195" s="477">
        <v>637</v>
      </c>
      <c r="N195" s="154" t="s">
        <v>3039</v>
      </c>
      <c r="O195" s="154" t="s">
        <v>1318</v>
      </c>
      <c r="P195" s="154" t="s">
        <v>2180</v>
      </c>
      <c r="Q195" s="154" t="s">
        <v>1055</v>
      </c>
    </row>
    <row r="196" spans="1:17">
      <c r="A196" s="526"/>
      <c r="B196" s="526"/>
      <c r="C196" s="526"/>
      <c r="D196" s="526"/>
      <c r="E196" s="526"/>
      <c r="F196" s="526"/>
      <c r="G196" s="526"/>
      <c r="H196" s="527"/>
      <c r="I196" s="527"/>
      <c r="J196" s="527"/>
      <c r="K196" s="526"/>
      <c r="L196" s="526"/>
      <c r="M196" s="527"/>
      <c r="N196" s="526"/>
      <c r="O196" s="526"/>
      <c r="P196" s="526"/>
      <c r="Q196" s="526"/>
    </row>
    <row r="197" spans="1:17" ht="36" customHeight="1">
      <c r="A197" s="154">
        <v>34</v>
      </c>
      <c r="B197" s="154"/>
      <c r="C197" s="155" t="s">
        <v>2244</v>
      </c>
      <c r="D197" s="155" t="s">
        <v>2243</v>
      </c>
      <c r="E197" s="155" t="s">
        <v>2242</v>
      </c>
      <c r="F197" s="155" t="s">
        <v>2245</v>
      </c>
      <c r="G197" s="155" t="s">
        <v>2246</v>
      </c>
      <c r="H197" s="477">
        <v>4</v>
      </c>
      <c r="I197" s="477">
        <v>3</v>
      </c>
      <c r="J197" s="477">
        <v>2</v>
      </c>
      <c r="K197" s="155" t="s">
        <v>2577</v>
      </c>
      <c r="L197" s="155" t="s">
        <v>2622</v>
      </c>
      <c r="M197" s="523">
        <v>573</v>
      </c>
      <c r="N197" s="524" t="s">
        <v>1596</v>
      </c>
      <c r="O197" s="524" t="s">
        <v>1581</v>
      </c>
      <c r="P197" s="524" t="s">
        <v>2783</v>
      </c>
      <c r="Q197" s="524" t="s">
        <v>1254</v>
      </c>
    </row>
    <row r="198" spans="1:17">
      <c r="A198" s="154"/>
      <c r="B198" s="154"/>
      <c r="D198" s="155"/>
      <c r="E198" s="155"/>
      <c r="F198" s="155"/>
      <c r="G198" s="155"/>
      <c r="H198" s="477"/>
      <c r="I198" s="477"/>
      <c r="J198" s="477"/>
      <c r="K198" s="155"/>
      <c r="L198" s="155"/>
      <c r="M198" s="477">
        <v>593</v>
      </c>
      <c r="N198" s="154" t="s">
        <v>2530</v>
      </c>
      <c r="O198" s="154" t="s">
        <v>2531</v>
      </c>
      <c r="P198" s="154" t="s">
        <v>2518</v>
      </c>
      <c r="Q198" s="154" t="s">
        <v>1062</v>
      </c>
    </row>
    <row r="199" spans="1:17">
      <c r="A199" s="154"/>
      <c r="B199" s="154"/>
      <c r="D199" s="155"/>
      <c r="E199" s="155"/>
      <c r="F199" s="154"/>
      <c r="G199" s="154"/>
      <c r="H199" s="477"/>
      <c r="I199" s="477"/>
      <c r="J199" s="477"/>
      <c r="K199" s="155"/>
      <c r="L199" s="155"/>
      <c r="M199" s="523">
        <v>573</v>
      </c>
      <c r="N199" s="524" t="s">
        <v>1961</v>
      </c>
      <c r="O199" s="524" t="s">
        <v>1962</v>
      </c>
      <c r="P199" s="524" t="s">
        <v>2784</v>
      </c>
      <c r="Q199" s="524" t="s">
        <v>1059</v>
      </c>
    </row>
    <row r="200" spans="1:17">
      <c r="A200" s="154"/>
      <c r="B200" s="154"/>
      <c r="D200" s="155"/>
      <c r="E200" s="155"/>
      <c r="F200" s="154"/>
      <c r="G200" s="154"/>
      <c r="H200" s="477"/>
      <c r="I200" s="477"/>
      <c r="J200" s="477"/>
      <c r="K200" s="155"/>
      <c r="L200" s="155"/>
      <c r="M200" s="477">
        <v>574</v>
      </c>
      <c r="N200" s="154" t="s">
        <v>2762</v>
      </c>
      <c r="O200" s="154" t="s">
        <v>3902</v>
      </c>
      <c r="P200" s="154" t="s">
        <v>2805</v>
      </c>
      <c r="Q200" s="154" t="s">
        <v>1268</v>
      </c>
    </row>
    <row r="201" spans="1:17">
      <c r="A201" s="154"/>
      <c r="B201" s="154"/>
      <c r="D201" s="155"/>
      <c r="E201" s="155"/>
      <c r="F201" s="154"/>
      <c r="G201" s="154"/>
      <c r="H201" s="477"/>
      <c r="I201" s="477"/>
      <c r="J201" s="477"/>
      <c r="K201" s="155"/>
      <c r="L201" s="155"/>
      <c r="M201" s="488">
        <v>637</v>
      </c>
      <c r="N201" s="489" t="s">
        <v>3043</v>
      </c>
      <c r="O201" s="154" t="s">
        <v>3903</v>
      </c>
      <c r="P201" s="489" t="s">
        <v>2180</v>
      </c>
      <c r="Q201" s="490" t="s">
        <v>1058</v>
      </c>
    </row>
    <row r="202" spans="1:17">
      <c r="A202" s="526"/>
      <c r="B202" s="526"/>
      <c r="C202" s="526"/>
      <c r="D202" s="526"/>
      <c r="E202" s="526"/>
      <c r="F202" s="526"/>
      <c r="G202" s="526"/>
      <c r="H202" s="527"/>
      <c r="I202" s="527"/>
      <c r="J202" s="527"/>
      <c r="K202" s="526"/>
      <c r="L202" s="526"/>
      <c r="M202" s="527"/>
      <c r="N202" s="526"/>
      <c r="O202" s="526"/>
      <c r="P202" s="526"/>
      <c r="Q202" s="526"/>
    </row>
    <row r="203" spans="1:17" ht="30.75" customHeight="1">
      <c r="A203" s="154">
        <v>35</v>
      </c>
      <c r="B203" s="154"/>
      <c r="C203" s="155" t="s">
        <v>842</v>
      </c>
      <c r="D203" s="155" t="s">
        <v>1781</v>
      </c>
      <c r="E203" s="155" t="s">
        <v>2007</v>
      </c>
      <c r="F203" s="155" t="s">
        <v>2006</v>
      </c>
      <c r="G203" s="155" t="s">
        <v>2005</v>
      </c>
      <c r="H203" s="477">
        <v>1</v>
      </c>
      <c r="I203" s="477">
        <v>1</v>
      </c>
      <c r="J203" s="477">
        <v>0</v>
      </c>
      <c r="K203" s="155" t="s">
        <v>2598</v>
      </c>
      <c r="L203" s="155" t="s">
        <v>2603</v>
      </c>
      <c r="M203" s="477">
        <v>666</v>
      </c>
      <c r="N203" s="154" t="s">
        <v>2325</v>
      </c>
      <c r="O203" s="154" t="s">
        <v>2326</v>
      </c>
      <c r="P203" s="154" t="s">
        <v>2327</v>
      </c>
      <c r="Q203" s="154" t="s">
        <v>1051</v>
      </c>
    </row>
    <row r="204" spans="1:17">
      <c r="A204" s="154"/>
      <c r="B204" s="154"/>
      <c r="D204" s="155"/>
      <c r="E204" s="155"/>
      <c r="F204" s="155"/>
      <c r="G204" s="155"/>
      <c r="H204" s="477"/>
      <c r="I204" s="477"/>
      <c r="J204" s="477"/>
      <c r="K204" s="155"/>
      <c r="L204" s="155"/>
      <c r="M204" s="477">
        <v>788</v>
      </c>
      <c r="N204" s="154" t="s">
        <v>2980</v>
      </c>
      <c r="O204" s="154" t="s">
        <v>1361</v>
      </c>
      <c r="P204" s="154" t="s">
        <v>2180</v>
      </c>
      <c r="Q204" s="154" t="s">
        <v>1051</v>
      </c>
    </row>
    <row r="205" spans="1:17">
      <c r="A205" s="154"/>
      <c r="B205" s="154"/>
      <c r="D205" s="155"/>
      <c r="E205" s="155"/>
      <c r="F205" s="155"/>
      <c r="G205" s="155"/>
      <c r="H205" s="477"/>
      <c r="I205" s="477"/>
      <c r="J205" s="477"/>
      <c r="K205" s="155"/>
      <c r="L205" s="155"/>
      <c r="M205" s="477">
        <v>788</v>
      </c>
      <c r="N205" s="154" t="s">
        <v>3040</v>
      </c>
      <c r="O205" s="154" t="s">
        <v>1319</v>
      </c>
      <c r="P205" s="154" t="s">
        <v>2180</v>
      </c>
      <c r="Q205" s="154" t="s">
        <v>1048</v>
      </c>
    </row>
    <row r="206" spans="1:17">
      <c r="A206" s="154"/>
      <c r="B206" s="154"/>
      <c r="D206" s="155"/>
      <c r="E206" s="155"/>
      <c r="F206" s="155"/>
      <c r="G206" s="155"/>
      <c r="H206" s="477"/>
      <c r="I206" s="477"/>
      <c r="J206" s="477"/>
      <c r="K206" s="155"/>
      <c r="L206" s="155"/>
      <c r="M206" s="477">
        <v>788</v>
      </c>
      <c r="N206" s="154" t="s">
        <v>3046</v>
      </c>
      <c r="O206" s="154" t="s">
        <v>3904</v>
      </c>
      <c r="P206" s="154" t="s">
        <v>2180</v>
      </c>
      <c r="Q206" s="154" t="s">
        <v>1048</v>
      </c>
    </row>
    <row r="207" spans="1:17">
      <c r="A207" s="526"/>
      <c r="B207" s="526"/>
      <c r="C207" s="526"/>
      <c r="D207" s="526"/>
      <c r="E207" s="526"/>
      <c r="F207" s="526"/>
      <c r="G207" s="526"/>
      <c r="H207" s="527"/>
      <c r="I207" s="527"/>
      <c r="J207" s="527"/>
      <c r="K207" s="526"/>
      <c r="L207" s="526"/>
      <c r="M207" s="527"/>
      <c r="N207" s="526"/>
      <c r="O207" s="526"/>
      <c r="P207" s="526"/>
      <c r="Q207" s="526"/>
    </row>
    <row r="208" spans="1:17" ht="49.5" customHeight="1">
      <c r="A208" s="154">
        <v>36</v>
      </c>
      <c r="B208" s="154"/>
      <c r="C208" s="155" t="s">
        <v>842</v>
      </c>
      <c r="D208" s="483" t="s">
        <v>2248</v>
      </c>
      <c r="E208" s="155" t="s">
        <v>2249</v>
      </c>
      <c r="F208" s="155" t="s">
        <v>2342</v>
      </c>
      <c r="G208" s="155" t="s">
        <v>2391</v>
      </c>
      <c r="H208" s="477">
        <v>3</v>
      </c>
      <c r="I208" s="477">
        <v>3</v>
      </c>
      <c r="J208" s="477">
        <v>1</v>
      </c>
      <c r="K208" s="155" t="s">
        <v>2599</v>
      </c>
      <c r="L208" s="155" t="s">
        <v>2623</v>
      </c>
      <c r="M208" s="523">
        <v>591</v>
      </c>
      <c r="N208" s="524" t="s">
        <v>2539</v>
      </c>
      <c r="O208" s="524" t="s">
        <v>1319</v>
      </c>
      <c r="P208" s="524" t="s">
        <v>1978</v>
      </c>
      <c r="Q208" s="524" t="s">
        <v>1048</v>
      </c>
    </row>
    <row r="209" spans="1:17">
      <c r="A209" s="154"/>
      <c r="B209" s="154"/>
      <c r="D209" s="155"/>
      <c r="E209" s="155"/>
      <c r="F209" s="154"/>
      <c r="G209" s="154"/>
      <c r="H209" s="477"/>
      <c r="I209" s="477"/>
      <c r="J209" s="477"/>
      <c r="K209" s="155"/>
      <c r="L209" s="155"/>
      <c r="M209" s="477">
        <v>549</v>
      </c>
      <c r="N209" s="154" t="s">
        <v>2763</v>
      </c>
      <c r="O209" s="154" t="s">
        <v>2210</v>
      </c>
      <c r="P209" s="154" t="s">
        <v>1947</v>
      </c>
      <c r="Q209" s="154" t="s">
        <v>1051</v>
      </c>
    </row>
    <row r="210" spans="1:17">
      <c r="A210" s="154"/>
      <c r="B210" s="154"/>
      <c r="D210" s="155"/>
      <c r="E210" s="155"/>
      <c r="F210" s="154"/>
      <c r="G210" s="154"/>
      <c r="H210" s="477"/>
      <c r="I210" s="477"/>
      <c r="J210" s="477"/>
      <c r="K210" s="155"/>
      <c r="L210" s="155"/>
      <c r="M210" s="477">
        <v>573</v>
      </c>
      <c r="N210" s="154" t="s">
        <v>1815</v>
      </c>
      <c r="O210" s="154" t="s">
        <v>1814</v>
      </c>
      <c r="P210" s="154" t="s">
        <v>1951</v>
      </c>
      <c r="Q210" s="154" t="s">
        <v>1051</v>
      </c>
    </row>
    <row r="211" spans="1:17">
      <c r="A211" s="154"/>
      <c r="B211" s="154"/>
      <c r="D211" s="155"/>
      <c r="E211" s="155"/>
      <c r="F211" s="154"/>
      <c r="G211" s="154"/>
      <c r="H211" s="477"/>
      <c r="I211" s="477"/>
      <c r="J211" s="477"/>
      <c r="K211" s="155"/>
      <c r="L211" s="155"/>
      <c r="M211" s="477">
        <v>788</v>
      </c>
      <c r="N211" s="154" t="s">
        <v>2980</v>
      </c>
      <c r="O211" s="154" t="s">
        <v>1361</v>
      </c>
      <c r="P211" s="154" t="s">
        <v>2180</v>
      </c>
      <c r="Q211" s="154" t="s">
        <v>1051</v>
      </c>
    </row>
    <row r="212" spans="1:17">
      <c r="A212" s="154"/>
      <c r="B212" s="154"/>
      <c r="D212" s="155"/>
      <c r="E212" s="155"/>
      <c r="F212" s="154"/>
      <c r="G212" s="154"/>
      <c r="H212" s="477"/>
      <c r="I212" s="477"/>
      <c r="J212" s="477"/>
      <c r="K212" s="155"/>
      <c r="L212" s="155"/>
      <c r="M212" s="477">
        <v>788</v>
      </c>
      <c r="N212" s="154" t="s">
        <v>3046</v>
      </c>
      <c r="O212" s="154" t="s">
        <v>3904</v>
      </c>
      <c r="P212" s="154" t="s">
        <v>2180</v>
      </c>
      <c r="Q212" s="154" t="s">
        <v>1048</v>
      </c>
    </row>
    <row r="213" spans="1:17">
      <c r="A213" s="526"/>
      <c r="B213" s="526"/>
      <c r="C213" s="526"/>
      <c r="D213" s="526"/>
      <c r="E213" s="526"/>
      <c r="F213" s="526"/>
      <c r="G213" s="526"/>
      <c r="H213" s="527"/>
      <c r="I213" s="527"/>
      <c r="J213" s="527"/>
      <c r="K213" s="526"/>
      <c r="L213" s="526"/>
      <c r="M213" s="527"/>
      <c r="N213" s="526"/>
      <c r="O213" s="526"/>
      <c r="P213" s="526"/>
      <c r="Q213" s="526"/>
    </row>
    <row r="214" spans="1:17" ht="63.75">
      <c r="A214" s="154">
        <v>37</v>
      </c>
      <c r="B214" s="154"/>
      <c r="C214" s="155" t="s">
        <v>843</v>
      </c>
      <c r="D214" s="155" t="s">
        <v>1980</v>
      </c>
      <c r="E214" s="155" t="s">
        <v>2004</v>
      </c>
      <c r="F214" s="155" t="s">
        <v>2003</v>
      </c>
      <c r="G214" s="155" t="s">
        <v>2002</v>
      </c>
      <c r="H214" s="477">
        <v>6</v>
      </c>
      <c r="I214" s="477">
        <v>5</v>
      </c>
      <c r="J214" s="477">
        <v>3</v>
      </c>
      <c r="K214" s="155" t="s">
        <v>2600</v>
      </c>
      <c r="L214" s="155" t="s">
        <v>2603</v>
      </c>
      <c r="M214" s="523">
        <v>589</v>
      </c>
      <c r="N214" s="524" t="s">
        <v>2476</v>
      </c>
      <c r="O214" s="524" t="s">
        <v>1822</v>
      </c>
      <c r="P214" s="524" t="s">
        <v>1942</v>
      </c>
      <c r="Q214" s="524" t="s">
        <v>1052</v>
      </c>
    </row>
    <row r="215" spans="1:17">
      <c r="A215" s="154"/>
      <c r="B215" s="154"/>
      <c r="D215" s="155"/>
      <c r="E215" s="155"/>
      <c r="F215" s="155"/>
      <c r="G215" s="155"/>
      <c r="H215" s="477"/>
      <c r="I215" s="477"/>
      <c r="J215" s="477"/>
      <c r="K215" s="155"/>
      <c r="L215" s="155"/>
      <c r="M215" s="523">
        <v>571</v>
      </c>
      <c r="N215" s="524" t="s">
        <v>2540</v>
      </c>
      <c r="O215" s="524" t="s">
        <v>2541</v>
      </c>
      <c r="P215" s="524" t="s">
        <v>2542</v>
      </c>
      <c r="Q215" s="524" t="s">
        <v>1116</v>
      </c>
    </row>
    <row r="216" spans="1:17">
      <c r="A216" s="154"/>
      <c r="B216" s="154"/>
      <c r="D216" s="155"/>
      <c r="E216" s="155"/>
      <c r="F216" s="155"/>
      <c r="G216" s="155"/>
      <c r="H216" s="477"/>
      <c r="I216" s="477"/>
      <c r="J216" s="477"/>
      <c r="K216" s="155"/>
      <c r="L216" s="155"/>
      <c r="M216" s="477">
        <v>738</v>
      </c>
      <c r="N216" s="154" t="s">
        <v>2764</v>
      </c>
      <c r="O216" s="154" t="s">
        <v>3767</v>
      </c>
      <c r="P216" s="154" t="s">
        <v>1249</v>
      </c>
      <c r="Q216" s="154" t="s">
        <v>1044</v>
      </c>
    </row>
    <row r="217" spans="1:17">
      <c r="A217" s="154"/>
      <c r="B217" s="154"/>
      <c r="D217" s="155"/>
      <c r="E217" s="155"/>
      <c r="F217" s="155"/>
      <c r="G217" s="155"/>
      <c r="H217" s="477"/>
      <c r="I217" s="477"/>
      <c r="J217" s="477"/>
      <c r="K217" s="155"/>
      <c r="L217" s="155"/>
      <c r="M217" s="523">
        <v>571</v>
      </c>
      <c r="N217" s="524" t="s">
        <v>2765</v>
      </c>
      <c r="O217" s="524" t="s">
        <v>1984</v>
      </c>
      <c r="P217" s="524" t="s">
        <v>1985</v>
      </c>
      <c r="Q217" s="524" t="s">
        <v>1266</v>
      </c>
    </row>
    <row r="218" spans="1:17">
      <c r="A218" s="154"/>
      <c r="B218" s="154"/>
      <c r="D218" s="155"/>
      <c r="E218" s="155"/>
      <c r="F218" s="155"/>
      <c r="G218" s="155"/>
      <c r="H218" s="477"/>
      <c r="I218" s="477"/>
      <c r="J218" s="477"/>
      <c r="K218" s="155"/>
      <c r="L218" s="155"/>
      <c r="M218" s="477">
        <v>571</v>
      </c>
      <c r="N218" s="154" t="s">
        <v>2766</v>
      </c>
      <c r="O218" s="154" t="s">
        <v>3905</v>
      </c>
      <c r="P218" s="154" t="s">
        <v>2785</v>
      </c>
      <c r="Q218" s="154" t="s">
        <v>1048</v>
      </c>
    </row>
    <row r="219" spans="1:17">
      <c r="A219" s="154"/>
      <c r="B219" s="154"/>
      <c r="D219" s="155"/>
      <c r="E219" s="155"/>
      <c r="F219" s="155"/>
      <c r="G219" s="155"/>
      <c r="H219" s="477"/>
      <c r="I219" s="477"/>
      <c r="J219" s="477"/>
      <c r="K219" s="155"/>
      <c r="L219" s="155"/>
      <c r="M219" s="477">
        <v>571</v>
      </c>
      <c r="N219" s="154" t="s">
        <v>2767</v>
      </c>
      <c r="O219" s="154" t="s">
        <v>1988</v>
      </c>
      <c r="P219" s="154" t="s">
        <v>2806</v>
      </c>
      <c r="Q219" s="154" t="s">
        <v>1058</v>
      </c>
    </row>
    <row r="220" spans="1:17">
      <c r="A220" s="154"/>
      <c r="B220" s="154"/>
      <c r="D220" s="155"/>
      <c r="E220" s="155"/>
      <c r="F220" s="155"/>
      <c r="G220" s="155"/>
      <c r="H220" s="477"/>
      <c r="I220" s="477"/>
      <c r="J220" s="477"/>
      <c r="K220" s="155"/>
      <c r="L220" s="155"/>
      <c r="M220" s="488">
        <v>622</v>
      </c>
      <c r="N220" s="489" t="s">
        <v>3037</v>
      </c>
      <c r="O220" s="154" t="s">
        <v>1324</v>
      </c>
      <c r="P220" s="489" t="s">
        <v>2180</v>
      </c>
      <c r="Q220" s="490" t="s">
        <v>1113</v>
      </c>
    </row>
    <row r="221" spans="1:17">
      <c r="A221" s="526"/>
      <c r="B221" s="526"/>
      <c r="C221" s="526"/>
      <c r="D221" s="526"/>
      <c r="E221" s="526"/>
      <c r="F221" s="526"/>
      <c r="G221" s="526"/>
      <c r="H221" s="527"/>
      <c r="I221" s="527"/>
      <c r="J221" s="527"/>
      <c r="K221" s="526"/>
      <c r="L221" s="526"/>
      <c r="M221" s="527"/>
      <c r="N221" s="526"/>
      <c r="O221" s="526"/>
      <c r="P221" s="526"/>
      <c r="Q221" s="526"/>
    </row>
    <row r="222" spans="1:17" ht="40.5" customHeight="1">
      <c r="A222" s="154">
        <v>38</v>
      </c>
      <c r="B222" s="154"/>
      <c r="C222" s="154" t="s">
        <v>2251</v>
      </c>
      <c r="D222" s="155" t="s">
        <v>2379</v>
      </c>
      <c r="E222" s="155" t="s">
        <v>2252</v>
      </c>
      <c r="F222" s="154" t="s">
        <v>2343</v>
      </c>
      <c r="G222" s="154" t="s">
        <v>2002</v>
      </c>
      <c r="H222" s="477">
        <v>5</v>
      </c>
      <c r="I222" s="477">
        <v>4</v>
      </c>
      <c r="J222" s="477">
        <v>1</v>
      </c>
      <c r="K222" s="155" t="s">
        <v>2601</v>
      </c>
      <c r="L222" s="155" t="s">
        <v>2624</v>
      </c>
      <c r="M222" s="477">
        <v>581</v>
      </c>
      <c r="N222" s="154" t="s">
        <v>2549</v>
      </c>
      <c r="O222" s="154" t="s">
        <v>2213</v>
      </c>
      <c r="P222" s="154" t="s">
        <v>2250</v>
      </c>
      <c r="Q222" s="154" t="s">
        <v>1051</v>
      </c>
    </row>
    <row r="223" spans="1:17">
      <c r="A223" s="154"/>
      <c r="B223" s="154"/>
      <c r="C223" s="154"/>
      <c r="D223" s="155"/>
      <c r="E223" s="155"/>
      <c r="F223" s="154"/>
      <c r="G223" s="154"/>
      <c r="H223" s="477"/>
      <c r="I223" s="477"/>
      <c r="J223" s="477"/>
      <c r="K223" s="155"/>
      <c r="L223" s="155"/>
      <c r="M223" s="477">
        <v>748</v>
      </c>
      <c r="N223" s="154" t="s">
        <v>2871</v>
      </c>
      <c r="O223" s="154" t="s">
        <v>2870</v>
      </c>
      <c r="P223" s="154" t="s">
        <v>2872</v>
      </c>
      <c r="Q223" s="154" t="s">
        <v>1116</v>
      </c>
    </row>
    <row r="224" spans="1:17">
      <c r="A224" s="154"/>
      <c r="B224" s="154"/>
      <c r="C224" s="154"/>
      <c r="D224" s="155"/>
      <c r="E224" s="155"/>
      <c r="F224" s="154"/>
      <c r="G224" s="154"/>
      <c r="H224" s="477"/>
      <c r="I224" s="477"/>
      <c r="J224" s="477"/>
      <c r="K224" s="155"/>
      <c r="L224" s="155"/>
      <c r="M224" s="477">
        <v>581</v>
      </c>
      <c r="N224" s="154" t="s">
        <v>2764</v>
      </c>
      <c r="O224" s="154" t="s">
        <v>3767</v>
      </c>
      <c r="P224" s="480" t="s">
        <v>1249</v>
      </c>
      <c r="Q224" s="480" t="s">
        <v>1044</v>
      </c>
    </row>
    <row r="225" spans="1:17">
      <c r="A225" s="154"/>
      <c r="B225" s="154"/>
      <c r="C225" s="154"/>
      <c r="D225" s="155"/>
      <c r="E225" s="155"/>
      <c r="F225" s="154"/>
      <c r="G225" s="154"/>
      <c r="H225" s="477"/>
      <c r="I225" s="477"/>
      <c r="J225" s="477"/>
      <c r="K225" s="155"/>
      <c r="L225" s="155"/>
      <c r="M225" s="477">
        <v>581</v>
      </c>
      <c r="N225" s="154" t="s">
        <v>2767</v>
      </c>
      <c r="O225" s="154" t="s">
        <v>1988</v>
      </c>
      <c r="P225" s="154" t="s">
        <v>2806</v>
      </c>
      <c r="Q225" s="154" t="s">
        <v>1058</v>
      </c>
    </row>
    <row r="226" spans="1:17">
      <c r="A226" s="154"/>
      <c r="B226" s="154"/>
      <c r="C226" s="154"/>
      <c r="D226" s="155"/>
      <c r="E226" s="155"/>
      <c r="F226" s="154"/>
      <c r="G226" s="154"/>
      <c r="H226" s="477"/>
      <c r="I226" s="477"/>
      <c r="J226" s="477"/>
      <c r="K226" s="155"/>
      <c r="L226" s="155"/>
      <c r="M226" s="523">
        <v>612</v>
      </c>
      <c r="N226" s="524" t="s">
        <v>2476</v>
      </c>
      <c r="O226" s="524" t="s">
        <v>1822</v>
      </c>
      <c r="P226" s="524" t="s">
        <v>1942</v>
      </c>
      <c r="Q226" s="524" t="s">
        <v>1052</v>
      </c>
    </row>
    <row r="227" spans="1:17">
      <c r="A227" s="154"/>
      <c r="B227" s="154"/>
      <c r="C227" s="154"/>
      <c r="D227" s="155"/>
      <c r="E227" s="155"/>
      <c r="F227" s="154"/>
      <c r="G227" s="154"/>
      <c r="H227" s="477"/>
      <c r="I227" s="477"/>
      <c r="J227" s="477"/>
      <c r="K227" s="155"/>
      <c r="L227" s="155"/>
      <c r="M227" s="488">
        <v>795</v>
      </c>
      <c r="N227" s="489" t="s">
        <v>3047</v>
      </c>
      <c r="O227" s="154" t="s">
        <v>2541</v>
      </c>
      <c r="P227" s="489" t="s">
        <v>2180</v>
      </c>
      <c r="Q227" s="490" t="s">
        <v>1116</v>
      </c>
    </row>
    <row r="228" spans="1:17">
      <c r="A228" s="154"/>
      <c r="B228" s="154"/>
      <c r="C228" s="154"/>
      <c r="D228" s="155"/>
      <c r="E228" s="155"/>
      <c r="F228" s="154"/>
      <c r="G228" s="154"/>
      <c r="H228" s="477"/>
      <c r="I228" s="477"/>
      <c r="J228" s="477"/>
      <c r="K228" s="155"/>
      <c r="L228" s="155"/>
      <c r="M228" s="488">
        <v>629</v>
      </c>
      <c r="N228" s="489" t="s">
        <v>3037</v>
      </c>
      <c r="O228" s="154" t="s">
        <v>1324</v>
      </c>
      <c r="P228" s="489" t="s">
        <v>2180</v>
      </c>
      <c r="Q228" s="490" t="s">
        <v>1113</v>
      </c>
    </row>
    <row r="229" spans="1:17">
      <c r="A229" s="491"/>
      <c r="B229" s="491"/>
      <c r="C229" s="491"/>
      <c r="D229" s="491"/>
      <c r="E229" s="491"/>
      <c r="F229" s="491"/>
      <c r="G229" s="491"/>
      <c r="H229" s="492"/>
      <c r="I229" s="492"/>
      <c r="J229" s="492"/>
      <c r="K229" s="491"/>
      <c r="L229" s="491"/>
      <c r="M229" s="492"/>
      <c r="N229" s="491"/>
      <c r="O229" s="491"/>
      <c r="P229" s="491"/>
      <c r="Q229" s="491"/>
    </row>
    <row r="230" spans="1:17">
      <c r="A230" s="155"/>
      <c r="B230" s="155"/>
      <c r="D230" s="155"/>
      <c r="E230" s="155"/>
      <c r="F230" s="155"/>
      <c r="G230" s="493" t="s">
        <v>2320</v>
      </c>
      <c r="H230" s="494">
        <f>SUM(H3:H229)</f>
        <v>137</v>
      </c>
      <c r="I230" s="494">
        <f>SUM(I3:I229)</f>
        <v>120</v>
      </c>
      <c r="J230" s="494">
        <f>SUM(J3:J229)</f>
        <v>52</v>
      </c>
      <c r="K230" s="155"/>
      <c r="L230" s="155"/>
      <c r="M230" s="175"/>
      <c r="N230" s="155"/>
      <c r="O230" s="155"/>
      <c r="P230" s="155"/>
      <c r="Q230" s="155"/>
    </row>
    <row r="231" spans="1:17" ht="38.25">
      <c r="A231" s="155">
        <v>38</v>
      </c>
      <c r="B231" s="155"/>
      <c r="D231" s="155"/>
      <c r="E231" s="155"/>
      <c r="F231" s="155"/>
      <c r="G231" s="155" t="s">
        <v>2321</v>
      </c>
      <c r="H231" s="477">
        <f>H230/A231</f>
        <v>3.6052631578947367</v>
      </c>
      <c r="I231" s="477">
        <f>I230/A231</f>
        <v>3.1578947368421053</v>
      </c>
      <c r="J231" s="477">
        <f>J230/A222</f>
        <v>1.368421052631579</v>
      </c>
      <c r="K231" s="155"/>
      <c r="L231" s="155"/>
      <c r="M231" s="175"/>
      <c r="N231" s="155"/>
      <c r="O231" s="155"/>
      <c r="P231" s="155"/>
      <c r="Q231" s="155"/>
    </row>
    <row r="232" spans="1:17">
      <c r="A232" s="11"/>
      <c r="B232" s="11"/>
      <c r="C232" s="11"/>
    </row>
    <row r="233" spans="1:17">
      <c r="A233" s="11"/>
      <c r="B233" s="11"/>
      <c r="C233" s="11"/>
    </row>
    <row r="234" spans="1:17">
      <c r="A234" s="11"/>
      <c r="B234" s="11"/>
      <c r="C234" s="11"/>
    </row>
    <row r="235" spans="1:17">
      <c r="A235" s="11"/>
      <c r="B235" s="11"/>
      <c r="C235" s="11"/>
    </row>
    <row r="236" spans="1:17">
      <c r="A236" s="11"/>
      <c r="B236" s="11"/>
      <c r="C236" s="11"/>
    </row>
    <row r="237" spans="1:17">
      <c r="A237" s="11"/>
      <c r="B237" s="11"/>
      <c r="C237" s="11"/>
    </row>
    <row r="238" spans="1:17">
      <c r="A238" s="11"/>
      <c r="B238" s="11"/>
      <c r="C238" s="11"/>
    </row>
    <row r="239" spans="1:17">
      <c r="A239" s="11"/>
      <c r="B239" s="11"/>
      <c r="C239" s="11"/>
    </row>
    <row r="240" spans="1:17">
      <c r="A240" s="11"/>
      <c r="B240" s="11"/>
      <c r="C240" s="11"/>
    </row>
    <row r="241" spans="1:204">
      <c r="A241" s="11"/>
      <c r="B241" s="11"/>
      <c r="C241" s="11"/>
    </row>
    <row r="242" spans="1:204">
      <c r="A242" s="11"/>
      <c r="B242" s="11"/>
      <c r="C242" s="11"/>
    </row>
    <row r="243" spans="1:204">
      <c r="A243" s="11"/>
      <c r="B243" s="11"/>
      <c r="C243" s="11"/>
    </row>
    <row r="244" spans="1:204" s="11" customFormat="1">
      <c r="H244" s="495"/>
      <c r="I244" s="495"/>
      <c r="J244" s="495"/>
      <c r="M244" s="495"/>
      <c r="N244" s="9"/>
      <c r="O244" s="9"/>
      <c r="P244" s="9"/>
      <c r="Q244" s="9"/>
      <c r="R244" s="473"/>
      <c r="S244" s="473"/>
      <c r="T244" s="473"/>
      <c r="U244" s="473"/>
      <c r="V244" s="473"/>
      <c r="W244" s="473"/>
      <c r="X244" s="473"/>
      <c r="Y244" s="473"/>
      <c r="Z244" s="473"/>
      <c r="AA244" s="473"/>
      <c r="AB244" s="473"/>
      <c r="AC244" s="473"/>
      <c r="AD244" s="473"/>
      <c r="AE244" s="473"/>
      <c r="AF244" s="473"/>
      <c r="AG244" s="473"/>
      <c r="AH244" s="473"/>
      <c r="AI244" s="473"/>
      <c r="AJ244" s="473"/>
      <c r="AK244" s="473"/>
      <c r="AL244" s="473"/>
      <c r="AM244" s="473"/>
      <c r="AN244" s="473"/>
      <c r="AO244" s="473"/>
      <c r="AP244" s="473"/>
      <c r="AQ244" s="473"/>
      <c r="AR244" s="473"/>
      <c r="AS244" s="473"/>
      <c r="AT244" s="473"/>
      <c r="AU244" s="473"/>
      <c r="AV244" s="473"/>
      <c r="AW244" s="473"/>
      <c r="AX244" s="473"/>
      <c r="AY244" s="473"/>
      <c r="AZ244" s="473"/>
      <c r="BA244" s="473"/>
      <c r="BB244" s="473"/>
      <c r="BC244" s="473"/>
      <c r="BD244" s="473"/>
      <c r="BE244" s="473"/>
      <c r="BF244" s="473"/>
      <c r="BG244" s="473"/>
      <c r="BH244" s="473"/>
      <c r="BI244" s="473"/>
      <c r="BJ244" s="473"/>
      <c r="BK244" s="473"/>
      <c r="BL244" s="473"/>
      <c r="BM244" s="473"/>
      <c r="BN244" s="473"/>
      <c r="BO244" s="473"/>
      <c r="BP244" s="473"/>
      <c r="BQ244" s="473"/>
      <c r="BR244" s="473"/>
      <c r="BS244" s="473"/>
      <c r="BT244" s="473"/>
      <c r="BU244" s="473"/>
      <c r="BV244" s="473"/>
      <c r="BW244" s="473"/>
      <c r="BX244" s="473"/>
      <c r="BY244" s="473"/>
      <c r="BZ244" s="473"/>
      <c r="CA244" s="473"/>
      <c r="CB244" s="473"/>
      <c r="CC244" s="473"/>
      <c r="CD244" s="473"/>
      <c r="CE244" s="473"/>
      <c r="CF244" s="473"/>
      <c r="CG244" s="473"/>
      <c r="CH244" s="473"/>
      <c r="CI244" s="473"/>
      <c r="CJ244" s="473"/>
      <c r="CK244" s="473"/>
      <c r="CL244" s="473"/>
      <c r="CM244" s="473"/>
      <c r="CN244" s="473"/>
      <c r="CO244" s="473"/>
      <c r="CP244" s="473"/>
      <c r="CQ244" s="473"/>
      <c r="CR244" s="473"/>
      <c r="CS244" s="473"/>
      <c r="CT244" s="473"/>
      <c r="CU244" s="473"/>
      <c r="CV244" s="473"/>
      <c r="CW244" s="473"/>
      <c r="CX244" s="473"/>
      <c r="CY244" s="473"/>
      <c r="CZ244" s="473"/>
      <c r="DA244" s="473"/>
      <c r="DB244" s="473"/>
      <c r="DC244" s="473"/>
      <c r="DD244" s="473"/>
      <c r="DE244" s="473"/>
      <c r="DF244" s="473"/>
      <c r="DG244" s="473"/>
      <c r="DH244" s="473"/>
      <c r="DI244" s="473"/>
      <c r="DJ244" s="473"/>
      <c r="DK244" s="473"/>
      <c r="DL244" s="473"/>
      <c r="DM244" s="473"/>
      <c r="DN244" s="473"/>
      <c r="DO244" s="473"/>
      <c r="DP244" s="473"/>
      <c r="DQ244" s="473"/>
      <c r="DR244" s="473"/>
      <c r="DS244" s="473"/>
      <c r="DT244" s="473"/>
      <c r="DU244" s="473"/>
      <c r="DV244" s="473"/>
      <c r="DW244" s="473"/>
      <c r="DX244" s="473"/>
      <c r="DY244" s="473"/>
      <c r="DZ244" s="473"/>
      <c r="EA244" s="473"/>
      <c r="EB244" s="473"/>
      <c r="EC244" s="473"/>
      <c r="ED244" s="473"/>
      <c r="EE244" s="473"/>
      <c r="EF244" s="473"/>
      <c r="EG244" s="473"/>
      <c r="EH244" s="473"/>
      <c r="EI244" s="473"/>
      <c r="EJ244" s="473"/>
      <c r="EK244" s="473"/>
      <c r="EL244" s="473"/>
      <c r="EM244" s="473"/>
      <c r="EN244" s="473"/>
      <c r="EO244" s="473"/>
      <c r="EP244" s="473"/>
      <c r="EQ244" s="473"/>
      <c r="ER244" s="473"/>
      <c r="ES244" s="473"/>
      <c r="ET244" s="473"/>
      <c r="EU244" s="473"/>
      <c r="EV244" s="473"/>
      <c r="EW244" s="473"/>
      <c r="EX244" s="473"/>
      <c r="EY244" s="473"/>
      <c r="EZ244" s="473"/>
      <c r="FA244" s="473"/>
      <c r="FB244" s="473"/>
      <c r="FC244" s="473"/>
      <c r="FD244" s="473"/>
      <c r="FE244" s="473"/>
      <c r="FF244" s="473"/>
      <c r="FG244" s="473"/>
      <c r="FH244" s="473"/>
      <c r="FI244" s="473"/>
      <c r="FJ244" s="473"/>
      <c r="FK244" s="473"/>
      <c r="FL244" s="473"/>
      <c r="FM244" s="473"/>
      <c r="FN244" s="473"/>
      <c r="FO244" s="473"/>
      <c r="FP244" s="473"/>
      <c r="FQ244" s="473"/>
      <c r="FR244" s="473"/>
      <c r="FS244" s="473"/>
      <c r="FT244" s="473"/>
      <c r="FU244" s="473"/>
      <c r="FV244" s="473"/>
      <c r="FW244" s="473"/>
      <c r="FX244" s="473"/>
      <c r="FY244" s="473"/>
      <c r="FZ244" s="473"/>
      <c r="GA244" s="473"/>
      <c r="GB244" s="473"/>
      <c r="GC244" s="473"/>
      <c r="GD244" s="473"/>
      <c r="GE244" s="473"/>
      <c r="GF244" s="473"/>
      <c r="GG244" s="473"/>
      <c r="GH244" s="473"/>
      <c r="GI244" s="473"/>
      <c r="GJ244" s="473"/>
      <c r="GK244" s="473"/>
      <c r="GL244" s="473"/>
      <c r="GM244" s="473"/>
      <c r="GN244" s="473"/>
      <c r="GO244" s="473"/>
      <c r="GP244" s="473"/>
      <c r="GQ244" s="473"/>
      <c r="GR244" s="473"/>
      <c r="GS244" s="473"/>
      <c r="GT244" s="473"/>
      <c r="GU244" s="473"/>
      <c r="GV244" s="473"/>
    </row>
    <row r="245" spans="1:204" s="11" customFormat="1">
      <c r="H245" s="495"/>
      <c r="I245" s="495"/>
      <c r="J245" s="495"/>
      <c r="M245" s="495"/>
      <c r="N245" s="9"/>
      <c r="O245" s="9"/>
      <c r="P245" s="9"/>
      <c r="Q245" s="9"/>
      <c r="R245" s="473"/>
      <c r="S245" s="473"/>
      <c r="T245" s="473"/>
      <c r="U245" s="473"/>
      <c r="V245" s="473"/>
      <c r="W245" s="473"/>
      <c r="X245" s="473"/>
      <c r="Y245" s="473"/>
      <c r="Z245" s="473"/>
      <c r="AA245" s="473"/>
      <c r="AB245" s="473"/>
      <c r="AC245" s="473"/>
      <c r="AD245" s="473"/>
      <c r="AE245" s="473"/>
      <c r="AF245" s="473"/>
      <c r="AG245" s="473"/>
      <c r="AH245" s="473"/>
      <c r="AI245" s="473"/>
      <c r="AJ245" s="473"/>
      <c r="AK245" s="473"/>
      <c r="AL245" s="473"/>
      <c r="AM245" s="473"/>
      <c r="AN245" s="473"/>
      <c r="AO245" s="473"/>
      <c r="AP245" s="473"/>
      <c r="AQ245" s="473"/>
      <c r="AR245" s="473"/>
      <c r="AS245" s="473"/>
      <c r="AT245" s="473"/>
      <c r="AU245" s="473"/>
      <c r="AV245" s="473"/>
      <c r="AW245" s="473"/>
      <c r="AX245" s="473"/>
      <c r="AY245" s="473"/>
      <c r="AZ245" s="473"/>
      <c r="BA245" s="473"/>
      <c r="BB245" s="473"/>
      <c r="BC245" s="473"/>
      <c r="BD245" s="473"/>
      <c r="BE245" s="473"/>
      <c r="BF245" s="473"/>
      <c r="BG245" s="473"/>
      <c r="BH245" s="473"/>
      <c r="BI245" s="473"/>
      <c r="BJ245" s="473"/>
      <c r="BK245" s="473"/>
      <c r="BL245" s="473"/>
      <c r="BM245" s="473"/>
      <c r="BN245" s="473"/>
      <c r="BO245" s="473"/>
      <c r="BP245" s="473"/>
      <c r="BQ245" s="473"/>
      <c r="BR245" s="473"/>
      <c r="BS245" s="473"/>
      <c r="BT245" s="473"/>
      <c r="BU245" s="473"/>
      <c r="BV245" s="473"/>
      <c r="BW245" s="473"/>
      <c r="BX245" s="473"/>
      <c r="BY245" s="473"/>
      <c r="BZ245" s="473"/>
      <c r="CA245" s="473"/>
      <c r="CB245" s="473"/>
      <c r="CC245" s="473"/>
      <c r="CD245" s="473"/>
      <c r="CE245" s="473"/>
      <c r="CF245" s="473"/>
      <c r="CG245" s="473"/>
      <c r="CH245" s="473"/>
      <c r="CI245" s="473"/>
      <c r="CJ245" s="473"/>
      <c r="CK245" s="473"/>
      <c r="CL245" s="473"/>
      <c r="CM245" s="473"/>
      <c r="CN245" s="473"/>
      <c r="CO245" s="473"/>
      <c r="CP245" s="473"/>
      <c r="CQ245" s="473"/>
      <c r="CR245" s="473"/>
      <c r="CS245" s="473"/>
      <c r="CT245" s="473"/>
      <c r="CU245" s="473"/>
      <c r="CV245" s="473"/>
      <c r="CW245" s="473"/>
      <c r="CX245" s="473"/>
      <c r="CY245" s="473"/>
      <c r="CZ245" s="473"/>
      <c r="DA245" s="473"/>
      <c r="DB245" s="473"/>
      <c r="DC245" s="473"/>
      <c r="DD245" s="473"/>
      <c r="DE245" s="473"/>
      <c r="DF245" s="473"/>
      <c r="DG245" s="473"/>
      <c r="DH245" s="473"/>
      <c r="DI245" s="473"/>
      <c r="DJ245" s="473"/>
      <c r="DK245" s="473"/>
      <c r="DL245" s="473"/>
      <c r="DM245" s="473"/>
      <c r="DN245" s="473"/>
      <c r="DO245" s="473"/>
      <c r="DP245" s="473"/>
      <c r="DQ245" s="473"/>
      <c r="DR245" s="473"/>
      <c r="DS245" s="473"/>
      <c r="DT245" s="473"/>
      <c r="DU245" s="473"/>
      <c r="DV245" s="473"/>
      <c r="DW245" s="473"/>
      <c r="DX245" s="473"/>
      <c r="DY245" s="473"/>
      <c r="DZ245" s="473"/>
      <c r="EA245" s="473"/>
      <c r="EB245" s="473"/>
      <c r="EC245" s="473"/>
      <c r="ED245" s="473"/>
      <c r="EE245" s="473"/>
      <c r="EF245" s="473"/>
      <c r="EG245" s="473"/>
      <c r="EH245" s="473"/>
      <c r="EI245" s="473"/>
      <c r="EJ245" s="473"/>
      <c r="EK245" s="473"/>
      <c r="EL245" s="473"/>
      <c r="EM245" s="473"/>
      <c r="EN245" s="473"/>
      <c r="EO245" s="473"/>
      <c r="EP245" s="473"/>
      <c r="EQ245" s="473"/>
      <c r="ER245" s="473"/>
      <c r="ES245" s="473"/>
      <c r="ET245" s="473"/>
      <c r="EU245" s="473"/>
      <c r="EV245" s="473"/>
      <c r="EW245" s="473"/>
      <c r="EX245" s="473"/>
      <c r="EY245" s="473"/>
      <c r="EZ245" s="473"/>
      <c r="FA245" s="473"/>
      <c r="FB245" s="473"/>
      <c r="FC245" s="473"/>
      <c r="FD245" s="473"/>
      <c r="FE245" s="473"/>
      <c r="FF245" s="473"/>
      <c r="FG245" s="473"/>
      <c r="FH245" s="473"/>
      <c r="FI245" s="473"/>
      <c r="FJ245" s="473"/>
      <c r="FK245" s="473"/>
      <c r="FL245" s="473"/>
      <c r="FM245" s="473"/>
      <c r="FN245" s="473"/>
      <c r="FO245" s="473"/>
      <c r="FP245" s="473"/>
      <c r="FQ245" s="473"/>
      <c r="FR245" s="473"/>
      <c r="FS245" s="473"/>
      <c r="FT245" s="473"/>
      <c r="FU245" s="473"/>
      <c r="FV245" s="473"/>
      <c r="FW245" s="473"/>
      <c r="FX245" s="473"/>
      <c r="FY245" s="473"/>
      <c r="FZ245" s="473"/>
      <c r="GA245" s="473"/>
      <c r="GB245" s="473"/>
      <c r="GC245" s="473"/>
      <c r="GD245" s="473"/>
      <c r="GE245" s="473"/>
      <c r="GF245" s="473"/>
      <c r="GG245" s="473"/>
      <c r="GH245" s="473"/>
      <c r="GI245" s="473"/>
      <c r="GJ245" s="473"/>
      <c r="GK245" s="473"/>
      <c r="GL245" s="473"/>
      <c r="GM245" s="473"/>
      <c r="GN245" s="473"/>
      <c r="GO245" s="473"/>
      <c r="GP245" s="473"/>
      <c r="GQ245" s="473"/>
      <c r="GR245" s="473"/>
      <c r="GS245" s="473"/>
      <c r="GT245" s="473"/>
      <c r="GU245" s="473"/>
      <c r="GV245" s="473"/>
    </row>
    <row r="246" spans="1:204" s="11" customFormat="1">
      <c r="H246" s="495"/>
      <c r="I246" s="495"/>
      <c r="J246" s="495"/>
      <c r="M246" s="495"/>
      <c r="N246" s="9"/>
      <c r="O246" s="9"/>
      <c r="P246" s="9"/>
      <c r="Q246" s="9"/>
      <c r="R246" s="473"/>
      <c r="S246" s="473"/>
      <c r="T246" s="473"/>
      <c r="U246" s="473"/>
      <c r="V246" s="473"/>
      <c r="W246" s="473"/>
      <c r="X246" s="473"/>
      <c r="Y246" s="473"/>
      <c r="Z246" s="473"/>
      <c r="AA246" s="473"/>
      <c r="AB246" s="473"/>
      <c r="AC246" s="473"/>
      <c r="AD246" s="473"/>
      <c r="AE246" s="473"/>
      <c r="AF246" s="473"/>
      <c r="AG246" s="473"/>
      <c r="AH246" s="473"/>
      <c r="AI246" s="473"/>
      <c r="AJ246" s="473"/>
      <c r="AK246" s="473"/>
      <c r="AL246" s="473"/>
      <c r="AM246" s="473"/>
      <c r="AN246" s="473"/>
      <c r="AO246" s="473"/>
      <c r="AP246" s="473"/>
      <c r="AQ246" s="473"/>
      <c r="AR246" s="473"/>
      <c r="AS246" s="473"/>
      <c r="AT246" s="473"/>
      <c r="AU246" s="473"/>
      <c r="AV246" s="473"/>
      <c r="AW246" s="473"/>
      <c r="AX246" s="473"/>
      <c r="AY246" s="473"/>
      <c r="AZ246" s="473"/>
      <c r="BA246" s="473"/>
      <c r="BB246" s="473"/>
      <c r="BC246" s="473"/>
      <c r="BD246" s="473"/>
      <c r="BE246" s="473"/>
      <c r="BF246" s="473"/>
      <c r="BG246" s="473"/>
      <c r="BH246" s="473"/>
      <c r="BI246" s="473"/>
      <c r="BJ246" s="473"/>
      <c r="BK246" s="473"/>
      <c r="BL246" s="473"/>
      <c r="BM246" s="473"/>
      <c r="BN246" s="473"/>
      <c r="BO246" s="473"/>
      <c r="BP246" s="473"/>
      <c r="BQ246" s="473"/>
      <c r="BR246" s="473"/>
      <c r="BS246" s="473"/>
      <c r="BT246" s="473"/>
      <c r="BU246" s="473"/>
      <c r="BV246" s="473"/>
      <c r="BW246" s="473"/>
      <c r="BX246" s="473"/>
      <c r="BY246" s="473"/>
      <c r="BZ246" s="473"/>
      <c r="CA246" s="473"/>
      <c r="CB246" s="473"/>
      <c r="CC246" s="473"/>
      <c r="CD246" s="473"/>
      <c r="CE246" s="473"/>
      <c r="CF246" s="473"/>
      <c r="CG246" s="473"/>
      <c r="CH246" s="473"/>
      <c r="CI246" s="473"/>
      <c r="CJ246" s="473"/>
      <c r="CK246" s="473"/>
      <c r="CL246" s="473"/>
      <c r="CM246" s="473"/>
      <c r="CN246" s="473"/>
      <c r="CO246" s="473"/>
      <c r="CP246" s="473"/>
      <c r="CQ246" s="473"/>
      <c r="CR246" s="473"/>
      <c r="CS246" s="473"/>
      <c r="CT246" s="473"/>
      <c r="CU246" s="473"/>
      <c r="CV246" s="473"/>
      <c r="CW246" s="473"/>
      <c r="CX246" s="473"/>
      <c r="CY246" s="473"/>
      <c r="CZ246" s="473"/>
      <c r="DA246" s="473"/>
      <c r="DB246" s="473"/>
      <c r="DC246" s="473"/>
      <c r="DD246" s="473"/>
      <c r="DE246" s="473"/>
      <c r="DF246" s="473"/>
      <c r="DG246" s="473"/>
      <c r="DH246" s="473"/>
      <c r="DI246" s="473"/>
      <c r="DJ246" s="473"/>
      <c r="DK246" s="473"/>
      <c r="DL246" s="473"/>
      <c r="DM246" s="473"/>
      <c r="DN246" s="473"/>
      <c r="DO246" s="473"/>
      <c r="DP246" s="473"/>
      <c r="DQ246" s="473"/>
      <c r="DR246" s="473"/>
      <c r="DS246" s="473"/>
      <c r="DT246" s="473"/>
      <c r="DU246" s="473"/>
      <c r="DV246" s="473"/>
      <c r="DW246" s="473"/>
      <c r="DX246" s="473"/>
      <c r="DY246" s="473"/>
      <c r="DZ246" s="473"/>
      <c r="EA246" s="473"/>
      <c r="EB246" s="473"/>
      <c r="EC246" s="473"/>
      <c r="ED246" s="473"/>
      <c r="EE246" s="473"/>
      <c r="EF246" s="473"/>
      <c r="EG246" s="473"/>
      <c r="EH246" s="473"/>
      <c r="EI246" s="473"/>
      <c r="EJ246" s="473"/>
      <c r="EK246" s="473"/>
      <c r="EL246" s="473"/>
      <c r="EM246" s="473"/>
      <c r="EN246" s="473"/>
      <c r="EO246" s="473"/>
      <c r="EP246" s="473"/>
      <c r="EQ246" s="473"/>
      <c r="ER246" s="473"/>
      <c r="ES246" s="473"/>
      <c r="ET246" s="473"/>
      <c r="EU246" s="473"/>
      <c r="EV246" s="473"/>
      <c r="EW246" s="473"/>
      <c r="EX246" s="473"/>
      <c r="EY246" s="473"/>
      <c r="EZ246" s="473"/>
      <c r="FA246" s="473"/>
      <c r="FB246" s="473"/>
      <c r="FC246" s="473"/>
      <c r="FD246" s="473"/>
      <c r="FE246" s="473"/>
      <c r="FF246" s="473"/>
      <c r="FG246" s="473"/>
      <c r="FH246" s="473"/>
      <c r="FI246" s="473"/>
      <c r="FJ246" s="473"/>
      <c r="FK246" s="473"/>
      <c r="FL246" s="473"/>
      <c r="FM246" s="473"/>
      <c r="FN246" s="473"/>
      <c r="FO246" s="473"/>
      <c r="FP246" s="473"/>
      <c r="FQ246" s="473"/>
      <c r="FR246" s="473"/>
      <c r="FS246" s="473"/>
      <c r="FT246" s="473"/>
      <c r="FU246" s="473"/>
      <c r="FV246" s="473"/>
      <c r="FW246" s="473"/>
      <c r="FX246" s="473"/>
      <c r="FY246" s="473"/>
      <c r="FZ246" s="473"/>
      <c r="GA246" s="473"/>
      <c r="GB246" s="473"/>
      <c r="GC246" s="473"/>
      <c r="GD246" s="473"/>
      <c r="GE246" s="473"/>
      <c r="GF246" s="473"/>
      <c r="GG246" s="473"/>
      <c r="GH246" s="473"/>
      <c r="GI246" s="473"/>
      <c r="GJ246" s="473"/>
      <c r="GK246" s="473"/>
      <c r="GL246" s="473"/>
      <c r="GM246" s="473"/>
      <c r="GN246" s="473"/>
      <c r="GO246" s="473"/>
      <c r="GP246" s="473"/>
      <c r="GQ246" s="473"/>
      <c r="GR246" s="473"/>
      <c r="GS246" s="473"/>
      <c r="GT246" s="473"/>
      <c r="GU246" s="473"/>
      <c r="GV246" s="473"/>
    </row>
    <row r="247" spans="1:204" s="11" customFormat="1">
      <c r="H247" s="495"/>
      <c r="I247" s="495"/>
      <c r="J247" s="495"/>
      <c r="M247" s="495"/>
      <c r="N247" s="9"/>
      <c r="O247" s="9"/>
      <c r="P247" s="9"/>
      <c r="Q247" s="9"/>
      <c r="R247" s="473"/>
      <c r="S247" s="473"/>
      <c r="T247" s="473"/>
      <c r="U247" s="473"/>
      <c r="V247" s="473"/>
      <c r="W247" s="473"/>
      <c r="X247" s="473"/>
      <c r="Y247" s="473"/>
      <c r="Z247" s="473"/>
      <c r="AA247" s="473"/>
      <c r="AB247" s="473"/>
      <c r="AC247" s="473"/>
      <c r="AD247" s="473"/>
      <c r="AE247" s="473"/>
      <c r="AF247" s="473"/>
      <c r="AG247" s="473"/>
      <c r="AH247" s="473"/>
      <c r="AI247" s="473"/>
      <c r="AJ247" s="473"/>
      <c r="AK247" s="473"/>
      <c r="AL247" s="473"/>
      <c r="AM247" s="473"/>
      <c r="AN247" s="473"/>
      <c r="AO247" s="473"/>
      <c r="AP247" s="473"/>
      <c r="AQ247" s="473"/>
      <c r="AR247" s="473"/>
      <c r="AS247" s="473"/>
      <c r="AT247" s="473"/>
      <c r="AU247" s="473"/>
      <c r="AV247" s="473"/>
      <c r="AW247" s="473"/>
      <c r="AX247" s="473"/>
      <c r="AY247" s="473"/>
      <c r="AZ247" s="473"/>
      <c r="BA247" s="473"/>
      <c r="BB247" s="473"/>
      <c r="BC247" s="473"/>
      <c r="BD247" s="473"/>
      <c r="BE247" s="473"/>
      <c r="BF247" s="473"/>
      <c r="BG247" s="473"/>
      <c r="BH247" s="473"/>
      <c r="BI247" s="473"/>
      <c r="BJ247" s="473"/>
      <c r="BK247" s="473"/>
      <c r="BL247" s="473"/>
      <c r="BM247" s="473"/>
      <c r="BN247" s="473"/>
      <c r="BO247" s="473"/>
      <c r="BP247" s="473"/>
      <c r="BQ247" s="473"/>
      <c r="BR247" s="473"/>
      <c r="BS247" s="473"/>
      <c r="BT247" s="473"/>
      <c r="BU247" s="473"/>
      <c r="BV247" s="473"/>
      <c r="BW247" s="473"/>
      <c r="BX247" s="473"/>
      <c r="BY247" s="473"/>
      <c r="BZ247" s="473"/>
      <c r="CA247" s="473"/>
      <c r="CB247" s="473"/>
      <c r="CC247" s="473"/>
      <c r="CD247" s="473"/>
      <c r="CE247" s="473"/>
      <c r="CF247" s="473"/>
      <c r="CG247" s="473"/>
      <c r="CH247" s="473"/>
      <c r="CI247" s="473"/>
      <c r="CJ247" s="473"/>
      <c r="CK247" s="473"/>
      <c r="CL247" s="473"/>
      <c r="CM247" s="473"/>
      <c r="CN247" s="473"/>
      <c r="CO247" s="473"/>
      <c r="CP247" s="473"/>
      <c r="CQ247" s="473"/>
      <c r="CR247" s="473"/>
      <c r="CS247" s="473"/>
      <c r="CT247" s="473"/>
      <c r="CU247" s="473"/>
      <c r="CV247" s="473"/>
      <c r="CW247" s="473"/>
      <c r="CX247" s="473"/>
      <c r="CY247" s="473"/>
      <c r="CZ247" s="473"/>
      <c r="DA247" s="473"/>
      <c r="DB247" s="473"/>
      <c r="DC247" s="473"/>
      <c r="DD247" s="473"/>
      <c r="DE247" s="473"/>
      <c r="DF247" s="473"/>
      <c r="DG247" s="473"/>
      <c r="DH247" s="473"/>
      <c r="DI247" s="473"/>
      <c r="DJ247" s="473"/>
      <c r="DK247" s="473"/>
      <c r="DL247" s="473"/>
      <c r="DM247" s="473"/>
      <c r="DN247" s="473"/>
      <c r="DO247" s="473"/>
      <c r="DP247" s="473"/>
      <c r="DQ247" s="473"/>
      <c r="DR247" s="473"/>
      <c r="DS247" s="473"/>
      <c r="DT247" s="473"/>
      <c r="DU247" s="473"/>
      <c r="DV247" s="473"/>
      <c r="DW247" s="473"/>
      <c r="DX247" s="473"/>
      <c r="DY247" s="473"/>
      <c r="DZ247" s="473"/>
      <c r="EA247" s="473"/>
      <c r="EB247" s="473"/>
      <c r="EC247" s="473"/>
      <c r="ED247" s="473"/>
      <c r="EE247" s="473"/>
      <c r="EF247" s="473"/>
      <c r="EG247" s="473"/>
      <c r="EH247" s="473"/>
      <c r="EI247" s="473"/>
      <c r="EJ247" s="473"/>
      <c r="EK247" s="473"/>
      <c r="EL247" s="473"/>
      <c r="EM247" s="473"/>
      <c r="EN247" s="473"/>
      <c r="EO247" s="473"/>
      <c r="EP247" s="473"/>
      <c r="EQ247" s="473"/>
      <c r="ER247" s="473"/>
      <c r="ES247" s="473"/>
      <c r="ET247" s="473"/>
      <c r="EU247" s="473"/>
      <c r="EV247" s="473"/>
      <c r="EW247" s="473"/>
      <c r="EX247" s="473"/>
      <c r="EY247" s="473"/>
      <c r="EZ247" s="473"/>
      <c r="FA247" s="473"/>
      <c r="FB247" s="473"/>
      <c r="FC247" s="473"/>
      <c r="FD247" s="473"/>
      <c r="FE247" s="473"/>
      <c r="FF247" s="473"/>
      <c r="FG247" s="473"/>
      <c r="FH247" s="473"/>
      <c r="FI247" s="473"/>
      <c r="FJ247" s="473"/>
      <c r="FK247" s="473"/>
      <c r="FL247" s="473"/>
      <c r="FM247" s="473"/>
      <c r="FN247" s="473"/>
      <c r="FO247" s="473"/>
      <c r="FP247" s="473"/>
      <c r="FQ247" s="473"/>
      <c r="FR247" s="473"/>
      <c r="FS247" s="473"/>
      <c r="FT247" s="473"/>
      <c r="FU247" s="473"/>
      <c r="FV247" s="473"/>
      <c r="FW247" s="473"/>
      <c r="FX247" s="473"/>
      <c r="FY247" s="473"/>
      <c r="FZ247" s="473"/>
      <c r="GA247" s="473"/>
      <c r="GB247" s="473"/>
      <c r="GC247" s="473"/>
      <c r="GD247" s="473"/>
      <c r="GE247" s="473"/>
      <c r="GF247" s="473"/>
      <c r="GG247" s="473"/>
      <c r="GH247" s="473"/>
      <c r="GI247" s="473"/>
      <c r="GJ247" s="473"/>
      <c r="GK247" s="473"/>
      <c r="GL247" s="473"/>
      <c r="GM247" s="473"/>
      <c r="GN247" s="473"/>
      <c r="GO247" s="473"/>
      <c r="GP247" s="473"/>
      <c r="GQ247" s="473"/>
      <c r="GR247" s="473"/>
      <c r="GS247" s="473"/>
      <c r="GT247" s="473"/>
      <c r="GU247" s="473"/>
      <c r="GV247" s="473"/>
    </row>
    <row r="248" spans="1:204" s="11" customFormat="1">
      <c r="H248" s="495"/>
      <c r="I248" s="495"/>
      <c r="J248" s="495"/>
      <c r="M248" s="495"/>
      <c r="N248" s="9"/>
      <c r="O248" s="9"/>
      <c r="P248" s="9"/>
      <c r="Q248" s="9"/>
      <c r="R248" s="473"/>
      <c r="S248" s="473"/>
      <c r="T248" s="473"/>
      <c r="U248" s="473"/>
      <c r="V248" s="473"/>
      <c r="W248" s="473"/>
      <c r="X248" s="473"/>
      <c r="Y248" s="473"/>
      <c r="Z248" s="473"/>
      <c r="AA248" s="473"/>
      <c r="AB248" s="473"/>
      <c r="AC248" s="473"/>
      <c r="AD248" s="473"/>
      <c r="AE248" s="473"/>
      <c r="AF248" s="473"/>
      <c r="AG248" s="473"/>
      <c r="AH248" s="473"/>
      <c r="AI248" s="473"/>
      <c r="AJ248" s="473"/>
      <c r="AK248" s="473"/>
      <c r="AL248" s="473"/>
      <c r="AM248" s="473"/>
      <c r="AN248" s="473"/>
      <c r="AO248" s="473"/>
      <c r="AP248" s="473"/>
      <c r="AQ248" s="473"/>
      <c r="AR248" s="473"/>
      <c r="AS248" s="473"/>
      <c r="AT248" s="473"/>
      <c r="AU248" s="473"/>
      <c r="AV248" s="473"/>
      <c r="AW248" s="473"/>
      <c r="AX248" s="473"/>
      <c r="AY248" s="473"/>
      <c r="AZ248" s="473"/>
      <c r="BA248" s="473"/>
      <c r="BB248" s="473"/>
      <c r="BC248" s="473"/>
      <c r="BD248" s="473"/>
      <c r="BE248" s="473"/>
      <c r="BF248" s="473"/>
      <c r="BG248" s="473"/>
      <c r="BH248" s="473"/>
      <c r="BI248" s="473"/>
      <c r="BJ248" s="473"/>
      <c r="BK248" s="473"/>
      <c r="BL248" s="473"/>
      <c r="BM248" s="473"/>
      <c r="BN248" s="473"/>
      <c r="BO248" s="473"/>
      <c r="BP248" s="473"/>
      <c r="BQ248" s="473"/>
      <c r="BR248" s="473"/>
      <c r="BS248" s="473"/>
      <c r="BT248" s="473"/>
      <c r="BU248" s="473"/>
      <c r="BV248" s="473"/>
      <c r="BW248" s="473"/>
      <c r="BX248" s="473"/>
      <c r="BY248" s="473"/>
      <c r="BZ248" s="473"/>
      <c r="CA248" s="473"/>
      <c r="CB248" s="473"/>
      <c r="CC248" s="473"/>
      <c r="CD248" s="473"/>
      <c r="CE248" s="473"/>
      <c r="CF248" s="473"/>
      <c r="CG248" s="473"/>
      <c r="CH248" s="473"/>
      <c r="CI248" s="473"/>
      <c r="CJ248" s="473"/>
      <c r="CK248" s="473"/>
      <c r="CL248" s="473"/>
      <c r="CM248" s="473"/>
      <c r="CN248" s="473"/>
      <c r="CO248" s="473"/>
      <c r="CP248" s="473"/>
      <c r="CQ248" s="473"/>
      <c r="CR248" s="473"/>
      <c r="CS248" s="473"/>
      <c r="CT248" s="473"/>
      <c r="CU248" s="473"/>
      <c r="CV248" s="473"/>
      <c r="CW248" s="473"/>
      <c r="CX248" s="473"/>
      <c r="CY248" s="473"/>
      <c r="CZ248" s="473"/>
      <c r="DA248" s="473"/>
      <c r="DB248" s="473"/>
      <c r="DC248" s="473"/>
      <c r="DD248" s="473"/>
      <c r="DE248" s="473"/>
      <c r="DF248" s="473"/>
      <c r="DG248" s="473"/>
      <c r="DH248" s="473"/>
      <c r="DI248" s="473"/>
      <c r="DJ248" s="473"/>
      <c r="DK248" s="473"/>
      <c r="DL248" s="473"/>
      <c r="DM248" s="473"/>
      <c r="DN248" s="473"/>
      <c r="DO248" s="473"/>
      <c r="DP248" s="473"/>
      <c r="DQ248" s="473"/>
      <c r="DR248" s="473"/>
      <c r="DS248" s="473"/>
      <c r="DT248" s="473"/>
      <c r="DU248" s="473"/>
      <c r="DV248" s="473"/>
      <c r="DW248" s="473"/>
      <c r="DX248" s="473"/>
      <c r="DY248" s="473"/>
      <c r="DZ248" s="473"/>
      <c r="EA248" s="473"/>
      <c r="EB248" s="473"/>
      <c r="EC248" s="473"/>
      <c r="ED248" s="473"/>
      <c r="EE248" s="473"/>
      <c r="EF248" s="473"/>
      <c r="EG248" s="473"/>
      <c r="EH248" s="473"/>
      <c r="EI248" s="473"/>
      <c r="EJ248" s="473"/>
      <c r="EK248" s="473"/>
      <c r="EL248" s="473"/>
      <c r="EM248" s="473"/>
      <c r="EN248" s="473"/>
      <c r="EO248" s="473"/>
      <c r="EP248" s="473"/>
      <c r="EQ248" s="473"/>
      <c r="ER248" s="473"/>
      <c r="ES248" s="473"/>
      <c r="ET248" s="473"/>
      <c r="EU248" s="473"/>
      <c r="EV248" s="473"/>
      <c r="EW248" s="473"/>
      <c r="EX248" s="473"/>
      <c r="EY248" s="473"/>
      <c r="EZ248" s="473"/>
      <c r="FA248" s="473"/>
      <c r="FB248" s="473"/>
      <c r="FC248" s="473"/>
      <c r="FD248" s="473"/>
      <c r="FE248" s="473"/>
      <c r="FF248" s="473"/>
      <c r="FG248" s="473"/>
      <c r="FH248" s="473"/>
      <c r="FI248" s="473"/>
      <c r="FJ248" s="473"/>
      <c r="FK248" s="473"/>
      <c r="FL248" s="473"/>
      <c r="FM248" s="473"/>
      <c r="FN248" s="473"/>
      <c r="FO248" s="473"/>
      <c r="FP248" s="473"/>
      <c r="FQ248" s="473"/>
      <c r="FR248" s="473"/>
      <c r="FS248" s="473"/>
      <c r="FT248" s="473"/>
      <c r="FU248" s="473"/>
      <c r="FV248" s="473"/>
      <c r="FW248" s="473"/>
      <c r="FX248" s="473"/>
      <c r="FY248" s="473"/>
      <c r="FZ248" s="473"/>
      <c r="GA248" s="473"/>
      <c r="GB248" s="473"/>
      <c r="GC248" s="473"/>
      <c r="GD248" s="473"/>
      <c r="GE248" s="473"/>
      <c r="GF248" s="473"/>
      <c r="GG248" s="473"/>
      <c r="GH248" s="473"/>
      <c r="GI248" s="473"/>
      <c r="GJ248" s="473"/>
      <c r="GK248" s="473"/>
      <c r="GL248" s="473"/>
      <c r="GM248" s="473"/>
      <c r="GN248" s="473"/>
      <c r="GO248" s="473"/>
      <c r="GP248" s="473"/>
      <c r="GQ248" s="473"/>
      <c r="GR248" s="473"/>
      <c r="GS248" s="473"/>
      <c r="GT248" s="473"/>
      <c r="GU248" s="473"/>
      <c r="GV248" s="473"/>
    </row>
    <row r="249" spans="1:204" s="11" customFormat="1">
      <c r="H249" s="495"/>
      <c r="I249" s="495"/>
      <c r="J249" s="495"/>
      <c r="M249" s="495"/>
      <c r="N249" s="9"/>
      <c r="O249" s="9"/>
      <c r="P249" s="9"/>
      <c r="Q249" s="9"/>
      <c r="R249" s="473"/>
      <c r="S249" s="473"/>
      <c r="T249" s="473"/>
      <c r="U249" s="473"/>
      <c r="V249" s="473"/>
      <c r="W249" s="473"/>
      <c r="X249" s="473"/>
      <c r="Y249" s="473"/>
      <c r="Z249" s="473"/>
      <c r="AA249" s="473"/>
      <c r="AB249" s="473"/>
      <c r="AC249" s="473"/>
      <c r="AD249" s="473"/>
      <c r="AE249" s="473"/>
      <c r="AF249" s="473"/>
      <c r="AG249" s="473"/>
      <c r="AH249" s="473"/>
      <c r="AI249" s="473"/>
      <c r="AJ249" s="473"/>
      <c r="AK249" s="473"/>
      <c r="AL249" s="473"/>
      <c r="AM249" s="473"/>
      <c r="AN249" s="473"/>
      <c r="AO249" s="473"/>
      <c r="AP249" s="473"/>
      <c r="AQ249" s="473"/>
      <c r="AR249" s="473"/>
      <c r="AS249" s="473"/>
      <c r="AT249" s="473"/>
      <c r="AU249" s="473"/>
      <c r="AV249" s="473"/>
      <c r="AW249" s="473"/>
      <c r="AX249" s="473"/>
      <c r="AY249" s="473"/>
      <c r="AZ249" s="473"/>
      <c r="BA249" s="473"/>
      <c r="BB249" s="473"/>
      <c r="BC249" s="473"/>
      <c r="BD249" s="473"/>
      <c r="BE249" s="473"/>
      <c r="BF249" s="473"/>
      <c r="BG249" s="473"/>
      <c r="BH249" s="473"/>
      <c r="BI249" s="473"/>
      <c r="BJ249" s="473"/>
      <c r="BK249" s="473"/>
      <c r="BL249" s="473"/>
      <c r="BM249" s="473"/>
      <c r="BN249" s="473"/>
      <c r="BO249" s="473"/>
      <c r="BP249" s="473"/>
      <c r="BQ249" s="473"/>
      <c r="BR249" s="473"/>
      <c r="BS249" s="473"/>
      <c r="BT249" s="473"/>
      <c r="BU249" s="473"/>
      <c r="BV249" s="473"/>
      <c r="BW249" s="473"/>
      <c r="BX249" s="473"/>
      <c r="BY249" s="473"/>
      <c r="BZ249" s="473"/>
      <c r="CA249" s="473"/>
      <c r="CB249" s="473"/>
      <c r="CC249" s="473"/>
      <c r="CD249" s="473"/>
      <c r="CE249" s="473"/>
      <c r="CF249" s="473"/>
      <c r="CG249" s="473"/>
      <c r="CH249" s="473"/>
      <c r="CI249" s="473"/>
      <c r="CJ249" s="473"/>
      <c r="CK249" s="473"/>
      <c r="CL249" s="473"/>
      <c r="CM249" s="473"/>
      <c r="CN249" s="473"/>
      <c r="CO249" s="473"/>
      <c r="CP249" s="473"/>
      <c r="CQ249" s="473"/>
      <c r="CR249" s="473"/>
      <c r="CS249" s="473"/>
      <c r="CT249" s="473"/>
      <c r="CU249" s="473"/>
      <c r="CV249" s="473"/>
      <c r="CW249" s="473"/>
      <c r="CX249" s="473"/>
      <c r="CY249" s="473"/>
      <c r="CZ249" s="473"/>
      <c r="DA249" s="473"/>
      <c r="DB249" s="473"/>
      <c r="DC249" s="473"/>
      <c r="DD249" s="473"/>
      <c r="DE249" s="473"/>
      <c r="DF249" s="473"/>
      <c r="DG249" s="473"/>
      <c r="DH249" s="473"/>
      <c r="DI249" s="473"/>
      <c r="DJ249" s="473"/>
      <c r="DK249" s="473"/>
      <c r="DL249" s="473"/>
      <c r="DM249" s="473"/>
      <c r="DN249" s="473"/>
      <c r="DO249" s="473"/>
      <c r="DP249" s="473"/>
      <c r="DQ249" s="473"/>
      <c r="DR249" s="473"/>
      <c r="DS249" s="473"/>
      <c r="DT249" s="473"/>
      <c r="DU249" s="473"/>
      <c r="DV249" s="473"/>
      <c r="DW249" s="473"/>
      <c r="DX249" s="473"/>
      <c r="DY249" s="473"/>
      <c r="DZ249" s="473"/>
      <c r="EA249" s="473"/>
      <c r="EB249" s="473"/>
      <c r="EC249" s="473"/>
      <c r="ED249" s="473"/>
      <c r="EE249" s="473"/>
      <c r="EF249" s="473"/>
      <c r="EG249" s="473"/>
      <c r="EH249" s="473"/>
      <c r="EI249" s="473"/>
      <c r="EJ249" s="473"/>
      <c r="EK249" s="473"/>
      <c r="EL249" s="473"/>
      <c r="EM249" s="473"/>
      <c r="EN249" s="473"/>
      <c r="EO249" s="473"/>
      <c r="EP249" s="473"/>
      <c r="EQ249" s="473"/>
      <c r="ER249" s="473"/>
      <c r="ES249" s="473"/>
      <c r="ET249" s="473"/>
      <c r="EU249" s="473"/>
      <c r="EV249" s="473"/>
      <c r="EW249" s="473"/>
      <c r="EX249" s="473"/>
      <c r="EY249" s="473"/>
      <c r="EZ249" s="473"/>
      <c r="FA249" s="473"/>
      <c r="FB249" s="473"/>
      <c r="FC249" s="473"/>
      <c r="FD249" s="473"/>
      <c r="FE249" s="473"/>
      <c r="FF249" s="473"/>
      <c r="FG249" s="473"/>
      <c r="FH249" s="473"/>
      <c r="FI249" s="473"/>
      <c r="FJ249" s="473"/>
      <c r="FK249" s="473"/>
      <c r="FL249" s="473"/>
      <c r="FM249" s="473"/>
      <c r="FN249" s="473"/>
      <c r="FO249" s="473"/>
      <c r="FP249" s="473"/>
      <c r="FQ249" s="473"/>
      <c r="FR249" s="473"/>
      <c r="FS249" s="473"/>
      <c r="FT249" s="473"/>
      <c r="FU249" s="473"/>
      <c r="FV249" s="473"/>
      <c r="FW249" s="473"/>
      <c r="FX249" s="473"/>
      <c r="FY249" s="473"/>
      <c r="FZ249" s="473"/>
      <c r="GA249" s="473"/>
      <c r="GB249" s="473"/>
      <c r="GC249" s="473"/>
      <c r="GD249" s="473"/>
      <c r="GE249" s="473"/>
      <c r="GF249" s="473"/>
      <c r="GG249" s="473"/>
      <c r="GH249" s="473"/>
      <c r="GI249" s="473"/>
      <c r="GJ249" s="473"/>
      <c r="GK249" s="473"/>
      <c r="GL249" s="473"/>
      <c r="GM249" s="473"/>
      <c r="GN249" s="473"/>
      <c r="GO249" s="473"/>
      <c r="GP249" s="473"/>
      <c r="GQ249" s="473"/>
      <c r="GR249" s="473"/>
      <c r="GS249" s="473"/>
      <c r="GT249" s="473"/>
      <c r="GU249" s="473"/>
      <c r="GV249" s="473"/>
    </row>
    <row r="250" spans="1:204" s="11" customFormat="1">
      <c r="H250" s="495"/>
      <c r="I250" s="495"/>
      <c r="J250" s="495"/>
      <c r="M250" s="495"/>
      <c r="N250" s="9"/>
      <c r="O250" s="9"/>
      <c r="P250" s="9"/>
      <c r="Q250" s="9"/>
      <c r="R250" s="473"/>
      <c r="S250" s="473"/>
      <c r="T250" s="473"/>
      <c r="U250" s="473"/>
      <c r="V250" s="473"/>
      <c r="W250" s="473"/>
      <c r="X250" s="473"/>
      <c r="Y250" s="473"/>
      <c r="Z250" s="473"/>
      <c r="AA250" s="473"/>
      <c r="AB250" s="473"/>
      <c r="AC250" s="473"/>
      <c r="AD250" s="473"/>
      <c r="AE250" s="473"/>
      <c r="AF250" s="473"/>
      <c r="AG250" s="473"/>
      <c r="AH250" s="473"/>
      <c r="AI250" s="473"/>
      <c r="AJ250" s="473"/>
      <c r="AK250" s="473"/>
      <c r="AL250" s="473"/>
      <c r="AM250" s="473"/>
      <c r="AN250" s="473"/>
      <c r="AO250" s="473"/>
      <c r="AP250" s="473"/>
      <c r="AQ250" s="473"/>
      <c r="AR250" s="473"/>
      <c r="AS250" s="473"/>
      <c r="AT250" s="473"/>
      <c r="AU250" s="473"/>
      <c r="AV250" s="473"/>
      <c r="AW250" s="473"/>
      <c r="AX250" s="473"/>
      <c r="AY250" s="473"/>
      <c r="AZ250" s="473"/>
      <c r="BA250" s="473"/>
      <c r="BB250" s="473"/>
      <c r="BC250" s="473"/>
      <c r="BD250" s="473"/>
      <c r="BE250" s="473"/>
      <c r="BF250" s="473"/>
      <c r="BG250" s="473"/>
      <c r="BH250" s="473"/>
      <c r="BI250" s="473"/>
      <c r="BJ250" s="473"/>
      <c r="BK250" s="473"/>
      <c r="BL250" s="473"/>
      <c r="BM250" s="473"/>
      <c r="BN250" s="473"/>
      <c r="BO250" s="473"/>
      <c r="BP250" s="473"/>
      <c r="BQ250" s="473"/>
      <c r="BR250" s="473"/>
      <c r="BS250" s="473"/>
      <c r="BT250" s="473"/>
      <c r="BU250" s="473"/>
      <c r="BV250" s="473"/>
      <c r="BW250" s="473"/>
      <c r="BX250" s="473"/>
      <c r="BY250" s="473"/>
      <c r="BZ250" s="473"/>
      <c r="CA250" s="473"/>
      <c r="CB250" s="473"/>
      <c r="CC250" s="473"/>
      <c r="CD250" s="473"/>
      <c r="CE250" s="473"/>
      <c r="CF250" s="473"/>
      <c r="CG250" s="473"/>
      <c r="CH250" s="473"/>
      <c r="CI250" s="473"/>
      <c r="CJ250" s="473"/>
      <c r="CK250" s="473"/>
      <c r="CL250" s="473"/>
      <c r="CM250" s="473"/>
      <c r="CN250" s="473"/>
      <c r="CO250" s="473"/>
      <c r="CP250" s="473"/>
      <c r="CQ250" s="473"/>
      <c r="CR250" s="473"/>
      <c r="CS250" s="473"/>
      <c r="CT250" s="473"/>
      <c r="CU250" s="473"/>
      <c r="CV250" s="473"/>
      <c r="CW250" s="473"/>
      <c r="CX250" s="473"/>
      <c r="CY250" s="473"/>
      <c r="CZ250" s="473"/>
      <c r="DA250" s="473"/>
      <c r="DB250" s="473"/>
      <c r="DC250" s="473"/>
      <c r="DD250" s="473"/>
      <c r="DE250" s="473"/>
      <c r="DF250" s="473"/>
      <c r="DG250" s="473"/>
      <c r="DH250" s="473"/>
      <c r="DI250" s="473"/>
      <c r="DJ250" s="473"/>
      <c r="DK250" s="473"/>
      <c r="DL250" s="473"/>
      <c r="DM250" s="473"/>
      <c r="DN250" s="473"/>
      <c r="DO250" s="473"/>
      <c r="DP250" s="473"/>
      <c r="DQ250" s="473"/>
      <c r="DR250" s="473"/>
      <c r="DS250" s="473"/>
      <c r="DT250" s="473"/>
      <c r="DU250" s="473"/>
      <c r="DV250" s="473"/>
      <c r="DW250" s="473"/>
      <c r="DX250" s="473"/>
      <c r="DY250" s="473"/>
      <c r="DZ250" s="473"/>
      <c r="EA250" s="473"/>
      <c r="EB250" s="473"/>
      <c r="EC250" s="473"/>
      <c r="ED250" s="473"/>
      <c r="EE250" s="473"/>
      <c r="EF250" s="473"/>
      <c r="EG250" s="473"/>
      <c r="EH250" s="473"/>
      <c r="EI250" s="473"/>
      <c r="EJ250" s="473"/>
      <c r="EK250" s="473"/>
      <c r="EL250" s="473"/>
      <c r="EM250" s="473"/>
      <c r="EN250" s="473"/>
      <c r="EO250" s="473"/>
      <c r="EP250" s="473"/>
      <c r="EQ250" s="473"/>
      <c r="ER250" s="473"/>
      <c r="ES250" s="473"/>
      <c r="ET250" s="473"/>
      <c r="EU250" s="473"/>
      <c r="EV250" s="473"/>
      <c r="EW250" s="473"/>
      <c r="EX250" s="473"/>
      <c r="EY250" s="473"/>
      <c r="EZ250" s="473"/>
      <c r="FA250" s="473"/>
      <c r="FB250" s="473"/>
      <c r="FC250" s="473"/>
      <c r="FD250" s="473"/>
      <c r="FE250" s="473"/>
      <c r="FF250" s="473"/>
      <c r="FG250" s="473"/>
      <c r="FH250" s="473"/>
      <c r="FI250" s="473"/>
      <c r="FJ250" s="473"/>
      <c r="FK250" s="473"/>
      <c r="FL250" s="473"/>
      <c r="FM250" s="473"/>
      <c r="FN250" s="473"/>
      <c r="FO250" s="473"/>
      <c r="FP250" s="473"/>
      <c r="FQ250" s="473"/>
      <c r="FR250" s="473"/>
      <c r="FS250" s="473"/>
      <c r="FT250" s="473"/>
      <c r="FU250" s="473"/>
      <c r="FV250" s="473"/>
      <c r="FW250" s="473"/>
      <c r="FX250" s="473"/>
      <c r="FY250" s="473"/>
      <c r="FZ250" s="473"/>
      <c r="GA250" s="473"/>
      <c r="GB250" s="473"/>
      <c r="GC250" s="473"/>
      <c r="GD250" s="473"/>
      <c r="GE250" s="473"/>
      <c r="GF250" s="473"/>
      <c r="GG250" s="473"/>
      <c r="GH250" s="473"/>
      <c r="GI250" s="473"/>
      <c r="GJ250" s="473"/>
      <c r="GK250" s="473"/>
      <c r="GL250" s="473"/>
      <c r="GM250" s="473"/>
      <c r="GN250" s="473"/>
      <c r="GO250" s="473"/>
      <c r="GP250" s="473"/>
      <c r="GQ250" s="473"/>
      <c r="GR250" s="473"/>
      <c r="GS250" s="473"/>
      <c r="GT250" s="473"/>
      <c r="GU250" s="473"/>
      <c r="GV250" s="473"/>
    </row>
    <row r="251" spans="1:204" s="11" customFormat="1">
      <c r="H251" s="495"/>
      <c r="I251" s="495"/>
      <c r="J251" s="495"/>
      <c r="M251" s="495"/>
      <c r="N251" s="9"/>
      <c r="O251" s="9"/>
      <c r="P251" s="9"/>
      <c r="Q251" s="9"/>
      <c r="R251" s="473"/>
      <c r="S251" s="473"/>
      <c r="T251" s="473"/>
      <c r="U251" s="473"/>
      <c r="V251" s="473"/>
      <c r="W251" s="473"/>
      <c r="X251" s="473"/>
      <c r="Y251" s="473"/>
      <c r="Z251" s="473"/>
      <c r="AA251" s="473"/>
      <c r="AB251" s="473"/>
      <c r="AC251" s="473"/>
      <c r="AD251" s="473"/>
      <c r="AE251" s="473"/>
      <c r="AF251" s="473"/>
      <c r="AG251" s="473"/>
      <c r="AH251" s="473"/>
      <c r="AI251" s="473"/>
      <c r="AJ251" s="473"/>
      <c r="AK251" s="473"/>
      <c r="AL251" s="473"/>
      <c r="AM251" s="473"/>
      <c r="AN251" s="473"/>
      <c r="AO251" s="473"/>
      <c r="AP251" s="473"/>
      <c r="AQ251" s="473"/>
      <c r="AR251" s="473"/>
      <c r="AS251" s="473"/>
      <c r="AT251" s="473"/>
      <c r="AU251" s="473"/>
      <c r="AV251" s="473"/>
      <c r="AW251" s="473"/>
      <c r="AX251" s="473"/>
      <c r="AY251" s="473"/>
      <c r="AZ251" s="473"/>
      <c r="BA251" s="473"/>
      <c r="BB251" s="473"/>
      <c r="BC251" s="473"/>
      <c r="BD251" s="473"/>
      <c r="BE251" s="473"/>
      <c r="BF251" s="473"/>
      <c r="BG251" s="473"/>
      <c r="BH251" s="473"/>
      <c r="BI251" s="473"/>
      <c r="BJ251" s="473"/>
      <c r="BK251" s="473"/>
      <c r="BL251" s="473"/>
      <c r="BM251" s="473"/>
      <c r="BN251" s="473"/>
      <c r="BO251" s="473"/>
      <c r="BP251" s="473"/>
      <c r="BQ251" s="473"/>
      <c r="BR251" s="473"/>
      <c r="BS251" s="473"/>
      <c r="BT251" s="473"/>
      <c r="BU251" s="473"/>
      <c r="BV251" s="473"/>
      <c r="BW251" s="473"/>
      <c r="BX251" s="473"/>
      <c r="BY251" s="473"/>
      <c r="BZ251" s="473"/>
      <c r="CA251" s="473"/>
      <c r="CB251" s="473"/>
      <c r="CC251" s="473"/>
      <c r="CD251" s="473"/>
      <c r="CE251" s="473"/>
      <c r="CF251" s="473"/>
      <c r="CG251" s="473"/>
      <c r="CH251" s="473"/>
      <c r="CI251" s="473"/>
      <c r="CJ251" s="473"/>
      <c r="CK251" s="473"/>
      <c r="CL251" s="473"/>
      <c r="CM251" s="473"/>
      <c r="CN251" s="473"/>
      <c r="CO251" s="473"/>
      <c r="CP251" s="473"/>
      <c r="CQ251" s="473"/>
      <c r="CR251" s="473"/>
      <c r="CS251" s="473"/>
      <c r="CT251" s="473"/>
      <c r="CU251" s="473"/>
      <c r="CV251" s="473"/>
      <c r="CW251" s="473"/>
      <c r="CX251" s="473"/>
      <c r="CY251" s="473"/>
      <c r="CZ251" s="473"/>
      <c r="DA251" s="473"/>
      <c r="DB251" s="473"/>
      <c r="DC251" s="473"/>
      <c r="DD251" s="473"/>
      <c r="DE251" s="473"/>
      <c r="DF251" s="473"/>
      <c r="DG251" s="473"/>
      <c r="DH251" s="473"/>
      <c r="DI251" s="473"/>
      <c r="DJ251" s="473"/>
      <c r="DK251" s="473"/>
      <c r="DL251" s="473"/>
      <c r="DM251" s="473"/>
      <c r="DN251" s="473"/>
      <c r="DO251" s="473"/>
      <c r="DP251" s="473"/>
      <c r="DQ251" s="473"/>
      <c r="DR251" s="473"/>
      <c r="DS251" s="473"/>
      <c r="DT251" s="473"/>
      <c r="DU251" s="473"/>
      <c r="DV251" s="473"/>
      <c r="DW251" s="473"/>
      <c r="DX251" s="473"/>
      <c r="DY251" s="473"/>
      <c r="DZ251" s="473"/>
      <c r="EA251" s="473"/>
      <c r="EB251" s="473"/>
      <c r="EC251" s="473"/>
      <c r="ED251" s="473"/>
      <c r="EE251" s="473"/>
      <c r="EF251" s="473"/>
      <c r="EG251" s="473"/>
      <c r="EH251" s="473"/>
      <c r="EI251" s="473"/>
      <c r="EJ251" s="473"/>
      <c r="EK251" s="473"/>
      <c r="EL251" s="473"/>
      <c r="EM251" s="473"/>
      <c r="EN251" s="473"/>
      <c r="EO251" s="473"/>
      <c r="EP251" s="473"/>
      <c r="EQ251" s="473"/>
      <c r="ER251" s="473"/>
      <c r="ES251" s="473"/>
      <c r="ET251" s="473"/>
      <c r="EU251" s="473"/>
      <c r="EV251" s="473"/>
      <c r="EW251" s="473"/>
      <c r="EX251" s="473"/>
      <c r="EY251" s="473"/>
      <c r="EZ251" s="473"/>
      <c r="FA251" s="473"/>
      <c r="FB251" s="473"/>
      <c r="FC251" s="473"/>
      <c r="FD251" s="473"/>
      <c r="FE251" s="473"/>
      <c r="FF251" s="473"/>
      <c r="FG251" s="473"/>
      <c r="FH251" s="473"/>
      <c r="FI251" s="473"/>
      <c r="FJ251" s="473"/>
      <c r="FK251" s="473"/>
      <c r="FL251" s="473"/>
      <c r="FM251" s="473"/>
      <c r="FN251" s="473"/>
      <c r="FO251" s="473"/>
      <c r="FP251" s="473"/>
      <c r="FQ251" s="473"/>
      <c r="FR251" s="473"/>
      <c r="FS251" s="473"/>
      <c r="FT251" s="473"/>
      <c r="FU251" s="473"/>
      <c r="FV251" s="473"/>
      <c r="FW251" s="473"/>
      <c r="FX251" s="473"/>
      <c r="FY251" s="473"/>
      <c r="FZ251" s="473"/>
      <c r="GA251" s="473"/>
      <c r="GB251" s="473"/>
      <c r="GC251" s="473"/>
      <c r="GD251" s="473"/>
      <c r="GE251" s="473"/>
      <c r="GF251" s="473"/>
      <c r="GG251" s="473"/>
      <c r="GH251" s="473"/>
      <c r="GI251" s="473"/>
      <c r="GJ251" s="473"/>
      <c r="GK251" s="473"/>
      <c r="GL251" s="473"/>
      <c r="GM251" s="473"/>
      <c r="GN251" s="473"/>
      <c r="GO251" s="473"/>
      <c r="GP251" s="473"/>
      <c r="GQ251" s="473"/>
      <c r="GR251" s="473"/>
      <c r="GS251" s="473"/>
      <c r="GT251" s="473"/>
      <c r="GU251" s="473"/>
      <c r="GV251" s="473"/>
    </row>
    <row r="252" spans="1:204" s="11" customFormat="1">
      <c r="H252" s="495"/>
      <c r="I252" s="495"/>
      <c r="J252" s="495"/>
      <c r="M252" s="495"/>
      <c r="N252" s="9"/>
      <c r="O252" s="9"/>
      <c r="P252" s="9"/>
      <c r="Q252" s="9"/>
      <c r="R252" s="473"/>
      <c r="S252" s="473"/>
      <c r="T252" s="473"/>
      <c r="U252" s="473"/>
      <c r="V252" s="473"/>
      <c r="W252" s="473"/>
      <c r="X252" s="473"/>
      <c r="Y252" s="473"/>
      <c r="Z252" s="473"/>
      <c r="AA252" s="473"/>
      <c r="AB252" s="473"/>
      <c r="AC252" s="473"/>
      <c r="AD252" s="473"/>
      <c r="AE252" s="473"/>
      <c r="AF252" s="473"/>
      <c r="AG252" s="473"/>
      <c r="AH252" s="473"/>
      <c r="AI252" s="473"/>
      <c r="AJ252" s="473"/>
      <c r="AK252" s="473"/>
      <c r="AL252" s="473"/>
      <c r="AM252" s="473"/>
      <c r="AN252" s="473"/>
      <c r="AO252" s="473"/>
      <c r="AP252" s="473"/>
      <c r="AQ252" s="473"/>
      <c r="AR252" s="473"/>
      <c r="AS252" s="473"/>
      <c r="AT252" s="473"/>
      <c r="AU252" s="473"/>
      <c r="AV252" s="473"/>
      <c r="AW252" s="473"/>
      <c r="AX252" s="473"/>
      <c r="AY252" s="473"/>
      <c r="AZ252" s="473"/>
      <c r="BA252" s="473"/>
      <c r="BB252" s="473"/>
      <c r="BC252" s="473"/>
      <c r="BD252" s="473"/>
      <c r="BE252" s="473"/>
      <c r="BF252" s="473"/>
      <c r="BG252" s="473"/>
      <c r="BH252" s="473"/>
      <c r="BI252" s="473"/>
      <c r="BJ252" s="473"/>
      <c r="BK252" s="473"/>
      <c r="BL252" s="473"/>
      <c r="BM252" s="473"/>
      <c r="BN252" s="473"/>
      <c r="BO252" s="473"/>
      <c r="BP252" s="473"/>
      <c r="BQ252" s="473"/>
      <c r="BR252" s="473"/>
      <c r="BS252" s="473"/>
      <c r="BT252" s="473"/>
      <c r="BU252" s="473"/>
      <c r="BV252" s="473"/>
      <c r="BW252" s="473"/>
      <c r="BX252" s="473"/>
      <c r="BY252" s="473"/>
      <c r="BZ252" s="473"/>
      <c r="CA252" s="473"/>
      <c r="CB252" s="473"/>
      <c r="CC252" s="473"/>
      <c r="CD252" s="473"/>
      <c r="CE252" s="473"/>
      <c r="CF252" s="473"/>
      <c r="CG252" s="473"/>
      <c r="CH252" s="473"/>
      <c r="CI252" s="473"/>
      <c r="CJ252" s="473"/>
      <c r="CK252" s="473"/>
      <c r="CL252" s="473"/>
      <c r="CM252" s="473"/>
      <c r="CN252" s="473"/>
      <c r="CO252" s="473"/>
      <c r="CP252" s="473"/>
      <c r="CQ252" s="473"/>
      <c r="CR252" s="473"/>
      <c r="CS252" s="473"/>
      <c r="CT252" s="473"/>
      <c r="CU252" s="473"/>
      <c r="CV252" s="473"/>
      <c r="CW252" s="473"/>
      <c r="CX252" s="473"/>
      <c r="CY252" s="473"/>
      <c r="CZ252" s="473"/>
      <c r="DA252" s="473"/>
      <c r="DB252" s="473"/>
      <c r="DC252" s="473"/>
      <c r="DD252" s="473"/>
      <c r="DE252" s="473"/>
      <c r="DF252" s="473"/>
      <c r="DG252" s="473"/>
      <c r="DH252" s="473"/>
      <c r="DI252" s="473"/>
      <c r="DJ252" s="473"/>
      <c r="DK252" s="473"/>
      <c r="DL252" s="473"/>
      <c r="DM252" s="473"/>
      <c r="DN252" s="473"/>
      <c r="DO252" s="473"/>
      <c r="DP252" s="473"/>
      <c r="DQ252" s="473"/>
      <c r="DR252" s="473"/>
      <c r="DS252" s="473"/>
      <c r="DT252" s="473"/>
      <c r="DU252" s="473"/>
      <c r="DV252" s="473"/>
      <c r="DW252" s="473"/>
      <c r="DX252" s="473"/>
      <c r="DY252" s="473"/>
      <c r="DZ252" s="473"/>
      <c r="EA252" s="473"/>
      <c r="EB252" s="473"/>
      <c r="EC252" s="473"/>
      <c r="ED252" s="473"/>
      <c r="EE252" s="473"/>
      <c r="EF252" s="473"/>
      <c r="EG252" s="473"/>
      <c r="EH252" s="473"/>
      <c r="EI252" s="473"/>
      <c r="EJ252" s="473"/>
      <c r="EK252" s="473"/>
      <c r="EL252" s="473"/>
      <c r="EM252" s="473"/>
      <c r="EN252" s="473"/>
      <c r="EO252" s="473"/>
      <c r="EP252" s="473"/>
      <c r="EQ252" s="473"/>
      <c r="ER252" s="473"/>
      <c r="ES252" s="473"/>
      <c r="ET252" s="473"/>
      <c r="EU252" s="473"/>
      <c r="EV252" s="473"/>
      <c r="EW252" s="473"/>
      <c r="EX252" s="473"/>
      <c r="EY252" s="473"/>
      <c r="EZ252" s="473"/>
      <c r="FA252" s="473"/>
      <c r="FB252" s="473"/>
      <c r="FC252" s="473"/>
      <c r="FD252" s="473"/>
      <c r="FE252" s="473"/>
      <c r="FF252" s="473"/>
      <c r="FG252" s="473"/>
      <c r="FH252" s="473"/>
      <c r="FI252" s="473"/>
      <c r="FJ252" s="473"/>
      <c r="FK252" s="473"/>
      <c r="FL252" s="473"/>
      <c r="FM252" s="473"/>
      <c r="FN252" s="473"/>
      <c r="FO252" s="473"/>
      <c r="FP252" s="473"/>
      <c r="FQ252" s="473"/>
      <c r="FR252" s="473"/>
      <c r="FS252" s="473"/>
      <c r="FT252" s="473"/>
      <c r="FU252" s="473"/>
      <c r="FV252" s="473"/>
      <c r="FW252" s="473"/>
      <c r="FX252" s="473"/>
      <c r="FY252" s="473"/>
      <c r="FZ252" s="473"/>
      <c r="GA252" s="473"/>
      <c r="GB252" s="473"/>
      <c r="GC252" s="473"/>
      <c r="GD252" s="473"/>
      <c r="GE252" s="473"/>
      <c r="GF252" s="473"/>
      <c r="GG252" s="473"/>
      <c r="GH252" s="473"/>
      <c r="GI252" s="473"/>
      <c r="GJ252" s="473"/>
      <c r="GK252" s="473"/>
      <c r="GL252" s="473"/>
      <c r="GM252" s="473"/>
      <c r="GN252" s="473"/>
      <c r="GO252" s="473"/>
      <c r="GP252" s="473"/>
      <c r="GQ252" s="473"/>
      <c r="GR252" s="473"/>
      <c r="GS252" s="473"/>
      <c r="GT252" s="473"/>
      <c r="GU252" s="473"/>
      <c r="GV252" s="473"/>
    </row>
    <row r="253" spans="1:204" s="11" customFormat="1">
      <c r="H253" s="495"/>
      <c r="I253" s="495"/>
      <c r="J253" s="495"/>
      <c r="M253" s="495"/>
      <c r="N253" s="9"/>
      <c r="O253" s="9"/>
      <c r="P253" s="9"/>
      <c r="Q253" s="9"/>
      <c r="R253" s="473"/>
      <c r="S253" s="473"/>
      <c r="T253" s="473"/>
      <c r="U253" s="473"/>
      <c r="V253" s="473"/>
      <c r="W253" s="473"/>
      <c r="X253" s="473"/>
      <c r="Y253" s="473"/>
      <c r="Z253" s="473"/>
      <c r="AA253" s="473"/>
      <c r="AB253" s="473"/>
      <c r="AC253" s="473"/>
      <c r="AD253" s="473"/>
      <c r="AE253" s="473"/>
      <c r="AF253" s="473"/>
      <c r="AG253" s="473"/>
      <c r="AH253" s="473"/>
      <c r="AI253" s="473"/>
      <c r="AJ253" s="473"/>
      <c r="AK253" s="473"/>
      <c r="AL253" s="473"/>
      <c r="AM253" s="473"/>
      <c r="AN253" s="473"/>
      <c r="AO253" s="473"/>
      <c r="AP253" s="473"/>
      <c r="AQ253" s="473"/>
      <c r="AR253" s="473"/>
      <c r="AS253" s="473"/>
      <c r="AT253" s="473"/>
      <c r="AU253" s="473"/>
      <c r="AV253" s="473"/>
      <c r="AW253" s="473"/>
      <c r="AX253" s="473"/>
      <c r="AY253" s="473"/>
      <c r="AZ253" s="473"/>
      <c r="BA253" s="473"/>
      <c r="BB253" s="473"/>
      <c r="BC253" s="473"/>
      <c r="BD253" s="473"/>
      <c r="BE253" s="473"/>
      <c r="BF253" s="473"/>
      <c r="BG253" s="473"/>
      <c r="BH253" s="473"/>
      <c r="BI253" s="473"/>
      <c r="BJ253" s="473"/>
      <c r="BK253" s="473"/>
      <c r="BL253" s="473"/>
      <c r="BM253" s="473"/>
      <c r="BN253" s="473"/>
      <c r="BO253" s="473"/>
      <c r="BP253" s="473"/>
      <c r="BQ253" s="473"/>
      <c r="BR253" s="473"/>
      <c r="BS253" s="473"/>
      <c r="BT253" s="473"/>
      <c r="BU253" s="473"/>
      <c r="BV253" s="473"/>
      <c r="BW253" s="473"/>
      <c r="BX253" s="473"/>
      <c r="BY253" s="473"/>
      <c r="BZ253" s="473"/>
      <c r="CA253" s="473"/>
      <c r="CB253" s="473"/>
      <c r="CC253" s="473"/>
      <c r="CD253" s="473"/>
      <c r="CE253" s="473"/>
      <c r="CF253" s="473"/>
      <c r="CG253" s="473"/>
      <c r="CH253" s="473"/>
      <c r="CI253" s="473"/>
      <c r="CJ253" s="473"/>
      <c r="CK253" s="473"/>
      <c r="CL253" s="473"/>
      <c r="CM253" s="473"/>
      <c r="CN253" s="473"/>
      <c r="CO253" s="473"/>
      <c r="CP253" s="473"/>
      <c r="CQ253" s="473"/>
      <c r="CR253" s="473"/>
      <c r="CS253" s="473"/>
      <c r="CT253" s="473"/>
      <c r="CU253" s="473"/>
      <c r="CV253" s="473"/>
      <c r="CW253" s="473"/>
      <c r="CX253" s="473"/>
      <c r="CY253" s="473"/>
      <c r="CZ253" s="473"/>
      <c r="DA253" s="473"/>
      <c r="DB253" s="473"/>
      <c r="DC253" s="473"/>
      <c r="DD253" s="473"/>
      <c r="DE253" s="473"/>
      <c r="DF253" s="473"/>
      <c r="DG253" s="473"/>
      <c r="DH253" s="473"/>
      <c r="DI253" s="473"/>
      <c r="DJ253" s="473"/>
      <c r="DK253" s="473"/>
      <c r="DL253" s="473"/>
      <c r="DM253" s="473"/>
      <c r="DN253" s="473"/>
      <c r="DO253" s="473"/>
      <c r="DP253" s="473"/>
      <c r="DQ253" s="473"/>
      <c r="DR253" s="473"/>
      <c r="DS253" s="473"/>
      <c r="DT253" s="473"/>
      <c r="DU253" s="473"/>
      <c r="DV253" s="473"/>
      <c r="DW253" s="473"/>
      <c r="DX253" s="473"/>
      <c r="DY253" s="473"/>
      <c r="DZ253" s="473"/>
      <c r="EA253" s="473"/>
      <c r="EB253" s="473"/>
      <c r="EC253" s="473"/>
      <c r="ED253" s="473"/>
      <c r="EE253" s="473"/>
      <c r="EF253" s="473"/>
      <c r="EG253" s="473"/>
      <c r="EH253" s="473"/>
      <c r="EI253" s="473"/>
      <c r="EJ253" s="473"/>
      <c r="EK253" s="473"/>
      <c r="EL253" s="473"/>
      <c r="EM253" s="473"/>
      <c r="EN253" s="473"/>
      <c r="EO253" s="473"/>
      <c r="EP253" s="473"/>
      <c r="EQ253" s="473"/>
      <c r="ER253" s="473"/>
      <c r="ES253" s="473"/>
      <c r="ET253" s="473"/>
      <c r="EU253" s="473"/>
      <c r="EV253" s="473"/>
      <c r="EW253" s="473"/>
      <c r="EX253" s="473"/>
      <c r="EY253" s="473"/>
      <c r="EZ253" s="473"/>
      <c r="FA253" s="473"/>
      <c r="FB253" s="473"/>
      <c r="FC253" s="473"/>
      <c r="FD253" s="473"/>
      <c r="FE253" s="473"/>
      <c r="FF253" s="473"/>
      <c r="FG253" s="473"/>
      <c r="FH253" s="473"/>
      <c r="FI253" s="473"/>
      <c r="FJ253" s="473"/>
      <c r="FK253" s="473"/>
      <c r="FL253" s="473"/>
      <c r="FM253" s="473"/>
      <c r="FN253" s="473"/>
      <c r="FO253" s="473"/>
      <c r="FP253" s="473"/>
      <c r="FQ253" s="473"/>
      <c r="FR253" s="473"/>
      <c r="FS253" s="473"/>
      <c r="FT253" s="473"/>
      <c r="FU253" s="473"/>
      <c r="FV253" s="473"/>
      <c r="FW253" s="473"/>
      <c r="FX253" s="473"/>
      <c r="FY253" s="473"/>
      <c r="FZ253" s="473"/>
      <c r="GA253" s="473"/>
      <c r="GB253" s="473"/>
      <c r="GC253" s="473"/>
      <c r="GD253" s="473"/>
      <c r="GE253" s="473"/>
      <c r="GF253" s="473"/>
      <c r="GG253" s="473"/>
      <c r="GH253" s="473"/>
      <c r="GI253" s="473"/>
      <c r="GJ253" s="473"/>
      <c r="GK253" s="473"/>
      <c r="GL253" s="473"/>
      <c r="GM253" s="473"/>
      <c r="GN253" s="473"/>
      <c r="GO253" s="473"/>
      <c r="GP253" s="473"/>
      <c r="GQ253" s="473"/>
      <c r="GR253" s="473"/>
      <c r="GS253" s="473"/>
      <c r="GT253" s="473"/>
      <c r="GU253" s="473"/>
      <c r="GV253" s="473"/>
    </row>
    <row r="254" spans="1:204" s="11" customFormat="1">
      <c r="H254" s="495"/>
      <c r="I254" s="495"/>
      <c r="J254" s="495"/>
      <c r="M254" s="495"/>
      <c r="N254" s="9"/>
      <c r="O254" s="9"/>
      <c r="P254" s="9"/>
      <c r="Q254" s="9"/>
      <c r="R254" s="473"/>
      <c r="S254" s="473"/>
      <c r="T254" s="473"/>
      <c r="U254" s="473"/>
      <c r="V254" s="473"/>
      <c r="W254" s="473"/>
      <c r="X254" s="473"/>
      <c r="Y254" s="473"/>
      <c r="Z254" s="473"/>
      <c r="AA254" s="473"/>
      <c r="AB254" s="473"/>
      <c r="AC254" s="473"/>
      <c r="AD254" s="473"/>
      <c r="AE254" s="473"/>
      <c r="AF254" s="473"/>
      <c r="AG254" s="473"/>
      <c r="AH254" s="473"/>
      <c r="AI254" s="473"/>
      <c r="AJ254" s="473"/>
      <c r="AK254" s="473"/>
      <c r="AL254" s="473"/>
      <c r="AM254" s="473"/>
      <c r="AN254" s="473"/>
      <c r="AO254" s="473"/>
      <c r="AP254" s="473"/>
      <c r="AQ254" s="473"/>
      <c r="AR254" s="473"/>
      <c r="AS254" s="473"/>
      <c r="AT254" s="473"/>
      <c r="AU254" s="473"/>
      <c r="AV254" s="473"/>
      <c r="AW254" s="473"/>
      <c r="AX254" s="473"/>
      <c r="AY254" s="473"/>
      <c r="AZ254" s="473"/>
      <c r="BA254" s="473"/>
      <c r="BB254" s="473"/>
      <c r="BC254" s="473"/>
      <c r="BD254" s="473"/>
      <c r="BE254" s="473"/>
      <c r="BF254" s="473"/>
      <c r="BG254" s="473"/>
      <c r="BH254" s="473"/>
      <c r="BI254" s="473"/>
      <c r="BJ254" s="473"/>
      <c r="BK254" s="473"/>
      <c r="BL254" s="473"/>
      <c r="BM254" s="473"/>
      <c r="BN254" s="473"/>
      <c r="BO254" s="473"/>
      <c r="BP254" s="473"/>
      <c r="BQ254" s="473"/>
      <c r="BR254" s="473"/>
      <c r="BS254" s="473"/>
      <c r="BT254" s="473"/>
      <c r="BU254" s="473"/>
      <c r="BV254" s="473"/>
      <c r="BW254" s="473"/>
      <c r="BX254" s="473"/>
      <c r="BY254" s="473"/>
      <c r="BZ254" s="473"/>
      <c r="CA254" s="473"/>
      <c r="CB254" s="473"/>
      <c r="CC254" s="473"/>
      <c r="CD254" s="473"/>
      <c r="CE254" s="473"/>
      <c r="CF254" s="473"/>
      <c r="CG254" s="473"/>
      <c r="CH254" s="473"/>
      <c r="CI254" s="473"/>
      <c r="CJ254" s="473"/>
      <c r="CK254" s="473"/>
      <c r="CL254" s="473"/>
      <c r="CM254" s="473"/>
      <c r="CN254" s="473"/>
      <c r="CO254" s="473"/>
      <c r="CP254" s="473"/>
      <c r="CQ254" s="473"/>
      <c r="CR254" s="473"/>
      <c r="CS254" s="473"/>
      <c r="CT254" s="473"/>
      <c r="CU254" s="473"/>
      <c r="CV254" s="473"/>
      <c r="CW254" s="473"/>
      <c r="CX254" s="473"/>
      <c r="CY254" s="473"/>
      <c r="CZ254" s="473"/>
      <c r="DA254" s="473"/>
      <c r="DB254" s="473"/>
      <c r="DC254" s="473"/>
      <c r="DD254" s="473"/>
      <c r="DE254" s="473"/>
      <c r="DF254" s="473"/>
      <c r="DG254" s="473"/>
      <c r="DH254" s="473"/>
      <c r="DI254" s="473"/>
      <c r="DJ254" s="473"/>
      <c r="DK254" s="473"/>
      <c r="DL254" s="473"/>
      <c r="DM254" s="473"/>
      <c r="DN254" s="473"/>
      <c r="DO254" s="473"/>
      <c r="DP254" s="473"/>
      <c r="DQ254" s="473"/>
      <c r="DR254" s="473"/>
      <c r="DS254" s="473"/>
      <c r="DT254" s="473"/>
      <c r="DU254" s="473"/>
      <c r="DV254" s="473"/>
      <c r="DW254" s="473"/>
      <c r="DX254" s="473"/>
      <c r="DY254" s="473"/>
      <c r="DZ254" s="473"/>
      <c r="EA254" s="473"/>
      <c r="EB254" s="473"/>
      <c r="EC254" s="473"/>
      <c r="ED254" s="473"/>
      <c r="EE254" s="473"/>
      <c r="EF254" s="473"/>
      <c r="EG254" s="473"/>
      <c r="EH254" s="473"/>
      <c r="EI254" s="473"/>
      <c r="EJ254" s="473"/>
      <c r="EK254" s="473"/>
      <c r="EL254" s="473"/>
      <c r="EM254" s="473"/>
      <c r="EN254" s="473"/>
      <c r="EO254" s="473"/>
      <c r="EP254" s="473"/>
      <c r="EQ254" s="473"/>
      <c r="ER254" s="473"/>
      <c r="ES254" s="473"/>
      <c r="ET254" s="473"/>
      <c r="EU254" s="473"/>
      <c r="EV254" s="473"/>
      <c r="EW254" s="473"/>
      <c r="EX254" s="473"/>
      <c r="EY254" s="473"/>
      <c r="EZ254" s="473"/>
      <c r="FA254" s="473"/>
      <c r="FB254" s="473"/>
      <c r="FC254" s="473"/>
      <c r="FD254" s="473"/>
      <c r="FE254" s="473"/>
      <c r="FF254" s="473"/>
      <c r="FG254" s="473"/>
      <c r="FH254" s="473"/>
      <c r="FI254" s="473"/>
      <c r="FJ254" s="473"/>
      <c r="FK254" s="473"/>
      <c r="FL254" s="473"/>
      <c r="FM254" s="473"/>
      <c r="FN254" s="473"/>
      <c r="FO254" s="473"/>
      <c r="FP254" s="473"/>
      <c r="FQ254" s="473"/>
      <c r="FR254" s="473"/>
      <c r="FS254" s="473"/>
      <c r="FT254" s="473"/>
      <c r="FU254" s="473"/>
      <c r="FV254" s="473"/>
      <c r="FW254" s="473"/>
      <c r="FX254" s="473"/>
      <c r="FY254" s="473"/>
      <c r="FZ254" s="473"/>
      <c r="GA254" s="473"/>
      <c r="GB254" s="473"/>
      <c r="GC254" s="473"/>
      <c r="GD254" s="473"/>
      <c r="GE254" s="473"/>
      <c r="GF254" s="473"/>
      <c r="GG254" s="473"/>
      <c r="GH254" s="473"/>
      <c r="GI254" s="473"/>
      <c r="GJ254" s="473"/>
      <c r="GK254" s="473"/>
      <c r="GL254" s="473"/>
      <c r="GM254" s="473"/>
      <c r="GN254" s="473"/>
      <c r="GO254" s="473"/>
      <c r="GP254" s="473"/>
      <c r="GQ254" s="473"/>
      <c r="GR254" s="473"/>
      <c r="GS254" s="473"/>
      <c r="GT254" s="473"/>
      <c r="GU254" s="473"/>
      <c r="GV254" s="473"/>
    </row>
    <row r="255" spans="1:204" s="11" customFormat="1">
      <c r="H255" s="495"/>
      <c r="I255" s="495"/>
      <c r="J255" s="495"/>
      <c r="M255" s="495"/>
      <c r="N255" s="9"/>
      <c r="O255" s="9"/>
      <c r="P255" s="9"/>
      <c r="Q255" s="9"/>
      <c r="R255" s="473"/>
      <c r="S255" s="473"/>
      <c r="T255" s="473"/>
      <c r="U255" s="473"/>
      <c r="V255" s="473"/>
      <c r="W255" s="473"/>
      <c r="X255" s="473"/>
      <c r="Y255" s="473"/>
      <c r="Z255" s="473"/>
      <c r="AA255" s="473"/>
      <c r="AB255" s="473"/>
      <c r="AC255" s="473"/>
      <c r="AD255" s="473"/>
      <c r="AE255" s="473"/>
      <c r="AF255" s="473"/>
      <c r="AG255" s="473"/>
      <c r="AH255" s="473"/>
      <c r="AI255" s="473"/>
      <c r="AJ255" s="473"/>
      <c r="AK255" s="473"/>
      <c r="AL255" s="473"/>
      <c r="AM255" s="473"/>
      <c r="AN255" s="473"/>
      <c r="AO255" s="473"/>
      <c r="AP255" s="473"/>
      <c r="AQ255" s="473"/>
      <c r="AR255" s="473"/>
      <c r="AS255" s="473"/>
      <c r="AT255" s="473"/>
      <c r="AU255" s="473"/>
      <c r="AV255" s="473"/>
      <c r="AW255" s="473"/>
      <c r="AX255" s="473"/>
      <c r="AY255" s="473"/>
      <c r="AZ255" s="473"/>
      <c r="BA255" s="473"/>
      <c r="BB255" s="473"/>
      <c r="BC255" s="473"/>
      <c r="BD255" s="473"/>
      <c r="BE255" s="473"/>
      <c r="BF255" s="473"/>
      <c r="BG255" s="473"/>
      <c r="BH255" s="473"/>
      <c r="BI255" s="473"/>
      <c r="BJ255" s="473"/>
      <c r="BK255" s="473"/>
      <c r="BL255" s="473"/>
      <c r="BM255" s="473"/>
      <c r="BN255" s="473"/>
      <c r="BO255" s="473"/>
      <c r="BP255" s="473"/>
      <c r="BQ255" s="473"/>
      <c r="BR255" s="473"/>
      <c r="BS255" s="473"/>
      <c r="BT255" s="473"/>
      <c r="BU255" s="473"/>
      <c r="BV255" s="473"/>
      <c r="BW255" s="473"/>
      <c r="BX255" s="473"/>
      <c r="BY255" s="473"/>
      <c r="BZ255" s="473"/>
      <c r="CA255" s="473"/>
      <c r="CB255" s="473"/>
      <c r="CC255" s="473"/>
      <c r="CD255" s="473"/>
      <c r="CE255" s="473"/>
      <c r="CF255" s="473"/>
      <c r="CG255" s="473"/>
      <c r="CH255" s="473"/>
      <c r="CI255" s="473"/>
      <c r="CJ255" s="473"/>
      <c r="CK255" s="473"/>
      <c r="CL255" s="473"/>
      <c r="CM255" s="473"/>
      <c r="CN255" s="473"/>
      <c r="CO255" s="473"/>
      <c r="CP255" s="473"/>
      <c r="CQ255" s="473"/>
      <c r="CR255" s="473"/>
      <c r="CS255" s="473"/>
      <c r="CT255" s="473"/>
      <c r="CU255" s="473"/>
      <c r="CV255" s="473"/>
      <c r="CW255" s="473"/>
      <c r="CX255" s="473"/>
      <c r="CY255" s="473"/>
      <c r="CZ255" s="473"/>
      <c r="DA255" s="473"/>
      <c r="DB255" s="473"/>
      <c r="DC255" s="473"/>
      <c r="DD255" s="473"/>
      <c r="DE255" s="473"/>
      <c r="DF255" s="473"/>
      <c r="DG255" s="473"/>
      <c r="DH255" s="473"/>
      <c r="DI255" s="473"/>
      <c r="DJ255" s="473"/>
      <c r="DK255" s="473"/>
      <c r="DL255" s="473"/>
      <c r="DM255" s="473"/>
      <c r="DN255" s="473"/>
      <c r="DO255" s="473"/>
      <c r="DP255" s="473"/>
      <c r="DQ255" s="473"/>
      <c r="DR255" s="473"/>
      <c r="DS255" s="473"/>
      <c r="DT255" s="473"/>
      <c r="DU255" s="473"/>
      <c r="DV255" s="473"/>
      <c r="DW255" s="473"/>
      <c r="DX255" s="473"/>
      <c r="DY255" s="473"/>
      <c r="DZ255" s="473"/>
      <c r="EA255" s="473"/>
      <c r="EB255" s="473"/>
      <c r="EC255" s="473"/>
      <c r="ED255" s="473"/>
      <c r="EE255" s="473"/>
      <c r="EF255" s="473"/>
      <c r="EG255" s="473"/>
      <c r="EH255" s="473"/>
      <c r="EI255" s="473"/>
      <c r="EJ255" s="473"/>
      <c r="EK255" s="473"/>
      <c r="EL255" s="473"/>
      <c r="EM255" s="473"/>
      <c r="EN255" s="473"/>
      <c r="EO255" s="473"/>
      <c r="EP255" s="473"/>
      <c r="EQ255" s="473"/>
      <c r="ER255" s="473"/>
      <c r="ES255" s="473"/>
      <c r="ET255" s="473"/>
      <c r="EU255" s="473"/>
      <c r="EV255" s="473"/>
      <c r="EW255" s="473"/>
      <c r="EX255" s="473"/>
      <c r="EY255" s="473"/>
      <c r="EZ255" s="473"/>
      <c r="FA255" s="473"/>
      <c r="FB255" s="473"/>
      <c r="FC255" s="473"/>
      <c r="FD255" s="473"/>
      <c r="FE255" s="473"/>
      <c r="FF255" s="473"/>
      <c r="FG255" s="473"/>
      <c r="FH255" s="473"/>
      <c r="FI255" s="473"/>
      <c r="FJ255" s="473"/>
      <c r="FK255" s="473"/>
      <c r="FL255" s="473"/>
      <c r="FM255" s="473"/>
      <c r="FN255" s="473"/>
      <c r="FO255" s="473"/>
      <c r="FP255" s="473"/>
      <c r="FQ255" s="473"/>
      <c r="FR255" s="473"/>
      <c r="FS255" s="473"/>
      <c r="FT255" s="473"/>
      <c r="FU255" s="473"/>
      <c r="FV255" s="473"/>
      <c r="FW255" s="473"/>
      <c r="FX255" s="473"/>
      <c r="FY255" s="473"/>
      <c r="FZ255" s="473"/>
      <c r="GA255" s="473"/>
      <c r="GB255" s="473"/>
      <c r="GC255" s="473"/>
      <c r="GD255" s="473"/>
      <c r="GE255" s="473"/>
      <c r="GF255" s="473"/>
      <c r="GG255" s="473"/>
      <c r="GH255" s="473"/>
      <c r="GI255" s="473"/>
      <c r="GJ255" s="473"/>
      <c r="GK255" s="473"/>
      <c r="GL255" s="473"/>
      <c r="GM255" s="473"/>
      <c r="GN255" s="473"/>
      <c r="GO255" s="473"/>
      <c r="GP255" s="473"/>
      <c r="GQ255" s="473"/>
      <c r="GR255" s="473"/>
      <c r="GS255" s="473"/>
      <c r="GT255" s="473"/>
      <c r="GU255" s="473"/>
      <c r="GV255" s="473"/>
    </row>
    <row r="256" spans="1:204" s="11" customFormat="1">
      <c r="H256" s="495"/>
      <c r="I256" s="495"/>
      <c r="J256" s="495"/>
      <c r="M256" s="495"/>
      <c r="N256" s="9"/>
      <c r="O256" s="9"/>
      <c r="P256" s="9"/>
      <c r="Q256" s="9"/>
      <c r="R256" s="473"/>
      <c r="S256" s="473"/>
      <c r="T256" s="473"/>
      <c r="U256" s="473"/>
      <c r="V256" s="473"/>
      <c r="W256" s="473"/>
      <c r="X256" s="473"/>
      <c r="Y256" s="473"/>
      <c r="Z256" s="473"/>
      <c r="AA256" s="473"/>
      <c r="AB256" s="473"/>
      <c r="AC256" s="473"/>
      <c r="AD256" s="473"/>
      <c r="AE256" s="473"/>
      <c r="AF256" s="473"/>
      <c r="AG256" s="473"/>
      <c r="AH256" s="473"/>
      <c r="AI256" s="473"/>
      <c r="AJ256" s="473"/>
      <c r="AK256" s="473"/>
      <c r="AL256" s="473"/>
      <c r="AM256" s="473"/>
      <c r="AN256" s="473"/>
      <c r="AO256" s="473"/>
      <c r="AP256" s="473"/>
      <c r="AQ256" s="473"/>
      <c r="AR256" s="473"/>
      <c r="AS256" s="473"/>
      <c r="AT256" s="473"/>
      <c r="AU256" s="473"/>
      <c r="AV256" s="473"/>
      <c r="AW256" s="473"/>
      <c r="AX256" s="473"/>
      <c r="AY256" s="473"/>
      <c r="AZ256" s="473"/>
      <c r="BA256" s="473"/>
      <c r="BB256" s="473"/>
      <c r="BC256" s="473"/>
      <c r="BD256" s="473"/>
      <c r="BE256" s="473"/>
      <c r="BF256" s="473"/>
      <c r="BG256" s="473"/>
      <c r="BH256" s="473"/>
      <c r="BI256" s="473"/>
      <c r="BJ256" s="473"/>
      <c r="BK256" s="473"/>
      <c r="BL256" s="473"/>
      <c r="BM256" s="473"/>
      <c r="BN256" s="473"/>
      <c r="BO256" s="473"/>
      <c r="BP256" s="473"/>
      <c r="BQ256" s="473"/>
      <c r="BR256" s="473"/>
      <c r="BS256" s="473"/>
      <c r="BT256" s="473"/>
      <c r="BU256" s="473"/>
      <c r="BV256" s="473"/>
      <c r="BW256" s="473"/>
      <c r="BX256" s="473"/>
      <c r="BY256" s="473"/>
      <c r="BZ256" s="473"/>
      <c r="CA256" s="473"/>
      <c r="CB256" s="473"/>
      <c r="CC256" s="473"/>
      <c r="CD256" s="473"/>
      <c r="CE256" s="473"/>
      <c r="CF256" s="473"/>
      <c r="CG256" s="473"/>
      <c r="CH256" s="473"/>
      <c r="CI256" s="473"/>
      <c r="CJ256" s="473"/>
      <c r="CK256" s="473"/>
      <c r="CL256" s="473"/>
      <c r="CM256" s="473"/>
      <c r="CN256" s="473"/>
      <c r="CO256" s="473"/>
      <c r="CP256" s="473"/>
      <c r="CQ256" s="473"/>
      <c r="CR256" s="473"/>
      <c r="CS256" s="473"/>
      <c r="CT256" s="473"/>
      <c r="CU256" s="473"/>
      <c r="CV256" s="473"/>
      <c r="CW256" s="473"/>
      <c r="CX256" s="473"/>
      <c r="CY256" s="473"/>
      <c r="CZ256" s="473"/>
      <c r="DA256" s="473"/>
      <c r="DB256" s="473"/>
      <c r="DC256" s="473"/>
      <c r="DD256" s="473"/>
      <c r="DE256" s="473"/>
      <c r="DF256" s="473"/>
      <c r="DG256" s="473"/>
      <c r="DH256" s="473"/>
      <c r="DI256" s="473"/>
      <c r="DJ256" s="473"/>
      <c r="DK256" s="473"/>
      <c r="DL256" s="473"/>
      <c r="DM256" s="473"/>
      <c r="DN256" s="473"/>
      <c r="DO256" s="473"/>
      <c r="DP256" s="473"/>
      <c r="DQ256" s="473"/>
      <c r="DR256" s="473"/>
      <c r="DS256" s="473"/>
      <c r="DT256" s="473"/>
      <c r="DU256" s="473"/>
      <c r="DV256" s="473"/>
      <c r="DW256" s="473"/>
      <c r="DX256" s="473"/>
      <c r="DY256" s="473"/>
      <c r="DZ256" s="473"/>
      <c r="EA256" s="473"/>
      <c r="EB256" s="473"/>
      <c r="EC256" s="473"/>
      <c r="ED256" s="473"/>
      <c r="EE256" s="473"/>
      <c r="EF256" s="473"/>
      <c r="EG256" s="473"/>
      <c r="EH256" s="473"/>
      <c r="EI256" s="473"/>
      <c r="EJ256" s="473"/>
      <c r="EK256" s="473"/>
      <c r="EL256" s="473"/>
      <c r="EM256" s="473"/>
      <c r="EN256" s="473"/>
      <c r="EO256" s="473"/>
      <c r="EP256" s="473"/>
      <c r="EQ256" s="473"/>
      <c r="ER256" s="473"/>
      <c r="ES256" s="473"/>
      <c r="ET256" s="473"/>
      <c r="EU256" s="473"/>
      <c r="EV256" s="473"/>
      <c r="EW256" s="473"/>
      <c r="EX256" s="473"/>
      <c r="EY256" s="473"/>
      <c r="EZ256" s="473"/>
      <c r="FA256" s="473"/>
      <c r="FB256" s="473"/>
      <c r="FC256" s="473"/>
      <c r="FD256" s="473"/>
      <c r="FE256" s="473"/>
      <c r="FF256" s="473"/>
      <c r="FG256" s="473"/>
      <c r="FH256" s="473"/>
      <c r="FI256" s="473"/>
      <c r="FJ256" s="473"/>
      <c r="FK256" s="473"/>
      <c r="FL256" s="473"/>
      <c r="FM256" s="473"/>
      <c r="FN256" s="473"/>
      <c r="FO256" s="473"/>
      <c r="FP256" s="473"/>
      <c r="FQ256" s="473"/>
      <c r="FR256" s="473"/>
      <c r="FS256" s="473"/>
      <c r="FT256" s="473"/>
      <c r="FU256" s="473"/>
      <c r="FV256" s="473"/>
      <c r="FW256" s="473"/>
      <c r="FX256" s="473"/>
      <c r="FY256" s="473"/>
      <c r="FZ256" s="473"/>
      <c r="GA256" s="473"/>
      <c r="GB256" s="473"/>
      <c r="GC256" s="473"/>
      <c r="GD256" s="473"/>
      <c r="GE256" s="473"/>
      <c r="GF256" s="473"/>
      <c r="GG256" s="473"/>
      <c r="GH256" s="473"/>
      <c r="GI256" s="473"/>
      <c r="GJ256" s="473"/>
      <c r="GK256" s="473"/>
      <c r="GL256" s="473"/>
      <c r="GM256" s="473"/>
      <c r="GN256" s="473"/>
      <c r="GO256" s="473"/>
      <c r="GP256" s="473"/>
      <c r="GQ256" s="473"/>
      <c r="GR256" s="473"/>
      <c r="GS256" s="473"/>
      <c r="GT256" s="473"/>
      <c r="GU256" s="473"/>
      <c r="GV256" s="473"/>
    </row>
    <row r="257" spans="8:204" s="11" customFormat="1">
      <c r="H257" s="495"/>
      <c r="I257" s="495"/>
      <c r="J257" s="495"/>
      <c r="M257" s="495"/>
      <c r="N257" s="9"/>
      <c r="O257" s="9"/>
      <c r="P257" s="9"/>
      <c r="Q257" s="9"/>
      <c r="R257" s="473"/>
      <c r="S257" s="473"/>
      <c r="T257" s="473"/>
      <c r="U257" s="473"/>
      <c r="V257" s="473"/>
      <c r="W257" s="473"/>
      <c r="X257" s="473"/>
      <c r="Y257" s="473"/>
      <c r="Z257" s="473"/>
      <c r="AA257" s="473"/>
      <c r="AB257" s="473"/>
      <c r="AC257" s="473"/>
      <c r="AD257" s="473"/>
      <c r="AE257" s="473"/>
      <c r="AF257" s="473"/>
      <c r="AG257" s="473"/>
      <c r="AH257" s="473"/>
      <c r="AI257" s="473"/>
      <c r="AJ257" s="473"/>
      <c r="AK257" s="473"/>
      <c r="AL257" s="473"/>
      <c r="AM257" s="473"/>
      <c r="AN257" s="473"/>
      <c r="AO257" s="473"/>
      <c r="AP257" s="473"/>
      <c r="AQ257" s="473"/>
      <c r="AR257" s="473"/>
      <c r="AS257" s="473"/>
      <c r="AT257" s="473"/>
      <c r="AU257" s="473"/>
      <c r="AV257" s="473"/>
      <c r="AW257" s="473"/>
      <c r="AX257" s="473"/>
      <c r="AY257" s="473"/>
      <c r="AZ257" s="473"/>
      <c r="BA257" s="473"/>
      <c r="BB257" s="473"/>
      <c r="BC257" s="473"/>
      <c r="BD257" s="473"/>
      <c r="BE257" s="473"/>
      <c r="BF257" s="473"/>
      <c r="BG257" s="473"/>
      <c r="BH257" s="473"/>
      <c r="BI257" s="473"/>
      <c r="BJ257" s="473"/>
      <c r="BK257" s="473"/>
      <c r="BL257" s="473"/>
      <c r="BM257" s="473"/>
      <c r="BN257" s="473"/>
      <c r="BO257" s="473"/>
      <c r="BP257" s="473"/>
      <c r="BQ257" s="473"/>
      <c r="BR257" s="473"/>
      <c r="BS257" s="473"/>
      <c r="BT257" s="473"/>
      <c r="BU257" s="473"/>
      <c r="BV257" s="473"/>
      <c r="BW257" s="473"/>
      <c r="BX257" s="473"/>
      <c r="BY257" s="473"/>
      <c r="BZ257" s="473"/>
      <c r="CA257" s="473"/>
      <c r="CB257" s="473"/>
      <c r="CC257" s="473"/>
      <c r="CD257" s="473"/>
      <c r="CE257" s="473"/>
      <c r="CF257" s="473"/>
      <c r="CG257" s="473"/>
      <c r="CH257" s="473"/>
      <c r="CI257" s="473"/>
      <c r="CJ257" s="473"/>
      <c r="CK257" s="473"/>
      <c r="CL257" s="473"/>
      <c r="CM257" s="473"/>
      <c r="CN257" s="473"/>
      <c r="CO257" s="473"/>
      <c r="CP257" s="473"/>
      <c r="CQ257" s="473"/>
      <c r="CR257" s="473"/>
      <c r="CS257" s="473"/>
      <c r="CT257" s="473"/>
      <c r="CU257" s="473"/>
      <c r="CV257" s="473"/>
      <c r="CW257" s="473"/>
      <c r="CX257" s="473"/>
      <c r="CY257" s="473"/>
      <c r="CZ257" s="473"/>
      <c r="DA257" s="473"/>
      <c r="DB257" s="473"/>
      <c r="DC257" s="473"/>
      <c r="DD257" s="473"/>
      <c r="DE257" s="473"/>
      <c r="DF257" s="473"/>
      <c r="DG257" s="473"/>
      <c r="DH257" s="473"/>
      <c r="DI257" s="473"/>
      <c r="DJ257" s="473"/>
      <c r="DK257" s="473"/>
      <c r="DL257" s="473"/>
      <c r="DM257" s="473"/>
      <c r="DN257" s="473"/>
      <c r="DO257" s="473"/>
      <c r="DP257" s="473"/>
      <c r="DQ257" s="473"/>
      <c r="DR257" s="473"/>
      <c r="DS257" s="473"/>
      <c r="DT257" s="473"/>
      <c r="DU257" s="473"/>
      <c r="DV257" s="473"/>
      <c r="DW257" s="473"/>
      <c r="DX257" s="473"/>
      <c r="DY257" s="473"/>
      <c r="DZ257" s="473"/>
      <c r="EA257" s="473"/>
      <c r="EB257" s="473"/>
      <c r="EC257" s="473"/>
      <c r="ED257" s="473"/>
      <c r="EE257" s="473"/>
      <c r="EF257" s="473"/>
      <c r="EG257" s="473"/>
      <c r="EH257" s="473"/>
      <c r="EI257" s="473"/>
      <c r="EJ257" s="473"/>
      <c r="EK257" s="473"/>
      <c r="EL257" s="473"/>
      <c r="EM257" s="473"/>
      <c r="EN257" s="473"/>
      <c r="EO257" s="473"/>
      <c r="EP257" s="473"/>
      <c r="EQ257" s="473"/>
      <c r="ER257" s="473"/>
      <c r="ES257" s="473"/>
      <c r="ET257" s="473"/>
      <c r="EU257" s="473"/>
      <c r="EV257" s="473"/>
      <c r="EW257" s="473"/>
      <c r="EX257" s="473"/>
      <c r="EY257" s="473"/>
      <c r="EZ257" s="473"/>
      <c r="FA257" s="473"/>
      <c r="FB257" s="473"/>
      <c r="FC257" s="473"/>
      <c r="FD257" s="473"/>
      <c r="FE257" s="473"/>
      <c r="FF257" s="473"/>
      <c r="FG257" s="473"/>
      <c r="FH257" s="473"/>
      <c r="FI257" s="473"/>
      <c r="FJ257" s="473"/>
      <c r="FK257" s="473"/>
      <c r="FL257" s="473"/>
      <c r="FM257" s="473"/>
      <c r="FN257" s="473"/>
      <c r="FO257" s="473"/>
      <c r="FP257" s="473"/>
      <c r="FQ257" s="473"/>
      <c r="FR257" s="473"/>
      <c r="FS257" s="473"/>
      <c r="FT257" s="473"/>
      <c r="FU257" s="473"/>
      <c r="FV257" s="473"/>
      <c r="FW257" s="473"/>
      <c r="FX257" s="473"/>
      <c r="FY257" s="473"/>
      <c r="FZ257" s="473"/>
      <c r="GA257" s="473"/>
      <c r="GB257" s="473"/>
      <c r="GC257" s="473"/>
      <c r="GD257" s="473"/>
      <c r="GE257" s="473"/>
      <c r="GF257" s="473"/>
      <c r="GG257" s="473"/>
      <c r="GH257" s="473"/>
      <c r="GI257" s="473"/>
      <c r="GJ257" s="473"/>
      <c r="GK257" s="473"/>
      <c r="GL257" s="473"/>
      <c r="GM257" s="473"/>
      <c r="GN257" s="473"/>
      <c r="GO257" s="473"/>
      <c r="GP257" s="473"/>
      <c r="GQ257" s="473"/>
      <c r="GR257" s="473"/>
      <c r="GS257" s="473"/>
      <c r="GT257" s="473"/>
      <c r="GU257" s="473"/>
      <c r="GV257" s="473"/>
    </row>
    <row r="258" spans="8:204" s="11" customFormat="1">
      <c r="H258" s="495"/>
      <c r="I258" s="495"/>
      <c r="J258" s="495"/>
      <c r="M258" s="495"/>
      <c r="N258" s="9"/>
      <c r="O258" s="9"/>
      <c r="P258" s="9"/>
      <c r="Q258" s="9"/>
      <c r="R258" s="473"/>
      <c r="S258" s="473"/>
      <c r="T258" s="473"/>
      <c r="U258" s="473"/>
      <c r="V258" s="473"/>
      <c r="W258" s="473"/>
      <c r="X258" s="473"/>
      <c r="Y258" s="473"/>
      <c r="Z258" s="473"/>
      <c r="AA258" s="473"/>
      <c r="AB258" s="473"/>
      <c r="AC258" s="473"/>
      <c r="AD258" s="473"/>
      <c r="AE258" s="473"/>
      <c r="AF258" s="473"/>
      <c r="AG258" s="473"/>
      <c r="AH258" s="473"/>
      <c r="AI258" s="473"/>
      <c r="AJ258" s="473"/>
      <c r="AK258" s="473"/>
      <c r="AL258" s="473"/>
      <c r="AM258" s="473"/>
      <c r="AN258" s="473"/>
      <c r="AO258" s="473"/>
      <c r="AP258" s="473"/>
      <c r="AQ258" s="473"/>
      <c r="AR258" s="473"/>
      <c r="AS258" s="473"/>
      <c r="AT258" s="473"/>
      <c r="AU258" s="473"/>
      <c r="AV258" s="473"/>
      <c r="AW258" s="473"/>
      <c r="AX258" s="473"/>
      <c r="AY258" s="473"/>
      <c r="AZ258" s="473"/>
      <c r="BA258" s="473"/>
      <c r="BB258" s="473"/>
      <c r="BC258" s="473"/>
      <c r="BD258" s="473"/>
      <c r="BE258" s="473"/>
      <c r="BF258" s="473"/>
      <c r="BG258" s="473"/>
      <c r="BH258" s="473"/>
      <c r="BI258" s="473"/>
      <c r="BJ258" s="473"/>
      <c r="BK258" s="473"/>
      <c r="BL258" s="473"/>
      <c r="BM258" s="473"/>
      <c r="BN258" s="473"/>
      <c r="BO258" s="473"/>
      <c r="BP258" s="473"/>
      <c r="BQ258" s="473"/>
      <c r="BR258" s="473"/>
      <c r="BS258" s="473"/>
      <c r="BT258" s="473"/>
      <c r="BU258" s="473"/>
      <c r="BV258" s="473"/>
      <c r="BW258" s="473"/>
      <c r="BX258" s="473"/>
      <c r="BY258" s="473"/>
      <c r="BZ258" s="473"/>
      <c r="CA258" s="473"/>
      <c r="CB258" s="473"/>
      <c r="CC258" s="473"/>
      <c r="CD258" s="473"/>
      <c r="CE258" s="473"/>
      <c r="CF258" s="473"/>
      <c r="CG258" s="473"/>
      <c r="CH258" s="473"/>
      <c r="CI258" s="473"/>
      <c r="CJ258" s="473"/>
      <c r="CK258" s="473"/>
      <c r="CL258" s="473"/>
      <c r="CM258" s="473"/>
      <c r="CN258" s="473"/>
      <c r="CO258" s="473"/>
      <c r="CP258" s="473"/>
      <c r="CQ258" s="473"/>
      <c r="CR258" s="473"/>
      <c r="CS258" s="473"/>
      <c r="CT258" s="473"/>
      <c r="CU258" s="473"/>
      <c r="CV258" s="473"/>
      <c r="CW258" s="473"/>
      <c r="CX258" s="473"/>
      <c r="CY258" s="473"/>
      <c r="CZ258" s="473"/>
      <c r="DA258" s="473"/>
      <c r="DB258" s="473"/>
      <c r="DC258" s="473"/>
      <c r="DD258" s="473"/>
      <c r="DE258" s="473"/>
      <c r="DF258" s="473"/>
      <c r="DG258" s="473"/>
      <c r="DH258" s="473"/>
      <c r="DI258" s="473"/>
      <c r="DJ258" s="473"/>
      <c r="DK258" s="473"/>
      <c r="DL258" s="473"/>
      <c r="DM258" s="473"/>
      <c r="DN258" s="473"/>
      <c r="DO258" s="473"/>
      <c r="DP258" s="473"/>
      <c r="DQ258" s="473"/>
      <c r="DR258" s="473"/>
      <c r="DS258" s="473"/>
      <c r="DT258" s="473"/>
      <c r="DU258" s="473"/>
      <c r="DV258" s="473"/>
      <c r="DW258" s="473"/>
      <c r="DX258" s="473"/>
      <c r="DY258" s="473"/>
      <c r="DZ258" s="473"/>
      <c r="EA258" s="473"/>
      <c r="EB258" s="473"/>
      <c r="EC258" s="473"/>
      <c r="ED258" s="473"/>
      <c r="EE258" s="473"/>
      <c r="EF258" s="473"/>
      <c r="EG258" s="473"/>
      <c r="EH258" s="473"/>
      <c r="EI258" s="473"/>
      <c r="EJ258" s="473"/>
      <c r="EK258" s="473"/>
      <c r="EL258" s="473"/>
      <c r="EM258" s="473"/>
      <c r="EN258" s="473"/>
      <c r="EO258" s="473"/>
      <c r="EP258" s="473"/>
      <c r="EQ258" s="473"/>
      <c r="ER258" s="473"/>
      <c r="ES258" s="473"/>
      <c r="ET258" s="473"/>
      <c r="EU258" s="473"/>
      <c r="EV258" s="473"/>
      <c r="EW258" s="473"/>
      <c r="EX258" s="473"/>
      <c r="EY258" s="473"/>
      <c r="EZ258" s="473"/>
      <c r="FA258" s="473"/>
      <c r="FB258" s="473"/>
      <c r="FC258" s="473"/>
      <c r="FD258" s="473"/>
      <c r="FE258" s="473"/>
      <c r="FF258" s="473"/>
      <c r="FG258" s="473"/>
      <c r="FH258" s="473"/>
      <c r="FI258" s="473"/>
      <c r="FJ258" s="473"/>
      <c r="FK258" s="473"/>
      <c r="FL258" s="473"/>
      <c r="FM258" s="473"/>
      <c r="FN258" s="473"/>
      <c r="FO258" s="473"/>
      <c r="FP258" s="473"/>
      <c r="FQ258" s="473"/>
      <c r="FR258" s="473"/>
      <c r="FS258" s="473"/>
      <c r="FT258" s="473"/>
      <c r="FU258" s="473"/>
      <c r="FV258" s="473"/>
      <c r="FW258" s="473"/>
      <c r="FX258" s="473"/>
      <c r="FY258" s="473"/>
      <c r="FZ258" s="473"/>
      <c r="GA258" s="473"/>
      <c r="GB258" s="473"/>
      <c r="GC258" s="473"/>
      <c r="GD258" s="473"/>
      <c r="GE258" s="473"/>
      <c r="GF258" s="473"/>
      <c r="GG258" s="473"/>
      <c r="GH258" s="473"/>
      <c r="GI258" s="473"/>
      <c r="GJ258" s="473"/>
      <c r="GK258" s="473"/>
      <c r="GL258" s="473"/>
      <c r="GM258" s="473"/>
      <c r="GN258" s="473"/>
      <c r="GO258" s="473"/>
      <c r="GP258" s="473"/>
      <c r="GQ258" s="473"/>
      <c r="GR258" s="473"/>
      <c r="GS258" s="473"/>
      <c r="GT258" s="473"/>
      <c r="GU258" s="473"/>
      <c r="GV258" s="473"/>
    </row>
    <row r="259" spans="8:204" s="11" customFormat="1">
      <c r="H259" s="495"/>
      <c r="I259" s="495"/>
      <c r="J259" s="495"/>
      <c r="M259" s="495"/>
      <c r="N259" s="9"/>
      <c r="O259" s="9"/>
      <c r="P259" s="9"/>
      <c r="Q259" s="9"/>
      <c r="R259" s="473"/>
      <c r="S259" s="473"/>
      <c r="T259" s="473"/>
      <c r="U259" s="473"/>
      <c r="V259" s="473"/>
      <c r="W259" s="473"/>
      <c r="X259" s="473"/>
      <c r="Y259" s="473"/>
      <c r="Z259" s="473"/>
      <c r="AA259" s="473"/>
      <c r="AB259" s="473"/>
      <c r="AC259" s="473"/>
      <c r="AD259" s="473"/>
      <c r="AE259" s="473"/>
      <c r="AF259" s="473"/>
      <c r="AG259" s="473"/>
      <c r="AH259" s="473"/>
      <c r="AI259" s="473"/>
      <c r="AJ259" s="473"/>
      <c r="AK259" s="473"/>
      <c r="AL259" s="473"/>
      <c r="AM259" s="473"/>
      <c r="AN259" s="473"/>
      <c r="AO259" s="473"/>
      <c r="AP259" s="473"/>
      <c r="AQ259" s="473"/>
      <c r="AR259" s="473"/>
      <c r="AS259" s="473"/>
      <c r="AT259" s="473"/>
      <c r="AU259" s="473"/>
      <c r="AV259" s="473"/>
      <c r="AW259" s="473"/>
      <c r="AX259" s="473"/>
      <c r="AY259" s="473"/>
      <c r="AZ259" s="473"/>
      <c r="BA259" s="473"/>
      <c r="BB259" s="473"/>
      <c r="BC259" s="473"/>
      <c r="BD259" s="473"/>
      <c r="BE259" s="473"/>
      <c r="BF259" s="473"/>
      <c r="BG259" s="473"/>
      <c r="BH259" s="473"/>
      <c r="BI259" s="473"/>
      <c r="BJ259" s="473"/>
      <c r="BK259" s="473"/>
      <c r="BL259" s="473"/>
      <c r="BM259" s="473"/>
      <c r="BN259" s="473"/>
      <c r="BO259" s="473"/>
      <c r="BP259" s="473"/>
      <c r="BQ259" s="473"/>
      <c r="BR259" s="473"/>
      <c r="BS259" s="473"/>
      <c r="BT259" s="473"/>
      <c r="BU259" s="473"/>
      <c r="BV259" s="473"/>
      <c r="BW259" s="473"/>
      <c r="BX259" s="473"/>
      <c r="BY259" s="473"/>
      <c r="BZ259" s="473"/>
      <c r="CA259" s="473"/>
      <c r="CB259" s="473"/>
      <c r="CC259" s="473"/>
      <c r="CD259" s="473"/>
      <c r="CE259" s="473"/>
      <c r="CF259" s="473"/>
      <c r="CG259" s="473"/>
      <c r="CH259" s="473"/>
      <c r="CI259" s="473"/>
      <c r="CJ259" s="473"/>
      <c r="CK259" s="473"/>
      <c r="CL259" s="473"/>
      <c r="CM259" s="473"/>
      <c r="CN259" s="473"/>
      <c r="CO259" s="473"/>
      <c r="CP259" s="473"/>
      <c r="CQ259" s="473"/>
      <c r="CR259" s="473"/>
      <c r="CS259" s="473"/>
      <c r="CT259" s="473"/>
      <c r="CU259" s="473"/>
      <c r="CV259" s="473"/>
      <c r="CW259" s="473"/>
      <c r="CX259" s="473"/>
      <c r="CY259" s="473"/>
      <c r="CZ259" s="473"/>
      <c r="DA259" s="473"/>
      <c r="DB259" s="473"/>
      <c r="DC259" s="473"/>
      <c r="DD259" s="473"/>
      <c r="DE259" s="473"/>
      <c r="DF259" s="473"/>
      <c r="DG259" s="473"/>
      <c r="DH259" s="473"/>
      <c r="DI259" s="473"/>
      <c r="DJ259" s="473"/>
      <c r="DK259" s="473"/>
      <c r="DL259" s="473"/>
      <c r="DM259" s="473"/>
      <c r="DN259" s="473"/>
      <c r="DO259" s="473"/>
      <c r="DP259" s="473"/>
      <c r="DQ259" s="473"/>
      <c r="DR259" s="473"/>
      <c r="DS259" s="473"/>
      <c r="DT259" s="473"/>
      <c r="DU259" s="473"/>
      <c r="DV259" s="473"/>
      <c r="DW259" s="473"/>
      <c r="DX259" s="473"/>
      <c r="DY259" s="473"/>
      <c r="DZ259" s="473"/>
      <c r="EA259" s="473"/>
      <c r="EB259" s="473"/>
      <c r="EC259" s="473"/>
      <c r="ED259" s="473"/>
      <c r="EE259" s="473"/>
      <c r="EF259" s="473"/>
      <c r="EG259" s="473"/>
      <c r="EH259" s="473"/>
      <c r="EI259" s="473"/>
      <c r="EJ259" s="473"/>
      <c r="EK259" s="473"/>
      <c r="EL259" s="473"/>
      <c r="EM259" s="473"/>
      <c r="EN259" s="473"/>
      <c r="EO259" s="473"/>
      <c r="EP259" s="473"/>
      <c r="EQ259" s="473"/>
      <c r="ER259" s="473"/>
      <c r="ES259" s="473"/>
      <c r="ET259" s="473"/>
      <c r="EU259" s="473"/>
      <c r="EV259" s="473"/>
      <c r="EW259" s="473"/>
      <c r="EX259" s="473"/>
      <c r="EY259" s="473"/>
      <c r="EZ259" s="473"/>
      <c r="FA259" s="473"/>
      <c r="FB259" s="473"/>
      <c r="FC259" s="473"/>
      <c r="FD259" s="473"/>
      <c r="FE259" s="473"/>
      <c r="FF259" s="473"/>
      <c r="FG259" s="473"/>
      <c r="FH259" s="473"/>
      <c r="FI259" s="473"/>
      <c r="FJ259" s="473"/>
      <c r="FK259" s="473"/>
      <c r="FL259" s="473"/>
      <c r="FM259" s="473"/>
      <c r="FN259" s="473"/>
      <c r="FO259" s="473"/>
      <c r="FP259" s="473"/>
      <c r="FQ259" s="473"/>
      <c r="FR259" s="473"/>
      <c r="FS259" s="473"/>
      <c r="FT259" s="473"/>
      <c r="FU259" s="473"/>
      <c r="FV259" s="473"/>
      <c r="FW259" s="473"/>
      <c r="FX259" s="473"/>
      <c r="FY259" s="473"/>
      <c r="FZ259" s="473"/>
      <c r="GA259" s="473"/>
      <c r="GB259" s="473"/>
      <c r="GC259" s="473"/>
      <c r="GD259" s="473"/>
      <c r="GE259" s="473"/>
      <c r="GF259" s="473"/>
      <c r="GG259" s="473"/>
      <c r="GH259" s="473"/>
      <c r="GI259" s="473"/>
      <c r="GJ259" s="473"/>
      <c r="GK259" s="473"/>
      <c r="GL259" s="473"/>
      <c r="GM259" s="473"/>
      <c r="GN259" s="473"/>
      <c r="GO259" s="473"/>
      <c r="GP259" s="473"/>
      <c r="GQ259" s="473"/>
      <c r="GR259" s="473"/>
      <c r="GS259" s="473"/>
      <c r="GT259" s="473"/>
      <c r="GU259" s="473"/>
      <c r="GV259" s="473"/>
    </row>
    <row r="260" spans="8:204" s="11" customFormat="1">
      <c r="H260" s="495"/>
      <c r="I260" s="495"/>
      <c r="J260" s="495"/>
      <c r="M260" s="495"/>
      <c r="N260" s="9"/>
      <c r="O260" s="9"/>
      <c r="P260" s="9"/>
      <c r="Q260" s="9"/>
      <c r="R260" s="473"/>
      <c r="S260" s="473"/>
      <c r="T260" s="473"/>
      <c r="U260" s="473"/>
      <c r="V260" s="473"/>
      <c r="W260" s="473"/>
      <c r="X260" s="473"/>
      <c r="Y260" s="473"/>
      <c r="Z260" s="473"/>
      <c r="AA260" s="473"/>
      <c r="AB260" s="473"/>
      <c r="AC260" s="473"/>
      <c r="AD260" s="473"/>
      <c r="AE260" s="473"/>
      <c r="AF260" s="473"/>
      <c r="AG260" s="473"/>
      <c r="AH260" s="473"/>
      <c r="AI260" s="473"/>
      <c r="AJ260" s="473"/>
      <c r="AK260" s="473"/>
      <c r="AL260" s="473"/>
      <c r="AM260" s="473"/>
      <c r="AN260" s="473"/>
      <c r="AO260" s="473"/>
      <c r="AP260" s="473"/>
      <c r="AQ260" s="473"/>
      <c r="AR260" s="473"/>
      <c r="AS260" s="473"/>
      <c r="AT260" s="473"/>
      <c r="AU260" s="473"/>
      <c r="AV260" s="473"/>
      <c r="AW260" s="473"/>
      <c r="AX260" s="473"/>
      <c r="AY260" s="473"/>
      <c r="AZ260" s="473"/>
      <c r="BA260" s="473"/>
      <c r="BB260" s="473"/>
      <c r="BC260" s="473"/>
      <c r="BD260" s="473"/>
      <c r="BE260" s="473"/>
      <c r="BF260" s="473"/>
      <c r="BG260" s="473"/>
      <c r="BH260" s="473"/>
      <c r="BI260" s="473"/>
      <c r="BJ260" s="473"/>
      <c r="BK260" s="473"/>
      <c r="BL260" s="473"/>
      <c r="BM260" s="473"/>
      <c r="BN260" s="473"/>
      <c r="BO260" s="473"/>
      <c r="BP260" s="473"/>
      <c r="BQ260" s="473"/>
      <c r="BR260" s="473"/>
      <c r="BS260" s="473"/>
      <c r="BT260" s="473"/>
      <c r="BU260" s="473"/>
      <c r="BV260" s="473"/>
      <c r="BW260" s="473"/>
      <c r="BX260" s="473"/>
      <c r="BY260" s="473"/>
      <c r="BZ260" s="473"/>
      <c r="CA260" s="473"/>
      <c r="CB260" s="473"/>
      <c r="CC260" s="473"/>
      <c r="CD260" s="473"/>
      <c r="CE260" s="473"/>
      <c r="CF260" s="473"/>
      <c r="CG260" s="473"/>
      <c r="CH260" s="473"/>
      <c r="CI260" s="473"/>
      <c r="CJ260" s="473"/>
      <c r="CK260" s="473"/>
      <c r="CL260" s="473"/>
      <c r="CM260" s="473"/>
      <c r="CN260" s="473"/>
      <c r="CO260" s="473"/>
      <c r="CP260" s="473"/>
      <c r="CQ260" s="473"/>
      <c r="CR260" s="473"/>
      <c r="CS260" s="473"/>
      <c r="CT260" s="473"/>
      <c r="CU260" s="473"/>
      <c r="CV260" s="473"/>
      <c r="CW260" s="473"/>
      <c r="CX260" s="473"/>
      <c r="CY260" s="473"/>
      <c r="CZ260" s="473"/>
      <c r="DA260" s="473"/>
      <c r="DB260" s="473"/>
      <c r="DC260" s="473"/>
      <c r="DD260" s="473"/>
      <c r="DE260" s="473"/>
      <c r="DF260" s="473"/>
      <c r="DG260" s="473"/>
      <c r="DH260" s="473"/>
      <c r="DI260" s="473"/>
      <c r="DJ260" s="473"/>
      <c r="DK260" s="473"/>
      <c r="DL260" s="473"/>
      <c r="DM260" s="473"/>
      <c r="DN260" s="473"/>
      <c r="DO260" s="473"/>
      <c r="DP260" s="473"/>
      <c r="DQ260" s="473"/>
      <c r="DR260" s="473"/>
      <c r="DS260" s="473"/>
      <c r="DT260" s="473"/>
      <c r="DU260" s="473"/>
      <c r="DV260" s="473"/>
      <c r="DW260" s="473"/>
      <c r="DX260" s="473"/>
      <c r="DY260" s="473"/>
      <c r="DZ260" s="473"/>
      <c r="EA260" s="473"/>
      <c r="EB260" s="473"/>
      <c r="EC260" s="473"/>
      <c r="ED260" s="473"/>
      <c r="EE260" s="473"/>
      <c r="EF260" s="473"/>
      <c r="EG260" s="473"/>
      <c r="EH260" s="473"/>
      <c r="EI260" s="473"/>
      <c r="EJ260" s="473"/>
      <c r="EK260" s="473"/>
      <c r="EL260" s="473"/>
      <c r="EM260" s="473"/>
      <c r="EN260" s="473"/>
      <c r="EO260" s="473"/>
      <c r="EP260" s="473"/>
      <c r="EQ260" s="473"/>
      <c r="ER260" s="473"/>
      <c r="ES260" s="473"/>
      <c r="ET260" s="473"/>
      <c r="EU260" s="473"/>
      <c r="EV260" s="473"/>
      <c r="EW260" s="473"/>
      <c r="EX260" s="473"/>
      <c r="EY260" s="473"/>
      <c r="EZ260" s="473"/>
      <c r="FA260" s="473"/>
      <c r="FB260" s="473"/>
      <c r="FC260" s="473"/>
      <c r="FD260" s="473"/>
      <c r="FE260" s="473"/>
      <c r="FF260" s="473"/>
      <c r="FG260" s="473"/>
      <c r="FH260" s="473"/>
      <c r="FI260" s="473"/>
      <c r="FJ260" s="473"/>
      <c r="FK260" s="473"/>
      <c r="FL260" s="473"/>
      <c r="FM260" s="473"/>
      <c r="FN260" s="473"/>
      <c r="FO260" s="473"/>
      <c r="FP260" s="473"/>
      <c r="FQ260" s="473"/>
      <c r="FR260" s="473"/>
      <c r="FS260" s="473"/>
      <c r="FT260" s="473"/>
      <c r="FU260" s="473"/>
      <c r="FV260" s="473"/>
      <c r="FW260" s="473"/>
      <c r="FX260" s="473"/>
      <c r="FY260" s="473"/>
      <c r="FZ260" s="473"/>
      <c r="GA260" s="473"/>
      <c r="GB260" s="473"/>
      <c r="GC260" s="473"/>
      <c r="GD260" s="473"/>
      <c r="GE260" s="473"/>
      <c r="GF260" s="473"/>
      <c r="GG260" s="473"/>
      <c r="GH260" s="473"/>
      <c r="GI260" s="473"/>
      <c r="GJ260" s="473"/>
      <c r="GK260" s="473"/>
      <c r="GL260" s="473"/>
      <c r="GM260" s="473"/>
      <c r="GN260" s="473"/>
      <c r="GO260" s="473"/>
      <c r="GP260" s="473"/>
      <c r="GQ260" s="473"/>
      <c r="GR260" s="473"/>
      <c r="GS260" s="473"/>
      <c r="GT260" s="473"/>
      <c r="GU260" s="473"/>
      <c r="GV260" s="473"/>
    </row>
    <row r="261" spans="8:204" s="11" customFormat="1">
      <c r="H261" s="495"/>
      <c r="I261" s="495"/>
      <c r="J261" s="495"/>
      <c r="M261" s="495"/>
      <c r="N261" s="9"/>
      <c r="O261" s="9"/>
      <c r="P261" s="9"/>
      <c r="Q261" s="9"/>
      <c r="R261" s="473"/>
      <c r="S261" s="473"/>
      <c r="T261" s="473"/>
      <c r="U261" s="473"/>
      <c r="V261" s="473"/>
      <c r="W261" s="473"/>
      <c r="X261" s="473"/>
      <c r="Y261" s="473"/>
      <c r="Z261" s="473"/>
      <c r="AA261" s="473"/>
      <c r="AB261" s="473"/>
      <c r="AC261" s="473"/>
      <c r="AD261" s="473"/>
      <c r="AE261" s="473"/>
      <c r="AF261" s="473"/>
      <c r="AG261" s="473"/>
      <c r="AH261" s="473"/>
      <c r="AI261" s="473"/>
      <c r="AJ261" s="473"/>
      <c r="AK261" s="473"/>
      <c r="AL261" s="473"/>
      <c r="AM261" s="473"/>
      <c r="AN261" s="473"/>
      <c r="AO261" s="473"/>
      <c r="AP261" s="473"/>
      <c r="AQ261" s="473"/>
      <c r="AR261" s="473"/>
      <c r="AS261" s="473"/>
      <c r="AT261" s="473"/>
      <c r="AU261" s="473"/>
      <c r="AV261" s="473"/>
      <c r="AW261" s="473"/>
      <c r="AX261" s="473"/>
      <c r="AY261" s="473"/>
      <c r="AZ261" s="473"/>
      <c r="BA261" s="473"/>
      <c r="BB261" s="473"/>
      <c r="BC261" s="473"/>
      <c r="BD261" s="473"/>
      <c r="BE261" s="473"/>
      <c r="BF261" s="473"/>
      <c r="BG261" s="473"/>
      <c r="BH261" s="473"/>
      <c r="BI261" s="473"/>
      <c r="BJ261" s="473"/>
      <c r="BK261" s="473"/>
      <c r="BL261" s="473"/>
      <c r="BM261" s="473"/>
      <c r="BN261" s="473"/>
      <c r="BO261" s="473"/>
      <c r="BP261" s="473"/>
      <c r="BQ261" s="473"/>
      <c r="BR261" s="473"/>
      <c r="BS261" s="473"/>
      <c r="BT261" s="473"/>
      <c r="BU261" s="473"/>
      <c r="BV261" s="473"/>
      <c r="BW261" s="473"/>
      <c r="BX261" s="473"/>
      <c r="BY261" s="473"/>
      <c r="BZ261" s="473"/>
      <c r="CA261" s="473"/>
      <c r="CB261" s="473"/>
      <c r="CC261" s="473"/>
      <c r="CD261" s="473"/>
      <c r="CE261" s="473"/>
      <c r="CF261" s="473"/>
      <c r="CG261" s="473"/>
      <c r="CH261" s="473"/>
      <c r="CI261" s="473"/>
      <c r="CJ261" s="473"/>
      <c r="CK261" s="473"/>
      <c r="CL261" s="473"/>
      <c r="CM261" s="473"/>
      <c r="CN261" s="473"/>
      <c r="CO261" s="473"/>
      <c r="CP261" s="473"/>
      <c r="CQ261" s="473"/>
      <c r="CR261" s="473"/>
      <c r="CS261" s="473"/>
      <c r="CT261" s="473"/>
      <c r="CU261" s="473"/>
      <c r="CV261" s="473"/>
      <c r="CW261" s="473"/>
      <c r="CX261" s="473"/>
      <c r="CY261" s="473"/>
      <c r="CZ261" s="473"/>
      <c r="DA261" s="473"/>
      <c r="DB261" s="473"/>
      <c r="DC261" s="473"/>
      <c r="DD261" s="473"/>
      <c r="DE261" s="473"/>
      <c r="DF261" s="473"/>
      <c r="DG261" s="473"/>
      <c r="DH261" s="473"/>
      <c r="DI261" s="473"/>
      <c r="DJ261" s="473"/>
      <c r="DK261" s="473"/>
      <c r="DL261" s="473"/>
      <c r="DM261" s="473"/>
      <c r="DN261" s="473"/>
      <c r="DO261" s="473"/>
      <c r="DP261" s="473"/>
      <c r="DQ261" s="473"/>
      <c r="DR261" s="473"/>
      <c r="DS261" s="473"/>
      <c r="DT261" s="473"/>
      <c r="DU261" s="473"/>
      <c r="DV261" s="473"/>
      <c r="DW261" s="473"/>
      <c r="DX261" s="473"/>
      <c r="DY261" s="473"/>
      <c r="DZ261" s="473"/>
      <c r="EA261" s="473"/>
      <c r="EB261" s="473"/>
      <c r="EC261" s="473"/>
      <c r="ED261" s="473"/>
      <c r="EE261" s="473"/>
      <c r="EF261" s="473"/>
      <c r="EG261" s="473"/>
      <c r="EH261" s="473"/>
      <c r="EI261" s="473"/>
      <c r="EJ261" s="473"/>
      <c r="EK261" s="473"/>
      <c r="EL261" s="473"/>
      <c r="EM261" s="473"/>
      <c r="EN261" s="473"/>
      <c r="EO261" s="473"/>
      <c r="EP261" s="473"/>
      <c r="EQ261" s="473"/>
      <c r="ER261" s="473"/>
      <c r="ES261" s="473"/>
      <c r="ET261" s="473"/>
      <c r="EU261" s="473"/>
      <c r="EV261" s="473"/>
      <c r="EW261" s="473"/>
      <c r="EX261" s="473"/>
      <c r="EY261" s="473"/>
      <c r="EZ261" s="473"/>
      <c r="FA261" s="473"/>
      <c r="FB261" s="473"/>
      <c r="FC261" s="473"/>
      <c r="FD261" s="473"/>
      <c r="FE261" s="473"/>
      <c r="FF261" s="473"/>
      <c r="FG261" s="473"/>
      <c r="FH261" s="473"/>
      <c r="FI261" s="473"/>
      <c r="FJ261" s="473"/>
      <c r="FK261" s="473"/>
      <c r="FL261" s="473"/>
      <c r="FM261" s="473"/>
      <c r="FN261" s="473"/>
      <c r="FO261" s="473"/>
      <c r="FP261" s="473"/>
      <c r="FQ261" s="473"/>
      <c r="FR261" s="473"/>
      <c r="FS261" s="473"/>
      <c r="FT261" s="473"/>
      <c r="FU261" s="473"/>
      <c r="FV261" s="473"/>
      <c r="FW261" s="473"/>
      <c r="FX261" s="473"/>
      <c r="FY261" s="473"/>
      <c r="FZ261" s="473"/>
      <c r="GA261" s="473"/>
      <c r="GB261" s="473"/>
      <c r="GC261" s="473"/>
      <c r="GD261" s="473"/>
      <c r="GE261" s="473"/>
      <c r="GF261" s="473"/>
      <c r="GG261" s="473"/>
      <c r="GH261" s="473"/>
      <c r="GI261" s="473"/>
      <c r="GJ261" s="473"/>
      <c r="GK261" s="473"/>
      <c r="GL261" s="473"/>
      <c r="GM261" s="473"/>
      <c r="GN261" s="473"/>
      <c r="GO261" s="473"/>
      <c r="GP261" s="473"/>
      <c r="GQ261" s="473"/>
      <c r="GR261" s="473"/>
      <c r="GS261" s="473"/>
      <c r="GT261" s="473"/>
      <c r="GU261" s="473"/>
      <c r="GV261" s="473"/>
    </row>
    <row r="262" spans="8:204" s="11" customFormat="1">
      <c r="H262" s="495"/>
      <c r="I262" s="495"/>
      <c r="J262" s="495"/>
      <c r="M262" s="495"/>
      <c r="N262" s="9"/>
      <c r="O262" s="9"/>
      <c r="P262" s="9"/>
      <c r="Q262" s="9"/>
      <c r="R262" s="473"/>
      <c r="S262" s="473"/>
      <c r="T262" s="473"/>
      <c r="U262" s="473"/>
      <c r="V262" s="473"/>
      <c r="W262" s="473"/>
      <c r="X262" s="473"/>
      <c r="Y262" s="473"/>
      <c r="Z262" s="473"/>
      <c r="AA262" s="473"/>
      <c r="AB262" s="473"/>
      <c r="AC262" s="473"/>
      <c r="AD262" s="473"/>
      <c r="AE262" s="473"/>
      <c r="AF262" s="473"/>
      <c r="AG262" s="473"/>
      <c r="AH262" s="473"/>
      <c r="AI262" s="473"/>
      <c r="AJ262" s="473"/>
      <c r="AK262" s="473"/>
      <c r="AL262" s="473"/>
      <c r="AM262" s="473"/>
      <c r="AN262" s="473"/>
      <c r="AO262" s="473"/>
      <c r="AP262" s="473"/>
      <c r="AQ262" s="473"/>
      <c r="AR262" s="473"/>
      <c r="AS262" s="473"/>
      <c r="AT262" s="473"/>
      <c r="AU262" s="473"/>
      <c r="AV262" s="473"/>
      <c r="AW262" s="473"/>
      <c r="AX262" s="473"/>
      <c r="AY262" s="473"/>
      <c r="AZ262" s="473"/>
      <c r="BA262" s="473"/>
      <c r="BB262" s="473"/>
      <c r="BC262" s="473"/>
      <c r="BD262" s="473"/>
      <c r="BE262" s="473"/>
      <c r="BF262" s="473"/>
      <c r="BG262" s="473"/>
      <c r="BH262" s="473"/>
      <c r="BI262" s="473"/>
      <c r="BJ262" s="473"/>
      <c r="BK262" s="473"/>
      <c r="BL262" s="473"/>
      <c r="BM262" s="473"/>
      <c r="BN262" s="473"/>
      <c r="BO262" s="473"/>
      <c r="BP262" s="473"/>
      <c r="BQ262" s="473"/>
      <c r="BR262" s="473"/>
      <c r="BS262" s="473"/>
      <c r="BT262" s="473"/>
      <c r="BU262" s="473"/>
      <c r="BV262" s="473"/>
      <c r="BW262" s="473"/>
      <c r="BX262" s="473"/>
      <c r="BY262" s="473"/>
      <c r="BZ262" s="473"/>
      <c r="CA262" s="473"/>
      <c r="CB262" s="473"/>
      <c r="CC262" s="473"/>
      <c r="CD262" s="473"/>
      <c r="CE262" s="473"/>
      <c r="CF262" s="473"/>
      <c r="CG262" s="473"/>
      <c r="CH262" s="473"/>
      <c r="CI262" s="473"/>
      <c r="CJ262" s="473"/>
      <c r="CK262" s="473"/>
      <c r="CL262" s="473"/>
      <c r="CM262" s="473"/>
      <c r="CN262" s="473"/>
      <c r="CO262" s="473"/>
      <c r="CP262" s="473"/>
      <c r="CQ262" s="473"/>
      <c r="CR262" s="473"/>
      <c r="CS262" s="473"/>
      <c r="CT262" s="473"/>
      <c r="CU262" s="473"/>
      <c r="CV262" s="473"/>
      <c r="CW262" s="473"/>
      <c r="CX262" s="473"/>
      <c r="CY262" s="473"/>
      <c r="CZ262" s="473"/>
      <c r="DA262" s="473"/>
      <c r="DB262" s="473"/>
      <c r="DC262" s="473"/>
      <c r="DD262" s="473"/>
      <c r="DE262" s="473"/>
      <c r="DF262" s="473"/>
      <c r="DG262" s="473"/>
      <c r="DH262" s="473"/>
      <c r="DI262" s="473"/>
      <c r="DJ262" s="473"/>
      <c r="DK262" s="473"/>
      <c r="DL262" s="473"/>
      <c r="DM262" s="473"/>
      <c r="DN262" s="473"/>
      <c r="DO262" s="473"/>
      <c r="DP262" s="473"/>
      <c r="DQ262" s="473"/>
      <c r="DR262" s="473"/>
      <c r="DS262" s="473"/>
      <c r="DT262" s="473"/>
      <c r="DU262" s="473"/>
      <c r="DV262" s="473"/>
      <c r="DW262" s="473"/>
      <c r="DX262" s="473"/>
      <c r="DY262" s="473"/>
      <c r="DZ262" s="473"/>
      <c r="EA262" s="473"/>
      <c r="EB262" s="473"/>
      <c r="EC262" s="473"/>
      <c r="ED262" s="473"/>
      <c r="EE262" s="473"/>
      <c r="EF262" s="473"/>
      <c r="EG262" s="473"/>
      <c r="EH262" s="473"/>
      <c r="EI262" s="473"/>
      <c r="EJ262" s="473"/>
      <c r="EK262" s="473"/>
      <c r="EL262" s="473"/>
      <c r="EM262" s="473"/>
      <c r="EN262" s="473"/>
      <c r="EO262" s="473"/>
      <c r="EP262" s="473"/>
      <c r="EQ262" s="473"/>
      <c r="ER262" s="473"/>
      <c r="ES262" s="473"/>
      <c r="ET262" s="473"/>
      <c r="EU262" s="473"/>
      <c r="EV262" s="473"/>
      <c r="EW262" s="473"/>
      <c r="EX262" s="473"/>
      <c r="EY262" s="473"/>
      <c r="EZ262" s="473"/>
      <c r="FA262" s="473"/>
      <c r="FB262" s="473"/>
      <c r="FC262" s="473"/>
      <c r="FD262" s="473"/>
      <c r="FE262" s="473"/>
      <c r="FF262" s="473"/>
      <c r="FG262" s="473"/>
      <c r="FH262" s="473"/>
      <c r="FI262" s="473"/>
      <c r="FJ262" s="473"/>
      <c r="FK262" s="473"/>
      <c r="FL262" s="473"/>
      <c r="FM262" s="473"/>
      <c r="FN262" s="473"/>
      <c r="FO262" s="473"/>
      <c r="FP262" s="473"/>
      <c r="FQ262" s="473"/>
      <c r="FR262" s="473"/>
      <c r="FS262" s="473"/>
      <c r="FT262" s="473"/>
      <c r="FU262" s="473"/>
      <c r="FV262" s="473"/>
      <c r="FW262" s="473"/>
      <c r="FX262" s="473"/>
      <c r="FY262" s="473"/>
      <c r="FZ262" s="473"/>
      <c r="GA262" s="473"/>
      <c r="GB262" s="473"/>
      <c r="GC262" s="473"/>
      <c r="GD262" s="473"/>
      <c r="GE262" s="473"/>
      <c r="GF262" s="473"/>
      <c r="GG262" s="473"/>
      <c r="GH262" s="473"/>
      <c r="GI262" s="473"/>
      <c r="GJ262" s="473"/>
      <c r="GK262" s="473"/>
      <c r="GL262" s="473"/>
      <c r="GM262" s="473"/>
      <c r="GN262" s="473"/>
      <c r="GO262" s="473"/>
      <c r="GP262" s="473"/>
      <c r="GQ262" s="473"/>
      <c r="GR262" s="473"/>
      <c r="GS262" s="473"/>
      <c r="GT262" s="473"/>
      <c r="GU262" s="473"/>
      <c r="GV262" s="473"/>
    </row>
    <row r="263" spans="8:204" s="11" customFormat="1">
      <c r="H263" s="495"/>
      <c r="I263" s="495"/>
      <c r="J263" s="495"/>
      <c r="M263" s="495"/>
      <c r="N263" s="9"/>
      <c r="O263" s="9"/>
      <c r="P263" s="9"/>
      <c r="Q263" s="9"/>
      <c r="R263" s="473"/>
      <c r="S263" s="473"/>
      <c r="T263" s="473"/>
      <c r="U263" s="473"/>
      <c r="V263" s="473"/>
      <c r="W263" s="473"/>
      <c r="X263" s="473"/>
      <c r="Y263" s="473"/>
      <c r="Z263" s="473"/>
      <c r="AA263" s="473"/>
      <c r="AB263" s="473"/>
      <c r="AC263" s="473"/>
      <c r="AD263" s="473"/>
      <c r="AE263" s="473"/>
      <c r="AF263" s="473"/>
      <c r="AG263" s="473"/>
      <c r="AH263" s="473"/>
      <c r="AI263" s="473"/>
      <c r="AJ263" s="473"/>
      <c r="AK263" s="473"/>
      <c r="AL263" s="473"/>
      <c r="AM263" s="473"/>
      <c r="AN263" s="473"/>
      <c r="AO263" s="473"/>
      <c r="AP263" s="473"/>
      <c r="AQ263" s="473"/>
      <c r="AR263" s="473"/>
      <c r="AS263" s="473"/>
      <c r="AT263" s="473"/>
      <c r="AU263" s="473"/>
      <c r="AV263" s="473"/>
      <c r="AW263" s="473"/>
      <c r="AX263" s="473"/>
      <c r="AY263" s="473"/>
      <c r="AZ263" s="473"/>
      <c r="BA263" s="473"/>
      <c r="BB263" s="473"/>
      <c r="BC263" s="473"/>
      <c r="BD263" s="473"/>
      <c r="BE263" s="473"/>
      <c r="BF263" s="473"/>
      <c r="BG263" s="473"/>
      <c r="BH263" s="473"/>
      <c r="BI263" s="473"/>
      <c r="BJ263" s="473"/>
      <c r="BK263" s="473"/>
      <c r="BL263" s="473"/>
      <c r="BM263" s="473"/>
      <c r="BN263" s="473"/>
      <c r="BO263" s="473"/>
      <c r="BP263" s="473"/>
      <c r="BQ263" s="473"/>
      <c r="BR263" s="473"/>
      <c r="BS263" s="473"/>
      <c r="BT263" s="473"/>
      <c r="BU263" s="473"/>
      <c r="BV263" s="473"/>
      <c r="BW263" s="473"/>
      <c r="BX263" s="473"/>
      <c r="BY263" s="473"/>
      <c r="BZ263" s="473"/>
      <c r="CA263" s="473"/>
      <c r="CB263" s="473"/>
      <c r="CC263" s="473"/>
      <c r="CD263" s="473"/>
      <c r="CE263" s="473"/>
      <c r="CF263" s="473"/>
      <c r="CG263" s="473"/>
      <c r="CH263" s="473"/>
      <c r="CI263" s="473"/>
      <c r="CJ263" s="473"/>
      <c r="CK263" s="473"/>
      <c r="CL263" s="473"/>
      <c r="CM263" s="473"/>
      <c r="CN263" s="473"/>
      <c r="CO263" s="473"/>
      <c r="CP263" s="473"/>
      <c r="CQ263" s="473"/>
      <c r="CR263" s="473"/>
      <c r="CS263" s="473"/>
      <c r="CT263" s="473"/>
      <c r="CU263" s="473"/>
      <c r="CV263" s="473"/>
      <c r="CW263" s="473"/>
      <c r="CX263" s="473"/>
      <c r="CY263" s="473"/>
      <c r="CZ263" s="473"/>
      <c r="DA263" s="473"/>
      <c r="DB263" s="473"/>
      <c r="DC263" s="473"/>
      <c r="DD263" s="473"/>
      <c r="DE263" s="473"/>
      <c r="DF263" s="473"/>
      <c r="DG263" s="473"/>
      <c r="DH263" s="473"/>
      <c r="DI263" s="473"/>
      <c r="DJ263" s="473"/>
      <c r="DK263" s="473"/>
      <c r="DL263" s="473"/>
      <c r="DM263" s="473"/>
      <c r="DN263" s="473"/>
      <c r="DO263" s="473"/>
      <c r="DP263" s="473"/>
      <c r="DQ263" s="473"/>
      <c r="DR263" s="473"/>
      <c r="DS263" s="473"/>
      <c r="DT263" s="473"/>
      <c r="DU263" s="473"/>
      <c r="DV263" s="473"/>
      <c r="DW263" s="473"/>
      <c r="DX263" s="473"/>
      <c r="DY263" s="473"/>
      <c r="DZ263" s="473"/>
      <c r="EA263" s="473"/>
      <c r="EB263" s="473"/>
      <c r="EC263" s="473"/>
      <c r="ED263" s="473"/>
      <c r="EE263" s="473"/>
      <c r="EF263" s="473"/>
      <c r="EG263" s="473"/>
      <c r="EH263" s="473"/>
      <c r="EI263" s="473"/>
      <c r="EJ263" s="473"/>
      <c r="EK263" s="473"/>
      <c r="EL263" s="473"/>
      <c r="EM263" s="473"/>
      <c r="EN263" s="473"/>
      <c r="EO263" s="473"/>
      <c r="EP263" s="473"/>
      <c r="EQ263" s="473"/>
      <c r="ER263" s="473"/>
      <c r="ES263" s="473"/>
      <c r="ET263" s="473"/>
      <c r="EU263" s="473"/>
      <c r="EV263" s="473"/>
      <c r="EW263" s="473"/>
      <c r="EX263" s="473"/>
      <c r="EY263" s="473"/>
      <c r="EZ263" s="473"/>
      <c r="FA263" s="473"/>
      <c r="FB263" s="473"/>
      <c r="FC263" s="473"/>
      <c r="FD263" s="473"/>
      <c r="FE263" s="473"/>
      <c r="FF263" s="473"/>
      <c r="FG263" s="473"/>
      <c r="FH263" s="473"/>
      <c r="FI263" s="473"/>
      <c r="FJ263" s="473"/>
      <c r="FK263" s="473"/>
      <c r="FL263" s="473"/>
      <c r="FM263" s="473"/>
      <c r="FN263" s="473"/>
      <c r="FO263" s="473"/>
      <c r="FP263" s="473"/>
      <c r="FQ263" s="473"/>
      <c r="FR263" s="473"/>
      <c r="FS263" s="473"/>
      <c r="FT263" s="473"/>
      <c r="FU263" s="473"/>
      <c r="FV263" s="473"/>
      <c r="FW263" s="473"/>
      <c r="FX263" s="473"/>
      <c r="FY263" s="473"/>
      <c r="FZ263" s="473"/>
      <c r="GA263" s="473"/>
      <c r="GB263" s="473"/>
      <c r="GC263" s="473"/>
      <c r="GD263" s="473"/>
      <c r="GE263" s="473"/>
      <c r="GF263" s="473"/>
      <c r="GG263" s="473"/>
      <c r="GH263" s="473"/>
      <c r="GI263" s="473"/>
      <c r="GJ263" s="473"/>
      <c r="GK263" s="473"/>
      <c r="GL263" s="473"/>
      <c r="GM263" s="473"/>
      <c r="GN263" s="473"/>
      <c r="GO263" s="473"/>
      <c r="GP263" s="473"/>
      <c r="GQ263" s="473"/>
      <c r="GR263" s="473"/>
      <c r="GS263" s="473"/>
      <c r="GT263" s="473"/>
      <c r="GU263" s="473"/>
      <c r="GV263" s="473"/>
    </row>
    <row r="264" spans="8:204" s="11" customFormat="1">
      <c r="H264" s="495"/>
      <c r="I264" s="495"/>
      <c r="J264" s="495"/>
      <c r="M264" s="495"/>
      <c r="N264" s="9"/>
      <c r="O264" s="9"/>
      <c r="P264" s="9"/>
      <c r="Q264" s="9"/>
      <c r="R264" s="473"/>
      <c r="S264" s="473"/>
      <c r="T264" s="473"/>
      <c r="U264" s="473"/>
      <c r="V264" s="473"/>
      <c r="W264" s="473"/>
      <c r="X264" s="473"/>
      <c r="Y264" s="473"/>
      <c r="Z264" s="473"/>
      <c r="AA264" s="473"/>
      <c r="AB264" s="473"/>
      <c r="AC264" s="473"/>
      <c r="AD264" s="473"/>
      <c r="AE264" s="473"/>
      <c r="AF264" s="473"/>
      <c r="AG264" s="473"/>
      <c r="AH264" s="473"/>
      <c r="AI264" s="473"/>
      <c r="AJ264" s="473"/>
      <c r="AK264" s="473"/>
      <c r="AL264" s="473"/>
      <c r="AM264" s="473"/>
      <c r="AN264" s="473"/>
      <c r="AO264" s="473"/>
      <c r="AP264" s="473"/>
      <c r="AQ264" s="473"/>
      <c r="AR264" s="473"/>
      <c r="AS264" s="473"/>
      <c r="AT264" s="473"/>
      <c r="AU264" s="473"/>
      <c r="AV264" s="473"/>
      <c r="AW264" s="473"/>
      <c r="AX264" s="473"/>
      <c r="AY264" s="473"/>
      <c r="AZ264" s="473"/>
      <c r="BA264" s="473"/>
      <c r="BB264" s="473"/>
      <c r="BC264" s="473"/>
      <c r="BD264" s="473"/>
      <c r="BE264" s="473"/>
      <c r="BF264" s="473"/>
      <c r="BG264" s="473"/>
      <c r="BH264" s="473"/>
      <c r="BI264" s="473"/>
      <c r="BJ264" s="473"/>
      <c r="BK264" s="473"/>
      <c r="BL264" s="473"/>
      <c r="BM264" s="473"/>
      <c r="BN264" s="473"/>
      <c r="BO264" s="473"/>
      <c r="BP264" s="473"/>
      <c r="BQ264" s="473"/>
      <c r="BR264" s="473"/>
      <c r="BS264" s="473"/>
      <c r="BT264" s="473"/>
      <c r="BU264" s="473"/>
      <c r="BV264" s="473"/>
      <c r="BW264" s="473"/>
      <c r="BX264" s="473"/>
      <c r="BY264" s="473"/>
      <c r="BZ264" s="473"/>
      <c r="CA264" s="473"/>
      <c r="CB264" s="473"/>
      <c r="CC264" s="473"/>
      <c r="CD264" s="473"/>
      <c r="CE264" s="473"/>
      <c r="CF264" s="473"/>
      <c r="CG264" s="473"/>
      <c r="CH264" s="473"/>
      <c r="CI264" s="473"/>
      <c r="CJ264" s="473"/>
      <c r="CK264" s="473"/>
      <c r="CL264" s="473"/>
      <c r="CM264" s="473"/>
      <c r="CN264" s="473"/>
      <c r="CO264" s="473"/>
      <c r="CP264" s="473"/>
      <c r="CQ264" s="473"/>
      <c r="CR264" s="473"/>
      <c r="CS264" s="473"/>
      <c r="CT264" s="473"/>
      <c r="CU264" s="473"/>
      <c r="CV264" s="473"/>
      <c r="CW264" s="473"/>
      <c r="CX264" s="473"/>
      <c r="CY264" s="473"/>
      <c r="CZ264" s="473"/>
      <c r="DA264" s="473"/>
      <c r="DB264" s="473"/>
      <c r="DC264" s="473"/>
      <c r="DD264" s="473"/>
      <c r="DE264" s="473"/>
      <c r="DF264" s="473"/>
      <c r="DG264" s="473"/>
      <c r="DH264" s="473"/>
      <c r="DI264" s="473"/>
      <c r="DJ264" s="473"/>
      <c r="DK264" s="473"/>
      <c r="DL264" s="473"/>
      <c r="DM264" s="473"/>
      <c r="DN264" s="473"/>
      <c r="DO264" s="473"/>
      <c r="DP264" s="473"/>
      <c r="DQ264" s="473"/>
      <c r="DR264" s="473"/>
      <c r="DS264" s="473"/>
      <c r="DT264" s="473"/>
      <c r="DU264" s="473"/>
      <c r="DV264" s="473"/>
      <c r="DW264" s="473"/>
      <c r="DX264" s="473"/>
      <c r="DY264" s="473"/>
      <c r="DZ264" s="473"/>
      <c r="EA264" s="473"/>
      <c r="EB264" s="473"/>
      <c r="EC264" s="473"/>
      <c r="ED264" s="473"/>
      <c r="EE264" s="473"/>
      <c r="EF264" s="473"/>
      <c r="EG264" s="473"/>
      <c r="EH264" s="473"/>
      <c r="EI264" s="473"/>
      <c r="EJ264" s="473"/>
      <c r="EK264" s="473"/>
      <c r="EL264" s="473"/>
      <c r="EM264" s="473"/>
      <c r="EN264" s="473"/>
      <c r="EO264" s="473"/>
      <c r="EP264" s="473"/>
      <c r="EQ264" s="473"/>
      <c r="ER264" s="473"/>
      <c r="ES264" s="473"/>
      <c r="ET264" s="473"/>
      <c r="EU264" s="473"/>
      <c r="EV264" s="473"/>
      <c r="EW264" s="473"/>
      <c r="EX264" s="473"/>
      <c r="EY264" s="473"/>
      <c r="EZ264" s="473"/>
      <c r="FA264" s="473"/>
      <c r="FB264" s="473"/>
      <c r="FC264" s="473"/>
      <c r="FD264" s="473"/>
      <c r="FE264" s="473"/>
      <c r="FF264" s="473"/>
      <c r="FG264" s="473"/>
      <c r="FH264" s="473"/>
      <c r="FI264" s="473"/>
      <c r="FJ264" s="473"/>
      <c r="FK264" s="473"/>
      <c r="FL264" s="473"/>
      <c r="FM264" s="473"/>
      <c r="FN264" s="473"/>
      <c r="FO264" s="473"/>
      <c r="FP264" s="473"/>
      <c r="FQ264" s="473"/>
      <c r="FR264" s="473"/>
      <c r="FS264" s="473"/>
      <c r="FT264" s="473"/>
      <c r="FU264" s="473"/>
      <c r="FV264" s="473"/>
      <c r="FW264" s="473"/>
      <c r="FX264" s="473"/>
      <c r="FY264" s="473"/>
      <c r="FZ264" s="473"/>
      <c r="GA264" s="473"/>
      <c r="GB264" s="473"/>
      <c r="GC264" s="473"/>
      <c r="GD264" s="473"/>
      <c r="GE264" s="473"/>
      <c r="GF264" s="473"/>
      <c r="GG264" s="473"/>
      <c r="GH264" s="473"/>
      <c r="GI264" s="473"/>
      <c r="GJ264" s="473"/>
      <c r="GK264" s="473"/>
      <c r="GL264" s="473"/>
      <c r="GM264" s="473"/>
      <c r="GN264" s="473"/>
      <c r="GO264" s="473"/>
      <c r="GP264" s="473"/>
      <c r="GQ264" s="473"/>
      <c r="GR264" s="473"/>
      <c r="GS264" s="473"/>
      <c r="GT264" s="473"/>
      <c r="GU264" s="473"/>
      <c r="GV264" s="473"/>
    </row>
    <row r="265" spans="8:204" s="11" customFormat="1">
      <c r="H265" s="495"/>
      <c r="I265" s="495"/>
      <c r="J265" s="495"/>
      <c r="M265" s="495"/>
      <c r="N265" s="9"/>
      <c r="O265" s="9"/>
      <c r="P265" s="9"/>
      <c r="Q265" s="9"/>
      <c r="R265" s="473"/>
      <c r="S265" s="473"/>
      <c r="T265" s="473"/>
      <c r="U265" s="473"/>
      <c r="V265" s="473"/>
      <c r="W265" s="473"/>
      <c r="X265" s="473"/>
      <c r="Y265" s="473"/>
      <c r="Z265" s="473"/>
      <c r="AA265" s="473"/>
      <c r="AB265" s="473"/>
      <c r="AC265" s="473"/>
      <c r="AD265" s="473"/>
      <c r="AE265" s="473"/>
      <c r="AF265" s="473"/>
      <c r="AG265" s="473"/>
      <c r="AH265" s="473"/>
      <c r="AI265" s="473"/>
      <c r="AJ265" s="473"/>
      <c r="AK265" s="473"/>
      <c r="AL265" s="473"/>
      <c r="AM265" s="473"/>
      <c r="AN265" s="473"/>
      <c r="AO265" s="473"/>
      <c r="AP265" s="473"/>
      <c r="AQ265" s="473"/>
      <c r="AR265" s="473"/>
      <c r="AS265" s="473"/>
      <c r="AT265" s="473"/>
      <c r="AU265" s="473"/>
      <c r="AV265" s="473"/>
      <c r="AW265" s="473"/>
      <c r="AX265" s="473"/>
      <c r="AY265" s="473"/>
      <c r="AZ265" s="473"/>
      <c r="BA265" s="473"/>
      <c r="BB265" s="473"/>
      <c r="BC265" s="473"/>
      <c r="BD265" s="473"/>
      <c r="BE265" s="473"/>
      <c r="BF265" s="473"/>
      <c r="BG265" s="473"/>
      <c r="BH265" s="473"/>
      <c r="BI265" s="473"/>
      <c r="BJ265" s="473"/>
      <c r="BK265" s="473"/>
      <c r="BL265" s="473"/>
      <c r="BM265" s="473"/>
      <c r="BN265" s="473"/>
      <c r="BO265" s="473"/>
      <c r="BP265" s="473"/>
      <c r="BQ265" s="473"/>
      <c r="BR265" s="473"/>
      <c r="BS265" s="473"/>
      <c r="BT265" s="473"/>
      <c r="BU265" s="473"/>
      <c r="BV265" s="473"/>
      <c r="BW265" s="473"/>
      <c r="BX265" s="473"/>
      <c r="BY265" s="473"/>
      <c r="BZ265" s="473"/>
      <c r="CA265" s="473"/>
      <c r="CB265" s="473"/>
      <c r="CC265" s="473"/>
      <c r="CD265" s="473"/>
      <c r="CE265" s="473"/>
      <c r="CF265" s="473"/>
      <c r="CG265" s="473"/>
      <c r="CH265" s="473"/>
      <c r="CI265" s="473"/>
      <c r="CJ265" s="473"/>
      <c r="CK265" s="473"/>
      <c r="CL265" s="473"/>
      <c r="CM265" s="473"/>
      <c r="CN265" s="473"/>
      <c r="CO265" s="473"/>
      <c r="CP265" s="473"/>
      <c r="CQ265" s="473"/>
      <c r="CR265" s="473"/>
      <c r="CS265" s="473"/>
      <c r="CT265" s="473"/>
      <c r="CU265" s="473"/>
      <c r="CV265" s="473"/>
      <c r="CW265" s="473"/>
      <c r="CX265" s="473"/>
      <c r="CY265" s="473"/>
      <c r="CZ265" s="473"/>
      <c r="DA265" s="473"/>
      <c r="DB265" s="473"/>
      <c r="DC265" s="473"/>
      <c r="DD265" s="473"/>
      <c r="DE265" s="473"/>
      <c r="DF265" s="473"/>
      <c r="DG265" s="473"/>
      <c r="DH265" s="473"/>
      <c r="DI265" s="473"/>
      <c r="DJ265" s="473"/>
      <c r="DK265" s="473"/>
      <c r="DL265" s="473"/>
      <c r="DM265" s="473"/>
      <c r="DN265" s="473"/>
      <c r="DO265" s="473"/>
      <c r="DP265" s="473"/>
      <c r="DQ265" s="473"/>
      <c r="DR265" s="473"/>
      <c r="DS265" s="473"/>
      <c r="DT265" s="473"/>
      <c r="DU265" s="473"/>
      <c r="DV265" s="473"/>
      <c r="DW265" s="473"/>
      <c r="DX265" s="473"/>
      <c r="DY265" s="473"/>
      <c r="DZ265" s="473"/>
      <c r="EA265" s="473"/>
      <c r="EB265" s="473"/>
      <c r="EC265" s="473"/>
      <c r="ED265" s="473"/>
      <c r="EE265" s="473"/>
      <c r="EF265" s="473"/>
      <c r="EG265" s="473"/>
      <c r="EH265" s="473"/>
      <c r="EI265" s="473"/>
      <c r="EJ265" s="473"/>
      <c r="EK265" s="473"/>
      <c r="EL265" s="473"/>
      <c r="EM265" s="473"/>
      <c r="EN265" s="473"/>
      <c r="EO265" s="473"/>
      <c r="EP265" s="473"/>
      <c r="EQ265" s="473"/>
      <c r="ER265" s="473"/>
      <c r="ES265" s="473"/>
      <c r="ET265" s="473"/>
      <c r="EU265" s="473"/>
      <c r="EV265" s="473"/>
      <c r="EW265" s="473"/>
      <c r="EX265" s="473"/>
      <c r="EY265" s="473"/>
      <c r="EZ265" s="473"/>
      <c r="FA265" s="473"/>
      <c r="FB265" s="473"/>
      <c r="FC265" s="473"/>
      <c r="FD265" s="473"/>
      <c r="FE265" s="473"/>
      <c r="FF265" s="473"/>
      <c r="FG265" s="473"/>
      <c r="FH265" s="473"/>
      <c r="FI265" s="473"/>
      <c r="FJ265" s="473"/>
      <c r="FK265" s="473"/>
      <c r="FL265" s="473"/>
      <c r="FM265" s="473"/>
      <c r="FN265" s="473"/>
      <c r="FO265" s="473"/>
      <c r="FP265" s="473"/>
      <c r="FQ265" s="473"/>
      <c r="FR265" s="473"/>
      <c r="FS265" s="473"/>
      <c r="FT265" s="473"/>
      <c r="FU265" s="473"/>
      <c r="FV265" s="473"/>
      <c r="FW265" s="473"/>
      <c r="FX265" s="473"/>
      <c r="FY265" s="473"/>
      <c r="FZ265" s="473"/>
      <c r="GA265" s="473"/>
      <c r="GB265" s="473"/>
      <c r="GC265" s="473"/>
      <c r="GD265" s="473"/>
      <c r="GE265" s="473"/>
      <c r="GF265" s="473"/>
      <c r="GG265" s="473"/>
      <c r="GH265" s="473"/>
      <c r="GI265" s="473"/>
      <c r="GJ265" s="473"/>
      <c r="GK265" s="473"/>
      <c r="GL265" s="473"/>
      <c r="GM265" s="473"/>
      <c r="GN265" s="473"/>
      <c r="GO265" s="473"/>
      <c r="GP265" s="473"/>
      <c r="GQ265" s="473"/>
      <c r="GR265" s="473"/>
      <c r="GS265" s="473"/>
      <c r="GT265" s="473"/>
      <c r="GU265" s="473"/>
      <c r="GV265" s="473"/>
    </row>
    <row r="266" spans="8:204" s="11" customFormat="1">
      <c r="H266" s="495"/>
      <c r="I266" s="495"/>
      <c r="J266" s="495"/>
      <c r="M266" s="495"/>
      <c r="N266" s="9"/>
      <c r="O266" s="9"/>
      <c r="P266" s="9"/>
      <c r="Q266" s="9"/>
      <c r="R266" s="473"/>
      <c r="S266" s="473"/>
      <c r="T266" s="473"/>
      <c r="U266" s="473"/>
      <c r="V266" s="473"/>
      <c r="W266" s="473"/>
      <c r="X266" s="473"/>
      <c r="Y266" s="473"/>
      <c r="Z266" s="473"/>
      <c r="AA266" s="473"/>
      <c r="AB266" s="473"/>
      <c r="AC266" s="473"/>
      <c r="AD266" s="473"/>
      <c r="AE266" s="473"/>
      <c r="AF266" s="473"/>
      <c r="AG266" s="473"/>
      <c r="AH266" s="473"/>
      <c r="AI266" s="473"/>
      <c r="AJ266" s="473"/>
      <c r="AK266" s="473"/>
      <c r="AL266" s="473"/>
      <c r="AM266" s="473"/>
      <c r="AN266" s="473"/>
      <c r="AO266" s="473"/>
      <c r="AP266" s="473"/>
      <c r="AQ266" s="473"/>
      <c r="AR266" s="473"/>
      <c r="AS266" s="473"/>
      <c r="AT266" s="473"/>
      <c r="AU266" s="473"/>
      <c r="AV266" s="473"/>
      <c r="AW266" s="473"/>
      <c r="AX266" s="473"/>
      <c r="AY266" s="473"/>
      <c r="AZ266" s="473"/>
      <c r="BA266" s="473"/>
      <c r="BB266" s="473"/>
      <c r="BC266" s="473"/>
      <c r="BD266" s="473"/>
      <c r="BE266" s="473"/>
      <c r="BF266" s="473"/>
      <c r="BG266" s="473"/>
      <c r="BH266" s="473"/>
      <c r="BI266" s="473"/>
      <c r="BJ266" s="473"/>
      <c r="BK266" s="473"/>
      <c r="BL266" s="473"/>
      <c r="BM266" s="473"/>
      <c r="BN266" s="473"/>
      <c r="BO266" s="473"/>
      <c r="BP266" s="473"/>
      <c r="BQ266" s="473"/>
      <c r="BR266" s="473"/>
      <c r="BS266" s="473"/>
      <c r="BT266" s="473"/>
      <c r="BU266" s="473"/>
      <c r="BV266" s="473"/>
      <c r="BW266" s="473"/>
      <c r="BX266" s="473"/>
      <c r="BY266" s="473"/>
      <c r="BZ266" s="473"/>
      <c r="CA266" s="473"/>
      <c r="CB266" s="473"/>
      <c r="CC266" s="473"/>
      <c r="CD266" s="473"/>
      <c r="CE266" s="473"/>
      <c r="CF266" s="473"/>
      <c r="CG266" s="473"/>
      <c r="CH266" s="473"/>
      <c r="CI266" s="473"/>
      <c r="CJ266" s="473"/>
      <c r="CK266" s="473"/>
      <c r="CL266" s="473"/>
      <c r="CM266" s="473"/>
      <c r="CN266" s="473"/>
      <c r="CO266" s="473"/>
      <c r="CP266" s="473"/>
      <c r="CQ266" s="473"/>
      <c r="CR266" s="473"/>
      <c r="CS266" s="473"/>
      <c r="CT266" s="473"/>
      <c r="CU266" s="473"/>
      <c r="CV266" s="473"/>
      <c r="CW266" s="473"/>
      <c r="CX266" s="473"/>
      <c r="CY266" s="473"/>
      <c r="CZ266" s="473"/>
      <c r="DA266" s="473"/>
      <c r="DB266" s="473"/>
      <c r="DC266" s="473"/>
      <c r="DD266" s="473"/>
      <c r="DE266" s="473"/>
      <c r="DF266" s="473"/>
      <c r="DG266" s="473"/>
      <c r="DH266" s="473"/>
      <c r="DI266" s="473"/>
      <c r="DJ266" s="473"/>
      <c r="DK266" s="473"/>
      <c r="DL266" s="473"/>
      <c r="DM266" s="473"/>
      <c r="DN266" s="473"/>
      <c r="DO266" s="473"/>
      <c r="DP266" s="473"/>
      <c r="DQ266" s="473"/>
      <c r="DR266" s="473"/>
      <c r="DS266" s="473"/>
      <c r="DT266" s="473"/>
      <c r="DU266" s="473"/>
      <c r="DV266" s="473"/>
      <c r="DW266" s="473"/>
      <c r="DX266" s="473"/>
      <c r="DY266" s="473"/>
      <c r="DZ266" s="473"/>
      <c r="EA266" s="473"/>
      <c r="EB266" s="473"/>
      <c r="EC266" s="473"/>
      <c r="ED266" s="473"/>
      <c r="EE266" s="473"/>
      <c r="EF266" s="473"/>
      <c r="EG266" s="473"/>
      <c r="EH266" s="473"/>
      <c r="EI266" s="473"/>
      <c r="EJ266" s="473"/>
      <c r="EK266" s="473"/>
      <c r="EL266" s="473"/>
      <c r="EM266" s="473"/>
      <c r="EN266" s="473"/>
      <c r="EO266" s="473"/>
      <c r="EP266" s="473"/>
      <c r="EQ266" s="473"/>
      <c r="ER266" s="473"/>
      <c r="ES266" s="473"/>
      <c r="ET266" s="473"/>
      <c r="EU266" s="473"/>
      <c r="EV266" s="473"/>
      <c r="EW266" s="473"/>
      <c r="EX266" s="473"/>
      <c r="EY266" s="473"/>
      <c r="EZ266" s="473"/>
      <c r="FA266" s="473"/>
      <c r="FB266" s="473"/>
      <c r="FC266" s="473"/>
      <c r="FD266" s="473"/>
      <c r="FE266" s="473"/>
      <c r="FF266" s="473"/>
      <c r="FG266" s="473"/>
      <c r="FH266" s="473"/>
      <c r="FI266" s="473"/>
      <c r="FJ266" s="473"/>
      <c r="FK266" s="473"/>
      <c r="FL266" s="473"/>
      <c r="FM266" s="473"/>
      <c r="FN266" s="473"/>
      <c r="FO266" s="473"/>
      <c r="FP266" s="473"/>
      <c r="FQ266" s="473"/>
      <c r="FR266" s="473"/>
      <c r="FS266" s="473"/>
      <c r="FT266" s="473"/>
      <c r="FU266" s="473"/>
      <c r="FV266" s="473"/>
      <c r="FW266" s="473"/>
      <c r="FX266" s="473"/>
      <c r="FY266" s="473"/>
      <c r="FZ266" s="473"/>
      <c r="GA266" s="473"/>
      <c r="GB266" s="473"/>
      <c r="GC266" s="473"/>
      <c r="GD266" s="473"/>
      <c r="GE266" s="473"/>
      <c r="GF266" s="473"/>
      <c r="GG266" s="473"/>
      <c r="GH266" s="473"/>
      <c r="GI266" s="473"/>
      <c r="GJ266" s="473"/>
      <c r="GK266" s="473"/>
      <c r="GL266" s="473"/>
      <c r="GM266" s="473"/>
      <c r="GN266" s="473"/>
      <c r="GO266" s="473"/>
      <c r="GP266" s="473"/>
      <c r="GQ266" s="473"/>
      <c r="GR266" s="473"/>
      <c r="GS266" s="473"/>
      <c r="GT266" s="473"/>
      <c r="GU266" s="473"/>
      <c r="GV266" s="473"/>
    </row>
    <row r="267" spans="8:204" s="11" customFormat="1">
      <c r="H267" s="495"/>
      <c r="I267" s="495"/>
      <c r="J267" s="495"/>
      <c r="M267" s="495"/>
      <c r="N267" s="9"/>
      <c r="O267" s="9"/>
      <c r="P267" s="9"/>
      <c r="Q267" s="9"/>
      <c r="R267" s="473"/>
      <c r="S267" s="473"/>
      <c r="T267" s="473"/>
      <c r="U267" s="473"/>
      <c r="V267" s="473"/>
      <c r="W267" s="473"/>
      <c r="X267" s="473"/>
      <c r="Y267" s="473"/>
      <c r="Z267" s="473"/>
      <c r="AA267" s="473"/>
      <c r="AB267" s="473"/>
      <c r="AC267" s="473"/>
      <c r="AD267" s="473"/>
      <c r="AE267" s="473"/>
      <c r="AF267" s="473"/>
      <c r="AG267" s="473"/>
      <c r="AH267" s="473"/>
      <c r="AI267" s="473"/>
      <c r="AJ267" s="473"/>
      <c r="AK267" s="473"/>
      <c r="AL267" s="473"/>
      <c r="AM267" s="473"/>
      <c r="AN267" s="473"/>
      <c r="AO267" s="473"/>
      <c r="AP267" s="473"/>
      <c r="AQ267" s="473"/>
      <c r="AR267" s="473"/>
      <c r="AS267" s="473"/>
      <c r="AT267" s="473"/>
      <c r="AU267" s="473"/>
      <c r="AV267" s="473"/>
      <c r="AW267" s="473"/>
      <c r="AX267" s="473"/>
      <c r="AY267" s="473"/>
      <c r="AZ267" s="473"/>
      <c r="BA267" s="473"/>
      <c r="BB267" s="473"/>
      <c r="BC267" s="473"/>
      <c r="BD267" s="473"/>
      <c r="BE267" s="473"/>
      <c r="BF267" s="473"/>
      <c r="BG267" s="473"/>
      <c r="BH267" s="473"/>
      <c r="BI267" s="473"/>
      <c r="BJ267" s="473"/>
      <c r="BK267" s="473"/>
      <c r="BL267" s="473"/>
      <c r="BM267" s="473"/>
      <c r="BN267" s="473"/>
      <c r="BO267" s="473"/>
      <c r="BP267" s="473"/>
      <c r="BQ267" s="473"/>
      <c r="BR267" s="473"/>
      <c r="BS267" s="473"/>
      <c r="BT267" s="473"/>
      <c r="BU267" s="473"/>
      <c r="BV267" s="473"/>
      <c r="BW267" s="473"/>
      <c r="BX267" s="473"/>
      <c r="BY267" s="473"/>
      <c r="BZ267" s="473"/>
      <c r="CA267" s="473"/>
      <c r="CB267" s="473"/>
      <c r="CC267" s="473"/>
      <c r="CD267" s="473"/>
      <c r="CE267" s="473"/>
      <c r="CF267" s="473"/>
      <c r="CG267" s="473"/>
      <c r="CH267" s="473"/>
      <c r="CI267" s="473"/>
      <c r="CJ267" s="473"/>
      <c r="CK267" s="473"/>
      <c r="CL267" s="473"/>
      <c r="CM267" s="473"/>
      <c r="CN267" s="473"/>
      <c r="CO267" s="473"/>
      <c r="CP267" s="473"/>
      <c r="CQ267" s="473"/>
      <c r="CR267" s="473"/>
      <c r="CS267" s="473"/>
      <c r="CT267" s="473"/>
      <c r="CU267" s="473"/>
      <c r="CV267" s="473"/>
      <c r="CW267" s="473"/>
      <c r="CX267" s="473"/>
      <c r="CY267" s="473"/>
      <c r="CZ267" s="473"/>
      <c r="DA267" s="473"/>
      <c r="DB267" s="473"/>
      <c r="DC267" s="473"/>
      <c r="DD267" s="473"/>
      <c r="DE267" s="473"/>
      <c r="DF267" s="473"/>
      <c r="DG267" s="473"/>
      <c r="DH267" s="473"/>
      <c r="DI267" s="473"/>
      <c r="DJ267" s="473"/>
      <c r="DK267" s="473"/>
      <c r="DL267" s="473"/>
      <c r="DM267" s="473"/>
      <c r="DN267" s="473"/>
      <c r="DO267" s="473"/>
      <c r="DP267" s="473"/>
      <c r="DQ267" s="473"/>
      <c r="DR267" s="473"/>
      <c r="DS267" s="473"/>
      <c r="DT267" s="473"/>
      <c r="DU267" s="473"/>
      <c r="DV267" s="473"/>
      <c r="DW267" s="473"/>
      <c r="DX267" s="473"/>
      <c r="DY267" s="473"/>
      <c r="DZ267" s="473"/>
      <c r="EA267" s="473"/>
      <c r="EB267" s="473"/>
      <c r="EC267" s="473"/>
      <c r="ED267" s="473"/>
      <c r="EE267" s="473"/>
      <c r="EF267" s="473"/>
      <c r="EG267" s="473"/>
      <c r="EH267" s="473"/>
      <c r="EI267" s="473"/>
      <c r="EJ267" s="473"/>
      <c r="EK267" s="473"/>
      <c r="EL267" s="473"/>
      <c r="EM267" s="473"/>
      <c r="EN267" s="473"/>
      <c r="EO267" s="473"/>
      <c r="EP267" s="473"/>
      <c r="EQ267" s="473"/>
      <c r="ER267" s="473"/>
      <c r="ES267" s="473"/>
      <c r="ET267" s="473"/>
      <c r="EU267" s="473"/>
      <c r="EV267" s="473"/>
      <c r="EW267" s="473"/>
      <c r="EX267" s="473"/>
      <c r="EY267" s="473"/>
      <c r="EZ267" s="473"/>
      <c r="FA267" s="473"/>
      <c r="FB267" s="473"/>
      <c r="FC267" s="473"/>
      <c r="FD267" s="473"/>
      <c r="FE267" s="473"/>
      <c r="FF267" s="473"/>
      <c r="FG267" s="473"/>
      <c r="FH267" s="473"/>
      <c r="FI267" s="473"/>
      <c r="FJ267" s="473"/>
      <c r="FK267" s="473"/>
      <c r="FL267" s="473"/>
      <c r="FM267" s="473"/>
      <c r="FN267" s="473"/>
      <c r="FO267" s="473"/>
      <c r="FP267" s="473"/>
      <c r="FQ267" s="473"/>
      <c r="FR267" s="473"/>
      <c r="FS267" s="473"/>
      <c r="FT267" s="473"/>
      <c r="FU267" s="473"/>
      <c r="FV267" s="473"/>
      <c r="FW267" s="473"/>
      <c r="FX267" s="473"/>
      <c r="FY267" s="473"/>
      <c r="FZ267" s="473"/>
      <c r="GA267" s="473"/>
      <c r="GB267" s="473"/>
      <c r="GC267" s="473"/>
      <c r="GD267" s="473"/>
      <c r="GE267" s="473"/>
      <c r="GF267" s="473"/>
      <c r="GG267" s="473"/>
      <c r="GH267" s="473"/>
      <c r="GI267" s="473"/>
      <c r="GJ267" s="473"/>
      <c r="GK267" s="473"/>
      <c r="GL267" s="473"/>
      <c r="GM267" s="473"/>
      <c r="GN267" s="473"/>
      <c r="GO267" s="473"/>
      <c r="GP267" s="473"/>
      <c r="GQ267" s="473"/>
      <c r="GR267" s="473"/>
      <c r="GS267" s="473"/>
      <c r="GT267" s="473"/>
      <c r="GU267" s="473"/>
      <c r="GV267" s="473"/>
    </row>
    <row r="268" spans="8:204" s="11" customFormat="1">
      <c r="H268" s="495"/>
      <c r="I268" s="495"/>
      <c r="J268" s="495"/>
      <c r="M268" s="495"/>
      <c r="N268" s="9"/>
      <c r="O268" s="9"/>
      <c r="P268" s="9"/>
      <c r="Q268" s="9"/>
      <c r="R268" s="473"/>
      <c r="S268" s="473"/>
      <c r="T268" s="473"/>
      <c r="U268" s="473"/>
      <c r="V268" s="473"/>
      <c r="W268" s="473"/>
      <c r="X268" s="473"/>
      <c r="Y268" s="473"/>
      <c r="Z268" s="473"/>
      <c r="AA268" s="473"/>
      <c r="AB268" s="473"/>
      <c r="AC268" s="473"/>
      <c r="AD268" s="473"/>
      <c r="AE268" s="473"/>
      <c r="AF268" s="473"/>
      <c r="AG268" s="473"/>
      <c r="AH268" s="473"/>
      <c r="AI268" s="473"/>
      <c r="AJ268" s="473"/>
      <c r="AK268" s="473"/>
      <c r="AL268" s="473"/>
      <c r="AM268" s="473"/>
      <c r="AN268" s="473"/>
      <c r="AO268" s="473"/>
      <c r="AP268" s="473"/>
      <c r="AQ268" s="473"/>
      <c r="AR268" s="473"/>
      <c r="AS268" s="473"/>
      <c r="AT268" s="473"/>
      <c r="AU268" s="473"/>
      <c r="AV268" s="473"/>
      <c r="AW268" s="473"/>
      <c r="AX268" s="473"/>
      <c r="AY268" s="473"/>
      <c r="AZ268" s="473"/>
      <c r="BA268" s="473"/>
      <c r="BB268" s="473"/>
      <c r="BC268" s="473"/>
      <c r="BD268" s="473"/>
      <c r="BE268" s="473"/>
      <c r="BF268" s="473"/>
      <c r="BG268" s="473"/>
      <c r="BH268" s="473"/>
      <c r="BI268" s="473"/>
      <c r="BJ268" s="473"/>
      <c r="BK268" s="473"/>
      <c r="BL268" s="473"/>
      <c r="BM268" s="473"/>
      <c r="BN268" s="473"/>
      <c r="BO268" s="473"/>
      <c r="BP268" s="473"/>
      <c r="BQ268" s="473"/>
      <c r="BR268" s="473"/>
      <c r="BS268" s="473"/>
      <c r="BT268" s="473"/>
      <c r="BU268" s="473"/>
      <c r="BV268" s="473"/>
      <c r="BW268" s="473"/>
      <c r="BX268" s="473"/>
      <c r="BY268" s="473"/>
      <c r="BZ268" s="473"/>
      <c r="CA268" s="473"/>
      <c r="CB268" s="473"/>
      <c r="CC268" s="473"/>
      <c r="CD268" s="473"/>
      <c r="CE268" s="473"/>
      <c r="CF268" s="473"/>
      <c r="CG268" s="473"/>
      <c r="CH268" s="473"/>
      <c r="CI268" s="473"/>
      <c r="CJ268" s="473"/>
      <c r="CK268" s="473"/>
      <c r="CL268" s="473"/>
      <c r="CM268" s="473"/>
      <c r="CN268" s="473"/>
      <c r="CO268" s="473"/>
      <c r="CP268" s="473"/>
      <c r="CQ268" s="473"/>
      <c r="CR268" s="473"/>
      <c r="CS268" s="473"/>
      <c r="CT268" s="473"/>
      <c r="CU268" s="473"/>
      <c r="CV268" s="473"/>
      <c r="CW268" s="473"/>
      <c r="CX268" s="473"/>
      <c r="CY268" s="473"/>
      <c r="CZ268" s="473"/>
      <c r="DA268" s="473"/>
      <c r="DB268" s="473"/>
      <c r="DC268" s="473"/>
      <c r="DD268" s="473"/>
      <c r="DE268" s="473"/>
      <c r="DF268" s="473"/>
      <c r="DG268" s="473"/>
      <c r="DH268" s="473"/>
      <c r="DI268" s="473"/>
      <c r="DJ268" s="473"/>
      <c r="DK268" s="473"/>
      <c r="DL268" s="473"/>
      <c r="DM268" s="473"/>
      <c r="DN268" s="473"/>
      <c r="DO268" s="473"/>
      <c r="DP268" s="473"/>
      <c r="DQ268" s="473"/>
      <c r="DR268" s="473"/>
      <c r="DS268" s="473"/>
      <c r="DT268" s="473"/>
      <c r="DU268" s="473"/>
      <c r="DV268" s="473"/>
      <c r="DW268" s="473"/>
      <c r="DX268" s="473"/>
      <c r="DY268" s="473"/>
      <c r="DZ268" s="473"/>
      <c r="EA268" s="473"/>
      <c r="EB268" s="473"/>
      <c r="EC268" s="473"/>
      <c r="ED268" s="473"/>
      <c r="EE268" s="473"/>
      <c r="EF268" s="473"/>
      <c r="EG268" s="473"/>
      <c r="EH268" s="473"/>
      <c r="EI268" s="473"/>
      <c r="EJ268" s="473"/>
      <c r="EK268" s="473"/>
      <c r="EL268" s="473"/>
      <c r="EM268" s="473"/>
      <c r="EN268" s="473"/>
      <c r="EO268" s="473"/>
      <c r="EP268" s="473"/>
      <c r="EQ268" s="473"/>
      <c r="ER268" s="473"/>
      <c r="ES268" s="473"/>
      <c r="ET268" s="473"/>
      <c r="EU268" s="473"/>
      <c r="EV268" s="473"/>
      <c r="EW268" s="473"/>
      <c r="EX268" s="473"/>
      <c r="EY268" s="473"/>
      <c r="EZ268" s="473"/>
      <c r="FA268" s="473"/>
      <c r="FB268" s="473"/>
      <c r="FC268" s="473"/>
      <c r="FD268" s="473"/>
      <c r="FE268" s="473"/>
      <c r="FF268" s="473"/>
      <c r="FG268" s="473"/>
      <c r="FH268" s="473"/>
      <c r="FI268" s="473"/>
      <c r="FJ268" s="473"/>
      <c r="FK268" s="473"/>
      <c r="FL268" s="473"/>
      <c r="FM268" s="473"/>
      <c r="FN268" s="473"/>
      <c r="FO268" s="473"/>
      <c r="FP268" s="473"/>
      <c r="FQ268" s="473"/>
      <c r="FR268" s="473"/>
      <c r="FS268" s="473"/>
      <c r="FT268" s="473"/>
      <c r="FU268" s="473"/>
      <c r="FV268" s="473"/>
      <c r="FW268" s="473"/>
      <c r="FX268" s="473"/>
      <c r="FY268" s="473"/>
      <c r="FZ268" s="473"/>
      <c r="GA268" s="473"/>
      <c r="GB268" s="473"/>
      <c r="GC268" s="473"/>
      <c r="GD268" s="473"/>
      <c r="GE268" s="473"/>
      <c r="GF268" s="473"/>
      <c r="GG268" s="473"/>
      <c r="GH268" s="473"/>
      <c r="GI268" s="473"/>
      <c r="GJ268" s="473"/>
      <c r="GK268" s="473"/>
      <c r="GL268" s="473"/>
      <c r="GM268" s="473"/>
      <c r="GN268" s="473"/>
      <c r="GO268" s="473"/>
      <c r="GP268" s="473"/>
      <c r="GQ268" s="473"/>
      <c r="GR268" s="473"/>
      <c r="GS268" s="473"/>
      <c r="GT268" s="473"/>
      <c r="GU268" s="473"/>
      <c r="GV268" s="473"/>
    </row>
    <row r="269" spans="8:204" s="11" customFormat="1">
      <c r="H269" s="495"/>
      <c r="I269" s="495"/>
      <c r="J269" s="495"/>
      <c r="M269" s="495"/>
      <c r="N269" s="9"/>
      <c r="O269" s="9"/>
      <c r="P269" s="9"/>
      <c r="Q269" s="9"/>
      <c r="R269" s="473"/>
      <c r="S269" s="473"/>
      <c r="T269" s="473"/>
      <c r="U269" s="473"/>
      <c r="V269" s="473"/>
      <c r="W269" s="473"/>
      <c r="X269" s="473"/>
      <c r="Y269" s="473"/>
      <c r="Z269" s="473"/>
      <c r="AA269" s="473"/>
      <c r="AB269" s="473"/>
      <c r="AC269" s="473"/>
      <c r="AD269" s="473"/>
      <c r="AE269" s="473"/>
      <c r="AF269" s="473"/>
      <c r="AG269" s="473"/>
      <c r="AH269" s="473"/>
      <c r="AI269" s="473"/>
      <c r="AJ269" s="473"/>
      <c r="AK269" s="473"/>
      <c r="AL269" s="473"/>
      <c r="AM269" s="473"/>
      <c r="AN269" s="473"/>
      <c r="AO269" s="473"/>
      <c r="AP269" s="473"/>
      <c r="AQ269" s="473"/>
      <c r="AR269" s="473"/>
      <c r="AS269" s="473"/>
      <c r="AT269" s="473"/>
      <c r="AU269" s="473"/>
      <c r="AV269" s="473"/>
      <c r="AW269" s="473"/>
      <c r="AX269" s="473"/>
      <c r="AY269" s="473"/>
      <c r="AZ269" s="473"/>
      <c r="BA269" s="473"/>
      <c r="BB269" s="473"/>
      <c r="BC269" s="473"/>
      <c r="BD269" s="473"/>
      <c r="BE269" s="473"/>
      <c r="BF269" s="473"/>
      <c r="BG269" s="473"/>
      <c r="BH269" s="473"/>
      <c r="BI269" s="473"/>
      <c r="BJ269" s="473"/>
      <c r="BK269" s="473"/>
      <c r="BL269" s="473"/>
      <c r="BM269" s="473"/>
      <c r="BN269" s="473"/>
      <c r="BO269" s="473"/>
      <c r="BP269" s="473"/>
      <c r="BQ269" s="473"/>
      <c r="BR269" s="473"/>
      <c r="BS269" s="473"/>
      <c r="BT269" s="473"/>
      <c r="BU269" s="473"/>
      <c r="BV269" s="473"/>
      <c r="BW269" s="473"/>
      <c r="BX269" s="473"/>
      <c r="BY269" s="473"/>
      <c r="BZ269" s="473"/>
      <c r="CA269" s="473"/>
      <c r="CB269" s="473"/>
      <c r="CC269" s="473"/>
      <c r="CD269" s="473"/>
      <c r="CE269" s="473"/>
      <c r="CF269" s="473"/>
      <c r="CG269" s="473"/>
      <c r="CH269" s="473"/>
      <c r="CI269" s="473"/>
      <c r="CJ269" s="473"/>
      <c r="CK269" s="473"/>
      <c r="CL269" s="473"/>
      <c r="CM269" s="473"/>
      <c r="CN269" s="473"/>
      <c r="CO269" s="473"/>
      <c r="CP269" s="473"/>
      <c r="CQ269" s="473"/>
      <c r="CR269" s="473"/>
      <c r="CS269" s="473"/>
      <c r="CT269" s="473"/>
      <c r="CU269" s="473"/>
      <c r="CV269" s="473"/>
      <c r="CW269" s="473"/>
      <c r="CX269" s="473"/>
      <c r="CY269" s="473"/>
      <c r="CZ269" s="473"/>
      <c r="DA269" s="473"/>
      <c r="DB269" s="473"/>
      <c r="DC269" s="473"/>
      <c r="DD269" s="473"/>
      <c r="DE269" s="473"/>
      <c r="DF269" s="473"/>
      <c r="DG269" s="473"/>
      <c r="DH269" s="473"/>
      <c r="DI269" s="473"/>
      <c r="DJ269" s="473"/>
      <c r="DK269" s="473"/>
      <c r="DL269" s="473"/>
      <c r="DM269" s="473"/>
      <c r="DN269" s="473"/>
      <c r="DO269" s="473"/>
      <c r="DP269" s="473"/>
      <c r="DQ269" s="473"/>
      <c r="DR269" s="473"/>
      <c r="DS269" s="473"/>
      <c r="DT269" s="473"/>
      <c r="DU269" s="473"/>
      <c r="DV269" s="473"/>
      <c r="DW269" s="473"/>
      <c r="DX269" s="473"/>
      <c r="DY269" s="473"/>
      <c r="DZ269" s="473"/>
      <c r="EA269" s="473"/>
      <c r="EB269" s="473"/>
      <c r="EC269" s="473"/>
      <c r="ED269" s="473"/>
      <c r="EE269" s="473"/>
      <c r="EF269" s="473"/>
      <c r="EG269" s="473"/>
      <c r="EH269" s="473"/>
      <c r="EI269" s="473"/>
      <c r="EJ269" s="473"/>
      <c r="EK269" s="473"/>
      <c r="EL269" s="473"/>
      <c r="EM269" s="473"/>
      <c r="EN269" s="473"/>
      <c r="EO269" s="473"/>
      <c r="EP269" s="473"/>
      <c r="EQ269" s="473"/>
      <c r="ER269" s="473"/>
      <c r="ES269" s="473"/>
      <c r="ET269" s="473"/>
      <c r="EU269" s="473"/>
      <c r="EV269" s="473"/>
      <c r="EW269" s="473"/>
      <c r="EX269" s="473"/>
      <c r="EY269" s="473"/>
      <c r="EZ269" s="473"/>
      <c r="FA269" s="473"/>
      <c r="FB269" s="473"/>
      <c r="FC269" s="473"/>
      <c r="FD269" s="473"/>
      <c r="FE269" s="473"/>
      <c r="FF269" s="473"/>
      <c r="FG269" s="473"/>
      <c r="FH269" s="473"/>
      <c r="FI269" s="473"/>
      <c r="FJ269" s="473"/>
      <c r="FK269" s="473"/>
      <c r="FL269" s="473"/>
      <c r="FM269" s="473"/>
      <c r="FN269" s="473"/>
      <c r="FO269" s="473"/>
      <c r="FP269" s="473"/>
      <c r="FQ269" s="473"/>
      <c r="FR269" s="473"/>
      <c r="FS269" s="473"/>
      <c r="FT269" s="473"/>
      <c r="FU269" s="473"/>
      <c r="FV269" s="473"/>
      <c r="FW269" s="473"/>
      <c r="FX269" s="473"/>
      <c r="FY269" s="473"/>
      <c r="FZ269" s="473"/>
      <c r="GA269" s="473"/>
      <c r="GB269" s="473"/>
      <c r="GC269" s="473"/>
      <c r="GD269" s="473"/>
      <c r="GE269" s="473"/>
      <c r="GF269" s="473"/>
      <c r="GG269" s="473"/>
      <c r="GH269" s="473"/>
      <c r="GI269" s="473"/>
      <c r="GJ269" s="473"/>
      <c r="GK269" s="473"/>
      <c r="GL269" s="473"/>
      <c r="GM269" s="473"/>
      <c r="GN269" s="473"/>
      <c r="GO269" s="473"/>
      <c r="GP269" s="473"/>
      <c r="GQ269" s="473"/>
      <c r="GR269" s="473"/>
      <c r="GS269" s="473"/>
      <c r="GT269" s="473"/>
      <c r="GU269" s="473"/>
      <c r="GV269" s="473"/>
    </row>
    <row r="270" spans="8:204" s="11" customFormat="1">
      <c r="H270" s="495"/>
      <c r="I270" s="495"/>
      <c r="J270" s="495"/>
      <c r="M270" s="495"/>
      <c r="N270" s="9"/>
      <c r="O270" s="9"/>
      <c r="P270" s="9"/>
      <c r="Q270" s="9"/>
      <c r="R270" s="473"/>
      <c r="S270" s="473"/>
      <c r="T270" s="473"/>
      <c r="U270" s="473"/>
      <c r="V270" s="473"/>
      <c r="W270" s="473"/>
      <c r="X270" s="473"/>
      <c r="Y270" s="473"/>
      <c r="Z270" s="473"/>
      <c r="AA270" s="473"/>
      <c r="AB270" s="473"/>
      <c r="AC270" s="473"/>
      <c r="AD270" s="473"/>
      <c r="AE270" s="473"/>
      <c r="AF270" s="473"/>
      <c r="AG270" s="473"/>
      <c r="AH270" s="473"/>
      <c r="AI270" s="473"/>
      <c r="AJ270" s="473"/>
      <c r="AK270" s="473"/>
      <c r="AL270" s="473"/>
      <c r="AM270" s="473"/>
      <c r="AN270" s="473"/>
      <c r="AO270" s="473"/>
      <c r="AP270" s="473"/>
      <c r="AQ270" s="473"/>
      <c r="AR270" s="473"/>
      <c r="AS270" s="473"/>
      <c r="AT270" s="473"/>
      <c r="AU270" s="473"/>
      <c r="AV270" s="473"/>
      <c r="AW270" s="473"/>
      <c r="AX270" s="473"/>
      <c r="AY270" s="473"/>
      <c r="AZ270" s="473"/>
      <c r="BA270" s="473"/>
      <c r="BB270" s="473"/>
      <c r="BC270" s="473"/>
      <c r="BD270" s="473"/>
      <c r="BE270" s="473"/>
      <c r="BF270" s="473"/>
      <c r="BG270" s="473"/>
      <c r="BH270" s="473"/>
      <c r="BI270" s="473"/>
      <c r="BJ270" s="473"/>
      <c r="BK270" s="473"/>
      <c r="BL270" s="473"/>
      <c r="BM270" s="473"/>
      <c r="BN270" s="473"/>
      <c r="BO270" s="473"/>
      <c r="BP270" s="473"/>
      <c r="BQ270" s="473"/>
      <c r="BR270" s="473"/>
      <c r="BS270" s="473"/>
      <c r="BT270" s="473"/>
      <c r="BU270" s="473"/>
      <c r="BV270" s="473"/>
      <c r="BW270" s="473"/>
      <c r="BX270" s="473"/>
      <c r="BY270" s="473"/>
      <c r="BZ270" s="473"/>
      <c r="CA270" s="473"/>
      <c r="CB270" s="473"/>
      <c r="CC270" s="473"/>
      <c r="CD270" s="473"/>
      <c r="CE270" s="473"/>
      <c r="CF270" s="473"/>
      <c r="CG270" s="473"/>
      <c r="CH270" s="473"/>
      <c r="CI270" s="473"/>
      <c r="CJ270" s="473"/>
      <c r="CK270" s="473"/>
      <c r="CL270" s="473"/>
      <c r="CM270" s="473"/>
      <c r="CN270" s="473"/>
      <c r="CO270" s="473"/>
      <c r="CP270" s="473"/>
      <c r="CQ270" s="473"/>
      <c r="CR270" s="473"/>
      <c r="CS270" s="473"/>
      <c r="CT270" s="473"/>
      <c r="CU270" s="473"/>
      <c r="CV270" s="473"/>
      <c r="CW270" s="473"/>
      <c r="CX270" s="473"/>
      <c r="CY270" s="473"/>
      <c r="CZ270" s="473"/>
      <c r="DA270" s="473"/>
      <c r="DB270" s="473"/>
      <c r="DC270" s="473"/>
      <c r="DD270" s="473"/>
      <c r="DE270" s="473"/>
      <c r="DF270" s="473"/>
      <c r="DG270" s="473"/>
      <c r="DH270" s="473"/>
      <c r="DI270" s="473"/>
      <c r="DJ270" s="473"/>
      <c r="DK270" s="473"/>
      <c r="DL270" s="473"/>
      <c r="DM270" s="473"/>
      <c r="DN270" s="473"/>
      <c r="DO270" s="473"/>
      <c r="DP270" s="473"/>
      <c r="DQ270" s="473"/>
      <c r="DR270" s="473"/>
      <c r="DS270" s="473"/>
      <c r="DT270" s="473"/>
      <c r="DU270" s="473"/>
      <c r="DV270" s="473"/>
      <c r="DW270" s="473"/>
      <c r="DX270" s="473"/>
      <c r="DY270" s="473"/>
      <c r="DZ270" s="473"/>
      <c r="EA270" s="473"/>
      <c r="EB270" s="473"/>
      <c r="EC270" s="473"/>
      <c r="ED270" s="473"/>
      <c r="EE270" s="473"/>
      <c r="EF270" s="473"/>
      <c r="EG270" s="473"/>
      <c r="EH270" s="473"/>
      <c r="EI270" s="473"/>
      <c r="EJ270" s="473"/>
      <c r="EK270" s="473"/>
      <c r="EL270" s="473"/>
      <c r="EM270" s="473"/>
      <c r="EN270" s="473"/>
      <c r="EO270" s="473"/>
      <c r="EP270" s="473"/>
      <c r="EQ270" s="473"/>
      <c r="ER270" s="473"/>
      <c r="ES270" s="473"/>
      <c r="ET270" s="473"/>
      <c r="EU270" s="473"/>
      <c r="EV270" s="473"/>
      <c r="EW270" s="473"/>
      <c r="EX270" s="473"/>
      <c r="EY270" s="473"/>
      <c r="EZ270" s="473"/>
      <c r="FA270" s="473"/>
      <c r="FB270" s="473"/>
      <c r="FC270" s="473"/>
      <c r="FD270" s="473"/>
      <c r="FE270" s="473"/>
      <c r="FF270" s="473"/>
      <c r="FG270" s="473"/>
      <c r="FH270" s="473"/>
      <c r="FI270" s="473"/>
      <c r="FJ270" s="473"/>
      <c r="FK270" s="473"/>
      <c r="FL270" s="473"/>
      <c r="FM270" s="473"/>
      <c r="FN270" s="473"/>
      <c r="FO270" s="473"/>
      <c r="FP270" s="473"/>
      <c r="FQ270" s="473"/>
      <c r="FR270" s="473"/>
      <c r="FS270" s="473"/>
      <c r="FT270" s="473"/>
      <c r="FU270" s="473"/>
      <c r="FV270" s="473"/>
      <c r="FW270" s="473"/>
      <c r="FX270" s="473"/>
      <c r="FY270" s="473"/>
      <c r="FZ270" s="473"/>
      <c r="GA270" s="473"/>
      <c r="GB270" s="473"/>
      <c r="GC270" s="473"/>
      <c r="GD270" s="473"/>
      <c r="GE270" s="473"/>
      <c r="GF270" s="473"/>
      <c r="GG270" s="473"/>
      <c r="GH270" s="473"/>
      <c r="GI270" s="473"/>
      <c r="GJ270" s="473"/>
      <c r="GK270" s="473"/>
      <c r="GL270" s="473"/>
      <c r="GM270" s="473"/>
      <c r="GN270" s="473"/>
      <c r="GO270" s="473"/>
      <c r="GP270" s="473"/>
      <c r="GQ270" s="473"/>
      <c r="GR270" s="473"/>
      <c r="GS270" s="473"/>
      <c r="GT270" s="473"/>
      <c r="GU270" s="473"/>
      <c r="GV270" s="473"/>
    </row>
    <row r="271" spans="8:204" s="11" customFormat="1">
      <c r="H271" s="495"/>
      <c r="I271" s="495"/>
      <c r="J271" s="495"/>
      <c r="M271" s="495"/>
      <c r="N271" s="9"/>
      <c r="O271" s="9"/>
      <c r="P271" s="9"/>
      <c r="Q271" s="9"/>
      <c r="R271" s="473"/>
      <c r="S271" s="473"/>
      <c r="T271" s="473"/>
      <c r="U271" s="473"/>
      <c r="V271" s="473"/>
      <c r="W271" s="473"/>
      <c r="X271" s="473"/>
      <c r="Y271" s="473"/>
      <c r="Z271" s="473"/>
      <c r="AA271" s="473"/>
      <c r="AB271" s="473"/>
      <c r="AC271" s="473"/>
      <c r="AD271" s="473"/>
      <c r="AE271" s="473"/>
      <c r="AF271" s="473"/>
      <c r="AG271" s="473"/>
      <c r="AH271" s="473"/>
      <c r="AI271" s="473"/>
      <c r="AJ271" s="473"/>
      <c r="AK271" s="473"/>
      <c r="AL271" s="473"/>
      <c r="AM271" s="473"/>
      <c r="AN271" s="473"/>
      <c r="AO271" s="473"/>
      <c r="AP271" s="473"/>
      <c r="AQ271" s="473"/>
      <c r="AR271" s="473"/>
      <c r="AS271" s="473"/>
      <c r="AT271" s="473"/>
      <c r="AU271" s="473"/>
      <c r="AV271" s="473"/>
      <c r="AW271" s="473"/>
      <c r="AX271" s="473"/>
      <c r="AY271" s="473"/>
      <c r="AZ271" s="473"/>
      <c r="BA271" s="473"/>
      <c r="BB271" s="473"/>
      <c r="BC271" s="473"/>
      <c r="BD271" s="473"/>
      <c r="BE271" s="473"/>
      <c r="BF271" s="473"/>
      <c r="BG271" s="473"/>
      <c r="BH271" s="473"/>
      <c r="BI271" s="473"/>
      <c r="BJ271" s="473"/>
      <c r="BK271" s="473"/>
      <c r="BL271" s="473"/>
      <c r="BM271" s="473"/>
      <c r="BN271" s="473"/>
      <c r="BO271" s="473"/>
      <c r="BP271" s="473"/>
      <c r="BQ271" s="473"/>
      <c r="BR271" s="473"/>
      <c r="BS271" s="473"/>
      <c r="BT271" s="473"/>
      <c r="BU271" s="473"/>
      <c r="BV271" s="473"/>
      <c r="BW271" s="473"/>
      <c r="BX271" s="473"/>
      <c r="BY271" s="473"/>
      <c r="BZ271" s="473"/>
      <c r="CA271" s="473"/>
      <c r="CB271" s="473"/>
      <c r="CC271" s="473"/>
      <c r="CD271" s="473"/>
      <c r="CE271" s="473"/>
      <c r="CF271" s="473"/>
      <c r="CG271" s="473"/>
      <c r="CH271" s="473"/>
      <c r="CI271" s="473"/>
      <c r="CJ271" s="473"/>
      <c r="CK271" s="473"/>
      <c r="CL271" s="473"/>
      <c r="CM271" s="473"/>
      <c r="CN271" s="473"/>
      <c r="CO271" s="473"/>
      <c r="CP271" s="473"/>
      <c r="CQ271" s="473"/>
      <c r="CR271" s="473"/>
      <c r="CS271" s="473"/>
      <c r="CT271" s="473"/>
      <c r="CU271" s="473"/>
      <c r="CV271" s="473"/>
      <c r="CW271" s="473"/>
      <c r="CX271" s="473"/>
      <c r="CY271" s="473"/>
      <c r="CZ271" s="473"/>
      <c r="DA271" s="473"/>
      <c r="DB271" s="473"/>
      <c r="DC271" s="473"/>
      <c r="DD271" s="473"/>
      <c r="DE271" s="473"/>
      <c r="DF271" s="473"/>
      <c r="DG271" s="473"/>
      <c r="DH271" s="473"/>
      <c r="DI271" s="473"/>
      <c r="DJ271" s="473"/>
      <c r="DK271" s="473"/>
      <c r="DL271" s="473"/>
      <c r="DM271" s="473"/>
      <c r="DN271" s="473"/>
      <c r="DO271" s="473"/>
      <c r="DP271" s="473"/>
      <c r="DQ271" s="473"/>
      <c r="DR271" s="473"/>
      <c r="DS271" s="473"/>
      <c r="DT271" s="473"/>
      <c r="DU271" s="473"/>
      <c r="DV271" s="473"/>
      <c r="DW271" s="473"/>
      <c r="DX271" s="473"/>
      <c r="DY271" s="473"/>
      <c r="DZ271" s="473"/>
      <c r="EA271" s="473"/>
      <c r="EB271" s="473"/>
      <c r="EC271" s="473"/>
      <c r="ED271" s="473"/>
      <c r="EE271" s="473"/>
      <c r="EF271" s="473"/>
      <c r="EG271" s="473"/>
      <c r="EH271" s="473"/>
      <c r="EI271" s="473"/>
      <c r="EJ271" s="473"/>
      <c r="EK271" s="473"/>
      <c r="EL271" s="473"/>
      <c r="EM271" s="473"/>
      <c r="EN271" s="473"/>
      <c r="EO271" s="473"/>
      <c r="EP271" s="473"/>
      <c r="EQ271" s="473"/>
      <c r="ER271" s="473"/>
      <c r="ES271" s="473"/>
      <c r="ET271" s="473"/>
      <c r="EU271" s="473"/>
      <c r="EV271" s="473"/>
      <c r="EW271" s="473"/>
      <c r="EX271" s="473"/>
      <c r="EY271" s="473"/>
      <c r="EZ271" s="473"/>
      <c r="FA271" s="473"/>
      <c r="FB271" s="473"/>
      <c r="FC271" s="473"/>
      <c r="FD271" s="473"/>
      <c r="FE271" s="473"/>
      <c r="FF271" s="473"/>
      <c r="FG271" s="473"/>
      <c r="FH271" s="473"/>
      <c r="FI271" s="473"/>
      <c r="FJ271" s="473"/>
      <c r="FK271" s="473"/>
      <c r="FL271" s="473"/>
      <c r="FM271" s="473"/>
      <c r="FN271" s="473"/>
      <c r="FO271" s="473"/>
      <c r="FP271" s="473"/>
      <c r="FQ271" s="473"/>
      <c r="FR271" s="473"/>
      <c r="FS271" s="473"/>
      <c r="FT271" s="473"/>
      <c r="FU271" s="473"/>
      <c r="FV271" s="473"/>
      <c r="FW271" s="473"/>
      <c r="FX271" s="473"/>
      <c r="FY271" s="473"/>
      <c r="FZ271" s="473"/>
      <c r="GA271" s="473"/>
      <c r="GB271" s="473"/>
      <c r="GC271" s="473"/>
      <c r="GD271" s="473"/>
      <c r="GE271" s="473"/>
      <c r="GF271" s="473"/>
      <c r="GG271" s="473"/>
      <c r="GH271" s="473"/>
      <c r="GI271" s="473"/>
      <c r="GJ271" s="473"/>
      <c r="GK271" s="473"/>
      <c r="GL271" s="473"/>
      <c r="GM271" s="473"/>
      <c r="GN271" s="473"/>
      <c r="GO271" s="473"/>
      <c r="GP271" s="473"/>
      <c r="GQ271" s="473"/>
      <c r="GR271" s="473"/>
      <c r="GS271" s="473"/>
      <c r="GT271" s="473"/>
      <c r="GU271" s="473"/>
      <c r="GV271" s="473"/>
    </row>
    <row r="272" spans="8:204" s="11" customFormat="1">
      <c r="H272" s="495"/>
      <c r="I272" s="495"/>
      <c r="J272" s="495"/>
      <c r="M272" s="495"/>
      <c r="N272" s="9"/>
      <c r="O272" s="9"/>
      <c r="P272" s="9"/>
      <c r="Q272" s="9"/>
      <c r="R272" s="473"/>
      <c r="S272" s="473"/>
      <c r="T272" s="473"/>
      <c r="U272" s="473"/>
      <c r="V272" s="473"/>
      <c r="W272" s="473"/>
      <c r="X272" s="473"/>
      <c r="Y272" s="473"/>
      <c r="Z272" s="473"/>
      <c r="AA272" s="473"/>
      <c r="AB272" s="473"/>
      <c r="AC272" s="473"/>
      <c r="AD272" s="473"/>
      <c r="AE272" s="473"/>
      <c r="AF272" s="473"/>
      <c r="AG272" s="473"/>
      <c r="AH272" s="473"/>
      <c r="AI272" s="473"/>
      <c r="AJ272" s="473"/>
      <c r="AK272" s="473"/>
      <c r="AL272" s="473"/>
      <c r="AM272" s="473"/>
      <c r="AN272" s="473"/>
      <c r="AO272" s="473"/>
      <c r="AP272" s="473"/>
      <c r="AQ272" s="473"/>
      <c r="AR272" s="473"/>
      <c r="AS272" s="473"/>
      <c r="AT272" s="473"/>
      <c r="AU272" s="473"/>
      <c r="AV272" s="473"/>
      <c r="AW272" s="473"/>
      <c r="AX272" s="473"/>
      <c r="AY272" s="473"/>
      <c r="AZ272" s="473"/>
      <c r="BA272" s="473"/>
      <c r="BB272" s="473"/>
      <c r="BC272" s="473"/>
      <c r="BD272" s="473"/>
      <c r="BE272" s="473"/>
      <c r="BF272" s="473"/>
      <c r="BG272" s="473"/>
      <c r="BH272" s="473"/>
      <c r="BI272" s="473"/>
      <c r="BJ272" s="473"/>
      <c r="BK272" s="473"/>
      <c r="BL272" s="473"/>
      <c r="BM272" s="473"/>
      <c r="BN272" s="473"/>
      <c r="BO272" s="473"/>
      <c r="BP272" s="473"/>
      <c r="BQ272" s="473"/>
      <c r="BR272" s="473"/>
      <c r="BS272" s="473"/>
      <c r="BT272" s="473"/>
      <c r="BU272" s="473"/>
      <c r="BV272" s="473"/>
      <c r="BW272" s="473"/>
      <c r="BX272" s="473"/>
      <c r="BY272" s="473"/>
      <c r="BZ272" s="473"/>
      <c r="CA272" s="473"/>
      <c r="CB272" s="473"/>
      <c r="CC272" s="473"/>
      <c r="CD272" s="473"/>
      <c r="CE272" s="473"/>
      <c r="CF272" s="473"/>
      <c r="CG272" s="473"/>
      <c r="CH272" s="473"/>
      <c r="CI272" s="473"/>
      <c r="CJ272" s="473"/>
      <c r="CK272" s="473"/>
      <c r="CL272" s="473"/>
      <c r="CM272" s="473"/>
      <c r="CN272" s="473"/>
      <c r="CO272" s="473"/>
      <c r="CP272" s="473"/>
      <c r="CQ272" s="473"/>
      <c r="CR272" s="473"/>
      <c r="CS272" s="473"/>
      <c r="CT272" s="473"/>
      <c r="CU272" s="473"/>
      <c r="CV272" s="473"/>
      <c r="CW272" s="473"/>
      <c r="CX272" s="473"/>
      <c r="CY272" s="473"/>
      <c r="CZ272" s="473"/>
      <c r="DA272" s="473"/>
      <c r="DB272" s="473"/>
      <c r="DC272" s="473"/>
      <c r="DD272" s="473"/>
      <c r="DE272" s="473"/>
      <c r="DF272" s="473"/>
      <c r="DG272" s="473"/>
      <c r="DH272" s="473"/>
      <c r="DI272" s="473"/>
      <c r="DJ272" s="473"/>
      <c r="DK272" s="473"/>
      <c r="DL272" s="473"/>
      <c r="DM272" s="473"/>
      <c r="DN272" s="473"/>
      <c r="DO272" s="473"/>
      <c r="DP272" s="473"/>
      <c r="DQ272" s="473"/>
      <c r="DR272" s="473"/>
      <c r="DS272" s="473"/>
      <c r="DT272" s="473"/>
      <c r="DU272" s="473"/>
      <c r="DV272" s="473"/>
      <c r="DW272" s="473"/>
      <c r="DX272" s="473"/>
      <c r="DY272" s="473"/>
      <c r="DZ272" s="473"/>
      <c r="EA272" s="473"/>
      <c r="EB272" s="473"/>
      <c r="EC272" s="473"/>
      <c r="ED272" s="473"/>
      <c r="EE272" s="473"/>
      <c r="EF272" s="473"/>
      <c r="EG272" s="473"/>
      <c r="EH272" s="473"/>
      <c r="EI272" s="473"/>
      <c r="EJ272" s="473"/>
      <c r="EK272" s="473"/>
      <c r="EL272" s="473"/>
      <c r="EM272" s="473"/>
      <c r="EN272" s="473"/>
      <c r="EO272" s="473"/>
      <c r="EP272" s="473"/>
      <c r="EQ272" s="473"/>
      <c r="ER272" s="473"/>
      <c r="ES272" s="473"/>
      <c r="ET272" s="473"/>
      <c r="EU272" s="473"/>
      <c r="EV272" s="473"/>
      <c r="EW272" s="473"/>
      <c r="EX272" s="473"/>
      <c r="EY272" s="473"/>
      <c r="EZ272" s="473"/>
      <c r="FA272" s="473"/>
      <c r="FB272" s="473"/>
      <c r="FC272" s="473"/>
      <c r="FD272" s="473"/>
      <c r="FE272" s="473"/>
      <c r="FF272" s="473"/>
      <c r="FG272" s="473"/>
      <c r="FH272" s="473"/>
      <c r="FI272" s="473"/>
      <c r="FJ272" s="473"/>
      <c r="FK272" s="473"/>
      <c r="FL272" s="473"/>
      <c r="FM272" s="473"/>
      <c r="FN272" s="473"/>
      <c r="FO272" s="473"/>
      <c r="FP272" s="473"/>
      <c r="FQ272" s="473"/>
      <c r="FR272" s="473"/>
      <c r="FS272" s="473"/>
      <c r="FT272" s="473"/>
      <c r="FU272" s="473"/>
      <c r="FV272" s="473"/>
      <c r="FW272" s="473"/>
      <c r="FX272" s="473"/>
      <c r="FY272" s="473"/>
      <c r="FZ272" s="473"/>
      <c r="GA272" s="473"/>
      <c r="GB272" s="473"/>
      <c r="GC272" s="473"/>
      <c r="GD272" s="473"/>
      <c r="GE272" s="473"/>
      <c r="GF272" s="473"/>
      <c r="GG272" s="473"/>
      <c r="GH272" s="473"/>
      <c r="GI272" s="473"/>
      <c r="GJ272" s="473"/>
      <c r="GK272" s="473"/>
      <c r="GL272" s="473"/>
      <c r="GM272" s="473"/>
      <c r="GN272" s="473"/>
      <c r="GO272" s="473"/>
      <c r="GP272" s="473"/>
      <c r="GQ272" s="473"/>
      <c r="GR272" s="473"/>
      <c r="GS272" s="473"/>
      <c r="GT272" s="473"/>
      <c r="GU272" s="473"/>
      <c r="GV272" s="473"/>
    </row>
    <row r="273" spans="8:204" s="11" customFormat="1">
      <c r="H273" s="495"/>
      <c r="I273" s="495"/>
      <c r="J273" s="495"/>
      <c r="M273" s="495"/>
      <c r="N273" s="9"/>
      <c r="O273" s="9"/>
      <c r="P273" s="9"/>
      <c r="Q273" s="9"/>
      <c r="R273" s="473"/>
      <c r="S273" s="473"/>
      <c r="T273" s="473"/>
      <c r="U273" s="473"/>
      <c r="V273" s="473"/>
      <c r="W273" s="473"/>
      <c r="X273" s="473"/>
      <c r="Y273" s="473"/>
      <c r="Z273" s="473"/>
      <c r="AA273" s="473"/>
      <c r="AB273" s="473"/>
      <c r="AC273" s="473"/>
      <c r="AD273" s="473"/>
      <c r="AE273" s="473"/>
      <c r="AF273" s="473"/>
      <c r="AG273" s="473"/>
      <c r="AH273" s="473"/>
      <c r="AI273" s="473"/>
      <c r="AJ273" s="473"/>
      <c r="AK273" s="473"/>
      <c r="AL273" s="473"/>
      <c r="AM273" s="473"/>
      <c r="AN273" s="473"/>
      <c r="AO273" s="473"/>
      <c r="AP273" s="473"/>
      <c r="AQ273" s="473"/>
      <c r="AR273" s="473"/>
      <c r="AS273" s="473"/>
      <c r="AT273" s="473"/>
      <c r="AU273" s="473"/>
      <c r="AV273" s="473"/>
      <c r="AW273" s="473"/>
      <c r="AX273" s="473"/>
      <c r="AY273" s="473"/>
      <c r="AZ273" s="473"/>
      <c r="BA273" s="473"/>
      <c r="BB273" s="473"/>
      <c r="BC273" s="473"/>
      <c r="BD273" s="473"/>
      <c r="BE273" s="473"/>
      <c r="BF273" s="473"/>
      <c r="BG273" s="473"/>
      <c r="BH273" s="473"/>
      <c r="BI273" s="473"/>
      <c r="BJ273" s="473"/>
      <c r="BK273" s="473"/>
      <c r="BL273" s="473"/>
      <c r="BM273" s="473"/>
      <c r="BN273" s="473"/>
      <c r="BO273" s="473"/>
      <c r="BP273" s="473"/>
      <c r="BQ273" s="473"/>
      <c r="BR273" s="473"/>
      <c r="BS273" s="473"/>
      <c r="BT273" s="473"/>
      <c r="BU273" s="473"/>
      <c r="BV273" s="473"/>
      <c r="BW273" s="473"/>
      <c r="BX273" s="473"/>
      <c r="BY273" s="473"/>
      <c r="BZ273" s="473"/>
      <c r="CA273" s="473"/>
      <c r="CB273" s="473"/>
      <c r="CC273" s="473"/>
      <c r="CD273" s="473"/>
      <c r="CE273" s="473"/>
      <c r="CF273" s="473"/>
      <c r="CG273" s="473"/>
      <c r="CH273" s="473"/>
      <c r="CI273" s="473"/>
      <c r="CJ273" s="473"/>
      <c r="CK273" s="473"/>
      <c r="CL273" s="473"/>
      <c r="CM273" s="473"/>
      <c r="CN273" s="473"/>
      <c r="CO273" s="473"/>
      <c r="CP273" s="473"/>
      <c r="CQ273" s="473"/>
      <c r="CR273" s="473"/>
      <c r="CS273" s="473"/>
      <c r="CT273" s="473"/>
      <c r="CU273" s="473"/>
      <c r="CV273" s="473"/>
      <c r="CW273" s="473"/>
      <c r="CX273" s="473"/>
      <c r="CY273" s="473"/>
      <c r="CZ273" s="473"/>
      <c r="DA273" s="473"/>
      <c r="DB273" s="473"/>
      <c r="DC273" s="473"/>
      <c r="DD273" s="473"/>
      <c r="DE273" s="473"/>
      <c r="DF273" s="473"/>
      <c r="DG273" s="473"/>
      <c r="DH273" s="473"/>
      <c r="DI273" s="473"/>
      <c r="DJ273" s="473"/>
      <c r="DK273" s="473"/>
      <c r="DL273" s="473"/>
      <c r="DM273" s="473"/>
      <c r="DN273" s="473"/>
      <c r="DO273" s="473"/>
      <c r="DP273" s="473"/>
      <c r="DQ273" s="473"/>
      <c r="DR273" s="473"/>
      <c r="DS273" s="473"/>
      <c r="DT273" s="473"/>
      <c r="DU273" s="473"/>
      <c r="DV273" s="473"/>
      <c r="DW273" s="473"/>
      <c r="DX273" s="473"/>
      <c r="DY273" s="473"/>
      <c r="DZ273" s="473"/>
      <c r="EA273" s="473"/>
      <c r="EB273" s="473"/>
      <c r="EC273" s="473"/>
      <c r="ED273" s="473"/>
      <c r="EE273" s="473"/>
      <c r="EF273" s="473"/>
      <c r="EG273" s="473"/>
      <c r="EH273" s="473"/>
      <c r="EI273" s="473"/>
      <c r="EJ273" s="473"/>
      <c r="EK273" s="473"/>
      <c r="EL273" s="473"/>
      <c r="EM273" s="473"/>
      <c r="EN273" s="473"/>
      <c r="EO273" s="473"/>
      <c r="EP273" s="473"/>
      <c r="EQ273" s="473"/>
      <c r="ER273" s="473"/>
      <c r="ES273" s="473"/>
      <c r="ET273" s="473"/>
      <c r="EU273" s="473"/>
      <c r="EV273" s="473"/>
      <c r="EW273" s="473"/>
      <c r="EX273" s="473"/>
      <c r="EY273" s="473"/>
      <c r="EZ273" s="473"/>
      <c r="FA273" s="473"/>
      <c r="FB273" s="473"/>
      <c r="FC273" s="473"/>
      <c r="FD273" s="473"/>
      <c r="FE273" s="473"/>
      <c r="FF273" s="473"/>
      <c r="FG273" s="473"/>
      <c r="FH273" s="473"/>
      <c r="FI273" s="473"/>
      <c r="FJ273" s="473"/>
      <c r="FK273" s="473"/>
      <c r="FL273" s="473"/>
      <c r="FM273" s="473"/>
      <c r="FN273" s="473"/>
      <c r="FO273" s="473"/>
      <c r="FP273" s="473"/>
      <c r="FQ273" s="473"/>
      <c r="FR273" s="473"/>
      <c r="FS273" s="473"/>
      <c r="FT273" s="473"/>
      <c r="FU273" s="473"/>
      <c r="FV273" s="473"/>
      <c r="FW273" s="473"/>
      <c r="FX273" s="473"/>
      <c r="FY273" s="473"/>
      <c r="FZ273" s="473"/>
      <c r="GA273" s="473"/>
      <c r="GB273" s="473"/>
      <c r="GC273" s="473"/>
      <c r="GD273" s="473"/>
      <c r="GE273" s="473"/>
      <c r="GF273" s="473"/>
      <c r="GG273" s="473"/>
      <c r="GH273" s="473"/>
      <c r="GI273" s="473"/>
      <c r="GJ273" s="473"/>
      <c r="GK273" s="473"/>
      <c r="GL273" s="473"/>
      <c r="GM273" s="473"/>
      <c r="GN273" s="473"/>
      <c r="GO273" s="473"/>
      <c r="GP273" s="473"/>
      <c r="GQ273" s="473"/>
      <c r="GR273" s="473"/>
      <c r="GS273" s="473"/>
      <c r="GT273" s="473"/>
      <c r="GU273" s="473"/>
      <c r="GV273" s="473"/>
    </row>
    <row r="274" spans="8:204" s="11" customFormat="1">
      <c r="H274" s="495"/>
      <c r="I274" s="495"/>
      <c r="J274" s="495"/>
      <c r="M274" s="495"/>
      <c r="N274" s="9"/>
      <c r="O274" s="9"/>
      <c r="P274" s="9"/>
      <c r="Q274" s="9"/>
      <c r="R274" s="473"/>
      <c r="S274" s="473"/>
      <c r="T274" s="473"/>
      <c r="U274" s="473"/>
      <c r="V274" s="473"/>
      <c r="W274" s="473"/>
      <c r="X274" s="473"/>
      <c r="Y274" s="473"/>
      <c r="Z274" s="473"/>
      <c r="AA274" s="473"/>
      <c r="AB274" s="473"/>
      <c r="AC274" s="473"/>
      <c r="AD274" s="473"/>
      <c r="AE274" s="473"/>
      <c r="AF274" s="473"/>
      <c r="AG274" s="473"/>
      <c r="AH274" s="473"/>
      <c r="AI274" s="473"/>
      <c r="AJ274" s="473"/>
      <c r="AK274" s="473"/>
      <c r="AL274" s="473"/>
      <c r="AM274" s="473"/>
      <c r="AN274" s="473"/>
      <c r="AO274" s="473"/>
      <c r="AP274" s="473"/>
      <c r="AQ274" s="473"/>
      <c r="AR274" s="473"/>
      <c r="AS274" s="473"/>
      <c r="AT274" s="473"/>
      <c r="AU274" s="473"/>
      <c r="AV274" s="473"/>
      <c r="AW274" s="473"/>
      <c r="AX274" s="473"/>
      <c r="AY274" s="473"/>
      <c r="AZ274" s="473"/>
      <c r="BA274" s="473"/>
      <c r="BB274" s="473"/>
      <c r="BC274" s="473"/>
      <c r="BD274" s="473"/>
      <c r="BE274" s="473"/>
      <c r="BF274" s="473"/>
      <c r="BG274" s="473"/>
      <c r="BH274" s="473"/>
      <c r="BI274" s="473"/>
      <c r="BJ274" s="473"/>
      <c r="BK274" s="473"/>
      <c r="BL274" s="473"/>
      <c r="BM274" s="473"/>
      <c r="BN274" s="473"/>
      <c r="BO274" s="473"/>
      <c r="BP274" s="473"/>
      <c r="BQ274" s="473"/>
      <c r="BR274" s="473"/>
      <c r="BS274" s="473"/>
      <c r="BT274" s="473"/>
      <c r="BU274" s="473"/>
      <c r="BV274" s="473"/>
      <c r="BW274" s="473"/>
      <c r="BX274" s="473"/>
      <c r="BY274" s="473"/>
      <c r="BZ274" s="473"/>
      <c r="CA274" s="473"/>
      <c r="CB274" s="473"/>
      <c r="CC274" s="473"/>
      <c r="CD274" s="473"/>
      <c r="CE274" s="473"/>
      <c r="CF274" s="473"/>
      <c r="CG274" s="473"/>
      <c r="CH274" s="473"/>
      <c r="CI274" s="473"/>
      <c r="CJ274" s="473"/>
      <c r="CK274" s="473"/>
      <c r="CL274" s="473"/>
      <c r="CM274" s="473"/>
      <c r="CN274" s="473"/>
      <c r="CO274" s="473"/>
      <c r="CP274" s="473"/>
      <c r="CQ274" s="473"/>
      <c r="CR274" s="473"/>
      <c r="CS274" s="473"/>
      <c r="CT274" s="473"/>
      <c r="CU274" s="473"/>
      <c r="CV274" s="473"/>
      <c r="CW274" s="473"/>
      <c r="CX274" s="473"/>
      <c r="CY274" s="473"/>
      <c r="CZ274" s="473"/>
      <c r="DA274" s="473"/>
      <c r="DB274" s="473"/>
      <c r="DC274" s="473"/>
      <c r="DD274" s="473"/>
      <c r="DE274" s="473"/>
      <c r="DF274" s="473"/>
      <c r="DG274" s="473"/>
      <c r="DH274" s="473"/>
      <c r="DI274" s="473"/>
      <c r="DJ274" s="473"/>
      <c r="DK274" s="473"/>
      <c r="DL274" s="473"/>
      <c r="DM274" s="473"/>
      <c r="DN274" s="473"/>
      <c r="DO274" s="473"/>
      <c r="DP274" s="473"/>
      <c r="DQ274" s="473"/>
      <c r="DR274" s="473"/>
      <c r="DS274" s="473"/>
      <c r="DT274" s="473"/>
      <c r="DU274" s="473"/>
      <c r="DV274" s="473"/>
      <c r="DW274" s="473"/>
      <c r="DX274" s="473"/>
      <c r="DY274" s="473"/>
      <c r="DZ274" s="473"/>
      <c r="EA274" s="473"/>
      <c r="EB274" s="473"/>
      <c r="EC274" s="473"/>
      <c r="ED274" s="473"/>
      <c r="EE274" s="473"/>
      <c r="EF274" s="473"/>
      <c r="EG274" s="473"/>
      <c r="EH274" s="473"/>
      <c r="EI274" s="473"/>
      <c r="EJ274" s="473"/>
      <c r="EK274" s="473"/>
      <c r="EL274" s="473"/>
      <c r="EM274" s="473"/>
      <c r="EN274" s="473"/>
      <c r="EO274" s="473"/>
      <c r="EP274" s="473"/>
      <c r="EQ274" s="473"/>
      <c r="ER274" s="473"/>
      <c r="ES274" s="473"/>
      <c r="ET274" s="473"/>
      <c r="EU274" s="473"/>
      <c r="EV274" s="473"/>
      <c r="EW274" s="473"/>
      <c r="EX274" s="473"/>
      <c r="EY274" s="473"/>
      <c r="EZ274" s="473"/>
      <c r="FA274" s="473"/>
      <c r="FB274" s="473"/>
      <c r="FC274" s="473"/>
      <c r="FD274" s="473"/>
      <c r="FE274" s="473"/>
      <c r="FF274" s="473"/>
      <c r="FG274" s="473"/>
      <c r="FH274" s="473"/>
      <c r="FI274" s="473"/>
      <c r="FJ274" s="473"/>
      <c r="FK274" s="473"/>
      <c r="FL274" s="473"/>
      <c r="FM274" s="473"/>
      <c r="FN274" s="473"/>
      <c r="FO274" s="473"/>
      <c r="FP274" s="473"/>
      <c r="FQ274" s="473"/>
      <c r="FR274" s="473"/>
      <c r="FS274" s="473"/>
      <c r="FT274" s="473"/>
      <c r="FU274" s="473"/>
      <c r="FV274" s="473"/>
      <c r="FW274" s="473"/>
      <c r="FX274" s="473"/>
      <c r="FY274" s="473"/>
      <c r="FZ274" s="473"/>
      <c r="GA274" s="473"/>
      <c r="GB274" s="473"/>
      <c r="GC274" s="473"/>
      <c r="GD274" s="473"/>
      <c r="GE274" s="473"/>
      <c r="GF274" s="473"/>
      <c r="GG274" s="473"/>
      <c r="GH274" s="473"/>
      <c r="GI274" s="473"/>
      <c r="GJ274" s="473"/>
      <c r="GK274" s="473"/>
      <c r="GL274" s="473"/>
      <c r="GM274" s="473"/>
      <c r="GN274" s="473"/>
      <c r="GO274" s="473"/>
      <c r="GP274" s="473"/>
      <c r="GQ274" s="473"/>
      <c r="GR274" s="473"/>
      <c r="GS274" s="473"/>
      <c r="GT274" s="473"/>
      <c r="GU274" s="473"/>
      <c r="GV274" s="473"/>
    </row>
    <row r="275" spans="8:204" s="11" customFormat="1">
      <c r="H275" s="495"/>
      <c r="I275" s="495"/>
      <c r="J275" s="495"/>
      <c r="M275" s="495"/>
      <c r="N275" s="9"/>
      <c r="O275" s="9"/>
      <c r="P275" s="9"/>
      <c r="Q275" s="9"/>
      <c r="R275" s="473"/>
      <c r="S275" s="473"/>
      <c r="T275" s="473"/>
      <c r="U275" s="473"/>
      <c r="V275" s="473"/>
      <c r="W275" s="473"/>
      <c r="X275" s="473"/>
      <c r="Y275" s="473"/>
      <c r="Z275" s="473"/>
      <c r="AA275" s="473"/>
      <c r="AB275" s="473"/>
      <c r="AC275" s="473"/>
      <c r="AD275" s="473"/>
      <c r="AE275" s="473"/>
      <c r="AF275" s="473"/>
      <c r="AG275" s="473"/>
      <c r="AH275" s="473"/>
      <c r="AI275" s="473"/>
      <c r="AJ275" s="473"/>
      <c r="AK275" s="473"/>
      <c r="AL275" s="473"/>
      <c r="AM275" s="473"/>
      <c r="AN275" s="473"/>
      <c r="AO275" s="473"/>
      <c r="AP275" s="473"/>
      <c r="AQ275" s="473"/>
      <c r="AR275" s="473"/>
      <c r="AS275" s="473"/>
      <c r="AT275" s="473"/>
      <c r="AU275" s="473"/>
      <c r="AV275" s="473"/>
      <c r="AW275" s="473"/>
      <c r="AX275" s="473"/>
      <c r="AY275" s="473"/>
      <c r="AZ275" s="473"/>
      <c r="BA275" s="473"/>
      <c r="BB275" s="473"/>
      <c r="BC275" s="473"/>
      <c r="BD275" s="473"/>
      <c r="BE275" s="473"/>
      <c r="BF275" s="473"/>
      <c r="BG275" s="473"/>
      <c r="BH275" s="473"/>
      <c r="BI275" s="473"/>
      <c r="BJ275" s="473"/>
      <c r="BK275" s="473"/>
      <c r="BL275" s="473"/>
      <c r="BM275" s="473"/>
      <c r="BN275" s="473"/>
      <c r="BO275" s="473"/>
      <c r="BP275" s="473"/>
      <c r="BQ275" s="473"/>
      <c r="BR275" s="473"/>
      <c r="BS275" s="473"/>
      <c r="BT275" s="473"/>
      <c r="BU275" s="473"/>
      <c r="BV275" s="473"/>
      <c r="BW275" s="473"/>
      <c r="BX275" s="473"/>
      <c r="BY275" s="473"/>
      <c r="BZ275" s="473"/>
      <c r="CA275" s="473"/>
      <c r="CB275" s="473"/>
      <c r="CC275" s="473"/>
      <c r="CD275" s="473"/>
      <c r="CE275" s="473"/>
      <c r="CF275" s="473"/>
      <c r="CG275" s="473"/>
      <c r="CH275" s="473"/>
      <c r="CI275" s="473"/>
      <c r="CJ275" s="473"/>
      <c r="CK275" s="473"/>
      <c r="CL275" s="473"/>
      <c r="CM275" s="473"/>
      <c r="CN275" s="473"/>
      <c r="CO275" s="473"/>
      <c r="CP275" s="473"/>
      <c r="CQ275" s="473"/>
      <c r="CR275" s="473"/>
      <c r="CS275" s="473"/>
      <c r="CT275" s="473"/>
      <c r="CU275" s="473"/>
      <c r="CV275" s="473"/>
      <c r="CW275" s="473"/>
      <c r="CX275" s="473"/>
      <c r="CY275" s="473"/>
      <c r="CZ275" s="473"/>
      <c r="DA275" s="473"/>
      <c r="DB275" s="473"/>
      <c r="DC275" s="473"/>
      <c r="DD275" s="473"/>
      <c r="DE275" s="473"/>
      <c r="DF275" s="473"/>
      <c r="DG275" s="473"/>
      <c r="DH275" s="473"/>
      <c r="DI275" s="473"/>
      <c r="DJ275" s="473"/>
      <c r="DK275" s="473"/>
      <c r="DL275" s="473"/>
      <c r="DM275" s="473"/>
      <c r="DN275" s="473"/>
      <c r="DO275" s="473"/>
      <c r="DP275" s="473"/>
      <c r="DQ275" s="473"/>
      <c r="DR275" s="473"/>
      <c r="DS275" s="473"/>
      <c r="DT275" s="473"/>
      <c r="DU275" s="473"/>
      <c r="DV275" s="473"/>
      <c r="DW275" s="473"/>
      <c r="DX275" s="473"/>
      <c r="DY275" s="473"/>
      <c r="DZ275" s="473"/>
      <c r="EA275" s="473"/>
      <c r="EB275" s="473"/>
      <c r="EC275" s="473"/>
      <c r="ED275" s="473"/>
      <c r="EE275" s="473"/>
      <c r="EF275" s="473"/>
      <c r="EG275" s="473"/>
      <c r="EH275" s="473"/>
      <c r="EI275" s="473"/>
      <c r="EJ275" s="473"/>
      <c r="EK275" s="473"/>
      <c r="EL275" s="473"/>
      <c r="EM275" s="473"/>
      <c r="EN275" s="473"/>
      <c r="EO275" s="473"/>
      <c r="EP275" s="473"/>
      <c r="EQ275" s="473"/>
      <c r="ER275" s="473"/>
      <c r="ES275" s="473"/>
      <c r="ET275" s="473"/>
      <c r="EU275" s="473"/>
      <c r="EV275" s="473"/>
      <c r="EW275" s="473"/>
      <c r="EX275" s="473"/>
      <c r="EY275" s="473"/>
      <c r="EZ275" s="473"/>
      <c r="FA275" s="473"/>
      <c r="FB275" s="473"/>
      <c r="FC275" s="473"/>
      <c r="FD275" s="473"/>
      <c r="FE275" s="473"/>
      <c r="FF275" s="473"/>
      <c r="FG275" s="473"/>
      <c r="FH275" s="473"/>
      <c r="FI275" s="473"/>
      <c r="FJ275" s="473"/>
      <c r="FK275" s="473"/>
      <c r="FL275" s="473"/>
      <c r="FM275" s="473"/>
      <c r="FN275" s="473"/>
      <c r="FO275" s="473"/>
      <c r="FP275" s="473"/>
      <c r="FQ275" s="473"/>
      <c r="FR275" s="473"/>
      <c r="FS275" s="473"/>
      <c r="FT275" s="473"/>
      <c r="FU275" s="473"/>
      <c r="FV275" s="473"/>
      <c r="FW275" s="473"/>
      <c r="FX275" s="473"/>
      <c r="FY275" s="473"/>
      <c r="FZ275" s="473"/>
      <c r="GA275" s="473"/>
      <c r="GB275" s="473"/>
      <c r="GC275" s="473"/>
      <c r="GD275" s="473"/>
      <c r="GE275" s="473"/>
      <c r="GF275" s="473"/>
      <c r="GG275" s="473"/>
      <c r="GH275" s="473"/>
      <c r="GI275" s="473"/>
      <c r="GJ275" s="473"/>
      <c r="GK275" s="473"/>
      <c r="GL275" s="473"/>
      <c r="GM275" s="473"/>
      <c r="GN275" s="473"/>
      <c r="GO275" s="473"/>
      <c r="GP275" s="473"/>
      <c r="GQ275" s="473"/>
      <c r="GR275" s="473"/>
      <c r="GS275" s="473"/>
      <c r="GT275" s="473"/>
      <c r="GU275" s="473"/>
      <c r="GV275" s="473"/>
    </row>
    <row r="276" spans="8:204" s="11" customFormat="1">
      <c r="H276" s="495"/>
      <c r="I276" s="495"/>
      <c r="J276" s="495"/>
      <c r="M276" s="495"/>
      <c r="N276" s="9"/>
      <c r="O276" s="9"/>
      <c r="P276" s="9"/>
      <c r="Q276" s="9"/>
      <c r="R276" s="473"/>
      <c r="S276" s="473"/>
      <c r="T276" s="473"/>
      <c r="U276" s="473"/>
      <c r="V276" s="473"/>
      <c r="W276" s="473"/>
      <c r="X276" s="473"/>
      <c r="Y276" s="473"/>
      <c r="Z276" s="473"/>
      <c r="AA276" s="473"/>
      <c r="AB276" s="473"/>
      <c r="AC276" s="473"/>
      <c r="AD276" s="473"/>
      <c r="AE276" s="473"/>
      <c r="AF276" s="473"/>
      <c r="AG276" s="473"/>
      <c r="AH276" s="473"/>
      <c r="AI276" s="473"/>
      <c r="AJ276" s="473"/>
      <c r="AK276" s="473"/>
      <c r="AL276" s="473"/>
      <c r="AM276" s="473"/>
      <c r="AN276" s="473"/>
      <c r="AO276" s="473"/>
      <c r="AP276" s="473"/>
      <c r="AQ276" s="473"/>
      <c r="AR276" s="473"/>
      <c r="AS276" s="473"/>
      <c r="AT276" s="473"/>
      <c r="AU276" s="473"/>
      <c r="AV276" s="473"/>
      <c r="AW276" s="473"/>
      <c r="AX276" s="473"/>
      <c r="AY276" s="473"/>
      <c r="AZ276" s="473"/>
      <c r="BA276" s="473"/>
      <c r="BB276" s="473"/>
      <c r="BC276" s="473"/>
      <c r="BD276" s="473"/>
      <c r="BE276" s="473"/>
      <c r="BF276" s="473"/>
      <c r="BG276" s="473"/>
      <c r="BH276" s="473"/>
      <c r="BI276" s="473"/>
      <c r="BJ276" s="473"/>
      <c r="BK276" s="473"/>
      <c r="BL276" s="473"/>
      <c r="BM276" s="473"/>
      <c r="BN276" s="473"/>
      <c r="BO276" s="473"/>
      <c r="BP276" s="473"/>
      <c r="BQ276" s="473"/>
      <c r="BR276" s="473"/>
      <c r="BS276" s="473"/>
      <c r="BT276" s="473"/>
      <c r="BU276" s="473"/>
      <c r="BV276" s="473"/>
      <c r="BW276" s="473"/>
      <c r="BX276" s="473"/>
      <c r="BY276" s="473"/>
      <c r="BZ276" s="473"/>
      <c r="CA276" s="473"/>
      <c r="CB276" s="473"/>
      <c r="CC276" s="473"/>
      <c r="CD276" s="473"/>
      <c r="CE276" s="473"/>
      <c r="CF276" s="473"/>
      <c r="CG276" s="473"/>
      <c r="CH276" s="473"/>
      <c r="CI276" s="473"/>
      <c r="CJ276" s="473"/>
      <c r="CK276" s="473"/>
      <c r="CL276" s="473"/>
      <c r="CM276" s="473"/>
      <c r="CN276" s="473"/>
      <c r="CO276" s="473"/>
      <c r="CP276" s="473"/>
      <c r="CQ276" s="473"/>
      <c r="CR276" s="473"/>
      <c r="CS276" s="473"/>
      <c r="CT276" s="473"/>
      <c r="CU276" s="473"/>
      <c r="CV276" s="473"/>
      <c r="CW276" s="473"/>
      <c r="CX276" s="473"/>
      <c r="CY276" s="473"/>
      <c r="CZ276" s="473"/>
      <c r="DA276" s="473"/>
      <c r="DB276" s="473"/>
      <c r="DC276" s="473"/>
      <c r="DD276" s="473"/>
      <c r="DE276" s="473"/>
      <c r="DF276" s="473"/>
      <c r="DG276" s="473"/>
      <c r="DH276" s="473"/>
      <c r="DI276" s="473"/>
      <c r="DJ276" s="473"/>
      <c r="DK276" s="473"/>
      <c r="DL276" s="473"/>
      <c r="DM276" s="473"/>
      <c r="DN276" s="473"/>
      <c r="DO276" s="473"/>
      <c r="DP276" s="473"/>
      <c r="DQ276" s="473"/>
      <c r="DR276" s="473"/>
      <c r="DS276" s="473"/>
      <c r="DT276" s="473"/>
      <c r="DU276" s="473"/>
      <c r="DV276" s="473"/>
      <c r="DW276" s="473"/>
      <c r="DX276" s="473"/>
      <c r="DY276" s="473"/>
      <c r="DZ276" s="473"/>
      <c r="EA276" s="473"/>
      <c r="EB276" s="473"/>
      <c r="EC276" s="473"/>
      <c r="ED276" s="473"/>
      <c r="EE276" s="473"/>
      <c r="EF276" s="473"/>
      <c r="EG276" s="473"/>
      <c r="EH276" s="473"/>
      <c r="EI276" s="473"/>
      <c r="EJ276" s="473"/>
      <c r="EK276" s="473"/>
      <c r="EL276" s="473"/>
      <c r="EM276" s="473"/>
      <c r="EN276" s="473"/>
      <c r="EO276" s="473"/>
      <c r="EP276" s="473"/>
      <c r="EQ276" s="473"/>
      <c r="ER276" s="473"/>
      <c r="ES276" s="473"/>
      <c r="ET276" s="473"/>
      <c r="EU276" s="473"/>
      <c r="EV276" s="473"/>
      <c r="EW276" s="473"/>
      <c r="EX276" s="473"/>
      <c r="EY276" s="473"/>
      <c r="EZ276" s="473"/>
      <c r="FA276" s="473"/>
      <c r="FB276" s="473"/>
      <c r="FC276" s="473"/>
      <c r="FD276" s="473"/>
      <c r="FE276" s="473"/>
      <c r="FF276" s="473"/>
      <c r="FG276" s="473"/>
      <c r="FH276" s="473"/>
      <c r="FI276" s="473"/>
      <c r="FJ276" s="473"/>
      <c r="FK276" s="473"/>
      <c r="FL276" s="473"/>
      <c r="FM276" s="473"/>
      <c r="FN276" s="473"/>
      <c r="FO276" s="473"/>
      <c r="FP276" s="473"/>
      <c r="FQ276" s="473"/>
      <c r="FR276" s="473"/>
      <c r="FS276" s="473"/>
      <c r="FT276" s="473"/>
      <c r="FU276" s="473"/>
      <c r="FV276" s="473"/>
      <c r="FW276" s="473"/>
      <c r="FX276" s="473"/>
      <c r="FY276" s="473"/>
      <c r="FZ276" s="473"/>
      <c r="GA276" s="473"/>
      <c r="GB276" s="473"/>
      <c r="GC276" s="473"/>
      <c r="GD276" s="473"/>
      <c r="GE276" s="473"/>
      <c r="GF276" s="473"/>
      <c r="GG276" s="473"/>
      <c r="GH276" s="473"/>
      <c r="GI276" s="473"/>
      <c r="GJ276" s="473"/>
      <c r="GK276" s="473"/>
      <c r="GL276" s="473"/>
      <c r="GM276" s="473"/>
      <c r="GN276" s="473"/>
      <c r="GO276" s="473"/>
      <c r="GP276" s="473"/>
      <c r="GQ276" s="473"/>
      <c r="GR276" s="473"/>
      <c r="GS276" s="473"/>
      <c r="GT276" s="473"/>
      <c r="GU276" s="473"/>
      <c r="GV276" s="473"/>
    </row>
    <row r="277" spans="8:204" s="11" customFormat="1">
      <c r="H277" s="495"/>
      <c r="I277" s="495"/>
      <c r="J277" s="495"/>
      <c r="M277" s="495"/>
      <c r="N277" s="9"/>
      <c r="O277" s="9"/>
      <c r="P277" s="9"/>
      <c r="Q277" s="9"/>
      <c r="R277" s="473"/>
      <c r="S277" s="473"/>
      <c r="T277" s="473"/>
      <c r="U277" s="473"/>
      <c r="V277" s="473"/>
      <c r="W277" s="473"/>
      <c r="X277" s="473"/>
      <c r="Y277" s="473"/>
      <c r="Z277" s="473"/>
      <c r="AA277" s="473"/>
      <c r="AB277" s="473"/>
      <c r="AC277" s="473"/>
      <c r="AD277" s="473"/>
      <c r="AE277" s="473"/>
      <c r="AF277" s="473"/>
      <c r="AG277" s="473"/>
      <c r="AH277" s="473"/>
      <c r="AI277" s="473"/>
      <c r="AJ277" s="473"/>
      <c r="AK277" s="473"/>
      <c r="AL277" s="473"/>
      <c r="AM277" s="473"/>
      <c r="AN277" s="473"/>
      <c r="AO277" s="473"/>
      <c r="AP277" s="473"/>
      <c r="AQ277" s="473"/>
      <c r="AR277" s="473"/>
      <c r="AS277" s="473"/>
      <c r="AT277" s="473"/>
      <c r="AU277" s="473"/>
      <c r="AV277" s="473"/>
      <c r="AW277" s="473"/>
      <c r="AX277" s="473"/>
      <c r="AY277" s="473"/>
      <c r="AZ277" s="473"/>
      <c r="BA277" s="473"/>
      <c r="BB277" s="473"/>
      <c r="BC277" s="473"/>
      <c r="BD277" s="473"/>
      <c r="BE277" s="473"/>
      <c r="BF277" s="473"/>
      <c r="BG277" s="473"/>
      <c r="BH277" s="473"/>
      <c r="BI277" s="473"/>
      <c r="BJ277" s="473"/>
      <c r="BK277" s="473"/>
      <c r="BL277" s="473"/>
      <c r="BM277" s="473"/>
      <c r="BN277" s="473"/>
      <c r="BO277" s="473"/>
      <c r="BP277" s="473"/>
      <c r="BQ277" s="473"/>
      <c r="BR277" s="473"/>
      <c r="BS277" s="473"/>
      <c r="BT277" s="473"/>
      <c r="BU277" s="473"/>
      <c r="BV277" s="473"/>
      <c r="BW277" s="473"/>
      <c r="BX277" s="473"/>
      <c r="BY277" s="473"/>
      <c r="BZ277" s="473"/>
      <c r="CA277" s="473"/>
      <c r="CB277" s="473"/>
      <c r="CC277" s="473"/>
      <c r="CD277" s="473"/>
      <c r="CE277" s="473"/>
      <c r="CF277" s="473"/>
      <c r="CG277" s="473"/>
      <c r="CH277" s="473"/>
      <c r="CI277" s="473"/>
      <c r="CJ277" s="473"/>
      <c r="CK277" s="473"/>
      <c r="CL277" s="473"/>
      <c r="CM277" s="473"/>
      <c r="CN277" s="473"/>
      <c r="CO277" s="473"/>
      <c r="CP277" s="473"/>
      <c r="CQ277" s="473"/>
      <c r="CR277" s="473"/>
      <c r="CS277" s="473"/>
      <c r="CT277" s="473"/>
      <c r="CU277" s="473"/>
      <c r="CV277" s="473"/>
      <c r="CW277" s="473"/>
      <c r="CX277" s="473"/>
      <c r="CY277" s="473"/>
      <c r="CZ277" s="473"/>
      <c r="DA277" s="473"/>
      <c r="DB277" s="473"/>
      <c r="DC277" s="473"/>
      <c r="DD277" s="473"/>
      <c r="DE277" s="473"/>
      <c r="DF277" s="473"/>
      <c r="DG277" s="473"/>
      <c r="DH277" s="473"/>
      <c r="DI277" s="473"/>
      <c r="DJ277" s="473"/>
      <c r="DK277" s="473"/>
      <c r="DL277" s="473"/>
      <c r="DM277" s="473"/>
      <c r="DN277" s="473"/>
      <c r="DO277" s="473"/>
      <c r="DP277" s="473"/>
      <c r="DQ277" s="473"/>
      <c r="DR277" s="473"/>
      <c r="DS277" s="473"/>
      <c r="DT277" s="473"/>
      <c r="DU277" s="473"/>
      <c r="DV277" s="473"/>
      <c r="DW277" s="473"/>
      <c r="DX277" s="473"/>
      <c r="DY277" s="473"/>
      <c r="DZ277" s="473"/>
      <c r="EA277" s="473"/>
      <c r="EB277" s="473"/>
      <c r="EC277" s="473"/>
      <c r="ED277" s="473"/>
      <c r="EE277" s="473"/>
      <c r="EF277" s="473"/>
      <c r="EG277" s="473"/>
      <c r="EH277" s="473"/>
      <c r="EI277" s="473"/>
      <c r="EJ277" s="473"/>
      <c r="EK277" s="473"/>
      <c r="EL277" s="473"/>
      <c r="EM277" s="473"/>
      <c r="EN277" s="473"/>
      <c r="EO277" s="473"/>
      <c r="EP277" s="473"/>
      <c r="EQ277" s="473"/>
      <c r="ER277" s="473"/>
      <c r="ES277" s="473"/>
      <c r="ET277" s="473"/>
      <c r="EU277" s="473"/>
      <c r="EV277" s="473"/>
      <c r="EW277" s="473"/>
      <c r="EX277" s="473"/>
      <c r="EY277" s="473"/>
      <c r="EZ277" s="473"/>
      <c r="FA277" s="473"/>
      <c r="FB277" s="473"/>
      <c r="FC277" s="473"/>
      <c r="FD277" s="473"/>
      <c r="FE277" s="473"/>
      <c r="FF277" s="473"/>
      <c r="FG277" s="473"/>
      <c r="FH277" s="473"/>
      <c r="FI277" s="473"/>
      <c r="FJ277" s="473"/>
      <c r="FK277" s="473"/>
      <c r="FL277" s="473"/>
      <c r="FM277" s="473"/>
      <c r="FN277" s="473"/>
      <c r="FO277" s="473"/>
      <c r="FP277" s="473"/>
      <c r="FQ277" s="473"/>
      <c r="FR277" s="473"/>
      <c r="FS277" s="473"/>
      <c r="FT277" s="473"/>
      <c r="FU277" s="473"/>
      <c r="FV277" s="473"/>
      <c r="FW277" s="473"/>
      <c r="FX277" s="473"/>
      <c r="FY277" s="473"/>
      <c r="FZ277" s="473"/>
      <c r="GA277" s="473"/>
      <c r="GB277" s="473"/>
      <c r="GC277" s="473"/>
      <c r="GD277" s="473"/>
      <c r="GE277" s="473"/>
      <c r="GF277" s="473"/>
      <c r="GG277" s="473"/>
      <c r="GH277" s="473"/>
      <c r="GI277" s="473"/>
      <c r="GJ277" s="473"/>
      <c r="GK277" s="473"/>
      <c r="GL277" s="473"/>
      <c r="GM277" s="473"/>
      <c r="GN277" s="473"/>
      <c r="GO277" s="473"/>
      <c r="GP277" s="473"/>
      <c r="GQ277" s="473"/>
      <c r="GR277" s="473"/>
      <c r="GS277" s="473"/>
      <c r="GT277" s="473"/>
      <c r="GU277" s="473"/>
      <c r="GV277" s="473"/>
    </row>
    <row r="278" spans="8:204" s="11" customFormat="1">
      <c r="H278" s="495"/>
      <c r="I278" s="495"/>
      <c r="J278" s="495"/>
      <c r="M278" s="495"/>
      <c r="N278" s="9"/>
      <c r="O278" s="9"/>
      <c r="P278" s="9"/>
      <c r="Q278" s="9"/>
      <c r="R278" s="473"/>
      <c r="S278" s="473"/>
      <c r="T278" s="473"/>
      <c r="U278" s="473"/>
      <c r="V278" s="473"/>
      <c r="W278" s="473"/>
      <c r="X278" s="473"/>
      <c r="Y278" s="473"/>
      <c r="Z278" s="473"/>
      <c r="AA278" s="473"/>
      <c r="AB278" s="473"/>
      <c r="AC278" s="473"/>
      <c r="AD278" s="473"/>
      <c r="AE278" s="473"/>
      <c r="AF278" s="473"/>
      <c r="AG278" s="473"/>
      <c r="AH278" s="473"/>
      <c r="AI278" s="473"/>
      <c r="AJ278" s="473"/>
      <c r="AK278" s="473"/>
      <c r="AL278" s="473"/>
      <c r="AM278" s="473"/>
      <c r="AN278" s="473"/>
      <c r="AO278" s="473"/>
      <c r="AP278" s="473"/>
      <c r="AQ278" s="473"/>
      <c r="AR278" s="473"/>
      <c r="AS278" s="473"/>
      <c r="AT278" s="473"/>
      <c r="AU278" s="473"/>
      <c r="AV278" s="473"/>
      <c r="AW278" s="473"/>
      <c r="AX278" s="473"/>
      <c r="AY278" s="473"/>
      <c r="AZ278" s="473"/>
      <c r="BA278" s="473"/>
      <c r="BB278" s="473"/>
      <c r="BC278" s="473"/>
      <c r="BD278" s="473"/>
      <c r="BE278" s="473"/>
      <c r="BF278" s="473"/>
      <c r="BG278" s="473"/>
      <c r="BH278" s="473"/>
      <c r="BI278" s="473"/>
      <c r="BJ278" s="473"/>
      <c r="BK278" s="473"/>
      <c r="BL278" s="473"/>
      <c r="BM278" s="473"/>
      <c r="BN278" s="473"/>
      <c r="BO278" s="473"/>
      <c r="BP278" s="473"/>
      <c r="BQ278" s="473"/>
      <c r="BR278" s="473"/>
      <c r="BS278" s="473"/>
      <c r="BT278" s="473"/>
      <c r="BU278" s="473"/>
      <c r="BV278" s="473"/>
      <c r="BW278" s="473"/>
      <c r="BX278" s="473"/>
      <c r="BY278" s="473"/>
      <c r="BZ278" s="473"/>
      <c r="CA278" s="473"/>
      <c r="CB278" s="473"/>
      <c r="CC278" s="473"/>
      <c r="CD278" s="473"/>
      <c r="CE278" s="473"/>
      <c r="CF278" s="473"/>
      <c r="CG278" s="473"/>
      <c r="CH278" s="473"/>
      <c r="CI278" s="473"/>
      <c r="CJ278" s="473"/>
      <c r="CK278" s="473"/>
      <c r="CL278" s="473"/>
      <c r="CM278" s="473"/>
      <c r="CN278" s="473"/>
      <c r="CO278" s="473"/>
      <c r="CP278" s="473"/>
      <c r="CQ278" s="473"/>
      <c r="CR278" s="473"/>
      <c r="CS278" s="473"/>
      <c r="CT278" s="473"/>
      <c r="CU278" s="473"/>
      <c r="CV278" s="473"/>
      <c r="CW278" s="473"/>
      <c r="CX278" s="473"/>
      <c r="CY278" s="473"/>
      <c r="CZ278" s="473"/>
      <c r="DA278" s="473"/>
      <c r="DB278" s="473"/>
      <c r="DC278" s="473"/>
      <c r="DD278" s="473"/>
      <c r="DE278" s="473"/>
      <c r="DF278" s="473"/>
      <c r="DG278" s="473"/>
      <c r="DH278" s="473"/>
      <c r="DI278" s="473"/>
      <c r="DJ278" s="473"/>
      <c r="DK278" s="473"/>
      <c r="DL278" s="473"/>
      <c r="DM278" s="473"/>
      <c r="DN278" s="473"/>
      <c r="DO278" s="473"/>
      <c r="DP278" s="473"/>
      <c r="DQ278" s="473"/>
      <c r="DR278" s="473"/>
      <c r="DS278" s="473"/>
      <c r="DT278" s="473"/>
      <c r="DU278" s="473"/>
      <c r="DV278" s="473"/>
      <c r="DW278" s="473"/>
      <c r="DX278" s="473"/>
      <c r="DY278" s="473"/>
      <c r="DZ278" s="473"/>
      <c r="EA278" s="473"/>
      <c r="EB278" s="473"/>
      <c r="EC278" s="473"/>
      <c r="ED278" s="473"/>
      <c r="EE278" s="473"/>
      <c r="EF278" s="473"/>
      <c r="EG278" s="473"/>
      <c r="EH278" s="473"/>
      <c r="EI278" s="473"/>
      <c r="EJ278" s="473"/>
      <c r="EK278" s="473"/>
      <c r="EL278" s="473"/>
      <c r="EM278" s="473"/>
      <c r="EN278" s="473"/>
      <c r="EO278" s="473"/>
      <c r="EP278" s="473"/>
      <c r="EQ278" s="473"/>
      <c r="ER278" s="473"/>
      <c r="ES278" s="473"/>
      <c r="ET278" s="473"/>
      <c r="EU278" s="473"/>
      <c r="EV278" s="473"/>
      <c r="EW278" s="473"/>
      <c r="EX278" s="473"/>
      <c r="EY278" s="473"/>
      <c r="EZ278" s="473"/>
      <c r="FA278" s="473"/>
      <c r="FB278" s="473"/>
      <c r="FC278" s="473"/>
      <c r="FD278" s="473"/>
      <c r="FE278" s="473"/>
      <c r="FF278" s="473"/>
      <c r="FG278" s="473"/>
      <c r="FH278" s="473"/>
      <c r="FI278" s="473"/>
      <c r="FJ278" s="473"/>
      <c r="FK278" s="473"/>
      <c r="FL278" s="473"/>
      <c r="FM278" s="473"/>
      <c r="FN278" s="473"/>
      <c r="FO278" s="473"/>
      <c r="FP278" s="473"/>
      <c r="FQ278" s="473"/>
      <c r="FR278" s="473"/>
      <c r="FS278" s="473"/>
      <c r="FT278" s="473"/>
      <c r="FU278" s="473"/>
      <c r="FV278" s="473"/>
      <c r="FW278" s="473"/>
      <c r="FX278" s="473"/>
      <c r="FY278" s="473"/>
      <c r="FZ278" s="473"/>
      <c r="GA278" s="473"/>
      <c r="GB278" s="473"/>
      <c r="GC278" s="473"/>
      <c r="GD278" s="473"/>
      <c r="GE278" s="473"/>
      <c r="GF278" s="473"/>
      <c r="GG278" s="473"/>
      <c r="GH278" s="473"/>
      <c r="GI278" s="473"/>
      <c r="GJ278" s="473"/>
      <c r="GK278" s="473"/>
      <c r="GL278" s="473"/>
      <c r="GM278" s="473"/>
      <c r="GN278" s="473"/>
      <c r="GO278" s="473"/>
      <c r="GP278" s="473"/>
      <c r="GQ278" s="473"/>
      <c r="GR278" s="473"/>
      <c r="GS278" s="473"/>
      <c r="GT278" s="473"/>
      <c r="GU278" s="473"/>
      <c r="GV278" s="473"/>
    </row>
    <row r="279" spans="8:204" s="11" customFormat="1">
      <c r="H279" s="495"/>
      <c r="I279" s="495"/>
      <c r="J279" s="495"/>
      <c r="M279" s="495"/>
      <c r="N279" s="9"/>
      <c r="O279" s="9"/>
      <c r="P279" s="9"/>
      <c r="Q279" s="9"/>
      <c r="R279" s="473"/>
      <c r="S279" s="473"/>
      <c r="T279" s="473"/>
      <c r="U279" s="473"/>
      <c r="V279" s="473"/>
      <c r="W279" s="473"/>
      <c r="X279" s="473"/>
      <c r="Y279" s="473"/>
      <c r="Z279" s="473"/>
      <c r="AA279" s="473"/>
      <c r="AB279" s="473"/>
      <c r="AC279" s="473"/>
      <c r="AD279" s="473"/>
      <c r="AE279" s="473"/>
      <c r="AF279" s="473"/>
      <c r="AG279" s="473"/>
      <c r="AH279" s="473"/>
      <c r="AI279" s="473"/>
      <c r="AJ279" s="473"/>
      <c r="AK279" s="473"/>
      <c r="AL279" s="473"/>
      <c r="AM279" s="473"/>
      <c r="AN279" s="473"/>
      <c r="AO279" s="473"/>
      <c r="AP279" s="473"/>
      <c r="AQ279" s="473"/>
      <c r="AR279" s="473"/>
      <c r="AS279" s="473"/>
      <c r="AT279" s="473"/>
      <c r="AU279" s="473"/>
      <c r="AV279" s="473"/>
      <c r="AW279" s="473"/>
      <c r="AX279" s="473"/>
      <c r="AY279" s="473"/>
      <c r="AZ279" s="473"/>
      <c r="BA279" s="473"/>
      <c r="BB279" s="473"/>
      <c r="BC279" s="473"/>
      <c r="BD279" s="473"/>
      <c r="BE279" s="473"/>
      <c r="BF279" s="473"/>
      <c r="BG279" s="473"/>
      <c r="BH279" s="473"/>
      <c r="BI279" s="473"/>
      <c r="BJ279" s="473"/>
      <c r="BK279" s="473"/>
      <c r="BL279" s="473"/>
      <c r="BM279" s="473"/>
      <c r="BN279" s="473"/>
      <c r="BO279" s="473"/>
      <c r="BP279" s="473"/>
      <c r="BQ279" s="473"/>
      <c r="BR279" s="473"/>
      <c r="BS279" s="473"/>
      <c r="BT279" s="473"/>
      <c r="BU279" s="473"/>
      <c r="BV279" s="473"/>
      <c r="BW279" s="473"/>
      <c r="BX279" s="473"/>
      <c r="BY279" s="473"/>
      <c r="BZ279" s="473"/>
      <c r="CA279" s="473"/>
      <c r="CB279" s="473"/>
      <c r="CC279" s="473"/>
      <c r="CD279" s="473"/>
      <c r="CE279" s="473"/>
      <c r="CF279" s="473"/>
      <c r="CG279" s="473"/>
      <c r="CH279" s="473"/>
      <c r="CI279" s="473"/>
      <c r="CJ279" s="473"/>
      <c r="CK279" s="473"/>
      <c r="CL279" s="473"/>
      <c r="CM279" s="473"/>
      <c r="CN279" s="473"/>
      <c r="CO279" s="473"/>
      <c r="CP279" s="473"/>
      <c r="CQ279" s="473"/>
      <c r="CR279" s="473"/>
      <c r="CS279" s="473"/>
      <c r="CT279" s="473"/>
      <c r="CU279" s="473"/>
      <c r="CV279" s="473"/>
      <c r="CW279" s="473"/>
      <c r="CX279" s="473"/>
      <c r="CY279" s="473"/>
      <c r="CZ279" s="473"/>
      <c r="DA279" s="473"/>
      <c r="DB279" s="473"/>
      <c r="DC279" s="473"/>
      <c r="DD279" s="473"/>
      <c r="DE279" s="473"/>
      <c r="DF279" s="473"/>
      <c r="DG279" s="473"/>
      <c r="DH279" s="473"/>
      <c r="DI279" s="473"/>
      <c r="DJ279" s="473"/>
      <c r="DK279" s="473"/>
      <c r="DL279" s="473"/>
      <c r="DM279" s="473"/>
      <c r="DN279" s="473"/>
      <c r="DO279" s="473"/>
      <c r="DP279" s="473"/>
      <c r="DQ279" s="473"/>
      <c r="DR279" s="473"/>
      <c r="DS279" s="473"/>
      <c r="DT279" s="473"/>
      <c r="DU279" s="473"/>
      <c r="DV279" s="473"/>
      <c r="DW279" s="473"/>
      <c r="DX279" s="473"/>
      <c r="DY279" s="473"/>
      <c r="DZ279" s="473"/>
      <c r="EA279" s="473"/>
      <c r="EB279" s="473"/>
      <c r="EC279" s="473"/>
      <c r="ED279" s="473"/>
      <c r="EE279" s="473"/>
      <c r="EF279" s="473"/>
      <c r="EG279" s="473"/>
      <c r="EH279" s="473"/>
      <c r="EI279" s="473"/>
      <c r="EJ279" s="473"/>
      <c r="EK279" s="473"/>
      <c r="EL279" s="473"/>
      <c r="EM279" s="473"/>
      <c r="EN279" s="473"/>
      <c r="EO279" s="473"/>
      <c r="EP279" s="473"/>
      <c r="EQ279" s="473"/>
      <c r="ER279" s="473"/>
      <c r="ES279" s="473"/>
      <c r="ET279" s="473"/>
      <c r="EU279" s="473"/>
      <c r="EV279" s="473"/>
      <c r="EW279" s="473"/>
      <c r="EX279" s="473"/>
      <c r="EY279" s="473"/>
      <c r="EZ279" s="473"/>
      <c r="FA279" s="473"/>
      <c r="FB279" s="473"/>
      <c r="FC279" s="473"/>
      <c r="FD279" s="473"/>
      <c r="FE279" s="473"/>
      <c r="FF279" s="473"/>
      <c r="FG279" s="473"/>
      <c r="FH279" s="473"/>
      <c r="FI279" s="473"/>
      <c r="FJ279" s="473"/>
      <c r="FK279" s="473"/>
      <c r="FL279" s="473"/>
      <c r="FM279" s="473"/>
      <c r="FN279" s="473"/>
      <c r="FO279" s="473"/>
      <c r="FP279" s="473"/>
      <c r="FQ279" s="473"/>
      <c r="FR279" s="473"/>
      <c r="FS279" s="473"/>
      <c r="FT279" s="473"/>
      <c r="FU279" s="473"/>
      <c r="FV279" s="473"/>
      <c r="FW279" s="473"/>
      <c r="FX279" s="473"/>
      <c r="FY279" s="473"/>
      <c r="FZ279" s="473"/>
      <c r="GA279" s="473"/>
      <c r="GB279" s="473"/>
      <c r="GC279" s="473"/>
      <c r="GD279" s="473"/>
      <c r="GE279" s="473"/>
      <c r="GF279" s="473"/>
      <c r="GG279" s="473"/>
      <c r="GH279" s="473"/>
      <c r="GI279" s="473"/>
      <c r="GJ279" s="473"/>
      <c r="GK279" s="473"/>
      <c r="GL279" s="473"/>
      <c r="GM279" s="473"/>
      <c r="GN279" s="473"/>
      <c r="GO279" s="473"/>
      <c r="GP279" s="473"/>
      <c r="GQ279" s="473"/>
      <c r="GR279" s="473"/>
      <c r="GS279" s="473"/>
      <c r="GT279" s="473"/>
      <c r="GU279" s="473"/>
      <c r="GV279" s="473"/>
    </row>
    <row r="280" spans="8:204" s="11" customFormat="1">
      <c r="H280" s="495"/>
      <c r="I280" s="495"/>
      <c r="J280" s="495"/>
      <c r="M280" s="495"/>
      <c r="N280" s="9"/>
      <c r="O280" s="9"/>
      <c r="P280" s="9"/>
      <c r="Q280" s="9"/>
      <c r="R280" s="473"/>
      <c r="S280" s="473"/>
      <c r="T280" s="473"/>
      <c r="U280" s="473"/>
      <c r="V280" s="473"/>
      <c r="W280" s="473"/>
      <c r="X280" s="473"/>
      <c r="Y280" s="473"/>
      <c r="Z280" s="473"/>
      <c r="AA280" s="473"/>
      <c r="AB280" s="473"/>
      <c r="AC280" s="473"/>
      <c r="AD280" s="473"/>
      <c r="AE280" s="473"/>
      <c r="AF280" s="473"/>
      <c r="AG280" s="473"/>
      <c r="AH280" s="473"/>
      <c r="AI280" s="473"/>
      <c r="AJ280" s="473"/>
      <c r="AK280" s="473"/>
      <c r="AL280" s="473"/>
      <c r="AM280" s="473"/>
      <c r="AN280" s="473"/>
      <c r="AO280" s="473"/>
      <c r="AP280" s="473"/>
      <c r="AQ280" s="473"/>
      <c r="AR280" s="473"/>
      <c r="AS280" s="473"/>
      <c r="AT280" s="473"/>
      <c r="AU280" s="473"/>
      <c r="AV280" s="473"/>
      <c r="AW280" s="473"/>
      <c r="AX280" s="473"/>
      <c r="AY280" s="473"/>
      <c r="AZ280" s="473"/>
      <c r="BA280" s="473"/>
      <c r="BB280" s="473"/>
      <c r="BC280" s="473"/>
      <c r="BD280" s="473"/>
      <c r="BE280" s="473"/>
      <c r="BF280" s="473"/>
      <c r="BG280" s="473"/>
      <c r="BH280" s="473"/>
      <c r="BI280" s="473"/>
      <c r="BJ280" s="473"/>
      <c r="BK280" s="473"/>
      <c r="BL280" s="473"/>
      <c r="BM280" s="473"/>
      <c r="BN280" s="473"/>
      <c r="BO280" s="473"/>
      <c r="BP280" s="473"/>
      <c r="BQ280" s="473"/>
      <c r="BR280" s="473"/>
      <c r="BS280" s="473"/>
      <c r="BT280" s="473"/>
      <c r="BU280" s="473"/>
      <c r="BV280" s="473"/>
      <c r="BW280" s="473"/>
      <c r="BX280" s="473"/>
      <c r="BY280" s="473"/>
      <c r="BZ280" s="473"/>
      <c r="CA280" s="473"/>
      <c r="CB280" s="473"/>
      <c r="CC280" s="473"/>
      <c r="CD280" s="473"/>
      <c r="CE280" s="473"/>
      <c r="CF280" s="473"/>
      <c r="CG280" s="473"/>
      <c r="CH280" s="473"/>
      <c r="CI280" s="473"/>
      <c r="CJ280" s="473"/>
      <c r="CK280" s="473"/>
      <c r="CL280" s="473"/>
      <c r="CM280" s="473"/>
      <c r="CN280" s="473"/>
      <c r="CO280" s="473"/>
      <c r="CP280" s="473"/>
      <c r="CQ280" s="473"/>
      <c r="CR280" s="473"/>
      <c r="CS280" s="473"/>
      <c r="CT280" s="473"/>
      <c r="CU280" s="473"/>
      <c r="CV280" s="473"/>
      <c r="CW280" s="473"/>
      <c r="CX280" s="473"/>
      <c r="CY280" s="473"/>
      <c r="CZ280" s="473"/>
      <c r="DA280" s="473"/>
      <c r="DB280" s="473"/>
      <c r="DC280" s="473"/>
      <c r="DD280" s="473"/>
      <c r="DE280" s="473"/>
      <c r="DF280" s="473"/>
      <c r="DG280" s="473"/>
      <c r="DH280" s="473"/>
      <c r="DI280" s="473"/>
      <c r="DJ280" s="473"/>
      <c r="DK280" s="473"/>
      <c r="DL280" s="473"/>
      <c r="DM280" s="473"/>
      <c r="DN280" s="473"/>
      <c r="DO280" s="473"/>
      <c r="DP280" s="473"/>
      <c r="DQ280" s="473"/>
      <c r="DR280" s="473"/>
      <c r="DS280" s="473"/>
      <c r="DT280" s="473"/>
      <c r="DU280" s="473"/>
      <c r="DV280" s="473"/>
      <c r="DW280" s="473"/>
      <c r="DX280" s="473"/>
      <c r="DY280" s="473"/>
      <c r="DZ280" s="473"/>
      <c r="EA280" s="473"/>
      <c r="EB280" s="473"/>
      <c r="EC280" s="473"/>
      <c r="ED280" s="473"/>
      <c r="EE280" s="473"/>
      <c r="EF280" s="473"/>
      <c r="EG280" s="473"/>
      <c r="EH280" s="473"/>
      <c r="EI280" s="473"/>
      <c r="EJ280" s="473"/>
      <c r="EK280" s="473"/>
      <c r="EL280" s="473"/>
      <c r="EM280" s="473"/>
      <c r="EN280" s="473"/>
      <c r="EO280" s="473"/>
      <c r="EP280" s="473"/>
      <c r="EQ280" s="473"/>
      <c r="ER280" s="473"/>
      <c r="ES280" s="473"/>
      <c r="ET280" s="473"/>
      <c r="EU280" s="473"/>
      <c r="EV280" s="473"/>
      <c r="EW280" s="473"/>
      <c r="EX280" s="473"/>
      <c r="EY280" s="473"/>
      <c r="EZ280" s="473"/>
      <c r="FA280" s="473"/>
      <c r="FB280" s="473"/>
      <c r="FC280" s="473"/>
      <c r="FD280" s="473"/>
      <c r="FE280" s="473"/>
      <c r="FF280" s="473"/>
      <c r="FG280" s="473"/>
      <c r="FH280" s="473"/>
      <c r="FI280" s="473"/>
      <c r="FJ280" s="473"/>
      <c r="FK280" s="473"/>
      <c r="FL280" s="473"/>
      <c r="FM280" s="473"/>
      <c r="FN280" s="473"/>
      <c r="FO280" s="473"/>
      <c r="FP280" s="473"/>
      <c r="FQ280" s="473"/>
      <c r="FR280" s="473"/>
      <c r="FS280" s="473"/>
      <c r="FT280" s="473"/>
      <c r="FU280" s="473"/>
      <c r="FV280" s="473"/>
      <c r="FW280" s="473"/>
      <c r="FX280" s="473"/>
      <c r="FY280" s="473"/>
      <c r="FZ280" s="473"/>
      <c r="GA280" s="473"/>
      <c r="GB280" s="473"/>
      <c r="GC280" s="473"/>
      <c r="GD280" s="473"/>
      <c r="GE280" s="473"/>
      <c r="GF280" s="473"/>
      <c r="GG280" s="473"/>
      <c r="GH280" s="473"/>
      <c r="GI280" s="473"/>
      <c r="GJ280" s="473"/>
      <c r="GK280" s="473"/>
      <c r="GL280" s="473"/>
      <c r="GM280" s="473"/>
      <c r="GN280" s="473"/>
      <c r="GO280" s="473"/>
      <c r="GP280" s="473"/>
      <c r="GQ280" s="473"/>
      <c r="GR280" s="473"/>
      <c r="GS280" s="473"/>
      <c r="GT280" s="473"/>
      <c r="GU280" s="473"/>
      <c r="GV280" s="473"/>
    </row>
    <row r="281" spans="8:204" s="11" customFormat="1">
      <c r="H281" s="495"/>
      <c r="I281" s="495"/>
      <c r="J281" s="495"/>
      <c r="M281" s="495"/>
      <c r="N281" s="9"/>
      <c r="O281" s="9"/>
      <c r="P281" s="9"/>
      <c r="Q281" s="9"/>
      <c r="R281" s="473"/>
      <c r="S281" s="473"/>
      <c r="T281" s="473"/>
      <c r="U281" s="473"/>
      <c r="V281" s="473"/>
      <c r="W281" s="473"/>
      <c r="X281" s="473"/>
      <c r="Y281" s="473"/>
      <c r="Z281" s="473"/>
      <c r="AA281" s="473"/>
      <c r="AB281" s="473"/>
      <c r="AC281" s="473"/>
      <c r="AD281" s="473"/>
      <c r="AE281" s="473"/>
      <c r="AF281" s="473"/>
      <c r="AG281" s="473"/>
      <c r="AH281" s="473"/>
      <c r="AI281" s="473"/>
      <c r="AJ281" s="473"/>
      <c r="AK281" s="473"/>
      <c r="AL281" s="473"/>
      <c r="AM281" s="473"/>
      <c r="AN281" s="473"/>
      <c r="AO281" s="473"/>
      <c r="AP281" s="473"/>
      <c r="AQ281" s="473"/>
      <c r="AR281" s="473"/>
      <c r="AS281" s="473"/>
      <c r="AT281" s="473"/>
      <c r="AU281" s="473"/>
      <c r="AV281" s="473"/>
      <c r="AW281" s="473"/>
      <c r="AX281" s="473"/>
      <c r="AY281" s="473"/>
      <c r="AZ281" s="473"/>
      <c r="BA281" s="473"/>
      <c r="BB281" s="473"/>
      <c r="BC281" s="473"/>
      <c r="BD281" s="473"/>
      <c r="BE281" s="473"/>
      <c r="BF281" s="473"/>
      <c r="BG281" s="473"/>
      <c r="BH281" s="473"/>
      <c r="BI281" s="473"/>
      <c r="BJ281" s="473"/>
      <c r="BK281" s="473"/>
      <c r="BL281" s="473"/>
      <c r="BM281" s="473"/>
      <c r="BN281" s="473"/>
      <c r="BO281" s="473"/>
      <c r="BP281" s="473"/>
      <c r="BQ281" s="473"/>
      <c r="BR281" s="473"/>
      <c r="BS281" s="473"/>
      <c r="BT281" s="473"/>
      <c r="BU281" s="473"/>
      <c r="BV281" s="473"/>
      <c r="BW281" s="473"/>
      <c r="BX281" s="473"/>
      <c r="BY281" s="473"/>
      <c r="BZ281" s="473"/>
      <c r="CA281" s="473"/>
      <c r="CB281" s="473"/>
      <c r="CC281" s="473"/>
      <c r="CD281" s="473"/>
      <c r="CE281" s="473"/>
      <c r="CF281" s="473"/>
      <c r="CG281" s="473"/>
      <c r="CH281" s="473"/>
      <c r="CI281" s="473"/>
      <c r="CJ281" s="473"/>
      <c r="CK281" s="473"/>
      <c r="CL281" s="473"/>
      <c r="CM281" s="473"/>
      <c r="CN281" s="473"/>
      <c r="CO281" s="473"/>
      <c r="CP281" s="473"/>
      <c r="CQ281" s="473"/>
      <c r="CR281" s="473"/>
      <c r="CS281" s="473"/>
      <c r="CT281" s="473"/>
      <c r="CU281" s="473"/>
      <c r="CV281" s="473"/>
      <c r="CW281" s="473"/>
      <c r="CX281" s="473"/>
      <c r="CY281" s="473"/>
      <c r="CZ281" s="473"/>
      <c r="DA281" s="473"/>
      <c r="DB281" s="473"/>
      <c r="DC281" s="473"/>
      <c r="DD281" s="473"/>
      <c r="DE281" s="473"/>
      <c r="DF281" s="473"/>
      <c r="DG281" s="473"/>
      <c r="DH281" s="473"/>
      <c r="DI281" s="473"/>
      <c r="DJ281" s="473"/>
      <c r="DK281" s="473"/>
      <c r="DL281" s="473"/>
      <c r="DM281" s="473"/>
      <c r="DN281" s="473"/>
      <c r="DO281" s="473"/>
      <c r="DP281" s="473"/>
      <c r="DQ281" s="473"/>
      <c r="DR281" s="473"/>
      <c r="DS281" s="473"/>
      <c r="DT281" s="473"/>
      <c r="DU281" s="473"/>
      <c r="DV281" s="473"/>
      <c r="DW281" s="473"/>
      <c r="DX281" s="473"/>
      <c r="DY281" s="473"/>
      <c r="DZ281" s="473"/>
      <c r="EA281" s="473"/>
      <c r="EB281" s="473"/>
      <c r="EC281" s="473"/>
      <c r="ED281" s="473"/>
      <c r="EE281" s="473"/>
      <c r="EF281" s="473"/>
      <c r="EG281" s="473"/>
      <c r="EH281" s="473"/>
      <c r="EI281" s="473"/>
      <c r="EJ281" s="473"/>
      <c r="EK281" s="473"/>
      <c r="EL281" s="473"/>
      <c r="EM281" s="473"/>
      <c r="EN281" s="473"/>
      <c r="EO281" s="473"/>
      <c r="EP281" s="473"/>
      <c r="EQ281" s="473"/>
      <c r="ER281" s="473"/>
      <c r="ES281" s="473"/>
      <c r="ET281" s="473"/>
      <c r="EU281" s="473"/>
      <c r="EV281" s="473"/>
      <c r="EW281" s="473"/>
      <c r="EX281" s="473"/>
      <c r="EY281" s="473"/>
      <c r="EZ281" s="473"/>
      <c r="FA281" s="473"/>
      <c r="FB281" s="473"/>
      <c r="FC281" s="473"/>
      <c r="FD281" s="473"/>
      <c r="FE281" s="473"/>
      <c r="FF281" s="473"/>
      <c r="FG281" s="473"/>
      <c r="FH281" s="473"/>
      <c r="FI281" s="473"/>
      <c r="FJ281" s="473"/>
      <c r="FK281" s="473"/>
      <c r="FL281" s="473"/>
      <c r="FM281" s="473"/>
      <c r="FN281" s="473"/>
      <c r="FO281" s="473"/>
      <c r="FP281" s="473"/>
      <c r="FQ281" s="473"/>
      <c r="FR281" s="473"/>
      <c r="FS281" s="473"/>
      <c r="FT281" s="473"/>
      <c r="FU281" s="473"/>
      <c r="FV281" s="473"/>
      <c r="FW281" s="473"/>
      <c r="FX281" s="473"/>
      <c r="FY281" s="473"/>
      <c r="FZ281" s="473"/>
      <c r="GA281" s="473"/>
      <c r="GB281" s="473"/>
      <c r="GC281" s="473"/>
      <c r="GD281" s="473"/>
      <c r="GE281" s="473"/>
      <c r="GF281" s="473"/>
      <c r="GG281" s="473"/>
      <c r="GH281" s="473"/>
      <c r="GI281" s="473"/>
      <c r="GJ281" s="473"/>
      <c r="GK281" s="473"/>
      <c r="GL281" s="473"/>
      <c r="GM281" s="473"/>
      <c r="GN281" s="473"/>
      <c r="GO281" s="473"/>
      <c r="GP281" s="473"/>
      <c r="GQ281" s="473"/>
      <c r="GR281" s="473"/>
      <c r="GS281" s="473"/>
      <c r="GT281" s="473"/>
      <c r="GU281" s="473"/>
      <c r="GV281" s="473"/>
    </row>
    <row r="282" spans="8:204" s="11" customFormat="1">
      <c r="H282" s="495"/>
      <c r="I282" s="495"/>
      <c r="J282" s="495"/>
      <c r="M282" s="495"/>
      <c r="N282" s="9"/>
      <c r="O282" s="9"/>
      <c r="P282" s="9"/>
      <c r="Q282" s="9"/>
      <c r="R282" s="473"/>
      <c r="S282" s="473"/>
      <c r="T282" s="473"/>
      <c r="U282" s="473"/>
      <c r="V282" s="473"/>
      <c r="W282" s="473"/>
      <c r="X282" s="473"/>
      <c r="Y282" s="473"/>
      <c r="Z282" s="473"/>
      <c r="AA282" s="473"/>
      <c r="AB282" s="473"/>
      <c r="AC282" s="473"/>
      <c r="AD282" s="473"/>
      <c r="AE282" s="473"/>
      <c r="AF282" s="473"/>
      <c r="AG282" s="473"/>
      <c r="AH282" s="473"/>
      <c r="AI282" s="473"/>
      <c r="AJ282" s="473"/>
      <c r="AK282" s="473"/>
      <c r="AL282" s="473"/>
      <c r="AM282" s="473"/>
      <c r="AN282" s="473"/>
      <c r="AO282" s="473"/>
      <c r="AP282" s="473"/>
      <c r="AQ282" s="473"/>
      <c r="AR282" s="473"/>
      <c r="AS282" s="473"/>
      <c r="AT282" s="473"/>
      <c r="AU282" s="473"/>
      <c r="AV282" s="473"/>
      <c r="AW282" s="473"/>
      <c r="AX282" s="473"/>
      <c r="AY282" s="473"/>
      <c r="AZ282" s="473"/>
      <c r="BA282" s="473"/>
      <c r="BB282" s="473"/>
      <c r="BC282" s="473"/>
      <c r="BD282" s="473"/>
      <c r="BE282" s="473"/>
      <c r="BF282" s="473"/>
      <c r="BG282" s="473"/>
      <c r="BH282" s="473"/>
      <c r="BI282" s="473"/>
      <c r="BJ282" s="473"/>
      <c r="BK282" s="473"/>
      <c r="BL282" s="473"/>
      <c r="BM282" s="473"/>
      <c r="BN282" s="473"/>
      <c r="BO282" s="473"/>
      <c r="BP282" s="473"/>
      <c r="BQ282" s="473"/>
      <c r="BR282" s="473"/>
      <c r="BS282" s="473"/>
      <c r="BT282" s="473"/>
      <c r="BU282" s="473"/>
      <c r="BV282" s="473"/>
      <c r="BW282" s="473"/>
      <c r="BX282" s="473"/>
      <c r="BY282" s="473"/>
      <c r="BZ282" s="473"/>
      <c r="CA282" s="473"/>
      <c r="CB282" s="473"/>
      <c r="CC282" s="473"/>
      <c r="CD282" s="473"/>
      <c r="CE282" s="473"/>
      <c r="CF282" s="473"/>
      <c r="CG282" s="473"/>
      <c r="CH282" s="473"/>
      <c r="CI282" s="473"/>
      <c r="CJ282" s="473"/>
      <c r="CK282" s="473"/>
      <c r="CL282" s="473"/>
      <c r="CM282" s="473"/>
      <c r="CN282" s="473"/>
      <c r="CO282" s="473"/>
      <c r="CP282" s="473"/>
      <c r="CQ282" s="473"/>
      <c r="CR282" s="473"/>
      <c r="CS282" s="473"/>
      <c r="CT282" s="473"/>
      <c r="CU282" s="473"/>
      <c r="CV282" s="473"/>
      <c r="CW282" s="473"/>
      <c r="CX282" s="473"/>
      <c r="CY282" s="473"/>
      <c r="CZ282" s="473"/>
      <c r="DA282" s="473"/>
      <c r="DB282" s="473"/>
      <c r="DC282" s="473"/>
      <c r="DD282" s="473"/>
      <c r="DE282" s="473"/>
      <c r="DF282" s="473"/>
      <c r="DG282" s="473"/>
      <c r="DH282" s="473"/>
      <c r="DI282" s="473"/>
      <c r="DJ282" s="473"/>
      <c r="DK282" s="473"/>
      <c r="DL282" s="473"/>
      <c r="DM282" s="473"/>
      <c r="DN282" s="473"/>
      <c r="DO282" s="473"/>
      <c r="DP282" s="473"/>
      <c r="DQ282" s="473"/>
      <c r="DR282" s="473"/>
      <c r="DS282" s="473"/>
      <c r="DT282" s="473"/>
      <c r="DU282" s="473"/>
      <c r="DV282" s="473"/>
      <c r="DW282" s="473"/>
      <c r="DX282" s="473"/>
      <c r="DY282" s="473"/>
      <c r="DZ282" s="473"/>
      <c r="EA282" s="473"/>
      <c r="EB282" s="473"/>
      <c r="EC282" s="473"/>
      <c r="ED282" s="473"/>
      <c r="EE282" s="473"/>
      <c r="EF282" s="473"/>
      <c r="EG282" s="473"/>
      <c r="EH282" s="473"/>
      <c r="EI282" s="473"/>
      <c r="EJ282" s="473"/>
      <c r="EK282" s="473"/>
      <c r="EL282" s="473"/>
      <c r="EM282" s="473"/>
      <c r="EN282" s="473"/>
      <c r="EO282" s="473"/>
      <c r="EP282" s="473"/>
      <c r="EQ282" s="473"/>
      <c r="ER282" s="473"/>
      <c r="ES282" s="473"/>
      <c r="ET282" s="473"/>
      <c r="EU282" s="473"/>
      <c r="EV282" s="473"/>
      <c r="EW282" s="473"/>
      <c r="EX282" s="473"/>
      <c r="EY282" s="473"/>
      <c r="EZ282" s="473"/>
      <c r="FA282" s="473"/>
      <c r="FB282" s="473"/>
      <c r="FC282" s="473"/>
      <c r="FD282" s="473"/>
      <c r="FE282" s="473"/>
      <c r="FF282" s="473"/>
      <c r="FG282" s="473"/>
      <c r="FH282" s="473"/>
      <c r="FI282" s="473"/>
      <c r="FJ282" s="473"/>
      <c r="FK282" s="473"/>
      <c r="FL282" s="473"/>
      <c r="FM282" s="473"/>
      <c r="FN282" s="473"/>
      <c r="FO282" s="473"/>
      <c r="FP282" s="473"/>
      <c r="FQ282" s="473"/>
      <c r="FR282" s="473"/>
      <c r="FS282" s="473"/>
      <c r="FT282" s="473"/>
      <c r="FU282" s="473"/>
      <c r="FV282" s="473"/>
      <c r="FW282" s="473"/>
      <c r="FX282" s="473"/>
      <c r="FY282" s="473"/>
      <c r="FZ282" s="473"/>
      <c r="GA282" s="473"/>
      <c r="GB282" s="473"/>
      <c r="GC282" s="473"/>
      <c r="GD282" s="473"/>
      <c r="GE282" s="473"/>
      <c r="GF282" s="473"/>
      <c r="GG282" s="473"/>
      <c r="GH282" s="473"/>
      <c r="GI282" s="473"/>
      <c r="GJ282" s="473"/>
      <c r="GK282" s="473"/>
      <c r="GL282" s="473"/>
      <c r="GM282" s="473"/>
      <c r="GN282" s="473"/>
      <c r="GO282" s="473"/>
      <c r="GP282" s="473"/>
      <c r="GQ282" s="473"/>
      <c r="GR282" s="473"/>
      <c r="GS282" s="473"/>
      <c r="GT282" s="473"/>
      <c r="GU282" s="473"/>
      <c r="GV282" s="473"/>
    </row>
    <row r="283" spans="8:204" s="11" customFormat="1">
      <c r="H283" s="495"/>
      <c r="I283" s="495"/>
      <c r="J283" s="495"/>
      <c r="M283" s="495"/>
      <c r="N283" s="9"/>
      <c r="O283" s="9"/>
      <c r="P283" s="9"/>
      <c r="Q283" s="9"/>
      <c r="R283" s="473"/>
      <c r="S283" s="473"/>
      <c r="T283" s="473"/>
      <c r="U283" s="473"/>
      <c r="V283" s="473"/>
      <c r="W283" s="473"/>
      <c r="X283" s="473"/>
      <c r="Y283" s="473"/>
      <c r="Z283" s="473"/>
      <c r="AA283" s="473"/>
      <c r="AB283" s="473"/>
      <c r="AC283" s="473"/>
      <c r="AD283" s="473"/>
      <c r="AE283" s="473"/>
      <c r="AF283" s="473"/>
      <c r="AG283" s="473"/>
      <c r="AH283" s="473"/>
      <c r="AI283" s="473"/>
      <c r="AJ283" s="473"/>
      <c r="AK283" s="473"/>
      <c r="AL283" s="473"/>
      <c r="AM283" s="473"/>
      <c r="AN283" s="473"/>
      <c r="AO283" s="473"/>
      <c r="AP283" s="473"/>
      <c r="AQ283" s="473"/>
      <c r="AR283" s="473"/>
      <c r="AS283" s="473"/>
      <c r="AT283" s="473"/>
      <c r="AU283" s="473"/>
      <c r="AV283" s="473"/>
      <c r="AW283" s="473"/>
      <c r="AX283" s="473"/>
      <c r="AY283" s="473"/>
      <c r="AZ283" s="473"/>
      <c r="BA283" s="473"/>
      <c r="BB283" s="473"/>
      <c r="BC283" s="473"/>
      <c r="BD283" s="473"/>
      <c r="BE283" s="473"/>
      <c r="BF283" s="473"/>
      <c r="BG283" s="473"/>
      <c r="BH283" s="473"/>
      <c r="BI283" s="473"/>
      <c r="BJ283" s="473"/>
      <c r="BK283" s="473"/>
      <c r="BL283" s="473"/>
      <c r="BM283" s="473"/>
      <c r="BN283" s="473"/>
      <c r="BO283" s="473"/>
      <c r="BP283" s="473"/>
      <c r="BQ283" s="473"/>
      <c r="BR283" s="473"/>
      <c r="BS283" s="473"/>
      <c r="BT283" s="473"/>
      <c r="BU283" s="473"/>
      <c r="BV283" s="473"/>
      <c r="BW283" s="473"/>
      <c r="BX283" s="473"/>
      <c r="BY283" s="473"/>
      <c r="BZ283" s="473"/>
      <c r="CA283" s="473"/>
      <c r="CB283" s="473"/>
      <c r="CC283" s="473"/>
      <c r="CD283" s="473"/>
      <c r="CE283" s="473"/>
      <c r="CF283" s="473"/>
      <c r="CG283" s="473"/>
      <c r="CH283" s="473"/>
      <c r="CI283" s="473"/>
      <c r="CJ283" s="473"/>
      <c r="CK283" s="473"/>
      <c r="CL283" s="473"/>
      <c r="CM283" s="473"/>
      <c r="CN283" s="473"/>
      <c r="CO283" s="473"/>
      <c r="CP283" s="473"/>
      <c r="CQ283" s="473"/>
      <c r="CR283" s="473"/>
      <c r="CS283" s="473"/>
      <c r="CT283" s="473"/>
      <c r="CU283" s="473"/>
      <c r="CV283" s="473"/>
      <c r="CW283" s="473"/>
      <c r="CX283" s="473"/>
      <c r="CY283" s="473"/>
      <c r="CZ283" s="473"/>
      <c r="DA283" s="473"/>
      <c r="DB283" s="473"/>
      <c r="DC283" s="473"/>
      <c r="DD283" s="473"/>
      <c r="DE283" s="473"/>
      <c r="DF283" s="473"/>
      <c r="DG283" s="473"/>
      <c r="DH283" s="473"/>
      <c r="DI283" s="473"/>
      <c r="DJ283" s="473"/>
      <c r="DK283" s="473"/>
      <c r="DL283" s="473"/>
      <c r="DM283" s="473"/>
      <c r="DN283" s="473"/>
      <c r="DO283" s="473"/>
      <c r="DP283" s="473"/>
      <c r="DQ283" s="473"/>
      <c r="DR283" s="473"/>
      <c r="DS283" s="473"/>
      <c r="DT283" s="473"/>
      <c r="DU283" s="473"/>
      <c r="DV283" s="473"/>
      <c r="DW283" s="473"/>
      <c r="DX283" s="473"/>
      <c r="DY283" s="473"/>
      <c r="DZ283" s="473"/>
      <c r="EA283" s="473"/>
      <c r="EB283" s="473"/>
      <c r="EC283" s="473"/>
      <c r="ED283" s="473"/>
      <c r="EE283" s="473"/>
      <c r="EF283" s="473"/>
      <c r="EG283" s="473"/>
      <c r="EH283" s="473"/>
      <c r="EI283" s="473"/>
      <c r="EJ283" s="473"/>
      <c r="EK283" s="473"/>
      <c r="EL283" s="473"/>
      <c r="EM283" s="473"/>
      <c r="EN283" s="473"/>
      <c r="EO283" s="473"/>
      <c r="EP283" s="473"/>
      <c r="EQ283" s="473"/>
      <c r="ER283" s="473"/>
      <c r="ES283" s="473"/>
      <c r="ET283" s="473"/>
      <c r="EU283" s="473"/>
      <c r="EV283" s="473"/>
      <c r="EW283" s="473"/>
      <c r="EX283" s="473"/>
      <c r="EY283" s="473"/>
      <c r="EZ283" s="473"/>
      <c r="FA283" s="473"/>
      <c r="FB283" s="473"/>
      <c r="FC283" s="473"/>
      <c r="FD283" s="473"/>
      <c r="FE283" s="473"/>
      <c r="FF283" s="473"/>
      <c r="FG283" s="473"/>
      <c r="FH283" s="473"/>
      <c r="FI283" s="473"/>
      <c r="FJ283" s="473"/>
      <c r="FK283" s="473"/>
      <c r="FL283" s="473"/>
      <c r="FM283" s="473"/>
      <c r="FN283" s="473"/>
      <c r="FO283" s="473"/>
      <c r="FP283" s="473"/>
      <c r="FQ283" s="473"/>
      <c r="FR283" s="473"/>
      <c r="FS283" s="473"/>
      <c r="FT283" s="473"/>
      <c r="FU283" s="473"/>
      <c r="FV283" s="473"/>
      <c r="FW283" s="473"/>
      <c r="FX283" s="473"/>
      <c r="FY283" s="473"/>
      <c r="FZ283" s="473"/>
      <c r="GA283" s="473"/>
      <c r="GB283" s="473"/>
      <c r="GC283" s="473"/>
      <c r="GD283" s="473"/>
      <c r="GE283" s="473"/>
      <c r="GF283" s="473"/>
      <c r="GG283" s="473"/>
      <c r="GH283" s="473"/>
      <c r="GI283" s="473"/>
      <c r="GJ283" s="473"/>
      <c r="GK283" s="473"/>
      <c r="GL283" s="473"/>
      <c r="GM283" s="473"/>
      <c r="GN283" s="473"/>
      <c r="GO283" s="473"/>
      <c r="GP283" s="473"/>
      <c r="GQ283" s="473"/>
      <c r="GR283" s="473"/>
      <c r="GS283" s="473"/>
      <c r="GT283" s="473"/>
      <c r="GU283" s="473"/>
      <c r="GV283" s="473"/>
    </row>
    <row r="284" spans="8:204" s="11" customFormat="1">
      <c r="H284" s="495"/>
      <c r="I284" s="495"/>
      <c r="J284" s="495"/>
      <c r="M284" s="495"/>
      <c r="N284" s="9"/>
      <c r="O284" s="9"/>
      <c r="P284" s="9"/>
      <c r="Q284" s="9"/>
      <c r="R284" s="473"/>
      <c r="S284" s="473"/>
      <c r="T284" s="473"/>
      <c r="U284" s="473"/>
      <c r="V284" s="473"/>
      <c r="W284" s="473"/>
      <c r="X284" s="473"/>
      <c r="Y284" s="473"/>
      <c r="Z284" s="473"/>
      <c r="AA284" s="473"/>
      <c r="AB284" s="473"/>
      <c r="AC284" s="473"/>
      <c r="AD284" s="473"/>
      <c r="AE284" s="473"/>
      <c r="AF284" s="473"/>
      <c r="AG284" s="473"/>
      <c r="AH284" s="473"/>
      <c r="AI284" s="473"/>
      <c r="AJ284" s="473"/>
      <c r="AK284" s="473"/>
      <c r="AL284" s="473"/>
      <c r="AM284" s="473"/>
      <c r="AN284" s="473"/>
      <c r="AO284" s="473"/>
      <c r="AP284" s="473"/>
      <c r="AQ284" s="473"/>
      <c r="AR284" s="473"/>
      <c r="AS284" s="473"/>
      <c r="AT284" s="473"/>
      <c r="AU284" s="473"/>
      <c r="AV284" s="473"/>
      <c r="AW284" s="473"/>
      <c r="AX284" s="473"/>
      <c r="AY284" s="473"/>
      <c r="AZ284" s="473"/>
      <c r="BA284" s="473"/>
      <c r="BB284" s="473"/>
      <c r="BC284" s="473"/>
      <c r="BD284" s="473"/>
      <c r="BE284" s="473"/>
      <c r="BF284" s="473"/>
      <c r="BG284" s="473"/>
      <c r="BH284" s="473"/>
      <c r="BI284" s="473"/>
      <c r="BJ284" s="473"/>
      <c r="BK284" s="473"/>
      <c r="BL284" s="473"/>
      <c r="BM284" s="473"/>
      <c r="BN284" s="473"/>
      <c r="BO284" s="473"/>
      <c r="BP284" s="473"/>
      <c r="BQ284" s="473"/>
      <c r="BR284" s="473"/>
      <c r="BS284" s="473"/>
      <c r="BT284" s="473"/>
      <c r="BU284" s="473"/>
      <c r="BV284" s="473"/>
      <c r="BW284" s="473"/>
      <c r="BX284" s="473"/>
      <c r="BY284" s="473"/>
      <c r="BZ284" s="473"/>
      <c r="CA284" s="473"/>
      <c r="CB284" s="473"/>
      <c r="CC284" s="473"/>
      <c r="CD284" s="473"/>
      <c r="CE284" s="473"/>
      <c r="CF284" s="473"/>
      <c r="CG284" s="473"/>
      <c r="CH284" s="473"/>
      <c r="CI284" s="473"/>
      <c r="CJ284" s="473"/>
      <c r="CK284" s="473"/>
      <c r="CL284" s="473"/>
      <c r="CM284" s="473"/>
      <c r="CN284" s="473"/>
      <c r="CO284" s="473"/>
      <c r="CP284" s="473"/>
      <c r="CQ284" s="473"/>
      <c r="CR284" s="473"/>
      <c r="CS284" s="473"/>
      <c r="CT284" s="473"/>
      <c r="CU284" s="473"/>
      <c r="CV284" s="473"/>
      <c r="CW284" s="473"/>
      <c r="CX284" s="473"/>
      <c r="CY284" s="473"/>
      <c r="CZ284" s="473"/>
      <c r="DA284" s="473"/>
      <c r="DB284" s="473"/>
      <c r="DC284" s="473"/>
      <c r="DD284" s="473"/>
      <c r="DE284" s="473"/>
      <c r="DF284" s="473"/>
      <c r="DG284" s="473"/>
      <c r="DH284" s="473"/>
      <c r="DI284" s="473"/>
      <c r="DJ284" s="473"/>
      <c r="DK284" s="473"/>
      <c r="DL284" s="473"/>
      <c r="DM284" s="473"/>
      <c r="DN284" s="473"/>
      <c r="DO284" s="473"/>
      <c r="DP284" s="473"/>
      <c r="DQ284" s="473"/>
      <c r="DR284" s="473"/>
      <c r="DS284" s="473"/>
      <c r="DT284" s="473"/>
      <c r="DU284" s="473"/>
      <c r="DV284" s="473"/>
      <c r="DW284" s="473"/>
      <c r="DX284" s="473"/>
      <c r="DY284" s="473"/>
      <c r="DZ284" s="473"/>
      <c r="EA284" s="473"/>
      <c r="EB284" s="473"/>
      <c r="EC284" s="473"/>
      <c r="ED284" s="473"/>
      <c r="EE284" s="473"/>
      <c r="EF284" s="473"/>
      <c r="EG284" s="473"/>
      <c r="EH284" s="473"/>
      <c r="EI284" s="473"/>
      <c r="EJ284" s="473"/>
      <c r="EK284" s="473"/>
      <c r="EL284" s="473"/>
      <c r="EM284" s="473"/>
      <c r="EN284" s="473"/>
      <c r="EO284" s="473"/>
      <c r="EP284" s="473"/>
      <c r="EQ284" s="473"/>
      <c r="ER284" s="473"/>
      <c r="ES284" s="473"/>
      <c r="ET284" s="473"/>
      <c r="EU284" s="473"/>
      <c r="EV284" s="473"/>
      <c r="EW284" s="473"/>
      <c r="EX284" s="473"/>
      <c r="EY284" s="473"/>
      <c r="EZ284" s="473"/>
      <c r="FA284" s="473"/>
      <c r="FB284" s="473"/>
      <c r="FC284" s="473"/>
      <c r="FD284" s="473"/>
      <c r="FE284" s="473"/>
      <c r="FF284" s="473"/>
      <c r="FG284" s="473"/>
      <c r="FH284" s="473"/>
      <c r="FI284" s="473"/>
      <c r="FJ284" s="473"/>
      <c r="FK284" s="473"/>
      <c r="FL284" s="473"/>
      <c r="FM284" s="473"/>
      <c r="FN284" s="473"/>
      <c r="FO284" s="473"/>
      <c r="FP284" s="473"/>
      <c r="FQ284" s="473"/>
      <c r="FR284" s="473"/>
      <c r="FS284" s="473"/>
      <c r="FT284" s="473"/>
      <c r="FU284" s="473"/>
      <c r="FV284" s="473"/>
      <c r="FW284" s="473"/>
      <c r="FX284" s="473"/>
      <c r="FY284" s="473"/>
      <c r="FZ284" s="473"/>
      <c r="GA284" s="473"/>
      <c r="GB284" s="473"/>
      <c r="GC284" s="473"/>
      <c r="GD284" s="473"/>
      <c r="GE284" s="473"/>
      <c r="GF284" s="473"/>
      <c r="GG284" s="473"/>
      <c r="GH284" s="473"/>
      <c r="GI284" s="473"/>
      <c r="GJ284" s="473"/>
      <c r="GK284" s="473"/>
      <c r="GL284" s="473"/>
      <c r="GM284" s="473"/>
      <c r="GN284" s="473"/>
      <c r="GO284" s="473"/>
      <c r="GP284" s="473"/>
      <c r="GQ284" s="473"/>
      <c r="GR284" s="473"/>
      <c r="GS284" s="473"/>
      <c r="GT284" s="473"/>
      <c r="GU284" s="473"/>
      <c r="GV284" s="473"/>
    </row>
    <row r="285" spans="8:204" s="11" customFormat="1">
      <c r="H285" s="495"/>
      <c r="I285" s="495"/>
      <c r="J285" s="495"/>
      <c r="M285" s="495"/>
      <c r="N285" s="9"/>
      <c r="O285" s="9"/>
      <c r="P285" s="9"/>
      <c r="Q285" s="9"/>
      <c r="R285" s="473"/>
      <c r="S285" s="473"/>
      <c r="T285" s="473"/>
      <c r="U285" s="473"/>
      <c r="V285" s="473"/>
      <c r="W285" s="473"/>
      <c r="X285" s="473"/>
      <c r="Y285" s="473"/>
      <c r="Z285" s="473"/>
      <c r="AA285" s="473"/>
      <c r="AB285" s="473"/>
      <c r="AC285" s="473"/>
      <c r="AD285" s="473"/>
      <c r="AE285" s="473"/>
      <c r="AF285" s="473"/>
      <c r="AG285" s="473"/>
      <c r="AH285" s="473"/>
      <c r="AI285" s="473"/>
      <c r="AJ285" s="473"/>
      <c r="AK285" s="473"/>
      <c r="AL285" s="473"/>
      <c r="AM285" s="473"/>
      <c r="AN285" s="473"/>
      <c r="AO285" s="473"/>
      <c r="AP285" s="473"/>
      <c r="AQ285" s="473"/>
      <c r="AR285" s="473"/>
      <c r="AS285" s="473"/>
      <c r="AT285" s="473"/>
      <c r="AU285" s="473"/>
      <c r="AV285" s="473"/>
      <c r="AW285" s="473"/>
      <c r="AX285" s="473"/>
      <c r="AY285" s="473"/>
      <c r="AZ285" s="473"/>
      <c r="BA285" s="473"/>
      <c r="BB285" s="473"/>
      <c r="BC285" s="473"/>
      <c r="BD285" s="473"/>
      <c r="BE285" s="473"/>
      <c r="BF285" s="473"/>
      <c r="BG285" s="473"/>
      <c r="BH285" s="473"/>
      <c r="BI285" s="473"/>
      <c r="BJ285" s="473"/>
      <c r="BK285" s="473"/>
      <c r="BL285" s="473"/>
      <c r="BM285" s="473"/>
      <c r="BN285" s="473"/>
      <c r="BO285" s="473"/>
      <c r="BP285" s="473"/>
      <c r="BQ285" s="473"/>
      <c r="BR285" s="473"/>
      <c r="BS285" s="473"/>
      <c r="BT285" s="473"/>
      <c r="BU285" s="473"/>
      <c r="BV285" s="473"/>
      <c r="BW285" s="473"/>
      <c r="BX285" s="473"/>
      <c r="BY285" s="473"/>
      <c r="BZ285" s="473"/>
      <c r="CA285" s="473"/>
      <c r="CB285" s="473"/>
      <c r="CC285" s="473"/>
      <c r="CD285" s="473"/>
      <c r="CE285" s="473"/>
      <c r="CF285" s="473"/>
      <c r="CG285" s="473"/>
      <c r="CH285" s="473"/>
      <c r="CI285" s="473"/>
      <c r="CJ285" s="473"/>
      <c r="CK285" s="473"/>
      <c r="CL285" s="473"/>
      <c r="CM285" s="473"/>
      <c r="CN285" s="473"/>
      <c r="CO285" s="473"/>
      <c r="CP285" s="473"/>
      <c r="CQ285" s="473"/>
      <c r="CR285" s="473"/>
      <c r="CS285" s="473"/>
      <c r="CT285" s="473"/>
      <c r="CU285" s="473"/>
      <c r="CV285" s="473"/>
      <c r="CW285" s="473"/>
      <c r="CX285" s="473"/>
      <c r="CY285" s="473"/>
      <c r="CZ285" s="473"/>
      <c r="DA285" s="473"/>
      <c r="DB285" s="473"/>
      <c r="DC285" s="473"/>
      <c r="DD285" s="473"/>
      <c r="DE285" s="473"/>
      <c r="DF285" s="473"/>
      <c r="DG285" s="473"/>
      <c r="DH285" s="473"/>
      <c r="DI285" s="473"/>
      <c r="DJ285" s="473"/>
      <c r="DK285" s="473"/>
      <c r="DL285" s="473"/>
      <c r="DM285" s="473"/>
      <c r="DN285" s="473"/>
      <c r="DO285" s="473"/>
      <c r="DP285" s="473"/>
      <c r="DQ285" s="473"/>
      <c r="DR285" s="473"/>
      <c r="DS285" s="473"/>
      <c r="DT285" s="473"/>
      <c r="DU285" s="473"/>
      <c r="DV285" s="473"/>
      <c r="DW285" s="473"/>
      <c r="DX285" s="473"/>
      <c r="DY285" s="473"/>
      <c r="DZ285" s="473"/>
      <c r="EA285" s="473"/>
      <c r="EB285" s="473"/>
      <c r="EC285" s="473"/>
      <c r="ED285" s="473"/>
      <c r="EE285" s="473"/>
      <c r="EF285" s="473"/>
      <c r="EG285" s="473"/>
      <c r="EH285" s="473"/>
      <c r="EI285" s="473"/>
      <c r="EJ285" s="473"/>
      <c r="EK285" s="473"/>
      <c r="EL285" s="473"/>
      <c r="EM285" s="473"/>
      <c r="EN285" s="473"/>
      <c r="EO285" s="473"/>
      <c r="EP285" s="473"/>
      <c r="EQ285" s="473"/>
      <c r="ER285" s="473"/>
      <c r="ES285" s="473"/>
      <c r="ET285" s="473"/>
      <c r="EU285" s="473"/>
      <c r="EV285" s="473"/>
      <c r="EW285" s="473"/>
      <c r="EX285" s="473"/>
      <c r="EY285" s="473"/>
      <c r="EZ285" s="473"/>
      <c r="FA285" s="473"/>
      <c r="FB285" s="473"/>
      <c r="FC285" s="473"/>
      <c r="FD285" s="473"/>
      <c r="FE285" s="473"/>
      <c r="FF285" s="473"/>
      <c r="FG285" s="473"/>
      <c r="FH285" s="473"/>
      <c r="FI285" s="473"/>
      <c r="FJ285" s="473"/>
      <c r="FK285" s="473"/>
      <c r="FL285" s="473"/>
      <c r="FM285" s="473"/>
      <c r="FN285" s="473"/>
      <c r="FO285" s="473"/>
      <c r="FP285" s="473"/>
      <c r="FQ285" s="473"/>
      <c r="FR285" s="473"/>
      <c r="FS285" s="473"/>
      <c r="FT285" s="473"/>
      <c r="FU285" s="473"/>
      <c r="FV285" s="473"/>
      <c r="FW285" s="473"/>
      <c r="FX285" s="473"/>
      <c r="FY285" s="473"/>
      <c r="FZ285" s="473"/>
      <c r="GA285" s="473"/>
      <c r="GB285" s="473"/>
      <c r="GC285" s="473"/>
      <c r="GD285" s="473"/>
      <c r="GE285" s="473"/>
      <c r="GF285" s="473"/>
      <c r="GG285" s="473"/>
      <c r="GH285" s="473"/>
      <c r="GI285" s="473"/>
      <c r="GJ285" s="473"/>
      <c r="GK285" s="473"/>
      <c r="GL285" s="473"/>
      <c r="GM285" s="473"/>
      <c r="GN285" s="473"/>
      <c r="GO285" s="473"/>
      <c r="GP285" s="473"/>
      <c r="GQ285" s="473"/>
      <c r="GR285" s="473"/>
      <c r="GS285" s="473"/>
      <c r="GT285" s="473"/>
      <c r="GU285" s="473"/>
      <c r="GV285" s="473"/>
    </row>
    <row r="286" spans="8:204" s="11" customFormat="1">
      <c r="H286" s="495"/>
      <c r="I286" s="495"/>
      <c r="J286" s="495"/>
      <c r="M286" s="495"/>
      <c r="N286" s="9"/>
      <c r="O286" s="9"/>
      <c r="P286" s="9"/>
      <c r="Q286" s="9"/>
      <c r="R286" s="473"/>
      <c r="S286" s="473"/>
      <c r="T286" s="473"/>
      <c r="U286" s="473"/>
      <c r="V286" s="473"/>
      <c r="W286" s="473"/>
      <c r="X286" s="473"/>
      <c r="Y286" s="473"/>
      <c r="Z286" s="473"/>
      <c r="AA286" s="473"/>
      <c r="AB286" s="473"/>
      <c r="AC286" s="473"/>
      <c r="AD286" s="473"/>
      <c r="AE286" s="473"/>
      <c r="AF286" s="473"/>
      <c r="AG286" s="473"/>
      <c r="AH286" s="473"/>
      <c r="AI286" s="473"/>
      <c r="AJ286" s="473"/>
      <c r="AK286" s="473"/>
      <c r="AL286" s="473"/>
      <c r="AM286" s="473"/>
      <c r="AN286" s="473"/>
      <c r="AO286" s="473"/>
      <c r="AP286" s="473"/>
      <c r="AQ286" s="473"/>
      <c r="AR286" s="473"/>
      <c r="AS286" s="473"/>
      <c r="AT286" s="473"/>
      <c r="AU286" s="473"/>
      <c r="AV286" s="473"/>
      <c r="AW286" s="473"/>
      <c r="AX286" s="473"/>
      <c r="AY286" s="473"/>
      <c r="AZ286" s="473"/>
      <c r="BA286" s="473"/>
      <c r="BB286" s="473"/>
      <c r="BC286" s="473"/>
      <c r="BD286" s="473"/>
      <c r="BE286" s="473"/>
      <c r="BF286" s="473"/>
      <c r="BG286" s="473"/>
      <c r="BH286" s="473"/>
      <c r="BI286" s="473"/>
      <c r="BJ286" s="473"/>
      <c r="BK286" s="473"/>
      <c r="BL286" s="473"/>
      <c r="BM286" s="473"/>
      <c r="BN286" s="473"/>
      <c r="BO286" s="473"/>
      <c r="BP286" s="473"/>
      <c r="BQ286" s="473"/>
      <c r="BR286" s="473"/>
      <c r="BS286" s="473"/>
      <c r="BT286" s="473"/>
      <c r="BU286" s="473"/>
      <c r="BV286" s="473"/>
      <c r="BW286" s="473"/>
      <c r="BX286" s="473"/>
      <c r="BY286" s="473"/>
      <c r="BZ286" s="473"/>
      <c r="CA286" s="473"/>
      <c r="CB286" s="473"/>
      <c r="CC286" s="473"/>
      <c r="CD286" s="473"/>
      <c r="CE286" s="473"/>
      <c r="CF286" s="473"/>
      <c r="CG286" s="473"/>
      <c r="CH286" s="473"/>
      <c r="CI286" s="473"/>
      <c r="CJ286" s="473"/>
      <c r="CK286" s="473"/>
      <c r="CL286" s="473"/>
      <c r="CM286" s="473"/>
      <c r="CN286" s="473"/>
      <c r="CO286" s="473"/>
      <c r="CP286" s="473"/>
      <c r="CQ286" s="473"/>
      <c r="CR286" s="473"/>
      <c r="CS286" s="473"/>
      <c r="CT286" s="473"/>
      <c r="CU286" s="473"/>
      <c r="CV286" s="473"/>
      <c r="CW286" s="473"/>
      <c r="CX286" s="473"/>
      <c r="CY286" s="473"/>
      <c r="CZ286" s="473"/>
      <c r="DA286" s="473"/>
      <c r="DB286" s="473"/>
      <c r="DC286" s="473"/>
      <c r="DD286" s="473"/>
      <c r="DE286" s="473"/>
      <c r="DF286" s="473"/>
      <c r="DG286" s="473"/>
      <c r="DH286" s="473"/>
      <c r="DI286" s="473"/>
      <c r="DJ286" s="473"/>
      <c r="DK286" s="473"/>
      <c r="DL286" s="473"/>
      <c r="DM286" s="473"/>
      <c r="DN286" s="473"/>
      <c r="DO286" s="473"/>
      <c r="DP286" s="473"/>
      <c r="DQ286" s="473"/>
      <c r="DR286" s="473"/>
      <c r="DS286" s="473"/>
      <c r="DT286" s="473"/>
      <c r="DU286" s="473"/>
      <c r="DV286" s="473"/>
      <c r="DW286" s="473"/>
      <c r="DX286" s="473"/>
      <c r="DY286" s="473"/>
      <c r="DZ286" s="473"/>
      <c r="EA286" s="473"/>
      <c r="EB286" s="473"/>
      <c r="EC286" s="473"/>
      <c r="ED286" s="473"/>
      <c r="EE286" s="473"/>
      <c r="EF286" s="473"/>
      <c r="EG286" s="473"/>
      <c r="EH286" s="473"/>
      <c r="EI286" s="473"/>
      <c r="EJ286" s="473"/>
      <c r="EK286" s="473"/>
      <c r="EL286" s="473"/>
      <c r="EM286" s="473"/>
      <c r="EN286" s="473"/>
      <c r="EO286" s="473"/>
      <c r="EP286" s="473"/>
      <c r="EQ286" s="473"/>
      <c r="ER286" s="473"/>
      <c r="ES286" s="473"/>
      <c r="ET286" s="473"/>
      <c r="EU286" s="473"/>
      <c r="EV286" s="473"/>
      <c r="EW286" s="473"/>
      <c r="EX286" s="473"/>
      <c r="EY286" s="473"/>
      <c r="EZ286" s="473"/>
      <c r="FA286" s="473"/>
      <c r="FB286" s="473"/>
      <c r="FC286" s="473"/>
      <c r="FD286" s="473"/>
      <c r="FE286" s="473"/>
      <c r="FF286" s="473"/>
      <c r="FG286" s="473"/>
      <c r="FH286" s="473"/>
      <c r="FI286" s="473"/>
      <c r="FJ286" s="473"/>
      <c r="FK286" s="473"/>
      <c r="FL286" s="473"/>
      <c r="FM286" s="473"/>
      <c r="FN286" s="473"/>
      <c r="FO286" s="473"/>
      <c r="FP286" s="473"/>
      <c r="FQ286" s="473"/>
      <c r="FR286" s="473"/>
      <c r="FS286" s="473"/>
      <c r="FT286" s="473"/>
      <c r="FU286" s="473"/>
      <c r="FV286" s="473"/>
      <c r="FW286" s="473"/>
      <c r="FX286" s="473"/>
      <c r="FY286" s="473"/>
      <c r="FZ286" s="473"/>
      <c r="GA286" s="473"/>
      <c r="GB286" s="473"/>
      <c r="GC286" s="473"/>
      <c r="GD286" s="473"/>
      <c r="GE286" s="473"/>
      <c r="GF286" s="473"/>
      <c r="GG286" s="473"/>
      <c r="GH286" s="473"/>
      <c r="GI286" s="473"/>
      <c r="GJ286" s="473"/>
      <c r="GK286" s="473"/>
      <c r="GL286" s="473"/>
      <c r="GM286" s="473"/>
      <c r="GN286" s="473"/>
      <c r="GO286" s="473"/>
      <c r="GP286" s="473"/>
      <c r="GQ286" s="473"/>
      <c r="GR286" s="473"/>
      <c r="GS286" s="473"/>
      <c r="GT286" s="473"/>
      <c r="GU286" s="473"/>
      <c r="GV286" s="473"/>
    </row>
    <row r="287" spans="8:204" s="11" customFormat="1">
      <c r="H287" s="495"/>
      <c r="I287" s="495"/>
      <c r="J287" s="495"/>
      <c r="M287" s="495"/>
      <c r="N287" s="9"/>
      <c r="O287" s="9"/>
      <c r="P287" s="9"/>
      <c r="Q287" s="9"/>
      <c r="R287" s="473"/>
      <c r="S287" s="473"/>
      <c r="T287" s="473"/>
      <c r="U287" s="473"/>
      <c r="V287" s="473"/>
      <c r="W287" s="473"/>
      <c r="X287" s="473"/>
      <c r="Y287" s="473"/>
      <c r="Z287" s="473"/>
      <c r="AA287" s="473"/>
      <c r="AB287" s="473"/>
      <c r="AC287" s="473"/>
      <c r="AD287" s="473"/>
      <c r="AE287" s="473"/>
      <c r="AF287" s="473"/>
      <c r="AG287" s="473"/>
      <c r="AH287" s="473"/>
      <c r="AI287" s="473"/>
      <c r="AJ287" s="473"/>
      <c r="AK287" s="473"/>
      <c r="AL287" s="473"/>
      <c r="AM287" s="473"/>
      <c r="AN287" s="473"/>
      <c r="AO287" s="473"/>
      <c r="AP287" s="473"/>
      <c r="AQ287" s="473"/>
      <c r="AR287" s="473"/>
      <c r="AS287" s="473"/>
      <c r="AT287" s="473"/>
      <c r="AU287" s="473"/>
      <c r="AV287" s="473"/>
      <c r="AW287" s="473"/>
      <c r="AX287" s="473"/>
      <c r="AY287" s="473"/>
      <c r="AZ287" s="473"/>
      <c r="BA287" s="473"/>
      <c r="BB287" s="473"/>
      <c r="BC287" s="473"/>
      <c r="BD287" s="473"/>
      <c r="BE287" s="473"/>
      <c r="BF287" s="473"/>
      <c r="BG287" s="473"/>
      <c r="BH287" s="473"/>
      <c r="BI287" s="473"/>
      <c r="BJ287" s="473"/>
      <c r="BK287" s="473"/>
      <c r="BL287" s="473"/>
      <c r="BM287" s="473"/>
      <c r="BN287" s="473"/>
      <c r="BO287" s="473"/>
      <c r="BP287" s="473"/>
      <c r="BQ287" s="473"/>
      <c r="BR287" s="473"/>
      <c r="BS287" s="473"/>
      <c r="BT287" s="473"/>
      <c r="BU287" s="473"/>
      <c r="BV287" s="473"/>
      <c r="BW287" s="473"/>
      <c r="BX287" s="473"/>
      <c r="BY287" s="473"/>
      <c r="BZ287" s="473"/>
      <c r="CA287" s="473"/>
      <c r="CB287" s="473"/>
      <c r="CC287" s="473"/>
      <c r="CD287" s="473"/>
      <c r="CE287" s="473"/>
      <c r="CF287" s="473"/>
      <c r="CG287" s="473"/>
      <c r="CH287" s="473"/>
      <c r="CI287" s="473"/>
      <c r="CJ287" s="473"/>
      <c r="CK287" s="473"/>
      <c r="CL287" s="473"/>
      <c r="CM287" s="473"/>
      <c r="CN287" s="473"/>
      <c r="CO287" s="473"/>
      <c r="CP287" s="473"/>
      <c r="CQ287" s="473"/>
      <c r="CR287" s="473"/>
      <c r="CS287" s="473"/>
      <c r="CT287" s="473"/>
      <c r="CU287" s="473"/>
      <c r="CV287" s="473"/>
      <c r="CW287" s="473"/>
      <c r="CX287" s="473"/>
      <c r="CY287" s="473"/>
      <c r="CZ287" s="473"/>
      <c r="DA287" s="473"/>
      <c r="DB287" s="473"/>
      <c r="DC287" s="473"/>
      <c r="DD287" s="473"/>
      <c r="DE287" s="473"/>
      <c r="DF287" s="473"/>
      <c r="DG287" s="473"/>
      <c r="DH287" s="473"/>
      <c r="DI287" s="473"/>
      <c r="DJ287" s="473"/>
      <c r="DK287" s="473"/>
      <c r="DL287" s="473"/>
      <c r="DM287" s="473"/>
      <c r="DN287" s="473"/>
      <c r="DO287" s="473"/>
      <c r="DP287" s="473"/>
      <c r="DQ287" s="473"/>
      <c r="DR287" s="473"/>
      <c r="DS287" s="473"/>
      <c r="DT287" s="473"/>
      <c r="DU287" s="473"/>
      <c r="DV287" s="473"/>
      <c r="DW287" s="473"/>
      <c r="DX287" s="473"/>
      <c r="DY287" s="473"/>
      <c r="DZ287" s="473"/>
      <c r="EA287" s="473"/>
      <c r="EB287" s="473"/>
      <c r="EC287" s="473"/>
      <c r="ED287" s="473"/>
      <c r="EE287" s="473"/>
      <c r="EF287" s="473"/>
      <c r="EG287" s="473"/>
      <c r="EH287" s="473"/>
      <c r="EI287" s="473"/>
      <c r="EJ287" s="473"/>
      <c r="EK287" s="473"/>
      <c r="EL287" s="473"/>
      <c r="EM287" s="473"/>
      <c r="EN287" s="473"/>
      <c r="EO287" s="473"/>
      <c r="EP287" s="473"/>
      <c r="EQ287" s="473"/>
      <c r="ER287" s="473"/>
      <c r="ES287" s="473"/>
      <c r="ET287" s="473"/>
      <c r="EU287" s="473"/>
      <c r="EV287" s="473"/>
      <c r="EW287" s="473"/>
      <c r="EX287" s="473"/>
      <c r="EY287" s="473"/>
      <c r="EZ287" s="473"/>
      <c r="FA287" s="473"/>
      <c r="FB287" s="473"/>
      <c r="FC287" s="473"/>
      <c r="FD287" s="473"/>
      <c r="FE287" s="473"/>
      <c r="FF287" s="473"/>
      <c r="FG287" s="473"/>
      <c r="FH287" s="473"/>
      <c r="FI287" s="473"/>
      <c r="FJ287" s="473"/>
      <c r="FK287" s="473"/>
      <c r="FL287" s="473"/>
      <c r="FM287" s="473"/>
      <c r="FN287" s="473"/>
      <c r="FO287" s="473"/>
      <c r="FP287" s="473"/>
      <c r="FQ287" s="473"/>
      <c r="FR287" s="473"/>
      <c r="FS287" s="473"/>
      <c r="FT287" s="473"/>
      <c r="FU287" s="473"/>
      <c r="FV287" s="473"/>
      <c r="FW287" s="473"/>
      <c r="FX287" s="473"/>
      <c r="FY287" s="473"/>
      <c r="FZ287" s="473"/>
      <c r="GA287" s="473"/>
      <c r="GB287" s="473"/>
      <c r="GC287" s="473"/>
      <c r="GD287" s="473"/>
      <c r="GE287" s="473"/>
      <c r="GF287" s="473"/>
      <c r="GG287" s="473"/>
      <c r="GH287" s="473"/>
      <c r="GI287" s="473"/>
      <c r="GJ287" s="473"/>
      <c r="GK287" s="473"/>
      <c r="GL287" s="473"/>
      <c r="GM287" s="473"/>
      <c r="GN287" s="473"/>
      <c r="GO287" s="473"/>
      <c r="GP287" s="473"/>
      <c r="GQ287" s="473"/>
      <c r="GR287" s="473"/>
      <c r="GS287" s="473"/>
      <c r="GT287" s="473"/>
      <c r="GU287" s="473"/>
      <c r="GV287" s="473"/>
    </row>
    <row r="288" spans="8:204" s="11" customFormat="1">
      <c r="H288" s="495"/>
      <c r="I288" s="495"/>
      <c r="J288" s="495"/>
      <c r="M288" s="495"/>
      <c r="N288" s="9"/>
      <c r="O288" s="9"/>
      <c r="P288" s="9"/>
      <c r="Q288" s="9"/>
      <c r="R288" s="473"/>
      <c r="S288" s="473"/>
      <c r="T288" s="473"/>
      <c r="U288" s="473"/>
      <c r="V288" s="473"/>
      <c r="W288" s="473"/>
      <c r="X288" s="473"/>
      <c r="Y288" s="473"/>
      <c r="Z288" s="473"/>
      <c r="AA288" s="473"/>
      <c r="AB288" s="473"/>
      <c r="AC288" s="473"/>
      <c r="AD288" s="473"/>
      <c r="AE288" s="473"/>
      <c r="AF288" s="473"/>
      <c r="AG288" s="473"/>
      <c r="AH288" s="473"/>
      <c r="AI288" s="473"/>
      <c r="AJ288" s="473"/>
      <c r="AK288" s="473"/>
      <c r="AL288" s="473"/>
      <c r="AM288" s="473"/>
      <c r="AN288" s="473"/>
      <c r="AO288" s="473"/>
      <c r="AP288" s="473"/>
      <c r="AQ288" s="473"/>
      <c r="AR288" s="473"/>
      <c r="AS288" s="473"/>
      <c r="AT288" s="473"/>
      <c r="AU288" s="473"/>
      <c r="AV288" s="473"/>
      <c r="AW288" s="473"/>
      <c r="AX288" s="473"/>
      <c r="AY288" s="473"/>
      <c r="AZ288" s="473"/>
      <c r="BA288" s="473"/>
      <c r="BB288" s="473"/>
      <c r="BC288" s="473"/>
      <c r="BD288" s="473"/>
      <c r="BE288" s="473"/>
      <c r="BF288" s="473"/>
      <c r="BG288" s="473"/>
      <c r="BH288" s="473"/>
      <c r="BI288" s="473"/>
      <c r="BJ288" s="473"/>
      <c r="BK288" s="473"/>
      <c r="BL288" s="473"/>
      <c r="BM288" s="473"/>
      <c r="BN288" s="473"/>
      <c r="BO288" s="473"/>
      <c r="BP288" s="473"/>
      <c r="BQ288" s="473"/>
      <c r="BR288" s="473"/>
      <c r="BS288" s="473"/>
      <c r="BT288" s="473"/>
      <c r="BU288" s="473"/>
      <c r="BV288" s="473"/>
      <c r="BW288" s="473"/>
      <c r="BX288" s="473"/>
      <c r="BY288" s="473"/>
      <c r="BZ288" s="473"/>
      <c r="CA288" s="473"/>
      <c r="CB288" s="473"/>
      <c r="CC288" s="473"/>
      <c r="CD288" s="473"/>
      <c r="CE288" s="473"/>
      <c r="CF288" s="473"/>
      <c r="CG288" s="473"/>
      <c r="CH288" s="473"/>
      <c r="CI288" s="473"/>
      <c r="CJ288" s="473"/>
      <c r="CK288" s="473"/>
      <c r="CL288" s="473"/>
      <c r="CM288" s="473"/>
      <c r="CN288" s="473"/>
      <c r="CO288" s="473"/>
      <c r="CP288" s="473"/>
      <c r="CQ288" s="473"/>
      <c r="CR288" s="473"/>
      <c r="CS288" s="473"/>
      <c r="CT288" s="473"/>
      <c r="CU288" s="473"/>
      <c r="CV288" s="473"/>
      <c r="CW288" s="473"/>
      <c r="CX288" s="473"/>
      <c r="CY288" s="473"/>
      <c r="CZ288" s="473"/>
      <c r="DA288" s="473"/>
      <c r="DB288" s="473"/>
      <c r="DC288" s="473"/>
      <c r="DD288" s="473"/>
      <c r="DE288" s="473"/>
      <c r="DF288" s="473"/>
      <c r="DG288" s="473"/>
      <c r="DH288" s="473"/>
      <c r="DI288" s="473"/>
      <c r="DJ288" s="473"/>
      <c r="DK288" s="473"/>
      <c r="DL288" s="473"/>
      <c r="DM288" s="473"/>
      <c r="DN288" s="473"/>
      <c r="DO288" s="473"/>
      <c r="DP288" s="473"/>
      <c r="DQ288" s="473"/>
      <c r="DR288" s="473"/>
      <c r="DS288" s="473"/>
      <c r="DT288" s="473"/>
      <c r="DU288" s="473"/>
      <c r="DV288" s="473"/>
      <c r="DW288" s="473"/>
      <c r="DX288" s="473"/>
      <c r="DY288" s="473"/>
      <c r="DZ288" s="473"/>
      <c r="EA288" s="473"/>
      <c r="EB288" s="473"/>
      <c r="EC288" s="473"/>
      <c r="ED288" s="473"/>
      <c r="EE288" s="473"/>
      <c r="EF288" s="473"/>
      <c r="EG288" s="473"/>
      <c r="EH288" s="473"/>
      <c r="EI288" s="473"/>
      <c r="EJ288" s="473"/>
      <c r="EK288" s="473"/>
      <c r="EL288" s="473"/>
      <c r="EM288" s="473"/>
      <c r="EN288" s="473"/>
      <c r="EO288" s="473"/>
      <c r="EP288" s="473"/>
      <c r="EQ288" s="473"/>
      <c r="ER288" s="473"/>
      <c r="ES288" s="473"/>
      <c r="ET288" s="473"/>
      <c r="EU288" s="473"/>
      <c r="EV288" s="473"/>
      <c r="EW288" s="473"/>
      <c r="EX288" s="473"/>
      <c r="EY288" s="473"/>
      <c r="EZ288" s="473"/>
      <c r="FA288" s="473"/>
      <c r="FB288" s="473"/>
      <c r="FC288" s="473"/>
      <c r="FD288" s="473"/>
      <c r="FE288" s="473"/>
      <c r="FF288" s="473"/>
      <c r="FG288" s="473"/>
      <c r="FH288" s="473"/>
      <c r="FI288" s="473"/>
      <c r="FJ288" s="473"/>
      <c r="FK288" s="473"/>
      <c r="FL288" s="473"/>
      <c r="FM288" s="473"/>
      <c r="FN288" s="473"/>
      <c r="FO288" s="473"/>
      <c r="FP288" s="473"/>
      <c r="FQ288" s="473"/>
      <c r="FR288" s="473"/>
      <c r="FS288" s="473"/>
      <c r="FT288" s="473"/>
      <c r="FU288" s="473"/>
      <c r="FV288" s="473"/>
      <c r="FW288" s="473"/>
      <c r="FX288" s="473"/>
      <c r="FY288" s="473"/>
      <c r="FZ288" s="473"/>
      <c r="GA288" s="473"/>
      <c r="GB288" s="473"/>
      <c r="GC288" s="473"/>
      <c r="GD288" s="473"/>
      <c r="GE288" s="473"/>
      <c r="GF288" s="473"/>
      <c r="GG288" s="473"/>
      <c r="GH288" s="473"/>
      <c r="GI288" s="473"/>
      <c r="GJ288" s="473"/>
      <c r="GK288" s="473"/>
      <c r="GL288" s="473"/>
      <c r="GM288" s="473"/>
      <c r="GN288" s="473"/>
      <c r="GO288" s="473"/>
      <c r="GP288" s="473"/>
      <c r="GQ288" s="473"/>
      <c r="GR288" s="473"/>
      <c r="GS288" s="473"/>
      <c r="GT288" s="473"/>
      <c r="GU288" s="473"/>
      <c r="GV288" s="473"/>
    </row>
    <row r="289" spans="8:204" s="11" customFormat="1">
      <c r="H289" s="495"/>
      <c r="I289" s="495"/>
      <c r="J289" s="495"/>
      <c r="M289" s="495"/>
      <c r="N289" s="9"/>
      <c r="O289" s="9"/>
      <c r="P289" s="9"/>
      <c r="Q289" s="9"/>
      <c r="R289" s="473"/>
      <c r="S289" s="473"/>
      <c r="T289" s="473"/>
      <c r="U289" s="473"/>
      <c r="V289" s="473"/>
      <c r="W289" s="473"/>
      <c r="X289" s="473"/>
      <c r="Y289" s="473"/>
      <c r="Z289" s="473"/>
      <c r="AA289" s="473"/>
      <c r="AB289" s="473"/>
      <c r="AC289" s="473"/>
      <c r="AD289" s="473"/>
      <c r="AE289" s="473"/>
      <c r="AF289" s="473"/>
      <c r="AG289" s="473"/>
      <c r="AH289" s="473"/>
      <c r="AI289" s="473"/>
      <c r="AJ289" s="473"/>
      <c r="AK289" s="473"/>
      <c r="AL289" s="473"/>
      <c r="AM289" s="473"/>
      <c r="AN289" s="473"/>
      <c r="AO289" s="473"/>
      <c r="AP289" s="473"/>
      <c r="AQ289" s="473"/>
      <c r="AR289" s="473"/>
      <c r="AS289" s="473"/>
      <c r="AT289" s="473"/>
      <c r="AU289" s="473"/>
      <c r="AV289" s="473"/>
      <c r="AW289" s="473"/>
      <c r="AX289" s="473"/>
      <c r="AY289" s="473"/>
      <c r="AZ289" s="473"/>
      <c r="BA289" s="473"/>
      <c r="BB289" s="473"/>
      <c r="BC289" s="473"/>
      <c r="BD289" s="473"/>
      <c r="BE289" s="473"/>
      <c r="BF289" s="473"/>
      <c r="BG289" s="473"/>
      <c r="BH289" s="473"/>
      <c r="BI289" s="473"/>
      <c r="BJ289" s="473"/>
      <c r="BK289" s="473"/>
      <c r="BL289" s="473"/>
      <c r="BM289" s="473"/>
      <c r="BN289" s="473"/>
      <c r="BO289" s="473"/>
      <c r="BP289" s="473"/>
      <c r="BQ289" s="473"/>
      <c r="BR289" s="473"/>
      <c r="BS289" s="473"/>
      <c r="BT289" s="473"/>
      <c r="BU289" s="473"/>
      <c r="BV289" s="473"/>
      <c r="BW289" s="473"/>
      <c r="BX289" s="473"/>
      <c r="BY289" s="473"/>
      <c r="BZ289" s="473"/>
      <c r="CA289" s="473"/>
      <c r="CB289" s="473"/>
      <c r="CC289" s="473"/>
      <c r="CD289" s="473"/>
      <c r="CE289" s="473"/>
      <c r="CF289" s="473"/>
      <c r="CG289" s="473"/>
      <c r="CH289" s="473"/>
      <c r="CI289" s="473"/>
      <c r="CJ289" s="473"/>
      <c r="CK289" s="473"/>
      <c r="CL289" s="473"/>
      <c r="CM289" s="473"/>
      <c r="CN289" s="473"/>
      <c r="CO289" s="473"/>
      <c r="CP289" s="473"/>
      <c r="CQ289" s="473"/>
      <c r="CR289" s="473"/>
      <c r="CS289" s="473"/>
      <c r="CT289" s="473"/>
      <c r="CU289" s="473"/>
      <c r="CV289" s="473"/>
      <c r="CW289" s="473"/>
      <c r="CX289" s="473"/>
      <c r="CY289" s="473"/>
      <c r="CZ289" s="473"/>
      <c r="DA289" s="473"/>
      <c r="DB289" s="473"/>
      <c r="DC289" s="473"/>
      <c r="DD289" s="473"/>
      <c r="DE289" s="473"/>
      <c r="DF289" s="473"/>
      <c r="DG289" s="473"/>
      <c r="DH289" s="473"/>
      <c r="DI289" s="473"/>
      <c r="DJ289" s="473"/>
      <c r="DK289" s="473"/>
      <c r="DL289" s="473"/>
      <c r="DM289" s="473"/>
      <c r="DN289" s="473"/>
      <c r="DO289" s="473"/>
      <c r="DP289" s="473"/>
      <c r="DQ289" s="473"/>
      <c r="DR289" s="473"/>
      <c r="DS289" s="473"/>
      <c r="DT289" s="473"/>
      <c r="DU289" s="473"/>
      <c r="DV289" s="473"/>
      <c r="DW289" s="473"/>
      <c r="DX289" s="473"/>
      <c r="DY289" s="473"/>
      <c r="DZ289" s="473"/>
      <c r="EA289" s="473"/>
      <c r="EB289" s="473"/>
      <c r="EC289" s="473"/>
      <c r="ED289" s="473"/>
      <c r="EE289" s="473"/>
      <c r="EF289" s="473"/>
      <c r="EG289" s="473"/>
      <c r="EH289" s="473"/>
      <c r="EI289" s="473"/>
      <c r="EJ289" s="473"/>
      <c r="EK289" s="473"/>
      <c r="EL289" s="473"/>
      <c r="EM289" s="473"/>
      <c r="EN289" s="473"/>
      <c r="EO289" s="473"/>
      <c r="EP289" s="473"/>
      <c r="EQ289" s="473"/>
      <c r="ER289" s="473"/>
      <c r="ES289" s="473"/>
      <c r="ET289" s="473"/>
      <c r="EU289" s="473"/>
      <c r="EV289" s="473"/>
      <c r="EW289" s="473"/>
      <c r="EX289" s="473"/>
      <c r="EY289" s="473"/>
      <c r="EZ289" s="473"/>
      <c r="FA289" s="473"/>
      <c r="FB289" s="473"/>
      <c r="FC289" s="473"/>
      <c r="FD289" s="473"/>
      <c r="FE289" s="473"/>
      <c r="FF289" s="473"/>
      <c r="FG289" s="473"/>
      <c r="FH289" s="473"/>
      <c r="FI289" s="473"/>
      <c r="FJ289" s="473"/>
      <c r="FK289" s="473"/>
      <c r="FL289" s="473"/>
      <c r="FM289" s="473"/>
      <c r="FN289" s="473"/>
      <c r="FO289" s="473"/>
      <c r="FP289" s="473"/>
      <c r="FQ289" s="473"/>
      <c r="FR289" s="473"/>
      <c r="FS289" s="473"/>
      <c r="FT289" s="473"/>
      <c r="FU289" s="473"/>
      <c r="FV289" s="473"/>
      <c r="FW289" s="473"/>
      <c r="FX289" s="473"/>
      <c r="FY289" s="473"/>
      <c r="FZ289" s="473"/>
      <c r="GA289" s="473"/>
      <c r="GB289" s="473"/>
      <c r="GC289" s="473"/>
      <c r="GD289" s="473"/>
      <c r="GE289" s="473"/>
      <c r="GF289" s="473"/>
      <c r="GG289" s="473"/>
      <c r="GH289" s="473"/>
      <c r="GI289" s="473"/>
      <c r="GJ289" s="473"/>
      <c r="GK289" s="473"/>
      <c r="GL289" s="473"/>
      <c r="GM289" s="473"/>
      <c r="GN289" s="473"/>
      <c r="GO289" s="473"/>
      <c r="GP289" s="473"/>
      <c r="GQ289" s="473"/>
      <c r="GR289" s="473"/>
      <c r="GS289" s="473"/>
      <c r="GT289" s="473"/>
      <c r="GU289" s="473"/>
      <c r="GV289" s="473"/>
    </row>
    <row r="290" spans="8:204" s="11" customFormat="1">
      <c r="H290" s="495"/>
      <c r="I290" s="495"/>
      <c r="J290" s="495"/>
      <c r="M290" s="495"/>
      <c r="N290" s="9"/>
      <c r="O290" s="9"/>
      <c r="P290" s="9"/>
      <c r="Q290" s="9"/>
      <c r="R290" s="473"/>
      <c r="S290" s="473"/>
      <c r="T290" s="473"/>
      <c r="U290" s="473"/>
      <c r="V290" s="473"/>
      <c r="W290" s="473"/>
      <c r="X290" s="473"/>
      <c r="Y290" s="473"/>
      <c r="Z290" s="473"/>
      <c r="AA290" s="473"/>
      <c r="AB290" s="473"/>
      <c r="AC290" s="473"/>
      <c r="AD290" s="473"/>
      <c r="AE290" s="473"/>
      <c r="AF290" s="473"/>
      <c r="AG290" s="473"/>
      <c r="AH290" s="473"/>
      <c r="AI290" s="473"/>
      <c r="AJ290" s="473"/>
      <c r="AK290" s="473"/>
      <c r="AL290" s="473"/>
      <c r="AM290" s="473"/>
      <c r="AN290" s="473"/>
      <c r="AO290" s="473"/>
      <c r="AP290" s="473"/>
      <c r="AQ290" s="473"/>
      <c r="AR290" s="473"/>
      <c r="AS290" s="473"/>
      <c r="AT290" s="473"/>
      <c r="AU290" s="473"/>
      <c r="AV290" s="473"/>
      <c r="AW290" s="473"/>
      <c r="AX290" s="473"/>
      <c r="AY290" s="473"/>
      <c r="AZ290" s="473"/>
      <c r="BA290" s="473"/>
      <c r="BB290" s="473"/>
      <c r="BC290" s="473"/>
      <c r="BD290" s="473"/>
      <c r="BE290" s="473"/>
      <c r="BF290" s="473"/>
      <c r="BG290" s="473"/>
      <c r="BH290" s="473"/>
      <c r="BI290" s="473"/>
      <c r="BJ290" s="473"/>
      <c r="BK290" s="473"/>
      <c r="BL290" s="473"/>
      <c r="BM290" s="473"/>
      <c r="BN290" s="473"/>
      <c r="BO290" s="473"/>
      <c r="BP290" s="473"/>
      <c r="BQ290" s="473"/>
      <c r="BR290" s="473"/>
      <c r="BS290" s="473"/>
      <c r="BT290" s="473"/>
      <c r="BU290" s="473"/>
      <c r="BV290" s="473"/>
      <c r="BW290" s="473"/>
      <c r="BX290" s="473"/>
      <c r="BY290" s="473"/>
      <c r="BZ290" s="473"/>
      <c r="CA290" s="473"/>
      <c r="CB290" s="473"/>
      <c r="CC290" s="473"/>
      <c r="CD290" s="473"/>
      <c r="CE290" s="473"/>
      <c r="CF290" s="473"/>
      <c r="CG290" s="473"/>
      <c r="CH290" s="473"/>
      <c r="CI290" s="473"/>
      <c r="CJ290" s="473"/>
      <c r="CK290" s="473"/>
      <c r="CL290" s="473"/>
      <c r="CM290" s="473"/>
      <c r="CN290" s="473"/>
      <c r="CO290" s="473"/>
      <c r="CP290" s="473"/>
      <c r="CQ290" s="473"/>
      <c r="CR290" s="473"/>
      <c r="CS290" s="473"/>
      <c r="CT290" s="473"/>
      <c r="CU290" s="473"/>
      <c r="CV290" s="473"/>
      <c r="CW290" s="473"/>
      <c r="CX290" s="473"/>
      <c r="CY290" s="473"/>
      <c r="CZ290" s="473"/>
      <c r="DA290" s="473"/>
      <c r="DB290" s="473"/>
      <c r="DC290" s="473"/>
      <c r="DD290" s="473"/>
      <c r="DE290" s="473"/>
      <c r="DF290" s="473"/>
      <c r="DG290" s="473"/>
      <c r="DH290" s="473"/>
      <c r="DI290" s="473"/>
      <c r="DJ290" s="473"/>
      <c r="DK290" s="473"/>
      <c r="DL290" s="473"/>
      <c r="DM290" s="473"/>
      <c r="DN290" s="473"/>
      <c r="DO290" s="473"/>
      <c r="DP290" s="473"/>
      <c r="DQ290" s="473"/>
      <c r="DR290" s="473"/>
      <c r="DS290" s="473"/>
      <c r="DT290" s="473"/>
      <c r="DU290" s="473"/>
      <c r="DV290" s="473"/>
      <c r="DW290" s="473"/>
      <c r="DX290" s="473"/>
      <c r="DY290" s="473"/>
      <c r="DZ290" s="473"/>
      <c r="EA290" s="473"/>
      <c r="EB290" s="473"/>
      <c r="EC290" s="473"/>
      <c r="ED290" s="473"/>
      <c r="EE290" s="473"/>
      <c r="EF290" s="473"/>
      <c r="EG290" s="473"/>
      <c r="EH290" s="473"/>
      <c r="EI290" s="473"/>
      <c r="EJ290" s="473"/>
      <c r="EK290" s="473"/>
      <c r="EL290" s="473"/>
      <c r="EM290" s="473"/>
      <c r="EN290" s="473"/>
      <c r="EO290" s="473"/>
      <c r="EP290" s="473"/>
      <c r="EQ290" s="473"/>
      <c r="ER290" s="473"/>
      <c r="ES290" s="473"/>
      <c r="ET290" s="473"/>
      <c r="EU290" s="473"/>
      <c r="EV290" s="473"/>
      <c r="EW290" s="473"/>
      <c r="EX290" s="473"/>
      <c r="EY290" s="473"/>
      <c r="EZ290" s="473"/>
      <c r="FA290" s="473"/>
      <c r="FB290" s="473"/>
      <c r="FC290" s="473"/>
      <c r="FD290" s="473"/>
      <c r="FE290" s="473"/>
      <c r="FF290" s="473"/>
      <c r="FG290" s="473"/>
      <c r="FH290" s="473"/>
      <c r="FI290" s="473"/>
      <c r="FJ290" s="473"/>
      <c r="FK290" s="473"/>
      <c r="FL290" s="473"/>
      <c r="FM290" s="473"/>
      <c r="FN290" s="473"/>
      <c r="FO290" s="473"/>
      <c r="FP290" s="473"/>
      <c r="FQ290" s="473"/>
      <c r="FR290" s="473"/>
      <c r="FS290" s="473"/>
      <c r="FT290" s="473"/>
      <c r="FU290" s="473"/>
      <c r="FV290" s="473"/>
      <c r="FW290" s="473"/>
      <c r="FX290" s="473"/>
      <c r="FY290" s="473"/>
      <c r="FZ290" s="473"/>
      <c r="GA290" s="473"/>
      <c r="GB290" s="473"/>
      <c r="GC290" s="473"/>
      <c r="GD290" s="473"/>
      <c r="GE290" s="473"/>
      <c r="GF290" s="473"/>
      <c r="GG290" s="473"/>
      <c r="GH290" s="473"/>
      <c r="GI290" s="473"/>
      <c r="GJ290" s="473"/>
      <c r="GK290" s="473"/>
      <c r="GL290" s="473"/>
      <c r="GM290" s="473"/>
      <c r="GN290" s="473"/>
      <c r="GO290" s="473"/>
      <c r="GP290" s="473"/>
      <c r="GQ290" s="473"/>
      <c r="GR290" s="473"/>
      <c r="GS290" s="473"/>
      <c r="GT290" s="473"/>
      <c r="GU290" s="473"/>
      <c r="GV290" s="473"/>
    </row>
    <row r="291" spans="8:204" s="11" customFormat="1">
      <c r="H291" s="495"/>
      <c r="I291" s="495"/>
      <c r="J291" s="495"/>
      <c r="M291" s="495"/>
      <c r="N291" s="9"/>
      <c r="O291" s="9"/>
      <c r="P291" s="9"/>
      <c r="Q291" s="9"/>
      <c r="R291" s="473"/>
      <c r="S291" s="473"/>
      <c r="T291" s="473"/>
      <c r="U291" s="473"/>
      <c r="V291" s="473"/>
      <c r="W291" s="473"/>
      <c r="X291" s="473"/>
      <c r="Y291" s="473"/>
      <c r="Z291" s="473"/>
      <c r="AA291" s="473"/>
      <c r="AB291" s="473"/>
      <c r="AC291" s="473"/>
      <c r="AD291" s="473"/>
      <c r="AE291" s="473"/>
      <c r="AF291" s="473"/>
      <c r="AG291" s="473"/>
      <c r="AH291" s="473"/>
      <c r="AI291" s="473"/>
      <c r="AJ291" s="473"/>
      <c r="AK291" s="473"/>
      <c r="AL291" s="473"/>
      <c r="AM291" s="473"/>
      <c r="AN291" s="473"/>
      <c r="AO291" s="473"/>
      <c r="AP291" s="473"/>
      <c r="AQ291" s="473"/>
      <c r="AR291" s="473"/>
      <c r="AS291" s="473"/>
      <c r="AT291" s="473"/>
      <c r="AU291" s="473"/>
      <c r="AV291" s="473"/>
      <c r="AW291" s="473"/>
      <c r="AX291" s="473"/>
      <c r="AY291" s="473"/>
      <c r="AZ291" s="473"/>
      <c r="BA291" s="473"/>
      <c r="BB291" s="473"/>
      <c r="BC291" s="473"/>
      <c r="BD291" s="473"/>
      <c r="BE291" s="473"/>
      <c r="BF291" s="473"/>
      <c r="BG291" s="473"/>
      <c r="BH291" s="473"/>
      <c r="BI291" s="473"/>
      <c r="BJ291" s="473"/>
      <c r="BK291" s="473"/>
      <c r="BL291" s="473"/>
      <c r="BM291" s="473"/>
      <c r="BN291" s="473"/>
      <c r="BO291" s="473"/>
      <c r="BP291" s="473"/>
      <c r="BQ291" s="473"/>
      <c r="BR291" s="473"/>
      <c r="BS291" s="473"/>
      <c r="BT291" s="473"/>
      <c r="BU291" s="473"/>
      <c r="BV291" s="473"/>
      <c r="BW291" s="473"/>
      <c r="BX291" s="473"/>
      <c r="BY291" s="473"/>
      <c r="BZ291" s="473"/>
      <c r="CA291" s="473"/>
      <c r="CB291" s="473"/>
      <c r="CC291" s="473"/>
      <c r="CD291" s="473"/>
      <c r="CE291" s="473"/>
      <c r="CF291" s="473"/>
      <c r="CG291" s="473"/>
      <c r="CH291" s="473"/>
      <c r="CI291" s="473"/>
      <c r="CJ291" s="473"/>
      <c r="CK291" s="473"/>
      <c r="CL291" s="473"/>
      <c r="CM291" s="473"/>
      <c r="CN291" s="473"/>
      <c r="CO291" s="473"/>
      <c r="CP291" s="473"/>
      <c r="CQ291" s="473"/>
      <c r="CR291" s="473"/>
      <c r="CS291" s="473"/>
      <c r="CT291" s="473"/>
      <c r="CU291" s="473"/>
      <c r="CV291" s="473"/>
      <c r="CW291" s="473"/>
      <c r="CX291" s="473"/>
      <c r="CY291" s="473"/>
      <c r="CZ291" s="473"/>
      <c r="DA291" s="473"/>
      <c r="DB291" s="473"/>
      <c r="DC291" s="473"/>
      <c r="DD291" s="473"/>
      <c r="DE291" s="473"/>
      <c r="DF291" s="473"/>
      <c r="DG291" s="473"/>
      <c r="DH291" s="473"/>
      <c r="DI291" s="473"/>
      <c r="DJ291" s="473"/>
      <c r="DK291" s="473"/>
      <c r="DL291" s="473"/>
      <c r="DM291" s="473"/>
      <c r="DN291" s="473"/>
      <c r="DO291" s="473"/>
      <c r="DP291" s="473"/>
      <c r="DQ291" s="473"/>
      <c r="DR291" s="473"/>
      <c r="DS291" s="473"/>
      <c r="DT291" s="473"/>
      <c r="DU291" s="473"/>
      <c r="DV291" s="473"/>
      <c r="DW291" s="473"/>
      <c r="DX291" s="473"/>
      <c r="DY291" s="473"/>
      <c r="DZ291" s="473"/>
      <c r="EA291" s="473"/>
      <c r="EB291" s="473"/>
      <c r="EC291" s="473"/>
      <c r="ED291" s="473"/>
      <c r="EE291" s="473"/>
      <c r="EF291" s="473"/>
      <c r="EG291" s="473"/>
      <c r="EH291" s="473"/>
      <c r="EI291" s="473"/>
      <c r="EJ291" s="473"/>
      <c r="EK291" s="473"/>
      <c r="EL291" s="473"/>
      <c r="EM291" s="473"/>
      <c r="EN291" s="473"/>
      <c r="EO291" s="473"/>
      <c r="EP291" s="473"/>
      <c r="EQ291" s="473"/>
      <c r="ER291" s="473"/>
      <c r="ES291" s="473"/>
      <c r="ET291" s="473"/>
      <c r="EU291" s="473"/>
      <c r="EV291" s="473"/>
      <c r="EW291" s="473"/>
      <c r="EX291" s="473"/>
      <c r="EY291" s="473"/>
      <c r="EZ291" s="473"/>
      <c r="FA291" s="473"/>
      <c r="FB291" s="473"/>
      <c r="FC291" s="473"/>
      <c r="FD291" s="473"/>
      <c r="FE291" s="473"/>
      <c r="FF291" s="473"/>
      <c r="FG291" s="473"/>
      <c r="FH291" s="473"/>
      <c r="FI291" s="473"/>
      <c r="FJ291" s="473"/>
      <c r="FK291" s="473"/>
      <c r="FL291" s="473"/>
      <c r="FM291" s="473"/>
      <c r="FN291" s="473"/>
      <c r="FO291" s="473"/>
      <c r="FP291" s="473"/>
      <c r="FQ291" s="473"/>
      <c r="FR291" s="473"/>
      <c r="FS291" s="473"/>
      <c r="FT291" s="473"/>
      <c r="FU291" s="473"/>
      <c r="FV291" s="473"/>
      <c r="FW291" s="473"/>
      <c r="FX291" s="473"/>
      <c r="FY291" s="473"/>
      <c r="FZ291" s="473"/>
      <c r="GA291" s="473"/>
      <c r="GB291" s="473"/>
      <c r="GC291" s="473"/>
      <c r="GD291" s="473"/>
      <c r="GE291" s="473"/>
      <c r="GF291" s="473"/>
      <c r="GG291" s="473"/>
      <c r="GH291" s="473"/>
      <c r="GI291" s="473"/>
      <c r="GJ291" s="473"/>
      <c r="GK291" s="473"/>
      <c r="GL291" s="473"/>
      <c r="GM291" s="473"/>
      <c r="GN291" s="473"/>
      <c r="GO291" s="473"/>
      <c r="GP291" s="473"/>
      <c r="GQ291" s="473"/>
      <c r="GR291" s="473"/>
      <c r="GS291" s="473"/>
      <c r="GT291" s="473"/>
      <c r="GU291" s="473"/>
      <c r="GV291" s="473"/>
    </row>
    <row r="292" spans="8:204" s="11" customFormat="1">
      <c r="H292" s="495"/>
      <c r="I292" s="495"/>
      <c r="J292" s="495"/>
      <c r="M292" s="495"/>
      <c r="N292" s="9"/>
      <c r="O292" s="9"/>
      <c r="P292" s="9"/>
      <c r="Q292" s="9"/>
      <c r="R292" s="473"/>
      <c r="S292" s="473"/>
      <c r="T292" s="473"/>
      <c r="U292" s="473"/>
      <c r="V292" s="473"/>
      <c r="W292" s="473"/>
      <c r="X292" s="473"/>
      <c r="Y292" s="473"/>
      <c r="Z292" s="473"/>
      <c r="AA292" s="473"/>
      <c r="AB292" s="473"/>
      <c r="AC292" s="473"/>
      <c r="AD292" s="473"/>
      <c r="AE292" s="473"/>
      <c r="AF292" s="473"/>
      <c r="AG292" s="473"/>
      <c r="AH292" s="473"/>
      <c r="AI292" s="473"/>
      <c r="AJ292" s="473"/>
      <c r="AK292" s="473"/>
      <c r="AL292" s="473"/>
      <c r="AM292" s="473"/>
      <c r="AN292" s="473"/>
      <c r="AO292" s="473"/>
      <c r="AP292" s="473"/>
      <c r="AQ292" s="473"/>
      <c r="AR292" s="473"/>
      <c r="AS292" s="473"/>
      <c r="AT292" s="473"/>
      <c r="AU292" s="473"/>
      <c r="AV292" s="473"/>
      <c r="AW292" s="473"/>
      <c r="AX292" s="473"/>
      <c r="AY292" s="473"/>
      <c r="AZ292" s="473"/>
      <c r="BA292" s="473"/>
      <c r="BB292" s="473"/>
      <c r="BC292" s="473"/>
      <c r="BD292" s="473"/>
      <c r="BE292" s="473"/>
      <c r="BF292" s="473"/>
      <c r="BG292" s="473"/>
      <c r="BH292" s="473"/>
      <c r="BI292" s="473"/>
      <c r="BJ292" s="473"/>
      <c r="BK292" s="473"/>
      <c r="BL292" s="473"/>
      <c r="BM292" s="473"/>
      <c r="BN292" s="473"/>
      <c r="BO292" s="473"/>
      <c r="BP292" s="473"/>
      <c r="BQ292" s="473"/>
      <c r="BR292" s="473"/>
      <c r="BS292" s="473"/>
      <c r="BT292" s="473"/>
      <c r="BU292" s="473"/>
      <c r="BV292" s="473"/>
      <c r="BW292" s="473"/>
      <c r="BX292" s="473"/>
      <c r="BY292" s="473"/>
      <c r="BZ292" s="473"/>
      <c r="CA292" s="473"/>
      <c r="CB292" s="473"/>
      <c r="CC292" s="473"/>
      <c r="CD292" s="473"/>
      <c r="CE292" s="473"/>
      <c r="CF292" s="473"/>
      <c r="CG292" s="473"/>
      <c r="CH292" s="473"/>
      <c r="CI292" s="473"/>
      <c r="CJ292" s="473"/>
      <c r="CK292" s="473"/>
      <c r="CL292" s="473"/>
      <c r="CM292" s="473"/>
      <c r="CN292" s="473"/>
      <c r="CO292" s="473"/>
      <c r="CP292" s="473"/>
      <c r="CQ292" s="473"/>
      <c r="CR292" s="473"/>
      <c r="CS292" s="473"/>
      <c r="CT292" s="473"/>
      <c r="CU292" s="473"/>
      <c r="CV292" s="473"/>
      <c r="CW292" s="473"/>
      <c r="CX292" s="473"/>
      <c r="CY292" s="473"/>
      <c r="CZ292" s="473"/>
      <c r="DA292" s="473"/>
      <c r="DB292" s="473"/>
      <c r="DC292" s="473"/>
      <c r="DD292" s="473"/>
      <c r="DE292" s="473"/>
      <c r="DF292" s="473"/>
      <c r="DG292" s="473"/>
      <c r="DH292" s="473"/>
      <c r="DI292" s="473"/>
      <c r="DJ292" s="473"/>
      <c r="DK292" s="473"/>
      <c r="DL292" s="473"/>
      <c r="DM292" s="473"/>
      <c r="DN292" s="473"/>
      <c r="DO292" s="473"/>
      <c r="DP292" s="473"/>
      <c r="DQ292" s="473"/>
      <c r="DR292" s="473"/>
      <c r="DS292" s="473"/>
      <c r="DT292" s="473"/>
      <c r="DU292" s="473"/>
      <c r="DV292" s="473"/>
      <c r="DW292" s="473"/>
      <c r="DX292" s="473"/>
      <c r="DY292" s="473"/>
      <c r="DZ292" s="473"/>
      <c r="EA292" s="473"/>
      <c r="EB292" s="473"/>
      <c r="EC292" s="473"/>
      <c r="ED292" s="473"/>
      <c r="EE292" s="473"/>
      <c r="EF292" s="473"/>
      <c r="EG292" s="473"/>
      <c r="EH292" s="473"/>
      <c r="EI292" s="473"/>
      <c r="EJ292" s="473"/>
      <c r="EK292" s="473"/>
      <c r="EL292" s="473"/>
      <c r="EM292" s="473"/>
      <c r="EN292" s="473"/>
      <c r="EO292" s="473"/>
      <c r="EP292" s="473"/>
      <c r="EQ292" s="473"/>
      <c r="ER292" s="473"/>
      <c r="ES292" s="473"/>
      <c r="ET292" s="473"/>
      <c r="EU292" s="473"/>
      <c r="EV292" s="473"/>
      <c r="EW292" s="473"/>
      <c r="EX292" s="473"/>
      <c r="EY292" s="473"/>
      <c r="EZ292" s="473"/>
      <c r="FA292" s="473"/>
      <c r="FB292" s="473"/>
      <c r="FC292" s="473"/>
      <c r="FD292" s="473"/>
      <c r="FE292" s="473"/>
      <c r="FF292" s="473"/>
      <c r="FG292" s="473"/>
      <c r="FH292" s="473"/>
      <c r="FI292" s="473"/>
      <c r="FJ292" s="473"/>
      <c r="FK292" s="473"/>
      <c r="FL292" s="473"/>
      <c r="FM292" s="473"/>
      <c r="FN292" s="473"/>
      <c r="FO292" s="473"/>
      <c r="FP292" s="473"/>
      <c r="FQ292" s="473"/>
      <c r="FR292" s="473"/>
      <c r="FS292" s="473"/>
      <c r="FT292" s="473"/>
      <c r="FU292" s="473"/>
      <c r="FV292" s="473"/>
      <c r="FW292" s="473"/>
      <c r="FX292" s="473"/>
      <c r="FY292" s="473"/>
      <c r="FZ292" s="473"/>
      <c r="GA292" s="473"/>
      <c r="GB292" s="473"/>
      <c r="GC292" s="473"/>
      <c r="GD292" s="473"/>
      <c r="GE292" s="473"/>
      <c r="GF292" s="473"/>
      <c r="GG292" s="473"/>
      <c r="GH292" s="473"/>
      <c r="GI292" s="473"/>
      <c r="GJ292" s="473"/>
      <c r="GK292" s="473"/>
      <c r="GL292" s="473"/>
      <c r="GM292" s="473"/>
      <c r="GN292" s="473"/>
      <c r="GO292" s="473"/>
      <c r="GP292" s="473"/>
      <c r="GQ292" s="473"/>
      <c r="GR292" s="473"/>
      <c r="GS292" s="473"/>
      <c r="GT292" s="473"/>
      <c r="GU292" s="473"/>
      <c r="GV292" s="473"/>
    </row>
    <row r="293" spans="8:204" s="11" customFormat="1">
      <c r="H293" s="495"/>
      <c r="I293" s="495"/>
      <c r="J293" s="495"/>
      <c r="M293" s="495"/>
      <c r="N293" s="9"/>
      <c r="O293" s="9"/>
      <c r="P293" s="9"/>
      <c r="Q293" s="9"/>
      <c r="R293" s="473"/>
      <c r="S293" s="473"/>
      <c r="T293" s="473"/>
      <c r="U293" s="473"/>
      <c r="V293" s="473"/>
      <c r="W293" s="473"/>
      <c r="X293" s="473"/>
      <c r="Y293" s="473"/>
      <c r="Z293" s="473"/>
      <c r="AA293" s="473"/>
      <c r="AB293" s="473"/>
      <c r="AC293" s="473"/>
      <c r="AD293" s="473"/>
      <c r="AE293" s="473"/>
      <c r="AF293" s="473"/>
      <c r="AG293" s="473"/>
      <c r="AH293" s="473"/>
      <c r="AI293" s="473"/>
      <c r="AJ293" s="473"/>
      <c r="AK293" s="473"/>
      <c r="AL293" s="473"/>
      <c r="AM293" s="473"/>
      <c r="AN293" s="473"/>
      <c r="AO293" s="473"/>
      <c r="AP293" s="473"/>
      <c r="AQ293" s="473"/>
      <c r="AR293" s="473"/>
      <c r="AS293" s="473"/>
      <c r="AT293" s="473"/>
      <c r="AU293" s="473"/>
      <c r="AV293" s="473"/>
      <c r="AW293" s="473"/>
      <c r="AX293" s="473"/>
      <c r="AY293" s="473"/>
      <c r="AZ293" s="473"/>
      <c r="BA293" s="473"/>
      <c r="BB293" s="473"/>
      <c r="BC293" s="473"/>
      <c r="BD293" s="473"/>
      <c r="BE293" s="473"/>
      <c r="BF293" s="473"/>
      <c r="BG293" s="473"/>
      <c r="BH293" s="473"/>
      <c r="BI293" s="473"/>
      <c r="BJ293" s="473"/>
      <c r="BK293" s="473"/>
      <c r="BL293" s="473"/>
      <c r="BM293" s="473"/>
      <c r="BN293" s="473"/>
      <c r="BO293" s="473"/>
      <c r="BP293" s="473"/>
      <c r="BQ293" s="473"/>
      <c r="BR293" s="473"/>
      <c r="BS293" s="473"/>
      <c r="BT293" s="473"/>
      <c r="BU293" s="473"/>
      <c r="BV293" s="473"/>
      <c r="BW293" s="473"/>
      <c r="BX293" s="473"/>
      <c r="BY293" s="473"/>
      <c r="BZ293" s="473"/>
      <c r="CA293" s="473"/>
      <c r="CB293" s="473"/>
      <c r="CC293" s="473"/>
      <c r="CD293" s="473"/>
      <c r="CE293" s="473"/>
      <c r="CF293" s="473"/>
      <c r="CG293" s="473"/>
      <c r="CH293" s="473"/>
      <c r="CI293" s="473"/>
      <c r="CJ293" s="473"/>
      <c r="CK293" s="473"/>
      <c r="CL293" s="473"/>
      <c r="CM293" s="473"/>
      <c r="CN293" s="473"/>
      <c r="CO293" s="473"/>
      <c r="CP293" s="473"/>
      <c r="CQ293" s="473"/>
      <c r="CR293" s="473"/>
      <c r="CS293" s="473"/>
      <c r="CT293" s="473"/>
      <c r="CU293" s="473"/>
      <c r="CV293" s="473"/>
      <c r="CW293" s="473"/>
      <c r="CX293" s="473"/>
      <c r="CY293" s="473"/>
      <c r="CZ293" s="473"/>
      <c r="DA293" s="473"/>
      <c r="DB293" s="473"/>
      <c r="DC293" s="473"/>
      <c r="DD293" s="473"/>
      <c r="DE293" s="473"/>
      <c r="DF293" s="473"/>
      <c r="DG293" s="473"/>
      <c r="DH293" s="473"/>
      <c r="DI293" s="473"/>
      <c r="DJ293" s="473"/>
      <c r="DK293" s="473"/>
      <c r="DL293" s="473"/>
      <c r="DM293" s="473"/>
      <c r="DN293" s="473"/>
      <c r="DO293" s="473"/>
      <c r="DP293" s="473"/>
      <c r="DQ293" s="473"/>
      <c r="DR293" s="473"/>
      <c r="DS293" s="473"/>
      <c r="DT293" s="473"/>
      <c r="DU293" s="473"/>
      <c r="DV293" s="473"/>
      <c r="DW293" s="473"/>
      <c r="DX293" s="473"/>
      <c r="DY293" s="473"/>
      <c r="DZ293" s="473"/>
      <c r="EA293" s="473"/>
      <c r="EB293" s="473"/>
      <c r="EC293" s="473"/>
      <c r="ED293" s="473"/>
      <c r="EE293" s="473"/>
      <c r="EF293" s="473"/>
      <c r="EG293" s="473"/>
      <c r="EH293" s="473"/>
      <c r="EI293" s="473"/>
      <c r="EJ293" s="473"/>
      <c r="EK293" s="473"/>
      <c r="EL293" s="473"/>
      <c r="EM293" s="473"/>
      <c r="EN293" s="473"/>
      <c r="EO293" s="473"/>
      <c r="EP293" s="473"/>
      <c r="EQ293" s="473"/>
      <c r="ER293" s="473"/>
      <c r="ES293" s="473"/>
      <c r="ET293" s="473"/>
      <c r="EU293" s="473"/>
      <c r="EV293" s="473"/>
      <c r="EW293" s="473"/>
      <c r="EX293" s="473"/>
      <c r="EY293" s="473"/>
      <c r="EZ293" s="473"/>
      <c r="FA293" s="473"/>
      <c r="FB293" s="473"/>
      <c r="FC293" s="473"/>
      <c r="FD293" s="473"/>
      <c r="FE293" s="473"/>
      <c r="FF293" s="473"/>
      <c r="FG293" s="473"/>
      <c r="FH293" s="473"/>
      <c r="FI293" s="473"/>
      <c r="FJ293" s="473"/>
      <c r="FK293" s="473"/>
      <c r="FL293" s="473"/>
      <c r="FM293" s="473"/>
      <c r="FN293" s="473"/>
      <c r="FO293" s="473"/>
      <c r="FP293" s="473"/>
      <c r="FQ293" s="473"/>
      <c r="FR293" s="473"/>
      <c r="FS293" s="473"/>
      <c r="FT293" s="473"/>
      <c r="FU293" s="473"/>
      <c r="FV293" s="473"/>
      <c r="FW293" s="473"/>
      <c r="FX293" s="473"/>
      <c r="FY293" s="473"/>
      <c r="FZ293" s="473"/>
      <c r="GA293" s="473"/>
      <c r="GB293" s="473"/>
      <c r="GC293" s="473"/>
      <c r="GD293" s="473"/>
      <c r="GE293" s="473"/>
      <c r="GF293" s="473"/>
      <c r="GG293" s="473"/>
      <c r="GH293" s="473"/>
      <c r="GI293" s="473"/>
      <c r="GJ293" s="473"/>
      <c r="GK293" s="473"/>
      <c r="GL293" s="473"/>
      <c r="GM293" s="473"/>
      <c r="GN293" s="473"/>
      <c r="GO293" s="473"/>
      <c r="GP293" s="473"/>
      <c r="GQ293" s="473"/>
      <c r="GR293" s="473"/>
      <c r="GS293" s="473"/>
      <c r="GT293" s="473"/>
      <c r="GU293" s="473"/>
      <c r="GV293" s="473"/>
    </row>
    <row r="294" spans="8:204" s="11" customFormat="1">
      <c r="H294" s="495"/>
      <c r="I294" s="495"/>
      <c r="J294" s="495"/>
      <c r="M294" s="495"/>
      <c r="N294" s="9"/>
      <c r="O294" s="9"/>
      <c r="P294" s="9"/>
      <c r="Q294" s="9"/>
      <c r="R294" s="473"/>
      <c r="S294" s="473"/>
      <c r="T294" s="473"/>
      <c r="U294" s="473"/>
      <c r="V294" s="473"/>
      <c r="W294" s="473"/>
      <c r="X294" s="473"/>
      <c r="Y294" s="473"/>
      <c r="Z294" s="473"/>
      <c r="AA294" s="473"/>
      <c r="AB294" s="473"/>
      <c r="AC294" s="473"/>
      <c r="AD294" s="473"/>
      <c r="AE294" s="473"/>
      <c r="AF294" s="473"/>
      <c r="AG294" s="473"/>
      <c r="AH294" s="473"/>
      <c r="AI294" s="473"/>
      <c r="AJ294" s="473"/>
      <c r="AK294" s="473"/>
      <c r="AL294" s="473"/>
      <c r="AM294" s="473"/>
      <c r="AN294" s="473"/>
      <c r="AO294" s="473"/>
      <c r="AP294" s="473"/>
      <c r="AQ294" s="473"/>
      <c r="AR294" s="473"/>
      <c r="AS294" s="473"/>
      <c r="AT294" s="473"/>
      <c r="AU294" s="473"/>
      <c r="AV294" s="473"/>
      <c r="AW294" s="473"/>
      <c r="AX294" s="473"/>
      <c r="AY294" s="473"/>
      <c r="AZ294" s="473"/>
      <c r="BA294" s="473"/>
      <c r="BB294" s="473"/>
      <c r="BC294" s="473"/>
      <c r="BD294" s="473"/>
      <c r="BE294" s="473"/>
      <c r="BF294" s="473"/>
      <c r="BG294" s="473"/>
      <c r="BH294" s="473"/>
      <c r="BI294" s="473"/>
      <c r="BJ294" s="473"/>
      <c r="BK294" s="473"/>
      <c r="BL294" s="473"/>
      <c r="BM294" s="473"/>
      <c r="BN294" s="473"/>
      <c r="BO294" s="473"/>
      <c r="BP294" s="473"/>
      <c r="BQ294" s="473"/>
      <c r="BR294" s="473"/>
      <c r="BS294" s="473"/>
      <c r="BT294" s="473"/>
      <c r="BU294" s="473"/>
      <c r="BV294" s="473"/>
      <c r="BW294" s="473"/>
      <c r="BX294" s="473"/>
      <c r="BY294" s="473"/>
      <c r="BZ294" s="473"/>
      <c r="CA294" s="473"/>
      <c r="CB294" s="473"/>
      <c r="CC294" s="473"/>
      <c r="CD294" s="473"/>
      <c r="CE294" s="473"/>
      <c r="CF294" s="473"/>
      <c r="CG294" s="473"/>
      <c r="CH294" s="473"/>
      <c r="CI294" s="473"/>
      <c r="CJ294" s="473"/>
      <c r="CK294" s="473"/>
      <c r="CL294" s="473"/>
      <c r="CM294" s="473"/>
      <c r="CN294" s="473"/>
      <c r="CO294" s="473"/>
      <c r="CP294" s="473"/>
      <c r="CQ294" s="473"/>
      <c r="CR294" s="473"/>
      <c r="CS294" s="473"/>
      <c r="CT294" s="473"/>
      <c r="CU294" s="473"/>
      <c r="CV294" s="473"/>
      <c r="CW294" s="473"/>
      <c r="CX294" s="473"/>
      <c r="CY294" s="473"/>
      <c r="CZ294" s="473"/>
      <c r="DA294" s="473"/>
      <c r="DB294" s="473"/>
      <c r="DC294" s="473"/>
      <c r="DD294" s="473"/>
      <c r="DE294" s="473"/>
      <c r="DF294" s="473"/>
      <c r="DG294" s="473"/>
      <c r="DH294" s="473"/>
      <c r="DI294" s="473"/>
      <c r="DJ294" s="473"/>
      <c r="DK294" s="473"/>
      <c r="DL294" s="473"/>
      <c r="DM294" s="473"/>
      <c r="DN294" s="473"/>
      <c r="DO294" s="473"/>
      <c r="DP294" s="473"/>
      <c r="DQ294" s="473"/>
      <c r="DR294" s="473"/>
      <c r="DS294" s="473"/>
      <c r="DT294" s="473"/>
      <c r="DU294" s="473"/>
      <c r="DV294" s="473"/>
      <c r="DW294" s="473"/>
      <c r="DX294" s="473"/>
      <c r="DY294" s="473"/>
      <c r="DZ294" s="473"/>
      <c r="EA294" s="473"/>
      <c r="EB294" s="473"/>
      <c r="EC294" s="473"/>
      <c r="ED294" s="473"/>
      <c r="EE294" s="473"/>
      <c r="EF294" s="473"/>
      <c r="EG294" s="473"/>
      <c r="EH294" s="473"/>
      <c r="EI294" s="473"/>
      <c r="EJ294" s="473"/>
      <c r="EK294" s="473"/>
      <c r="EL294" s="473"/>
      <c r="EM294" s="473"/>
      <c r="EN294" s="473"/>
      <c r="EO294" s="473"/>
      <c r="EP294" s="473"/>
      <c r="EQ294" s="473"/>
      <c r="ER294" s="473"/>
      <c r="ES294" s="473"/>
      <c r="ET294" s="473"/>
      <c r="EU294" s="473"/>
      <c r="EV294" s="473"/>
      <c r="EW294" s="473"/>
      <c r="EX294" s="473"/>
      <c r="EY294" s="473"/>
      <c r="EZ294" s="473"/>
      <c r="FA294" s="473"/>
      <c r="FB294" s="473"/>
      <c r="FC294" s="473"/>
      <c r="FD294" s="473"/>
      <c r="FE294" s="473"/>
      <c r="FF294" s="473"/>
      <c r="FG294" s="473"/>
      <c r="FH294" s="473"/>
      <c r="FI294" s="473"/>
      <c r="FJ294" s="473"/>
      <c r="FK294" s="473"/>
      <c r="FL294" s="473"/>
      <c r="FM294" s="473"/>
      <c r="FN294" s="473"/>
      <c r="FO294" s="473"/>
      <c r="FP294" s="473"/>
      <c r="FQ294" s="473"/>
      <c r="FR294" s="473"/>
      <c r="FS294" s="473"/>
      <c r="FT294" s="473"/>
      <c r="FU294" s="473"/>
      <c r="FV294" s="473"/>
      <c r="FW294" s="473"/>
      <c r="FX294" s="473"/>
      <c r="FY294" s="473"/>
      <c r="FZ294" s="473"/>
      <c r="GA294" s="473"/>
      <c r="GB294" s="473"/>
      <c r="GC294" s="473"/>
      <c r="GD294" s="473"/>
      <c r="GE294" s="473"/>
      <c r="GF294" s="473"/>
      <c r="GG294" s="473"/>
      <c r="GH294" s="473"/>
      <c r="GI294" s="473"/>
      <c r="GJ294" s="473"/>
      <c r="GK294" s="473"/>
      <c r="GL294" s="473"/>
      <c r="GM294" s="473"/>
      <c r="GN294" s="473"/>
      <c r="GO294" s="473"/>
      <c r="GP294" s="473"/>
      <c r="GQ294" s="473"/>
      <c r="GR294" s="473"/>
      <c r="GS294" s="473"/>
      <c r="GT294" s="473"/>
      <c r="GU294" s="473"/>
      <c r="GV294" s="473"/>
    </row>
    <row r="295" spans="8:204" s="11" customFormat="1">
      <c r="H295" s="495"/>
      <c r="I295" s="495"/>
      <c r="J295" s="495"/>
      <c r="M295" s="495"/>
      <c r="N295" s="9"/>
      <c r="O295" s="9"/>
      <c r="P295" s="9"/>
      <c r="Q295" s="9"/>
      <c r="R295" s="473"/>
      <c r="S295" s="473"/>
      <c r="T295" s="473"/>
      <c r="U295" s="473"/>
      <c r="V295" s="473"/>
      <c r="W295" s="473"/>
      <c r="X295" s="473"/>
      <c r="Y295" s="473"/>
      <c r="Z295" s="473"/>
      <c r="AA295" s="473"/>
      <c r="AB295" s="473"/>
      <c r="AC295" s="473"/>
      <c r="AD295" s="473"/>
      <c r="AE295" s="473"/>
      <c r="AF295" s="473"/>
      <c r="AG295" s="473"/>
      <c r="AH295" s="473"/>
      <c r="AI295" s="473"/>
      <c r="AJ295" s="473"/>
      <c r="AK295" s="473"/>
      <c r="AL295" s="473"/>
      <c r="AM295" s="473"/>
      <c r="AN295" s="473"/>
      <c r="AO295" s="473"/>
      <c r="AP295" s="473"/>
      <c r="AQ295" s="473"/>
      <c r="AR295" s="473"/>
      <c r="AS295" s="473"/>
      <c r="AT295" s="473"/>
      <c r="AU295" s="473"/>
      <c r="AV295" s="473"/>
      <c r="AW295" s="473"/>
      <c r="AX295" s="473"/>
      <c r="AY295" s="473"/>
      <c r="AZ295" s="473"/>
      <c r="BA295" s="473"/>
      <c r="BB295" s="473"/>
      <c r="BC295" s="473"/>
      <c r="BD295" s="473"/>
      <c r="BE295" s="473"/>
      <c r="BF295" s="473"/>
      <c r="BG295" s="473"/>
      <c r="BH295" s="473"/>
      <c r="BI295" s="473"/>
      <c r="BJ295" s="473"/>
      <c r="BK295" s="473"/>
      <c r="BL295" s="473"/>
      <c r="BM295" s="473"/>
      <c r="BN295" s="473"/>
      <c r="BO295" s="473"/>
      <c r="BP295" s="473"/>
      <c r="BQ295" s="473"/>
      <c r="BR295" s="473"/>
      <c r="BS295" s="473"/>
      <c r="BT295" s="473"/>
      <c r="BU295" s="473"/>
      <c r="BV295" s="473"/>
      <c r="BW295" s="473"/>
      <c r="BX295" s="473"/>
      <c r="BY295" s="473"/>
      <c r="BZ295" s="473"/>
      <c r="CA295" s="473"/>
      <c r="CB295" s="473"/>
      <c r="CC295" s="473"/>
      <c r="CD295" s="473"/>
      <c r="CE295" s="473"/>
      <c r="CF295" s="473"/>
      <c r="CG295" s="473"/>
      <c r="CH295" s="473"/>
      <c r="CI295" s="473"/>
      <c r="CJ295" s="473"/>
      <c r="CK295" s="473"/>
      <c r="CL295" s="473"/>
      <c r="CM295" s="473"/>
      <c r="CN295" s="473"/>
      <c r="CO295" s="473"/>
      <c r="CP295" s="473"/>
      <c r="CQ295" s="473"/>
      <c r="CR295" s="473"/>
      <c r="CS295" s="473"/>
      <c r="CT295" s="473"/>
      <c r="CU295" s="473"/>
      <c r="CV295" s="473"/>
      <c r="CW295" s="473"/>
      <c r="CX295" s="473"/>
      <c r="CY295" s="473"/>
      <c r="CZ295" s="473"/>
      <c r="DA295" s="473"/>
      <c r="DB295" s="473"/>
      <c r="DC295" s="473"/>
      <c r="DD295" s="473"/>
      <c r="DE295" s="473"/>
      <c r="DF295" s="473"/>
      <c r="DG295" s="473"/>
      <c r="DH295" s="473"/>
      <c r="DI295" s="473"/>
      <c r="DJ295" s="473"/>
      <c r="DK295" s="473"/>
      <c r="DL295" s="473"/>
      <c r="DM295" s="473"/>
      <c r="DN295" s="473"/>
      <c r="DO295" s="473"/>
      <c r="DP295" s="473"/>
      <c r="DQ295" s="473"/>
      <c r="DR295" s="473"/>
      <c r="DS295" s="473"/>
      <c r="DT295" s="473"/>
      <c r="DU295" s="473"/>
      <c r="DV295" s="473"/>
      <c r="DW295" s="473"/>
      <c r="DX295" s="473"/>
      <c r="DY295" s="473"/>
      <c r="DZ295" s="473"/>
      <c r="EA295" s="473"/>
      <c r="EB295" s="473"/>
      <c r="EC295" s="473"/>
      <c r="ED295" s="473"/>
      <c r="EE295" s="473"/>
      <c r="EF295" s="473"/>
      <c r="EG295" s="473"/>
      <c r="EH295" s="473"/>
      <c r="EI295" s="473"/>
      <c r="EJ295" s="473"/>
      <c r="EK295" s="473"/>
      <c r="EL295" s="473"/>
      <c r="EM295" s="473"/>
      <c r="EN295" s="473"/>
      <c r="EO295" s="473"/>
      <c r="EP295" s="473"/>
      <c r="EQ295" s="473"/>
      <c r="ER295" s="473"/>
      <c r="ES295" s="473"/>
      <c r="ET295" s="473"/>
      <c r="EU295" s="473"/>
      <c r="EV295" s="473"/>
      <c r="EW295" s="473"/>
      <c r="EX295" s="473"/>
      <c r="EY295" s="473"/>
      <c r="EZ295" s="473"/>
      <c r="FA295" s="473"/>
      <c r="FB295" s="473"/>
      <c r="FC295" s="473"/>
      <c r="FD295" s="473"/>
      <c r="FE295" s="473"/>
      <c r="FF295" s="473"/>
      <c r="FG295" s="473"/>
      <c r="FH295" s="473"/>
      <c r="FI295" s="473"/>
      <c r="FJ295" s="473"/>
      <c r="FK295" s="473"/>
      <c r="FL295" s="473"/>
      <c r="FM295" s="473"/>
      <c r="FN295" s="473"/>
      <c r="FO295" s="473"/>
      <c r="FP295" s="473"/>
      <c r="FQ295" s="473"/>
      <c r="FR295" s="473"/>
      <c r="FS295" s="473"/>
      <c r="FT295" s="473"/>
      <c r="FU295" s="473"/>
      <c r="FV295" s="473"/>
      <c r="FW295" s="473"/>
      <c r="FX295" s="473"/>
      <c r="FY295" s="473"/>
      <c r="FZ295" s="473"/>
      <c r="GA295" s="473"/>
      <c r="GB295" s="473"/>
      <c r="GC295" s="473"/>
      <c r="GD295" s="473"/>
      <c r="GE295" s="473"/>
      <c r="GF295" s="473"/>
      <c r="GG295" s="473"/>
      <c r="GH295" s="473"/>
      <c r="GI295" s="473"/>
      <c r="GJ295" s="473"/>
      <c r="GK295" s="473"/>
      <c r="GL295" s="473"/>
      <c r="GM295" s="473"/>
      <c r="GN295" s="473"/>
      <c r="GO295" s="473"/>
      <c r="GP295" s="473"/>
      <c r="GQ295" s="473"/>
      <c r="GR295" s="473"/>
      <c r="GS295" s="473"/>
      <c r="GT295" s="473"/>
      <c r="GU295" s="473"/>
      <c r="GV295" s="473"/>
    </row>
    <row r="296" spans="8:204" s="11" customFormat="1">
      <c r="H296" s="495"/>
      <c r="I296" s="495"/>
      <c r="J296" s="495"/>
      <c r="M296" s="495"/>
      <c r="N296" s="9"/>
      <c r="O296" s="9"/>
      <c r="P296" s="9"/>
      <c r="Q296" s="9"/>
      <c r="R296" s="473"/>
      <c r="S296" s="473"/>
      <c r="T296" s="473"/>
      <c r="U296" s="473"/>
      <c r="V296" s="473"/>
      <c r="W296" s="473"/>
      <c r="X296" s="473"/>
      <c r="Y296" s="473"/>
      <c r="Z296" s="473"/>
      <c r="AA296" s="473"/>
      <c r="AB296" s="473"/>
      <c r="AC296" s="473"/>
      <c r="AD296" s="473"/>
      <c r="AE296" s="473"/>
      <c r="AF296" s="473"/>
      <c r="AG296" s="473"/>
      <c r="AH296" s="473"/>
      <c r="AI296" s="473"/>
      <c r="AJ296" s="473"/>
      <c r="AK296" s="473"/>
      <c r="AL296" s="473"/>
      <c r="AM296" s="473"/>
      <c r="AN296" s="473"/>
      <c r="AO296" s="473"/>
      <c r="AP296" s="473"/>
      <c r="AQ296" s="473"/>
      <c r="AR296" s="473"/>
      <c r="AS296" s="473"/>
      <c r="AT296" s="473"/>
      <c r="AU296" s="473"/>
      <c r="AV296" s="473"/>
      <c r="AW296" s="473"/>
      <c r="AX296" s="473"/>
      <c r="AY296" s="473"/>
      <c r="AZ296" s="473"/>
      <c r="BA296" s="473"/>
      <c r="BB296" s="473"/>
      <c r="BC296" s="473"/>
      <c r="BD296" s="473"/>
      <c r="BE296" s="473"/>
      <c r="BF296" s="473"/>
      <c r="BG296" s="473"/>
      <c r="BH296" s="473"/>
      <c r="BI296" s="473"/>
      <c r="BJ296" s="473"/>
      <c r="BK296" s="473"/>
      <c r="BL296" s="473"/>
      <c r="BM296" s="473"/>
      <c r="BN296" s="473"/>
      <c r="BO296" s="473"/>
      <c r="BP296" s="473"/>
      <c r="BQ296" s="473"/>
      <c r="BR296" s="473"/>
      <c r="BS296" s="473"/>
      <c r="BT296" s="473"/>
      <c r="BU296" s="473"/>
      <c r="BV296" s="473"/>
      <c r="BW296" s="473"/>
      <c r="BX296" s="473"/>
      <c r="BY296" s="473"/>
      <c r="BZ296" s="473"/>
      <c r="CA296" s="473"/>
      <c r="CB296" s="473"/>
      <c r="CC296" s="473"/>
      <c r="CD296" s="473"/>
      <c r="CE296" s="473"/>
      <c r="CF296" s="473"/>
      <c r="CG296" s="473"/>
      <c r="CH296" s="473"/>
      <c r="CI296" s="473"/>
      <c r="CJ296" s="473"/>
      <c r="CK296" s="473"/>
      <c r="CL296" s="473"/>
      <c r="CM296" s="473"/>
      <c r="CN296" s="473"/>
      <c r="CO296" s="473"/>
      <c r="CP296" s="473"/>
      <c r="CQ296" s="473"/>
      <c r="CR296" s="473"/>
      <c r="CS296" s="473"/>
      <c r="CT296" s="473"/>
      <c r="CU296" s="473"/>
      <c r="CV296" s="473"/>
      <c r="CW296" s="473"/>
      <c r="CX296" s="473"/>
      <c r="CY296" s="473"/>
      <c r="CZ296" s="473"/>
      <c r="DA296" s="473"/>
      <c r="DB296" s="473"/>
      <c r="DC296" s="473"/>
      <c r="DD296" s="473"/>
      <c r="DE296" s="473"/>
      <c r="DF296" s="473"/>
      <c r="DG296" s="473"/>
      <c r="DH296" s="473"/>
      <c r="DI296" s="473"/>
      <c r="DJ296" s="473"/>
      <c r="DK296" s="473"/>
      <c r="DL296" s="473"/>
      <c r="DM296" s="473"/>
      <c r="DN296" s="473"/>
      <c r="DO296" s="473"/>
      <c r="DP296" s="473"/>
      <c r="DQ296" s="473"/>
      <c r="DR296" s="473"/>
      <c r="DS296" s="473"/>
      <c r="DT296" s="473"/>
      <c r="DU296" s="473"/>
      <c r="DV296" s="473"/>
      <c r="DW296" s="473"/>
      <c r="DX296" s="473"/>
      <c r="DY296" s="473"/>
      <c r="DZ296" s="473"/>
      <c r="EA296" s="473"/>
      <c r="EB296" s="473"/>
      <c r="EC296" s="473"/>
      <c r="ED296" s="473"/>
      <c r="EE296" s="473"/>
      <c r="EF296" s="473"/>
      <c r="EG296" s="473"/>
      <c r="EH296" s="473"/>
      <c r="EI296" s="473"/>
      <c r="EJ296" s="473"/>
      <c r="EK296" s="473"/>
      <c r="EL296" s="473"/>
      <c r="EM296" s="473"/>
      <c r="EN296" s="473"/>
      <c r="EO296" s="473"/>
      <c r="EP296" s="473"/>
      <c r="EQ296" s="473"/>
      <c r="ER296" s="473"/>
      <c r="ES296" s="473"/>
      <c r="ET296" s="473"/>
      <c r="EU296" s="473"/>
      <c r="EV296" s="473"/>
      <c r="EW296" s="473"/>
      <c r="EX296" s="473"/>
      <c r="EY296" s="473"/>
      <c r="EZ296" s="473"/>
      <c r="FA296" s="473"/>
      <c r="FB296" s="473"/>
      <c r="FC296" s="473"/>
      <c r="FD296" s="473"/>
      <c r="FE296" s="473"/>
      <c r="FF296" s="473"/>
      <c r="FG296" s="473"/>
      <c r="FH296" s="473"/>
      <c r="FI296" s="473"/>
      <c r="FJ296" s="473"/>
      <c r="FK296" s="473"/>
      <c r="FL296" s="473"/>
      <c r="FM296" s="473"/>
      <c r="FN296" s="473"/>
      <c r="FO296" s="473"/>
      <c r="FP296" s="473"/>
      <c r="FQ296" s="473"/>
      <c r="FR296" s="473"/>
      <c r="FS296" s="473"/>
      <c r="FT296" s="473"/>
      <c r="FU296" s="473"/>
      <c r="FV296" s="473"/>
      <c r="FW296" s="473"/>
      <c r="FX296" s="473"/>
      <c r="FY296" s="473"/>
      <c r="FZ296" s="473"/>
      <c r="GA296" s="473"/>
      <c r="GB296" s="473"/>
      <c r="GC296" s="473"/>
      <c r="GD296" s="473"/>
      <c r="GE296" s="473"/>
      <c r="GF296" s="473"/>
      <c r="GG296" s="473"/>
      <c r="GH296" s="473"/>
      <c r="GI296" s="473"/>
      <c r="GJ296" s="473"/>
      <c r="GK296" s="473"/>
      <c r="GL296" s="473"/>
      <c r="GM296" s="473"/>
      <c r="GN296" s="473"/>
      <c r="GO296" s="473"/>
      <c r="GP296" s="473"/>
      <c r="GQ296" s="473"/>
      <c r="GR296" s="473"/>
      <c r="GS296" s="473"/>
      <c r="GT296" s="473"/>
      <c r="GU296" s="473"/>
      <c r="GV296" s="473"/>
    </row>
    <row r="297" spans="8:204" s="11" customFormat="1">
      <c r="H297" s="495"/>
      <c r="I297" s="495"/>
      <c r="J297" s="495"/>
      <c r="M297" s="495"/>
      <c r="N297" s="9"/>
      <c r="O297" s="9"/>
      <c r="P297" s="9"/>
      <c r="Q297" s="9"/>
      <c r="R297" s="473"/>
      <c r="S297" s="473"/>
      <c r="T297" s="473"/>
      <c r="U297" s="473"/>
      <c r="V297" s="473"/>
      <c r="W297" s="473"/>
      <c r="X297" s="473"/>
      <c r="Y297" s="473"/>
      <c r="Z297" s="473"/>
      <c r="AA297" s="473"/>
      <c r="AB297" s="473"/>
      <c r="AC297" s="473"/>
      <c r="AD297" s="473"/>
      <c r="AE297" s="473"/>
      <c r="AF297" s="473"/>
      <c r="AG297" s="473"/>
      <c r="AH297" s="473"/>
      <c r="AI297" s="473"/>
      <c r="AJ297" s="473"/>
      <c r="AK297" s="473"/>
      <c r="AL297" s="473"/>
      <c r="AM297" s="473"/>
      <c r="AN297" s="473"/>
      <c r="AO297" s="473"/>
      <c r="AP297" s="473"/>
      <c r="AQ297" s="473"/>
      <c r="AR297" s="473"/>
      <c r="AS297" s="473"/>
      <c r="AT297" s="473"/>
      <c r="AU297" s="473"/>
      <c r="AV297" s="473"/>
      <c r="AW297" s="473"/>
      <c r="AX297" s="473"/>
      <c r="AY297" s="473"/>
      <c r="AZ297" s="473"/>
      <c r="BA297" s="473"/>
      <c r="BB297" s="473"/>
      <c r="BC297" s="473"/>
      <c r="BD297" s="473"/>
      <c r="BE297" s="473"/>
      <c r="BF297" s="473"/>
      <c r="BG297" s="473"/>
      <c r="BH297" s="473"/>
      <c r="BI297" s="473"/>
      <c r="BJ297" s="473"/>
      <c r="BK297" s="473"/>
      <c r="BL297" s="473"/>
      <c r="BM297" s="473"/>
      <c r="BN297" s="473"/>
      <c r="BO297" s="473"/>
      <c r="BP297" s="473"/>
      <c r="BQ297" s="473"/>
      <c r="BR297" s="473"/>
      <c r="BS297" s="473"/>
      <c r="BT297" s="473"/>
      <c r="BU297" s="473"/>
      <c r="BV297" s="473"/>
      <c r="BW297" s="473"/>
      <c r="BX297" s="473"/>
      <c r="BY297" s="473"/>
      <c r="BZ297" s="473"/>
      <c r="CA297" s="473"/>
      <c r="CB297" s="473"/>
      <c r="CC297" s="473"/>
      <c r="CD297" s="473"/>
      <c r="CE297" s="473"/>
      <c r="CF297" s="473"/>
      <c r="CG297" s="473"/>
      <c r="CH297" s="473"/>
      <c r="CI297" s="473"/>
      <c r="CJ297" s="473"/>
      <c r="CK297" s="473"/>
      <c r="CL297" s="473"/>
      <c r="CM297" s="473"/>
      <c r="CN297" s="473"/>
      <c r="CO297" s="473"/>
      <c r="CP297" s="473"/>
      <c r="CQ297" s="473"/>
      <c r="CR297" s="473"/>
      <c r="CS297" s="473"/>
      <c r="CT297" s="473"/>
      <c r="CU297" s="473"/>
      <c r="CV297" s="473"/>
      <c r="CW297" s="473"/>
      <c r="CX297" s="473"/>
      <c r="CY297" s="473"/>
      <c r="CZ297" s="473"/>
      <c r="DA297" s="473"/>
      <c r="DB297" s="473"/>
      <c r="DC297" s="473"/>
      <c r="DD297" s="473"/>
      <c r="DE297" s="473"/>
      <c r="DF297" s="473"/>
      <c r="DG297" s="473"/>
      <c r="DH297" s="473"/>
      <c r="DI297" s="473"/>
      <c r="DJ297" s="473"/>
      <c r="DK297" s="473"/>
      <c r="DL297" s="473"/>
      <c r="DM297" s="473"/>
      <c r="DN297" s="473"/>
      <c r="DO297" s="473"/>
      <c r="DP297" s="473"/>
      <c r="DQ297" s="473"/>
      <c r="DR297" s="473"/>
      <c r="DS297" s="473"/>
      <c r="DT297" s="473"/>
      <c r="DU297" s="473"/>
      <c r="DV297" s="473"/>
      <c r="DW297" s="473"/>
      <c r="DX297" s="473"/>
      <c r="DY297" s="473"/>
      <c r="DZ297" s="473"/>
      <c r="EA297" s="473"/>
      <c r="EB297" s="473"/>
      <c r="EC297" s="473"/>
      <c r="ED297" s="473"/>
      <c r="EE297" s="473"/>
      <c r="EF297" s="473"/>
      <c r="EG297" s="473"/>
      <c r="EH297" s="473"/>
      <c r="EI297" s="473"/>
      <c r="EJ297" s="473"/>
      <c r="EK297" s="473"/>
      <c r="EL297" s="473"/>
      <c r="EM297" s="473"/>
      <c r="EN297" s="473"/>
      <c r="EO297" s="473"/>
      <c r="EP297" s="473"/>
      <c r="EQ297" s="473"/>
      <c r="ER297" s="473"/>
      <c r="ES297" s="473"/>
      <c r="ET297" s="473"/>
      <c r="EU297" s="473"/>
      <c r="EV297" s="473"/>
      <c r="EW297" s="473"/>
      <c r="EX297" s="473"/>
      <c r="EY297" s="473"/>
      <c r="EZ297" s="473"/>
      <c r="FA297" s="473"/>
      <c r="FB297" s="473"/>
      <c r="FC297" s="473"/>
      <c r="FD297" s="473"/>
      <c r="FE297" s="473"/>
      <c r="FF297" s="473"/>
      <c r="FG297" s="473"/>
      <c r="FH297" s="473"/>
      <c r="FI297" s="473"/>
      <c r="FJ297" s="473"/>
      <c r="FK297" s="473"/>
      <c r="FL297" s="473"/>
      <c r="FM297" s="473"/>
      <c r="FN297" s="473"/>
      <c r="FO297" s="473"/>
      <c r="FP297" s="473"/>
      <c r="FQ297" s="473"/>
      <c r="FR297" s="473"/>
      <c r="FS297" s="473"/>
      <c r="FT297" s="473"/>
      <c r="FU297" s="473"/>
      <c r="FV297" s="473"/>
      <c r="FW297" s="473"/>
      <c r="FX297" s="473"/>
      <c r="FY297" s="473"/>
      <c r="FZ297" s="473"/>
      <c r="GA297" s="473"/>
      <c r="GB297" s="473"/>
      <c r="GC297" s="473"/>
      <c r="GD297" s="473"/>
      <c r="GE297" s="473"/>
      <c r="GF297" s="473"/>
      <c r="GG297" s="473"/>
      <c r="GH297" s="473"/>
      <c r="GI297" s="473"/>
      <c r="GJ297" s="473"/>
      <c r="GK297" s="473"/>
      <c r="GL297" s="473"/>
      <c r="GM297" s="473"/>
      <c r="GN297" s="473"/>
      <c r="GO297" s="473"/>
      <c r="GP297" s="473"/>
      <c r="GQ297" s="473"/>
      <c r="GR297" s="473"/>
      <c r="GS297" s="473"/>
      <c r="GT297" s="473"/>
      <c r="GU297" s="473"/>
      <c r="GV297" s="473"/>
    </row>
    <row r="298" spans="8:204" s="11" customFormat="1">
      <c r="H298" s="495"/>
      <c r="I298" s="495"/>
      <c r="J298" s="495"/>
      <c r="M298" s="495"/>
      <c r="N298" s="9"/>
      <c r="O298" s="9"/>
      <c r="P298" s="9"/>
      <c r="Q298" s="9"/>
      <c r="R298" s="473"/>
      <c r="S298" s="473"/>
      <c r="T298" s="473"/>
      <c r="U298" s="473"/>
      <c r="V298" s="473"/>
      <c r="W298" s="473"/>
      <c r="X298" s="473"/>
      <c r="Y298" s="473"/>
      <c r="Z298" s="473"/>
      <c r="AA298" s="473"/>
      <c r="AB298" s="473"/>
      <c r="AC298" s="473"/>
      <c r="AD298" s="473"/>
      <c r="AE298" s="473"/>
      <c r="AF298" s="473"/>
      <c r="AG298" s="473"/>
      <c r="AH298" s="473"/>
      <c r="AI298" s="473"/>
      <c r="AJ298" s="473"/>
      <c r="AK298" s="473"/>
      <c r="AL298" s="473"/>
      <c r="AM298" s="473"/>
      <c r="AN298" s="473"/>
      <c r="AO298" s="473"/>
      <c r="AP298" s="473"/>
      <c r="AQ298" s="473"/>
      <c r="AR298" s="473"/>
      <c r="AS298" s="473"/>
      <c r="AT298" s="473"/>
      <c r="AU298" s="473"/>
      <c r="AV298" s="473"/>
      <c r="AW298" s="473"/>
      <c r="AX298" s="473"/>
      <c r="AY298" s="473"/>
      <c r="AZ298" s="473"/>
      <c r="BA298" s="473"/>
      <c r="BB298" s="473"/>
      <c r="BC298" s="473"/>
      <c r="BD298" s="473"/>
      <c r="BE298" s="473"/>
      <c r="BF298" s="473"/>
      <c r="BG298" s="473"/>
      <c r="BH298" s="473"/>
      <c r="BI298" s="473"/>
      <c r="BJ298" s="473"/>
      <c r="BK298" s="473"/>
      <c r="BL298" s="473"/>
      <c r="BM298" s="473"/>
      <c r="BN298" s="473"/>
      <c r="BO298" s="473"/>
      <c r="BP298" s="473"/>
      <c r="BQ298" s="473"/>
      <c r="BR298" s="473"/>
      <c r="BS298" s="473"/>
      <c r="BT298" s="473"/>
      <c r="BU298" s="473"/>
      <c r="BV298" s="473"/>
      <c r="BW298" s="473"/>
      <c r="BX298" s="473"/>
      <c r="BY298" s="473"/>
      <c r="BZ298" s="473"/>
      <c r="CA298" s="473"/>
      <c r="CB298" s="473"/>
      <c r="CC298" s="473"/>
      <c r="CD298" s="473"/>
      <c r="CE298" s="473"/>
      <c r="CF298" s="473"/>
      <c r="CG298" s="473"/>
      <c r="CH298" s="473"/>
      <c r="CI298" s="473"/>
      <c r="CJ298" s="473"/>
      <c r="CK298" s="473"/>
      <c r="CL298" s="473"/>
      <c r="CM298" s="473"/>
      <c r="CN298" s="473"/>
      <c r="CO298" s="473"/>
      <c r="CP298" s="473"/>
      <c r="CQ298" s="473"/>
      <c r="CR298" s="473"/>
      <c r="CS298" s="473"/>
      <c r="CT298" s="473"/>
      <c r="CU298" s="473"/>
      <c r="CV298" s="473"/>
      <c r="CW298" s="473"/>
      <c r="CX298" s="473"/>
      <c r="CY298" s="473"/>
      <c r="CZ298" s="473"/>
      <c r="DA298" s="473"/>
      <c r="DB298" s="473"/>
      <c r="DC298" s="473"/>
      <c r="DD298" s="473"/>
      <c r="DE298" s="473"/>
      <c r="DF298" s="473"/>
      <c r="DG298" s="473"/>
      <c r="DH298" s="473"/>
      <c r="DI298" s="473"/>
      <c r="DJ298" s="473"/>
      <c r="DK298" s="473"/>
      <c r="DL298" s="473"/>
      <c r="DM298" s="473"/>
      <c r="DN298" s="473"/>
      <c r="DO298" s="473"/>
      <c r="DP298" s="473"/>
      <c r="DQ298" s="473"/>
      <c r="DR298" s="473"/>
      <c r="DS298" s="473"/>
      <c r="DT298" s="473"/>
      <c r="DU298" s="473"/>
      <c r="DV298" s="473"/>
      <c r="DW298" s="473"/>
      <c r="DX298" s="473"/>
      <c r="DY298" s="473"/>
      <c r="DZ298" s="473"/>
      <c r="EA298" s="473"/>
      <c r="EB298" s="473"/>
      <c r="EC298" s="473"/>
      <c r="ED298" s="473"/>
      <c r="EE298" s="473"/>
      <c r="EF298" s="473"/>
      <c r="EG298" s="473"/>
      <c r="EH298" s="473"/>
      <c r="EI298" s="473"/>
      <c r="EJ298" s="473"/>
      <c r="EK298" s="473"/>
      <c r="EL298" s="473"/>
      <c r="EM298" s="473"/>
      <c r="EN298" s="473"/>
      <c r="EO298" s="473"/>
      <c r="EP298" s="473"/>
      <c r="EQ298" s="473"/>
      <c r="ER298" s="473"/>
      <c r="ES298" s="473"/>
      <c r="ET298" s="473"/>
      <c r="EU298" s="473"/>
      <c r="EV298" s="473"/>
      <c r="EW298" s="473"/>
      <c r="EX298" s="473"/>
      <c r="EY298" s="473"/>
      <c r="EZ298" s="473"/>
      <c r="FA298" s="473"/>
      <c r="FB298" s="473"/>
      <c r="FC298" s="473"/>
      <c r="FD298" s="473"/>
      <c r="FE298" s="473"/>
      <c r="FF298" s="473"/>
      <c r="FG298" s="473"/>
      <c r="FH298" s="473"/>
      <c r="FI298" s="473"/>
      <c r="FJ298" s="473"/>
      <c r="FK298" s="473"/>
      <c r="FL298" s="473"/>
      <c r="FM298" s="473"/>
      <c r="FN298" s="473"/>
      <c r="FO298" s="473"/>
      <c r="FP298" s="473"/>
      <c r="FQ298" s="473"/>
      <c r="FR298" s="473"/>
      <c r="FS298" s="473"/>
      <c r="FT298" s="473"/>
      <c r="FU298" s="473"/>
      <c r="FV298" s="473"/>
      <c r="FW298" s="473"/>
      <c r="FX298" s="473"/>
      <c r="FY298" s="473"/>
      <c r="FZ298" s="473"/>
      <c r="GA298" s="473"/>
      <c r="GB298" s="473"/>
      <c r="GC298" s="473"/>
      <c r="GD298" s="473"/>
      <c r="GE298" s="473"/>
      <c r="GF298" s="473"/>
      <c r="GG298" s="473"/>
      <c r="GH298" s="473"/>
      <c r="GI298" s="473"/>
      <c r="GJ298" s="473"/>
      <c r="GK298" s="473"/>
      <c r="GL298" s="473"/>
      <c r="GM298" s="473"/>
      <c r="GN298" s="473"/>
      <c r="GO298" s="473"/>
      <c r="GP298" s="473"/>
      <c r="GQ298" s="473"/>
      <c r="GR298" s="473"/>
      <c r="GS298" s="473"/>
      <c r="GT298" s="473"/>
      <c r="GU298" s="473"/>
      <c r="GV298" s="473"/>
    </row>
    <row r="299" spans="8:204" s="11" customFormat="1">
      <c r="H299" s="495"/>
      <c r="I299" s="495"/>
      <c r="J299" s="495"/>
      <c r="M299" s="495"/>
      <c r="N299" s="9"/>
      <c r="O299" s="9"/>
      <c r="P299" s="9"/>
      <c r="Q299" s="9"/>
      <c r="R299" s="473"/>
      <c r="S299" s="473"/>
      <c r="T299" s="473"/>
      <c r="U299" s="473"/>
      <c r="V299" s="473"/>
      <c r="W299" s="473"/>
      <c r="X299" s="473"/>
      <c r="Y299" s="473"/>
      <c r="Z299" s="473"/>
      <c r="AA299" s="473"/>
      <c r="AB299" s="473"/>
      <c r="AC299" s="473"/>
      <c r="AD299" s="473"/>
      <c r="AE299" s="473"/>
      <c r="AF299" s="473"/>
      <c r="AG299" s="473"/>
      <c r="AH299" s="473"/>
      <c r="AI299" s="473"/>
      <c r="AJ299" s="473"/>
      <c r="AK299" s="473"/>
      <c r="AL299" s="473"/>
      <c r="AM299" s="473"/>
      <c r="AN299" s="473"/>
      <c r="AO299" s="473"/>
      <c r="AP299" s="473"/>
      <c r="AQ299" s="473"/>
      <c r="AR299" s="473"/>
      <c r="AS299" s="473"/>
      <c r="AT299" s="473"/>
      <c r="AU299" s="473"/>
      <c r="AV299" s="473"/>
      <c r="AW299" s="473"/>
      <c r="AX299" s="473"/>
      <c r="AY299" s="473"/>
      <c r="AZ299" s="473"/>
      <c r="BA299" s="473"/>
      <c r="BB299" s="473"/>
      <c r="BC299" s="473"/>
      <c r="BD299" s="473"/>
      <c r="BE299" s="473"/>
      <c r="BF299" s="473"/>
      <c r="BG299" s="473"/>
      <c r="BH299" s="473"/>
      <c r="BI299" s="473"/>
      <c r="BJ299" s="473"/>
      <c r="BK299" s="473"/>
      <c r="BL299" s="473"/>
      <c r="BM299" s="473"/>
      <c r="BN299" s="473"/>
      <c r="BO299" s="473"/>
      <c r="BP299" s="473"/>
      <c r="BQ299" s="473"/>
      <c r="BR299" s="473"/>
      <c r="BS299" s="473"/>
      <c r="BT299" s="473"/>
      <c r="BU299" s="473"/>
      <c r="BV299" s="473"/>
      <c r="BW299" s="473"/>
      <c r="BX299" s="473"/>
      <c r="BY299" s="473"/>
      <c r="BZ299" s="473"/>
      <c r="CA299" s="473"/>
      <c r="CB299" s="473"/>
      <c r="CC299" s="473"/>
      <c r="CD299" s="473"/>
      <c r="CE299" s="473"/>
      <c r="CF299" s="473"/>
      <c r="CG299" s="473"/>
      <c r="CH299" s="473"/>
      <c r="CI299" s="473"/>
      <c r="CJ299" s="473"/>
      <c r="CK299" s="473"/>
      <c r="CL299" s="473"/>
      <c r="CM299" s="473"/>
      <c r="CN299" s="473"/>
      <c r="CO299" s="473"/>
      <c r="CP299" s="473"/>
      <c r="CQ299" s="473"/>
      <c r="CR299" s="473"/>
      <c r="CS299" s="473"/>
      <c r="CT299" s="473"/>
      <c r="CU299" s="473"/>
      <c r="CV299" s="473"/>
      <c r="CW299" s="473"/>
      <c r="CX299" s="473"/>
      <c r="CY299" s="473"/>
      <c r="CZ299" s="473"/>
      <c r="DA299" s="473"/>
      <c r="DB299" s="473"/>
      <c r="DC299" s="473"/>
      <c r="DD299" s="473"/>
      <c r="DE299" s="473"/>
      <c r="DF299" s="473"/>
      <c r="DG299" s="473"/>
      <c r="DH299" s="473"/>
      <c r="DI299" s="473"/>
      <c r="DJ299" s="473"/>
      <c r="DK299" s="473"/>
      <c r="DL299" s="473"/>
      <c r="DM299" s="473"/>
      <c r="DN299" s="473"/>
      <c r="DO299" s="473"/>
      <c r="DP299" s="473"/>
      <c r="DQ299" s="473"/>
      <c r="DR299" s="473"/>
      <c r="DS299" s="473"/>
      <c r="DT299" s="473"/>
      <c r="DU299" s="473"/>
      <c r="DV299" s="473"/>
      <c r="DW299" s="473"/>
      <c r="DX299" s="473"/>
      <c r="DY299" s="473"/>
      <c r="DZ299" s="473"/>
      <c r="EA299" s="473"/>
      <c r="EB299" s="473"/>
      <c r="EC299" s="473"/>
      <c r="ED299" s="473"/>
      <c r="EE299" s="473"/>
      <c r="EF299" s="473"/>
      <c r="EG299" s="473"/>
      <c r="EH299" s="473"/>
      <c r="EI299" s="473"/>
      <c r="EJ299" s="473"/>
      <c r="EK299" s="473"/>
      <c r="EL299" s="473"/>
      <c r="EM299" s="473"/>
      <c r="EN299" s="473"/>
      <c r="EO299" s="473"/>
      <c r="EP299" s="473"/>
      <c r="EQ299" s="473"/>
      <c r="ER299" s="473"/>
      <c r="ES299" s="473"/>
      <c r="ET299" s="473"/>
      <c r="EU299" s="473"/>
      <c r="EV299" s="473"/>
      <c r="EW299" s="473"/>
      <c r="EX299" s="473"/>
      <c r="EY299" s="473"/>
      <c r="EZ299" s="473"/>
      <c r="FA299" s="473"/>
      <c r="FB299" s="473"/>
      <c r="FC299" s="473"/>
      <c r="FD299" s="473"/>
      <c r="FE299" s="473"/>
      <c r="FF299" s="473"/>
      <c r="FG299" s="473"/>
      <c r="FH299" s="473"/>
      <c r="FI299" s="473"/>
      <c r="FJ299" s="473"/>
      <c r="FK299" s="473"/>
      <c r="FL299" s="473"/>
      <c r="FM299" s="473"/>
      <c r="FN299" s="473"/>
      <c r="FO299" s="473"/>
      <c r="FP299" s="473"/>
      <c r="FQ299" s="473"/>
      <c r="FR299" s="473"/>
      <c r="FS299" s="473"/>
      <c r="FT299" s="473"/>
      <c r="FU299" s="473"/>
      <c r="FV299" s="473"/>
      <c r="FW299" s="473"/>
      <c r="FX299" s="473"/>
      <c r="FY299" s="473"/>
      <c r="FZ299" s="473"/>
      <c r="GA299" s="473"/>
      <c r="GB299" s="473"/>
      <c r="GC299" s="473"/>
      <c r="GD299" s="473"/>
      <c r="GE299" s="473"/>
      <c r="GF299" s="473"/>
      <c r="GG299" s="473"/>
      <c r="GH299" s="473"/>
      <c r="GI299" s="473"/>
      <c r="GJ299" s="473"/>
      <c r="GK299" s="473"/>
      <c r="GL299" s="473"/>
      <c r="GM299" s="473"/>
      <c r="GN299" s="473"/>
      <c r="GO299" s="473"/>
      <c r="GP299" s="473"/>
      <c r="GQ299" s="473"/>
      <c r="GR299" s="473"/>
      <c r="GS299" s="473"/>
      <c r="GT299" s="473"/>
      <c r="GU299" s="473"/>
      <c r="GV299" s="473"/>
    </row>
    <row r="300" spans="8:204" s="11" customFormat="1">
      <c r="H300" s="495"/>
      <c r="I300" s="495"/>
      <c r="J300" s="495"/>
      <c r="M300" s="495"/>
      <c r="N300" s="9"/>
      <c r="O300" s="9"/>
      <c r="P300" s="9"/>
      <c r="Q300" s="9"/>
      <c r="R300" s="473"/>
      <c r="S300" s="473"/>
      <c r="T300" s="473"/>
      <c r="U300" s="473"/>
      <c r="V300" s="473"/>
      <c r="W300" s="473"/>
      <c r="X300" s="473"/>
      <c r="Y300" s="473"/>
      <c r="Z300" s="473"/>
      <c r="AA300" s="473"/>
      <c r="AB300" s="473"/>
      <c r="AC300" s="473"/>
      <c r="AD300" s="473"/>
      <c r="AE300" s="473"/>
      <c r="AF300" s="473"/>
      <c r="AG300" s="473"/>
      <c r="AH300" s="473"/>
      <c r="AI300" s="473"/>
      <c r="AJ300" s="473"/>
      <c r="AK300" s="473"/>
      <c r="AL300" s="473"/>
      <c r="AM300" s="473"/>
      <c r="AN300" s="473"/>
      <c r="AO300" s="473"/>
      <c r="AP300" s="473"/>
      <c r="AQ300" s="473"/>
      <c r="AR300" s="473"/>
      <c r="AS300" s="473"/>
      <c r="AT300" s="473"/>
      <c r="AU300" s="473"/>
      <c r="AV300" s="473"/>
      <c r="AW300" s="473"/>
      <c r="AX300" s="473"/>
      <c r="AY300" s="473"/>
      <c r="AZ300" s="473"/>
      <c r="BA300" s="473"/>
      <c r="BB300" s="473"/>
      <c r="BC300" s="473"/>
      <c r="BD300" s="473"/>
      <c r="BE300" s="473"/>
      <c r="BF300" s="473"/>
      <c r="BG300" s="473"/>
      <c r="BH300" s="473"/>
      <c r="BI300" s="473"/>
      <c r="BJ300" s="473"/>
      <c r="BK300" s="473"/>
      <c r="BL300" s="473"/>
      <c r="BM300" s="473"/>
      <c r="BN300" s="473"/>
      <c r="BO300" s="473"/>
      <c r="BP300" s="473"/>
      <c r="BQ300" s="473"/>
      <c r="BR300" s="473"/>
      <c r="BS300" s="473"/>
      <c r="BT300" s="473"/>
      <c r="BU300" s="473"/>
      <c r="BV300" s="473"/>
      <c r="BW300" s="473"/>
      <c r="BX300" s="473"/>
      <c r="BY300" s="473"/>
      <c r="BZ300" s="473"/>
      <c r="CA300" s="473"/>
      <c r="CB300" s="473"/>
      <c r="CC300" s="473"/>
      <c r="CD300" s="473"/>
      <c r="CE300" s="473"/>
      <c r="CF300" s="473"/>
      <c r="CG300" s="473"/>
      <c r="CH300" s="473"/>
      <c r="CI300" s="473"/>
      <c r="CJ300" s="473"/>
      <c r="CK300" s="473"/>
      <c r="CL300" s="473"/>
      <c r="CM300" s="473"/>
      <c r="CN300" s="473"/>
      <c r="CO300" s="473"/>
      <c r="CP300" s="473"/>
      <c r="CQ300" s="473"/>
      <c r="CR300" s="473"/>
      <c r="CS300" s="473"/>
      <c r="CT300" s="473"/>
      <c r="CU300" s="473"/>
      <c r="CV300" s="473"/>
      <c r="CW300" s="473"/>
      <c r="CX300" s="473"/>
      <c r="CY300" s="473"/>
      <c r="CZ300" s="473"/>
      <c r="DA300" s="473"/>
      <c r="DB300" s="473"/>
      <c r="DC300" s="473"/>
      <c r="DD300" s="473"/>
      <c r="DE300" s="473"/>
      <c r="DF300" s="473"/>
      <c r="DG300" s="473"/>
      <c r="DH300" s="473"/>
      <c r="DI300" s="473"/>
      <c r="DJ300" s="473"/>
      <c r="DK300" s="473"/>
      <c r="DL300" s="473"/>
      <c r="DM300" s="473"/>
      <c r="DN300" s="473"/>
      <c r="DO300" s="473"/>
      <c r="DP300" s="473"/>
      <c r="DQ300" s="473"/>
      <c r="DR300" s="473"/>
      <c r="DS300" s="473"/>
      <c r="DT300" s="473"/>
      <c r="DU300" s="473"/>
      <c r="DV300" s="473"/>
      <c r="DW300" s="473"/>
      <c r="DX300" s="473"/>
      <c r="DY300" s="473"/>
      <c r="DZ300" s="473"/>
      <c r="EA300" s="473"/>
      <c r="EB300" s="473"/>
      <c r="EC300" s="473"/>
      <c r="ED300" s="473"/>
      <c r="EE300" s="473"/>
      <c r="EF300" s="473"/>
      <c r="EG300" s="473"/>
      <c r="EH300" s="473"/>
      <c r="EI300" s="473"/>
      <c r="EJ300" s="473"/>
      <c r="EK300" s="473"/>
      <c r="EL300" s="473"/>
      <c r="EM300" s="473"/>
      <c r="EN300" s="473"/>
      <c r="EO300" s="473"/>
      <c r="EP300" s="473"/>
      <c r="EQ300" s="473"/>
      <c r="ER300" s="473"/>
      <c r="ES300" s="473"/>
      <c r="ET300" s="473"/>
      <c r="EU300" s="473"/>
      <c r="EV300" s="473"/>
      <c r="EW300" s="473"/>
      <c r="EX300" s="473"/>
      <c r="EY300" s="473"/>
      <c r="EZ300" s="473"/>
      <c r="FA300" s="473"/>
      <c r="FB300" s="473"/>
      <c r="FC300" s="473"/>
      <c r="FD300" s="473"/>
      <c r="FE300" s="473"/>
      <c r="FF300" s="473"/>
      <c r="FG300" s="473"/>
      <c r="FH300" s="473"/>
      <c r="FI300" s="473"/>
      <c r="FJ300" s="473"/>
      <c r="FK300" s="473"/>
      <c r="FL300" s="473"/>
      <c r="FM300" s="473"/>
      <c r="FN300" s="473"/>
      <c r="FO300" s="473"/>
      <c r="FP300" s="473"/>
      <c r="FQ300" s="473"/>
      <c r="FR300" s="473"/>
      <c r="FS300" s="473"/>
      <c r="FT300" s="473"/>
      <c r="FU300" s="473"/>
      <c r="FV300" s="473"/>
      <c r="FW300" s="473"/>
      <c r="FX300" s="473"/>
      <c r="FY300" s="473"/>
      <c r="FZ300" s="473"/>
      <c r="GA300" s="473"/>
      <c r="GB300" s="473"/>
      <c r="GC300" s="473"/>
      <c r="GD300" s="473"/>
      <c r="GE300" s="473"/>
      <c r="GF300" s="473"/>
      <c r="GG300" s="473"/>
      <c r="GH300" s="473"/>
      <c r="GI300" s="473"/>
      <c r="GJ300" s="473"/>
      <c r="GK300" s="473"/>
      <c r="GL300" s="473"/>
      <c r="GM300" s="473"/>
      <c r="GN300" s="473"/>
      <c r="GO300" s="473"/>
      <c r="GP300" s="473"/>
      <c r="GQ300" s="473"/>
      <c r="GR300" s="473"/>
      <c r="GS300" s="473"/>
      <c r="GT300" s="473"/>
      <c r="GU300" s="473"/>
      <c r="GV300" s="473"/>
    </row>
    <row r="301" spans="8:204" s="11" customFormat="1">
      <c r="H301" s="495"/>
      <c r="I301" s="495"/>
      <c r="J301" s="495"/>
      <c r="M301" s="495"/>
      <c r="N301" s="9"/>
      <c r="O301" s="9"/>
      <c r="P301" s="9"/>
      <c r="Q301" s="9"/>
      <c r="R301" s="473"/>
      <c r="S301" s="473"/>
      <c r="T301" s="473"/>
      <c r="U301" s="473"/>
      <c r="V301" s="473"/>
      <c r="W301" s="473"/>
      <c r="X301" s="473"/>
      <c r="Y301" s="473"/>
      <c r="Z301" s="473"/>
      <c r="AA301" s="473"/>
      <c r="AB301" s="473"/>
      <c r="AC301" s="473"/>
      <c r="AD301" s="473"/>
      <c r="AE301" s="473"/>
      <c r="AF301" s="473"/>
      <c r="AG301" s="473"/>
      <c r="AH301" s="473"/>
      <c r="AI301" s="473"/>
      <c r="AJ301" s="473"/>
      <c r="AK301" s="473"/>
      <c r="AL301" s="473"/>
      <c r="AM301" s="473"/>
      <c r="AN301" s="473"/>
      <c r="AO301" s="473"/>
      <c r="AP301" s="473"/>
      <c r="AQ301" s="473"/>
      <c r="AR301" s="473"/>
      <c r="AS301" s="473"/>
      <c r="AT301" s="473"/>
      <c r="AU301" s="473"/>
      <c r="AV301" s="473"/>
      <c r="AW301" s="473"/>
      <c r="AX301" s="473"/>
      <c r="AY301" s="473"/>
      <c r="AZ301" s="473"/>
      <c r="BA301" s="473"/>
      <c r="BB301" s="473"/>
      <c r="BC301" s="473"/>
      <c r="BD301" s="473"/>
      <c r="BE301" s="473"/>
      <c r="BF301" s="473"/>
      <c r="BG301" s="473"/>
      <c r="BH301" s="473"/>
      <c r="BI301" s="473"/>
      <c r="BJ301" s="473"/>
      <c r="BK301" s="473"/>
      <c r="BL301" s="473"/>
      <c r="BM301" s="473"/>
      <c r="BN301" s="473"/>
      <c r="BO301" s="473"/>
      <c r="BP301" s="473"/>
      <c r="BQ301" s="473"/>
      <c r="BR301" s="473"/>
      <c r="BS301" s="473"/>
      <c r="BT301" s="473"/>
      <c r="BU301" s="473"/>
      <c r="BV301" s="473"/>
      <c r="BW301" s="473"/>
      <c r="BX301" s="473"/>
      <c r="BY301" s="473"/>
      <c r="BZ301" s="473"/>
      <c r="CA301" s="473"/>
      <c r="CB301" s="473"/>
      <c r="CC301" s="473"/>
      <c r="CD301" s="473"/>
      <c r="CE301" s="473"/>
      <c r="CF301" s="473"/>
      <c r="CG301" s="473"/>
      <c r="CH301" s="473"/>
      <c r="CI301" s="473"/>
      <c r="CJ301" s="473"/>
      <c r="CK301" s="473"/>
      <c r="CL301" s="473"/>
      <c r="CM301" s="473"/>
      <c r="CN301" s="473"/>
      <c r="CO301" s="473"/>
      <c r="CP301" s="473"/>
      <c r="CQ301" s="473"/>
      <c r="CR301" s="473"/>
      <c r="CS301" s="473"/>
      <c r="CT301" s="473"/>
      <c r="CU301" s="473"/>
      <c r="CV301" s="473"/>
      <c r="CW301" s="473"/>
      <c r="CX301" s="473"/>
      <c r="CY301" s="473"/>
      <c r="CZ301" s="473"/>
      <c r="DA301" s="473"/>
      <c r="DB301" s="473"/>
      <c r="DC301" s="473"/>
      <c r="DD301" s="473"/>
      <c r="DE301" s="473"/>
      <c r="DF301" s="473"/>
      <c r="DG301" s="473"/>
      <c r="DH301" s="473"/>
      <c r="DI301" s="473"/>
      <c r="DJ301" s="473"/>
      <c r="DK301" s="473"/>
      <c r="DL301" s="473"/>
      <c r="DM301" s="473"/>
      <c r="DN301" s="473"/>
      <c r="DO301" s="473"/>
      <c r="DP301" s="473"/>
      <c r="DQ301" s="473"/>
      <c r="DR301" s="473"/>
      <c r="DS301" s="473"/>
      <c r="DT301" s="473"/>
      <c r="DU301" s="473"/>
      <c r="DV301" s="473"/>
      <c r="DW301" s="473"/>
      <c r="DX301" s="473"/>
      <c r="DY301" s="473"/>
      <c r="DZ301" s="473"/>
      <c r="EA301" s="473"/>
      <c r="EB301" s="473"/>
      <c r="EC301" s="473"/>
      <c r="ED301" s="473"/>
      <c r="EE301" s="473"/>
      <c r="EF301" s="473"/>
      <c r="EG301" s="473"/>
      <c r="EH301" s="473"/>
      <c r="EI301" s="473"/>
      <c r="EJ301" s="473"/>
      <c r="EK301" s="473"/>
      <c r="EL301" s="473"/>
      <c r="EM301" s="473"/>
      <c r="EN301" s="473"/>
      <c r="EO301" s="473"/>
      <c r="EP301" s="473"/>
      <c r="EQ301" s="473"/>
      <c r="ER301" s="473"/>
      <c r="ES301" s="473"/>
      <c r="ET301" s="473"/>
      <c r="EU301" s="473"/>
      <c r="EV301" s="473"/>
      <c r="EW301" s="473"/>
      <c r="EX301" s="473"/>
      <c r="EY301" s="473"/>
      <c r="EZ301" s="473"/>
      <c r="FA301" s="473"/>
      <c r="FB301" s="473"/>
      <c r="FC301" s="473"/>
      <c r="FD301" s="473"/>
      <c r="FE301" s="473"/>
      <c r="FF301" s="473"/>
      <c r="FG301" s="473"/>
      <c r="FH301" s="473"/>
      <c r="FI301" s="473"/>
      <c r="FJ301" s="473"/>
      <c r="FK301" s="473"/>
      <c r="FL301" s="473"/>
      <c r="FM301" s="473"/>
      <c r="FN301" s="473"/>
      <c r="FO301" s="473"/>
      <c r="FP301" s="473"/>
      <c r="FQ301" s="473"/>
      <c r="FR301" s="473"/>
      <c r="FS301" s="473"/>
      <c r="FT301" s="473"/>
      <c r="FU301" s="473"/>
      <c r="FV301" s="473"/>
      <c r="FW301" s="473"/>
      <c r="FX301" s="473"/>
      <c r="FY301" s="473"/>
      <c r="FZ301" s="473"/>
      <c r="GA301" s="473"/>
      <c r="GB301" s="473"/>
      <c r="GC301" s="473"/>
      <c r="GD301" s="473"/>
      <c r="GE301" s="473"/>
      <c r="GF301" s="473"/>
      <c r="GG301" s="473"/>
      <c r="GH301" s="473"/>
      <c r="GI301" s="473"/>
      <c r="GJ301" s="473"/>
      <c r="GK301" s="473"/>
      <c r="GL301" s="473"/>
      <c r="GM301" s="473"/>
      <c r="GN301" s="473"/>
      <c r="GO301" s="473"/>
      <c r="GP301" s="473"/>
      <c r="GQ301" s="473"/>
      <c r="GR301" s="473"/>
      <c r="GS301" s="473"/>
      <c r="GT301" s="473"/>
      <c r="GU301" s="473"/>
      <c r="GV301" s="473"/>
    </row>
    <row r="302" spans="8:204" s="11" customFormat="1">
      <c r="H302" s="495"/>
      <c r="I302" s="495"/>
      <c r="J302" s="495"/>
      <c r="M302" s="495"/>
      <c r="N302" s="9"/>
      <c r="O302" s="9"/>
      <c r="P302" s="9"/>
      <c r="Q302" s="9"/>
      <c r="R302" s="473"/>
      <c r="S302" s="473"/>
      <c r="T302" s="473"/>
      <c r="U302" s="473"/>
      <c r="V302" s="473"/>
      <c r="W302" s="473"/>
      <c r="X302" s="473"/>
      <c r="Y302" s="473"/>
      <c r="Z302" s="473"/>
      <c r="AA302" s="473"/>
      <c r="AB302" s="473"/>
      <c r="AC302" s="473"/>
      <c r="AD302" s="473"/>
      <c r="AE302" s="473"/>
      <c r="AF302" s="473"/>
      <c r="AG302" s="473"/>
      <c r="AH302" s="473"/>
      <c r="AI302" s="473"/>
      <c r="AJ302" s="473"/>
      <c r="AK302" s="473"/>
      <c r="AL302" s="473"/>
      <c r="AM302" s="473"/>
      <c r="AN302" s="473"/>
      <c r="AO302" s="473"/>
      <c r="AP302" s="473"/>
      <c r="AQ302" s="473"/>
      <c r="AR302" s="473"/>
      <c r="AS302" s="473"/>
      <c r="AT302" s="473"/>
      <c r="AU302" s="473"/>
      <c r="AV302" s="473"/>
      <c r="AW302" s="473"/>
      <c r="AX302" s="473"/>
      <c r="AY302" s="473"/>
      <c r="AZ302" s="473"/>
      <c r="BA302" s="473"/>
      <c r="BB302" s="473"/>
      <c r="BC302" s="473"/>
      <c r="BD302" s="473"/>
      <c r="BE302" s="473"/>
      <c r="BF302" s="473"/>
      <c r="BG302" s="473"/>
      <c r="BH302" s="473"/>
      <c r="BI302" s="473"/>
      <c r="BJ302" s="473"/>
      <c r="BK302" s="473"/>
      <c r="BL302" s="473"/>
      <c r="BM302" s="473"/>
      <c r="BN302" s="473"/>
      <c r="BO302" s="473"/>
      <c r="BP302" s="473"/>
      <c r="BQ302" s="473"/>
      <c r="BR302" s="473"/>
      <c r="BS302" s="473"/>
      <c r="BT302" s="473"/>
      <c r="BU302" s="473"/>
      <c r="BV302" s="473"/>
      <c r="BW302" s="473"/>
      <c r="BX302" s="473"/>
      <c r="BY302" s="473"/>
      <c r="BZ302" s="473"/>
      <c r="CA302" s="473"/>
      <c r="CB302" s="473"/>
      <c r="CC302" s="473"/>
      <c r="CD302" s="473"/>
      <c r="CE302" s="473"/>
      <c r="CF302" s="473"/>
      <c r="CG302" s="473"/>
      <c r="CH302" s="473"/>
      <c r="CI302" s="473"/>
      <c r="CJ302" s="473"/>
      <c r="CK302" s="473"/>
      <c r="CL302" s="473"/>
      <c r="CM302" s="473"/>
      <c r="CN302" s="473"/>
      <c r="CO302" s="473"/>
      <c r="CP302" s="473"/>
      <c r="CQ302" s="473"/>
      <c r="CR302" s="473"/>
      <c r="CS302" s="473"/>
      <c r="CT302" s="473"/>
      <c r="CU302" s="473"/>
      <c r="CV302" s="473"/>
      <c r="CW302" s="473"/>
      <c r="CX302" s="473"/>
      <c r="CY302" s="473"/>
      <c r="CZ302" s="473"/>
      <c r="DA302" s="473"/>
      <c r="DB302" s="473"/>
      <c r="DC302" s="473"/>
      <c r="DD302" s="473"/>
      <c r="DE302" s="473"/>
      <c r="DF302" s="473"/>
      <c r="DG302" s="473"/>
      <c r="DH302" s="473"/>
      <c r="DI302" s="473"/>
      <c r="DJ302" s="473"/>
      <c r="DK302" s="473"/>
      <c r="DL302" s="473"/>
      <c r="DM302" s="473"/>
      <c r="DN302" s="473"/>
      <c r="DO302" s="473"/>
      <c r="DP302" s="473"/>
      <c r="DQ302" s="473"/>
      <c r="DR302" s="473"/>
      <c r="DS302" s="473"/>
      <c r="DT302" s="473"/>
      <c r="DU302" s="473"/>
      <c r="DV302" s="473"/>
      <c r="DW302" s="473"/>
      <c r="DX302" s="473"/>
      <c r="DY302" s="473"/>
      <c r="DZ302" s="473"/>
      <c r="EA302" s="473"/>
      <c r="EB302" s="473"/>
      <c r="EC302" s="473"/>
      <c r="ED302" s="473"/>
      <c r="EE302" s="473"/>
      <c r="EF302" s="473"/>
      <c r="EG302" s="473"/>
      <c r="EH302" s="473"/>
      <c r="EI302" s="473"/>
      <c r="EJ302" s="473"/>
      <c r="EK302" s="473"/>
      <c r="EL302" s="473"/>
      <c r="EM302" s="473"/>
      <c r="EN302" s="473"/>
      <c r="EO302" s="473"/>
      <c r="EP302" s="473"/>
      <c r="EQ302" s="473"/>
      <c r="ER302" s="473"/>
      <c r="ES302" s="473"/>
      <c r="ET302" s="473"/>
      <c r="EU302" s="473"/>
      <c r="EV302" s="473"/>
      <c r="EW302" s="473"/>
      <c r="EX302" s="473"/>
      <c r="EY302" s="473"/>
      <c r="EZ302" s="473"/>
      <c r="FA302" s="473"/>
      <c r="FB302" s="473"/>
      <c r="FC302" s="473"/>
      <c r="FD302" s="473"/>
      <c r="FE302" s="473"/>
      <c r="FF302" s="473"/>
      <c r="FG302" s="473"/>
      <c r="FH302" s="473"/>
      <c r="FI302" s="473"/>
      <c r="FJ302" s="473"/>
      <c r="FK302" s="473"/>
      <c r="FL302" s="473"/>
      <c r="FM302" s="473"/>
      <c r="FN302" s="473"/>
      <c r="FO302" s="473"/>
      <c r="FP302" s="473"/>
      <c r="FQ302" s="473"/>
      <c r="FR302" s="473"/>
      <c r="FS302" s="473"/>
      <c r="FT302" s="473"/>
      <c r="FU302" s="473"/>
      <c r="FV302" s="473"/>
      <c r="FW302" s="473"/>
      <c r="FX302" s="473"/>
      <c r="FY302" s="473"/>
      <c r="FZ302" s="473"/>
      <c r="GA302" s="473"/>
      <c r="GB302" s="473"/>
      <c r="GC302" s="473"/>
      <c r="GD302" s="473"/>
      <c r="GE302" s="473"/>
      <c r="GF302" s="473"/>
      <c r="GG302" s="473"/>
      <c r="GH302" s="473"/>
      <c r="GI302" s="473"/>
      <c r="GJ302" s="473"/>
      <c r="GK302" s="473"/>
      <c r="GL302" s="473"/>
      <c r="GM302" s="473"/>
      <c r="GN302" s="473"/>
      <c r="GO302" s="473"/>
      <c r="GP302" s="473"/>
      <c r="GQ302" s="473"/>
      <c r="GR302" s="473"/>
      <c r="GS302" s="473"/>
      <c r="GT302" s="473"/>
      <c r="GU302" s="473"/>
      <c r="GV302" s="473"/>
    </row>
    <row r="303" spans="8:204" s="11" customFormat="1">
      <c r="H303" s="495"/>
      <c r="I303" s="495"/>
      <c r="J303" s="495"/>
      <c r="M303" s="495"/>
      <c r="N303" s="9"/>
      <c r="O303" s="9"/>
      <c r="P303" s="9"/>
      <c r="Q303" s="9"/>
      <c r="R303" s="473"/>
      <c r="S303" s="473"/>
      <c r="T303" s="473"/>
      <c r="U303" s="473"/>
      <c r="V303" s="473"/>
      <c r="W303" s="473"/>
      <c r="X303" s="473"/>
      <c r="Y303" s="473"/>
      <c r="Z303" s="473"/>
      <c r="AA303" s="473"/>
      <c r="AB303" s="473"/>
      <c r="AC303" s="473"/>
      <c r="AD303" s="473"/>
      <c r="AE303" s="473"/>
      <c r="AF303" s="473"/>
      <c r="AG303" s="473"/>
      <c r="AH303" s="473"/>
      <c r="AI303" s="473"/>
      <c r="AJ303" s="473"/>
      <c r="AK303" s="473"/>
      <c r="AL303" s="473"/>
      <c r="AM303" s="473"/>
      <c r="AN303" s="473"/>
      <c r="AO303" s="473"/>
      <c r="AP303" s="473"/>
      <c r="AQ303" s="473"/>
      <c r="AR303" s="473"/>
      <c r="AS303" s="473"/>
      <c r="AT303" s="473"/>
      <c r="AU303" s="473"/>
      <c r="AV303" s="473"/>
      <c r="AW303" s="473"/>
      <c r="AX303" s="473"/>
      <c r="AY303" s="473"/>
      <c r="AZ303" s="473"/>
      <c r="BA303" s="473"/>
      <c r="BB303" s="473"/>
      <c r="BC303" s="473"/>
      <c r="BD303" s="473"/>
      <c r="BE303" s="473"/>
      <c r="BF303" s="473"/>
      <c r="BG303" s="473"/>
      <c r="BH303" s="473"/>
      <c r="BI303" s="473"/>
      <c r="BJ303" s="473"/>
      <c r="BK303" s="473"/>
      <c r="BL303" s="473"/>
      <c r="BM303" s="473"/>
      <c r="BN303" s="473"/>
      <c r="BO303" s="473"/>
      <c r="BP303" s="473"/>
      <c r="BQ303" s="473"/>
      <c r="BR303" s="473"/>
      <c r="BS303" s="473"/>
      <c r="BT303" s="473"/>
      <c r="BU303" s="473"/>
      <c r="BV303" s="473"/>
      <c r="BW303" s="473"/>
      <c r="BX303" s="473"/>
      <c r="BY303" s="473"/>
      <c r="BZ303" s="473"/>
      <c r="CA303" s="473"/>
      <c r="CB303" s="473"/>
      <c r="CC303" s="473"/>
      <c r="CD303" s="473"/>
      <c r="CE303" s="473"/>
      <c r="CF303" s="473"/>
      <c r="CG303" s="473"/>
      <c r="CH303" s="473"/>
      <c r="CI303" s="473"/>
      <c r="CJ303" s="473"/>
      <c r="CK303" s="473"/>
      <c r="CL303" s="473"/>
      <c r="CM303" s="473"/>
      <c r="CN303" s="473"/>
      <c r="CO303" s="473"/>
      <c r="CP303" s="473"/>
      <c r="CQ303" s="473"/>
      <c r="CR303" s="473"/>
      <c r="CS303" s="473"/>
      <c r="CT303" s="473"/>
      <c r="CU303" s="473"/>
      <c r="CV303" s="473"/>
      <c r="CW303" s="473"/>
      <c r="CX303" s="473"/>
      <c r="CY303" s="473"/>
      <c r="CZ303" s="473"/>
      <c r="DA303" s="473"/>
      <c r="DB303" s="473"/>
      <c r="DC303" s="473"/>
      <c r="DD303" s="473"/>
      <c r="DE303" s="473"/>
      <c r="DF303" s="473"/>
      <c r="DG303" s="473"/>
      <c r="DH303" s="473"/>
      <c r="DI303" s="473"/>
      <c r="DJ303" s="473"/>
      <c r="DK303" s="473"/>
      <c r="DL303" s="473"/>
      <c r="DM303" s="473"/>
      <c r="DN303" s="473"/>
      <c r="DO303" s="473"/>
      <c r="DP303" s="473"/>
      <c r="DQ303" s="473"/>
      <c r="DR303" s="473"/>
      <c r="DS303" s="473"/>
      <c r="DT303" s="473"/>
      <c r="DU303" s="473"/>
      <c r="DV303" s="473"/>
      <c r="DW303" s="473"/>
      <c r="DX303" s="473"/>
      <c r="DY303" s="473"/>
      <c r="DZ303" s="473"/>
      <c r="EA303" s="473"/>
      <c r="EB303" s="473"/>
      <c r="EC303" s="473"/>
      <c r="ED303" s="473"/>
      <c r="EE303" s="473"/>
      <c r="EF303" s="473"/>
      <c r="EG303" s="473"/>
      <c r="EH303" s="473"/>
      <c r="EI303" s="473"/>
      <c r="EJ303" s="473"/>
      <c r="EK303" s="473"/>
      <c r="EL303" s="473"/>
      <c r="EM303" s="473"/>
      <c r="EN303" s="473"/>
      <c r="EO303" s="473"/>
      <c r="EP303" s="473"/>
      <c r="EQ303" s="473"/>
      <c r="ER303" s="473"/>
      <c r="ES303" s="473"/>
      <c r="ET303" s="473"/>
      <c r="EU303" s="473"/>
      <c r="EV303" s="473"/>
      <c r="EW303" s="473"/>
      <c r="EX303" s="473"/>
      <c r="EY303" s="473"/>
      <c r="EZ303" s="473"/>
      <c r="FA303" s="473"/>
      <c r="FB303" s="473"/>
      <c r="FC303" s="473"/>
      <c r="FD303" s="473"/>
      <c r="FE303" s="473"/>
      <c r="FF303" s="473"/>
      <c r="FG303" s="473"/>
      <c r="FH303" s="473"/>
      <c r="FI303" s="473"/>
      <c r="FJ303" s="473"/>
      <c r="FK303" s="473"/>
      <c r="FL303" s="473"/>
      <c r="FM303" s="473"/>
      <c r="FN303" s="473"/>
      <c r="FO303" s="473"/>
      <c r="FP303" s="473"/>
      <c r="FQ303" s="473"/>
      <c r="FR303" s="473"/>
      <c r="FS303" s="473"/>
      <c r="FT303" s="473"/>
      <c r="FU303" s="473"/>
      <c r="FV303" s="473"/>
      <c r="FW303" s="473"/>
      <c r="FX303" s="473"/>
      <c r="FY303" s="473"/>
      <c r="FZ303" s="473"/>
      <c r="GA303" s="473"/>
      <c r="GB303" s="473"/>
      <c r="GC303" s="473"/>
      <c r="GD303" s="473"/>
      <c r="GE303" s="473"/>
      <c r="GF303" s="473"/>
      <c r="GG303" s="473"/>
      <c r="GH303" s="473"/>
      <c r="GI303" s="473"/>
      <c r="GJ303" s="473"/>
      <c r="GK303" s="473"/>
      <c r="GL303" s="473"/>
      <c r="GM303" s="473"/>
      <c r="GN303" s="473"/>
      <c r="GO303" s="473"/>
      <c r="GP303" s="473"/>
      <c r="GQ303" s="473"/>
      <c r="GR303" s="473"/>
      <c r="GS303" s="473"/>
      <c r="GT303" s="473"/>
      <c r="GU303" s="473"/>
      <c r="GV303" s="473"/>
    </row>
    <row r="304" spans="8:204" s="11" customFormat="1">
      <c r="H304" s="495"/>
      <c r="I304" s="495"/>
      <c r="J304" s="495"/>
      <c r="M304" s="495"/>
      <c r="N304" s="9"/>
      <c r="O304" s="9"/>
      <c r="P304" s="9"/>
      <c r="Q304" s="9"/>
      <c r="R304" s="473"/>
      <c r="S304" s="473"/>
      <c r="T304" s="473"/>
      <c r="U304" s="473"/>
      <c r="V304" s="473"/>
      <c r="W304" s="473"/>
      <c r="X304" s="473"/>
      <c r="Y304" s="473"/>
      <c r="Z304" s="473"/>
      <c r="AA304" s="473"/>
      <c r="AB304" s="473"/>
      <c r="AC304" s="473"/>
      <c r="AD304" s="473"/>
      <c r="AE304" s="473"/>
      <c r="AF304" s="473"/>
      <c r="AG304" s="473"/>
      <c r="AH304" s="473"/>
      <c r="AI304" s="473"/>
      <c r="AJ304" s="473"/>
      <c r="AK304" s="473"/>
      <c r="AL304" s="473"/>
      <c r="AM304" s="473"/>
      <c r="AN304" s="473"/>
      <c r="AO304" s="473"/>
      <c r="AP304" s="473"/>
      <c r="AQ304" s="473"/>
      <c r="AR304" s="473"/>
      <c r="AS304" s="473"/>
      <c r="AT304" s="473"/>
      <c r="AU304" s="473"/>
      <c r="AV304" s="473"/>
      <c r="AW304" s="473"/>
      <c r="AX304" s="473"/>
      <c r="AY304" s="473"/>
      <c r="AZ304" s="473"/>
      <c r="BA304" s="473"/>
      <c r="BB304" s="473"/>
      <c r="BC304" s="473"/>
      <c r="BD304" s="473"/>
      <c r="BE304" s="473"/>
      <c r="BF304" s="473"/>
      <c r="BG304" s="473"/>
      <c r="BH304" s="473"/>
      <c r="BI304" s="473"/>
      <c r="BJ304" s="473"/>
      <c r="BK304" s="473"/>
      <c r="BL304" s="473"/>
      <c r="BM304" s="473"/>
      <c r="BN304" s="473"/>
      <c r="BO304" s="473"/>
      <c r="BP304" s="473"/>
      <c r="BQ304" s="473"/>
      <c r="BR304" s="473"/>
      <c r="BS304" s="473"/>
      <c r="BT304" s="473"/>
      <c r="BU304" s="473"/>
      <c r="BV304" s="473"/>
      <c r="BW304" s="473"/>
      <c r="BX304" s="473"/>
      <c r="BY304" s="473"/>
      <c r="BZ304" s="473"/>
      <c r="CA304" s="473"/>
      <c r="CB304" s="473"/>
      <c r="CC304" s="473"/>
      <c r="CD304" s="473"/>
      <c r="CE304" s="473"/>
      <c r="CF304" s="473"/>
      <c r="CG304" s="473"/>
      <c r="CH304" s="473"/>
      <c r="CI304" s="473"/>
      <c r="CJ304" s="473"/>
      <c r="CK304" s="473"/>
      <c r="CL304" s="473"/>
      <c r="CM304" s="473"/>
      <c r="CN304" s="473"/>
      <c r="CO304" s="473"/>
      <c r="CP304" s="473"/>
      <c r="CQ304" s="473"/>
      <c r="CR304" s="473"/>
      <c r="CS304" s="473"/>
      <c r="CT304" s="473"/>
      <c r="CU304" s="473"/>
      <c r="CV304" s="473"/>
      <c r="CW304" s="473"/>
      <c r="CX304" s="473"/>
      <c r="CY304" s="473"/>
      <c r="CZ304" s="473"/>
      <c r="DA304" s="473"/>
      <c r="DB304" s="473"/>
      <c r="DC304" s="473"/>
      <c r="DD304" s="473"/>
      <c r="DE304" s="473"/>
      <c r="DF304" s="473"/>
      <c r="DG304" s="473"/>
      <c r="DH304" s="473"/>
      <c r="DI304" s="473"/>
      <c r="DJ304" s="473"/>
      <c r="DK304" s="473"/>
      <c r="DL304" s="473"/>
      <c r="DM304" s="473"/>
      <c r="DN304" s="473"/>
      <c r="DO304" s="473"/>
      <c r="DP304" s="473"/>
      <c r="DQ304" s="473"/>
      <c r="DR304" s="473"/>
      <c r="DS304" s="473"/>
      <c r="DT304" s="473"/>
      <c r="DU304" s="473"/>
      <c r="DV304" s="473"/>
      <c r="DW304" s="473"/>
      <c r="DX304" s="473"/>
      <c r="DY304" s="473"/>
      <c r="DZ304" s="473"/>
      <c r="EA304" s="473"/>
      <c r="EB304" s="473"/>
      <c r="EC304" s="473"/>
      <c r="ED304" s="473"/>
      <c r="EE304" s="473"/>
      <c r="EF304" s="473"/>
      <c r="EG304" s="473"/>
      <c r="EH304" s="473"/>
      <c r="EI304" s="473"/>
      <c r="EJ304" s="473"/>
      <c r="EK304" s="473"/>
      <c r="EL304" s="473"/>
      <c r="EM304" s="473"/>
      <c r="EN304" s="473"/>
      <c r="EO304" s="473"/>
      <c r="EP304" s="473"/>
      <c r="EQ304" s="473"/>
      <c r="ER304" s="473"/>
      <c r="ES304" s="473"/>
      <c r="ET304" s="473"/>
      <c r="EU304" s="473"/>
      <c r="EV304" s="473"/>
      <c r="EW304" s="473"/>
      <c r="EX304" s="473"/>
      <c r="EY304" s="473"/>
      <c r="EZ304" s="473"/>
      <c r="FA304" s="473"/>
      <c r="FB304" s="473"/>
      <c r="FC304" s="473"/>
      <c r="FD304" s="473"/>
      <c r="FE304" s="473"/>
      <c r="FF304" s="473"/>
      <c r="FG304" s="473"/>
      <c r="FH304" s="473"/>
      <c r="FI304" s="473"/>
      <c r="FJ304" s="473"/>
      <c r="FK304" s="473"/>
      <c r="FL304" s="473"/>
      <c r="FM304" s="473"/>
      <c r="FN304" s="473"/>
      <c r="FO304" s="473"/>
      <c r="FP304" s="473"/>
      <c r="FQ304" s="473"/>
      <c r="FR304" s="473"/>
      <c r="FS304" s="473"/>
      <c r="FT304" s="473"/>
      <c r="FU304" s="473"/>
      <c r="FV304" s="473"/>
      <c r="FW304" s="473"/>
      <c r="FX304" s="473"/>
      <c r="FY304" s="473"/>
      <c r="FZ304" s="473"/>
      <c r="GA304" s="473"/>
      <c r="GB304" s="473"/>
      <c r="GC304" s="473"/>
      <c r="GD304" s="473"/>
      <c r="GE304" s="473"/>
      <c r="GF304" s="473"/>
      <c r="GG304" s="473"/>
      <c r="GH304" s="473"/>
      <c r="GI304" s="473"/>
      <c r="GJ304" s="473"/>
      <c r="GK304" s="473"/>
      <c r="GL304" s="473"/>
      <c r="GM304" s="473"/>
      <c r="GN304" s="473"/>
      <c r="GO304" s="473"/>
      <c r="GP304" s="473"/>
      <c r="GQ304" s="473"/>
      <c r="GR304" s="473"/>
      <c r="GS304" s="473"/>
      <c r="GT304" s="473"/>
      <c r="GU304" s="473"/>
      <c r="GV304" s="473"/>
    </row>
    <row r="305" spans="8:204" s="11" customFormat="1">
      <c r="H305" s="495"/>
      <c r="I305" s="495"/>
      <c r="J305" s="495"/>
      <c r="M305" s="495"/>
      <c r="N305" s="9"/>
      <c r="O305" s="9"/>
      <c r="P305" s="9"/>
      <c r="Q305" s="9"/>
      <c r="R305" s="473"/>
      <c r="S305" s="473"/>
      <c r="T305" s="473"/>
      <c r="U305" s="473"/>
      <c r="V305" s="473"/>
      <c r="W305" s="473"/>
      <c r="X305" s="473"/>
      <c r="Y305" s="473"/>
      <c r="Z305" s="473"/>
      <c r="AA305" s="473"/>
      <c r="AB305" s="473"/>
      <c r="AC305" s="473"/>
      <c r="AD305" s="473"/>
      <c r="AE305" s="473"/>
      <c r="AF305" s="473"/>
      <c r="AG305" s="473"/>
      <c r="AH305" s="473"/>
      <c r="AI305" s="473"/>
      <c r="AJ305" s="473"/>
      <c r="AK305" s="473"/>
      <c r="AL305" s="473"/>
      <c r="AM305" s="473"/>
      <c r="AN305" s="473"/>
      <c r="AO305" s="473"/>
      <c r="AP305" s="473"/>
      <c r="AQ305" s="473"/>
      <c r="AR305" s="473"/>
      <c r="AS305" s="473"/>
      <c r="AT305" s="473"/>
      <c r="AU305" s="473"/>
      <c r="AV305" s="473"/>
      <c r="AW305" s="473"/>
      <c r="AX305" s="473"/>
      <c r="AY305" s="473"/>
      <c r="AZ305" s="473"/>
      <c r="BA305" s="473"/>
      <c r="BB305" s="473"/>
      <c r="BC305" s="473"/>
      <c r="BD305" s="473"/>
      <c r="BE305" s="473"/>
      <c r="BF305" s="473"/>
      <c r="BG305" s="473"/>
      <c r="BH305" s="473"/>
      <c r="BI305" s="473"/>
      <c r="BJ305" s="473"/>
      <c r="BK305" s="473"/>
      <c r="BL305" s="473"/>
      <c r="BM305" s="473"/>
      <c r="BN305" s="473"/>
      <c r="BO305" s="473"/>
      <c r="BP305" s="473"/>
      <c r="BQ305" s="473"/>
      <c r="BR305" s="473"/>
      <c r="BS305" s="473"/>
      <c r="BT305" s="473"/>
      <c r="BU305" s="473"/>
      <c r="BV305" s="473"/>
      <c r="BW305" s="473"/>
      <c r="BX305" s="473"/>
      <c r="BY305" s="473"/>
      <c r="BZ305" s="473"/>
      <c r="CA305" s="473"/>
      <c r="CB305" s="473"/>
      <c r="CC305" s="473"/>
      <c r="CD305" s="473"/>
      <c r="CE305" s="473"/>
      <c r="CF305" s="473"/>
      <c r="CG305" s="473"/>
      <c r="CH305" s="473"/>
      <c r="CI305" s="473"/>
      <c r="CJ305" s="473"/>
      <c r="CK305" s="473"/>
      <c r="CL305" s="473"/>
      <c r="CM305" s="473"/>
      <c r="CN305" s="473"/>
      <c r="CO305" s="473"/>
      <c r="CP305" s="473"/>
      <c r="CQ305" s="473"/>
      <c r="CR305" s="473"/>
      <c r="CS305" s="473"/>
      <c r="CT305" s="473"/>
      <c r="CU305" s="473"/>
      <c r="CV305" s="473"/>
      <c r="CW305" s="473"/>
      <c r="CX305" s="473"/>
      <c r="CY305" s="473"/>
      <c r="CZ305" s="473"/>
      <c r="DA305" s="473"/>
      <c r="DB305" s="473"/>
      <c r="DC305" s="473"/>
      <c r="DD305" s="473"/>
      <c r="DE305" s="473"/>
      <c r="DF305" s="473"/>
      <c r="DG305" s="473"/>
      <c r="DH305" s="473"/>
      <c r="DI305" s="473"/>
      <c r="DJ305" s="473"/>
      <c r="DK305" s="473"/>
      <c r="DL305" s="473"/>
      <c r="DM305" s="473"/>
      <c r="DN305" s="473"/>
      <c r="DO305" s="473"/>
      <c r="DP305" s="473"/>
      <c r="DQ305" s="473"/>
      <c r="DR305" s="473"/>
      <c r="DS305" s="473"/>
      <c r="DT305" s="473"/>
      <c r="DU305" s="473"/>
      <c r="DV305" s="473"/>
      <c r="DW305" s="473"/>
      <c r="DX305" s="473"/>
      <c r="DY305" s="473"/>
      <c r="DZ305" s="473"/>
      <c r="EA305" s="473"/>
      <c r="EB305" s="473"/>
      <c r="EC305" s="473"/>
      <c r="ED305" s="473"/>
      <c r="EE305" s="473"/>
      <c r="EF305" s="473"/>
      <c r="EG305" s="473"/>
      <c r="EH305" s="473"/>
      <c r="EI305" s="473"/>
      <c r="EJ305" s="473"/>
      <c r="EK305" s="473"/>
      <c r="EL305" s="473"/>
      <c r="EM305" s="473"/>
      <c r="EN305" s="473"/>
      <c r="EO305" s="473"/>
      <c r="EP305" s="473"/>
      <c r="EQ305" s="473"/>
      <c r="ER305" s="473"/>
      <c r="ES305" s="473"/>
      <c r="ET305" s="473"/>
      <c r="EU305" s="473"/>
      <c r="EV305" s="473"/>
      <c r="EW305" s="473"/>
      <c r="EX305" s="473"/>
      <c r="EY305" s="473"/>
      <c r="EZ305" s="473"/>
      <c r="FA305" s="473"/>
      <c r="FB305" s="473"/>
      <c r="FC305" s="473"/>
      <c r="FD305" s="473"/>
      <c r="FE305" s="473"/>
      <c r="FF305" s="473"/>
      <c r="FG305" s="473"/>
      <c r="FH305" s="473"/>
      <c r="FI305" s="473"/>
      <c r="FJ305" s="473"/>
      <c r="FK305" s="473"/>
      <c r="FL305" s="473"/>
      <c r="FM305" s="473"/>
      <c r="FN305" s="473"/>
      <c r="FO305" s="473"/>
      <c r="FP305" s="473"/>
      <c r="FQ305" s="473"/>
      <c r="FR305" s="473"/>
      <c r="FS305" s="473"/>
      <c r="FT305" s="473"/>
      <c r="FU305" s="473"/>
      <c r="FV305" s="473"/>
      <c r="FW305" s="473"/>
      <c r="FX305" s="473"/>
      <c r="FY305" s="473"/>
      <c r="FZ305" s="473"/>
      <c r="GA305" s="473"/>
      <c r="GB305" s="473"/>
      <c r="GC305" s="473"/>
      <c r="GD305" s="473"/>
      <c r="GE305" s="473"/>
      <c r="GF305" s="473"/>
      <c r="GG305" s="473"/>
      <c r="GH305" s="473"/>
      <c r="GI305" s="473"/>
      <c r="GJ305" s="473"/>
      <c r="GK305" s="473"/>
      <c r="GL305" s="473"/>
      <c r="GM305" s="473"/>
      <c r="GN305" s="473"/>
      <c r="GO305" s="473"/>
      <c r="GP305" s="473"/>
      <c r="GQ305" s="473"/>
      <c r="GR305" s="473"/>
      <c r="GS305" s="473"/>
      <c r="GT305" s="473"/>
      <c r="GU305" s="473"/>
      <c r="GV305" s="473"/>
    </row>
    <row r="306" spans="8:204" s="11" customFormat="1">
      <c r="H306" s="495"/>
      <c r="I306" s="495"/>
      <c r="J306" s="495"/>
      <c r="M306" s="495"/>
      <c r="N306" s="9"/>
      <c r="O306" s="9"/>
      <c r="P306" s="9"/>
      <c r="Q306" s="9"/>
      <c r="R306" s="473"/>
      <c r="S306" s="473"/>
      <c r="T306" s="473"/>
      <c r="U306" s="473"/>
      <c r="V306" s="473"/>
      <c r="W306" s="473"/>
      <c r="X306" s="473"/>
      <c r="Y306" s="473"/>
      <c r="Z306" s="473"/>
      <c r="AA306" s="473"/>
      <c r="AB306" s="473"/>
      <c r="AC306" s="473"/>
      <c r="AD306" s="473"/>
      <c r="AE306" s="473"/>
      <c r="AF306" s="473"/>
      <c r="AG306" s="473"/>
      <c r="AH306" s="473"/>
      <c r="AI306" s="473"/>
      <c r="AJ306" s="473"/>
      <c r="AK306" s="473"/>
      <c r="AL306" s="473"/>
      <c r="AM306" s="473"/>
      <c r="AN306" s="473"/>
      <c r="AO306" s="473"/>
      <c r="AP306" s="473"/>
      <c r="AQ306" s="473"/>
      <c r="AR306" s="473"/>
      <c r="AS306" s="473"/>
      <c r="AT306" s="473"/>
      <c r="AU306" s="473"/>
      <c r="AV306" s="473"/>
      <c r="AW306" s="473"/>
      <c r="AX306" s="473"/>
      <c r="AY306" s="473"/>
      <c r="AZ306" s="473"/>
      <c r="BA306" s="473"/>
      <c r="BB306" s="473"/>
      <c r="BC306" s="473"/>
      <c r="BD306" s="473"/>
      <c r="BE306" s="473"/>
      <c r="BF306" s="473"/>
      <c r="BG306" s="473"/>
      <c r="BH306" s="473"/>
      <c r="BI306" s="473"/>
      <c r="BJ306" s="473"/>
      <c r="BK306" s="473"/>
      <c r="BL306" s="473"/>
      <c r="BM306" s="473"/>
      <c r="BN306" s="473"/>
      <c r="BO306" s="473"/>
      <c r="BP306" s="473"/>
      <c r="BQ306" s="473"/>
      <c r="BR306" s="473"/>
      <c r="BS306" s="473"/>
      <c r="BT306" s="473"/>
      <c r="BU306" s="473"/>
      <c r="BV306" s="473"/>
      <c r="BW306" s="473"/>
      <c r="BX306" s="473"/>
      <c r="BY306" s="473"/>
      <c r="BZ306" s="473"/>
      <c r="CA306" s="473"/>
      <c r="CB306" s="473"/>
      <c r="CC306" s="473"/>
      <c r="CD306" s="473"/>
      <c r="CE306" s="473"/>
      <c r="CF306" s="473"/>
      <c r="CG306" s="473"/>
      <c r="CH306" s="473"/>
      <c r="CI306" s="473"/>
      <c r="CJ306" s="473"/>
      <c r="CK306" s="473"/>
      <c r="CL306" s="473"/>
      <c r="CM306" s="473"/>
      <c r="CN306" s="473"/>
      <c r="CO306" s="473"/>
      <c r="CP306" s="473"/>
      <c r="CQ306" s="473"/>
      <c r="CR306" s="473"/>
      <c r="CS306" s="473"/>
      <c r="CT306" s="473"/>
      <c r="CU306" s="473"/>
      <c r="CV306" s="473"/>
      <c r="CW306" s="473"/>
      <c r="CX306" s="473"/>
      <c r="CY306" s="473"/>
      <c r="CZ306" s="473"/>
      <c r="DA306" s="473"/>
      <c r="DB306" s="473"/>
      <c r="DC306" s="473"/>
      <c r="DD306" s="473"/>
      <c r="DE306" s="473"/>
      <c r="DF306" s="473"/>
      <c r="DG306" s="473"/>
      <c r="DH306" s="473"/>
      <c r="DI306" s="473"/>
      <c r="DJ306" s="473"/>
      <c r="DK306" s="473"/>
      <c r="DL306" s="473"/>
      <c r="DM306" s="473"/>
      <c r="DN306" s="473"/>
      <c r="DO306" s="473"/>
      <c r="DP306" s="473"/>
      <c r="DQ306" s="473"/>
      <c r="DR306" s="473"/>
      <c r="DS306" s="473"/>
      <c r="DT306" s="473"/>
      <c r="DU306" s="473"/>
      <c r="DV306" s="473"/>
      <c r="DW306" s="473"/>
      <c r="DX306" s="473"/>
      <c r="DY306" s="473"/>
      <c r="DZ306" s="473"/>
      <c r="EA306" s="473"/>
      <c r="EB306" s="473"/>
      <c r="EC306" s="473"/>
      <c r="ED306" s="473"/>
      <c r="EE306" s="473"/>
      <c r="EF306" s="473"/>
      <c r="EG306" s="473"/>
      <c r="EH306" s="473"/>
      <c r="EI306" s="473"/>
      <c r="EJ306" s="473"/>
      <c r="EK306" s="473"/>
      <c r="EL306" s="473"/>
      <c r="EM306" s="473"/>
      <c r="EN306" s="473"/>
      <c r="EO306" s="473"/>
      <c r="EP306" s="473"/>
      <c r="EQ306" s="473"/>
      <c r="ER306" s="473"/>
      <c r="ES306" s="473"/>
      <c r="ET306" s="473"/>
      <c r="EU306" s="473"/>
      <c r="EV306" s="473"/>
      <c r="EW306" s="473"/>
      <c r="EX306" s="473"/>
      <c r="EY306" s="473"/>
      <c r="EZ306" s="473"/>
      <c r="FA306" s="473"/>
      <c r="FB306" s="473"/>
      <c r="FC306" s="473"/>
      <c r="FD306" s="473"/>
      <c r="FE306" s="473"/>
      <c r="FF306" s="473"/>
      <c r="FG306" s="473"/>
      <c r="FH306" s="473"/>
      <c r="FI306" s="473"/>
      <c r="FJ306" s="473"/>
      <c r="FK306" s="473"/>
      <c r="FL306" s="473"/>
      <c r="FM306" s="473"/>
      <c r="FN306" s="473"/>
      <c r="FO306" s="473"/>
      <c r="FP306" s="473"/>
      <c r="FQ306" s="473"/>
      <c r="FR306" s="473"/>
      <c r="FS306" s="473"/>
      <c r="FT306" s="473"/>
      <c r="FU306" s="473"/>
      <c r="FV306" s="473"/>
      <c r="FW306" s="473"/>
      <c r="FX306" s="473"/>
      <c r="FY306" s="473"/>
      <c r="FZ306" s="473"/>
      <c r="GA306" s="473"/>
      <c r="GB306" s="473"/>
      <c r="GC306" s="473"/>
      <c r="GD306" s="473"/>
      <c r="GE306" s="473"/>
      <c r="GF306" s="473"/>
      <c r="GG306" s="473"/>
      <c r="GH306" s="473"/>
      <c r="GI306" s="473"/>
      <c r="GJ306" s="473"/>
      <c r="GK306" s="473"/>
      <c r="GL306" s="473"/>
      <c r="GM306" s="473"/>
      <c r="GN306" s="473"/>
      <c r="GO306" s="473"/>
      <c r="GP306" s="473"/>
      <c r="GQ306" s="473"/>
      <c r="GR306" s="473"/>
      <c r="GS306" s="473"/>
      <c r="GT306" s="473"/>
      <c r="GU306" s="473"/>
      <c r="GV306" s="473"/>
    </row>
    <row r="307" spans="8:204" s="11" customFormat="1">
      <c r="H307" s="495"/>
      <c r="I307" s="495"/>
      <c r="J307" s="495"/>
      <c r="M307" s="495"/>
      <c r="N307" s="9"/>
      <c r="O307" s="9"/>
      <c r="P307" s="9"/>
      <c r="Q307" s="9"/>
      <c r="R307" s="473"/>
      <c r="S307" s="473"/>
      <c r="T307" s="473"/>
      <c r="U307" s="473"/>
      <c r="V307" s="473"/>
      <c r="W307" s="473"/>
      <c r="X307" s="473"/>
      <c r="Y307" s="473"/>
      <c r="Z307" s="473"/>
      <c r="AA307" s="473"/>
      <c r="AB307" s="473"/>
      <c r="AC307" s="473"/>
      <c r="AD307" s="473"/>
      <c r="AE307" s="473"/>
      <c r="AF307" s="473"/>
      <c r="AG307" s="473"/>
      <c r="AH307" s="473"/>
      <c r="AI307" s="473"/>
      <c r="AJ307" s="473"/>
      <c r="AK307" s="473"/>
      <c r="AL307" s="473"/>
      <c r="AM307" s="473"/>
      <c r="AN307" s="473"/>
      <c r="AO307" s="473"/>
      <c r="AP307" s="473"/>
      <c r="AQ307" s="473"/>
      <c r="AR307" s="473"/>
      <c r="AS307" s="473"/>
      <c r="AT307" s="473"/>
      <c r="AU307" s="473"/>
      <c r="AV307" s="473"/>
      <c r="AW307" s="473"/>
      <c r="AX307" s="473"/>
      <c r="AY307" s="473"/>
      <c r="AZ307" s="473"/>
      <c r="BA307" s="473"/>
      <c r="BB307" s="473"/>
      <c r="BC307" s="473"/>
      <c r="BD307" s="473"/>
      <c r="BE307" s="473"/>
      <c r="BF307" s="473"/>
      <c r="BG307" s="473"/>
      <c r="BH307" s="473"/>
      <c r="BI307" s="473"/>
      <c r="BJ307" s="473"/>
      <c r="BK307" s="473"/>
      <c r="BL307" s="473"/>
      <c r="BM307" s="473"/>
      <c r="BN307" s="473"/>
      <c r="BO307" s="473"/>
      <c r="BP307" s="473"/>
      <c r="BQ307" s="473"/>
      <c r="BR307" s="473"/>
      <c r="BS307" s="473"/>
      <c r="BT307" s="473"/>
      <c r="BU307" s="473"/>
      <c r="BV307" s="473"/>
      <c r="BW307" s="473"/>
      <c r="BX307" s="473"/>
      <c r="BY307" s="473"/>
      <c r="BZ307" s="473"/>
      <c r="CA307" s="473"/>
      <c r="CB307" s="473"/>
      <c r="CC307" s="473"/>
      <c r="CD307" s="473"/>
      <c r="CE307" s="473"/>
      <c r="CF307" s="473"/>
      <c r="CG307" s="473"/>
      <c r="CH307" s="473"/>
      <c r="CI307" s="473"/>
      <c r="CJ307" s="473"/>
      <c r="CK307" s="473"/>
      <c r="CL307" s="473"/>
      <c r="CM307" s="473"/>
      <c r="CN307" s="473"/>
      <c r="CO307" s="473"/>
      <c r="CP307" s="473"/>
      <c r="CQ307" s="473"/>
      <c r="CR307" s="473"/>
      <c r="CS307" s="473"/>
      <c r="CT307" s="473"/>
      <c r="CU307" s="473"/>
      <c r="CV307" s="473"/>
      <c r="CW307" s="473"/>
      <c r="CX307" s="473"/>
      <c r="CY307" s="473"/>
      <c r="CZ307" s="473"/>
      <c r="DA307" s="473"/>
      <c r="DB307" s="473"/>
      <c r="DC307" s="473"/>
      <c r="DD307" s="473"/>
      <c r="DE307" s="473"/>
      <c r="DF307" s="473"/>
      <c r="DG307" s="473"/>
      <c r="DH307" s="473"/>
      <c r="DI307" s="473"/>
      <c r="DJ307" s="473"/>
      <c r="DK307" s="473"/>
      <c r="DL307" s="473"/>
      <c r="DM307" s="473"/>
      <c r="DN307" s="473"/>
      <c r="DO307" s="473"/>
      <c r="DP307" s="473"/>
      <c r="DQ307" s="473"/>
      <c r="DR307" s="473"/>
      <c r="DS307" s="473"/>
      <c r="DT307" s="473"/>
      <c r="DU307" s="473"/>
      <c r="DV307" s="473"/>
      <c r="DW307" s="473"/>
      <c r="DX307" s="473"/>
      <c r="DY307" s="473"/>
      <c r="DZ307" s="473"/>
      <c r="EA307" s="473"/>
      <c r="EB307" s="473"/>
      <c r="EC307" s="473"/>
      <c r="ED307" s="473"/>
      <c r="EE307" s="473"/>
      <c r="EF307" s="473"/>
      <c r="EG307" s="473"/>
      <c r="EH307" s="473"/>
      <c r="EI307" s="473"/>
      <c r="EJ307" s="473"/>
      <c r="EK307" s="473"/>
      <c r="EL307" s="473"/>
      <c r="EM307" s="473"/>
      <c r="EN307" s="473"/>
      <c r="EO307" s="473"/>
      <c r="EP307" s="473"/>
      <c r="EQ307" s="473"/>
      <c r="ER307" s="473"/>
      <c r="ES307" s="473"/>
      <c r="ET307" s="473"/>
      <c r="EU307" s="473"/>
      <c r="EV307" s="473"/>
      <c r="EW307" s="473"/>
      <c r="EX307" s="473"/>
      <c r="EY307" s="473"/>
      <c r="EZ307" s="473"/>
      <c r="FA307" s="473"/>
      <c r="FB307" s="473"/>
      <c r="FC307" s="473"/>
      <c r="FD307" s="473"/>
      <c r="FE307" s="473"/>
      <c r="FF307" s="473"/>
      <c r="FG307" s="473"/>
      <c r="FH307" s="473"/>
      <c r="FI307" s="473"/>
      <c r="FJ307" s="473"/>
      <c r="FK307" s="473"/>
      <c r="FL307" s="473"/>
      <c r="FM307" s="473"/>
      <c r="FN307" s="473"/>
      <c r="FO307" s="473"/>
      <c r="FP307" s="473"/>
      <c r="FQ307" s="473"/>
      <c r="FR307" s="473"/>
      <c r="FS307" s="473"/>
      <c r="FT307" s="473"/>
      <c r="FU307" s="473"/>
      <c r="FV307" s="473"/>
      <c r="FW307" s="473"/>
      <c r="FX307" s="473"/>
      <c r="FY307" s="473"/>
      <c r="FZ307" s="473"/>
      <c r="GA307" s="473"/>
      <c r="GB307" s="473"/>
      <c r="GC307" s="473"/>
      <c r="GD307" s="473"/>
      <c r="GE307" s="473"/>
      <c r="GF307" s="473"/>
      <c r="GG307" s="473"/>
      <c r="GH307" s="473"/>
      <c r="GI307" s="473"/>
      <c r="GJ307" s="473"/>
      <c r="GK307" s="473"/>
      <c r="GL307" s="473"/>
      <c r="GM307" s="473"/>
      <c r="GN307" s="473"/>
      <c r="GO307" s="473"/>
      <c r="GP307" s="473"/>
      <c r="GQ307" s="473"/>
      <c r="GR307" s="473"/>
      <c r="GS307" s="473"/>
      <c r="GT307" s="473"/>
      <c r="GU307" s="473"/>
      <c r="GV307" s="473"/>
    </row>
    <row r="308" spans="8:204" s="11" customFormat="1">
      <c r="H308" s="495"/>
      <c r="I308" s="495"/>
      <c r="J308" s="495"/>
      <c r="M308" s="495"/>
      <c r="N308" s="9"/>
      <c r="O308" s="9"/>
      <c r="P308" s="9"/>
      <c r="Q308" s="9"/>
      <c r="R308" s="473"/>
      <c r="S308" s="473"/>
      <c r="T308" s="473"/>
      <c r="U308" s="473"/>
      <c r="V308" s="473"/>
      <c r="W308" s="473"/>
      <c r="X308" s="473"/>
      <c r="Y308" s="473"/>
      <c r="Z308" s="473"/>
      <c r="AA308" s="473"/>
      <c r="AB308" s="473"/>
      <c r="AC308" s="473"/>
      <c r="AD308" s="473"/>
      <c r="AE308" s="473"/>
      <c r="AF308" s="473"/>
      <c r="AG308" s="473"/>
      <c r="AH308" s="473"/>
      <c r="AI308" s="473"/>
      <c r="AJ308" s="473"/>
      <c r="AK308" s="473"/>
      <c r="AL308" s="473"/>
      <c r="AM308" s="473"/>
      <c r="AN308" s="473"/>
      <c r="AO308" s="473"/>
      <c r="AP308" s="473"/>
      <c r="AQ308" s="473"/>
      <c r="AR308" s="473"/>
      <c r="AS308" s="473"/>
      <c r="AT308" s="473"/>
      <c r="AU308" s="473"/>
      <c r="AV308" s="473"/>
      <c r="AW308" s="473"/>
      <c r="AX308" s="473"/>
      <c r="AY308" s="473"/>
      <c r="AZ308" s="473"/>
      <c r="BA308" s="473"/>
      <c r="BB308" s="473"/>
      <c r="BC308" s="473"/>
      <c r="BD308" s="473"/>
      <c r="BE308" s="473"/>
      <c r="BF308" s="473"/>
      <c r="BG308" s="473"/>
      <c r="BH308" s="473"/>
      <c r="BI308" s="473"/>
      <c r="BJ308" s="473"/>
      <c r="BK308" s="473"/>
      <c r="BL308" s="473"/>
      <c r="BM308" s="473"/>
      <c r="BN308" s="473"/>
      <c r="BO308" s="473"/>
      <c r="BP308" s="473"/>
      <c r="BQ308" s="473"/>
      <c r="BR308" s="473"/>
      <c r="BS308" s="473"/>
      <c r="BT308" s="473"/>
      <c r="BU308" s="473"/>
      <c r="BV308" s="473"/>
      <c r="BW308" s="473"/>
      <c r="BX308" s="473"/>
      <c r="BY308" s="473"/>
      <c r="BZ308" s="473"/>
      <c r="CA308" s="473"/>
      <c r="CB308" s="473"/>
      <c r="CC308" s="473"/>
      <c r="CD308" s="473"/>
      <c r="CE308" s="473"/>
      <c r="CF308" s="473"/>
      <c r="CG308" s="473"/>
      <c r="CH308" s="473"/>
      <c r="CI308" s="473"/>
      <c r="CJ308" s="473"/>
      <c r="CK308" s="473"/>
      <c r="CL308" s="473"/>
      <c r="CM308" s="473"/>
      <c r="CN308" s="473"/>
      <c r="CO308" s="473"/>
      <c r="CP308" s="473"/>
      <c r="CQ308" s="473"/>
      <c r="CR308" s="473"/>
      <c r="CS308" s="473"/>
      <c r="CT308" s="473"/>
      <c r="CU308" s="473"/>
      <c r="CV308" s="473"/>
      <c r="CW308" s="473"/>
      <c r="CX308" s="473"/>
      <c r="CY308" s="473"/>
      <c r="CZ308" s="473"/>
      <c r="DA308" s="473"/>
      <c r="DB308" s="473"/>
      <c r="DC308" s="473"/>
      <c r="DD308" s="473"/>
      <c r="DE308" s="473"/>
      <c r="DF308" s="473"/>
      <c r="DG308" s="473"/>
      <c r="DH308" s="473"/>
      <c r="DI308" s="473"/>
      <c r="DJ308" s="473"/>
      <c r="DK308" s="473"/>
      <c r="DL308" s="473"/>
      <c r="DM308" s="473"/>
      <c r="DN308" s="473"/>
      <c r="DO308" s="473"/>
      <c r="DP308" s="473"/>
      <c r="DQ308" s="473"/>
      <c r="DR308" s="473"/>
      <c r="DS308" s="473"/>
      <c r="DT308" s="473"/>
      <c r="DU308" s="473"/>
      <c r="DV308" s="473"/>
      <c r="DW308" s="473"/>
      <c r="DX308" s="473"/>
      <c r="DY308" s="473"/>
      <c r="DZ308" s="473"/>
      <c r="EA308" s="473"/>
      <c r="EB308" s="473"/>
      <c r="EC308" s="473"/>
      <c r="ED308" s="473"/>
      <c r="EE308" s="473"/>
      <c r="EF308" s="473"/>
      <c r="EG308" s="473"/>
      <c r="EH308" s="473"/>
      <c r="EI308" s="473"/>
      <c r="EJ308" s="473"/>
      <c r="EK308" s="473"/>
      <c r="EL308" s="473"/>
      <c r="EM308" s="473"/>
      <c r="EN308" s="473"/>
      <c r="EO308" s="473"/>
      <c r="EP308" s="473"/>
      <c r="EQ308" s="473"/>
      <c r="ER308" s="473"/>
      <c r="ES308" s="473"/>
      <c r="ET308" s="473"/>
      <c r="EU308" s="473"/>
      <c r="EV308" s="473"/>
      <c r="EW308" s="473"/>
      <c r="EX308" s="473"/>
      <c r="EY308" s="473"/>
      <c r="EZ308" s="473"/>
      <c r="FA308" s="473"/>
      <c r="FB308" s="473"/>
      <c r="FC308" s="473"/>
      <c r="FD308" s="473"/>
      <c r="FE308" s="473"/>
      <c r="FF308" s="473"/>
      <c r="FG308" s="473"/>
      <c r="FH308" s="473"/>
      <c r="FI308" s="473"/>
      <c r="FJ308" s="473"/>
      <c r="FK308" s="473"/>
      <c r="FL308" s="473"/>
      <c r="FM308" s="473"/>
      <c r="FN308" s="473"/>
      <c r="FO308" s="473"/>
      <c r="FP308" s="473"/>
      <c r="FQ308" s="473"/>
      <c r="FR308" s="473"/>
      <c r="FS308" s="473"/>
      <c r="FT308" s="473"/>
      <c r="FU308" s="473"/>
      <c r="FV308" s="473"/>
      <c r="FW308" s="473"/>
      <c r="FX308" s="473"/>
      <c r="FY308" s="473"/>
      <c r="FZ308" s="473"/>
      <c r="GA308" s="473"/>
      <c r="GB308" s="473"/>
      <c r="GC308" s="473"/>
      <c r="GD308" s="473"/>
      <c r="GE308" s="473"/>
      <c r="GF308" s="473"/>
      <c r="GG308" s="473"/>
      <c r="GH308" s="473"/>
      <c r="GI308" s="473"/>
      <c r="GJ308" s="473"/>
      <c r="GK308" s="473"/>
      <c r="GL308" s="473"/>
      <c r="GM308" s="473"/>
      <c r="GN308" s="473"/>
      <c r="GO308" s="473"/>
      <c r="GP308" s="473"/>
      <c r="GQ308" s="473"/>
      <c r="GR308" s="473"/>
      <c r="GS308" s="473"/>
      <c r="GT308" s="473"/>
      <c r="GU308" s="473"/>
      <c r="GV308" s="473"/>
    </row>
    <row r="309" spans="8:204" s="11" customFormat="1">
      <c r="H309" s="495"/>
      <c r="I309" s="495"/>
      <c r="J309" s="495"/>
      <c r="M309" s="495"/>
      <c r="N309" s="9"/>
      <c r="O309" s="9"/>
      <c r="P309" s="9"/>
      <c r="Q309" s="9"/>
      <c r="R309" s="473"/>
      <c r="S309" s="473"/>
      <c r="T309" s="473"/>
      <c r="U309" s="473"/>
      <c r="V309" s="473"/>
      <c r="W309" s="473"/>
      <c r="X309" s="473"/>
      <c r="Y309" s="473"/>
      <c r="Z309" s="473"/>
      <c r="AA309" s="473"/>
      <c r="AB309" s="473"/>
      <c r="AC309" s="473"/>
      <c r="AD309" s="473"/>
      <c r="AE309" s="473"/>
      <c r="AF309" s="473"/>
      <c r="AG309" s="473"/>
      <c r="AH309" s="473"/>
      <c r="AI309" s="473"/>
      <c r="AJ309" s="473"/>
      <c r="AK309" s="473"/>
      <c r="AL309" s="473"/>
      <c r="AM309" s="473"/>
      <c r="AN309" s="473"/>
      <c r="AO309" s="473"/>
      <c r="AP309" s="473"/>
      <c r="AQ309" s="473"/>
      <c r="AR309" s="473"/>
      <c r="AS309" s="473"/>
      <c r="AT309" s="473"/>
      <c r="AU309" s="473"/>
      <c r="AV309" s="473"/>
      <c r="AW309" s="473"/>
      <c r="AX309" s="473"/>
      <c r="AY309" s="473"/>
      <c r="AZ309" s="473"/>
      <c r="BA309" s="473"/>
      <c r="BB309" s="473"/>
      <c r="BC309" s="473"/>
      <c r="BD309" s="473"/>
      <c r="BE309" s="473"/>
      <c r="BF309" s="473"/>
      <c r="BG309" s="473"/>
      <c r="BH309" s="473"/>
      <c r="BI309" s="473"/>
      <c r="BJ309" s="473"/>
      <c r="BK309" s="473"/>
      <c r="BL309" s="473"/>
      <c r="BM309" s="473"/>
      <c r="BN309" s="473"/>
      <c r="BO309" s="473"/>
      <c r="BP309" s="473"/>
      <c r="BQ309" s="473"/>
      <c r="BR309" s="473"/>
      <c r="BS309" s="473"/>
      <c r="BT309" s="473"/>
      <c r="BU309" s="473"/>
      <c r="BV309" s="473"/>
      <c r="BW309" s="473"/>
      <c r="BX309" s="473"/>
      <c r="BY309" s="473"/>
      <c r="BZ309" s="473"/>
      <c r="CA309" s="473"/>
      <c r="CB309" s="473"/>
      <c r="CC309" s="473"/>
      <c r="CD309" s="473"/>
      <c r="CE309" s="473"/>
      <c r="CF309" s="473"/>
      <c r="CG309" s="473"/>
      <c r="CH309" s="473"/>
      <c r="CI309" s="473"/>
      <c r="CJ309" s="473"/>
      <c r="CK309" s="473"/>
      <c r="CL309" s="473"/>
      <c r="CM309" s="473"/>
      <c r="CN309" s="473"/>
      <c r="CO309" s="473"/>
      <c r="CP309" s="473"/>
      <c r="CQ309" s="473"/>
      <c r="CR309" s="473"/>
      <c r="CS309" s="473"/>
      <c r="CT309" s="473"/>
      <c r="CU309" s="473"/>
      <c r="CV309" s="473"/>
      <c r="CW309" s="473"/>
      <c r="CX309" s="473"/>
      <c r="CY309" s="473"/>
      <c r="CZ309" s="473"/>
      <c r="DA309" s="473"/>
      <c r="DB309" s="473"/>
      <c r="DC309" s="473"/>
      <c r="DD309" s="473"/>
      <c r="DE309" s="473"/>
      <c r="DF309" s="473"/>
      <c r="DG309" s="473"/>
      <c r="DH309" s="473"/>
      <c r="DI309" s="473"/>
      <c r="DJ309" s="473"/>
      <c r="DK309" s="473"/>
      <c r="DL309" s="473"/>
      <c r="DM309" s="473"/>
      <c r="DN309" s="473"/>
      <c r="DO309" s="473"/>
      <c r="DP309" s="473"/>
      <c r="DQ309" s="473"/>
      <c r="DR309" s="473"/>
      <c r="DS309" s="473"/>
      <c r="DT309" s="473"/>
      <c r="DU309" s="473"/>
      <c r="DV309" s="473"/>
      <c r="DW309" s="473"/>
      <c r="DX309" s="473"/>
      <c r="DY309" s="473"/>
      <c r="DZ309" s="473"/>
      <c r="EA309" s="473"/>
      <c r="EB309" s="473"/>
      <c r="EC309" s="473"/>
      <c r="ED309" s="473"/>
      <c r="EE309" s="473"/>
      <c r="EF309" s="473"/>
      <c r="EG309" s="473"/>
      <c r="EH309" s="473"/>
      <c r="EI309" s="473"/>
      <c r="EJ309" s="473"/>
      <c r="EK309" s="473"/>
      <c r="EL309" s="473"/>
      <c r="EM309" s="473"/>
      <c r="EN309" s="473"/>
      <c r="EO309" s="473"/>
      <c r="EP309" s="473"/>
      <c r="EQ309" s="473"/>
      <c r="ER309" s="473"/>
      <c r="ES309" s="473"/>
      <c r="ET309" s="473"/>
      <c r="EU309" s="473"/>
      <c r="EV309" s="473"/>
      <c r="EW309" s="473"/>
      <c r="EX309" s="473"/>
      <c r="EY309" s="473"/>
      <c r="EZ309" s="473"/>
      <c r="FA309" s="473"/>
      <c r="FB309" s="473"/>
      <c r="FC309" s="473"/>
      <c r="FD309" s="473"/>
      <c r="FE309" s="473"/>
      <c r="FF309" s="473"/>
      <c r="FG309" s="473"/>
      <c r="FH309" s="473"/>
      <c r="FI309" s="473"/>
      <c r="FJ309" s="473"/>
      <c r="FK309" s="473"/>
      <c r="FL309" s="473"/>
      <c r="FM309" s="473"/>
      <c r="FN309" s="473"/>
      <c r="FO309" s="473"/>
      <c r="FP309" s="473"/>
      <c r="FQ309" s="473"/>
      <c r="FR309" s="473"/>
      <c r="FS309" s="473"/>
      <c r="FT309" s="473"/>
      <c r="FU309" s="473"/>
      <c r="FV309" s="473"/>
      <c r="FW309" s="473"/>
      <c r="FX309" s="473"/>
      <c r="FY309" s="473"/>
      <c r="FZ309" s="473"/>
      <c r="GA309" s="473"/>
      <c r="GB309" s="473"/>
      <c r="GC309" s="473"/>
      <c r="GD309" s="473"/>
      <c r="GE309" s="473"/>
      <c r="GF309" s="473"/>
      <c r="GG309" s="473"/>
      <c r="GH309" s="473"/>
      <c r="GI309" s="473"/>
      <c r="GJ309" s="473"/>
      <c r="GK309" s="473"/>
      <c r="GL309" s="473"/>
      <c r="GM309" s="473"/>
      <c r="GN309" s="473"/>
      <c r="GO309" s="473"/>
      <c r="GP309" s="473"/>
      <c r="GQ309" s="473"/>
      <c r="GR309" s="473"/>
      <c r="GS309" s="473"/>
      <c r="GT309" s="473"/>
      <c r="GU309" s="473"/>
      <c r="GV309" s="473"/>
    </row>
    <row r="310" spans="8:204" s="11" customFormat="1">
      <c r="H310" s="495"/>
      <c r="I310" s="495"/>
      <c r="J310" s="495"/>
      <c r="M310" s="495"/>
      <c r="N310" s="9"/>
      <c r="O310" s="9"/>
      <c r="P310" s="9"/>
      <c r="Q310" s="9"/>
      <c r="R310" s="473"/>
      <c r="S310" s="473"/>
      <c r="T310" s="473"/>
      <c r="U310" s="473"/>
      <c r="V310" s="473"/>
      <c r="W310" s="473"/>
      <c r="X310" s="473"/>
      <c r="Y310" s="473"/>
      <c r="Z310" s="473"/>
      <c r="AA310" s="473"/>
      <c r="AB310" s="473"/>
      <c r="AC310" s="473"/>
      <c r="AD310" s="473"/>
      <c r="AE310" s="473"/>
      <c r="AF310" s="473"/>
      <c r="AG310" s="473"/>
      <c r="AH310" s="473"/>
      <c r="AI310" s="473"/>
      <c r="AJ310" s="473"/>
      <c r="AK310" s="473"/>
      <c r="AL310" s="473"/>
      <c r="AM310" s="473"/>
      <c r="AN310" s="473"/>
      <c r="AO310" s="473"/>
      <c r="AP310" s="473"/>
      <c r="AQ310" s="473"/>
      <c r="AR310" s="473"/>
      <c r="AS310" s="473"/>
      <c r="AT310" s="473"/>
      <c r="AU310" s="473"/>
      <c r="AV310" s="473"/>
      <c r="AW310" s="473"/>
      <c r="AX310" s="473"/>
      <c r="AY310" s="473"/>
      <c r="AZ310" s="473"/>
      <c r="BA310" s="473"/>
      <c r="BB310" s="473"/>
      <c r="BC310" s="473"/>
      <c r="BD310" s="473"/>
      <c r="BE310" s="473"/>
      <c r="BF310" s="473"/>
      <c r="BG310" s="473"/>
      <c r="BH310" s="473"/>
      <c r="BI310" s="473"/>
      <c r="BJ310" s="473"/>
      <c r="BK310" s="473"/>
      <c r="BL310" s="473"/>
      <c r="BM310" s="473"/>
      <c r="BN310" s="473"/>
      <c r="BO310" s="473"/>
      <c r="BP310" s="473"/>
      <c r="BQ310" s="473"/>
      <c r="BR310" s="473"/>
      <c r="BS310" s="473"/>
      <c r="BT310" s="473"/>
      <c r="BU310" s="473"/>
      <c r="BV310" s="473"/>
      <c r="BW310" s="473"/>
      <c r="BX310" s="473"/>
      <c r="BY310" s="473"/>
      <c r="BZ310" s="473"/>
      <c r="CA310" s="473"/>
      <c r="CB310" s="473"/>
      <c r="CC310" s="473"/>
      <c r="CD310" s="473"/>
      <c r="CE310" s="473"/>
      <c r="CF310" s="473"/>
      <c r="CG310" s="473"/>
      <c r="CH310" s="473"/>
      <c r="CI310" s="473"/>
      <c r="CJ310" s="473"/>
      <c r="CK310" s="473"/>
      <c r="CL310" s="473"/>
      <c r="CM310" s="473"/>
      <c r="CN310" s="473"/>
      <c r="CO310" s="473"/>
      <c r="CP310" s="473"/>
      <c r="CQ310" s="473"/>
      <c r="CR310" s="473"/>
      <c r="CS310" s="473"/>
      <c r="CT310" s="473"/>
      <c r="CU310" s="473"/>
      <c r="CV310" s="473"/>
      <c r="CW310" s="473"/>
      <c r="CX310" s="473"/>
      <c r="CY310" s="473"/>
      <c r="CZ310" s="473"/>
      <c r="DA310" s="473"/>
      <c r="DB310" s="473"/>
      <c r="DC310" s="473"/>
      <c r="DD310" s="473"/>
      <c r="DE310" s="473"/>
      <c r="DF310" s="473"/>
      <c r="DG310" s="473"/>
      <c r="DH310" s="473"/>
      <c r="DI310" s="473"/>
      <c r="DJ310" s="473"/>
      <c r="DK310" s="473"/>
      <c r="DL310" s="473"/>
      <c r="DM310" s="473"/>
      <c r="DN310" s="473"/>
      <c r="DO310" s="473"/>
      <c r="DP310" s="473"/>
      <c r="DQ310" s="473"/>
      <c r="DR310" s="473"/>
      <c r="DS310" s="473"/>
      <c r="DT310" s="473"/>
      <c r="DU310" s="473"/>
      <c r="DV310" s="473"/>
      <c r="DW310" s="473"/>
      <c r="DX310" s="473"/>
      <c r="DY310" s="473"/>
      <c r="DZ310" s="473"/>
      <c r="EA310" s="473"/>
      <c r="EB310" s="473"/>
      <c r="EC310" s="473"/>
      <c r="ED310" s="473"/>
      <c r="EE310" s="473"/>
      <c r="EF310" s="473"/>
      <c r="EG310" s="473"/>
      <c r="EH310" s="473"/>
      <c r="EI310" s="473"/>
      <c r="EJ310" s="473"/>
      <c r="EK310" s="473"/>
      <c r="EL310" s="473"/>
      <c r="EM310" s="473"/>
      <c r="EN310" s="473"/>
      <c r="EO310" s="473"/>
      <c r="EP310" s="473"/>
      <c r="EQ310" s="473"/>
      <c r="ER310" s="473"/>
      <c r="ES310" s="473"/>
      <c r="ET310" s="473"/>
      <c r="EU310" s="473"/>
      <c r="EV310" s="473"/>
      <c r="EW310" s="473"/>
      <c r="EX310" s="473"/>
      <c r="EY310" s="473"/>
      <c r="EZ310" s="473"/>
      <c r="FA310" s="473"/>
      <c r="FB310" s="473"/>
      <c r="FC310" s="473"/>
      <c r="FD310" s="473"/>
      <c r="FE310" s="473"/>
      <c r="FF310" s="473"/>
      <c r="FG310" s="473"/>
      <c r="FH310" s="473"/>
      <c r="FI310" s="473"/>
      <c r="FJ310" s="473"/>
      <c r="FK310" s="473"/>
      <c r="FL310" s="473"/>
      <c r="FM310" s="473"/>
      <c r="FN310" s="473"/>
      <c r="FO310" s="473"/>
      <c r="FP310" s="473"/>
      <c r="FQ310" s="473"/>
      <c r="FR310" s="473"/>
      <c r="FS310" s="473"/>
      <c r="FT310" s="473"/>
      <c r="FU310" s="473"/>
      <c r="FV310" s="473"/>
      <c r="FW310" s="473"/>
      <c r="FX310" s="473"/>
      <c r="FY310" s="473"/>
      <c r="FZ310" s="473"/>
      <c r="GA310" s="473"/>
      <c r="GB310" s="473"/>
      <c r="GC310" s="473"/>
      <c r="GD310" s="473"/>
      <c r="GE310" s="473"/>
      <c r="GF310" s="473"/>
      <c r="GG310" s="473"/>
      <c r="GH310" s="473"/>
      <c r="GI310" s="473"/>
      <c r="GJ310" s="473"/>
      <c r="GK310" s="473"/>
      <c r="GL310" s="473"/>
      <c r="GM310" s="473"/>
      <c r="GN310" s="473"/>
      <c r="GO310" s="473"/>
      <c r="GP310" s="473"/>
      <c r="GQ310" s="473"/>
      <c r="GR310" s="473"/>
      <c r="GS310" s="473"/>
      <c r="GT310" s="473"/>
      <c r="GU310" s="473"/>
      <c r="GV310" s="473"/>
    </row>
    <row r="311" spans="8:204" s="11" customFormat="1">
      <c r="H311" s="495"/>
      <c r="I311" s="495"/>
      <c r="J311" s="495"/>
      <c r="M311" s="495"/>
      <c r="N311" s="9"/>
      <c r="O311" s="9"/>
      <c r="P311" s="9"/>
      <c r="Q311" s="9"/>
      <c r="R311" s="473"/>
      <c r="S311" s="473"/>
      <c r="T311" s="473"/>
      <c r="U311" s="473"/>
      <c r="V311" s="473"/>
      <c r="W311" s="473"/>
      <c r="X311" s="473"/>
      <c r="Y311" s="473"/>
      <c r="Z311" s="473"/>
      <c r="AA311" s="473"/>
      <c r="AB311" s="473"/>
      <c r="AC311" s="473"/>
      <c r="AD311" s="473"/>
      <c r="AE311" s="473"/>
      <c r="AF311" s="473"/>
      <c r="AG311" s="473"/>
      <c r="AH311" s="473"/>
      <c r="AI311" s="473"/>
      <c r="AJ311" s="473"/>
      <c r="AK311" s="473"/>
      <c r="AL311" s="473"/>
      <c r="AM311" s="473"/>
      <c r="AN311" s="473"/>
      <c r="AO311" s="473"/>
      <c r="AP311" s="473"/>
      <c r="AQ311" s="473"/>
      <c r="AR311" s="473"/>
      <c r="AS311" s="473"/>
      <c r="AT311" s="473"/>
      <c r="AU311" s="473"/>
      <c r="AV311" s="473"/>
      <c r="AW311" s="473"/>
      <c r="AX311" s="473"/>
      <c r="AY311" s="473"/>
      <c r="AZ311" s="473"/>
      <c r="BA311" s="473"/>
      <c r="BB311" s="473"/>
      <c r="BC311" s="473"/>
      <c r="BD311" s="473"/>
      <c r="BE311" s="473"/>
      <c r="BF311" s="473"/>
      <c r="BG311" s="473"/>
      <c r="BH311" s="473"/>
      <c r="BI311" s="473"/>
      <c r="BJ311" s="473"/>
      <c r="BK311" s="473"/>
      <c r="BL311" s="473"/>
      <c r="BM311" s="473"/>
      <c r="BN311" s="473"/>
      <c r="BO311" s="473"/>
      <c r="BP311" s="473"/>
      <c r="BQ311" s="473"/>
      <c r="BR311" s="473"/>
      <c r="BS311" s="473"/>
      <c r="BT311" s="473"/>
      <c r="BU311" s="473"/>
      <c r="BV311" s="473"/>
      <c r="BW311" s="473"/>
      <c r="BX311" s="473"/>
      <c r="BY311" s="473"/>
      <c r="BZ311" s="473"/>
      <c r="CA311" s="473"/>
      <c r="CB311" s="473"/>
      <c r="CC311" s="473"/>
      <c r="CD311" s="473"/>
      <c r="CE311" s="473"/>
      <c r="CF311" s="473"/>
      <c r="CG311" s="473"/>
      <c r="CH311" s="473"/>
      <c r="CI311" s="473"/>
      <c r="CJ311" s="473"/>
      <c r="CK311" s="473"/>
      <c r="CL311" s="473"/>
      <c r="CM311" s="473"/>
      <c r="CN311" s="473"/>
      <c r="CO311" s="473"/>
      <c r="CP311" s="473"/>
      <c r="CQ311" s="473"/>
      <c r="CR311" s="473"/>
      <c r="CS311" s="473"/>
      <c r="CT311" s="473"/>
      <c r="CU311" s="473"/>
      <c r="CV311" s="473"/>
      <c r="CW311" s="473"/>
      <c r="CX311" s="473"/>
      <c r="CY311" s="473"/>
      <c r="CZ311" s="473"/>
      <c r="DA311" s="473"/>
      <c r="DB311" s="473"/>
      <c r="DC311" s="473"/>
      <c r="DD311" s="473"/>
      <c r="DE311" s="473"/>
      <c r="DF311" s="473"/>
      <c r="DG311" s="473"/>
      <c r="DH311" s="473"/>
      <c r="DI311" s="473"/>
      <c r="DJ311" s="473"/>
      <c r="DK311" s="473"/>
      <c r="DL311" s="473"/>
      <c r="DM311" s="473"/>
      <c r="DN311" s="473"/>
      <c r="DO311" s="473"/>
      <c r="DP311" s="473"/>
      <c r="DQ311" s="473"/>
      <c r="DR311" s="473"/>
      <c r="DS311" s="473"/>
      <c r="DT311" s="473"/>
      <c r="DU311" s="473"/>
      <c r="DV311" s="473"/>
      <c r="DW311" s="473"/>
      <c r="DX311" s="473"/>
      <c r="DY311" s="473"/>
      <c r="DZ311" s="473"/>
      <c r="EA311" s="473"/>
      <c r="EB311" s="473"/>
      <c r="EC311" s="473"/>
      <c r="ED311" s="473"/>
      <c r="EE311" s="473"/>
      <c r="EF311" s="473"/>
      <c r="EG311" s="473"/>
      <c r="EH311" s="473"/>
      <c r="EI311" s="473"/>
      <c r="EJ311" s="473"/>
      <c r="EK311" s="473"/>
      <c r="EL311" s="473"/>
      <c r="EM311" s="473"/>
      <c r="EN311" s="473"/>
      <c r="EO311" s="473"/>
      <c r="EP311" s="473"/>
      <c r="EQ311" s="473"/>
      <c r="ER311" s="473"/>
      <c r="ES311" s="473"/>
      <c r="ET311" s="473"/>
      <c r="EU311" s="473"/>
      <c r="EV311" s="473"/>
      <c r="EW311" s="473"/>
      <c r="EX311" s="473"/>
      <c r="EY311" s="473"/>
      <c r="EZ311" s="473"/>
      <c r="FA311" s="473"/>
      <c r="FB311" s="473"/>
      <c r="FC311" s="473"/>
      <c r="FD311" s="473"/>
      <c r="FE311" s="473"/>
      <c r="FF311" s="473"/>
      <c r="FG311" s="473"/>
      <c r="FH311" s="473"/>
      <c r="FI311" s="473"/>
      <c r="FJ311" s="473"/>
      <c r="FK311" s="473"/>
      <c r="FL311" s="473"/>
      <c r="FM311" s="473"/>
      <c r="FN311" s="473"/>
      <c r="FO311" s="473"/>
      <c r="FP311" s="473"/>
      <c r="FQ311" s="473"/>
      <c r="FR311" s="473"/>
      <c r="FS311" s="473"/>
      <c r="FT311" s="473"/>
      <c r="FU311" s="473"/>
      <c r="FV311" s="473"/>
      <c r="FW311" s="473"/>
      <c r="FX311" s="473"/>
      <c r="FY311" s="473"/>
      <c r="FZ311" s="473"/>
      <c r="GA311" s="473"/>
      <c r="GB311" s="473"/>
      <c r="GC311" s="473"/>
      <c r="GD311" s="473"/>
      <c r="GE311" s="473"/>
      <c r="GF311" s="473"/>
      <c r="GG311" s="473"/>
      <c r="GH311" s="473"/>
      <c r="GI311" s="473"/>
      <c r="GJ311" s="473"/>
      <c r="GK311" s="473"/>
      <c r="GL311" s="473"/>
      <c r="GM311" s="473"/>
      <c r="GN311" s="473"/>
      <c r="GO311" s="473"/>
      <c r="GP311" s="473"/>
      <c r="GQ311" s="473"/>
      <c r="GR311" s="473"/>
      <c r="GS311" s="473"/>
      <c r="GT311" s="473"/>
      <c r="GU311" s="473"/>
      <c r="GV311" s="473"/>
    </row>
    <row r="312" spans="8:204" s="11" customFormat="1">
      <c r="H312" s="495"/>
      <c r="I312" s="495"/>
      <c r="J312" s="495"/>
      <c r="M312" s="495"/>
      <c r="N312" s="9"/>
      <c r="O312" s="9"/>
      <c r="P312" s="9"/>
      <c r="Q312" s="9"/>
      <c r="R312" s="473"/>
      <c r="S312" s="473"/>
      <c r="T312" s="473"/>
      <c r="U312" s="473"/>
      <c r="V312" s="473"/>
      <c r="W312" s="473"/>
      <c r="X312" s="473"/>
      <c r="Y312" s="473"/>
      <c r="Z312" s="473"/>
      <c r="AA312" s="473"/>
      <c r="AB312" s="473"/>
      <c r="AC312" s="473"/>
      <c r="AD312" s="473"/>
      <c r="AE312" s="473"/>
      <c r="AF312" s="473"/>
      <c r="AG312" s="473"/>
      <c r="AH312" s="473"/>
      <c r="AI312" s="473"/>
      <c r="AJ312" s="473"/>
      <c r="AK312" s="473"/>
      <c r="AL312" s="473"/>
      <c r="AM312" s="473"/>
      <c r="AN312" s="473"/>
      <c r="AO312" s="473"/>
      <c r="AP312" s="473"/>
      <c r="AQ312" s="473"/>
      <c r="AR312" s="473"/>
      <c r="AS312" s="473"/>
      <c r="AT312" s="473"/>
      <c r="AU312" s="473"/>
      <c r="AV312" s="473"/>
      <c r="AW312" s="473"/>
      <c r="AX312" s="473"/>
      <c r="AY312" s="473"/>
      <c r="AZ312" s="473"/>
      <c r="BA312" s="473"/>
      <c r="BB312" s="473"/>
      <c r="BC312" s="473"/>
      <c r="BD312" s="473"/>
      <c r="BE312" s="473"/>
      <c r="BF312" s="473"/>
      <c r="BG312" s="473"/>
      <c r="BH312" s="473"/>
      <c r="BI312" s="473"/>
      <c r="BJ312" s="473"/>
      <c r="BK312" s="473"/>
      <c r="BL312" s="473"/>
      <c r="BM312" s="473"/>
      <c r="BN312" s="473"/>
      <c r="BO312" s="473"/>
      <c r="BP312" s="473"/>
      <c r="BQ312" s="473"/>
      <c r="BR312" s="473"/>
      <c r="BS312" s="473"/>
      <c r="BT312" s="473"/>
      <c r="BU312" s="473"/>
      <c r="BV312" s="473"/>
      <c r="BW312" s="473"/>
      <c r="BX312" s="473"/>
      <c r="BY312" s="473"/>
      <c r="BZ312" s="473"/>
      <c r="CA312" s="473"/>
      <c r="CB312" s="473"/>
      <c r="CC312" s="473"/>
      <c r="CD312" s="473"/>
      <c r="CE312" s="473"/>
      <c r="CF312" s="473"/>
      <c r="CG312" s="473"/>
      <c r="CH312" s="473"/>
      <c r="CI312" s="473"/>
      <c r="CJ312" s="473"/>
      <c r="CK312" s="473"/>
      <c r="CL312" s="473"/>
      <c r="CM312" s="473"/>
      <c r="CN312" s="473"/>
      <c r="CO312" s="473"/>
      <c r="CP312" s="473"/>
      <c r="CQ312" s="473"/>
      <c r="CR312" s="473"/>
      <c r="CS312" s="473"/>
      <c r="CT312" s="473"/>
      <c r="CU312" s="473"/>
      <c r="CV312" s="473"/>
      <c r="CW312" s="473"/>
      <c r="CX312" s="473"/>
      <c r="CY312" s="473"/>
      <c r="CZ312" s="473"/>
      <c r="DA312" s="473"/>
      <c r="DB312" s="473"/>
      <c r="DC312" s="473"/>
      <c r="DD312" s="473"/>
      <c r="DE312" s="473"/>
      <c r="DF312" s="473"/>
      <c r="DG312" s="473"/>
      <c r="DH312" s="473"/>
      <c r="DI312" s="473"/>
      <c r="DJ312" s="473"/>
      <c r="DK312" s="473"/>
      <c r="DL312" s="473"/>
      <c r="DM312" s="473"/>
      <c r="DN312" s="473"/>
      <c r="DO312" s="473"/>
      <c r="DP312" s="473"/>
      <c r="DQ312" s="473"/>
      <c r="DR312" s="473"/>
      <c r="DS312" s="473"/>
      <c r="DT312" s="473"/>
      <c r="DU312" s="473"/>
      <c r="DV312" s="473"/>
      <c r="DW312" s="473"/>
      <c r="DX312" s="473"/>
      <c r="DY312" s="473"/>
      <c r="DZ312" s="473"/>
      <c r="EA312" s="473"/>
      <c r="EB312" s="473"/>
      <c r="EC312" s="473"/>
      <c r="ED312" s="473"/>
      <c r="EE312" s="473"/>
      <c r="EF312" s="473"/>
      <c r="EG312" s="473"/>
      <c r="EH312" s="473"/>
      <c r="EI312" s="473"/>
      <c r="EJ312" s="473"/>
      <c r="EK312" s="473"/>
      <c r="EL312" s="473"/>
      <c r="EM312" s="473"/>
      <c r="EN312" s="473"/>
      <c r="EO312" s="473"/>
      <c r="EP312" s="473"/>
      <c r="EQ312" s="473"/>
      <c r="ER312" s="473"/>
      <c r="ES312" s="473"/>
      <c r="ET312" s="473"/>
      <c r="EU312" s="473"/>
      <c r="EV312" s="473"/>
      <c r="EW312" s="473"/>
      <c r="EX312" s="473"/>
      <c r="EY312" s="473"/>
      <c r="EZ312" s="473"/>
      <c r="FA312" s="473"/>
      <c r="FB312" s="473"/>
      <c r="FC312" s="473"/>
      <c r="FD312" s="473"/>
      <c r="FE312" s="473"/>
      <c r="FF312" s="473"/>
      <c r="FG312" s="473"/>
      <c r="FH312" s="473"/>
      <c r="FI312" s="473"/>
      <c r="FJ312" s="473"/>
      <c r="FK312" s="473"/>
      <c r="FL312" s="473"/>
      <c r="FM312" s="473"/>
      <c r="FN312" s="473"/>
      <c r="FO312" s="473"/>
      <c r="FP312" s="473"/>
      <c r="FQ312" s="473"/>
      <c r="FR312" s="473"/>
      <c r="FS312" s="473"/>
      <c r="FT312" s="473"/>
      <c r="FU312" s="473"/>
      <c r="FV312" s="473"/>
      <c r="FW312" s="473"/>
      <c r="FX312" s="473"/>
      <c r="FY312" s="473"/>
      <c r="FZ312" s="473"/>
      <c r="GA312" s="473"/>
      <c r="GB312" s="473"/>
      <c r="GC312" s="473"/>
      <c r="GD312" s="473"/>
      <c r="GE312" s="473"/>
      <c r="GF312" s="473"/>
      <c r="GG312" s="473"/>
      <c r="GH312" s="473"/>
      <c r="GI312" s="473"/>
      <c r="GJ312" s="473"/>
      <c r="GK312" s="473"/>
      <c r="GL312" s="473"/>
      <c r="GM312" s="473"/>
      <c r="GN312" s="473"/>
      <c r="GO312" s="473"/>
      <c r="GP312" s="473"/>
      <c r="GQ312" s="473"/>
      <c r="GR312" s="473"/>
      <c r="GS312" s="473"/>
      <c r="GT312" s="473"/>
      <c r="GU312" s="473"/>
      <c r="GV312" s="473"/>
    </row>
    <row r="313" spans="8:204" s="11" customFormat="1">
      <c r="H313" s="495"/>
      <c r="I313" s="495"/>
      <c r="J313" s="495"/>
      <c r="M313" s="495"/>
      <c r="N313" s="9"/>
      <c r="O313" s="9"/>
      <c r="P313" s="9"/>
      <c r="Q313" s="9"/>
      <c r="R313" s="473"/>
      <c r="S313" s="473"/>
      <c r="T313" s="473"/>
      <c r="U313" s="473"/>
      <c r="V313" s="473"/>
      <c r="W313" s="473"/>
      <c r="X313" s="473"/>
      <c r="Y313" s="473"/>
      <c r="Z313" s="473"/>
      <c r="AA313" s="473"/>
      <c r="AB313" s="473"/>
      <c r="AC313" s="473"/>
      <c r="AD313" s="473"/>
      <c r="AE313" s="473"/>
      <c r="AF313" s="473"/>
      <c r="AG313" s="473"/>
      <c r="AH313" s="473"/>
      <c r="AI313" s="473"/>
      <c r="AJ313" s="473"/>
      <c r="AK313" s="473"/>
      <c r="AL313" s="473"/>
      <c r="AM313" s="473"/>
      <c r="AN313" s="473"/>
      <c r="AO313" s="473"/>
      <c r="AP313" s="473"/>
      <c r="AQ313" s="473"/>
      <c r="AR313" s="473"/>
      <c r="AS313" s="473"/>
      <c r="AT313" s="473"/>
      <c r="AU313" s="473"/>
      <c r="AV313" s="473"/>
      <c r="AW313" s="473"/>
      <c r="AX313" s="473"/>
      <c r="AY313" s="473"/>
      <c r="AZ313" s="473"/>
      <c r="BA313" s="473"/>
      <c r="BB313" s="473"/>
      <c r="BC313" s="473"/>
      <c r="BD313" s="473"/>
      <c r="BE313" s="473"/>
      <c r="BF313" s="473"/>
      <c r="BG313" s="473"/>
      <c r="BH313" s="473"/>
      <c r="BI313" s="473"/>
      <c r="BJ313" s="473"/>
      <c r="BK313" s="473"/>
      <c r="BL313" s="473"/>
      <c r="BM313" s="473"/>
      <c r="BN313" s="473"/>
      <c r="BO313" s="473"/>
      <c r="BP313" s="473"/>
      <c r="BQ313" s="473"/>
      <c r="BR313" s="473"/>
      <c r="BS313" s="473"/>
      <c r="BT313" s="473"/>
      <c r="BU313" s="473"/>
      <c r="BV313" s="473"/>
      <c r="BW313" s="473"/>
      <c r="BX313" s="473"/>
      <c r="BY313" s="473"/>
      <c r="BZ313" s="473"/>
      <c r="CA313" s="473"/>
      <c r="CB313" s="473"/>
      <c r="CC313" s="473"/>
      <c r="CD313" s="473"/>
      <c r="CE313" s="473"/>
      <c r="CF313" s="473"/>
      <c r="CG313" s="473"/>
      <c r="CH313" s="473"/>
      <c r="CI313" s="473"/>
      <c r="CJ313" s="473"/>
      <c r="CK313" s="473"/>
      <c r="CL313" s="473"/>
      <c r="CM313" s="473"/>
      <c r="CN313" s="473"/>
      <c r="CO313" s="473"/>
      <c r="CP313" s="473"/>
      <c r="CQ313" s="473"/>
      <c r="CR313" s="473"/>
      <c r="CS313" s="473"/>
      <c r="CT313" s="473"/>
      <c r="CU313" s="473"/>
      <c r="CV313" s="473"/>
      <c r="CW313" s="473"/>
      <c r="CX313" s="473"/>
      <c r="CY313" s="473"/>
      <c r="CZ313" s="473"/>
      <c r="DA313" s="473"/>
      <c r="DB313" s="473"/>
      <c r="DC313" s="473"/>
      <c r="DD313" s="473"/>
      <c r="DE313" s="473"/>
      <c r="DF313" s="473"/>
      <c r="DG313" s="473"/>
      <c r="DH313" s="473"/>
      <c r="DI313" s="473"/>
      <c r="DJ313" s="473"/>
      <c r="DK313" s="473"/>
      <c r="DL313" s="473"/>
      <c r="DM313" s="473"/>
      <c r="DN313" s="473"/>
      <c r="DO313" s="473"/>
      <c r="DP313" s="473"/>
      <c r="DQ313" s="473"/>
      <c r="DR313" s="473"/>
      <c r="DS313" s="473"/>
      <c r="DT313" s="473"/>
      <c r="DU313" s="473"/>
      <c r="DV313" s="473"/>
      <c r="DW313" s="473"/>
      <c r="DX313" s="473"/>
      <c r="DY313" s="473"/>
      <c r="DZ313" s="473"/>
      <c r="EA313" s="473"/>
      <c r="EB313" s="473"/>
      <c r="EC313" s="473"/>
      <c r="ED313" s="473"/>
      <c r="EE313" s="473"/>
      <c r="EF313" s="473"/>
      <c r="EG313" s="473"/>
      <c r="EH313" s="473"/>
      <c r="EI313" s="473"/>
      <c r="EJ313" s="473"/>
      <c r="EK313" s="473"/>
      <c r="EL313" s="473"/>
      <c r="EM313" s="473"/>
      <c r="EN313" s="473"/>
      <c r="EO313" s="473"/>
      <c r="EP313" s="473"/>
      <c r="EQ313" s="473"/>
      <c r="ER313" s="473"/>
      <c r="ES313" s="473"/>
      <c r="ET313" s="473"/>
      <c r="EU313" s="473"/>
      <c r="EV313" s="473"/>
      <c r="EW313" s="473"/>
      <c r="EX313" s="473"/>
      <c r="EY313" s="473"/>
      <c r="EZ313" s="473"/>
      <c r="FA313" s="473"/>
      <c r="FB313" s="473"/>
      <c r="FC313" s="473"/>
      <c r="FD313" s="473"/>
      <c r="FE313" s="473"/>
      <c r="FF313" s="473"/>
      <c r="FG313" s="473"/>
      <c r="FH313" s="473"/>
      <c r="FI313" s="473"/>
      <c r="FJ313" s="473"/>
      <c r="FK313" s="473"/>
      <c r="FL313" s="473"/>
      <c r="FM313" s="473"/>
      <c r="FN313" s="473"/>
      <c r="FO313" s="473"/>
      <c r="FP313" s="473"/>
      <c r="FQ313" s="473"/>
      <c r="FR313" s="473"/>
      <c r="FS313" s="473"/>
      <c r="FT313" s="473"/>
      <c r="FU313" s="473"/>
      <c r="FV313" s="473"/>
      <c r="FW313" s="473"/>
      <c r="FX313" s="473"/>
      <c r="FY313" s="473"/>
      <c r="FZ313" s="473"/>
      <c r="GA313" s="473"/>
      <c r="GB313" s="473"/>
      <c r="GC313" s="473"/>
      <c r="GD313" s="473"/>
      <c r="GE313" s="473"/>
      <c r="GF313" s="473"/>
      <c r="GG313" s="473"/>
      <c r="GH313" s="473"/>
      <c r="GI313" s="473"/>
      <c r="GJ313" s="473"/>
      <c r="GK313" s="473"/>
      <c r="GL313" s="473"/>
      <c r="GM313" s="473"/>
      <c r="GN313" s="473"/>
      <c r="GO313" s="473"/>
      <c r="GP313" s="473"/>
      <c r="GQ313" s="473"/>
      <c r="GR313" s="473"/>
      <c r="GS313" s="473"/>
      <c r="GT313" s="473"/>
      <c r="GU313" s="473"/>
      <c r="GV313" s="473"/>
    </row>
    <row r="314" spans="8:204" s="11" customFormat="1">
      <c r="H314" s="495"/>
      <c r="I314" s="495"/>
      <c r="J314" s="495"/>
      <c r="M314" s="495"/>
      <c r="N314" s="9"/>
      <c r="O314" s="9"/>
      <c r="P314" s="9"/>
      <c r="Q314" s="9"/>
      <c r="R314" s="473"/>
      <c r="S314" s="473"/>
      <c r="T314" s="473"/>
      <c r="U314" s="473"/>
      <c r="V314" s="473"/>
      <c r="W314" s="473"/>
      <c r="X314" s="473"/>
      <c r="Y314" s="473"/>
      <c r="Z314" s="473"/>
      <c r="AA314" s="473"/>
      <c r="AB314" s="473"/>
      <c r="AC314" s="473"/>
      <c r="AD314" s="473"/>
      <c r="AE314" s="473"/>
      <c r="AF314" s="473"/>
      <c r="AG314" s="473"/>
      <c r="AH314" s="473"/>
      <c r="AI314" s="473"/>
      <c r="AJ314" s="473"/>
      <c r="AK314" s="473"/>
      <c r="AL314" s="473"/>
      <c r="AM314" s="473"/>
      <c r="AN314" s="473"/>
      <c r="AO314" s="473"/>
      <c r="AP314" s="473"/>
      <c r="AQ314" s="473"/>
      <c r="AR314" s="473"/>
      <c r="AS314" s="473"/>
      <c r="AT314" s="473"/>
      <c r="AU314" s="473"/>
      <c r="AV314" s="473"/>
      <c r="AW314" s="473"/>
      <c r="AX314" s="473"/>
      <c r="AY314" s="473"/>
      <c r="AZ314" s="473"/>
      <c r="BA314" s="473"/>
      <c r="BB314" s="473"/>
      <c r="BC314" s="473"/>
      <c r="BD314" s="473"/>
      <c r="BE314" s="473"/>
      <c r="BF314" s="473"/>
      <c r="BG314" s="473"/>
      <c r="BH314" s="473"/>
      <c r="BI314" s="473"/>
      <c r="BJ314" s="473"/>
      <c r="BK314" s="473"/>
      <c r="BL314" s="473"/>
      <c r="BM314" s="473"/>
      <c r="BN314" s="473"/>
      <c r="BO314" s="473"/>
      <c r="BP314" s="473"/>
      <c r="BQ314" s="473"/>
      <c r="BR314" s="473"/>
      <c r="BS314" s="473"/>
      <c r="BT314" s="473"/>
      <c r="BU314" s="473"/>
      <c r="BV314" s="473"/>
      <c r="BW314" s="473"/>
      <c r="BX314" s="473"/>
      <c r="BY314" s="473"/>
      <c r="BZ314" s="473"/>
      <c r="CA314" s="473"/>
      <c r="CB314" s="473"/>
      <c r="CC314" s="473"/>
      <c r="CD314" s="473"/>
      <c r="CE314" s="473"/>
      <c r="CF314" s="473"/>
      <c r="CG314" s="473"/>
      <c r="CH314" s="473"/>
      <c r="CI314" s="473"/>
      <c r="CJ314" s="473"/>
      <c r="CK314" s="473"/>
      <c r="CL314" s="473"/>
      <c r="CM314" s="473"/>
      <c r="CN314" s="473"/>
      <c r="CO314" s="473"/>
      <c r="CP314" s="473"/>
      <c r="CQ314" s="473"/>
      <c r="CR314" s="473"/>
      <c r="CS314" s="473"/>
      <c r="CT314" s="473"/>
      <c r="CU314" s="473"/>
      <c r="CV314" s="473"/>
      <c r="CW314" s="473"/>
      <c r="CX314" s="473"/>
      <c r="CY314" s="473"/>
      <c r="CZ314" s="473"/>
      <c r="DA314" s="473"/>
      <c r="DB314" s="473"/>
      <c r="DC314" s="473"/>
      <c r="DD314" s="473"/>
      <c r="DE314" s="473"/>
      <c r="DF314" s="473"/>
      <c r="DG314" s="473"/>
      <c r="DH314" s="473"/>
      <c r="DI314" s="473"/>
      <c r="DJ314" s="473"/>
      <c r="DK314" s="473"/>
      <c r="DL314" s="473"/>
      <c r="DM314" s="473"/>
      <c r="DN314" s="473"/>
      <c r="DO314" s="473"/>
      <c r="DP314" s="473"/>
      <c r="DQ314" s="473"/>
      <c r="DR314" s="473"/>
      <c r="DS314" s="473"/>
      <c r="DT314" s="473"/>
      <c r="DU314" s="473"/>
      <c r="DV314" s="473"/>
      <c r="DW314" s="473"/>
      <c r="DX314" s="473"/>
      <c r="DY314" s="473"/>
      <c r="DZ314" s="473"/>
      <c r="EA314" s="473"/>
      <c r="EB314" s="473"/>
      <c r="EC314" s="473"/>
      <c r="ED314" s="473"/>
      <c r="EE314" s="473"/>
      <c r="EF314" s="473"/>
      <c r="EG314" s="473"/>
      <c r="EH314" s="473"/>
      <c r="EI314" s="473"/>
      <c r="EJ314" s="473"/>
      <c r="EK314" s="473"/>
      <c r="EL314" s="473"/>
      <c r="EM314" s="473"/>
      <c r="EN314" s="473"/>
      <c r="EO314" s="473"/>
      <c r="EP314" s="473"/>
      <c r="EQ314" s="473"/>
      <c r="ER314" s="473"/>
      <c r="ES314" s="473"/>
      <c r="ET314" s="473"/>
      <c r="EU314" s="473"/>
      <c r="EV314" s="473"/>
      <c r="EW314" s="473"/>
      <c r="EX314" s="473"/>
      <c r="EY314" s="473"/>
      <c r="EZ314" s="473"/>
      <c r="FA314" s="473"/>
      <c r="FB314" s="473"/>
      <c r="FC314" s="473"/>
      <c r="FD314" s="473"/>
      <c r="FE314" s="473"/>
      <c r="FF314" s="473"/>
      <c r="FG314" s="473"/>
      <c r="FH314" s="473"/>
      <c r="FI314" s="473"/>
      <c r="FJ314" s="473"/>
      <c r="FK314" s="473"/>
      <c r="FL314" s="473"/>
      <c r="FM314" s="473"/>
      <c r="FN314" s="473"/>
      <c r="FO314" s="473"/>
      <c r="FP314" s="473"/>
      <c r="FQ314" s="473"/>
      <c r="FR314" s="473"/>
      <c r="FS314" s="473"/>
      <c r="FT314" s="473"/>
      <c r="FU314" s="473"/>
      <c r="FV314" s="473"/>
      <c r="FW314" s="473"/>
      <c r="FX314" s="473"/>
      <c r="FY314" s="473"/>
      <c r="FZ314" s="473"/>
      <c r="GA314" s="473"/>
      <c r="GB314" s="473"/>
      <c r="GC314" s="473"/>
      <c r="GD314" s="473"/>
      <c r="GE314" s="473"/>
      <c r="GF314" s="473"/>
      <c r="GG314" s="473"/>
      <c r="GH314" s="473"/>
      <c r="GI314" s="473"/>
      <c r="GJ314" s="473"/>
      <c r="GK314" s="473"/>
      <c r="GL314" s="473"/>
      <c r="GM314" s="473"/>
      <c r="GN314" s="473"/>
      <c r="GO314" s="473"/>
      <c r="GP314" s="473"/>
      <c r="GQ314" s="473"/>
      <c r="GR314" s="473"/>
      <c r="GS314" s="473"/>
      <c r="GT314" s="473"/>
      <c r="GU314" s="473"/>
      <c r="GV314" s="473"/>
    </row>
    <row r="315" spans="8:204" s="11" customFormat="1">
      <c r="H315" s="495"/>
      <c r="I315" s="495"/>
      <c r="J315" s="495"/>
      <c r="M315" s="495"/>
      <c r="N315" s="9"/>
      <c r="O315" s="9"/>
      <c r="P315" s="9"/>
      <c r="Q315" s="9"/>
      <c r="R315" s="473"/>
      <c r="S315" s="473"/>
      <c r="T315" s="473"/>
      <c r="U315" s="473"/>
      <c r="V315" s="473"/>
      <c r="W315" s="473"/>
      <c r="X315" s="473"/>
      <c r="Y315" s="473"/>
      <c r="Z315" s="473"/>
      <c r="AA315" s="473"/>
      <c r="AB315" s="473"/>
      <c r="AC315" s="473"/>
      <c r="AD315" s="473"/>
      <c r="AE315" s="473"/>
      <c r="AF315" s="473"/>
      <c r="AG315" s="473"/>
      <c r="AH315" s="473"/>
      <c r="AI315" s="473"/>
      <c r="AJ315" s="473"/>
      <c r="AK315" s="473"/>
      <c r="AL315" s="473"/>
      <c r="AM315" s="473"/>
      <c r="AN315" s="473"/>
      <c r="AO315" s="473"/>
      <c r="AP315" s="473"/>
      <c r="AQ315" s="473"/>
      <c r="AR315" s="473"/>
      <c r="AS315" s="473"/>
      <c r="AT315" s="473"/>
      <c r="AU315" s="473"/>
      <c r="AV315" s="473"/>
      <c r="AW315" s="473"/>
      <c r="AX315" s="473"/>
      <c r="AY315" s="473"/>
      <c r="AZ315" s="473"/>
      <c r="BA315" s="473"/>
      <c r="BB315" s="473"/>
      <c r="BC315" s="473"/>
      <c r="BD315" s="473"/>
      <c r="BE315" s="473"/>
      <c r="BF315" s="473"/>
      <c r="BG315" s="473"/>
      <c r="BH315" s="473"/>
      <c r="BI315" s="473"/>
      <c r="BJ315" s="473"/>
      <c r="BK315" s="473"/>
      <c r="BL315" s="473"/>
      <c r="BM315" s="473"/>
      <c r="BN315" s="473"/>
      <c r="BO315" s="473"/>
      <c r="BP315" s="473"/>
      <c r="BQ315" s="473"/>
      <c r="BR315" s="473"/>
      <c r="BS315" s="473"/>
      <c r="BT315" s="473"/>
      <c r="BU315" s="473"/>
      <c r="BV315" s="473"/>
      <c r="BW315" s="473"/>
      <c r="BX315" s="473"/>
      <c r="BY315" s="473"/>
      <c r="BZ315" s="473"/>
      <c r="CA315" s="473"/>
      <c r="CB315" s="473"/>
      <c r="CC315" s="473"/>
      <c r="CD315" s="473"/>
      <c r="CE315" s="473"/>
      <c r="CF315" s="473"/>
      <c r="CG315" s="473"/>
      <c r="CH315" s="473"/>
      <c r="CI315" s="473"/>
      <c r="CJ315" s="473"/>
      <c r="CK315" s="473"/>
      <c r="CL315" s="473"/>
      <c r="CM315" s="473"/>
      <c r="CN315" s="473"/>
      <c r="CO315" s="473"/>
      <c r="CP315" s="473"/>
      <c r="CQ315" s="473"/>
      <c r="CR315" s="473"/>
      <c r="CS315" s="473"/>
      <c r="CT315" s="473"/>
      <c r="CU315" s="473"/>
      <c r="CV315" s="473"/>
      <c r="CW315" s="473"/>
      <c r="CX315" s="473"/>
      <c r="CY315" s="473"/>
      <c r="CZ315" s="473"/>
      <c r="DA315" s="473"/>
      <c r="DB315" s="473"/>
      <c r="DC315" s="473"/>
      <c r="DD315" s="473"/>
      <c r="DE315" s="473"/>
      <c r="DF315" s="473"/>
      <c r="DG315" s="473"/>
      <c r="DH315" s="473"/>
      <c r="DI315" s="473"/>
      <c r="DJ315" s="473"/>
      <c r="DK315" s="473"/>
      <c r="DL315" s="473"/>
      <c r="DM315" s="473"/>
      <c r="DN315" s="473"/>
      <c r="DO315" s="473"/>
      <c r="DP315" s="473"/>
      <c r="DQ315" s="473"/>
      <c r="DR315" s="473"/>
      <c r="DS315" s="473"/>
      <c r="DT315" s="473"/>
      <c r="DU315" s="473"/>
      <c r="DV315" s="473"/>
      <c r="DW315" s="473"/>
      <c r="DX315" s="473"/>
      <c r="DY315" s="473"/>
      <c r="DZ315" s="473"/>
      <c r="EA315" s="473"/>
      <c r="EB315" s="473"/>
      <c r="EC315" s="473"/>
      <c r="ED315" s="473"/>
      <c r="EE315" s="473"/>
      <c r="EF315" s="473"/>
      <c r="EG315" s="473"/>
      <c r="EH315" s="473"/>
      <c r="EI315" s="473"/>
      <c r="EJ315" s="473"/>
      <c r="EK315" s="473"/>
      <c r="EL315" s="473"/>
      <c r="EM315" s="473"/>
      <c r="EN315" s="473"/>
      <c r="EO315" s="473"/>
      <c r="EP315" s="473"/>
      <c r="EQ315" s="473"/>
      <c r="ER315" s="473"/>
      <c r="ES315" s="473"/>
      <c r="ET315" s="473"/>
      <c r="EU315" s="473"/>
      <c r="EV315" s="473"/>
      <c r="EW315" s="473"/>
      <c r="EX315" s="473"/>
      <c r="EY315" s="473"/>
      <c r="EZ315" s="473"/>
      <c r="FA315" s="473"/>
      <c r="FB315" s="473"/>
      <c r="FC315" s="473"/>
      <c r="FD315" s="473"/>
      <c r="FE315" s="473"/>
      <c r="FF315" s="473"/>
      <c r="FG315" s="473"/>
      <c r="FH315" s="473"/>
      <c r="FI315" s="473"/>
      <c r="FJ315" s="473"/>
      <c r="FK315" s="473"/>
      <c r="FL315" s="473"/>
      <c r="FM315" s="473"/>
      <c r="FN315" s="473"/>
      <c r="FO315" s="473"/>
      <c r="FP315" s="473"/>
      <c r="FQ315" s="473"/>
      <c r="FR315" s="473"/>
      <c r="FS315" s="473"/>
      <c r="FT315" s="473"/>
      <c r="FU315" s="473"/>
      <c r="FV315" s="473"/>
      <c r="FW315" s="473"/>
      <c r="FX315" s="473"/>
      <c r="FY315" s="473"/>
      <c r="FZ315" s="473"/>
      <c r="GA315" s="473"/>
      <c r="GB315" s="473"/>
      <c r="GC315" s="473"/>
      <c r="GD315" s="473"/>
      <c r="GE315" s="473"/>
      <c r="GF315" s="473"/>
      <c r="GG315" s="473"/>
      <c r="GH315" s="473"/>
      <c r="GI315" s="473"/>
      <c r="GJ315" s="473"/>
      <c r="GK315" s="473"/>
      <c r="GL315" s="473"/>
      <c r="GM315" s="473"/>
      <c r="GN315" s="473"/>
      <c r="GO315" s="473"/>
      <c r="GP315" s="473"/>
      <c r="GQ315" s="473"/>
      <c r="GR315" s="473"/>
      <c r="GS315" s="473"/>
      <c r="GT315" s="473"/>
      <c r="GU315" s="473"/>
      <c r="GV315" s="473"/>
    </row>
    <row r="316" spans="8:204" s="11" customFormat="1">
      <c r="H316" s="495"/>
      <c r="I316" s="495"/>
      <c r="J316" s="495"/>
      <c r="M316" s="495"/>
      <c r="N316" s="9"/>
      <c r="O316" s="9"/>
      <c r="P316" s="9"/>
      <c r="Q316" s="9"/>
      <c r="R316" s="473"/>
      <c r="S316" s="473"/>
      <c r="T316" s="473"/>
      <c r="U316" s="473"/>
      <c r="V316" s="473"/>
      <c r="W316" s="473"/>
      <c r="X316" s="473"/>
      <c r="Y316" s="473"/>
      <c r="Z316" s="473"/>
      <c r="AA316" s="473"/>
      <c r="AB316" s="473"/>
      <c r="AC316" s="473"/>
      <c r="AD316" s="473"/>
      <c r="AE316" s="473"/>
      <c r="AF316" s="473"/>
      <c r="AG316" s="473"/>
      <c r="AH316" s="473"/>
      <c r="AI316" s="473"/>
      <c r="AJ316" s="473"/>
      <c r="AK316" s="473"/>
      <c r="AL316" s="473"/>
      <c r="AM316" s="473"/>
      <c r="AN316" s="473"/>
      <c r="AO316" s="473"/>
      <c r="AP316" s="473"/>
      <c r="AQ316" s="473"/>
      <c r="AR316" s="473"/>
      <c r="AS316" s="473"/>
      <c r="AT316" s="473"/>
      <c r="AU316" s="473"/>
      <c r="AV316" s="473"/>
      <c r="AW316" s="473"/>
      <c r="AX316" s="473"/>
      <c r="AY316" s="473"/>
      <c r="AZ316" s="473"/>
      <c r="BA316" s="473"/>
      <c r="BB316" s="473"/>
      <c r="BC316" s="473"/>
      <c r="BD316" s="473"/>
      <c r="BE316" s="473"/>
      <c r="BF316" s="473"/>
      <c r="BG316" s="473"/>
      <c r="BH316" s="473"/>
      <c r="BI316" s="473"/>
      <c r="BJ316" s="473"/>
      <c r="BK316" s="473"/>
      <c r="BL316" s="473"/>
      <c r="BM316" s="473"/>
      <c r="BN316" s="473"/>
      <c r="BO316" s="473"/>
      <c r="BP316" s="473"/>
      <c r="BQ316" s="473"/>
      <c r="BR316" s="473"/>
      <c r="BS316" s="473"/>
      <c r="BT316" s="473"/>
      <c r="BU316" s="473"/>
      <c r="BV316" s="473"/>
      <c r="BW316" s="473"/>
      <c r="BX316" s="473"/>
      <c r="BY316" s="473"/>
      <c r="BZ316" s="473"/>
      <c r="CA316" s="473"/>
      <c r="CB316" s="473"/>
      <c r="CC316" s="473"/>
      <c r="CD316" s="473"/>
      <c r="CE316" s="473"/>
      <c r="CF316" s="473"/>
      <c r="CG316" s="473"/>
      <c r="CH316" s="473"/>
      <c r="CI316" s="473"/>
      <c r="CJ316" s="473"/>
      <c r="CK316" s="473"/>
      <c r="CL316" s="473"/>
      <c r="CM316" s="473"/>
      <c r="CN316" s="473"/>
      <c r="CO316" s="473"/>
      <c r="CP316" s="473"/>
      <c r="CQ316" s="473"/>
      <c r="CR316" s="473"/>
      <c r="CS316" s="473"/>
      <c r="CT316" s="473"/>
      <c r="CU316" s="473"/>
      <c r="CV316" s="473"/>
      <c r="CW316" s="473"/>
      <c r="CX316" s="473"/>
      <c r="CY316" s="473"/>
      <c r="CZ316" s="473"/>
      <c r="DA316" s="473"/>
      <c r="DB316" s="473"/>
      <c r="DC316" s="473"/>
      <c r="DD316" s="473"/>
      <c r="DE316" s="473"/>
      <c r="DF316" s="473"/>
      <c r="DG316" s="473"/>
      <c r="DH316" s="473"/>
      <c r="DI316" s="473"/>
      <c r="DJ316" s="473"/>
      <c r="DK316" s="473"/>
      <c r="DL316" s="473"/>
      <c r="DM316" s="473"/>
      <c r="DN316" s="473"/>
      <c r="DO316" s="473"/>
      <c r="DP316" s="473"/>
      <c r="DQ316" s="473"/>
      <c r="DR316" s="473"/>
      <c r="DS316" s="473"/>
      <c r="DT316" s="473"/>
      <c r="DU316" s="473"/>
      <c r="DV316" s="473"/>
      <c r="DW316" s="473"/>
      <c r="DX316" s="473"/>
      <c r="DY316" s="473"/>
      <c r="DZ316" s="473"/>
      <c r="EA316" s="473"/>
      <c r="EB316" s="473"/>
      <c r="EC316" s="473"/>
      <c r="ED316" s="473"/>
      <c r="EE316" s="473"/>
      <c r="EF316" s="473"/>
      <c r="EG316" s="473"/>
      <c r="EH316" s="473"/>
      <c r="EI316" s="473"/>
      <c r="EJ316" s="473"/>
      <c r="EK316" s="473"/>
      <c r="EL316" s="473"/>
      <c r="EM316" s="473"/>
      <c r="EN316" s="473"/>
      <c r="EO316" s="473"/>
      <c r="EP316" s="473"/>
      <c r="EQ316" s="473"/>
      <c r="ER316" s="473"/>
      <c r="ES316" s="473"/>
      <c r="ET316" s="473"/>
      <c r="EU316" s="473"/>
      <c r="EV316" s="473"/>
      <c r="EW316" s="473"/>
      <c r="EX316" s="473"/>
      <c r="EY316" s="473"/>
      <c r="EZ316" s="473"/>
      <c r="FA316" s="473"/>
      <c r="FB316" s="473"/>
      <c r="FC316" s="473"/>
      <c r="FD316" s="473"/>
      <c r="FE316" s="473"/>
      <c r="FF316" s="473"/>
      <c r="FG316" s="473"/>
      <c r="FH316" s="473"/>
      <c r="FI316" s="473"/>
      <c r="FJ316" s="473"/>
      <c r="FK316" s="473"/>
      <c r="FL316" s="473"/>
      <c r="FM316" s="473"/>
      <c r="FN316" s="473"/>
      <c r="FO316" s="473"/>
      <c r="FP316" s="473"/>
      <c r="FQ316" s="473"/>
      <c r="FR316" s="473"/>
      <c r="FS316" s="473"/>
      <c r="FT316" s="473"/>
      <c r="FU316" s="473"/>
      <c r="FV316" s="473"/>
      <c r="FW316" s="473"/>
      <c r="FX316" s="473"/>
      <c r="FY316" s="473"/>
      <c r="FZ316" s="473"/>
      <c r="GA316" s="473"/>
      <c r="GB316" s="473"/>
      <c r="GC316" s="473"/>
      <c r="GD316" s="473"/>
      <c r="GE316" s="473"/>
      <c r="GF316" s="473"/>
      <c r="GG316" s="473"/>
      <c r="GH316" s="473"/>
      <c r="GI316" s="473"/>
      <c r="GJ316" s="473"/>
      <c r="GK316" s="473"/>
      <c r="GL316" s="473"/>
      <c r="GM316" s="473"/>
      <c r="GN316" s="473"/>
      <c r="GO316" s="473"/>
      <c r="GP316" s="473"/>
      <c r="GQ316" s="473"/>
      <c r="GR316" s="473"/>
      <c r="GS316" s="473"/>
      <c r="GT316" s="473"/>
      <c r="GU316" s="473"/>
      <c r="GV316" s="473"/>
    </row>
    <row r="317" spans="8:204" s="11" customFormat="1">
      <c r="H317" s="495"/>
      <c r="I317" s="495"/>
      <c r="J317" s="495"/>
      <c r="M317" s="495"/>
      <c r="N317" s="9"/>
      <c r="O317" s="9"/>
      <c r="P317" s="9"/>
      <c r="Q317" s="9"/>
      <c r="R317" s="473"/>
      <c r="S317" s="473"/>
      <c r="T317" s="473"/>
      <c r="U317" s="473"/>
      <c r="V317" s="473"/>
      <c r="W317" s="473"/>
      <c r="X317" s="473"/>
      <c r="Y317" s="473"/>
      <c r="Z317" s="473"/>
      <c r="AA317" s="473"/>
      <c r="AB317" s="473"/>
      <c r="AC317" s="473"/>
      <c r="AD317" s="473"/>
      <c r="AE317" s="473"/>
      <c r="AF317" s="473"/>
      <c r="AG317" s="473"/>
      <c r="AH317" s="473"/>
      <c r="AI317" s="473"/>
      <c r="AJ317" s="473"/>
      <c r="AK317" s="473"/>
      <c r="AL317" s="473"/>
      <c r="AM317" s="473"/>
      <c r="AN317" s="473"/>
      <c r="AO317" s="473"/>
      <c r="AP317" s="473"/>
      <c r="AQ317" s="473"/>
      <c r="AR317" s="473"/>
      <c r="AS317" s="473"/>
      <c r="AT317" s="473"/>
      <c r="AU317" s="473"/>
      <c r="AV317" s="473"/>
      <c r="AW317" s="473"/>
      <c r="AX317" s="473"/>
      <c r="AY317" s="473"/>
      <c r="AZ317" s="473"/>
      <c r="BA317" s="473"/>
      <c r="BB317" s="473"/>
      <c r="BC317" s="473"/>
      <c r="BD317" s="473"/>
      <c r="BE317" s="473"/>
      <c r="BF317" s="473"/>
      <c r="BG317" s="473"/>
      <c r="BH317" s="473"/>
      <c r="BI317" s="473"/>
      <c r="BJ317" s="473"/>
      <c r="BK317" s="473"/>
      <c r="BL317" s="473"/>
      <c r="BM317" s="473"/>
      <c r="BN317" s="473"/>
      <c r="BO317" s="473"/>
      <c r="BP317" s="473"/>
      <c r="BQ317" s="473"/>
      <c r="BR317" s="473"/>
      <c r="BS317" s="473"/>
      <c r="BT317" s="473"/>
      <c r="BU317" s="473"/>
      <c r="BV317" s="473"/>
      <c r="BW317" s="473"/>
      <c r="BX317" s="473"/>
      <c r="BY317" s="473"/>
      <c r="BZ317" s="473"/>
      <c r="CA317" s="473"/>
      <c r="CB317" s="473"/>
      <c r="CC317" s="473"/>
      <c r="CD317" s="473"/>
      <c r="CE317" s="473"/>
      <c r="CF317" s="473"/>
      <c r="CG317" s="473"/>
      <c r="CH317" s="473"/>
      <c r="CI317" s="473"/>
      <c r="CJ317" s="473"/>
      <c r="CK317" s="473"/>
      <c r="CL317" s="473"/>
      <c r="CM317" s="473"/>
      <c r="CN317" s="473"/>
      <c r="CO317" s="473"/>
      <c r="CP317" s="473"/>
      <c r="CQ317" s="473"/>
      <c r="CR317" s="473"/>
      <c r="CS317" s="473"/>
      <c r="CT317" s="473"/>
      <c r="CU317" s="473"/>
      <c r="CV317" s="473"/>
      <c r="CW317" s="473"/>
      <c r="CX317" s="473"/>
      <c r="CY317" s="473"/>
      <c r="CZ317" s="473"/>
      <c r="DA317" s="473"/>
      <c r="DB317" s="473"/>
      <c r="DC317" s="473"/>
      <c r="DD317" s="473"/>
      <c r="DE317" s="473"/>
      <c r="DF317" s="473"/>
      <c r="DG317" s="473"/>
      <c r="DH317" s="473"/>
      <c r="DI317" s="473"/>
      <c r="DJ317" s="473"/>
      <c r="DK317" s="473"/>
      <c r="DL317" s="473"/>
      <c r="DM317" s="473"/>
      <c r="DN317" s="473"/>
      <c r="DO317" s="473"/>
      <c r="DP317" s="473"/>
      <c r="DQ317" s="473"/>
      <c r="DR317" s="473"/>
      <c r="DS317" s="473"/>
      <c r="DT317" s="473"/>
      <c r="DU317" s="473"/>
      <c r="DV317" s="473"/>
      <c r="DW317" s="473"/>
      <c r="DX317" s="473"/>
      <c r="DY317" s="473"/>
      <c r="DZ317" s="473"/>
      <c r="EA317" s="473"/>
      <c r="EB317" s="473"/>
      <c r="EC317" s="473"/>
      <c r="ED317" s="473"/>
      <c r="EE317" s="473"/>
      <c r="EF317" s="473"/>
      <c r="EG317" s="473"/>
      <c r="EH317" s="473"/>
      <c r="EI317" s="473"/>
      <c r="EJ317" s="473"/>
      <c r="EK317" s="473"/>
      <c r="EL317" s="473"/>
      <c r="EM317" s="473"/>
      <c r="EN317" s="473"/>
      <c r="EO317" s="473"/>
      <c r="EP317" s="473"/>
      <c r="EQ317" s="473"/>
      <c r="ER317" s="473"/>
      <c r="ES317" s="473"/>
      <c r="ET317" s="473"/>
      <c r="EU317" s="473"/>
      <c r="EV317" s="473"/>
      <c r="EW317" s="473"/>
      <c r="EX317" s="473"/>
      <c r="EY317" s="473"/>
      <c r="EZ317" s="473"/>
      <c r="FA317" s="473"/>
      <c r="FB317" s="473"/>
      <c r="FC317" s="473"/>
      <c r="FD317" s="473"/>
      <c r="FE317" s="473"/>
      <c r="FF317" s="473"/>
      <c r="FG317" s="473"/>
      <c r="FH317" s="473"/>
      <c r="FI317" s="473"/>
      <c r="FJ317" s="473"/>
      <c r="FK317" s="473"/>
      <c r="FL317" s="473"/>
      <c r="FM317" s="473"/>
      <c r="FN317" s="473"/>
      <c r="FO317" s="473"/>
      <c r="FP317" s="473"/>
      <c r="FQ317" s="473"/>
      <c r="FR317" s="473"/>
      <c r="FS317" s="473"/>
      <c r="FT317" s="473"/>
      <c r="FU317" s="473"/>
      <c r="FV317" s="473"/>
      <c r="FW317" s="473"/>
      <c r="FX317" s="473"/>
      <c r="FY317" s="473"/>
      <c r="FZ317" s="473"/>
      <c r="GA317" s="473"/>
      <c r="GB317" s="473"/>
      <c r="GC317" s="473"/>
      <c r="GD317" s="473"/>
      <c r="GE317" s="473"/>
      <c r="GF317" s="473"/>
      <c r="GG317" s="473"/>
      <c r="GH317" s="473"/>
      <c r="GI317" s="473"/>
      <c r="GJ317" s="473"/>
      <c r="GK317" s="473"/>
      <c r="GL317" s="473"/>
      <c r="GM317" s="473"/>
      <c r="GN317" s="473"/>
      <c r="GO317" s="473"/>
      <c r="GP317" s="473"/>
      <c r="GQ317" s="473"/>
      <c r="GR317" s="473"/>
      <c r="GS317" s="473"/>
      <c r="GT317" s="473"/>
      <c r="GU317" s="473"/>
      <c r="GV317" s="473"/>
    </row>
    <row r="318" spans="8:204" s="11" customFormat="1">
      <c r="H318" s="495"/>
      <c r="I318" s="495"/>
      <c r="J318" s="495"/>
      <c r="M318" s="495"/>
      <c r="N318" s="9"/>
      <c r="O318" s="9"/>
      <c r="P318" s="9"/>
      <c r="Q318" s="9"/>
      <c r="R318" s="473"/>
      <c r="S318" s="473"/>
      <c r="T318" s="473"/>
      <c r="U318" s="473"/>
      <c r="V318" s="473"/>
      <c r="W318" s="473"/>
      <c r="X318" s="473"/>
      <c r="Y318" s="473"/>
      <c r="Z318" s="473"/>
      <c r="AA318" s="473"/>
      <c r="AB318" s="473"/>
      <c r="AC318" s="473"/>
      <c r="AD318" s="473"/>
      <c r="AE318" s="473"/>
      <c r="AF318" s="473"/>
      <c r="AG318" s="473"/>
      <c r="AH318" s="473"/>
      <c r="AI318" s="473"/>
      <c r="AJ318" s="473"/>
      <c r="AK318" s="473"/>
      <c r="AL318" s="473"/>
      <c r="AM318" s="473"/>
      <c r="AN318" s="473"/>
      <c r="AO318" s="473"/>
      <c r="AP318" s="473"/>
      <c r="AQ318" s="473"/>
      <c r="AR318" s="473"/>
      <c r="AS318" s="473"/>
      <c r="AT318" s="473"/>
      <c r="AU318" s="473"/>
      <c r="AV318" s="473"/>
      <c r="AW318" s="473"/>
      <c r="AX318" s="473"/>
      <c r="AY318" s="473"/>
      <c r="AZ318" s="473"/>
      <c r="BA318" s="473"/>
      <c r="BB318" s="473"/>
      <c r="BC318" s="473"/>
      <c r="BD318" s="473"/>
      <c r="BE318" s="473"/>
      <c r="BF318" s="473"/>
      <c r="BG318" s="473"/>
      <c r="BH318" s="473"/>
      <c r="BI318" s="473"/>
      <c r="BJ318" s="473"/>
      <c r="BK318" s="473"/>
      <c r="BL318" s="473"/>
      <c r="BM318" s="473"/>
      <c r="BN318" s="473"/>
      <c r="BO318" s="473"/>
      <c r="BP318" s="473"/>
      <c r="BQ318" s="473"/>
      <c r="BR318" s="473"/>
      <c r="BS318" s="473"/>
      <c r="BT318" s="473"/>
      <c r="BU318" s="473"/>
      <c r="BV318" s="473"/>
      <c r="BW318" s="473"/>
      <c r="BX318" s="473"/>
      <c r="BY318" s="473"/>
      <c r="BZ318" s="473"/>
      <c r="CA318" s="473"/>
      <c r="CB318" s="473"/>
      <c r="CC318" s="473"/>
      <c r="CD318" s="473"/>
      <c r="CE318" s="473"/>
      <c r="CF318" s="473"/>
      <c r="CG318" s="473"/>
      <c r="CH318" s="473"/>
      <c r="CI318" s="473"/>
      <c r="CJ318" s="473"/>
      <c r="CK318" s="473"/>
      <c r="CL318" s="473"/>
      <c r="CM318" s="473"/>
      <c r="CN318" s="473"/>
      <c r="CO318" s="473"/>
      <c r="CP318" s="473"/>
      <c r="CQ318" s="473"/>
      <c r="CR318" s="473"/>
      <c r="CS318" s="473"/>
      <c r="CT318" s="473"/>
      <c r="CU318" s="473"/>
      <c r="CV318" s="473"/>
      <c r="CW318" s="473"/>
      <c r="CX318" s="473"/>
      <c r="CY318" s="473"/>
      <c r="CZ318" s="473"/>
      <c r="DA318" s="473"/>
      <c r="DB318" s="473"/>
      <c r="DC318" s="473"/>
      <c r="DD318" s="473"/>
      <c r="DE318" s="473"/>
      <c r="DF318" s="473"/>
      <c r="DG318" s="473"/>
      <c r="DH318" s="473"/>
      <c r="DI318" s="473"/>
      <c r="DJ318" s="473"/>
      <c r="DK318" s="473"/>
      <c r="DL318" s="473"/>
      <c r="DM318" s="473"/>
      <c r="DN318" s="473"/>
      <c r="DO318" s="473"/>
      <c r="DP318" s="473"/>
      <c r="DQ318" s="473"/>
      <c r="DR318" s="473"/>
      <c r="DS318" s="473"/>
      <c r="DT318" s="473"/>
      <c r="DU318" s="473"/>
      <c r="DV318" s="473"/>
      <c r="DW318" s="473"/>
      <c r="DX318" s="473"/>
      <c r="DY318" s="473"/>
      <c r="DZ318" s="473"/>
      <c r="EA318" s="473"/>
      <c r="EB318" s="473"/>
      <c r="EC318" s="473"/>
      <c r="ED318" s="473"/>
      <c r="EE318" s="473"/>
      <c r="EF318" s="473"/>
      <c r="EG318" s="473"/>
      <c r="EH318" s="473"/>
      <c r="EI318" s="473"/>
      <c r="EJ318" s="473"/>
      <c r="EK318" s="473"/>
      <c r="EL318" s="473"/>
      <c r="EM318" s="473"/>
      <c r="EN318" s="473"/>
      <c r="EO318" s="473"/>
      <c r="EP318" s="473"/>
      <c r="EQ318" s="473"/>
      <c r="ER318" s="473"/>
      <c r="ES318" s="473"/>
      <c r="ET318" s="473"/>
      <c r="EU318" s="473"/>
      <c r="EV318" s="473"/>
      <c r="EW318" s="473"/>
      <c r="EX318" s="473"/>
      <c r="EY318" s="473"/>
      <c r="EZ318" s="473"/>
      <c r="FA318" s="473"/>
      <c r="FB318" s="473"/>
      <c r="FC318" s="473"/>
      <c r="FD318" s="473"/>
      <c r="FE318" s="473"/>
      <c r="FF318" s="473"/>
      <c r="FG318" s="473"/>
      <c r="FH318" s="473"/>
      <c r="FI318" s="473"/>
      <c r="FJ318" s="473"/>
      <c r="FK318" s="473"/>
      <c r="FL318" s="473"/>
      <c r="FM318" s="473"/>
      <c r="FN318" s="473"/>
      <c r="FO318" s="473"/>
      <c r="FP318" s="473"/>
      <c r="FQ318" s="473"/>
      <c r="FR318" s="473"/>
      <c r="FS318" s="473"/>
      <c r="FT318" s="473"/>
      <c r="FU318" s="473"/>
      <c r="FV318" s="473"/>
      <c r="FW318" s="473"/>
      <c r="FX318" s="473"/>
      <c r="FY318" s="473"/>
      <c r="FZ318" s="473"/>
      <c r="GA318" s="473"/>
      <c r="GB318" s="473"/>
      <c r="GC318" s="473"/>
      <c r="GD318" s="473"/>
      <c r="GE318" s="473"/>
      <c r="GF318" s="473"/>
      <c r="GG318" s="473"/>
      <c r="GH318" s="473"/>
      <c r="GI318" s="473"/>
      <c r="GJ318" s="473"/>
      <c r="GK318" s="473"/>
      <c r="GL318" s="473"/>
      <c r="GM318" s="473"/>
      <c r="GN318" s="473"/>
      <c r="GO318" s="473"/>
      <c r="GP318" s="473"/>
      <c r="GQ318" s="473"/>
      <c r="GR318" s="473"/>
      <c r="GS318" s="473"/>
      <c r="GT318" s="473"/>
      <c r="GU318" s="473"/>
      <c r="GV318" s="473"/>
    </row>
    <row r="319" spans="8:204" s="11" customFormat="1">
      <c r="H319" s="495"/>
      <c r="I319" s="495"/>
      <c r="J319" s="495"/>
      <c r="M319" s="495"/>
      <c r="N319" s="9"/>
      <c r="O319" s="9"/>
      <c r="P319" s="9"/>
      <c r="Q319" s="9"/>
      <c r="R319" s="473"/>
      <c r="S319" s="473"/>
      <c r="T319" s="473"/>
      <c r="U319" s="473"/>
      <c r="V319" s="473"/>
      <c r="W319" s="473"/>
      <c r="X319" s="473"/>
      <c r="Y319" s="473"/>
      <c r="Z319" s="473"/>
      <c r="AA319" s="473"/>
      <c r="AB319" s="473"/>
      <c r="AC319" s="473"/>
      <c r="AD319" s="473"/>
      <c r="AE319" s="473"/>
      <c r="AF319" s="473"/>
      <c r="AG319" s="473"/>
      <c r="AH319" s="473"/>
      <c r="AI319" s="473"/>
      <c r="AJ319" s="473"/>
      <c r="AK319" s="473"/>
      <c r="AL319" s="473"/>
      <c r="AM319" s="473"/>
      <c r="AN319" s="473"/>
      <c r="AO319" s="473"/>
      <c r="AP319" s="473"/>
      <c r="AQ319" s="473"/>
      <c r="AR319" s="473"/>
      <c r="AS319" s="473"/>
      <c r="AT319" s="473"/>
      <c r="AU319" s="473"/>
      <c r="AV319" s="473"/>
      <c r="AW319" s="473"/>
      <c r="AX319" s="473"/>
      <c r="AY319" s="473"/>
      <c r="AZ319" s="473"/>
      <c r="BA319" s="473"/>
      <c r="BB319" s="473"/>
      <c r="BC319" s="473"/>
      <c r="BD319" s="473"/>
      <c r="BE319" s="473"/>
      <c r="BF319" s="473"/>
      <c r="BG319" s="473"/>
      <c r="BH319" s="473"/>
      <c r="BI319" s="473"/>
      <c r="BJ319" s="473"/>
      <c r="BK319" s="473"/>
      <c r="BL319" s="473"/>
      <c r="BM319" s="473"/>
      <c r="BN319" s="473"/>
      <c r="BO319" s="473"/>
      <c r="BP319" s="473"/>
      <c r="BQ319" s="473"/>
      <c r="BR319" s="473"/>
      <c r="BS319" s="473"/>
      <c r="BT319" s="473"/>
      <c r="BU319" s="473"/>
      <c r="BV319" s="473"/>
      <c r="BW319" s="473"/>
      <c r="BX319" s="473"/>
      <c r="BY319" s="473"/>
      <c r="BZ319" s="473"/>
      <c r="CA319" s="473"/>
      <c r="CB319" s="473"/>
      <c r="CC319" s="473"/>
      <c r="CD319" s="473"/>
      <c r="CE319" s="473"/>
      <c r="CF319" s="473"/>
      <c r="CG319" s="473"/>
      <c r="CH319" s="473"/>
      <c r="CI319" s="473"/>
      <c r="CJ319" s="473"/>
      <c r="CK319" s="473"/>
      <c r="CL319" s="473"/>
      <c r="CM319" s="473"/>
      <c r="CN319" s="473"/>
      <c r="CO319" s="473"/>
      <c r="CP319" s="473"/>
      <c r="CQ319" s="473"/>
      <c r="CR319" s="473"/>
      <c r="CS319" s="473"/>
      <c r="CT319" s="473"/>
      <c r="CU319" s="473"/>
      <c r="CV319" s="473"/>
      <c r="CW319" s="473"/>
      <c r="CX319" s="473"/>
      <c r="CY319" s="473"/>
      <c r="CZ319" s="473"/>
      <c r="DA319" s="473"/>
      <c r="DB319" s="473"/>
      <c r="DC319" s="473"/>
      <c r="DD319" s="473"/>
      <c r="DE319" s="473"/>
      <c r="DF319" s="473"/>
      <c r="DG319" s="473"/>
      <c r="DH319" s="473"/>
      <c r="DI319" s="473"/>
      <c r="DJ319" s="473"/>
      <c r="DK319" s="473"/>
      <c r="DL319" s="473"/>
      <c r="DM319" s="473"/>
      <c r="DN319" s="473"/>
      <c r="DO319" s="473"/>
      <c r="DP319" s="473"/>
      <c r="DQ319" s="473"/>
      <c r="DR319" s="473"/>
      <c r="DS319" s="473"/>
      <c r="DT319" s="473"/>
      <c r="DU319" s="473"/>
      <c r="DV319" s="473"/>
      <c r="DW319" s="473"/>
      <c r="DX319" s="473"/>
      <c r="DY319" s="473"/>
      <c r="DZ319" s="473"/>
      <c r="EA319" s="473"/>
      <c r="EB319" s="473"/>
      <c r="EC319" s="473"/>
      <c r="ED319" s="473"/>
      <c r="EE319" s="473"/>
      <c r="EF319" s="473"/>
      <c r="EG319" s="473"/>
      <c r="EH319" s="473"/>
      <c r="EI319" s="473"/>
      <c r="EJ319" s="473"/>
      <c r="EK319" s="473"/>
      <c r="EL319" s="473"/>
      <c r="EM319" s="473"/>
      <c r="EN319" s="473"/>
      <c r="EO319" s="473"/>
      <c r="EP319" s="473"/>
      <c r="EQ319" s="473"/>
      <c r="ER319" s="473"/>
      <c r="ES319" s="473"/>
      <c r="ET319" s="473"/>
      <c r="EU319" s="473"/>
      <c r="EV319" s="473"/>
      <c r="EW319" s="473"/>
      <c r="EX319" s="473"/>
      <c r="EY319" s="473"/>
      <c r="EZ319" s="473"/>
      <c r="FA319" s="473"/>
      <c r="FB319" s="473"/>
      <c r="FC319" s="473"/>
      <c r="FD319" s="473"/>
      <c r="FE319" s="473"/>
      <c r="FF319" s="473"/>
      <c r="FG319" s="473"/>
      <c r="FH319" s="473"/>
      <c r="FI319" s="473"/>
      <c r="FJ319" s="473"/>
      <c r="FK319" s="473"/>
      <c r="FL319" s="473"/>
      <c r="FM319" s="473"/>
      <c r="FN319" s="473"/>
      <c r="FO319" s="473"/>
      <c r="FP319" s="473"/>
      <c r="FQ319" s="473"/>
      <c r="FR319" s="473"/>
      <c r="FS319" s="473"/>
      <c r="FT319" s="473"/>
      <c r="FU319" s="473"/>
      <c r="FV319" s="473"/>
      <c r="FW319" s="473"/>
      <c r="FX319" s="473"/>
      <c r="FY319" s="473"/>
      <c r="FZ319" s="473"/>
      <c r="GA319" s="473"/>
      <c r="GB319" s="473"/>
      <c r="GC319" s="473"/>
      <c r="GD319" s="473"/>
      <c r="GE319" s="473"/>
      <c r="GF319" s="473"/>
      <c r="GG319" s="473"/>
      <c r="GH319" s="473"/>
      <c r="GI319" s="473"/>
      <c r="GJ319" s="473"/>
      <c r="GK319" s="473"/>
      <c r="GL319" s="473"/>
      <c r="GM319" s="473"/>
      <c r="GN319" s="473"/>
      <c r="GO319" s="473"/>
      <c r="GP319" s="473"/>
      <c r="GQ319" s="473"/>
      <c r="GR319" s="473"/>
      <c r="GS319" s="473"/>
      <c r="GT319" s="473"/>
      <c r="GU319" s="473"/>
      <c r="GV319" s="473"/>
    </row>
    <row r="320" spans="8:204" s="11" customFormat="1">
      <c r="H320" s="495"/>
      <c r="I320" s="495"/>
      <c r="J320" s="495"/>
      <c r="M320" s="495"/>
      <c r="N320" s="9"/>
      <c r="O320" s="9"/>
      <c r="P320" s="9"/>
      <c r="Q320" s="9"/>
      <c r="R320" s="473"/>
      <c r="S320" s="473"/>
      <c r="T320" s="473"/>
      <c r="U320" s="473"/>
      <c r="V320" s="473"/>
      <c r="W320" s="473"/>
      <c r="X320" s="473"/>
      <c r="Y320" s="473"/>
      <c r="Z320" s="473"/>
      <c r="AA320" s="473"/>
      <c r="AB320" s="473"/>
      <c r="AC320" s="473"/>
      <c r="AD320" s="473"/>
      <c r="AE320" s="473"/>
      <c r="AF320" s="473"/>
      <c r="AG320" s="473"/>
      <c r="AH320" s="473"/>
      <c r="AI320" s="473"/>
      <c r="AJ320" s="473"/>
      <c r="AK320" s="473"/>
      <c r="AL320" s="473"/>
      <c r="AM320" s="473"/>
      <c r="AN320" s="473"/>
      <c r="AO320" s="473"/>
      <c r="AP320" s="473"/>
      <c r="AQ320" s="473"/>
      <c r="AR320" s="473"/>
      <c r="AS320" s="473"/>
      <c r="AT320" s="473"/>
      <c r="AU320" s="473"/>
      <c r="AV320" s="473"/>
      <c r="AW320" s="473"/>
      <c r="AX320" s="473"/>
      <c r="AY320" s="473"/>
      <c r="AZ320" s="473"/>
      <c r="BA320" s="473"/>
      <c r="BB320" s="473"/>
      <c r="BC320" s="473"/>
      <c r="BD320" s="473"/>
      <c r="BE320" s="473"/>
      <c r="BF320" s="473"/>
      <c r="BG320" s="473"/>
      <c r="BH320" s="473"/>
      <c r="BI320" s="473"/>
      <c r="BJ320" s="473"/>
      <c r="BK320" s="473"/>
      <c r="BL320" s="473"/>
      <c r="BM320" s="473"/>
      <c r="BN320" s="473"/>
      <c r="BO320" s="473"/>
      <c r="BP320" s="473"/>
      <c r="BQ320" s="473"/>
      <c r="BR320" s="473"/>
      <c r="BS320" s="473"/>
      <c r="BT320" s="473"/>
      <c r="BU320" s="473"/>
      <c r="BV320" s="473"/>
      <c r="BW320" s="473"/>
      <c r="BX320" s="473"/>
      <c r="BY320" s="473"/>
      <c r="BZ320" s="473"/>
      <c r="CA320" s="473"/>
      <c r="CB320" s="473"/>
      <c r="CC320" s="473"/>
      <c r="CD320" s="473"/>
      <c r="CE320" s="473"/>
      <c r="CF320" s="473"/>
      <c r="CG320" s="473"/>
      <c r="CH320" s="473"/>
      <c r="CI320" s="473"/>
      <c r="CJ320" s="473"/>
      <c r="CK320" s="473"/>
      <c r="CL320" s="473"/>
      <c r="CM320" s="473"/>
      <c r="CN320" s="473"/>
      <c r="CO320" s="473"/>
      <c r="CP320" s="473"/>
      <c r="CQ320" s="473"/>
      <c r="CR320" s="473"/>
      <c r="CS320" s="473"/>
      <c r="CT320" s="473"/>
      <c r="CU320" s="473"/>
      <c r="CV320" s="473"/>
      <c r="CW320" s="473"/>
      <c r="CX320" s="473"/>
      <c r="CY320" s="473"/>
      <c r="CZ320" s="473"/>
      <c r="DA320" s="473"/>
      <c r="DB320" s="473"/>
      <c r="DC320" s="473"/>
      <c r="DD320" s="473"/>
      <c r="DE320" s="473"/>
      <c r="DF320" s="473"/>
      <c r="DG320" s="473"/>
      <c r="DH320" s="473"/>
      <c r="DI320" s="473"/>
      <c r="DJ320" s="473"/>
      <c r="DK320" s="473"/>
      <c r="DL320" s="473"/>
      <c r="DM320" s="473"/>
      <c r="DN320" s="473"/>
      <c r="DO320" s="473"/>
      <c r="DP320" s="473"/>
      <c r="DQ320" s="473"/>
      <c r="DR320" s="473"/>
      <c r="DS320" s="473"/>
      <c r="DT320" s="473"/>
      <c r="DU320" s="473"/>
      <c r="DV320" s="473"/>
      <c r="DW320" s="473"/>
      <c r="DX320" s="473"/>
      <c r="DY320" s="473"/>
      <c r="DZ320" s="473"/>
      <c r="EA320" s="473"/>
      <c r="EB320" s="473"/>
      <c r="EC320" s="473"/>
      <c r="ED320" s="473"/>
      <c r="EE320" s="473"/>
      <c r="EF320" s="473"/>
      <c r="EG320" s="473"/>
      <c r="EH320" s="473"/>
      <c r="EI320" s="473"/>
      <c r="EJ320" s="473"/>
      <c r="EK320" s="473"/>
      <c r="EL320" s="473"/>
      <c r="EM320" s="473"/>
      <c r="EN320" s="473"/>
      <c r="EO320" s="473"/>
      <c r="EP320" s="473"/>
      <c r="EQ320" s="473"/>
      <c r="ER320" s="473"/>
      <c r="ES320" s="473"/>
      <c r="ET320" s="473"/>
      <c r="EU320" s="473"/>
      <c r="EV320" s="473"/>
      <c r="EW320" s="473"/>
      <c r="EX320" s="473"/>
      <c r="EY320" s="473"/>
      <c r="EZ320" s="473"/>
      <c r="FA320" s="473"/>
      <c r="FB320" s="473"/>
      <c r="FC320" s="473"/>
      <c r="FD320" s="473"/>
      <c r="FE320" s="473"/>
      <c r="FF320" s="473"/>
      <c r="FG320" s="473"/>
      <c r="FH320" s="473"/>
      <c r="FI320" s="473"/>
      <c r="FJ320" s="473"/>
      <c r="FK320" s="473"/>
      <c r="FL320" s="473"/>
      <c r="FM320" s="473"/>
      <c r="FN320" s="473"/>
      <c r="FO320" s="473"/>
      <c r="FP320" s="473"/>
      <c r="FQ320" s="473"/>
      <c r="FR320" s="473"/>
      <c r="FS320" s="473"/>
      <c r="FT320" s="473"/>
      <c r="FU320" s="473"/>
      <c r="FV320" s="473"/>
      <c r="FW320" s="473"/>
      <c r="FX320" s="473"/>
      <c r="FY320" s="473"/>
      <c r="FZ320" s="473"/>
      <c r="GA320" s="473"/>
      <c r="GB320" s="473"/>
      <c r="GC320" s="473"/>
      <c r="GD320" s="473"/>
      <c r="GE320" s="473"/>
      <c r="GF320" s="473"/>
      <c r="GG320" s="473"/>
      <c r="GH320" s="473"/>
      <c r="GI320" s="473"/>
      <c r="GJ320" s="473"/>
      <c r="GK320" s="473"/>
      <c r="GL320" s="473"/>
      <c r="GM320" s="473"/>
      <c r="GN320" s="473"/>
      <c r="GO320" s="473"/>
      <c r="GP320" s="473"/>
      <c r="GQ320" s="473"/>
      <c r="GR320" s="473"/>
      <c r="GS320" s="473"/>
      <c r="GT320" s="473"/>
      <c r="GU320" s="473"/>
      <c r="GV320" s="473"/>
    </row>
    <row r="321" spans="8:204" s="11" customFormat="1">
      <c r="H321" s="495"/>
      <c r="I321" s="495"/>
      <c r="J321" s="495"/>
      <c r="M321" s="495"/>
      <c r="N321" s="9"/>
      <c r="O321" s="9"/>
      <c r="P321" s="9"/>
      <c r="Q321" s="9"/>
      <c r="R321" s="473"/>
      <c r="S321" s="473"/>
      <c r="T321" s="473"/>
      <c r="U321" s="473"/>
      <c r="V321" s="473"/>
      <c r="W321" s="473"/>
      <c r="X321" s="473"/>
      <c r="Y321" s="473"/>
      <c r="Z321" s="473"/>
      <c r="AA321" s="473"/>
      <c r="AB321" s="473"/>
      <c r="AC321" s="473"/>
      <c r="AD321" s="473"/>
      <c r="AE321" s="473"/>
      <c r="AF321" s="473"/>
      <c r="AG321" s="473"/>
      <c r="AH321" s="473"/>
      <c r="AI321" s="473"/>
      <c r="AJ321" s="473"/>
      <c r="AK321" s="473"/>
      <c r="AL321" s="473"/>
      <c r="AM321" s="473"/>
      <c r="AN321" s="473"/>
      <c r="AO321" s="473"/>
      <c r="AP321" s="473"/>
      <c r="AQ321" s="473"/>
      <c r="AR321" s="473"/>
      <c r="AS321" s="473"/>
      <c r="AT321" s="473"/>
      <c r="AU321" s="473"/>
      <c r="AV321" s="473"/>
      <c r="AW321" s="473"/>
      <c r="AX321" s="473"/>
      <c r="AY321" s="473"/>
      <c r="AZ321" s="473"/>
      <c r="BA321" s="473"/>
      <c r="BB321" s="473"/>
      <c r="BC321" s="473"/>
      <c r="BD321" s="473"/>
      <c r="BE321" s="473"/>
      <c r="BF321" s="473"/>
      <c r="BG321" s="473"/>
      <c r="BH321" s="473"/>
      <c r="BI321" s="473"/>
      <c r="BJ321" s="473"/>
      <c r="BK321" s="473"/>
      <c r="BL321" s="473"/>
      <c r="BM321" s="473"/>
      <c r="BN321" s="473"/>
      <c r="BO321" s="473"/>
      <c r="BP321" s="473"/>
      <c r="BQ321" s="473"/>
      <c r="BR321" s="473"/>
      <c r="BS321" s="473"/>
      <c r="BT321" s="473"/>
      <c r="BU321" s="473"/>
      <c r="BV321" s="473"/>
      <c r="BW321" s="473"/>
      <c r="BX321" s="473"/>
      <c r="BY321" s="473"/>
      <c r="BZ321" s="473"/>
      <c r="CA321" s="473"/>
      <c r="CB321" s="473"/>
      <c r="CC321" s="473"/>
      <c r="CD321" s="473"/>
      <c r="CE321" s="473"/>
      <c r="CF321" s="473"/>
      <c r="CG321" s="473"/>
      <c r="CH321" s="473"/>
      <c r="CI321" s="473"/>
      <c r="CJ321" s="473"/>
      <c r="CK321" s="473"/>
      <c r="CL321" s="473"/>
      <c r="CM321" s="473"/>
      <c r="CN321" s="473"/>
      <c r="CO321" s="473"/>
      <c r="CP321" s="473"/>
      <c r="CQ321" s="473"/>
      <c r="CR321" s="473"/>
      <c r="CS321" s="473"/>
      <c r="CT321" s="473"/>
      <c r="CU321" s="473"/>
      <c r="CV321" s="473"/>
      <c r="CW321" s="473"/>
      <c r="CX321" s="473"/>
      <c r="CY321" s="473"/>
      <c r="CZ321" s="473"/>
      <c r="DA321" s="473"/>
      <c r="DB321" s="473"/>
      <c r="DC321" s="473"/>
      <c r="DD321" s="473"/>
      <c r="DE321" s="473"/>
      <c r="DF321" s="473"/>
      <c r="DG321" s="473"/>
      <c r="DH321" s="473"/>
      <c r="DI321" s="473"/>
      <c r="DJ321" s="473"/>
      <c r="DK321" s="473"/>
      <c r="DL321" s="473"/>
      <c r="DM321" s="473"/>
      <c r="DN321" s="473"/>
      <c r="DO321" s="473"/>
      <c r="DP321" s="473"/>
      <c r="DQ321" s="473"/>
      <c r="DR321" s="473"/>
      <c r="DS321" s="473"/>
      <c r="DT321" s="473"/>
      <c r="DU321" s="473"/>
      <c r="DV321" s="473"/>
      <c r="DW321" s="473"/>
      <c r="DX321" s="473"/>
      <c r="DY321" s="473"/>
      <c r="DZ321" s="473"/>
      <c r="EA321" s="473"/>
      <c r="EB321" s="473"/>
      <c r="EC321" s="473"/>
      <c r="ED321" s="473"/>
      <c r="EE321" s="473"/>
      <c r="EF321" s="473"/>
      <c r="EG321" s="473"/>
      <c r="EH321" s="473"/>
      <c r="EI321" s="473"/>
      <c r="EJ321" s="473"/>
      <c r="EK321" s="473"/>
      <c r="EL321" s="473"/>
      <c r="EM321" s="473"/>
      <c r="EN321" s="473"/>
      <c r="EO321" s="473"/>
      <c r="EP321" s="473"/>
      <c r="EQ321" s="473"/>
      <c r="ER321" s="473"/>
      <c r="ES321" s="473"/>
      <c r="ET321" s="473"/>
      <c r="EU321" s="473"/>
      <c r="EV321" s="473"/>
      <c r="EW321" s="473"/>
      <c r="EX321" s="473"/>
      <c r="EY321" s="473"/>
      <c r="EZ321" s="473"/>
      <c r="FA321" s="473"/>
      <c r="FB321" s="473"/>
      <c r="FC321" s="473"/>
      <c r="FD321" s="473"/>
      <c r="FE321" s="473"/>
      <c r="FF321" s="473"/>
      <c r="FG321" s="473"/>
      <c r="FH321" s="473"/>
      <c r="FI321" s="473"/>
      <c r="FJ321" s="473"/>
      <c r="FK321" s="473"/>
      <c r="FL321" s="473"/>
      <c r="FM321" s="473"/>
      <c r="FN321" s="473"/>
      <c r="FO321" s="473"/>
      <c r="FP321" s="473"/>
      <c r="FQ321" s="473"/>
      <c r="FR321" s="473"/>
      <c r="FS321" s="473"/>
      <c r="FT321" s="473"/>
      <c r="FU321" s="473"/>
      <c r="FV321" s="473"/>
      <c r="FW321" s="473"/>
      <c r="FX321" s="473"/>
      <c r="FY321" s="473"/>
      <c r="FZ321" s="473"/>
      <c r="GA321" s="473"/>
      <c r="GB321" s="473"/>
      <c r="GC321" s="473"/>
      <c r="GD321" s="473"/>
      <c r="GE321" s="473"/>
      <c r="GF321" s="473"/>
      <c r="GG321" s="473"/>
      <c r="GH321" s="473"/>
      <c r="GI321" s="473"/>
      <c r="GJ321" s="473"/>
      <c r="GK321" s="473"/>
      <c r="GL321" s="473"/>
      <c r="GM321" s="473"/>
      <c r="GN321" s="473"/>
      <c r="GO321" s="473"/>
      <c r="GP321" s="473"/>
      <c r="GQ321" s="473"/>
      <c r="GR321" s="473"/>
      <c r="GS321" s="473"/>
      <c r="GT321" s="473"/>
      <c r="GU321" s="473"/>
      <c r="GV321" s="473"/>
    </row>
    <row r="322" spans="8:204" s="11" customFormat="1">
      <c r="H322" s="495"/>
      <c r="I322" s="495"/>
      <c r="J322" s="495"/>
      <c r="M322" s="495"/>
      <c r="N322" s="9"/>
      <c r="O322" s="9"/>
      <c r="P322" s="9"/>
      <c r="Q322" s="9"/>
      <c r="R322" s="473"/>
      <c r="S322" s="473"/>
      <c r="T322" s="473"/>
      <c r="U322" s="473"/>
      <c r="V322" s="473"/>
      <c r="W322" s="473"/>
      <c r="X322" s="473"/>
      <c r="Y322" s="473"/>
      <c r="Z322" s="473"/>
      <c r="AA322" s="473"/>
      <c r="AB322" s="473"/>
      <c r="AC322" s="473"/>
      <c r="AD322" s="473"/>
      <c r="AE322" s="473"/>
      <c r="AF322" s="473"/>
      <c r="AG322" s="473"/>
      <c r="AH322" s="473"/>
      <c r="AI322" s="473"/>
      <c r="AJ322" s="473"/>
      <c r="AK322" s="473"/>
      <c r="AL322" s="473"/>
      <c r="AM322" s="473"/>
      <c r="AN322" s="473"/>
      <c r="AO322" s="473"/>
      <c r="AP322" s="473"/>
      <c r="AQ322" s="473"/>
      <c r="AR322" s="473"/>
      <c r="AS322" s="473"/>
      <c r="AT322" s="473"/>
      <c r="AU322" s="473"/>
      <c r="AV322" s="473"/>
      <c r="AW322" s="473"/>
      <c r="AX322" s="473"/>
      <c r="AY322" s="473"/>
      <c r="AZ322" s="473"/>
      <c r="BA322" s="473"/>
      <c r="BB322" s="473"/>
      <c r="BC322" s="473"/>
      <c r="BD322" s="473"/>
      <c r="BE322" s="473"/>
      <c r="BF322" s="473"/>
      <c r="BG322" s="473"/>
      <c r="BH322" s="473"/>
      <c r="BI322" s="473"/>
      <c r="BJ322" s="473"/>
      <c r="BK322" s="473"/>
      <c r="BL322" s="473"/>
      <c r="BM322" s="473"/>
      <c r="BN322" s="473"/>
      <c r="BO322" s="473"/>
      <c r="BP322" s="473"/>
      <c r="BQ322" s="473"/>
      <c r="BR322" s="473"/>
      <c r="BS322" s="473"/>
      <c r="BT322" s="473"/>
      <c r="BU322" s="473"/>
      <c r="BV322" s="473"/>
      <c r="BW322" s="473"/>
      <c r="BX322" s="473"/>
      <c r="BY322" s="473"/>
      <c r="BZ322" s="473"/>
      <c r="CA322" s="473"/>
      <c r="CB322" s="473"/>
      <c r="CC322" s="473"/>
      <c r="CD322" s="473"/>
      <c r="CE322" s="473"/>
      <c r="CF322" s="473"/>
      <c r="CG322" s="473"/>
      <c r="CH322" s="473"/>
      <c r="CI322" s="473"/>
      <c r="CJ322" s="473"/>
      <c r="CK322" s="473"/>
      <c r="CL322" s="473"/>
      <c r="CM322" s="473"/>
      <c r="CN322" s="473"/>
      <c r="CO322" s="473"/>
      <c r="CP322" s="473"/>
      <c r="CQ322" s="473"/>
      <c r="CR322" s="473"/>
      <c r="CS322" s="473"/>
      <c r="CT322" s="473"/>
      <c r="CU322" s="473"/>
      <c r="CV322" s="473"/>
      <c r="CW322" s="473"/>
      <c r="CX322" s="473"/>
      <c r="CY322" s="473"/>
      <c r="CZ322" s="473"/>
      <c r="DA322" s="473"/>
      <c r="DB322" s="473"/>
      <c r="DC322" s="473"/>
      <c r="DD322" s="473"/>
      <c r="DE322" s="473"/>
      <c r="DF322" s="473"/>
      <c r="DG322" s="473"/>
      <c r="DH322" s="473"/>
      <c r="DI322" s="473"/>
      <c r="DJ322" s="473"/>
      <c r="DK322" s="473"/>
      <c r="DL322" s="473"/>
      <c r="DM322" s="473"/>
      <c r="DN322" s="473"/>
      <c r="DO322" s="473"/>
      <c r="DP322" s="473"/>
      <c r="DQ322" s="473"/>
      <c r="DR322" s="473"/>
      <c r="DS322" s="473"/>
      <c r="DT322" s="473"/>
      <c r="DU322" s="473"/>
      <c r="DV322" s="473"/>
      <c r="DW322" s="473"/>
      <c r="DX322" s="473"/>
      <c r="DY322" s="473"/>
      <c r="DZ322" s="473"/>
      <c r="EA322" s="473"/>
      <c r="EB322" s="473"/>
      <c r="EC322" s="473"/>
      <c r="ED322" s="473"/>
      <c r="EE322" s="473"/>
      <c r="EF322" s="473"/>
      <c r="EG322" s="473"/>
      <c r="EH322" s="473"/>
      <c r="EI322" s="473"/>
      <c r="EJ322" s="473"/>
      <c r="EK322" s="473"/>
      <c r="EL322" s="473"/>
      <c r="EM322" s="473"/>
      <c r="EN322" s="473"/>
      <c r="EO322" s="473"/>
      <c r="EP322" s="473"/>
      <c r="EQ322" s="473"/>
      <c r="ER322" s="473"/>
      <c r="ES322" s="473"/>
      <c r="ET322" s="473"/>
      <c r="EU322" s="473"/>
      <c r="EV322" s="473"/>
      <c r="EW322" s="473"/>
      <c r="EX322" s="473"/>
      <c r="EY322" s="473"/>
      <c r="EZ322" s="473"/>
      <c r="FA322" s="473"/>
      <c r="FB322" s="473"/>
      <c r="FC322" s="473"/>
      <c r="FD322" s="473"/>
      <c r="FE322" s="473"/>
      <c r="FF322" s="473"/>
      <c r="FG322" s="473"/>
      <c r="FH322" s="473"/>
      <c r="FI322" s="473"/>
      <c r="FJ322" s="473"/>
      <c r="FK322" s="473"/>
      <c r="FL322" s="473"/>
      <c r="FM322" s="473"/>
      <c r="FN322" s="473"/>
      <c r="FO322" s="473"/>
      <c r="FP322" s="473"/>
      <c r="FQ322" s="473"/>
      <c r="FR322" s="473"/>
      <c r="FS322" s="473"/>
      <c r="FT322" s="473"/>
      <c r="FU322" s="473"/>
      <c r="FV322" s="473"/>
      <c r="FW322" s="473"/>
      <c r="FX322" s="473"/>
      <c r="FY322" s="473"/>
      <c r="FZ322" s="473"/>
      <c r="GA322" s="473"/>
      <c r="GB322" s="473"/>
      <c r="GC322" s="473"/>
      <c r="GD322" s="473"/>
      <c r="GE322" s="473"/>
      <c r="GF322" s="473"/>
      <c r="GG322" s="473"/>
      <c r="GH322" s="473"/>
      <c r="GI322" s="473"/>
      <c r="GJ322" s="473"/>
      <c r="GK322" s="473"/>
      <c r="GL322" s="473"/>
      <c r="GM322" s="473"/>
      <c r="GN322" s="473"/>
      <c r="GO322" s="473"/>
      <c r="GP322" s="473"/>
      <c r="GQ322" s="473"/>
      <c r="GR322" s="473"/>
      <c r="GS322" s="473"/>
      <c r="GT322" s="473"/>
      <c r="GU322" s="473"/>
      <c r="GV322" s="473"/>
    </row>
    <row r="323" spans="8:204" s="11" customFormat="1">
      <c r="H323" s="495"/>
      <c r="I323" s="495"/>
      <c r="J323" s="495"/>
      <c r="M323" s="495"/>
      <c r="N323" s="9"/>
      <c r="O323" s="9"/>
      <c r="P323" s="9"/>
      <c r="Q323" s="9"/>
      <c r="R323" s="473"/>
      <c r="S323" s="473"/>
      <c r="T323" s="473"/>
      <c r="U323" s="473"/>
      <c r="V323" s="473"/>
      <c r="W323" s="473"/>
      <c r="X323" s="473"/>
      <c r="Y323" s="473"/>
      <c r="Z323" s="473"/>
      <c r="AA323" s="473"/>
      <c r="AB323" s="473"/>
      <c r="AC323" s="473"/>
      <c r="AD323" s="473"/>
      <c r="AE323" s="473"/>
      <c r="AF323" s="473"/>
      <c r="AG323" s="473"/>
      <c r="AH323" s="473"/>
      <c r="AI323" s="473"/>
      <c r="AJ323" s="473"/>
      <c r="AK323" s="473"/>
      <c r="AL323" s="473"/>
      <c r="AM323" s="473"/>
      <c r="AN323" s="473"/>
      <c r="AO323" s="473"/>
      <c r="AP323" s="473"/>
      <c r="AQ323" s="473"/>
      <c r="AR323" s="473"/>
      <c r="AS323" s="473"/>
      <c r="AT323" s="473"/>
      <c r="AU323" s="473"/>
      <c r="AV323" s="473"/>
      <c r="AW323" s="473"/>
      <c r="AX323" s="473"/>
      <c r="AY323" s="473"/>
      <c r="AZ323" s="473"/>
      <c r="BA323" s="473"/>
      <c r="BB323" s="473"/>
      <c r="BC323" s="473"/>
      <c r="BD323" s="473"/>
      <c r="BE323" s="473"/>
      <c r="BF323" s="473"/>
      <c r="BG323" s="473"/>
      <c r="BH323" s="473"/>
      <c r="BI323" s="473"/>
      <c r="BJ323" s="473"/>
      <c r="BK323" s="473"/>
      <c r="BL323" s="473"/>
      <c r="BM323" s="473"/>
      <c r="BN323" s="473"/>
      <c r="BO323" s="473"/>
      <c r="BP323" s="473"/>
      <c r="BQ323" s="473"/>
      <c r="BR323" s="473"/>
      <c r="BS323" s="473"/>
      <c r="BT323" s="473"/>
      <c r="BU323" s="473"/>
      <c r="BV323" s="473"/>
      <c r="BW323" s="473"/>
      <c r="BX323" s="473"/>
      <c r="BY323" s="473"/>
      <c r="BZ323" s="473"/>
      <c r="CA323" s="473"/>
      <c r="CB323" s="473"/>
      <c r="CC323" s="473"/>
      <c r="CD323" s="473"/>
      <c r="CE323" s="473"/>
      <c r="CF323" s="473"/>
      <c r="CG323" s="473"/>
      <c r="CH323" s="473"/>
      <c r="CI323" s="473"/>
      <c r="CJ323" s="473"/>
      <c r="CK323" s="473"/>
      <c r="CL323" s="473"/>
      <c r="CM323" s="473"/>
      <c r="CN323" s="473"/>
      <c r="CO323" s="473"/>
      <c r="CP323" s="473"/>
      <c r="CQ323" s="473"/>
      <c r="CR323" s="473"/>
      <c r="CS323" s="473"/>
      <c r="CT323" s="473"/>
      <c r="CU323" s="473"/>
      <c r="CV323" s="473"/>
      <c r="CW323" s="473"/>
      <c r="CX323" s="473"/>
      <c r="CY323" s="473"/>
      <c r="CZ323" s="473"/>
      <c r="DA323" s="473"/>
      <c r="DB323" s="473"/>
      <c r="DC323" s="473"/>
      <c r="DD323" s="473"/>
      <c r="DE323" s="473"/>
      <c r="DF323" s="473"/>
      <c r="DG323" s="473"/>
      <c r="DH323" s="473"/>
      <c r="DI323" s="473"/>
      <c r="DJ323" s="473"/>
      <c r="DK323" s="473"/>
      <c r="DL323" s="473"/>
      <c r="DM323" s="473"/>
      <c r="DN323" s="473"/>
      <c r="DO323" s="473"/>
      <c r="DP323" s="473"/>
      <c r="DQ323" s="473"/>
      <c r="DR323" s="473"/>
      <c r="DS323" s="473"/>
      <c r="DT323" s="473"/>
      <c r="DU323" s="473"/>
      <c r="DV323" s="473"/>
      <c r="DW323" s="473"/>
      <c r="DX323" s="473"/>
      <c r="DY323" s="473"/>
      <c r="DZ323" s="473"/>
      <c r="EA323" s="473"/>
      <c r="EB323" s="473"/>
      <c r="EC323" s="473"/>
      <c r="ED323" s="473"/>
      <c r="EE323" s="473"/>
      <c r="EF323" s="473"/>
      <c r="EG323" s="473"/>
      <c r="EH323" s="473"/>
      <c r="EI323" s="473"/>
      <c r="EJ323" s="473"/>
      <c r="EK323" s="473"/>
      <c r="EL323" s="473"/>
      <c r="EM323" s="473"/>
      <c r="EN323" s="473"/>
      <c r="EO323" s="473"/>
      <c r="EP323" s="473"/>
      <c r="EQ323" s="473"/>
      <c r="ER323" s="473"/>
      <c r="ES323" s="473"/>
      <c r="ET323" s="473"/>
      <c r="EU323" s="473"/>
      <c r="EV323" s="473"/>
      <c r="EW323" s="473"/>
      <c r="EX323" s="473"/>
      <c r="EY323" s="473"/>
      <c r="EZ323" s="473"/>
      <c r="FA323" s="473"/>
      <c r="FB323" s="473"/>
      <c r="FC323" s="473"/>
      <c r="FD323" s="473"/>
      <c r="FE323" s="473"/>
      <c r="FF323" s="473"/>
      <c r="FG323" s="473"/>
      <c r="FH323" s="473"/>
      <c r="FI323" s="473"/>
      <c r="FJ323" s="473"/>
      <c r="FK323" s="473"/>
      <c r="FL323" s="473"/>
      <c r="FM323" s="473"/>
      <c r="FN323" s="473"/>
      <c r="FO323" s="473"/>
      <c r="FP323" s="473"/>
      <c r="FQ323" s="473"/>
      <c r="FR323" s="473"/>
      <c r="FS323" s="473"/>
      <c r="FT323" s="473"/>
      <c r="FU323" s="473"/>
      <c r="FV323" s="473"/>
      <c r="FW323" s="473"/>
      <c r="FX323" s="473"/>
      <c r="FY323" s="473"/>
      <c r="FZ323" s="473"/>
      <c r="GA323" s="473"/>
      <c r="GB323" s="473"/>
      <c r="GC323" s="473"/>
      <c r="GD323" s="473"/>
      <c r="GE323" s="473"/>
      <c r="GF323" s="473"/>
      <c r="GG323" s="473"/>
      <c r="GH323" s="473"/>
      <c r="GI323" s="473"/>
      <c r="GJ323" s="473"/>
      <c r="GK323" s="473"/>
      <c r="GL323" s="473"/>
      <c r="GM323" s="473"/>
      <c r="GN323" s="473"/>
      <c r="GO323" s="473"/>
      <c r="GP323" s="473"/>
      <c r="GQ323" s="473"/>
      <c r="GR323" s="473"/>
      <c r="GS323" s="473"/>
      <c r="GT323" s="473"/>
      <c r="GU323" s="473"/>
      <c r="GV323" s="473"/>
    </row>
    <row r="324" spans="8:204" s="11" customFormat="1">
      <c r="H324" s="495"/>
      <c r="I324" s="495"/>
      <c r="J324" s="495"/>
      <c r="M324" s="495"/>
      <c r="N324" s="9"/>
      <c r="O324" s="9"/>
      <c r="P324" s="9"/>
      <c r="Q324" s="9"/>
      <c r="R324" s="473"/>
      <c r="S324" s="473"/>
      <c r="T324" s="473"/>
      <c r="U324" s="473"/>
      <c r="V324" s="473"/>
      <c r="W324" s="473"/>
      <c r="X324" s="473"/>
      <c r="Y324" s="473"/>
      <c r="Z324" s="473"/>
      <c r="AA324" s="473"/>
      <c r="AB324" s="473"/>
      <c r="AC324" s="473"/>
      <c r="AD324" s="473"/>
      <c r="AE324" s="473"/>
      <c r="AF324" s="473"/>
      <c r="AG324" s="473"/>
      <c r="AH324" s="473"/>
      <c r="AI324" s="473"/>
      <c r="AJ324" s="473"/>
      <c r="AK324" s="473"/>
      <c r="AL324" s="473"/>
      <c r="AM324" s="473"/>
      <c r="AN324" s="473"/>
      <c r="AO324" s="473"/>
      <c r="AP324" s="473"/>
      <c r="AQ324" s="473"/>
      <c r="AR324" s="473"/>
      <c r="AS324" s="473"/>
      <c r="AT324" s="473"/>
      <c r="AU324" s="473"/>
      <c r="AV324" s="473"/>
      <c r="AW324" s="473"/>
      <c r="AX324" s="473"/>
      <c r="AY324" s="473"/>
      <c r="AZ324" s="473"/>
      <c r="BA324" s="473"/>
      <c r="BB324" s="473"/>
      <c r="BC324" s="473"/>
      <c r="BD324" s="473"/>
      <c r="BE324" s="473"/>
      <c r="BF324" s="473"/>
      <c r="BG324" s="473"/>
      <c r="BH324" s="473"/>
      <c r="BI324" s="473"/>
      <c r="BJ324" s="473"/>
      <c r="BK324" s="473"/>
      <c r="BL324" s="473"/>
      <c r="BM324" s="473"/>
      <c r="BN324" s="473"/>
      <c r="BO324" s="473"/>
      <c r="BP324" s="473"/>
      <c r="BQ324" s="473"/>
      <c r="BR324" s="473"/>
      <c r="BS324" s="473"/>
      <c r="BT324" s="473"/>
      <c r="BU324" s="473"/>
      <c r="BV324" s="473"/>
      <c r="BW324" s="473"/>
      <c r="BX324" s="473"/>
      <c r="BY324" s="473"/>
      <c r="BZ324" s="473"/>
      <c r="CA324" s="473"/>
      <c r="CB324" s="473"/>
      <c r="CC324" s="473"/>
      <c r="CD324" s="473"/>
      <c r="CE324" s="473"/>
      <c r="CF324" s="473"/>
      <c r="CG324" s="473"/>
      <c r="CH324" s="473"/>
      <c r="CI324" s="473"/>
      <c r="CJ324" s="473"/>
      <c r="CK324" s="473"/>
      <c r="CL324" s="473"/>
      <c r="CM324" s="473"/>
      <c r="CN324" s="473"/>
      <c r="CO324" s="473"/>
      <c r="CP324" s="473"/>
      <c r="CQ324" s="473"/>
      <c r="CR324" s="473"/>
      <c r="CS324" s="473"/>
      <c r="CT324" s="473"/>
      <c r="CU324" s="473"/>
      <c r="CV324" s="473"/>
      <c r="CW324" s="473"/>
      <c r="CX324" s="473"/>
      <c r="CY324" s="473"/>
      <c r="CZ324" s="473"/>
      <c r="DA324" s="473"/>
      <c r="DB324" s="473"/>
      <c r="DC324" s="473"/>
      <c r="DD324" s="473"/>
      <c r="DE324" s="473"/>
      <c r="DF324" s="473"/>
      <c r="DG324" s="473"/>
      <c r="DH324" s="473"/>
      <c r="DI324" s="473"/>
      <c r="DJ324" s="473"/>
      <c r="DK324" s="473"/>
      <c r="DL324" s="473"/>
      <c r="DM324" s="473"/>
      <c r="DN324" s="473"/>
      <c r="DO324" s="473"/>
      <c r="DP324" s="473"/>
      <c r="DQ324" s="473"/>
      <c r="DR324" s="473"/>
      <c r="DS324" s="473"/>
      <c r="DT324" s="473"/>
      <c r="DU324" s="473"/>
      <c r="DV324" s="473"/>
      <c r="DW324" s="473"/>
      <c r="DX324" s="473"/>
      <c r="DY324" s="473"/>
      <c r="DZ324" s="473"/>
      <c r="EA324" s="473"/>
      <c r="EB324" s="473"/>
      <c r="EC324" s="473"/>
      <c r="ED324" s="473"/>
      <c r="EE324" s="473"/>
      <c r="EF324" s="473"/>
      <c r="EG324" s="473"/>
      <c r="EH324" s="473"/>
      <c r="EI324" s="473"/>
      <c r="EJ324" s="473"/>
      <c r="EK324" s="473"/>
      <c r="EL324" s="473"/>
      <c r="EM324" s="473"/>
      <c r="EN324" s="473"/>
      <c r="EO324" s="473"/>
      <c r="EP324" s="473"/>
      <c r="EQ324" s="473"/>
      <c r="ER324" s="473"/>
      <c r="ES324" s="473"/>
      <c r="ET324" s="473"/>
      <c r="EU324" s="473"/>
      <c r="EV324" s="473"/>
      <c r="EW324" s="473"/>
      <c r="EX324" s="473"/>
      <c r="EY324" s="473"/>
      <c r="EZ324" s="473"/>
      <c r="FA324" s="473"/>
      <c r="FB324" s="473"/>
      <c r="FC324" s="473"/>
      <c r="FD324" s="473"/>
      <c r="FE324" s="473"/>
      <c r="FF324" s="473"/>
      <c r="FG324" s="473"/>
      <c r="FH324" s="473"/>
      <c r="FI324" s="473"/>
      <c r="FJ324" s="473"/>
      <c r="FK324" s="473"/>
      <c r="FL324" s="473"/>
      <c r="FM324" s="473"/>
      <c r="FN324" s="473"/>
      <c r="FO324" s="473"/>
      <c r="FP324" s="473"/>
      <c r="FQ324" s="473"/>
      <c r="FR324" s="473"/>
      <c r="FS324" s="473"/>
      <c r="FT324" s="473"/>
      <c r="FU324" s="473"/>
      <c r="FV324" s="473"/>
      <c r="FW324" s="473"/>
      <c r="FX324" s="473"/>
      <c r="FY324" s="473"/>
      <c r="FZ324" s="473"/>
      <c r="GA324" s="473"/>
      <c r="GB324" s="473"/>
      <c r="GC324" s="473"/>
      <c r="GD324" s="473"/>
      <c r="GE324" s="473"/>
      <c r="GF324" s="473"/>
      <c r="GG324" s="473"/>
      <c r="GH324" s="473"/>
      <c r="GI324" s="473"/>
      <c r="GJ324" s="473"/>
      <c r="GK324" s="473"/>
      <c r="GL324" s="473"/>
      <c r="GM324" s="473"/>
      <c r="GN324" s="473"/>
      <c r="GO324" s="473"/>
      <c r="GP324" s="473"/>
      <c r="GQ324" s="473"/>
      <c r="GR324" s="473"/>
      <c r="GS324" s="473"/>
      <c r="GT324" s="473"/>
      <c r="GU324" s="473"/>
      <c r="GV324" s="473"/>
    </row>
    <row r="325" spans="8:204" s="11" customFormat="1">
      <c r="H325" s="495"/>
      <c r="I325" s="495"/>
      <c r="J325" s="495"/>
      <c r="M325" s="495"/>
      <c r="N325" s="9"/>
      <c r="O325" s="9"/>
      <c r="P325" s="9"/>
      <c r="Q325" s="9"/>
      <c r="R325" s="473"/>
      <c r="S325" s="473"/>
      <c r="T325" s="473"/>
      <c r="U325" s="473"/>
      <c r="V325" s="473"/>
      <c r="W325" s="473"/>
      <c r="X325" s="473"/>
      <c r="Y325" s="473"/>
      <c r="Z325" s="473"/>
      <c r="AA325" s="473"/>
      <c r="AB325" s="473"/>
      <c r="AC325" s="473"/>
      <c r="AD325" s="473"/>
      <c r="AE325" s="473"/>
      <c r="AF325" s="473"/>
      <c r="AG325" s="473"/>
      <c r="AH325" s="473"/>
      <c r="AI325" s="473"/>
      <c r="AJ325" s="473"/>
      <c r="AK325" s="473"/>
      <c r="AL325" s="473"/>
      <c r="AM325" s="473"/>
      <c r="AN325" s="473"/>
      <c r="AO325" s="473"/>
      <c r="AP325" s="473"/>
      <c r="AQ325" s="473"/>
      <c r="AR325" s="473"/>
      <c r="AS325" s="473"/>
      <c r="AT325" s="473"/>
      <c r="AU325" s="473"/>
      <c r="AV325" s="473"/>
      <c r="AW325" s="473"/>
      <c r="AX325" s="473"/>
      <c r="AY325" s="473"/>
      <c r="AZ325" s="473"/>
      <c r="BA325" s="473"/>
      <c r="BB325" s="473"/>
      <c r="BC325" s="473"/>
      <c r="BD325" s="473"/>
      <c r="BE325" s="473"/>
      <c r="BF325" s="473"/>
      <c r="BG325" s="473"/>
      <c r="BH325" s="473"/>
      <c r="BI325" s="473"/>
      <c r="BJ325" s="473"/>
      <c r="BK325" s="473"/>
      <c r="BL325" s="473"/>
      <c r="BM325" s="473"/>
      <c r="BN325" s="473"/>
      <c r="BO325" s="473"/>
      <c r="BP325" s="473"/>
      <c r="BQ325" s="473"/>
      <c r="BR325" s="473"/>
      <c r="BS325" s="473"/>
      <c r="BT325" s="473"/>
      <c r="BU325" s="473"/>
      <c r="BV325" s="473"/>
      <c r="BW325" s="473"/>
      <c r="BX325" s="473"/>
      <c r="BY325" s="473"/>
      <c r="BZ325" s="473"/>
      <c r="CA325" s="473"/>
      <c r="CB325" s="473"/>
      <c r="CC325" s="473"/>
      <c r="CD325" s="473"/>
      <c r="CE325" s="473"/>
      <c r="CF325" s="473"/>
      <c r="CG325" s="473"/>
      <c r="CH325" s="473"/>
      <c r="CI325" s="473"/>
      <c r="CJ325" s="473"/>
      <c r="CK325" s="473"/>
      <c r="CL325" s="473"/>
      <c r="CM325" s="473"/>
      <c r="CN325" s="473"/>
      <c r="CO325" s="473"/>
      <c r="CP325" s="473"/>
      <c r="CQ325" s="473"/>
      <c r="CR325" s="473"/>
      <c r="CS325" s="473"/>
      <c r="CT325" s="473"/>
      <c r="CU325" s="473"/>
      <c r="CV325" s="473"/>
      <c r="CW325" s="473"/>
      <c r="CX325" s="473"/>
      <c r="CY325" s="473"/>
      <c r="CZ325" s="473"/>
      <c r="DA325" s="473"/>
      <c r="DB325" s="473"/>
      <c r="DC325" s="473"/>
      <c r="DD325" s="473"/>
      <c r="DE325" s="473"/>
      <c r="DF325" s="473"/>
      <c r="DG325" s="473"/>
      <c r="DH325" s="473"/>
      <c r="DI325" s="473"/>
      <c r="DJ325" s="473"/>
      <c r="DK325" s="473"/>
      <c r="DL325" s="473"/>
      <c r="DM325" s="473"/>
      <c r="DN325" s="473"/>
      <c r="DO325" s="473"/>
      <c r="DP325" s="473"/>
      <c r="DQ325" s="473"/>
      <c r="DR325" s="473"/>
      <c r="DS325" s="473"/>
      <c r="DT325" s="473"/>
      <c r="DU325" s="473"/>
      <c r="DV325" s="473"/>
      <c r="DW325" s="473"/>
      <c r="DX325" s="473"/>
      <c r="DY325" s="473"/>
      <c r="DZ325" s="473"/>
      <c r="EA325" s="473"/>
      <c r="EB325" s="473"/>
      <c r="EC325" s="473"/>
      <c r="ED325" s="473"/>
      <c r="EE325" s="473"/>
      <c r="EF325" s="473"/>
      <c r="EG325" s="473"/>
      <c r="EH325" s="473"/>
      <c r="EI325" s="473"/>
      <c r="EJ325" s="473"/>
      <c r="EK325" s="473"/>
      <c r="EL325" s="473"/>
      <c r="EM325" s="473"/>
      <c r="EN325" s="473"/>
      <c r="EO325" s="473"/>
      <c r="EP325" s="473"/>
      <c r="EQ325" s="473"/>
      <c r="ER325" s="473"/>
      <c r="ES325" s="473"/>
      <c r="ET325" s="473"/>
      <c r="EU325" s="473"/>
      <c r="EV325" s="473"/>
      <c r="EW325" s="473"/>
      <c r="EX325" s="473"/>
      <c r="EY325" s="473"/>
      <c r="EZ325" s="473"/>
      <c r="FA325" s="473"/>
      <c r="FB325" s="473"/>
      <c r="FC325" s="473"/>
      <c r="FD325" s="473"/>
      <c r="FE325" s="473"/>
      <c r="FF325" s="473"/>
      <c r="FG325" s="473"/>
      <c r="FH325" s="473"/>
      <c r="FI325" s="473"/>
      <c r="FJ325" s="473"/>
      <c r="FK325" s="473"/>
      <c r="FL325" s="473"/>
      <c r="FM325" s="473"/>
      <c r="FN325" s="473"/>
      <c r="FO325" s="473"/>
      <c r="FP325" s="473"/>
      <c r="FQ325" s="473"/>
      <c r="FR325" s="473"/>
      <c r="FS325" s="473"/>
      <c r="FT325" s="473"/>
      <c r="FU325" s="473"/>
      <c r="FV325" s="473"/>
      <c r="FW325" s="473"/>
      <c r="FX325" s="473"/>
      <c r="FY325" s="473"/>
      <c r="FZ325" s="473"/>
      <c r="GA325" s="473"/>
      <c r="GB325" s="473"/>
      <c r="GC325" s="473"/>
      <c r="GD325" s="473"/>
      <c r="GE325" s="473"/>
      <c r="GF325" s="473"/>
      <c r="GG325" s="473"/>
      <c r="GH325" s="473"/>
      <c r="GI325" s="473"/>
      <c r="GJ325" s="473"/>
      <c r="GK325" s="473"/>
      <c r="GL325" s="473"/>
      <c r="GM325" s="473"/>
      <c r="GN325" s="473"/>
      <c r="GO325" s="473"/>
      <c r="GP325" s="473"/>
      <c r="GQ325" s="473"/>
      <c r="GR325" s="473"/>
      <c r="GS325" s="473"/>
      <c r="GT325" s="473"/>
      <c r="GU325" s="473"/>
      <c r="GV325" s="473"/>
    </row>
    <row r="326" spans="8:204" s="11" customFormat="1">
      <c r="H326" s="495"/>
      <c r="I326" s="495"/>
      <c r="J326" s="495"/>
      <c r="M326" s="495"/>
      <c r="N326" s="9"/>
      <c r="O326" s="9"/>
      <c r="P326" s="9"/>
      <c r="Q326" s="9"/>
      <c r="R326" s="473"/>
      <c r="S326" s="473"/>
      <c r="T326" s="473"/>
      <c r="U326" s="473"/>
      <c r="V326" s="473"/>
      <c r="W326" s="473"/>
      <c r="X326" s="473"/>
      <c r="Y326" s="473"/>
      <c r="Z326" s="473"/>
      <c r="AA326" s="473"/>
      <c r="AB326" s="473"/>
      <c r="AC326" s="473"/>
      <c r="AD326" s="473"/>
      <c r="AE326" s="473"/>
      <c r="AF326" s="473"/>
      <c r="AG326" s="473"/>
      <c r="AH326" s="473"/>
      <c r="AI326" s="473"/>
      <c r="AJ326" s="473"/>
      <c r="AK326" s="473"/>
      <c r="AL326" s="473"/>
      <c r="AM326" s="473"/>
      <c r="AN326" s="473"/>
      <c r="AO326" s="473"/>
      <c r="AP326" s="473"/>
      <c r="AQ326" s="473"/>
      <c r="AR326" s="473"/>
      <c r="AS326" s="473"/>
      <c r="AT326" s="473"/>
      <c r="AU326" s="473"/>
      <c r="AV326" s="473"/>
      <c r="AW326" s="473"/>
      <c r="AX326" s="473"/>
      <c r="AY326" s="473"/>
      <c r="AZ326" s="473"/>
      <c r="BA326" s="473"/>
      <c r="BB326" s="473"/>
      <c r="BC326" s="473"/>
      <c r="BD326" s="473"/>
      <c r="BE326" s="473"/>
      <c r="BF326" s="473"/>
      <c r="BG326" s="473"/>
      <c r="BH326" s="473"/>
      <c r="BI326" s="473"/>
      <c r="BJ326" s="473"/>
      <c r="BK326" s="473"/>
      <c r="BL326" s="473"/>
      <c r="BM326" s="473"/>
      <c r="BN326" s="473"/>
      <c r="BO326" s="473"/>
      <c r="BP326" s="473"/>
      <c r="BQ326" s="473"/>
      <c r="BR326" s="473"/>
      <c r="BS326" s="473"/>
      <c r="BT326" s="473"/>
      <c r="BU326" s="473"/>
      <c r="BV326" s="473"/>
      <c r="BW326" s="473"/>
      <c r="BX326" s="473"/>
      <c r="BY326" s="473"/>
      <c r="BZ326" s="473"/>
      <c r="CA326" s="473"/>
      <c r="CB326" s="473"/>
      <c r="CC326" s="473"/>
      <c r="CD326" s="473"/>
      <c r="CE326" s="473"/>
      <c r="CF326" s="473"/>
      <c r="CG326" s="473"/>
      <c r="CH326" s="473"/>
      <c r="CI326" s="473"/>
      <c r="CJ326" s="473"/>
      <c r="CK326" s="473"/>
      <c r="CL326" s="473"/>
      <c r="CM326" s="473"/>
      <c r="CN326" s="473"/>
      <c r="CO326" s="473"/>
      <c r="CP326" s="473"/>
      <c r="CQ326" s="473"/>
      <c r="CR326" s="473"/>
      <c r="CS326" s="473"/>
      <c r="CT326" s="473"/>
      <c r="CU326" s="473"/>
      <c r="CV326" s="473"/>
      <c r="CW326" s="473"/>
      <c r="CX326" s="473"/>
      <c r="CY326" s="473"/>
      <c r="CZ326" s="473"/>
      <c r="DA326" s="473"/>
      <c r="DB326" s="473"/>
      <c r="DC326" s="473"/>
      <c r="DD326" s="473"/>
      <c r="DE326" s="473"/>
      <c r="DF326" s="473"/>
      <c r="DG326" s="473"/>
      <c r="DH326" s="473"/>
      <c r="DI326" s="473"/>
      <c r="DJ326" s="473"/>
      <c r="DK326" s="473"/>
      <c r="DL326" s="473"/>
      <c r="DM326" s="473"/>
      <c r="DN326" s="473"/>
      <c r="DO326" s="473"/>
      <c r="DP326" s="473"/>
      <c r="DQ326" s="473"/>
      <c r="DR326" s="473"/>
      <c r="DS326" s="473"/>
      <c r="DT326" s="473"/>
      <c r="DU326" s="473"/>
      <c r="DV326" s="473"/>
      <c r="DW326" s="473"/>
      <c r="DX326" s="473"/>
      <c r="DY326" s="473"/>
      <c r="DZ326" s="473"/>
      <c r="EA326" s="473"/>
      <c r="EB326" s="473"/>
      <c r="EC326" s="473"/>
      <c r="ED326" s="473"/>
      <c r="EE326" s="473"/>
      <c r="EF326" s="473"/>
      <c r="EG326" s="473"/>
      <c r="EH326" s="473"/>
      <c r="EI326" s="473"/>
      <c r="EJ326" s="473"/>
      <c r="EK326" s="473"/>
      <c r="EL326" s="473"/>
      <c r="EM326" s="473"/>
      <c r="EN326" s="473"/>
      <c r="EO326" s="473"/>
      <c r="EP326" s="473"/>
      <c r="EQ326" s="473"/>
      <c r="ER326" s="473"/>
      <c r="ES326" s="473"/>
      <c r="ET326" s="473"/>
      <c r="EU326" s="473"/>
      <c r="EV326" s="473"/>
      <c r="EW326" s="473"/>
      <c r="EX326" s="473"/>
      <c r="EY326" s="473"/>
      <c r="EZ326" s="473"/>
      <c r="FA326" s="473"/>
      <c r="FB326" s="473"/>
      <c r="FC326" s="473"/>
      <c r="FD326" s="473"/>
      <c r="FE326" s="473"/>
      <c r="FF326" s="473"/>
      <c r="FG326" s="473"/>
      <c r="FH326" s="473"/>
      <c r="FI326" s="473"/>
      <c r="FJ326" s="473"/>
      <c r="FK326" s="473"/>
      <c r="FL326" s="473"/>
      <c r="FM326" s="473"/>
      <c r="FN326" s="473"/>
      <c r="FO326" s="473"/>
      <c r="FP326" s="473"/>
      <c r="FQ326" s="473"/>
      <c r="FR326" s="473"/>
      <c r="FS326" s="473"/>
      <c r="FT326" s="473"/>
      <c r="FU326" s="473"/>
      <c r="FV326" s="473"/>
      <c r="FW326" s="473"/>
      <c r="FX326" s="473"/>
      <c r="FY326" s="473"/>
      <c r="FZ326" s="473"/>
      <c r="GA326" s="473"/>
      <c r="GB326" s="473"/>
      <c r="GC326" s="473"/>
      <c r="GD326" s="473"/>
      <c r="GE326" s="473"/>
      <c r="GF326" s="473"/>
      <c r="GG326" s="473"/>
      <c r="GH326" s="473"/>
      <c r="GI326" s="473"/>
      <c r="GJ326" s="473"/>
      <c r="GK326" s="473"/>
      <c r="GL326" s="473"/>
      <c r="GM326" s="473"/>
      <c r="GN326" s="473"/>
      <c r="GO326" s="473"/>
      <c r="GP326" s="473"/>
      <c r="GQ326" s="473"/>
      <c r="GR326" s="473"/>
      <c r="GS326" s="473"/>
      <c r="GT326" s="473"/>
      <c r="GU326" s="473"/>
      <c r="GV326" s="473"/>
    </row>
    <row r="327" spans="8:204" s="11" customFormat="1">
      <c r="H327" s="495"/>
      <c r="I327" s="495"/>
      <c r="J327" s="495"/>
      <c r="M327" s="495"/>
      <c r="N327" s="9"/>
      <c r="O327" s="9"/>
      <c r="P327" s="9"/>
      <c r="Q327" s="9"/>
      <c r="R327" s="473"/>
      <c r="S327" s="473"/>
      <c r="T327" s="473"/>
      <c r="U327" s="473"/>
      <c r="V327" s="473"/>
      <c r="W327" s="473"/>
      <c r="X327" s="473"/>
      <c r="Y327" s="473"/>
      <c r="Z327" s="473"/>
      <c r="AA327" s="473"/>
      <c r="AB327" s="473"/>
      <c r="AC327" s="473"/>
      <c r="AD327" s="473"/>
      <c r="AE327" s="473"/>
      <c r="AF327" s="473"/>
      <c r="AG327" s="473"/>
      <c r="AH327" s="473"/>
      <c r="AI327" s="473"/>
      <c r="AJ327" s="473"/>
      <c r="AK327" s="473"/>
      <c r="AL327" s="473"/>
      <c r="AM327" s="473"/>
      <c r="AN327" s="473"/>
      <c r="AO327" s="473"/>
      <c r="AP327" s="473"/>
      <c r="AQ327" s="473"/>
      <c r="AR327" s="473"/>
      <c r="AS327" s="473"/>
      <c r="AT327" s="473"/>
      <c r="AU327" s="473"/>
      <c r="AV327" s="473"/>
      <c r="AW327" s="473"/>
      <c r="AX327" s="473"/>
      <c r="AY327" s="473"/>
      <c r="AZ327" s="473"/>
      <c r="BA327" s="473"/>
      <c r="BB327" s="473"/>
      <c r="BC327" s="473"/>
      <c r="BD327" s="473"/>
      <c r="BE327" s="473"/>
      <c r="BF327" s="473"/>
      <c r="BG327" s="473"/>
      <c r="BH327" s="473"/>
      <c r="BI327" s="473"/>
      <c r="BJ327" s="473"/>
      <c r="BK327" s="473"/>
      <c r="BL327" s="473"/>
      <c r="BM327" s="473"/>
      <c r="BN327" s="473"/>
      <c r="BO327" s="473"/>
      <c r="BP327" s="473"/>
      <c r="BQ327" s="473"/>
      <c r="BR327" s="473"/>
      <c r="BS327" s="473"/>
      <c r="BT327" s="473"/>
      <c r="BU327" s="473"/>
      <c r="BV327" s="473"/>
      <c r="BW327" s="473"/>
      <c r="BX327" s="473"/>
      <c r="BY327" s="473"/>
      <c r="BZ327" s="473"/>
      <c r="CA327" s="473"/>
      <c r="CB327" s="473"/>
      <c r="CC327" s="473"/>
      <c r="CD327" s="473"/>
      <c r="CE327" s="473"/>
      <c r="CF327" s="473"/>
      <c r="CG327" s="473"/>
      <c r="CH327" s="473"/>
      <c r="CI327" s="473"/>
      <c r="CJ327" s="473"/>
      <c r="CK327" s="473"/>
      <c r="CL327" s="473"/>
      <c r="CM327" s="473"/>
      <c r="CN327" s="473"/>
      <c r="CO327" s="473"/>
      <c r="CP327" s="473"/>
      <c r="CQ327" s="473"/>
      <c r="CR327" s="473"/>
      <c r="CS327" s="473"/>
      <c r="CT327" s="473"/>
      <c r="CU327" s="473"/>
      <c r="CV327" s="473"/>
      <c r="CW327" s="473"/>
      <c r="CX327" s="473"/>
      <c r="CY327" s="473"/>
      <c r="CZ327" s="473"/>
      <c r="DA327" s="473"/>
      <c r="DB327" s="473"/>
      <c r="DC327" s="473"/>
      <c r="DD327" s="473"/>
      <c r="DE327" s="473"/>
      <c r="DF327" s="473"/>
      <c r="DG327" s="473"/>
      <c r="DH327" s="473"/>
      <c r="DI327" s="473"/>
      <c r="DJ327" s="473"/>
      <c r="DK327" s="473"/>
      <c r="DL327" s="473"/>
      <c r="DM327" s="473"/>
      <c r="DN327" s="473"/>
      <c r="DO327" s="473"/>
      <c r="DP327" s="473"/>
      <c r="DQ327" s="473"/>
      <c r="DR327" s="473"/>
      <c r="DS327" s="473"/>
      <c r="DT327" s="473"/>
      <c r="DU327" s="473"/>
      <c r="DV327" s="473"/>
      <c r="DW327" s="473"/>
      <c r="DX327" s="473"/>
      <c r="DY327" s="473"/>
      <c r="DZ327" s="473"/>
      <c r="EA327" s="473"/>
      <c r="EB327" s="473"/>
      <c r="EC327" s="473"/>
      <c r="ED327" s="473"/>
      <c r="EE327" s="473"/>
      <c r="EF327" s="473"/>
      <c r="EG327" s="473"/>
      <c r="EH327" s="473"/>
      <c r="EI327" s="473"/>
      <c r="EJ327" s="473"/>
      <c r="EK327" s="473"/>
      <c r="EL327" s="473"/>
      <c r="EM327" s="473"/>
      <c r="EN327" s="473"/>
      <c r="EO327" s="473"/>
      <c r="EP327" s="473"/>
      <c r="EQ327" s="473"/>
      <c r="ER327" s="473"/>
      <c r="ES327" s="473"/>
      <c r="ET327" s="473"/>
      <c r="EU327" s="473"/>
      <c r="EV327" s="473"/>
      <c r="EW327" s="473"/>
      <c r="EX327" s="473"/>
      <c r="EY327" s="473"/>
      <c r="EZ327" s="473"/>
      <c r="FA327" s="473"/>
      <c r="FB327" s="473"/>
      <c r="FC327" s="473"/>
      <c r="FD327" s="473"/>
      <c r="FE327" s="473"/>
      <c r="FF327" s="473"/>
      <c r="FG327" s="473"/>
      <c r="FH327" s="473"/>
      <c r="FI327" s="473"/>
      <c r="FJ327" s="473"/>
      <c r="FK327" s="473"/>
      <c r="FL327" s="473"/>
      <c r="FM327" s="473"/>
      <c r="FN327" s="473"/>
      <c r="FO327" s="473"/>
      <c r="FP327" s="473"/>
      <c r="FQ327" s="473"/>
      <c r="FR327" s="473"/>
      <c r="FS327" s="473"/>
      <c r="FT327" s="473"/>
      <c r="FU327" s="473"/>
      <c r="FV327" s="473"/>
      <c r="FW327" s="473"/>
      <c r="FX327" s="473"/>
      <c r="FY327" s="473"/>
      <c r="FZ327" s="473"/>
      <c r="GA327" s="473"/>
      <c r="GB327" s="473"/>
      <c r="GC327" s="473"/>
      <c r="GD327" s="473"/>
      <c r="GE327" s="473"/>
      <c r="GF327" s="473"/>
      <c r="GG327" s="473"/>
      <c r="GH327" s="473"/>
      <c r="GI327" s="473"/>
      <c r="GJ327" s="473"/>
      <c r="GK327" s="473"/>
      <c r="GL327" s="473"/>
      <c r="GM327" s="473"/>
      <c r="GN327" s="473"/>
      <c r="GO327" s="473"/>
      <c r="GP327" s="473"/>
      <c r="GQ327" s="473"/>
      <c r="GR327" s="473"/>
      <c r="GS327" s="473"/>
      <c r="GT327" s="473"/>
      <c r="GU327" s="473"/>
      <c r="GV327" s="473"/>
    </row>
    <row r="328" spans="8:204" s="11" customFormat="1">
      <c r="H328" s="495"/>
      <c r="I328" s="495"/>
      <c r="J328" s="495"/>
      <c r="M328" s="495"/>
      <c r="N328" s="9"/>
      <c r="O328" s="9"/>
      <c r="P328" s="9"/>
      <c r="Q328" s="9"/>
      <c r="R328" s="473"/>
      <c r="S328" s="473"/>
      <c r="T328" s="473"/>
      <c r="U328" s="473"/>
      <c r="V328" s="473"/>
      <c r="W328" s="473"/>
      <c r="X328" s="473"/>
      <c r="Y328" s="473"/>
      <c r="Z328" s="473"/>
      <c r="AA328" s="473"/>
      <c r="AB328" s="473"/>
      <c r="AC328" s="473"/>
      <c r="AD328" s="473"/>
      <c r="AE328" s="473"/>
      <c r="AF328" s="473"/>
      <c r="AG328" s="473"/>
      <c r="AH328" s="473"/>
      <c r="AI328" s="473"/>
      <c r="AJ328" s="473"/>
      <c r="AK328" s="473"/>
      <c r="AL328" s="473"/>
      <c r="AM328" s="473"/>
      <c r="AN328" s="473"/>
      <c r="AO328" s="473"/>
      <c r="AP328" s="473"/>
      <c r="AQ328" s="473"/>
      <c r="AR328" s="473"/>
      <c r="AS328" s="473"/>
      <c r="AT328" s="473"/>
      <c r="AU328" s="473"/>
      <c r="AV328" s="473"/>
      <c r="AW328" s="473"/>
      <c r="AX328" s="473"/>
      <c r="AY328" s="473"/>
      <c r="AZ328" s="473"/>
      <c r="BA328" s="473"/>
      <c r="BB328" s="473"/>
      <c r="BC328" s="473"/>
      <c r="BD328" s="473"/>
      <c r="BE328" s="473"/>
      <c r="BF328" s="473"/>
      <c r="BG328" s="473"/>
      <c r="BH328" s="473"/>
      <c r="BI328" s="473"/>
      <c r="BJ328" s="473"/>
      <c r="BK328" s="473"/>
      <c r="BL328" s="473"/>
      <c r="BM328" s="473"/>
      <c r="BN328" s="473"/>
      <c r="BO328" s="473"/>
      <c r="BP328" s="473"/>
      <c r="BQ328" s="473"/>
      <c r="BR328" s="473"/>
      <c r="BS328" s="473"/>
      <c r="BT328" s="473"/>
      <c r="BU328" s="473"/>
      <c r="BV328" s="473"/>
      <c r="BW328" s="473"/>
      <c r="BX328" s="473"/>
      <c r="BY328" s="473"/>
      <c r="BZ328" s="473"/>
      <c r="CA328" s="473"/>
      <c r="CB328" s="473"/>
      <c r="CC328" s="473"/>
      <c r="CD328" s="473"/>
      <c r="CE328" s="473"/>
      <c r="CF328" s="473"/>
      <c r="CG328" s="473"/>
      <c r="CH328" s="473"/>
      <c r="CI328" s="473"/>
      <c r="CJ328" s="473"/>
      <c r="CK328" s="473"/>
      <c r="CL328" s="473"/>
      <c r="CM328" s="473"/>
      <c r="CN328" s="473"/>
      <c r="CO328" s="473"/>
      <c r="CP328" s="473"/>
      <c r="CQ328" s="473"/>
      <c r="CR328" s="473"/>
      <c r="CS328" s="473"/>
      <c r="CT328" s="473"/>
      <c r="CU328" s="473"/>
      <c r="CV328" s="473"/>
      <c r="CW328" s="473"/>
      <c r="CX328" s="473"/>
      <c r="CY328" s="473"/>
      <c r="CZ328" s="473"/>
      <c r="DA328" s="473"/>
      <c r="DB328" s="473"/>
      <c r="DC328" s="473"/>
      <c r="DD328" s="473"/>
      <c r="DE328" s="473"/>
      <c r="DF328" s="473"/>
      <c r="DG328" s="473"/>
      <c r="DH328" s="473"/>
      <c r="DI328" s="473"/>
      <c r="DJ328" s="473"/>
      <c r="DK328" s="473"/>
      <c r="DL328" s="473"/>
      <c r="DM328" s="473"/>
      <c r="DN328" s="473"/>
      <c r="DO328" s="473"/>
      <c r="DP328" s="473"/>
      <c r="DQ328" s="473"/>
      <c r="DR328" s="473"/>
      <c r="DS328" s="473"/>
      <c r="DT328" s="473"/>
      <c r="DU328" s="473"/>
      <c r="DV328" s="473"/>
      <c r="DW328" s="473"/>
      <c r="DX328" s="473"/>
      <c r="DY328" s="473"/>
      <c r="DZ328" s="473"/>
      <c r="EA328" s="473"/>
      <c r="EB328" s="473"/>
      <c r="EC328" s="473"/>
      <c r="ED328" s="473"/>
      <c r="EE328" s="473"/>
      <c r="EF328" s="473"/>
      <c r="EG328" s="473"/>
      <c r="EH328" s="473"/>
      <c r="EI328" s="473"/>
      <c r="EJ328" s="473"/>
      <c r="EK328" s="473"/>
      <c r="EL328" s="473"/>
      <c r="EM328" s="473"/>
      <c r="EN328" s="473"/>
      <c r="EO328" s="473"/>
      <c r="EP328" s="473"/>
      <c r="EQ328" s="473"/>
      <c r="ER328" s="473"/>
      <c r="ES328" s="473"/>
      <c r="ET328" s="473"/>
      <c r="EU328" s="473"/>
      <c r="EV328" s="473"/>
      <c r="EW328" s="473"/>
      <c r="EX328" s="473"/>
      <c r="EY328" s="473"/>
      <c r="EZ328" s="473"/>
      <c r="FA328" s="473"/>
      <c r="FB328" s="473"/>
      <c r="FC328" s="473"/>
      <c r="FD328" s="473"/>
      <c r="FE328" s="473"/>
      <c r="FF328" s="473"/>
      <c r="FG328" s="473"/>
      <c r="FH328" s="473"/>
      <c r="FI328" s="473"/>
      <c r="FJ328" s="473"/>
      <c r="FK328" s="473"/>
      <c r="FL328" s="473"/>
      <c r="FM328" s="473"/>
      <c r="FN328" s="473"/>
      <c r="FO328" s="473"/>
      <c r="FP328" s="473"/>
      <c r="FQ328" s="473"/>
      <c r="FR328" s="473"/>
      <c r="FS328" s="473"/>
      <c r="FT328" s="473"/>
      <c r="FU328" s="473"/>
      <c r="FV328" s="473"/>
      <c r="FW328" s="473"/>
      <c r="FX328" s="473"/>
      <c r="FY328" s="473"/>
      <c r="FZ328" s="473"/>
      <c r="GA328" s="473"/>
      <c r="GB328" s="473"/>
      <c r="GC328" s="473"/>
      <c r="GD328" s="473"/>
      <c r="GE328" s="473"/>
      <c r="GF328" s="473"/>
      <c r="GG328" s="473"/>
      <c r="GH328" s="473"/>
      <c r="GI328" s="473"/>
      <c r="GJ328" s="473"/>
      <c r="GK328" s="473"/>
      <c r="GL328" s="473"/>
      <c r="GM328" s="473"/>
      <c r="GN328" s="473"/>
      <c r="GO328" s="473"/>
      <c r="GP328" s="473"/>
      <c r="GQ328" s="473"/>
      <c r="GR328" s="473"/>
      <c r="GS328" s="473"/>
      <c r="GT328" s="473"/>
      <c r="GU328" s="473"/>
      <c r="GV328" s="473"/>
    </row>
    <row r="329" spans="8:204" s="11" customFormat="1">
      <c r="H329" s="495"/>
      <c r="I329" s="495"/>
      <c r="J329" s="495"/>
      <c r="M329" s="495"/>
      <c r="N329" s="9"/>
      <c r="O329" s="9"/>
      <c r="P329" s="9"/>
      <c r="Q329" s="9"/>
      <c r="R329" s="473"/>
      <c r="S329" s="473"/>
      <c r="T329" s="473"/>
      <c r="U329" s="473"/>
      <c r="V329" s="473"/>
      <c r="W329" s="473"/>
      <c r="X329" s="473"/>
      <c r="Y329" s="473"/>
      <c r="Z329" s="473"/>
      <c r="AA329" s="473"/>
      <c r="AB329" s="473"/>
      <c r="AC329" s="473"/>
      <c r="AD329" s="473"/>
      <c r="AE329" s="473"/>
      <c r="AF329" s="473"/>
      <c r="AG329" s="473"/>
      <c r="AH329" s="473"/>
      <c r="AI329" s="473"/>
      <c r="AJ329" s="473"/>
      <c r="AK329" s="473"/>
      <c r="AL329" s="473"/>
      <c r="AM329" s="473"/>
      <c r="AN329" s="473"/>
      <c r="AO329" s="473"/>
      <c r="AP329" s="473"/>
      <c r="AQ329" s="473"/>
      <c r="AR329" s="473"/>
      <c r="AS329" s="473"/>
      <c r="AT329" s="473"/>
      <c r="AU329" s="473"/>
      <c r="AV329" s="473"/>
      <c r="AW329" s="473"/>
      <c r="AX329" s="473"/>
      <c r="AY329" s="473"/>
      <c r="AZ329" s="473"/>
      <c r="BA329" s="473"/>
      <c r="BB329" s="473"/>
      <c r="BC329" s="473"/>
      <c r="BD329" s="473"/>
      <c r="BE329" s="473"/>
      <c r="BF329" s="473"/>
      <c r="BG329" s="473"/>
      <c r="BH329" s="473"/>
      <c r="BI329" s="473"/>
      <c r="BJ329" s="473"/>
      <c r="BK329" s="473"/>
      <c r="BL329" s="473"/>
      <c r="BM329" s="473"/>
      <c r="BN329" s="473"/>
      <c r="BO329" s="473"/>
      <c r="BP329" s="473"/>
      <c r="BQ329" s="473"/>
      <c r="BR329" s="473"/>
      <c r="BS329" s="473"/>
      <c r="BT329" s="473"/>
      <c r="BU329" s="473"/>
      <c r="BV329" s="473"/>
      <c r="BW329" s="473"/>
      <c r="BX329" s="473"/>
      <c r="BY329" s="473"/>
      <c r="BZ329" s="473"/>
      <c r="CA329" s="473"/>
      <c r="CB329" s="473"/>
      <c r="CC329" s="473"/>
      <c r="CD329" s="473"/>
      <c r="CE329" s="473"/>
      <c r="CF329" s="473"/>
      <c r="CG329" s="473"/>
      <c r="CH329" s="473"/>
      <c r="CI329" s="473"/>
      <c r="CJ329" s="473"/>
      <c r="CK329" s="473"/>
      <c r="CL329" s="473"/>
      <c r="CM329" s="473"/>
      <c r="CN329" s="473"/>
      <c r="CO329" s="473"/>
      <c r="CP329" s="473"/>
      <c r="CQ329" s="473"/>
      <c r="CR329" s="473"/>
      <c r="CS329" s="473"/>
      <c r="CT329" s="473"/>
      <c r="CU329" s="473"/>
      <c r="CV329" s="473"/>
      <c r="CW329" s="473"/>
      <c r="CX329" s="473"/>
      <c r="CY329" s="473"/>
      <c r="CZ329" s="473"/>
      <c r="DA329" s="473"/>
      <c r="DB329" s="473"/>
      <c r="DC329" s="473"/>
      <c r="DD329" s="473"/>
      <c r="DE329" s="473"/>
      <c r="DF329" s="473"/>
      <c r="DG329" s="473"/>
      <c r="DH329" s="473"/>
      <c r="DI329" s="473"/>
      <c r="DJ329" s="473"/>
      <c r="DK329" s="473"/>
      <c r="DL329" s="473"/>
      <c r="DM329" s="473"/>
      <c r="DN329" s="473"/>
      <c r="DO329" s="473"/>
      <c r="DP329" s="473"/>
      <c r="DQ329" s="473"/>
      <c r="DR329" s="473"/>
      <c r="DS329" s="473"/>
      <c r="DT329" s="473"/>
      <c r="DU329" s="473"/>
      <c r="DV329" s="473"/>
      <c r="DW329" s="473"/>
      <c r="DX329" s="473"/>
      <c r="DY329" s="473"/>
      <c r="DZ329" s="473"/>
      <c r="EA329" s="473"/>
      <c r="EB329" s="473"/>
      <c r="EC329" s="473"/>
      <c r="ED329" s="473"/>
      <c r="EE329" s="473"/>
      <c r="EF329" s="473"/>
      <c r="EG329" s="473"/>
      <c r="EH329" s="473"/>
      <c r="EI329" s="473"/>
      <c r="EJ329" s="473"/>
      <c r="EK329" s="473"/>
      <c r="EL329" s="473"/>
      <c r="EM329" s="473"/>
      <c r="EN329" s="473"/>
      <c r="EO329" s="473"/>
      <c r="EP329" s="473"/>
      <c r="EQ329" s="473"/>
      <c r="ER329" s="473"/>
      <c r="ES329" s="473"/>
      <c r="ET329" s="473"/>
      <c r="EU329" s="473"/>
      <c r="EV329" s="473"/>
      <c r="EW329" s="473"/>
      <c r="EX329" s="473"/>
      <c r="EY329" s="473"/>
      <c r="EZ329" s="473"/>
      <c r="FA329" s="473"/>
      <c r="FB329" s="473"/>
      <c r="FC329" s="473"/>
      <c r="FD329" s="473"/>
      <c r="FE329" s="473"/>
      <c r="FF329" s="473"/>
      <c r="FG329" s="473"/>
      <c r="FH329" s="473"/>
      <c r="FI329" s="473"/>
      <c r="FJ329" s="473"/>
      <c r="FK329" s="473"/>
      <c r="FL329" s="473"/>
      <c r="FM329" s="473"/>
      <c r="FN329" s="473"/>
      <c r="FO329" s="473"/>
      <c r="FP329" s="473"/>
      <c r="FQ329" s="473"/>
      <c r="FR329" s="473"/>
      <c r="FS329" s="473"/>
      <c r="FT329" s="473"/>
      <c r="FU329" s="473"/>
      <c r="FV329" s="473"/>
      <c r="FW329" s="473"/>
      <c r="FX329" s="473"/>
      <c r="FY329" s="473"/>
      <c r="FZ329" s="473"/>
      <c r="GA329" s="473"/>
      <c r="GB329" s="473"/>
      <c r="GC329" s="473"/>
      <c r="GD329" s="473"/>
      <c r="GE329" s="473"/>
      <c r="GF329" s="473"/>
      <c r="GG329" s="473"/>
      <c r="GH329" s="473"/>
      <c r="GI329" s="473"/>
      <c r="GJ329" s="473"/>
      <c r="GK329" s="473"/>
      <c r="GL329" s="473"/>
      <c r="GM329" s="473"/>
      <c r="GN329" s="473"/>
      <c r="GO329" s="473"/>
      <c r="GP329" s="473"/>
      <c r="GQ329" s="473"/>
      <c r="GR329" s="473"/>
      <c r="GS329" s="473"/>
      <c r="GT329" s="473"/>
      <c r="GU329" s="473"/>
      <c r="GV329" s="473"/>
    </row>
    <row r="330" spans="8:204" s="11" customFormat="1">
      <c r="H330" s="495"/>
      <c r="I330" s="495"/>
      <c r="J330" s="495"/>
      <c r="M330" s="495"/>
      <c r="N330" s="9"/>
      <c r="O330" s="9"/>
      <c r="P330" s="9"/>
      <c r="Q330" s="9"/>
      <c r="R330" s="473"/>
      <c r="S330" s="473"/>
      <c r="T330" s="473"/>
      <c r="U330" s="473"/>
      <c r="V330" s="473"/>
      <c r="W330" s="473"/>
      <c r="X330" s="473"/>
      <c r="Y330" s="473"/>
      <c r="Z330" s="473"/>
      <c r="AA330" s="473"/>
      <c r="AB330" s="473"/>
      <c r="AC330" s="473"/>
      <c r="AD330" s="473"/>
      <c r="AE330" s="473"/>
      <c r="AF330" s="473"/>
      <c r="AG330" s="473"/>
      <c r="AH330" s="473"/>
      <c r="AI330" s="473"/>
      <c r="AJ330" s="473"/>
      <c r="AK330" s="473"/>
      <c r="AL330" s="473"/>
      <c r="AM330" s="473"/>
      <c r="AN330" s="473"/>
      <c r="AO330" s="473"/>
      <c r="AP330" s="473"/>
      <c r="AQ330" s="473"/>
      <c r="AR330" s="473"/>
      <c r="AS330" s="473"/>
      <c r="AT330" s="473"/>
      <c r="AU330" s="473"/>
      <c r="AV330" s="473"/>
      <c r="AW330" s="473"/>
      <c r="AX330" s="473"/>
      <c r="AY330" s="473"/>
      <c r="AZ330" s="473"/>
      <c r="BA330" s="473"/>
      <c r="BB330" s="473"/>
      <c r="BC330" s="473"/>
      <c r="BD330" s="473"/>
      <c r="BE330" s="473"/>
      <c r="BF330" s="473"/>
      <c r="BG330" s="473"/>
      <c r="BH330" s="473"/>
      <c r="BI330" s="473"/>
      <c r="BJ330" s="473"/>
      <c r="BK330" s="473"/>
      <c r="BL330" s="473"/>
      <c r="BM330" s="473"/>
      <c r="BN330" s="473"/>
      <c r="BO330" s="473"/>
      <c r="BP330" s="473"/>
      <c r="BQ330" s="473"/>
      <c r="BR330" s="473"/>
      <c r="BS330" s="473"/>
      <c r="BT330" s="473"/>
      <c r="BU330" s="473"/>
      <c r="BV330" s="473"/>
      <c r="BW330" s="473"/>
      <c r="BX330" s="473"/>
      <c r="BY330" s="473"/>
      <c r="BZ330" s="473"/>
      <c r="CA330" s="473"/>
      <c r="CB330" s="473"/>
      <c r="CC330" s="473"/>
      <c r="CD330" s="473"/>
      <c r="CE330" s="473"/>
      <c r="CF330" s="473"/>
      <c r="CG330" s="473"/>
      <c r="CH330" s="473"/>
      <c r="CI330" s="473"/>
      <c r="CJ330" s="473"/>
      <c r="CK330" s="473"/>
      <c r="CL330" s="473"/>
      <c r="CM330" s="473"/>
      <c r="CN330" s="473"/>
      <c r="CO330" s="473"/>
      <c r="CP330" s="473"/>
      <c r="CQ330" s="473"/>
      <c r="CR330" s="473"/>
      <c r="CS330" s="473"/>
      <c r="CT330" s="473"/>
      <c r="CU330" s="473"/>
      <c r="CV330" s="473"/>
      <c r="CW330" s="473"/>
      <c r="CX330" s="473"/>
      <c r="CY330" s="473"/>
      <c r="CZ330" s="473"/>
      <c r="DA330" s="473"/>
      <c r="DB330" s="473"/>
      <c r="DC330" s="473"/>
      <c r="DD330" s="473"/>
      <c r="DE330" s="473"/>
      <c r="DF330" s="473"/>
      <c r="DG330" s="473"/>
      <c r="DH330" s="473"/>
      <c r="DI330" s="473"/>
      <c r="DJ330" s="473"/>
      <c r="DK330" s="473"/>
      <c r="DL330" s="473"/>
      <c r="DM330" s="473"/>
      <c r="DN330" s="473"/>
      <c r="DO330" s="473"/>
      <c r="DP330" s="473"/>
      <c r="DQ330" s="473"/>
      <c r="DR330" s="473"/>
      <c r="DS330" s="473"/>
      <c r="DT330" s="473"/>
      <c r="DU330" s="473"/>
      <c r="DV330" s="473"/>
      <c r="DW330" s="473"/>
      <c r="DX330" s="473"/>
      <c r="DY330" s="473"/>
      <c r="DZ330" s="473"/>
      <c r="EA330" s="473"/>
      <c r="EB330" s="473"/>
      <c r="EC330" s="473"/>
      <c r="ED330" s="473"/>
      <c r="EE330" s="473"/>
      <c r="EF330" s="473"/>
      <c r="EG330" s="473"/>
      <c r="EH330" s="473"/>
      <c r="EI330" s="473"/>
      <c r="EJ330" s="473"/>
      <c r="EK330" s="473"/>
      <c r="EL330" s="473"/>
      <c r="EM330" s="473"/>
      <c r="EN330" s="473"/>
      <c r="EO330" s="473"/>
      <c r="EP330" s="473"/>
      <c r="EQ330" s="473"/>
      <c r="ER330" s="473"/>
      <c r="ES330" s="473"/>
      <c r="ET330" s="473"/>
      <c r="EU330" s="473"/>
      <c r="EV330" s="473"/>
      <c r="EW330" s="473"/>
      <c r="EX330" s="473"/>
      <c r="EY330" s="473"/>
      <c r="EZ330" s="473"/>
      <c r="FA330" s="473"/>
      <c r="FB330" s="473"/>
      <c r="FC330" s="473"/>
      <c r="FD330" s="473"/>
      <c r="FE330" s="473"/>
      <c r="FF330" s="473"/>
      <c r="FG330" s="473"/>
      <c r="FH330" s="473"/>
      <c r="FI330" s="473"/>
      <c r="FJ330" s="473"/>
      <c r="FK330" s="473"/>
      <c r="FL330" s="473"/>
      <c r="FM330" s="473"/>
      <c r="FN330" s="473"/>
      <c r="FO330" s="473"/>
      <c r="FP330" s="473"/>
      <c r="FQ330" s="473"/>
      <c r="FR330" s="473"/>
      <c r="FS330" s="473"/>
      <c r="FT330" s="473"/>
      <c r="FU330" s="473"/>
      <c r="FV330" s="473"/>
      <c r="FW330" s="473"/>
      <c r="FX330" s="473"/>
      <c r="FY330" s="473"/>
      <c r="FZ330" s="473"/>
      <c r="GA330" s="473"/>
      <c r="GB330" s="473"/>
      <c r="GC330" s="473"/>
      <c r="GD330" s="473"/>
      <c r="GE330" s="473"/>
      <c r="GF330" s="473"/>
      <c r="GG330" s="473"/>
      <c r="GH330" s="473"/>
      <c r="GI330" s="473"/>
      <c r="GJ330" s="473"/>
      <c r="GK330" s="473"/>
      <c r="GL330" s="473"/>
      <c r="GM330" s="473"/>
      <c r="GN330" s="473"/>
      <c r="GO330" s="473"/>
      <c r="GP330" s="473"/>
      <c r="GQ330" s="473"/>
      <c r="GR330" s="473"/>
      <c r="GS330" s="473"/>
      <c r="GT330" s="473"/>
      <c r="GU330" s="473"/>
      <c r="GV330" s="473"/>
    </row>
    <row r="331" spans="8:204" s="11" customFormat="1">
      <c r="H331" s="495"/>
      <c r="I331" s="495"/>
      <c r="J331" s="495"/>
      <c r="M331" s="495"/>
      <c r="N331" s="9"/>
      <c r="O331" s="9"/>
      <c r="P331" s="9"/>
      <c r="Q331" s="9"/>
      <c r="R331" s="473"/>
      <c r="S331" s="473"/>
      <c r="T331" s="473"/>
      <c r="U331" s="473"/>
      <c r="V331" s="473"/>
      <c r="W331" s="473"/>
      <c r="X331" s="473"/>
      <c r="Y331" s="473"/>
      <c r="Z331" s="473"/>
      <c r="AA331" s="473"/>
      <c r="AB331" s="473"/>
      <c r="AC331" s="473"/>
      <c r="AD331" s="473"/>
      <c r="AE331" s="473"/>
      <c r="AF331" s="473"/>
      <c r="AG331" s="473"/>
      <c r="AH331" s="473"/>
      <c r="AI331" s="473"/>
      <c r="AJ331" s="473"/>
      <c r="AK331" s="473"/>
      <c r="AL331" s="473"/>
      <c r="AM331" s="473"/>
      <c r="AN331" s="473"/>
      <c r="AO331" s="473"/>
      <c r="AP331" s="473"/>
      <c r="AQ331" s="473"/>
      <c r="AR331" s="473"/>
      <c r="AS331" s="473"/>
      <c r="AT331" s="473"/>
      <c r="AU331" s="473"/>
      <c r="AV331" s="473"/>
      <c r="AW331" s="473"/>
      <c r="AX331" s="473"/>
      <c r="AY331" s="473"/>
      <c r="AZ331" s="473"/>
      <c r="BA331" s="473"/>
      <c r="BB331" s="473"/>
      <c r="BC331" s="473"/>
      <c r="BD331" s="473"/>
      <c r="BE331" s="473"/>
      <c r="BF331" s="473"/>
      <c r="BG331" s="473"/>
      <c r="BH331" s="473"/>
      <c r="BI331" s="473"/>
      <c r="BJ331" s="473"/>
      <c r="BK331" s="473"/>
      <c r="BL331" s="473"/>
      <c r="BM331" s="473"/>
      <c r="BN331" s="473"/>
      <c r="BO331" s="473"/>
      <c r="BP331" s="473"/>
      <c r="BQ331" s="473"/>
      <c r="BR331" s="473"/>
      <c r="BS331" s="473"/>
      <c r="BT331" s="473"/>
      <c r="BU331" s="473"/>
      <c r="BV331" s="473"/>
      <c r="BW331" s="473"/>
      <c r="BX331" s="473"/>
      <c r="BY331" s="473"/>
      <c r="BZ331" s="473"/>
      <c r="CA331" s="473"/>
      <c r="CB331" s="473"/>
      <c r="CC331" s="473"/>
      <c r="CD331" s="473"/>
      <c r="CE331" s="473"/>
      <c r="CF331" s="473"/>
      <c r="CG331" s="473"/>
      <c r="CH331" s="473"/>
      <c r="CI331" s="473"/>
      <c r="CJ331" s="473"/>
      <c r="CK331" s="473"/>
      <c r="CL331" s="473"/>
      <c r="CM331" s="473"/>
      <c r="CN331" s="473"/>
      <c r="CO331" s="473"/>
      <c r="CP331" s="473"/>
      <c r="CQ331" s="473"/>
      <c r="CR331" s="473"/>
      <c r="CS331" s="473"/>
      <c r="CT331" s="473"/>
      <c r="CU331" s="473"/>
      <c r="CV331" s="473"/>
      <c r="CW331" s="473"/>
      <c r="CX331" s="473"/>
      <c r="CY331" s="473"/>
      <c r="CZ331" s="473"/>
      <c r="DA331" s="473"/>
      <c r="DB331" s="473"/>
      <c r="DC331" s="473"/>
      <c r="DD331" s="473"/>
      <c r="DE331" s="473"/>
      <c r="DF331" s="473"/>
      <c r="DG331" s="473"/>
      <c r="DH331" s="473"/>
      <c r="DI331" s="473"/>
      <c r="DJ331" s="473"/>
      <c r="DK331" s="473"/>
      <c r="DL331" s="473"/>
      <c r="DM331" s="473"/>
      <c r="DN331" s="473"/>
      <c r="DO331" s="473"/>
      <c r="DP331" s="473"/>
      <c r="DQ331" s="473"/>
      <c r="DR331" s="473"/>
      <c r="DS331" s="473"/>
      <c r="DT331" s="473"/>
      <c r="DU331" s="473"/>
      <c r="DV331" s="473"/>
      <c r="DW331" s="473"/>
      <c r="DX331" s="473"/>
      <c r="DY331" s="473"/>
      <c r="DZ331" s="473"/>
      <c r="EA331" s="473"/>
      <c r="EB331" s="473"/>
      <c r="EC331" s="473"/>
      <c r="ED331" s="473"/>
      <c r="EE331" s="473"/>
      <c r="EF331" s="473"/>
      <c r="EG331" s="473"/>
      <c r="EH331" s="473"/>
      <c r="EI331" s="473"/>
      <c r="EJ331" s="473"/>
      <c r="EK331" s="473"/>
      <c r="EL331" s="473"/>
      <c r="EM331" s="473"/>
      <c r="EN331" s="473"/>
      <c r="EO331" s="473"/>
      <c r="EP331" s="473"/>
      <c r="EQ331" s="473"/>
      <c r="ER331" s="473"/>
      <c r="ES331" s="473"/>
      <c r="ET331" s="473"/>
      <c r="EU331" s="473"/>
      <c r="EV331" s="473"/>
      <c r="EW331" s="473"/>
      <c r="EX331" s="473"/>
      <c r="EY331" s="473"/>
      <c r="EZ331" s="473"/>
      <c r="FA331" s="473"/>
      <c r="FB331" s="473"/>
      <c r="FC331" s="473"/>
      <c r="FD331" s="473"/>
      <c r="FE331" s="473"/>
      <c r="FF331" s="473"/>
      <c r="FG331" s="473"/>
      <c r="FH331" s="473"/>
      <c r="FI331" s="473"/>
      <c r="FJ331" s="473"/>
      <c r="FK331" s="473"/>
      <c r="FL331" s="473"/>
      <c r="FM331" s="473"/>
      <c r="FN331" s="473"/>
      <c r="FO331" s="473"/>
      <c r="FP331" s="473"/>
      <c r="FQ331" s="473"/>
      <c r="FR331" s="473"/>
      <c r="FS331" s="473"/>
      <c r="FT331" s="473"/>
      <c r="FU331" s="473"/>
      <c r="FV331" s="473"/>
      <c r="FW331" s="473"/>
      <c r="FX331" s="473"/>
      <c r="FY331" s="473"/>
      <c r="FZ331" s="473"/>
      <c r="GA331" s="473"/>
      <c r="GB331" s="473"/>
      <c r="GC331" s="473"/>
      <c r="GD331" s="473"/>
      <c r="GE331" s="473"/>
      <c r="GF331" s="473"/>
      <c r="GG331" s="473"/>
      <c r="GH331" s="473"/>
      <c r="GI331" s="473"/>
      <c r="GJ331" s="473"/>
      <c r="GK331" s="473"/>
      <c r="GL331" s="473"/>
      <c r="GM331" s="473"/>
      <c r="GN331" s="473"/>
      <c r="GO331" s="473"/>
      <c r="GP331" s="473"/>
      <c r="GQ331" s="473"/>
      <c r="GR331" s="473"/>
      <c r="GS331" s="473"/>
      <c r="GT331" s="473"/>
      <c r="GU331" s="473"/>
      <c r="GV331" s="473"/>
    </row>
    <row r="332" spans="8:204" s="11" customFormat="1">
      <c r="H332" s="495"/>
      <c r="I332" s="495"/>
      <c r="J332" s="495"/>
      <c r="M332" s="495"/>
      <c r="N332" s="9"/>
      <c r="O332" s="9"/>
      <c r="P332" s="9"/>
      <c r="Q332" s="9"/>
      <c r="R332" s="473"/>
      <c r="S332" s="473"/>
      <c r="T332" s="473"/>
      <c r="U332" s="473"/>
      <c r="V332" s="473"/>
      <c r="W332" s="473"/>
      <c r="X332" s="473"/>
      <c r="Y332" s="473"/>
      <c r="Z332" s="473"/>
      <c r="AA332" s="473"/>
      <c r="AB332" s="473"/>
      <c r="AC332" s="473"/>
      <c r="AD332" s="473"/>
      <c r="AE332" s="473"/>
      <c r="AF332" s="473"/>
      <c r="AG332" s="473"/>
      <c r="AH332" s="473"/>
      <c r="AI332" s="473"/>
      <c r="AJ332" s="473"/>
      <c r="AK332" s="473"/>
      <c r="AL332" s="473"/>
      <c r="AM332" s="473"/>
      <c r="AN332" s="473"/>
      <c r="AO332" s="473"/>
      <c r="AP332" s="473"/>
      <c r="AQ332" s="473"/>
      <c r="AR332" s="473"/>
      <c r="AS332" s="473"/>
      <c r="AT332" s="473"/>
      <c r="AU332" s="473"/>
      <c r="AV332" s="473"/>
      <c r="AW332" s="473"/>
      <c r="AX332" s="473"/>
      <c r="AY332" s="473"/>
      <c r="AZ332" s="473"/>
      <c r="BA332" s="473"/>
      <c r="BB332" s="473"/>
      <c r="BC332" s="473"/>
      <c r="BD332" s="473"/>
      <c r="BE332" s="473"/>
      <c r="BF332" s="473"/>
      <c r="BG332" s="473"/>
      <c r="BH332" s="473"/>
      <c r="BI332" s="473"/>
      <c r="BJ332" s="473"/>
      <c r="BK332" s="473"/>
      <c r="BL332" s="473"/>
      <c r="BM332" s="473"/>
      <c r="BN332" s="473"/>
      <c r="BO332" s="473"/>
      <c r="BP332" s="473"/>
      <c r="BQ332" s="473"/>
      <c r="BR332" s="473"/>
      <c r="BS332" s="473"/>
      <c r="BT332" s="473"/>
      <c r="BU332" s="473"/>
      <c r="BV332" s="473"/>
      <c r="BW332" s="473"/>
      <c r="BX332" s="473"/>
      <c r="BY332" s="473"/>
      <c r="BZ332" s="473"/>
      <c r="CA332" s="473"/>
      <c r="CB332" s="473"/>
      <c r="CC332" s="473"/>
      <c r="CD332" s="473"/>
      <c r="CE332" s="473"/>
      <c r="CF332" s="473"/>
      <c r="CG332" s="473"/>
      <c r="CH332" s="473"/>
      <c r="CI332" s="473"/>
      <c r="CJ332" s="473"/>
      <c r="CK332" s="473"/>
      <c r="CL332" s="473"/>
      <c r="CM332" s="473"/>
      <c r="CN332" s="473"/>
      <c r="CO332" s="473"/>
      <c r="CP332" s="473"/>
      <c r="CQ332" s="473"/>
      <c r="CR332" s="473"/>
      <c r="CS332" s="473"/>
      <c r="CT332" s="473"/>
      <c r="CU332" s="473"/>
      <c r="CV332" s="473"/>
      <c r="CW332" s="473"/>
      <c r="CX332" s="473"/>
      <c r="CY332" s="473"/>
      <c r="CZ332" s="473"/>
      <c r="DA332" s="473"/>
      <c r="DB332" s="473"/>
      <c r="DC332" s="473"/>
      <c r="DD332" s="473"/>
      <c r="DE332" s="473"/>
      <c r="DF332" s="473"/>
      <c r="DG332" s="473"/>
      <c r="DH332" s="473"/>
      <c r="DI332" s="473"/>
      <c r="DJ332" s="473"/>
      <c r="DK332" s="473"/>
      <c r="DL332" s="473"/>
      <c r="DM332" s="473"/>
      <c r="DN332" s="473"/>
      <c r="DO332" s="473"/>
      <c r="DP332" s="473"/>
      <c r="DQ332" s="473"/>
      <c r="DR332" s="473"/>
      <c r="DS332" s="473"/>
      <c r="DT332" s="473"/>
      <c r="DU332" s="473"/>
      <c r="DV332" s="473"/>
      <c r="DW332" s="473"/>
      <c r="DX332" s="473"/>
      <c r="DY332" s="473"/>
      <c r="DZ332" s="473"/>
      <c r="EA332" s="473"/>
      <c r="EB332" s="473"/>
      <c r="EC332" s="473"/>
      <c r="ED332" s="473"/>
      <c r="EE332" s="473"/>
      <c r="EF332" s="473"/>
      <c r="EG332" s="473"/>
      <c r="EH332" s="473"/>
      <c r="EI332" s="473"/>
      <c r="EJ332" s="473"/>
      <c r="EK332" s="473"/>
      <c r="EL332" s="473"/>
      <c r="EM332" s="473"/>
      <c r="EN332" s="473"/>
      <c r="EO332" s="473"/>
      <c r="EP332" s="473"/>
      <c r="EQ332" s="473"/>
      <c r="ER332" s="473"/>
      <c r="ES332" s="473"/>
      <c r="ET332" s="473"/>
      <c r="EU332" s="473"/>
      <c r="EV332" s="473"/>
      <c r="EW332" s="473"/>
      <c r="EX332" s="473"/>
      <c r="EY332" s="473"/>
      <c r="EZ332" s="473"/>
      <c r="FA332" s="473"/>
      <c r="FB332" s="473"/>
      <c r="FC332" s="473"/>
      <c r="FD332" s="473"/>
      <c r="FE332" s="473"/>
      <c r="FF332" s="473"/>
      <c r="FG332" s="473"/>
      <c r="FH332" s="473"/>
      <c r="FI332" s="473"/>
      <c r="FJ332" s="473"/>
      <c r="FK332" s="473"/>
      <c r="FL332" s="473"/>
      <c r="FM332" s="473"/>
      <c r="FN332" s="473"/>
      <c r="FO332" s="473"/>
      <c r="FP332" s="473"/>
      <c r="FQ332" s="473"/>
      <c r="FR332" s="473"/>
      <c r="FS332" s="473"/>
      <c r="FT332" s="473"/>
      <c r="FU332" s="473"/>
      <c r="FV332" s="473"/>
      <c r="FW332" s="473"/>
      <c r="FX332" s="473"/>
      <c r="FY332" s="473"/>
      <c r="FZ332" s="473"/>
      <c r="GA332" s="473"/>
      <c r="GB332" s="473"/>
      <c r="GC332" s="473"/>
      <c r="GD332" s="473"/>
      <c r="GE332" s="473"/>
      <c r="GF332" s="473"/>
      <c r="GG332" s="473"/>
      <c r="GH332" s="473"/>
      <c r="GI332" s="473"/>
      <c r="GJ332" s="473"/>
      <c r="GK332" s="473"/>
      <c r="GL332" s="473"/>
      <c r="GM332" s="473"/>
      <c r="GN332" s="473"/>
      <c r="GO332" s="473"/>
      <c r="GP332" s="473"/>
      <c r="GQ332" s="473"/>
      <c r="GR332" s="473"/>
      <c r="GS332" s="473"/>
      <c r="GT332" s="473"/>
      <c r="GU332" s="473"/>
      <c r="GV332" s="473"/>
    </row>
    <row r="333" spans="8:204" s="11" customFormat="1">
      <c r="H333" s="495"/>
      <c r="I333" s="495"/>
      <c r="J333" s="495"/>
      <c r="M333" s="495"/>
      <c r="N333" s="9"/>
      <c r="O333" s="9"/>
      <c r="P333" s="9"/>
      <c r="Q333" s="9"/>
      <c r="R333" s="473"/>
      <c r="S333" s="473"/>
      <c r="T333" s="473"/>
      <c r="U333" s="473"/>
      <c r="V333" s="473"/>
      <c r="W333" s="473"/>
      <c r="X333" s="473"/>
      <c r="Y333" s="473"/>
      <c r="Z333" s="473"/>
      <c r="AA333" s="473"/>
      <c r="AB333" s="473"/>
      <c r="AC333" s="473"/>
      <c r="AD333" s="473"/>
      <c r="AE333" s="473"/>
      <c r="AF333" s="473"/>
      <c r="AG333" s="473"/>
      <c r="AH333" s="473"/>
      <c r="AI333" s="473"/>
      <c r="AJ333" s="473"/>
      <c r="AK333" s="473"/>
      <c r="AL333" s="473"/>
      <c r="AM333" s="473"/>
      <c r="AN333" s="473"/>
      <c r="AO333" s="473"/>
      <c r="AP333" s="473"/>
      <c r="AQ333" s="473"/>
      <c r="AR333" s="473"/>
      <c r="AS333" s="473"/>
      <c r="AT333" s="473"/>
      <c r="AU333" s="473"/>
      <c r="AV333" s="473"/>
      <c r="AW333" s="473"/>
      <c r="AX333" s="473"/>
      <c r="AY333" s="473"/>
      <c r="AZ333" s="473"/>
      <c r="BA333" s="473"/>
      <c r="BB333" s="473"/>
      <c r="BC333" s="473"/>
      <c r="BD333" s="473"/>
      <c r="BE333" s="473"/>
      <c r="BF333" s="473"/>
      <c r="BG333" s="473"/>
      <c r="BH333" s="473"/>
      <c r="BI333" s="473"/>
      <c r="BJ333" s="473"/>
      <c r="BK333" s="473"/>
      <c r="BL333" s="473"/>
      <c r="BM333" s="473"/>
      <c r="BN333" s="473"/>
      <c r="BO333" s="473"/>
      <c r="BP333" s="473"/>
      <c r="BQ333" s="473"/>
      <c r="BR333" s="473"/>
      <c r="BS333" s="473"/>
      <c r="BT333" s="473"/>
      <c r="BU333" s="473"/>
      <c r="BV333" s="473"/>
      <c r="BW333" s="473"/>
      <c r="BX333" s="473"/>
      <c r="BY333" s="473"/>
      <c r="BZ333" s="473"/>
      <c r="CA333" s="473"/>
      <c r="CB333" s="473"/>
      <c r="CC333" s="473"/>
      <c r="CD333" s="473"/>
      <c r="CE333" s="473"/>
      <c r="CF333" s="473"/>
      <c r="CG333" s="473"/>
      <c r="CH333" s="473"/>
      <c r="CI333" s="473"/>
      <c r="CJ333" s="473"/>
      <c r="CK333" s="473"/>
      <c r="CL333" s="473"/>
      <c r="CM333" s="473"/>
      <c r="CN333" s="473"/>
      <c r="CO333" s="473"/>
      <c r="CP333" s="473"/>
      <c r="CQ333" s="473"/>
      <c r="CR333" s="473"/>
      <c r="CS333" s="473"/>
      <c r="CT333" s="473"/>
      <c r="CU333" s="473"/>
      <c r="CV333" s="473"/>
      <c r="CW333" s="473"/>
      <c r="CX333" s="473"/>
      <c r="CY333" s="473"/>
      <c r="CZ333" s="473"/>
      <c r="DA333" s="473"/>
      <c r="DB333" s="473"/>
      <c r="DC333" s="473"/>
      <c r="DD333" s="473"/>
      <c r="DE333" s="473"/>
      <c r="DF333" s="473"/>
      <c r="DG333" s="473"/>
      <c r="DH333" s="473"/>
      <c r="DI333" s="473"/>
      <c r="DJ333" s="473"/>
      <c r="DK333" s="473"/>
      <c r="DL333" s="473"/>
      <c r="DM333" s="473"/>
      <c r="DN333" s="473"/>
      <c r="DO333" s="473"/>
      <c r="DP333" s="473"/>
      <c r="DQ333" s="473"/>
      <c r="DR333" s="473"/>
      <c r="DS333" s="473"/>
      <c r="DT333" s="473"/>
      <c r="DU333" s="473"/>
      <c r="DV333" s="473"/>
      <c r="DW333" s="473"/>
      <c r="DX333" s="473"/>
      <c r="DY333" s="473"/>
      <c r="DZ333" s="473"/>
      <c r="EA333" s="473"/>
      <c r="EB333" s="473"/>
      <c r="EC333" s="473"/>
      <c r="ED333" s="473"/>
      <c r="EE333" s="473"/>
      <c r="EF333" s="473"/>
      <c r="EG333" s="473"/>
      <c r="EH333" s="473"/>
      <c r="EI333" s="473"/>
      <c r="EJ333" s="473"/>
      <c r="EK333" s="473"/>
      <c r="EL333" s="473"/>
      <c r="EM333" s="473"/>
      <c r="EN333" s="473"/>
      <c r="EO333" s="473"/>
      <c r="EP333" s="473"/>
      <c r="EQ333" s="473"/>
      <c r="ER333" s="473"/>
      <c r="ES333" s="473"/>
      <c r="ET333" s="473"/>
      <c r="EU333" s="473"/>
      <c r="EV333" s="473"/>
      <c r="EW333" s="473"/>
      <c r="EX333" s="473"/>
      <c r="EY333" s="473"/>
      <c r="EZ333" s="473"/>
      <c r="FA333" s="473"/>
      <c r="FB333" s="473"/>
      <c r="FC333" s="473"/>
      <c r="FD333" s="473"/>
      <c r="FE333" s="473"/>
      <c r="FF333" s="473"/>
      <c r="FG333" s="473"/>
      <c r="FH333" s="473"/>
      <c r="FI333" s="473"/>
      <c r="FJ333" s="473"/>
      <c r="FK333" s="473"/>
      <c r="FL333" s="473"/>
      <c r="FM333" s="473"/>
      <c r="FN333" s="473"/>
      <c r="FO333" s="473"/>
      <c r="FP333" s="473"/>
      <c r="FQ333" s="473"/>
      <c r="FR333" s="473"/>
      <c r="FS333" s="473"/>
      <c r="FT333" s="473"/>
      <c r="FU333" s="473"/>
      <c r="FV333" s="473"/>
      <c r="FW333" s="473"/>
      <c r="FX333" s="473"/>
      <c r="FY333" s="473"/>
      <c r="FZ333" s="473"/>
      <c r="GA333" s="473"/>
      <c r="GB333" s="473"/>
      <c r="GC333" s="473"/>
      <c r="GD333" s="473"/>
      <c r="GE333" s="473"/>
      <c r="GF333" s="473"/>
      <c r="GG333" s="473"/>
      <c r="GH333" s="473"/>
      <c r="GI333" s="473"/>
      <c r="GJ333" s="473"/>
      <c r="GK333" s="473"/>
      <c r="GL333" s="473"/>
      <c r="GM333" s="473"/>
      <c r="GN333" s="473"/>
      <c r="GO333" s="473"/>
      <c r="GP333" s="473"/>
      <c r="GQ333" s="473"/>
      <c r="GR333" s="473"/>
      <c r="GS333" s="473"/>
      <c r="GT333" s="473"/>
      <c r="GU333" s="473"/>
      <c r="GV333" s="473"/>
    </row>
    <row r="334" spans="8:204" s="11" customFormat="1">
      <c r="H334" s="495"/>
      <c r="I334" s="495"/>
      <c r="J334" s="495"/>
      <c r="M334" s="495"/>
      <c r="N334" s="9"/>
      <c r="O334" s="9"/>
      <c r="P334" s="9"/>
      <c r="Q334" s="9"/>
      <c r="R334" s="473"/>
      <c r="S334" s="473"/>
      <c r="T334" s="473"/>
      <c r="U334" s="473"/>
      <c r="V334" s="473"/>
      <c r="W334" s="473"/>
      <c r="X334" s="473"/>
      <c r="Y334" s="473"/>
      <c r="Z334" s="473"/>
      <c r="AA334" s="473"/>
      <c r="AB334" s="473"/>
      <c r="AC334" s="473"/>
      <c r="AD334" s="473"/>
      <c r="AE334" s="473"/>
      <c r="AF334" s="473"/>
      <c r="AG334" s="473"/>
      <c r="AH334" s="473"/>
      <c r="AI334" s="473"/>
      <c r="AJ334" s="473"/>
      <c r="AK334" s="473"/>
      <c r="AL334" s="473"/>
      <c r="AM334" s="473"/>
      <c r="AN334" s="473"/>
      <c r="AO334" s="473"/>
      <c r="AP334" s="473"/>
      <c r="AQ334" s="473"/>
      <c r="AR334" s="473"/>
      <c r="AS334" s="473"/>
      <c r="AT334" s="473"/>
      <c r="AU334" s="473"/>
      <c r="AV334" s="473"/>
      <c r="AW334" s="473"/>
      <c r="AX334" s="473"/>
      <c r="AY334" s="473"/>
      <c r="AZ334" s="473"/>
      <c r="BA334" s="473"/>
      <c r="BB334" s="473"/>
      <c r="BC334" s="473"/>
      <c r="BD334" s="473"/>
      <c r="BE334" s="473"/>
      <c r="BF334" s="473"/>
      <c r="BG334" s="473"/>
      <c r="BH334" s="473"/>
      <c r="BI334" s="473"/>
      <c r="BJ334" s="473"/>
      <c r="BK334" s="473"/>
      <c r="BL334" s="473"/>
      <c r="BM334" s="473"/>
      <c r="BN334" s="473"/>
      <c r="BO334" s="473"/>
      <c r="BP334" s="473"/>
      <c r="BQ334" s="473"/>
      <c r="BR334" s="473"/>
      <c r="BS334" s="473"/>
      <c r="BT334" s="473"/>
      <c r="BU334" s="473"/>
      <c r="BV334" s="473"/>
      <c r="BW334" s="473"/>
      <c r="BX334" s="473"/>
      <c r="BY334" s="473"/>
      <c r="BZ334" s="473"/>
      <c r="CA334" s="473"/>
      <c r="CB334" s="473"/>
      <c r="CC334" s="473"/>
      <c r="CD334" s="473"/>
      <c r="CE334" s="473"/>
      <c r="CF334" s="473"/>
      <c r="CG334" s="473"/>
      <c r="CH334" s="473"/>
      <c r="CI334" s="473"/>
      <c r="CJ334" s="473"/>
      <c r="CK334" s="473"/>
      <c r="CL334" s="473"/>
      <c r="CM334" s="473"/>
      <c r="CN334" s="473"/>
      <c r="CO334" s="473"/>
      <c r="CP334" s="473"/>
      <c r="CQ334" s="473"/>
      <c r="CR334" s="473"/>
      <c r="CS334" s="473"/>
      <c r="CT334" s="473"/>
      <c r="CU334" s="473"/>
      <c r="CV334" s="473"/>
      <c r="CW334" s="473"/>
      <c r="CX334" s="473"/>
      <c r="CY334" s="473"/>
      <c r="CZ334" s="473"/>
      <c r="DA334" s="473"/>
      <c r="DB334" s="473"/>
      <c r="DC334" s="473"/>
      <c r="DD334" s="473"/>
      <c r="DE334" s="473"/>
      <c r="DF334" s="473"/>
      <c r="DG334" s="473"/>
      <c r="DH334" s="473"/>
      <c r="DI334" s="473"/>
      <c r="DJ334" s="473"/>
      <c r="DK334" s="473"/>
      <c r="DL334" s="473"/>
      <c r="DM334" s="473"/>
      <c r="DN334" s="473"/>
      <c r="DO334" s="473"/>
      <c r="DP334" s="473"/>
      <c r="DQ334" s="473"/>
      <c r="DR334" s="473"/>
      <c r="DS334" s="473"/>
      <c r="DT334" s="473"/>
      <c r="DU334" s="473"/>
      <c r="DV334" s="473"/>
      <c r="DW334" s="473"/>
      <c r="DX334" s="473"/>
      <c r="DY334" s="473"/>
      <c r="DZ334" s="473"/>
      <c r="EA334" s="473"/>
      <c r="EB334" s="473"/>
      <c r="EC334" s="473"/>
      <c r="ED334" s="473"/>
      <c r="EE334" s="473"/>
      <c r="EF334" s="473"/>
      <c r="EG334" s="473"/>
      <c r="EH334" s="473"/>
      <c r="EI334" s="473"/>
      <c r="EJ334" s="473"/>
      <c r="EK334" s="473"/>
      <c r="EL334" s="473"/>
      <c r="EM334" s="473"/>
      <c r="EN334" s="473"/>
      <c r="EO334" s="473"/>
      <c r="EP334" s="473"/>
      <c r="EQ334" s="473"/>
      <c r="ER334" s="473"/>
      <c r="ES334" s="473"/>
      <c r="ET334" s="473"/>
      <c r="EU334" s="473"/>
      <c r="EV334" s="473"/>
      <c r="EW334" s="473"/>
      <c r="EX334" s="473"/>
      <c r="EY334" s="473"/>
      <c r="EZ334" s="473"/>
      <c r="FA334" s="473"/>
      <c r="FB334" s="473"/>
      <c r="FC334" s="473"/>
      <c r="FD334" s="473"/>
      <c r="FE334" s="473"/>
      <c r="FF334" s="473"/>
      <c r="FG334" s="473"/>
      <c r="FH334" s="473"/>
      <c r="FI334" s="473"/>
      <c r="FJ334" s="473"/>
      <c r="FK334" s="473"/>
      <c r="FL334" s="473"/>
      <c r="FM334" s="473"/>
      <c r="FN334" s="473"/>
      <c r="FO334" s="473"/>
      <c r="FP334" s="473"/>
      <c r="FQ334" s="473"/>
      <c r="FR334" s="473"/>
      <c r="FS334" s="473"/>
      <c r="FT334" s="473"/>
      <c r="FU334" s="473"/>
      <c r="FV334" s="473"/>
      <c r="FW334" s="473"/>
      <c r="FX334" s="473"/>
      <c r="FY334" s="473"/>
      <c r="FZ334" s="473"/>
      <c r="GA334" s="473"/>
      <c r="GB334" s="473"/>
      <c r="GC334" s="473"/>
      <c r="GD334" s="473"/>
      <c r="GE334" s="473"/>
      <c r="GF334" s="473"/>
      <c r="GG334" s="473"/>
      <c r="GH334" s="473"/>
      <c r="GI334" s="473"/>
      <c r="GJ334" s="473"/>
      <c r="GK334" s="473"/>
      <c r="GL334" s="473"/>
      <c r="GM334" s="473"/>
      <c r="GN334" s="473"/>
      <c r="GO334" s="473"/>
      <c r="GP334" s="473"/>
      <c r="GQ334" s="473"/>
      <c r="GR334" s="473"/>
      <c r="GS334" s="473"/>
      <c r="GT334" s="473"/>
      <c r="GU334" s="473"/>
      <c r="GV334" s="473"/>
    </row>
    <row r="335" spans="8:204" s="11" customFormat="1">
      <c r="H335" s="495"/>
      <c r="I335" s="495"/>
      <c r="J335" s="495"/>
      <c r="M335" s="495"/>
      <c r="N335" s="9"/>
      <c r="O335" s="9"/>
      <c r="P335" s="9"/>
      <c r="Q335" s="9"/>
      <c r="R335" s="473"/>
      <c r="S335" s="473"/>
      <c r="T335" s="473"/>
      <c r="U335" s="473"/>
      <c r="V335" s="473"/>
      <c r="W335" s="473"/>
      <c r="X335" s="473"/>
      <c r="Y335" s="473"/>
      <c r="Z335" s="473"/>
      <c r="AA335" s="473"/>
      <c r="AB335" s="473"/>
      <c r="AC335" s="473"/>
      <c r="AD335" s="473"/>
      <c r="AE335" s="473"/>
      <c r="AF335" s="473"/>
      <c r="AG335" s="473"/>
      <c r="AH335" s="473"/>
      <c r="AI335" s="473"/>
      <c r="AJ335" s="473"/>
      <c r="AK335" s="473"/>
      <c r="AL335" s="473"/>
      <c r="AM335" s="473"/>
      <c r="AN335" s="473"/>
      <c r="AO335" s="473"/>
      <c r="AP335" s="473"/>
      <c r="AQ335" s="473"/>
      <c r="AR335" s="473"/>
      <c r="AS335" s="473"/>
      <c r="AT335" s="473"/>
      <c r="AU335" s="473"/>
      <c r="AV335" s="473"/>
      <c r="AW335" s="473"/>
      <c r="AX335" s="473"/>
      <c r="AY335" s="473"/>
      <c r="AZ335" s="473"/>
      <c r="BA335" s="473"/>
      <c r="BB335" s="473"/>
      <c r="BC335" s="473"/>
      <c r="BD335" s="473"/>
      <c r="BE335" s="473"/>
      <c r="BF335" s="473"/>
      <c r="BG335" s="473"/>
      <c r="BH335" s="473"/>
      <c r="BI335" s="473"/>
      <c r="BJ335" s="473"/>
      <c r="BK335" s="473"/>
      <c r="BL335" s="473"/>
      <c r="BM335" s="473"/>
      <c r="BN335" s="473"/>
      <c r="BO335" s="473"/>
      <c r="BP335" s="473"/>
      <c r="BQ335" s="473"/>
      <c r="BR335" s="473"/>
      <c r="BS335" s="473"/>
      <c r="BT335" s="473"/>
      <c r="BU335" s="473"/>
      <c r="BV335" s="473"/>
      <c r="BW335" s="473"/>
      <c r="BX335" s="473"/>
      <c r="BY335" s="473"/>
      <c r="BZ335" s="473"/>
      <c r="CA335" s="473"/>
      <c r="CB335" s="473"/>
      <c r="CC335" s="473"/>
      <c r="CD335" s="473"/>
      <c r="CE335" s="473"/>
      <c r="CF335" s="473"/>
      <c r="CG335" s="473"/>
      <c r="CH335" s="473"/>
      <c r="CI335" s="473"/>
      <c r="CJ335" s="473"/>
      <c r="CK335" s="473"/>
      <c r="CL335" s="473"/>
      <c r="CM335" s="473"/>
      <c r="CN335" s="473"/>
      <c r="CO335" s="473"/>
      <c r="CP335" s="473"/>
      <c r="CQ335" s="473"/>
      <c r="CR335" s="473"/>
      <c r="CS335" s="473"/>
      <c r="CT335" s="473"/>
      <c r="CU335" s="473"/>
      <c r="CV335" s="473"/>
      <c r="CW335" s="473"/>
      <c r="CX335" s="473"/>
      <c r="CY335" s="473"/>
      <c r="CZ335" s="473"/>
      <c r="DA335" s="473"/>
      <c r="DB335" s="473"/>
      <c r="DC335" s="473"/>
      <c r="DD335" s="473"/>
      <c r="DE335" s="473"/>
      <c r="DF335" s="473"/>
      <c r="DG335" s="473"/>
      <c r="DH335" s="473"/>
      <c r="DI335" s="473"/>
      <c r="DJ335" s="473"/>
      <c r="DK335" s="473"/>
      <c r="DL335" s="473"/>
      <c r="DM335" s="473"/>
      <c r="DN335" s="473"/>
      <c r="DO335" s="473"/>
      <c r="DP335" s="473"/>
      <c r="DQ335" s="473"/>
      <c r="DR335" s="473"/>
      <c r="DS335" s="473"/>
      <c r="DT335" s="473"/>
      <c r="DU335" s="473"/>
      <c r="DV335" s="473"/>
      <c r="DW335" s="473"/>
      <c r="DX335" s="473"/>
      <c r="DY335" s="473"/>
      <c r="DZ335" s="473"/>
      <c r="EA335" s="473"/>
      <c r="EB335" s="473"/>
      <c r="EC335" s="473"/>
      <c r="ED335" s="473"/>
      <c r="EE335" s="473"/>
      <c r="EF335" s="473"/>
      <c r="EG335" s="473"/>
      <c r="EH335" s="473"/>
      <c r="EI335" s="473"/>
      <c r="EJ335" s="473"/>
      <c r="EK335" s="473"/>
      <c r="EL335" s="473"/>
      <c r="EM335" s="473"/>
      <c r="EN335" s="473"/>
      <c r="EO335" s="473"/>
      <c r="EP335" s="473"/>
      <c r="EQ335" s="473"/>
      <c r="ER335" s="473"/>
      <c r="ES335" s="473"/>
      <c r="ET335" s="473"/>
      <c r="EU335" s="473"/>
      <c r="EV335" s="473"/>
      <c r="EW335" s="473"/>
      <c r="EX335" s="473"/>
      <c r="EY335" s="473"/>
      <c r="EZ335" s="473"/>
      <c r="FA335" s="473"/>
      <c r="FB335" s="473"/>
      <c r="FC335" s="473"/>
      <c r="FD335" s="473"/>
      <c r="FE335" s="473"/>
      <c r="FF335" s="473"/>
      <c r="FG335" s="473"/>
      <c r="FH335" s="473"/>
      <c r="FI335" s="473"/>
      <c r="FJ335" s="473"/>
      <c r="FK335" s="473"/>
      <c r="FL335" s="473"/>
      <c r="FM335" s="473"/>
      <c r="FN335" s="473"/>
      <c r="FO335" s="473"/>
      <c r="FP335" s="473"/>
      <c r="FQ335" s="473"/>
      <c r="FR335" s="473"/>
      <c r="FS335" s="473"/>
      <c r="FT335" s="473"/>
      <c r="FU335" s="473"/>
      <c r="FV335" s="473"/>
      <c r="FW335" s="473"/>
      <c r="FX335" s="473"/>
      <c r="FY335" s="473"/>
      <c r="FZ335" s="473"/>
      <c r="GA335" s="473"/>
      <c r="GB335" s="473"/>
      <c r="GC335" s="473"/>
      <c r="GD335" s="473"/>
      <c r="GE335" s="473"/>
      <c r="GF335" s="473"/>
      <c r="GG335" s="473"/>
      <c r="GH335" s="473"/>
      <c r="GI335" s="473"/>
      <c r="GJ335" s="473"/>
      <c r="GK335" s="473"/>
      <c r="GL335" s="473"/>
      <c r="GM335" s="473"/>
      <c r="GN335" s="473"/>
      <c r="GO335" s="473"/>
      <c r="GP335" s="473"/>
      <c r="GQ335" s="473"/>
      <c r="GR335" s="473"/>
      <c r="GS335" s="473"/>
      <c r="GT335" s="473"/>
      <c r="GU335" s="473"/>
      <c r="GV335" s="473"/>
    </row>
    <row r="336" spans="8:204" s="11" customFormat="1">
      <c r="H336" s="495"/>
      <c r="I336" s="495"/>
      <c r="J336" s="495"/>
      <c r="M336" s="495"/>
      <c r="N336" s="9"/>
      <c r="O336" s="9"/>
      <c r="P336" s="9"/>
      <c r="Q336" s="9"/>
      <c r="R336" s="473"/>
      <c r="S336" s="473"/>
      <c r="T336" s="473"/>
      <c r="U336" s="473"/>
      <c r="V336" s="473"/>
      <c r="W336" s="473"/>
      <c r="X336" s="473"/>
      <c r="Y336" s="473"/>
      <c r="Z336" s="473"/>
      <c r="AA336" s="473"/>
      <c r="AB336" s="473"/>
      <c r="AC336" s="473"/>
      <c r="AD336" s="473"/>
      <c r="AE336" s="473"/>
      <c r="AF336" s="473"/>
      <c r="AG336" s="473"/>
      <c r="AH336" s="473"/>
      <c r="AI336" s="473"/>
      <c r="AJ336" s="473"/>
      <c r="AK336" s="473"/>
      <c r="AL336" s="473"/>
      <c r="AM336" s="473"/>
      <c r="AN336" s="473"/>
      <c r="AO336" s="473"/>
      <c r="AP336" s="473"/>
      <c r="AQ336" s="473"/>
      <c r="AR336" s="473"/>
      <c r="AS336" s="473"/>
      <c r="AT336" s="473"/>
      <c r="AU336" s="473"/>
      <c r="AV336" s="473"/>
      <c r="AW336" s="473"/>
      <c r="AX336" s="473"/>
      <c r="AY336" s="473"/>
      <c r="AZ336" s="473"/>
      <c r="BA336" s="473"/>
      <c r="BB336" s="473"/>
      <c r="BC336" s="473"/>
      <c r="BD336" s="473"/>
      <c r="BE336" s="473"/>
      <c r="BF336" s="473"/>
      <c r="BG336" s="473"/>
      <c r="BH336" s="473"/>
      <c r="BI336" s="473"/>
      <c r="BJ336" s="473"/>
      <c r="BK336" s="473"/>
      <c r="BL336" s="473"/>
      <c r="BM336" s="473"/>
      <c r="BN336" s="473"/>
      <c r="BO336" s="473"/>
      <c r="BP336" s="473"/>
      <c r="BQ336" s="473"/>
      <c r="BR336" s="473"/>
      <c r="BS336" s="473"/>
      <c r="BT336" s="473"/>
      <c r="BU336" s="473"/>
      <c r="BV336" s="473"/>
      <c r="BW336" s="473"/>
      <c r="BX336" s="473"/>
      <c r="BY336" s="473"/>
      <c r="BZ336" s="473"/>
      <c r="CA336" s="473"/>
      <c r="CB336" s="473"/>
      <c r="CC336" s="473"/>
      <c r="CD336" s="473"/>
      <c r="CE336" s="473"/>
      <c r="CF336" s="473"/>
      <c r="CG336" s="473"/>
      <c r="CH336" s="473"/>
      <c r="CI336" s="473"/>
      <c r="CJ336" s="473"/>
      <c r="CK336" s="473"/>
      <c r="CL336" s="473"/>
      <c r="CM336" s="473"/>
      <c r="CN336" s="473"/>
      <c r="CO336" s="473"/>
      <c r="CP336" s="473"/>
      <c r="CQ336" s="473"/>
      <c r="CR336" s="473"/>
      <c r="CS336" s="473"/>
      <c r="CT336" s="473"/>
      <c r="CU336" s="473"/>
      <c r="CV336" s="473"/>
      <c r="CW336" s="473"/>
      <c r="CX336" s="473"/>
      <c r="CY336" s="473"/>
      <c r="CZ336" s="473"/>
      <c r="DA336" s="473"/>
      <c r="DB336" s="473"/>
      <c r="DC336" s="473"/>
      <c r="DD336" s="473"/>
      <c r="DE336" s="473"/>
      <c r="DF336" s="473"/>
      <c r="DG336" s="473"/>
      <c r="DH336" s="473"/>
      <c r="DI336" s="473"/>
      <c r="DJ336" s="473"/>
      <c r="DK336" s="473"/>
      <c r="DL336" s="473"/>
      <c r="DM336" s="473"/>
      <c r="DN336" s="473"/>
      <c r="DO336" s="473"/>
      <c r="DP336" s="473"/>
      <c r="DQ336" s="473"/>
      <c r="DR336" s="473"/>
      <c r="DS336" s="473"/>
      <c r="DT336" s="473"/>
      <c r="DU336" s="473"/>
      <c r="DV336" s="473"/>
      <c r="DW336" s="473"/>
      <c r="DX336" s="473"/>
      <c r="DY336" s="473"/>
      <c r="DZ336" s="473"/>
      <c r="EA336" s="473"/>
      <c r="EB336" s="473"/>
      <c r="EC336" s="473"/>
      <c r="ED336" s="473"/>
      <c r="EE336" s="473"/>
      <c r="EF336" s="473"/>
      <c r="EG336" s="473"/>
      <c r="EH336" s="473"/>
      <c r="EI336" s="473"/>
      <c r="EJ336" s="473"/>
      <c r="EK336" s="473"/>
      <c r="EL336" s="473"/>
      <c r="EM336" s="473"/>
      <c r="EN336" s="473"/>
      <c r="EO336" s="473"/>
      <c r="EP336" s="473"/>
      <c r="EQ336" s="473"/>
      <c r="ER336" s="473"/>
      <c r="ES336" s="473"/>
      <c r="ET336" s="473"/>
      <c r="EU336" s="473"/>
      <c r="EV336" s="473"/>
      <c r="EW336" s="473"/>
      <c r="EX336" s="473"/>
      <c r="EY336" s="473"/>
      <c r="EZ336" s="473"/>
      <c r="FA336" s="473"/>
      <c r="FB336" s="473"/>
      <c r="FC336" s="473"/>
      <c r="FD336" s="473"/>
      <c r="FE336" s="473"/>
      <c r="FF336" s="473"/>
      <c r="FG336" s="473"/>
      <c r="FH336" s="473"/>
      <c r="FI336" s="473"/>
      <c r="FJ336" s="473"/>
      <c r="FK336" s="473"/>
      <c r="FL336" s="473"/>
      <c r="FM336" s="473"/>
      <c r="FN336" s="473"/>
      <c r="FO336" s="473"/>
      <c r="FP336" s="473"/>
      <c r="FQ336" s="473"/>
      <c r="FR336" s="473"/>
      <c r="FS336" s="473"/>
      <c r="FT336" s="473"/>
      <c r="FU336" s="473"/>
      <c r="FV336" s="473"/>
      <c r="FW336" s="473"/>
      <c r="FX336" s="473"/>
      <c r="FY336" s="473"/>
      <c r="FZ336" s="473"/>
      <c r="GA336" s="473"/>
      <c r="GB336" s="473"/>
      <c r="GC336" s="473"/>
      <c r="GD336" s="473"/>
      <c r="GE336" s="473"/>
      <c r="GF336" s="473"/>
      <c r="GG336" s="473"/>
      <c r="GH336" s="473"/>
      <c r="GI336" s="473"/>
      <c r="GJ336" s="473"/>
      <c r="GK336" s="473"/>
      <c r="GL336" s="473"/>
      <c r="GM336" s="473"/>
      <c r="GN336" s="473"/>
      <c r="GO336" s="473"/>
      <c r="GP336" s="473"/>
      <c r="GQ336" s="473"/>
      <c r="GR336" s="473"/>
      <c r="GS336" s="473"/>
      <c r="GT336" s="473"/>
      <c r="GU336" s="473"/>
      <c r="GV336" s="473"/>
    </row>
    <row r="337" spans="8:204" s="11" customFormat="1">
      <c r="H337" s="495"/>
      <c r="I337" s="495"/>
      <c r="J337" s="495"/>
      <c r="M337" s="495"/>
      <c r="N337" s="9"/>
      <c r="O337" s="9"/>
      <c r="P337" s="9"/>
      <c r="Q337" s="9"/>
      <c r="R337" s="473"/>
      <c r="S337" s="473"/>
      <c r="T337" s="473"/>
      <c r="U337" s="473"/>
      <c r="V337" s="473"/>
      <c r="W337" s="473"/>
      <c r="X337" s="473"/>
      <c r="Y337" s="473"/>
      <c r="Z337" s="473"/>
      <c r="AA337" s="473"/>
      <c r="AB337" s="473"/>
      <c r="AC337" s="473"/>
      <c r="AD337" s="473"/>
      <c r="AE337" s="473"/>
      <c r="AF337" s="473"/>
      <c r="AG337" s="473"/>
      <c r="AH337" s="473"/>
      <c r="AI337" s="473"/>
      <c r="AJ337" s="473"/>
      <c r="AK337" s="473"/>
      <c r="AL337" s="473"/>
      <c r="AM337" s="473"/>
      <c r="AN337" s="473"/>
      <c r="AO337" s="473"/>
      <c r="AP337" s="473"/>
      <c r="AQ337" s="473"/>
      <c r="AR337" s="473"/>
      <c r="AS337" s="473"/>
      <c r="AT337" s="473"/>
      <c r="AU337" s="473"/>
      <c r="AV337" s="473"/>
      <c r="AW337" s="473"/>
      <c r="AX337" s="473"/>
      <c r="AY337" s="473"/>
      <c r="AZ337" s="473"/>
      <c r="BA337" s="473"/>
      <c r="BB337" s="473"/>
      <c r="BC337" s="473"/>
      <c r="BD337" s="473"/>
      <c r="BE337" s="473"/>
      <c r="BF337" s="473"/>
      <c r="BG337" s="473"/>
      <c r="BH337" s="473"/>
      <c r="BI337" s="473"/>
      <c r="BJ337" s="473"/>
      <c r="BK337" s="473"/>
      <c r="BL337" s="473"/>
      <c r="BM337" s="473"/>
      <c r="BN337" s="473"/>
      <c r="BO337" s="473"/>
      <c r="BP337" s="473"/>
      <c r="BQ337" s="473"/>
      <c r="BR337" s="473"/>
      <c r="BS337" s="473"/>
      <c r="BT337" s="473"/>
      <c r="BU337" s="473"/>
      <c r="BV337" s="473"/>
      <c r="BW337" s="473"/>
      <c r="BX337" s="473"/>
      <c r="BY337" s="473"/>
      <c r="BZ337" s="473"/>
      <c r="CA337" s="473"/>
      <c r="CB337" s="473"/>
      <c r="CC337" s="473"/>
      <c r="CD337" s="473"/>
      <c r="CE337" s="473"/>
      <c r="CF337" s="473"/>
      <c r="CG337" s="473"/>
      <c r="CH337" s="473"/>
      <c r="CI337" s="473"/>
      <c r="CJ337" s="473"/>
      <c r="CK337" s="473"/>
      <c r="CL337" s="473"/>
      <c r="CM337" s="473"/>
      <c r="CN337" s="473"/>
      <c r="CO337" s="473"/>
      <c r="CP337" s="473"/>
      <c r="CQ337" s="473"/>
      <c r="CR337" s="473"/>
      <c r="CS337" s="473"/>
      <c r="CT337" s="473"/>
      <c r="CU337" s="473"/>
      <c r="CV337" s="473"/>
      <c r="CW337" s="473"/>
      <c r="CX337" s="473"/>
      <c r="CY337" s="473"/>
      <c r="CZ337" s="473"/>
      <c r="DA337" s="473"/>
      <c r="DB337" s="473"/>
      <c r="DC337" s="473"/>
      <c r="DD337" s="473"/>
      <c r="DE337" s="473"/>
      <c r="DF337" s="473"/>
      <c r="DG337" s="473"/>
      <c r="DH337" s="473"/>
      <c r="DI337" s="473"/>
      <c r="DJ337" s="473"/>
      <c r="DK337" s="473"/>
      <c r="DL337" s="473"/>
      <c r="DM337" s="473"/>
      <c r="DN337" s="473"/>
      <c r="DO337" s="473"/>
      <c r="DP337" s="473"/>
      <c r="DQ337" s="473"/>
      <c r="DR337" s="473"/>
      <c r="DS337" s="473"/>
      <c r="DT337" s="473"/>
      <c r="DU337" s="473"/>
      <c r="DV337" s="473"/>
      <c r="DW337" s="473"/>
      <c r="DX337" s="473"/>
      <c r="DY337" s="473"/>
      <c r="DZ337" s="473"/>
      <c r="EA337" s="473"/>
      <c r="EB337" s="473"/>
      <c r="EC337" s="473"/>
      <c r="ED337" s="473"/>
      <c r="EE337" s="473"/>
      <c r="EF337" s="473"/>
      <c r="EG337" s="473"/>
      <c r="EH337" s="473"/>
      <c r="EI337" s="473"/>
      <c r="EJ337" s="473"/>
      <c r="EK337" s="473"/>
      <c r="EL337" s="473"/>
      <c r="EM337" s="473"/>
      <c r="EN337" s="473"/>
      <c r="EO337" s="473"/>
      <c r="EP337" s="473"/>
      <c r="EQ337" s="473"/>
      <c r="ER337" s="473"/>
      <c r="ES337" s="473"/>
      <c r="ET337" s="473"/>
      <c r="EU337" s="473"/>
      <c r="EV337" s="473"/>
      <c r="EW337" s="473"/>
      <c r="EX337" s="473"/>
      <c r="EY337" s="473"/>
      <c r="EZ337" s="473"/>
      <c r="FA337" s="473"/>
      <c r="FB337" s="473"/>
      <c r="FC337" s="473"/>
      <c r="FD337" s="473"/>
      <c r="FE337" s="473"/>
      <c r="FF337" s="473"/>
      <c r="FG337" s="473"/>
      <c r="FH337" s="473"/>
      <c r="FI337" s="473"/>
      <c r="FJ337" s="473"/>
      <c r="FK337" s="473"/>
      <c r="FL337" s="473"/>
      <c r="FM337" s="473"/>
      <c r="FN337" s="473"/>
      <c r="FO337" s="473"/>
      <c r="FP337" s="473"/>
      <c r="FQ337" s="473"/>
      <c r="FR337" s="473"/>
      <c r="FS337" s="473"/>
      <c r="FT337" s="473"/>
      <c r="FU337" s="473"/>
      <c r="FV337" s="473"/>
      <c r="FW337" s="473"/>
      <c r="FX337" s="473"/>
      <c r="FY337" s="473"/>
      <c r="FZ337" s="473"/>
      <c r="GA337" s="473"/>
      <c r="GB337" s="473"/>
      <c r="GC337" s="473"/>
      <c r="GD337" s="473"/>
      <c r="GE337" s="473"/>
      <c r="GF337" s="473"/>
      <c r="GG337" s="473"/>
      <c r="GH337" s="473"/>
      <c r="GI337" s="473"/>
      <c r="GJ337" s="473"/>
      <c r="GK337" s="473"/>
      <c r="GL337" s="473"/>
      <c r="GM337" s="473"/>
      <c r="GN337" s="473"/>
      <c r="GO337" s="473"/>
      <c r="GP337" s="473"/>
      <c r="GQ337" s="473"/>
      <c r="GR337" s="473"/>
      <c r="GS337" s="473"/>
      <c r="GT337" s="473"/>
      <c r="GU337" s="473"/>
      <c r="GV337" s="473"/>
    </row>
    <row r="338" spans="8:204" s="11" customFormat="1">
      <c r="H338" s="495"/>
      <c r="I338" s="495"/>
      <c r="J338" s="495"/>
      <c r="M338" s="495"/>
      <c r="N338" s="9"/>
      <c r="O338" s="9"/>
      <c r="P338" s="9"/>
      <c r="Q338" s="9"/>
      <c r="R338" s="473"/>
      <c r="S338" s="473"/>
      <c r="T338" s="473"/>
      <c r="U338" s="473"/>
      <c r="V338" s="473"/>
      <c r="W338" s="473"/>
      <c r="X338" s="473"/>
      <c r="Y338" s="473"/>
      <c r="Z338" s="473"/>
      <c r="AA338" s="473"/>
      <c r="AB338" s="473"/>
      <c r="AC338" s="473"/>
      <c r="AD338" s="473"/>
      <c r="AE338" s="473"/>
      <c r="AF338" s="473"/>
      <c r="AG338" s="473"/>
      <c r="AH338" s="473"/>
      <c r="AI338" s="473"/>
      <c r="AJ338" s="473"/>
      <c r="AK338" s="473"/>
      <c r="AL338" s="473"/>
      <c r="AM338" s="473"/>
      <c r="AN338" s="473"/>
      <c r="AO338" s="473"/>
      <c r="AP338" s="473"/>
      <c r="AQ338" s="473"/>
      <c r="AR338" s="473"/>
      <c r="AS338" s="473"/>
      <c r="AT338" s="473"/>
      <c r="AU338" s="473"/>
      <c r="AV338" s="473"/>
      <c r="AW338" s="473"/>
      <c r="AX338" s="473"/>
      <c r="AY338" s="473"/>
      <c r="AZ338" s="473"/>
      <c r="BA338" s="473"/>
      <c r="BB338" s="473"/>
      <c r="BC338" s="473"/>
      <c r="BD338" s="473"/>
      <c r="BE338" s="473"/>
      <c r="BF338" s="473"/>
      <c r="BG338" s="473"/>
      <c r="BH338" s="473"/>
      <c r="BI338" s="473"/>
      <c r="BJ338" s="473"/>
      <c r="BK338" s="473"/>
      <c r="BL338" s="473"/>
      <c r="BM338" s="473"/>
      <c r="BN338" s="473"/>
      <c r="BO338" s="473"/>
      <c r="BP338" s="473"/>
      <c r="BQ338" s="473"/>
      <c r="BR338" s="473"/>
      <c r="BS338" s="473"/>
      <c r="BT338" s="473"/>
      <c r="BU338" s="473"/>
      <c r="BV338" s="473"/>
      <c r="BW338" s="473"/>
      <c r="BX338" s="473"/>
      <c r="BY338" s="473"/>
      <c r="BZ338" s="473"/>
      <c r="CA338" s="473"/>
      <c r="CB338" s="473"/>
      <c r="CC338" s="473"/>
      <c r="CD338" s="473"/>
      <c r="CE338" s="473"/>
      <c r="CF338" s="473"/>
      <c r="CG338" s="473"/>
      <c r="CH338" s="473"/>
      <c r="CI338" s="473"/>
      <c r="CJ338" s="473"/>
      <c r="CK338" s="473"/>
      <c r="CL338" s="473"/>
      <c r="CM338" s="473"/>
      <c r="CN338" s="473"/>
      <c r="CO338" s="473"/>
      <c r="CP338" s="473"/>
      <c r="CQ338" s="473"/>
      <c r="CR338" s="473"/>
      <c r="CS338" s="473"/>
      <c r="CT338" s="473"/>
      <c r="CU338" s="473"/>
      <c r="CV338" s="473"/>
      <c r="CW338" s="473"/>
      <c r="CX338" s="473"/>
      <c r="CY338" s="473"/>
      <c r="CZ338" s="473"/>
      <c r="DA338" s="473"/>
      <c r="DB338" s="473"/>
      <c r="DC338" s="473"/>
      <c r="DD338" s="473"/>
      <c r="DE338" s="473"/>
      <c r="DF338" s="473"/>
      <c r="DG338" s="473"/>
      <c r="DH338" s="473"/>
      <c r="DI338" s="473"/>
      <c r="DJ338" s="473"/>
      <c r="DK338" s="473"/>
      <c r="DL338" s="473"/>
      <c r="DM338" s="473"/>
      <c r="DN338" s="473"/>
      <c r="DO338" s="473"/>
      <c r="DP338" s="473"/>
      <c r="DQ338" s="473"/>
      <c r="DR338" s="473"/>
      <c r="DS338" s="473"/>
      <c r="DT338" s="473"/>
      <c r="DU338" s="473"/>
      <c r="DV338" s="473"/>
      <c r="DW338" s="473"/>
      <c r="DX338" s="473"/>
      <c r="DY338" s="473"/>
      <c r="DZ338" s="473"/>
      <c r="EA338" s="473"/>
      <c r="EB338" s="473"/>
      <c r="EC338" s="473"/>
      <c r="ED338" s="473"/>
      <c r="EE338" s="473"/>
      <c r="EF338" s="473"/>
      <c r="EG338" s="473"/>
      <c r="EH338" s="473"/>
      <c r="EI338" s="473"/>
      <c r="EJ338" s="473"/>
      <c r="EK338" s="473"/>
      <c r="EL338" s="473"/>
      <c r="EM338" s="473"/>
      <c r="EN338" s="473"/>
      <c r="EO338" s="473"/>
      <c r="EP338" s="473"/>
      <c r="EQ338" s="473"/>
      <c r="ER338" s="473"/>
      <c r="ES338" s="473"/>
      <c r="ET338" s="473"/>
      <c r="EU338" s="473"/>
      <c r="EV338" s="473"/>
      <c r="EW338" s="473"/>
      <c r="EX338" s="473"/>
      <c r="EY338" s="473"/>
      <c r="EZ338" s="473"/>
      <c r="FA338" s="473"/>
      <c r="FB338" s="473"/>
      <c r="FC338" s="473"/>
      <c r="FD338" s="473"/>
      <c r="FE338" s="473"/>
      <c r="FF338" s="473"/>
      <c r="FG338" s="473"/>
      <c r="FH338" s="473"/>
      <c r="FI338" s="473"/>
      <c r="FJ338" s="473"/>
      <c r="FK338" s="473"/>
      <c r="FL338" s="473"/>
      <c r="FM338" s="473"/>
      <c r="FN338" s="473"/>
      <c r="FO338" s="473"/>
      <c r="FP338" s="473"/>
      <c r="FQ338" s="473"/>
      <c r="FR338" s="473"/>
      <c r="FS338" s="473"/>
      <c r="FT338" s="473"/>
      <c r="FU338" s="473"/>
      <c r="FV338" s="473"/>
      <c r="FW338" s="473"/>
      <c r="FX338" s="473"/>
      <c r="FY338" s="473"/>
      <c r="FZ338" s="473"/>
      <c r="GA338" s="473"/>
      <c r="GB338" s="473"/>
      <c r="GC338" s="473"/>
      <c r="GD338" s="473"/>
      <c r="GE338" s="473"/>
      <c r="GF338" s="473"/>
      <c r="GG338" s="473"/>
      <c r="GH338" s="473"/>
      <c r="GI338" s="473"/>
      <c r="GJ338" s="473"/>
      <c r="GK338" s="473"/>
      <c r="GL338" s="473"/>
      <c r="GM338" s="473"/>
      <c r="GN338" s="473"/>
      <c r="GO338" s="473"/>
      <c r="GP338" s="473"/>
      <c r="GQ338" s="473"/>
      <c r="GR338" s="473"/>
      <c r="GS338" s="473"/>
      <c r="GT338" s="473"/>
      <c r="GU338" s="473"/>
      <c r="GV338" s="473"/>
    </row>
    <row r="339" spans="8:204" s="11" customFormat="1">
      <c r="H339" s="495"/>
      <c r="I339" s="495"/>
      <c r="J339" s="495"/>
      <c r="M339" s="495"/>
      <c r="N339" s="9"/>
      <c r="O339" s="9"/>
      <c r="P339" s="9"/>
      <c r="Q339" s="9"/>
      <c r="R339" s="473"/>
      <c r="S339" s="473"/>
      <c r="T339" s="473"/>
      <c r="U339" s="473"/>
      <c r="V339" s="473"/>
      <c r="W339" s="473"/>
      <c r="X339" s="473"/>
      <c r="Y339" s="473"/>
      <c r="Z339" s="473"/>
      <c r="AA339" s="473"/>
      <c r="AB339" s="473"/>
      <c r="AC339" s="473"/>
      <c r="AD339" s="473"/>
      <c r="AE339" s="473"/>
      <c r="AF339" s="473"/>
      <c r="AG339" s="473"/>
      <c r="AH339" s="473"/>
      <c r="AI339" s="473"/>
      <c r="AJ339" s="473"/>
      <c r="AK339" s="473"/>
      <c r="AL339" s="473"/>
      <c r="AM339" s="473"/>
      <c r="AN339" s="473"/>
      <c r="AO339" s="473"/>
      <c r="AP339" s="473"/>
      <c r="AQ339" s="473"/>
      <c r="AR339" s="473"/>
      <c r="AS339" s="473"/>
      <c r="AT339" s="473"/>
      <c r="AU339" s="473"/>
      <c r="AV339" s="473"/>
      <c r="AW339" s="473"/>
      <c r="AX339" s="473"/>
      <c r="AY339" s="473"/>
      <c r="AZ339" s="473"/>
      <c r="BA339" s="473"/>
      <c r="BB339" s="473"/>
      <c r="BC339" s="473"/>
      <c r="BD339" s="473"/>
      <c r="BE339" s="473"/>
      <c r="BF339" s="473"/>
      <c r="BG339" s="473"/>
      <c r="BH339" s="473"/>
      <c r="BI339" s="473"/>
      <c r="BJ339" s="473"/>
      <c r="BK339" s="473"/>
      <c r="BL339" s="473"/>
      <c r="BM339" s="473"/>
      <c r="BN339" s="473"/>
      <c r="BO339" s="473"/>
      <c r="BP339" s="473"/>
      <c r="BQ339" s="473"/>
      <c r="BR339" s="473"/>
      <c r="BS339" s="473"/>
      <c r="BT339" s="473"/>
      <c r="BU339" s="473"/>
      <c r="BV339" s="473"/>
      <c r="BW339" s="473"/>
      <c r="BX339" s="473"/>
      <c r="BY339" s="473"/>
      <c r="BZ339" s="473"/>
      <c r="CA339" s="473"/>
      <c r="CB339" s="473"/>
      <c r="CC339" s="473"/>
      <c r="CD339" s="473"/>
      <c r="CE339" s="473"/>
      <c r="CF339" s="473"/>
      <c r="CG339" s="473"/>
      <c r="CH339" s="473"/>
      <c r="CI339" s="473"/>
      <c r="CJ339" s="473"/>
      <c r="CK339" s="473"/>
      <c r="CL339" s="473"/>
      <c r="CM339" s="473"/>
      <c r="CN339" s="473"/>
      <c r="CO339" s="473"/>
      <c r="CP339" s="473"/>
      <c r="CQ339" s="473"/>
      <c r="CR339" s="473"/>
      <c r="CS339" s="473"/>
      <c r="CT339" s="473"/>
      <c r="CU339" s="473"/>
      <c r="CV339" s="473"/>
      <c r="CW339" s="473"/>
      <c r="CX339" s="473"/>
      <c r="CY339" s="473"/>
      <c r="CZ339" s="473"/>
      <c r="DA339" s="473"/>
      <c r="DB339" s="473"/>
      <c r="DC339" s="473"/>
      <c r="DD339" s="473"/>
      <c r="DE339" s="473"/>
      <c r="DF339" s="473"/>
      <c r="DG339" s="473"/>
      <c r="DH339" s="473"/>
      <c r="DI339" s="473"/>
      <c r="DJ339" s="473"/>
      <c r="DK339" s="473"/>
      <c r="DL339" s="473"/>
      <c r="DM339" s="473"/>
      <c r="DN339" s="473"/>
      <c r="DO339" s="473"/>
      <c r="DP339" s="473"/>
      <c r="DQ339" s="473"/>
      <c r="DR339" s="473"/>
      <c r="DS339" s="473"/>
      <c r="DT339" s="473"/>
      <c r="DU339" s="473"/>
      <c r="DV339" s="473"/>
      <c r="DW339" s="473"/>
      <c r="DX339" s="473"/>
      <c r="DY339" s="473"/>
      <c r="DZ339" s="473"/>
      <c r="EA339" s="473"/>
      <c r="EB339" s="473"/>
      <c r="EC339" s="473"/>
      <c r="ED339" s="473"/>
      <c r="EE339" s="473"/>
      <c r="EF339" s="473"/>
      <c r="EG339" s="473"/>
      <c r="EH339" s="473"/>
      <c r="EI339" s="473"/>
      <c r="EJ339" s="473"/>
      <c r="EK339" s="473"/>
      <c r="EL339" s="473"/>
      <c r="EM339" s="473"/>
      <c r="EN339" s="473"/>
      <c r="EO339" s="473"/>
      <c r="EP339" s="473"/>
      <c r="EQ339" s="473"/>
      <c r="ER339" s="473"/>
      <c r="ES339" s="473"/>
      <c r="ET339" s="473"/>
      <c r="EU339" s="473"/>
      <c r="EV339" s="473"/>
      <c r="EW339" s="473"/>
      <c r="EX339" s="473"/>
      <c r="EY339" s="473"/>
      <c r="EZ339" s="473"/>
      <c r="FA339" s="473"/>
      <c r="FB339" s="473"/>
      <c r="FC339" s="473"/>
      <c r="FD339" s="473"/>
      <c r="FE339" s="473"/>
      <c r="FF339" s="473"/>
      <c r="FG339" s="473"/>
      <c r="FH339" s="473"/>
      <c r="FI339" s="473"/>
      <c r="FJ339" s="473"/>
      <c r="FK339" s="473"/>
      <c r="FL339" s="473"/>
      <c r="FM339" s="473"/>
      <c r="FN339" s="473"/>
      <c r="FO339" s="473"/>
      <c r="FP339" s="473"/>
      <c r="FQ339" s="473"/>
      <c r="FR339" s="473"/>
      <c r="FS339" s="473"/>
      <c r="FT339" s="473"/>
      <c r="FU339" s="473"/>
      <c r="FV339" s="473"/>
      <c r="FW339" s="473"/>
      <c r="FX339" s="473"/>
      <c r="FY339" s="473"/>
      <c r="FZ339" s="473"/>
      <c r="GA339" s="473"/>
      <c r="GB339" s="473"/>
      <c r="GC339" s="473"/>
      <c r="GD339" s="473"/>
      <c r="GE339" s="473"/>
      <c r="GF339" s="473"/>
      <c r="GG339" s="473"/>
      <c r="GH339" s="473"/>
      <c r="GI339" s="473"/>
      <c r="GJ339" s="473"/>
      <c r="GK339" s="473"/>
      <c r="GL339" s="473"/>
      <c r="GM339" s="473"/>
      <c r="GN339" s="473"/>
      <c r="GO339" s="473"/>
      <c r="GP339" s="473"/>
      <c r="GQ339" s="473"/>
      <c r="GR339" s="473"/>
      <c r="GS339" s="473"/>
      <c r="GT339" s="473"/>
      <c r="GU339" s="473"/>
      <c r="GV339" s="473"/>
    </row>
    <row r="340" spans="8:204" s="11" customFormat="1">
      <c r="H340" s="495"/>
      <c r="I340" s="495"/>
      <c r="J340" s="495"/>
      <c r="M340" s="495"/>
      <c r="N340" s="9"/>
      <c r="O340" s="9"/>
      <c r="P340" s="9"/>
      <c r="Q340" s="9"/>
      <c r="R340" s="473"/>
      <c r="S340" s="473"/>
      <c r="T340" s="473"/>
      <c r="U340" s="473"/>
      <c r="V340" s="473"/>
      <c r="W340" s="473"/>
      <c r="X340" s="473"/>
      <c r="Y340" s="473"/>
      <c r="Z340" s="473"/>
      <c r="AA340" s="473"/>
      <c r="AB340" s="473"/>
      <c r="AC340" s="473"/>
      <c r="AD340" s="473"/>
      <c r="AE340" s="473"/>
      <c r="AF340" s="473"/>
      <c r="AG340" s="473"/>
      <c r="AH340" s="473"/>
      <c r="AI340" s="473"/>
      <c r="AJ340" s="473"/>
      <c r="AK340" s="473"/>
      <c r="AL340" s="473"/>
      <c r="AM340" s="473"/>
      <c r="AN340" s="473"/>
      <c r="AO340" s="473"/>
      <c r="AP340" s="473"/>
      <c r="AQ340" s="473"/>
      <c r="AR340" s="473"/>
      <c r="AS340" s="473"/>
      <c r="AT340" s="473"/>
      <c r="AU340" s="473"/>
      <c r="AV340" s="473"/>
      <c r="AW340" s="473"/>
      <c r="AX340" s="473"/>
      <c r="AY340" s="473"/>
      <c r="AZ340" s="473"/>
      <c r="BA340" s="473"/>
      <c r="BB340" s="473"/>
      <c r="BC340" s="473"/>
      <c r="BD340" s="473"/>
      <c r="BE340" s="473"/>
      <c r="BF340" s="473"/>
      <c r="BG340" s="473"/>
      <c r="BH340" s="473"/>
      <c r="BI340" s="473"/>
      <c r="BJ340" s="473"/>
      <c r="BK340" s="473"/>
      <c r="BL340" s="473"/>
      <c r="BM340" s="473"/>
      <c r="BN340" s="473"/>
      <c r="BO340" s="473"/>
      <c r="BP340" s="473"/>
      <c r="BQ340" s="473"/>
      <c r="BR340" s="473"/>
      <c r="BS340" s="473"/>
      <c r="BT340" s="473"/>
      <c r="BU340" s="473"/>
      <c r="BV340" s="473"/>
      <c r="BW340" s="473"/>
      <c r="BX340" s="473"/>
      <c r="BY340" s="473"/>
      <c r="BZ340" s="473"/>
      <c r="CA340" s="473"/>
      <c r="CB340" s="473"/>
      <c r="CC340" s="473"/>
      <c r="CD340" s="473"/>
      <c r="CE340" s="473"/>
      <c r="CF340" s="473"/>
      <c r="CG340" s="473"/>
      <c r="CH340" s="473"/>
      <c r="CI340" s="473"/>
      <c r="CJ340" s="473"/>
      <c r="CK340" s="473"/>
      <c r="CL340" s="473"/>
      <c r="CM340" s="473"/>
      <c r="CN340" s="473"/>
      <c r="CO340" s="473"/>
      <c r="CP340" s="473"/>
      <c r="CQ340" s="473"/>
      <c r="CR340" s="473"/>
      <c r="CS340" s="473"/>
      <c r="CT340" s="473"/>
      <c r="CU340" s="473"/>
      <c r="CV340" s="473"/>
      <c r="CW340" s="473"/>
      <c r="CX340" s="473"/>
      <c r="CY340" s="473"/>
      <c r="CZ340" s="473"/>
      <c r="DA340" s="473"/>
      <c r="DB340" s="473"/>
      <c r="DC340" s="473"/>
      <c r="DD340" s="473"/>
      <c r="DE340" s="473"/>
      <c r="DF340" s="473"/>
      <c r="DG340" s="473"/>
      <c r="DH340" s="473"/>
      <c r="DI340" s="473"/>
      <c r="DJ340" s="473"/>
      <c r="DK340" s="473"/>
      <c r="DL340" s="473"/>
      <c r="DM340" s="473"/>
      <c r="DN340" s="473"/>
      <c r="DO340" s="473"/>
      <c r="DP340" s="473"/>
      <c r="DQ340" s="473"/>
      <c r="DR340" s="473"/>
      <c r="DS340" s="473"/>
      <c r="DT340" s="473"/>
      <c r="DU340" s="473"/>
      <c r="DV340" s="473"/>
      <c r="DW340" s="473"/>
      <c r="DX340" s="473"/>
      <c r="DY340" s="473"/>
      <c r="DZ340" s="473"/>
      <c r="EA340" s="473"/>
      <c r="EB340" s="473"/>
      <c r="EC340" s="473"/>
      <c r="ED340" s="473"/>
      <c r="EE340" s="473"/>
      <c r="EF340" s="473"/>
      <c r="EG340" s="473"/>
      <c r="EH340" s="473"/>
      <c r="EI340" s="473"/>
      <c r="EJ340" s="473"/>
      <c r="EK340" s="473"/>
      <c r="EL340" s="473"/>
      <c r="EM340" s="473"/>
      <c r="EN340" s="473"/>
      <c r="EO340" s="473"/>
      <c r="EP340" s="473"/>
      <c r="EQ340" s="473"/>
      <c r="ER340" s="473"/>
      <c r="ES340" s="473"/>
      <c r="ET340" s="473"/>
      <c r="EU340" s="473"/>
      <c r="EV340" s="473"/>
      <c r="EW340" s="473"/>
      <c r="EX340" s="473"/>
      <c r="EY340" s="473"/>
      <c r="EZ340" s="473"/>
      <c r="FA340" s="473"/>
      <c r="FB340" s="473"/>
      <c r="FC340" s="473"/>
      <c r="FD340" s="473"/>
      <c r="FE340" s="473"/>
      <c r="FF340" s="473"/>
      <c r="FG340" s="473"/>
      <c r="FH340" s="473"/>
      <c r="FI340" s="473"/>
      <c r="FJ340" s="473"/>
      <c r="FK340" s="473"/>
      <c r="FL340" s="473"/>
      <c r="FM340" s="473"/>
      <c r="FN340" s="473"/>
      <c r="FO340" s="473"/>
      <c r="FP340" s="473"/>
      <c r="FQ340" s="473"/>
      <c r="FR340" s="473"/>
      <c r="FS340" s="473"/>
      <c r="FT340" s="473"/>
      <c r="FU340" s="473"/>
      <c r="FV340" s="473"/>
      <c r="FW340" s="473"/>
      <c r="FX340" s="473"/>
      <c r="FY340" s="473"/>
      <c r="FZ340" s="473"/>
      <c r="GA340" s="473"/>
      <c r="GB340" s="473"/>
      <c r="GC340" s="473"/>
      <c r="GD340" s="473"/>
      <c r="GE340" s="473"/>
      <c r="GF340" s="473"/>
      <c r="GG340" s="473"/>
      <c r="GH340" s="473"/>
      <c r="GI340" s="473"/>
      <c r="GJ340" s="473"/>
      <c r="GK340" s="473"/>
      <c r="GL340" s="473"/>
      <c r="GM340" s="473"/>
      <c r="GN340" s="473"/>
      <c r="GO340" s="473"/>
      <c r="GP340" s="473"/>
      <c r="GQ340" s="473"/>
      <c r="GR340" s="473"/>
      <c r="GS340" s="473"/>
      <c r="GT340" s="473"/>
      <c r="GU340" s="473"/>
      <c r="GV340" s="473"/>
    </row>
    <row r="341" spans="8:204" s="11" customFormat="1">
      <c r="H341" s="495"/>
      <c r="I341" s="495"/>
      <c r="J341" s="495"/>
      <c r="M341" s="495"/>
      <c r="N341" s="9"/>
      <c r="O341" s="9"/>
      <c r="P341" s="9"/>
      <c r="Q341" s="9"/>
      <c r="R341" s="473"/>
      <c r="S341" s="473"/>
      <c r="T341" s="473"/>
      <c r="U341" s="473"/>
      <c r="V341" s="473"/>
      <c r="W341" s="473"/>
      <c r="X341" s="473"/>
      <c r="Y341" s="473"/>
      <c r="Z341" s="473"/>
      <c r="AA341" s="473"/>
      <c r="AB341" s="473"/>
      <c r="AC341" s="473"/>
      <c r="AD341" s="473"/>
      <c r="AE341" s="473"/>
      <c r="AF341" s="473"/>
      <c r="AG341" s="473"/>
      <c r="AH341" s="473"/>
      <c r="AI341" s="473"/>
      <c r="AJ341" s="473"/>
      <c r="AK341" s="473"/>
      <c r="AL341" s="473"/>
      <c r="AM341" s="473"/>
      <c r="AN341" s="473"/>
      <c r="AO341" s="473"/>
      <c r="AP341" s="473"/>
      <c r="AQ341" s="473"/>
      <c r="AR341" s="473"/>
      <c r="AS341" s="473"/>
      <c r="AT341" s="473"/>
      <c r="AU341" s="473"/>
      <c r="AV341" s="473"/>
      <c r="AW341" s="473"/>
      <c r="AX341" s="473"/>
      <c r="AY341" s="473"/>
      <c r="AZ341" s="473"/>
      <c r="BA341" s="473"/>
      <c r="BB341" s="473"/>
      <c r="BC341" s="473"/>
      <c r="BD341" s="473"/>
      <c r="BE341" s="473"/>
      <c r="BF341" s="473"/>
      <c r="BG341" s="473"/>
      <c r="BH341" s="473"/>
      <c r="BI341" s="473"/>
      <c r="BJ341" s="473"/>
      <c r="BK341" s="473"/>
      <c r="BL341" s="473"/>
      <c r="BM341" s="473"/>
      <c r="BN341" s="473"/>
      <c r="BO341" s="473"/>
      <c r="BP341" s="473"/>
      <c r="BQ341" s="473"/>
      <c r="BR341" s="473"/>
      <c r="BS341" s="473"/>
      <c r="BT341" s="473"/>
      <c r="BU341" s="473"/>
      <c r="BV341" s="473"/>
      <c r="BW341" s="473"/>
      <c r="BX341" s="473"/>
      <c r="BY341" s="473"/>
      <c r="BZ341" s="473"/>
      <c r="CA341" s="473"/>
      <c r="CB341" s="473"/>
      <c r="CC341" s="473"/>
      <c r="CD341" s="473"/>
      <c r="CE341" s="473"/>
      <c r="CF341" s="473"/>
      <c r="CG341" s="473"/>
      <c r="CH341" s="473"/>
      <c r="CI341" s="473"/>
      <c r="CJ341" s="473"/>
      <c r="CK341" s="473"/>
      <c r="CL341" s="473"/>
      <c r="CM341" s="473"/>
      <c r="CN341" s="473"/>
      <c r="CO341" s="473"/>
      <c r="CP341" s="473"/>
      <c r="CQ341" s="473"/>
      <c r="CR341" s="473"/>
      <c r="CS341" s="473"/>
      <c r="CT341" s="473"/>
      <c r="CU341" s="473"/>
      <c r="CV341" s="473"/>
      <c r="CW341" s="473"/>
      <c r="CX341" s="473"/>
      <c r="CY341" s="473"/>
      <c r="CZ341" s="473"/>
      <c r="DA341" s="473"/>
      <c r="DB341" s="473"/>
      <c r="DC341" s="473"/>
      <c r="DD341" s="473"/>
      <c r="DE341" s="473"/>
      <c r="DF341" s="473"/>
      <c r="DG341" s="473"/>
      <c r="DH341" s="473"/>
      <c r="DI341" s="473"/>
      <c r="DJ341" s="473"/>
      <c r="DK341" s="473"/>
      <c r="DL341" s="473"/>
      <c r="DM341" s="473"/>
      <c r="DN341" s="473"/>
      <c r="DO341" s="473"/>
      <c r="DP341" s="473"/>
      <c r="DQ341" s="473"/>
      <c r="DR341" s="473"/>
      <c r="DS341" s="473"/>
      <c r="DT341" s="473"/>
      <c r="DU341" s="473"/>
      <c r="DV341" s="473"/>
      <c r="DW341" s="473"/>
      <c r="DX341" s="473"/>
      <c r="DY341" s="473"/>
      <c r="DZ341" s="473"/>
      <c r="EA341" s="473"/>
      <c r="EB341" s="473"/>
      <c r="EC341" s="473"/>
      <c r="ED341" s="473"/>
      <c r="EE341" s="473"/>
      <c r="EF341" s="473"/>
      <c r="EG341" s="473"/>
      <c r="EH341" s="473"/>
      <c r="EI341" s="473"/>
      <c r="EJ341" s="473"/>
      <c r="EK341" s="473"/>
      <c r="EL341" s="473"/>
      <c r="EM341" s="473"/>
      <c r="EN341" s="473"/>
      <c r="EO341" s="473"/>
      <c r="EP341" s="473"/>
      <c r="EQ341" s="473"/>
      <c r="ER341" s="473"/>
      <c r="ES341" s="473"/>
      <c r="ET341" s="473"/>
      <c r="EU341" s="473"/>
      <c r="EV341" s="473"/>
      <c r="EW341" s="473"/>
      <c r="EX341" s="473"/>
      <c r="EY341" s="473"/>
      <c r="EZ341" s="473"/>
      <c r="FA341" s="473"/>
      <c r="FB341" s="473"/>
      <c r="FC341" s="473"/>
      <c r="FD341" s="473"/>
      <c r="FE341" s="473"/>
      <c r="FF341" s="473"/>
      <c r="FG341" s="473"/>
      <c r="FH341" s="473"/>
      <c r="FI341" s="473"/>
      <c r="FJ341" s="473"/>
      <c r="FK341" s="473"/>
      <c r="FL341" s="473"/>
      <c r="FM341" s="473"/>
      <c r="FN341" s="473"/>
      <c r="FO341" s="473"/>
      <c r="FP341" s="473"/>
      <c r="FQ341" s="473"/>
      <c r="FR341" s="473"/>
      <c r="FS341" s="473"/>
      <c r="FT341" s="473"/>
      <c r="FU341" s="473"/>
      <c r="FV341" s="473"/>
      <c r="FW341" s="473"/>
      <c r="FX341" s="473"/>
      <c r="FY341" s="473"/>
      <c r="FZ341" s="473"/>
      <c r="GA341" s="473"/>
      <c r="GB341" s="473"/>
      <c r="GC341" s="473"/>
      <c r="GD341" s="473"/>
      <c r="GE341" s="473"/>
      <c r="GF341" s="473"/>
      <c r="GG341" s="473"/>
      <c r="GH341" s="473"/>
      <c r="GI341" s="473"/>
      <c r="GJ341" s="473"/>
      <c r="GK341" s="473"/>
      <c r="GL341" s="473"/>
      <c r="GM341" s="473"/>
      <c r="GN341" s="473"/>
      <c r="GO341" s="473"/>
      <c r="GP341" s="473"/>
      <c r="GQ341" s="473"/>
      <c r="GR341" s="473"/>
      <c r="GS341" s="473"/>
      <c r="GT341" s="473"/>
      <c r="GU341" s="473"/>
      <c r="GV341" s="473"/>
    </row>
    <row r="342" spans="8:204" s="11" customFormat="1">
      <c r="H342" s="495"/>
      <c r="I342" s="495"/>
      <c r="J342" s="495"/>
      <c r="M342" s="495"/>
      <c r="N342" s="9"/>
      <c r="O342" s="9"/>
      <c r="P342" s="9"/>
      <c r="Q342" s="9"/>
      <c r="R342" s="473"/>
      <c r="S342" s="473"/>
      <c r="T342" s="473"/>
      <c r="U342" s="473"/>
      <c r="V342" s="473"/>
      <c r="W342" s="473"/>
      <c r="X342" s="473"/>
      <c r="Y342" s="473"/>
      <c r="Z342" s="473"/>
      <c r="AA342" s="473"/>
      <c r="AB342" s="473"/>
      <c r="AC342" s="473"/>
      <c r="AD342" s="473"/>
      <c r="AE342" s="473"/>
      <c r="AF342" s="473"/>
      <c r="AG342" s="473"/>
      <c r="AH342" s="473"/>
      <c r="AI342" s="473"/>
      <c r="AJ342" s="473"/>
      <c r="AK342" s="473"/>
      <c r="AL342" s="473"/>
      <c r="AM342" s="473"/>
      <c r="AN342" s="473"/>
      <c r="AO342" s="473"/>
      <c r="AP342" s="473"/>
      <c r="AQ342" s="473"/>
      <c r="AR342" s="473"/>
      <c r="AS342" s="473"/>
      <c r="AT342" s="473"/>
      <c r="AU342" s="473"/>
      <c r="AV342" s="473"/>
      <c r="AW342" s="473"/>
      <c r="AX342" s="473"/>
      <c r="AY342" s="473"/>
      <c r="AZ342" s="473"/>
      <c r="BA342" s="473"/>
      <c r="BB342" s="473"/>
      <c r="BC342" s="473"/>
      <c r="BD342" s="473"/>
      <c r="BE342" s="473"/>
      <c r="BF342" s="473"/>
      <c r="BG342" s="473"/>
      <c r="BH342" s="473"/>
      <c r="BI342" s="473"/>
      <c r="BJ342" s="473"/>
      <c r="BK342" s="473"/>
      <c r="BL342" s="473"/>
      <c r="BM342" s="473"/>
      <c r="BN342" s="473"/>
      <c r="BO342" s="473"/>
      <c r="BP342" s="473"/>
      <c r="BQ342" s="473"/>
      <c r="BR342" s="473"/>
      <c r="BS342" s="473"/>
      <c r="BT342" s="473"/>
      <c r="BU342" s="473"/>
      <c r="BV342" s="473"/>
      <c r="BW342" s="473"/>
      <c r="BX342" s="473"/>
      <c r="BY342" s="473"/>
      <c r="BZ342" s="473"/>
      <c r="CA342" s="473"/>
      <c r="CB342" s="473"/>
      <c r="CC342" s="473"/>
      <c r="CD342" s="473"/>
      <c r="CE342" s="473"/>
      <c r="CF342" s="473"/>
      <c r="CG342" s="473"/>
      <c r="CH342" s="473"/>
      <c r="CI342" s="473"/>
      <c r="CJ342" s="473"/>
      <c r="CK342" s="473"/>
      <c r="CL342" s="473"/>
      <c r="CM342" s="473"/>
      <c r="CN342" s="473"/>
      <c r="CO342" s="473"/>
      <c r="CP342" s="473"/>
      <c r="CQ342" s="473"/>
      <c r="CR342" s="473"/>
      <c r="CS342" s="473"/>
      <c r="CT342" s="473"/>
      <c r="CU342" s="473"/>
      <c r="CV342" s="473"/>
      <c r="CW342" s="473"/>
      <c r="CX342" s="473"/>
      <c r="CY342" s="473"/>
      <c r="CZ342" s="473"/>
      <c r="DA342" s="473"/>
      <c r="DB342" s="473"/>
      <c r="DC342" s="473"/>
      <c r="DD342" s="473"/>
      <c r="DE342" s="473"/>
      <c r="DF342" s="473"/>
      <c r="DG342" s="473"/>
      <c r="DH342" s="473"/>
      <c r="DI342" s="473"/>
      <c r="DJ342" s="473"/>
      <c r="DK342" s="473"/>
      <c r="DL342" s="473"/>
      <c r="DM342" s="473"/>
      <c r="DN342" s="473"/>
      <c r="DO342" s="473"/>
      <c r="DP342" s="473"/>
      <c r="DQ342" s="473"/>
      <c r="DR342" s="473"/>
      <c r="DS342" s="473"/>
      <c r="DT342" s="473"/>
      <c r="DU342" s="473"/>
      <c r="DV342" s="473"/>
      <c r="DW342" s="473"/>
      <c r="DX342" s="473"/>
      <c r="DY342" s="473"/>
      <c r="DZ342" s="473"/>
      <c r="EA342" s="473"/>
      <c r="EB342" s="473"/>
      <c r="EC342" s="473"/>
      <c r="ED342" s="473"/>
      <c r="EE342" s="473"/>
      <c r="EF342" s="473"/>
      <c r="EG342" s="473"/>
      <c r="EH342" s="473"/>
      <c r="EI342" s="473"/>
      <c r="EJ342" s="473"/>
      <c r="EK342" s="473"/>
      <c r="EL342" s="473"/>
      <c r="EM342" s="473"/>
      <c r="EN342" s="473"/>
      <c r="EO342" s="473"/>
      <c r="EP342" s="473"/>
      <c r="EQ342" s="473"/>
      <c r="ER342" s="473"/>
      <c r="ES342" s="473"/>
      <c r="ET342" s="473"/>
      <c r="EU342" s="473"/>
      <c r="EV342" s="473"/>
      <c r="EW342" s="473"/>
      <c r="EX342" s="473"/>
      <c r="EY342" s="473"/>
      <c r="EZ342" s="473"/>
      <c r="FA342" s="473"/>
      <c r="FB342" s="473"/>
      <c r="FC342" s="473"/>
      <c r="FD342" s="473"/>
      <c r="FE342" s="473"/>
      <c r="FF342" s="473"/>
      <c r="FG342" s="473"/>
      <c r="FH342" s="473"/>
      <c r="FI342" s="473"/>
      <c r="FJ342" s="473"/>
      <c r="FK342" s="473"/>
      <c r="FL342" s="473"/>
      <c r="FM342" s="473"/>
      <c r="FN342" s="473"/>
      <c r="FO342" s="473"/>
      <c r="FP342" s="473"/>
      <c r="FQ342" s="473"/>
      <c r="FR342" s="473"/>
      <c r="FS342" s="473"/>
      <c r="FT342" s="473"/>
      <c r="FU342" s="473"/>
      <c r="FV342" s="473"/>
      <c r="FW342" s="473"/>
      <c r="FX342" s="473"/>
      <c r="FY342" s="473"/>
      <c r="FZ342" s="473"/>
      <c r="GA342" s="473"/>
      <c r="GB342" s="473"/>
      <c r="GC342" s="473"/>
      <c r="GD342" s="473"/>
      <c r="GE342" s="473"/>
      <c r="GF342" s="473"/>
      <c r="GG342" s="473"/>
      <c r="GH342" s="473"/>
      <c r="GI342" s="473"/>
      <c r="GJ342" s="473"/>
      <c r="GK342" s="473"/>
      <c r="GL342" s="473"/>
      <c r="GM342" s="473"/>
      <c r="GN342" s="473"/>
      <c r="GO342" s="473"/>
      <c r="GP342" s="473"/>
      <c r="GQ342" s="473"/>
      <c r="GR342" s="473"/>
      <c r="GS342" s="473"/>
      <c r="GT342" s="473"/>
      <c r="GU342" s="473"/>
      <c r="GV342" s="473"/>
    </row>
    <row r="343" spans="8:204" s="11" customFormat="1">
      <c r="H343" s="495"/>
      <c r="I343" s="495"/>
      <c r="J343" s="495"/>
      <c r="M343" s="495"/>
      <c r="N343" s="9"/>
      <c r="O343" s="9"/>
      <c r="P343" s="9"/>
      <c r="Q343" s="9"/>
      <c r="R343" s="473"/>
      <c r="S343" s="473"/>
      <c r="T343" s="473"/>
      <c r="U343" s="473"/>
      <c r="V343" s="473"/>
      <c r="W343" s="473"/>
      <c r="X343" s="473"/>
      <c r="Y343" s="473"/>
      <c r="Z343" s="473"/>
      <c r="AA343" s="473"/>
      <c r="AB343" s="473"/>
      <c r="AC343" s="473"/>
      <c r="AD343" s="473"/>
      <c r="AE343" s="473"/>
      <c r="AF343" s="473"/>
      <c r="AG343" s="473"/>
      <c r="AH343" s="473"/>
      <c r="AI343" s="473"/>
      <c r="AJ343" s="473"/>
      <c r="AK343" s="473"/>
      <c r="AL343" s="473"/>
      <c r="AM343" s="473"/>
      <c r="AN343" s="473"/>
      <c r="AO343" s="473"/>
      <c r="AP343" s="473"/>
      <c r="AQ343" s="473"/>
      <c r="AR343" s="473"/>
      <c r="AS343" s="473"/>
      <c r="AT343" s="473"/>
      <c r="AU343" s="473"/>
      <c r="AV343" s="473"/>
      <c r="AW343" s="473"/>
      <c r="AX343" s="473"/>
      <c r="AY343" s="473"/>
      <c r="AZ343" s="473"/>
      <c r="BA343" s="473"/>
      <c r="BB343" s="473"/>
      <c r="BC343" s="473"/>
      <c r="BD343" s="473"/>
      <c r="BE343" s="473"/>
      <c r="BF343" s="473"/>
      <c r="BG343" s="473"/>
      <c r="BH343" s="473"/>
      <c r="BI343" s="473"/>
      <c r="BJ343" s="473"/>
      <c r="BK343" s="473"/>
      <c r="BL343" s="473"/>
      <c r="BM343" s="473"/>
      <c r="BN343" s="473"/>
      <c r="BO343" s="473"/>
      <c r="BP343" s="473"/>
      <c r="BQ343" s="473"/>
      <c r="BR343" s="473"/>
      <c r="BS343" s="473"/>
      <c r="BT343" s="473"/>
      <c r="BU343" s="473"/>
      <c r="BV343" s="473"/>
      <c r="BW343" s="473"/>
      <c r="BX343" s="473"/>
      <c r="BY343" s="473"/>
      <c r="BZ343" s="473"/>
      <c r="CA343" s="473"/>
      <c r="CB343" s="473"/>
      <c r="CC343" s="473"/>
      <c r="CD343" s="473"/>
      <c r="CE343" s="473"/>
      <c r="CF343" s="473"/>
      <c r="CG343" s="473"/>
      <c r="CH343" s="473"/>
      <c r="CI343" s="473"/>
      <c r="CJ343" s="473"/>
      <c r="CK343" s="473"/>
      <c r="CL343" s="473"/>
      <c r="CM343" s="473"/>
      <c r="CN343" s="473"/>
      <c r="CO343" s="473"/>
      <c r="CP343" s="473"/>
      <c r="CQ343" s="473"/>
      <c r="CR343" s="473"/>
      <c r="CS343" s="473"/>
      <c r="CT343" s="473"/>
      <c r="CU343" s="473"/>
      <c r="CV343" s="473"/>
      <c r="CW343" s="473"/>
      <c r="CX343" s="473"/>
      <c r="CY343" s="473"/>
      <c r="CZ343" s="473"/>
      <c r="DA343" s="473"/>
      <c r="DB343" s="473"/>
      <c r="DC343" s="473"/>
      <c r="DD343" s="473"/>
      <c r="DE343" s="473"/>
      <c r="DF343" s="473"/>
      <c r="DG343" s="473"/>
      <c r="DH343" s="473"/>
      <c r="DI343" s="473"/>
      <c r="DJ343" s="473"/>
      <c r="DK343" s="473"/>
      <c r="DL343" s="473"/>
      <c r="DM343" s="473"/>
      <c r="DN343" s="473"/>
      <c r="DO343" s="473"/>
      <c r="DP343" s="473"/>
      <c r="DQ343" s="473"/>
      <c r="DR343" s="473"/>
      <c r="DS343" s="473"/>
      <c r="DT343" s="473"/>
      <c r="DU343" s="473"/>
      <c r="DV343" s="473"/>
      <c r="DW343" s="473"/>
      <c r="DX343" s="473"/>
      <c r="DY343" s="473"/>
      <c r="DZ343" s="473"/>
      <c r="EA343" s="473"/>
      <c r="EB343" s="473"/>
      <c r="EC343" s="473"/>
      <c r="ED343" s="473"/>
      <c r="EE343" s="473"/>
      <c r="EF343" s="473"/>
      <c r="EG343" s="473"/>
      <c r="EH343" s="473"/>
      <c r="EI343" s="473"/>
      <c r="EJ343" s="473"/>
      <c r="EK343" s="473"/>
      <c r="EL343" s="473"/>
      <c r="EM343" s="473"/>
      <c r="EN343" s="473"/>
      <c r="EO343" s="473"/>
      <c r="EP343" s="473"/>
      <c r="EQ343" s="473"/>
      <c r="ER343" s="473"/>
      <c r="ES343" s="473"/>
      <c r="ET343" s="473"/>
      <c r="EU343" s="473"/>
      <c r="EV343" s="473"/>
      <c r="EW343" s="473"/>
      <c r="EX343" s="473"/>
      <c r="EY343" s="473"/>
      <c r="EZ343" s="473"/>
      <c r="FA343" s="473"/>
      <c r="FB343" s="473"/>
      <c r="FC343" s="473"/>
      <c r="FD343" s="473"/>
      <c r="FE343" s="473"/>
      <c r="FF343" s="473"/>
      <c r="FG343" s="473"/>
      <c r="FH343" s="473"/>
      <c r="FI343" s="473"/>
      <c r="FJ343" s="473"/>
      <c r="FK343" s="473"/>
      <c r="FL343" s="473"/>
      <c r="FM343" s="473"/>
      <c r="FN343" s="473"/>
      <c r="FO343" s="473"/>
      <c r="FP343" s="473"/>
      <c r="FQ343" s="473"/>
      <c r="FR343" s="473"/>
      <c r="FS343" s="473"/>
      <c r="FT343" s="473"/>
      <c r="FU343" s="473"/>
      <c r="FV343" s="473"/>
      <c r="FW343" s="473"/>
      <c r="FX343" s="473"/>
      <c r="FY343" s="473"/>
      <c r="FZ343" s="473"/>
      <c r="GA343" s="473"/>
      <c r="GB343" s="473"/>
      <c r="GC343" s="473"/>
      <c r="GD343" s="473"/>
      <c r="GE343" s="473"/>
      <c r="GF343" s="473"/>
      <c r="GG343" s="473"/>
      <c r="GH343" s="473"/>
      <c r="GI343" s="473"/>
      <c r="GJ343" s="473"/>
      <c r="GK343" s="473"/>
      <c r="GL343" s="473"/>
      <c r="GM343" s="473"/>
      <c r="GN343" s="473"/>
      <c r="GO343" s="473"/>
      <c r="GP343" s="473"/>
      <c r="GQ343" s="473"/>
      <c r="GR343" s="473"/>
      <c r="GS343" s="473"/>
      <c r="GT343" s="473"/>
      <c r="GU343" s="473"/>
      <c r="GV343" s="473"/>
    </row>
    <row r="344" spans="8:204" s="11" customFormat="1">
      <c r="H344" s="495"/>
      <c r="I344" s="495"/>
      <c r="J344" s="495"/>
      <c r="M344" s="495"/>
      <c r="N344" s="9"/>
      <c r="O344" s="9"/>
      <c r="P344" s="9"/>
      <c r="Q344" s="9"/>
      <c r="R344" s="473"/>
      <c r="S344" s="473"/>
      <c r="T344" s="473"/>
      <c r="U344" s="473"/>
      <c r="V344" s="473"/>
      <c r="W344" s="473"/>
      <c r="X344" s="473"/>
      <c r="Y344" s="473"/>
      <c r="Z344" s="473"/>
      <c r="AA344" s="473"/>
      <c r="AB344" s="473"/>
      <c r="AC344" s="473"/>
      <c r="AD344" s="473"/>
      <c r="AE344" s="473"/>
      <c r="AF344" s="473"/>
      <c r="AG344" s="473"/>
      <c r="AH344" s="473"/>
      <c r="AI344" s="473"/>
      <c r="AJ344" s="473"/>
      <c r="AK344" s="473"/>
      <c r="AL344" s="473"/>
      <c r="AM344" s="473"/>
      <c r="AN344" s="473"/>
      <c r="AO344" s="473"/>
      <c r="AP344" s="473"/>
      <c r="AQ344" s="473"/>
      <c r="AR344" s="473"/>
      <c r="AS344" s="473"/>
      <c r="AT344" s="473"/>
      <c r="AU344" s="473"/>
      <c r="AV344" s="473"/>
      <c r="AW344" s="473"/>
      <c r="AX344" s="473"/>
      <c r="AY344" s="473"/>
      <c r="AZ344" s="473"/>
      <c r="BA344" s="473"/>
      <c r="BB344" s="473"/>
      <c r="BC344" s="473"/>
      <c r="BD344" s="473"/>
      <c r="BE344" s="473"/>
      <c r="BF344" s="473"/>
      <c r="BG344" s="473"/>
      <c r="BH344" s="473"/>
      <c r="BI344" s="473"/>
      <c r="BJ344" s="473"/>
      <c r="BK344" s="473"/>
      <c r="BL344" s="473"/>
      <c r="BM344" s="473"/>
      <c r="BN344" s="473"/>
      <c r="BO344" s="473"/>
      <c r="BP344" s="473"/>
      <c r="BQ344" s="473"/>
      <c r="BR344" s="473"/>
      <c r="BS344" s="473"/>
      <c r="BT344" s="473"/>
      <c r="BU344" s="473"/>
      <c r="BV344" s="473"/>
      <c r="BW344" s="473"/>
      <c r="BX344" s="473"/>
      <c r="BY344" s="473"/>
      <c r="BZ344" s="473"/>
      <c r="CA344" s="473"/>
      <c r="CB344" s="473"/>
      <c r="CC344" s="473"/>
      <c r="CD344" s="473"/>
      <c r="CE344" s="473"/>
      <c r="CF344" s="473"/>
      <c r="CG344" s="473"/>
      <c r="CH344" s="473"/>
      <c r="CI344" s="473"/>
      <c r="CJ344" s="473"/>
      <c r="CK344" s="473"/>
      <c r="CL344" s="473"/>
      <c r="CM344" s="473"/>
      <c r="CN344" s="473"/>
      <c r="CO344" s="473"/>
      <c r="CP344" s="473"/>
      <c r="CQ344" s="473"/>
      <c r="CR344" s="473"/>
      <c r="CS344" s="473"/>
      <c r="CT344" s="473"/>
      <c r="CU344" s="473"/>
      <c r="CV344" s="473"/>
      <c r="CW344" s="473"/>
      <c r="CX344" s="473"/>
      <c r="CY344" s="473"/>
      <c r="CZ344" s="473"/>
      <c r="DA344" s="473"/>
      <c r="DB344" s="473"/>
      <c r="DC344" s="473"/>
      <c r="DD344" s="473"/>
      <c r="DE344" s="473"/>
      <c r="DF344" s="473"/>
      <c r="DG344" s="473"/>
      <c r="DH344" s="473"/>
      <c r="DI344" s="473"/>
      <c r="DJ344" s="473"/>
      <c r="DK344" s="473"/>
      <c r="DL344" s="473"/>
      <c r="DM344" s="473"/>
      <c r="DN344" s="473"/>
      <c r="DO344" s="473"/>
      <c r="DP344" s="473"/>
      <c r="DQ344" s="473"/>
      <c r="DR344" s="473"/>
      <c r="DS344" s="473"/>
      <c r="DT344" s="473"/>
      <c r="DU344" s="473"/>
      <c r="DV344" s="473"/>
      <c r="DW344" s="473"/>
      <c r="DX344" s="473"/>
      <c r="DY344" s="473"/>
      <c r="DZ344" s="473"/>
      <c r="EA344" s="473"/>
      <c r="EB344" s="473"/>
      <c r="EC344" s="473"/>
      <c r="ED344" s="473"/>
      <c r="EE344" s="473"/>
      <c r="EF344" s="473"/>
      <c r="EG344" s="473"/>
      <c r="EH344" s="473"/>
      <c r="EI344" s="473"/>
      <c r="EJ344" s="473"/>
      <c r="EK344" s="473"/>
      <c r="EL344" s="473"/>
      <c r="EM344" s="473"/>
      <c r="EN344" s="473"/>
      <c r="EO344" s="473"/>
      <c r="EP344" s="473"/>
      <c r="EQ344" s="473"/>
      <c r="ER344" s="473"/>
      <c r="ES344" s="473"/>
      <c r="ET344" s="473"/>
      <c r="EU344" s="473"/>
      <c r="EV344" s="473"/>
      <c r="EW344" s="473"/>
      <c r="EX344" s="473"/>
      <c r="EY344" s="473"/>
      <c r="EZ344" s="473"/>
      <c r="FA344" s="473"/>
      <c r="FB344" s="473"/>
      <c r="FC344" s="473"/>
      <c r="FD344" s="473"/>
      <c r="FE344" s="473"/>
      <c r="FF344" s="473"/>
      <c r="FG344" s="473"/>
      <c r="FH344" s="473"/>
      <c r="FI344" s="473"/>
      <c r="FJ344" s="473"/>
      <c r="FK344" s="473"/>
      <c r="FL344" s="473"/>
      <c r="FM344" s="473"/>
      <c r="FN344" s="473"/>
      <c r="FO344" s="473"/>
      <c r="FP344" s="473"/>
      <c r="FQ344" s="473"/>
      <c r="FR344" s="473"/>
      <c r="FS344" s="473"/>
      <c r="FT344" s="473"/>
      <c r="FU344" s="473"/>
      <c r="FV344" s="473"/>
      <c r="FW344" s="473"/>
      <c r="FX344" s="473"/>
      <c r="FY344" s="473"/>
      <c r="FZ344" s="473"/>
      <c r="GA344" s="473"/>
      <c r="GB344" s="473"/>
      <c r="GC344" s="473"/>
      <c r="GD344" s="473"/>
      <c r="GE344" s="473"/>
      <c r="GF344" s="473"/>
      <c r="GG344" s="473"/>
      <c r="GH344" s="473"/>
      <c r="GI344" s="473"/>
      <c r="GJ344" s="473"/>
      <c r="GK344" s="473"/>
      <c r="GL344" s="473"/>
      <c r="GM344" s="473"/>
      <c r="GN344" s="473"/>
      <c r="GO344" s="473"/>
      <c r="GP344" s="473"/>
      <c r="GQ344" s="473"/>
      <c r="GR344" s="473"/>
      <c r="GS344" s="473"/>
      <c r="GT344" s="473"/>
      <c r="GU344" s="473"/>
      <c r="GV344" s="473"/>
    </row>
    <row r="345" spans="8:204" s="11" customFormat="1">
      <c r="H345" s="495"/>
      <c r="I345" s="495"/>
      <c r="J345" s="495"/>
      <c r="M345" s="495"/>
      <c r="N345" s="9"/>
      <c r="O345" s="9"/>
      <c r="P345" s="9"/>
      <c r="Q345" s="9"/>
      <c r="R345" s="473"/>
      <c r="S345" s="473"/>
      <c r="T345" s="473"/>
      <c r="U345" s="473"/>
      <c r="V345" s="473"/>
      <c r="W345" s="473"/>
      <c r="X345" s="473"/>
      <c r="Y345" s="473"/>
      <c r="Z345" s="473"/>
      <c r="AA345" s="473"/>
      <c r="AB345" s="473"/>
      <c r="AC345" s="473"/>
      <c r="AD345" s="473"/>
      <c r="AE345" s="473"/>
      <c r="AF345" s="473"/>
      <c r="AG345" s="473"/>
      <c r="AH345" s="473"/>
      <c r="AI345" s="473"/>
      <c r="AJ345" s="473"/>
      <c r="AK345" s="473"/>
      <c r="AL345" s="473"/>
      <c r="AM345" s="473"/>
      <c r="AN345" s="473"/>
      <c r="AO345" s="473"/>
      <c r="AP345" s="473"/>
      <c r="AQ345" s="473"/>
      <c r="AR345" s="473"/>
      <c r="AS345" s="473"/>
      <c r="AT345" s="473"/>
      <c r="AU345" s="473"/>
      <c r="AV345" s="473"/>
      <c r="AW345" s="473"/>
      <c r="AX345" s="473"/>
      <c r="AY345" s="473"/>
      <c r="AZ345" s="473"/>
      <c r="BA345" s="473"/>
      <c r="BB345" s="473"/>
      <c r="BC345" s="473"/>
      <c r="BD345" s="473"/>
      <c r="BE345" s="473"/>
      <c r="BF345" s="473"/>
      <c r="BG345" s="473"/>
      <c r="BH345" s="473"/>
      <c r="BI345" s="473"/>
      <c r="BJ345" s="473"/>
      <c r="BK345" s="473"/>
      <c r="BL345" s="473"/>
      <c r="BM345" s="473"/>
      <c r="BN345" s="473"/>
      <c r="BO345" s="473"/>
      <c r="BP345" s="473"/>
      <c r="BQ345" s="473"/>
      <c r="BR345" s="473"/>
      <c r="BS345" s="473"/>
      <c r="BT345" s="473"/>
      <c r="BU345" s="473"/>
      <c r="BV345" s="473"/>
      <c r="BW345" s="473"/>
      <c r="BX345" s="473"/>
      <c r="BY345" s="473"/>
      <c r="BZ345" s="473"/>
      <c r="CA345" s="473"/>
      <c r="CB345" s="473"/>
      <c r="CC345" s="473"/>
      <c r="CD345" s="473"/>
      <c r="CE345" s="473"/>
      <c r="CF345" s="473"/>
      <c r="CG345" s="473"/>
      <c r="CH345" s="473"/>
      <c r="CI345" s="473"/>
      <c r="CJ345" s="473"/>
      <c r="CK345" s="473"/>
      <c r="CL345" s="473"/>
      <c r="CM345" s="473"/>
      <c r="CN345" s="473"/>
      <c r="CO345" s="473"/>
      <c r="CP345" s="473"/>
      <c r="CQ345" s="473"/>
      <c r="CR345" s="473"/>
      <c r="CS345" s="473"/>
      <c r="CT345" s="473"/>
      <c r="CU345" s="473"/>
      <c r="CV345" s="473"/>
      <c r="CW345" s="473"/>
      <c r="CX345" s="473"/>
      <c r="CY345" s="473"/>
      <c r="CZ345" s="473"/>
      <c r="DA345" s="473"/>
      <c r="DB345" s="473"/>
      <c r="DC345" s="473"/>
      <c r="DD345" s="473"/>
      <c r="DE345" s="473"/>
      <c r="DF345" s="473"/>
      <c r="DG345" s="473"/>
      <c r="DH345" s="473"/>
      <c r="DI345" s="473"/>
      <c r="DJ345" s="473"/>
      <c r="DK345" s="473"/>
      <c r="DL345" s="473"/>
      <c r="DM345" s="473"/>
      <c r="DN345" s="473"/>
      <c r="DO345" s="473"/>
      <c r="DP345" s="473"/>
      <c r="DQ345" s="473"/>
      <c r="DR345" s="473"/>
      <c r="DS345" s="473"/>
      <c r="DT345" s="473"/>
      <c r="DU345" s="473"/>
      <c r="DV345" s="473"/>
      <c r="DW345" s="473"/>
      <c r="DX345" s="473"/>
      <c r="DY345" s="473"/>
      <c r="DZ345" s="473"/>
      <c r="EA345" s="473"/>
      <c r="EB345" s="473"/>
      <c r="EC345" s="473"/>
      <c r="ED345" s="473"/>
      <c r="EE345" s="473"/>
      <c r="EF345" s="473"/>
      <c r="EG345" s="473"/>
      <c r="EH345" s="473"/>
      <c r="EI345" s="473"/>
      <c r="EJ345" s="473"/>
      <c r="EK345" s="473"/>
      <c r="EL345" s="473"/>
      <c r="EM345" s="473"/>
      <c r="EN345" s="473"/>
      <c r="EO345" s="473"/>
      <c r="EP345" s="473"/>
      <c r="EQ345" s="473"/>
      <c r="ER345" s="473"/>
      <c r="ES345" s="473"/>
      <c r="ET345" s="473"/>
      <c r="EU345" s="473"/>
      <c r="EV345" s="473"/>
      <c r="EW345" s="473"/>
      <c r="EX345" s="473"/>
      <c r="EY345" s="473"/>
      <c r="EZ345" s="473"/>
      <c r="FA345" s="473"/>
      <c r="FB345" s="473"/>
      <c r="FC345" s="473"/>
      <c r="FD345" s="473"/>
      <c r="FE345" s="473"/>
      <c r="FF345" s="473"/>
      <c r="FG345" s="473"/>
      <c r="FH345" s="473"/>
      <c r="FI345" s="473"/>
      <c r="FJ345" s="473"/>
      <c r="FK345" s="473"/>
      <c r="FL345" s="473"/>
      <c r="FM345" s="473"/>
      <c r="FN345" s="473"/>
      <c r="FO345" s="473"/>
      <c r="FP345" s="473"/>
      <c r="FQ345" s="473"/>
      <c r="FR345" s="473"/>
      <c r="FS345" s="473"/>
      <c r="FT345" s="473"/>
      <c r="FU345" s="473"/>
      <c r="FV345" s="473"/>
      <c r="FW345" s="473"/>
      <c r="FX345" s="473"/>
      <c r="FY345" s="473"/>
      <c r="FZ345" s="473"/>
      <c r="GA345" s="473"/>
      <c r="GB345" s="473"/>
      <c r="GC345" s="473"/>
      <c r="GD345" s="473"/>
      <c r="GE345" s="473"/>
      <c r="GF345" s="473"/>
      <c r="GG345" s="473"/>
      <c r="GH345" s="473"/>
      <c r="GI345" s="473"/>
      <c r="GJ345" s="473"/>
      <c r="GK345" s="473"/>
      <c r="GL345" s="473"/>
      <c r="GM345" s="473"/>
      <c r="GN345" s="473"/>
      <c r="GO345" s="473"/>
      <c r="GP345" s="473"/>
      <c r="GQ345" s="473"/>
      <c r="GR345" s="473"/>
      <c r="GS345" s="473"/>
      <c r="GT345" s="473"/>
      <c r="GU345" s="473"/>
      <c r="GV345" s="473"/>
    </row>
    <row r="346" spans="8:204" s="11" customFormat="1">
      <c r="H346" s="495"/>
      <c r="I346" s="495"/>
      <c r="J346" s="495"/>
      <c r="M346" s="495"/>
      <c r="N346" s="9"/>
      <c r="O346" s="9"/>
      <c r="P346" s="9"/>
      <c r="Q346" s="9"/>
      <c r="R346" s="473"/>
      <c r="S346" s="473"/>
      <c r="T346" s="473"/>
      <c r="U346" s="473"/>
      <c r="V346" s="473"/>
      <c r="W346" s="473"/>
      <c r="X346" s="473"/>
      <c r="Y346" s="473"/>
      <c r="Z346" s="473"/>
      <c r="AA346" s="473"/>
      <c r="AB346" s="473"/>
      <c r="AC346" s="473"/>
      <c r="AD346" s="473"/>
      <c r="AE346" s="473"/>
      <c r="AF346" s="473"/>
      <c r="AG346" s="473"/>
      <c r="AH346" s="473"/>
      <c r="AI346" s="473"/>
      <c r="AJ346" s="473"/>
      <c r="AK346" s="473"/>
      <c r="AL346" s="473"/>
      <c r="AM346" s="473"/>
      <c r="AN346" s="473"/>
      <c r="AO346" s="473"/>
      <c r="AP346" s="473"/>
      <c r="AQ346" s="473"/>
      <c r="AR346" s="473"/>
      <c r="AS346" s="473"/>
      <c r="AT346" s="473"/>
      <c r="AU346" s="473"/>
      <c r="AV346" s="473"/>
      <c r="AW346" s="473"/>
      <c r="AX346" s="473"/>
      <c r="AY346" s="473"/>
      <c r="AZ346" s="473"/>
      <c r="BA346" s="473"/>
      <c r="BB346" s="473"/>
      <c r="BC346" s="473"/>
      <c r="BD346" s="473"/>
      <c r="BE346" s="473"/>
      <c r="BF346" s="473"/>
      <c r="BG346" s="473"/>
      <c r="BH346" s="473"/>
      <c r="BI346" s="473"/>
      <c r="BJ346" s="473"/>
      <c r="BK346" s="473"/>
      <c r="BL346" s="473"/>
      <c r="BM346" s="473"/>
      <c r="BN346" s="473"/>
      <c r="BO346" s="473"/>
      <c r="BP346" s="473"/>
      <c r="BQ346" s="473"/>
      <c r="BR346" s="473"/>
      <c r="BS346" s="473"/>
      <c r="BT346" s="473"/>
      <c r="BU346" s="473"/>
      <c r="BV346" s="473"/>
      <c r="BW346" s="473"/>
      <c r="BX346" s="473"/>
      <c r="BY346" s="473"/>
      <c r="BZ346" s="473"/>
      <c r="CA346" s="473"/>
      <c r="CB346" s="473"/>
      <c r="CC346" s="473"/>
      <c r="CD346" s="473"/>
      <c r="CE346" s="473"/>
      <c r="CF346" s="473"/>
      <c r="CG346" s="473"/>
      <c r="CH346" s="473"/>
      <c r="CI346" s="473"/>
      <c r="CJ346" s="473"/>
      <c r="CK346" s="473"/>
      <c r="CL346" s="473"/>
      <c r="CM346" s="473"/>
      <c r="CN346" s="473"/>
      <c r="CO346" s="473"/>
      <c r="CP346" s="473"/>
      <c r="CQ346" s="473"/>
      <c r="CR346" s="473"/>
      <c r="CS346" s="473"/>
      <c r="CT346" s="473"/>
      <c r="CU346" s="473"/>
      <c r="CV346" s="473"/>
      <c r="CW346" s="473"/>
      <c r="CX346" s="473"/>
      <c r="CY346" s="473"/>
      <c r="CZ346" s="473"/>
      <c r="DA346" s="473"/>
      <c r="DB346" s="473"/>
      <c r="DC346" s="473"/>
      <c r="DD346" s="473"/>
      <c r="DE346" s="473"/>
      <c r="DF346" s="473"/>
      <c r="DG346" s="473"/>
      <c r="DH346" s="473"/>
      <c r="DI346" s="473"/>
      <c r="DJ346" s="473"/>
      <c r="DK346" s="473"/>
      <c r="DL346" s="473"/>
      <c r="DM346" s="473"/>
      <c r="DN346" s="473"/>
      <c r="DO346" s="473"/>
      <c r="DP346" s="473"/>
      <c r="DQ346" s="473"/>
      <c r="DR346" s="473"/>
      <c r="DS346" s="473"/>
      <c r="DT346" s="473"/>
      <c r="DU346" s="473"/>
      <c r="DV346" s="473"/>
      <c r="DW346" s="473"/>
      <c r="DX346" s="473"/>
      <c r="DY346" s="473"/>
      <c r="DZ346" s="473"/>
      <c r="EA346" s="473"/>
      <c r="EB346" s="473"/>
      <c r="EC346" s="473"/>
      <c r="ED346" s="473"/>
      <c r="EE346" s="473"/>
      <c r="EF346" s="473"/>
      <c r="EG346" s="473"/>
      <c r="EH346" s="473"/>
      <c r="EI346" s="473"/>
      <c r="EJ346" s="473"/>
      <c r="EK346" s="473"/>
      <c r="EL346" s="473"/>
      <c r="EM346" s="473"/>
      <c r="EN346" s="473"/>
      <c r="EO346" s="473"/>
      <c r="EP346" s="473"/>
      <c r="EQ346" s="473"/>
      <c r="ER346" s="473"/>
      <c r="ES346" s="473"/>
      <c r="ET346" s="473"/>
      <c r="EU346" s="473"/>
      <c r="EV346" s="473"/>
      <c r="EW346" s="473"/>
      <c r="EX346" s="473"/>
      <c r="EY346" s="473"/>
      <c r="EZ346" s="473"/>
      <c r="FA346" s="473"/>
      <c r="FB346" s="473"/>
      <c r="FC346" s="473"/>
      <c r="FD346" s="473"/>
      <c r="FE346" s="473"/>
      <c r="FF346" s="473"/>
      <c r="FG346" s="473"/>
      <c r="FH346" s="473"/>
      <c r="FI346" s="473"/>
      <c r="FJ346" s="473"/>
      <c r="FK346" s="473"/>
      <c r="FL346" s="473"/>
      <c r="FM346" s="473"/>
      <c r="FN346" s="473"/>
      <c r="FO346" s="473"/>
      <c r="FP346" s="473"/>
      <c r="FQ346" s="473"/>
      <c r="FR346" s="473"/>
      <c r="FS346" s="473"/>
      <c r="FT346" s="473"/>
      <c r="FU346" s="473"/>
      <c r="FV346" s="473"/>
      <c r="FW346" s="473"/>
      <c r="FX346" s="473"/>
      <c r="FY346" s="473"/>
      <c r="FZ346" s="473"/>
      <c r="GA346" s="473"/>
      <c r="GB346" s="473"/>
      <c r="GC346" s="473"/>
      <c r="GD346" s="473"/>
      <c r="GE346" s="473"/>
      <c r="GF346" s="473"/>
      <c r="GG346" s="473"/>
      <c r="GH346" s="473"/>
      <c r="GI346" s="473"/>
      <c r="GJ346" s="473"/>
      <c r="GK346" s="473"/>
      <c r="GL346" s="473"/>
      <c r="GM346" s="473"/>
      <c r="GN346" s="473"/>
      <c r="GO346" s="473"/>
      <c r="GP346" s="473"/>
      <c r="GQ346" s="473"/>
      <c r="GR346" s="473"/>
      <c r="GS346" s="473"/>
      <c r="GT346" s="473"/>
      <c r="GU346" s="473"/>
      <c r="GV346" s="473"/>
    </row>
    <row r="347" spans="8:204" s="11" customFormat="1">
      <c r="H347" s="495"/>
      <c r="I347" s="495"/>
      <c r="J347" s="495"/>
      <c r="M347" s="495"/>
      <c r="N347" s="9"/>
      <c r="O347" s="9"/>
      <c r="P347" s="9"/>
      <c r="Q347" s="9"/>
      <c r="R347" s="473"/>
      <c r="S347" s="473"/>
      <c r="T347" s="473"/>
      <c r="U347" s="473"/>
      <c r="V347" s="473"/>
      <c r="W347" s="473"/>
      <c r="X347" s="473"/>
      <c r="Y347" s="473"/>
      <c r="Z347" s="473"/>
      <c r="AA347" s="473"/>
      <c r="AB347" s="473"/>
      <c r="AC347" s="473"/>
      <c r="AD347" s="473"/>
      <c r="AE347" s="473"/>
      <c r="AF347" s="473"/>
      <c r="AG347" s="473"/>
      <c r="AH347" s="473"/>
      <c r="AI347" s="473"/>
      <c r="AJ347" s="473"/>
      <c r="AK347" s="473"/>
      <c r="AL347" s="473"/>
      <c r="AM347" s="473"/>
      <c r="AN347" s="473"/>
      <c r="AO347" s="473"/>
      <c r="AP347" s="473"/>
      <c r="AQ347" s="473"/>
      <c r="AR347" s="473"/>
      <c r="AS347" s="473"/>
      <c r="AT347" s="473"/>
      <c r="AU347" s="473"/>
      <c r="AV347" s="473"/>
      <c r="AW347" s="473"/>
      <c r="AX347" s="473"/>
      <c r="AY347" s="473"/>
      <c r="AZ347" s="473"/>
      <c r="BA347" s="473"/>
      <c r="BB347" s="473"/>
      <c r="BC347" s="473"/>
      <c r="BD347" s="473"/>
      <c r="BE347" s="473"/>
      <c r="BF347" s="473"/>
      <c r="BG347" s="473"/>
      <c r="BH347" s="473"/>
      <c r="BI347" s="473"/>
      <c r="BJ347" s="473"/>
      <c r="BK347" s="473"/>
      <c r="BL347" s="473"/>
      <c r="BM347" s="473"/>
      <c r="BN347" s="473"/>
      <c r="BO347" s="473"/>
      <c r="BP347" s="473"/>
      <c r="BQ347" s="473"/>
      <c r="BR347" s="473"/>
      <c r="BS347" s="473"/>
      <c r="BT347" s="473"/>
      <c r="BU347" s="473"/>
      <c r="BV347" s="473"/>
      <c r="BW347" s="473"/>
      <c r="BX347" s="473"/>
      <c r="BY347" s="473"/>
      <c r="BZ347" s="473"/>
      <c r="CA347" s="473"/>
      <c r="CB347" s="473"/>
      <c r="CC347" s="473"/>
      <c r="CD347" s="473"/>
      <c r="CE347" s="473"/>
      <c r="CF347" s="473"/>
      <c r="CG347" s="473"/>
      <c r="CH347" s="473"/>
      <c r="CI347" s="473"/>
      <c r="CJ347" s="473"/>
      <c r="CK347" s="473"/>
      <c r="CL347" s="473"/>
      <c r="CM347" s="473"/>
      <c r="CN347" s="473"/>
      <c r="CO347" s="473"/>
      <c r="CP347" s="473"/>
      <c r="CQ347" s="473"/>
      <c r="CR347" s="473"/>
      <c r="CS347" s="473"/>
      <c r="CT347" s="473"/>
      <c r="CU347" s="473"/>
      <c r="CV347" s="473"/>
      <c r="CW347" s="473"/>
      <c r="CX347" s="473"/>
      <c r="CY347" s="473"/>
      <c r="CZ347" s="473"/>
      <c r="DA347" s="473"/>
      <c r="DB347" s="473"/>
      <c r="DC347" s="473"/>
      <c r="DD347" s="473"/>
      <c r="DE347" s="473"/>
      <c r="DF347" s="473"/>
      <c r="DG347" s="473"/>
      <c r="DH347" s="473"/>
      <c r="DI347" s="473"/>
      <c r="DJ347" s="473"/>
      <c r="DK347" s="473"/>
      <c r="DL347" s="473"/>
      <c r="DM347" s="473"/>
      <c r="DN347" s="473"/>
      <c r="DO347" s="473"/>
      <c r="DP347" s="473"/>
      <c r="DQ347" s="473"/>
      <c r="DR347" s="473"/>
      <c r="DS347" s="473"/>
      <c r="DT347" s="473"/>
      <c r="DU347" s="473"/>
      <c r="DV347" s="473"/>
      <c r="DW347" s="473"/>
      <c r="DX347" s="473"/>
      <c r="DY347" s="473"/>
      <c r="DZ347" s="473"/>
      <c r="EA347" s="473"/>
      <c r="EB347" s="473"/>
      <c r="EC347" s="473"/>
      <c r="ED347" s="473"/>
      <c r="EE347" s="473"/>
      <c r="EF347" s="473"/>
      <c r="EG347" s="473"/>
      <c r="EH347" s="473"/>
      <c r="EI347" s="473"/>
      <c r="EJ347" s="473"/>
      <c r="EK347" s="473"/>
      <c r="EL347" s="473"/>
      <c r="EM347" s="473"/>
      <c r="EN347" s="473"/>
      <c r="EO347" s="473"/>
      <c r="EP347" s="473"/>
      <c r="EQ347" s="473"/>
      <c r="ER347" s="473"/>
      <c r="ES347" s="473"/>
      <c r="ET347" s="473"/>
      <c r="EU347" s="473"/>
      <c r="EV347" s="473"/>
      <c r="EW347" s="473"/>
      <c r="EX347" s="473"/>
      <c r="EY347" s="473"/>
      <c r="EZ347" s="473"/>
      <c r="FA347" s="473"/>
      <c r="FB347" s="473"/>
      <c r="FC347" s="473"/>
      <c r="FD347" s="473"/>
      <c r="FE347" s="473"/>
      <c r="FF347" s="473"/>
      <c r="FG347" s="473"/>
      <c r="FH347" s="473"/>
      <c r="FI347" s="473"/>
      <c r="FJ347" s="473"/>
      <c r="FK347" s="473"/>
      <c r="FL347" s="473"/>
      <c r="FM347" s="473"/>
      <c r="FN347" s="473"/>
      <c r="FO347" s="473"/>
      <c r="FP347" s="473"/>
      <c r="FQ347" s="473"/>
      <c r="FR347" s="473"/>
      <c r="FS347" s="473"/>
      <c r="FT347" s="473"/>
      <c r="FU347" s="473"/>
      <c r="FV347" s="473"/>
      <c r="FW347" s="473"/>
      <c r="FX347" s="473"/>
      <c r="FY347" s="473"/>
      <c r="FZ347" s="473"/>
      <c r="GA347" s="473"/>
      <c r="GB347" s="473"/>
      <c r="GC347" s="473"/>
      <c r="GD347" s="473"/>
      <c r="GE347" s="473"/>
      <c r="GF347" s="473"/>
      <c r="GG347" s="473"/>
      <c r="GH347" s="473"/>
      <c r="GI347" s="473"/>
      <c r="GJ347" s="473"/>
      <c r="GK347" s="473"/>
      <c r="GL347" s="473"/>
      <c r="GM347" s="473"/>
      <c r="GN347" s="473"/>
      <c r="GO347" s="473"/>
      <c r="GP347" s="473"/>
      <c r="GQ347" s="473"/>
      <c r="GR347" s="473"/>
      <c r="GS347" s="473"/>
      <c r="GT347" s="473"/>
      <c r="GU347" s="473"/>
      <c r="GV347" s="473"/>
    </row>
    <row r="348" spans="8:204" s="11" customFormat="1">
      <c r="H348" s="495"/>
      <c r="I348" s="495"/>
      <c r="J348" s="495"/>
      <c r="M348" s="495"/>
      <c r="N348" s="9"/>
      <c r="O348" s="9"/>
      <c r="P348" s="9"/>
      <c r="Q348" s="9"/>
      <c r="R348" s="473"/>
      <c r="S348" s="473"/>
      <c r="T348" s="473"/>
      <c r="U348" s="473"/>
      <c r="V348" s="473"/>
      <c r="W348" s="473"/>
      <c r="X348" s="473"/>
      <c r="Y348" s="473"/>
      <c r="Z348" s="473"/>
      <c r="AA348" s="473"/>
      <c r="AB348" s="473"/>
      <c r="AC348" s="473"/>
      <c r="AD348" s="473"/>
      <c r="AE348" s="473"/>
      <c r="AF348" s="473"/>
      <c r="AG348" s="473"/>
      <c r="AH348" s="473"/>
      <c r="AI348" s="473"/>
      <c r="AJ348" s="473"/>
      <c r="AK348" s="473"/>
      <c r="AL348" s="473"/>
      <c r="AM348" s="473"/>
      <c r="AN348" s="473"/>
      <c r="AO348" s="473"/>
      <c r="AP348" s="473"/>
      <c r="AQ348" s="473"/>
      <c r="AR348" s="473"/>
      <c r="AS348" s="473"/>
      <c r="AT348" s="473"/>
      <c r="AU348" s="473"/>
      <c r="AV348" s="473"/>
      <c r="AW348" s="473"/>
      <c r="AX348" s="473"/>
      <c r="AY348" s="473"/>
      <c r="AZ348" s="473"/>
      <c r="BA348" s="473"/>
      <c r="BB348" s="473"/>
      <c r="BC348" s="473"/>
      <c r="BD348" s="473"/>
      <c r="BE348" s="473"/>
      <c r="BF348" s="473"/>
      <c r="BG348" s="473"/>
      <c r="BH348" s="473"/>
      <c r="BI348" s="473"/>
      <c r="BJ348" s="473"/>
      <c r="BK348" s="473"/>
      <c r="BL348" s="473"/>
      <c r="BM348" s="473"/>
      <c r="BN348" s="473"/>
      <c r="BO348" s="473"/>
      <c r="BP348" s="473"/>
      <c r="BQ348" s="473"/>
      <c r="BR348" s="473"/>
      <c r="BS348" s="473"/>
      <c r="BT348" s="473"/>
      <c r="BU348" s="473"/>
      <c r="BV348" s="473"/>
      <c r="BW348" s="473"/>
      <c r="BX348" s="473"/>
      <c r="BY348" s="473"/>
      <c r="BZ348" s="473"/>
      <c r="CA348" s="473"/>
      <c r="CB348" s="473"/>
      <c r="CC348" s="473"/>
      <c r="CD348" s="473"/>
      <c r="CE348" s="473"/>
      <c r="CF348" s="473"/>
      <c r="CG348" s="473"/>
      <c r="CH348" s="473"/>
      <c r="CI348" s="473"/>
      <c r="CJ348" s="473"/>
      <c r="CK348" s="473"/>
      <c r="CL348" s="473"/>
      <c r="CM348" s="473"/>
      <c r="CN348" s="473"/>
      <c r="CO348" s="473"/>
      <c r="CP348" s="473"/>
      <c r="CQ348" s="473"/>
      <c r="CR348" s="473"/>
      <c r="CS348" s="473"/>
      <c r="CT348" s="473"/>
      <c r="CU348" s="473"/>
      <c r="CV348" s="473"/>
      <c r="CW348" s="473"/>
      <c r="CX348" s="473"/>
      <c r="CY348" s="473"/>
      <c r="CZ348" s="473"/>
      <c r="DA348" s="473"/>
      <c r="DB348" s="473"/>
      <c r="DC348" s="473"/>
      <c r="DD348" s="473"/>
      <c r="DE348" s="473"/>
      <c r="DF348" s="473"/>
      <c r="DG348" s="473"/>
      <c r="DH348" s="473"/>
      <c r="DI348" s="473"/>
      <c r="DJ348" s="473"/>
      <c r="DK348" s="473"/>
      <c r="DL348" s="473"/>
      <c r="DM348" s="473"/>
      <c r="DN348" s="473"/>
      <c r="DO348" s="473"/>
      <c r="DP348" s="473"/>
      <c r="DQ348" s="473"/>
      <c r="DR348" s="473"/>
      <c r="DS348" s="473"/>
      <c r="DT348" s="473"/>
      <c r="DU348" s="473"/>
      <c r="DV348" s="473"/>
      <c r="DW348" s="473"/>
      <c r="DX348" s="473"/>
      <c r="DY348" s="473"/>
      <c r="DZ348" s="473"/>
      <c r="EA348" s="473"/>
      <c r="EB348" s="473"/>
      <c r="EC348" s="473"/>
      <c r="ED348" s="473"/>
      <c r="EE348" s="473"/>
      <c r="EF348" s="473"/>
      <c r="EG348" s="473"/>
      <c r="EH348" s="473"/>
      <c r="EI348" s="473"/>
      <c r="EJ348" s="473"/>
      <c r="EK348" s="473"/>
      <c r="EL348" s="473"/>
      <c r="EM348" s="473"/>
      <c r="EN348" s="473"/>
      <c r="EO348" s="473"/>
      <c r="EP348" s="473"/>
      <c r="EQ348" s="473"/>
      <c r="ER348" s="473"/>
      <c r="ES348" s="473"/>
      <c r="ET348" s="473"/>
      <c r="EU348" s="473"/>
      <c r="EV348" s="473"/>
      <c r="EW348" s="473"/>
      <c r="EX348" s="473"/>
      <c r="EY348" s="473"/>
      <c r="EZ348" s="473"/>
      <c r="FA348" s="473"/>
      <c r="FB348" s="473"/>
      <c r="FC348" s="473"/>
      <c r="FD348" s="473"/>
      <c r="FE348" s="473"/>
      <c r="FF348" s="473"/>
      <c r="FG348" s="473"/>
      <c r="FH348" s="473"/>
      <c r="FI348" s="473"/>
      <c r="FJ348" s="473"/>
      <c r="FK348" s="473"/>
      <c r="FL348" s="473"/>
      <c r="FM348" s="473"/>
      <c r="FN348" s="473"/>
      <c r="FO348" s="473"/>
      <c r="FP348" s="473"/>
      <c r="FQ348" s="473"/>
      <c r="FR348" s="473"/>
      <c r="FS348" s="473"/>
      <c r="FT348" s="473"/>
      <c r="FU348" s="473"/>
      <c r="FV348" s="473"/>
      <c r="FW348" s="473"/>
      <c r="FX348" s="473"/>
      <c r="FY348" s="473"/>
      <c r="FZ348" s="473"/>
      <c r="GA348" s="473"/>
      <c r="GB348" s="473"/>
      <c r="GC348" s="473"/>
      <c r="GD348" s="473"/>
      <c r="GE348" s="473"/>
      <c r="GF348" s="473"/>
      <c r="GG348" s="473"/>
      <c r="GH348" s="473"/>
      <c r="GI348" s="473"/>
      <c r="GJ348" s="473"/>
      <c r="GK348" s="473"/>
      <c r="GL348" s="473"/>
      <c r="GM348" s="473"/>
      <c r="GN348" s="473"/>
      <c r="GO348" s="473"/>
      <c r="GP348" s="473"/>
      <c r="GQ348" s="473"/>
      <c r="GR348" s="473"/>
      <c r="GS348" s="473"/>
      <c r="GT348" s="473"/>
      <c r="GU348" s="473"/>
      <c r="GV348" s="473"/>
    </row>
    <row r="349" spans="8:204" s="11" customFormat="1">
      <c r="H349" s="495"/>
      <c r="I349" s="495"/>
      <c r="J349" s="495"/>
      <c r="M349" s="495"/>
      <c r="N349" s="9"/>
      <c r="O349" s="9"/>
      <c r="P349" s="9"/>
      <c r="Q349" s="9"/>
      <c r="R349" s="473"/>
      <c r="S349" s="473"/>
      <c r="T349" s="473"/>
      <c r="U349" s="473"/>
      <c r="V349" s="473"/>
      <c r="W349" s="473"/>
      <c r="X349" s="473"/>
      <c r="Y349" s="473"/>
      <c r="Z349" s="473"/>
      <c r="AA349" s="473"/>
      <c r="AB349" s="473"/>
      <c r="AC349" s="473"/>
      <c r="AD349" s="473"/>
      <c r="AE349" s="473"/>
      <c r="AF349" s="473"/>
      <c r="AG349" s="473"/>
      <c r="AH349" s="473"/>
      <c r="AI349" s="473"/>
      <c r="AJ349" s="473"/>
      <c r="AK349" s="473"/>
      <c r="AL349" s="473"/>
      <c r="AM349" s="473"/>
      <c r="AN349" s="473"/>
      <c r="AO349" s="473"/>
      <c r="AP349" s="473"/>
      <c r="AQ349" s="473"/>
      <c r="AR349" s="473"/>
      <c r="AS349" s="473"/>
      <c r="AT349" s="473"/>
      <c r="AU349" s="473"/>
      <c r="AV349" s="473"/>
      <c r="AW349" s="473"/>
      <c r="AX349" s="473"/>
      <c r="AY349" s="473"/>
      <c r="AZ349" s="473"/>
      <c r="BA349" s="473"/>
      <c r="BB349" s="473"/>
      <c r="BC349" s="473"/>
      <c r="BD349" s="473"/>
      <c r="BE349" s="473"/>
      <c r="BF349" s="473"/>
      <c r="BG349" s="473"/>
      <c r="BH349" s="473"/>
      <c r="BI349" s="473"/>
      <c r="BJ349" s="473"/>
      <c r="BK349" s="473"/>
      <c r="BL349" s="473"/>
      <c r="BM349" s="473"/>
      <c r="BN349" s="473"/>
      <c r="BO349" s="473"/>
      <c r="BP349" s="473"/>
      <c r="BQ349" s="473"/>
      <c r="BR349" s="473"/>
      <c r="BS349" s="473"/>
      <c r="BT349" s="473"/>
      <c r="BU349" s="473"/>
      <c r="BV349" s="473"/>
      <c r="BW349" s="473"/>
      <c r="BX349" s="473"/>
      <c r="BY349" s="473"/>
      <c r="BZ349" s="473"/>
      <c r="CA349" s="473"/>
      <c r="CB349" s="473"/>
      <c r="CC349" s="473"/>
      <c r="CD349" s="473"/>
      <c r="CE349" s="473"/>
      <c r="CF349" s="473"/>
      <c r="CG349" s="473"/>
      <c r="CH349" s="473"/>
      <c r="CI349" s="473"/>
      <c r="CJ349" s="473"/>
      <c r="CK349" s="473"/>
      <c r="CL349" s="473"/>
      <c r="CM349" s="473"/>
      <c r="CN349" s="473"/>
      <c r="CO349" s="473"/>
      <c r="CP349" s="473"/>
      <c r="CQ349" s="473"/>
      <c r="CR349" s="473"/>
      <c r="CS349" s="473"/>
      <c r="CT349" s="473"/>
      <c r="CU349" s="473"/>
      <c r="CV349" s="473"/>
      <c r="CW349" s="473"/>
      <c r="CX349" s="473"/>
      <c r="CY349" s="473"/>
      <c r="CZ349" s="473"/>
      <c r="DA349" s="473"/>
      <c r="DB349" s="473"/>
      <c r="DC349" s="473"/>
      <c r="DD349" s="473"/>
      <c r="DE349" s="473"/>
      <c r="DF349" s="473"/>
      <c r="DG349" s="473"/>
      <c r="DH349" s="473"/>
      <c r="DI349" s="473"/>
      <c r="DJ349" s="473"/>
      <c r="DK349" s="473"/>
      <c r="DL349" s="473"/>
      <c r="DM349" s="473"/>
      <c r="DN349" s="473"/>
      <c r="DO349" s="473"/>
      <c r="DP349" s="473"/>
      <c r="DQ349" s="473"/>
      <c r="DR349" s="473"/>
      <c r="DS349" s="473"/>
      <c r="DT349" s="473"/>
      <c r="DU349" s="473"/>
      <c r="DV349" s="473"/>
      <c r="DW349" s="473"/>
      <c r="DX349" s="473"/>
      <c r="DY349" s="473"/>
      <c r="DZ349" s="473"/>
      <c r="EA349" s="473"/>
      <c r="EB349" s="473"/>
      <c r="EC349" s="473"/>
      <c r="ED349" s="473"/>
      <c r="EE349" s="473"/>
      <c r="EF349" s="473"/>
      <c r="EG349" s="473"/>
      <c r="EH349" s="473"/>
      <c r="EI349" s="473"/>
      <c r="EJ349" s="473"/>
      <c r="EK349" s="473"/>
      <c r="EL349" s="473"/>
      <c r="EM349" s="473"/>
      <c r="EN349" s="473"/>
      <c r="EO349" s="473"/>
      <c r="EP349" s="473"/>
      <c r="EQ349" s="473"/>
      <c r="ER349" s="473"/>
      <c r="ES349" s="473"/>
      <c r="ET349" s="473"/>
      <c r="EU349" s="473"/>
      <c r="EV349" s="473"/>
      <c r="EW349" s="473"/>
      <c r="EX349" s="473"/>
      <c r="EY349" s="473"/>
      <c r="EZ349" s="473"/>
      <c r="FA349" s="473"/>
      <c r="FB349" s="473"/>
      <c r="FC349" s="473"/>
      <c r="FD349" s="473"/>
      <c r="FE349" s="473"/>
      <c r="FF349" s="473"/>
      <c r="FG349" s="473"/>
      <c r="FH349" s="473"/>
      <c r="FI349" s="473"/>
      <c r="FJ349" s="473"/>
      <c r="FK349" s="473"/>
      <c r="FL349" s="473"/>
      <c r="FM349" s="473"/>
      <c r="FN349" s="473"/>
      <c r="FO349" s="473"/>
      <c r="FP349" s="473"/>
      <c r="FQ349" s="473"/>
      <c r="FR349" s="473"/>
      <c r="FS349" s="473"/>
      <c r="FT349" s="473"/>
      <c r="FU349" s="473"/>
      <c r="FV349" s="473"/>
      <c r="FW349" s="473"/>
      <c r="FX349" s="473"/>
      <c r="FY349" s="473"/>
      <c r="FZ349" s="473"/>
      <c r="GA349" s="473"/>
      <c r="GB349" s="473"/>
      <c r="GC349" s="473"/>
      <c r="GD349" s="473"/>
      <c r="GE349" s="473"/>
      <c r="GF349" s="473"/>
      <c r="GG349" s="473"/>
      <c r="GH349" s="473"/>
      <c r="GI349" s="473"/>
      <c r="GJ349" s="473"/>
      <c r="GK349" s="473"/>
      <c r="GL349" s="473"/>
      <c r="GM349" s="473"/>
      <c r="GN349" s="473"/>
      <c r="GO349" s="473"/>
      <c r="GP349" s="473"/>
      <c r="GQ349" s="473"/>
      <c r="GR349" s="473"/>
      <c r="GS349" s="473"/>
      <c r="GT349" s="473"/>
      <c r="GU349" s="473"/>
      <c r="GV349" s="473"/>
    </row>
    <row r="350" spans="8:204" s="11" customFormat="1">
      <c r="H350" s="495"/>
      <c r="I350" s="495"/>
      <c r="J350" s="495"/>
      <c r="M350" s="495"/>
      <c r="N350" s="9"/>
      <c r="O350" s="9"/>
      <c r="P350" s="9"/>
      <c r="Q350" s="9"/>
      <c r="R350" s="473"/>
      <c r="S350" s="473"/>
      <c r="T350" s="473"/>
      <c r="U350" s="473"/>
      <c r="V350" s="473"/>
      <c r="W350" s="473"/>
      <c r="X350" s="473"/>
      <c r="Y350" s="473"/>
      <c r="Z350" s="473"/>
      <c r="AA350" s="473"/>
      <c r="AB350" s="473"/>
      <c r="AC350" s="473"/>
      <c r="AD350" s="473"/>
      <c r="AE350" s="473"/>
      <c r="AF350" s="473"/>
      <c r="AG350" s="473"/>
      <c r="AH350" s="473"/>
      <c r="AI350" s="473"/>
      <c r="AJ350" s="473"/>
      <c r="AK350" s="473"/>
      <c r="AL350" s="473"/>
      <c r="AM350" s="473"/>
      <c r="AN350" s="473"/>
      <c r="AO350" s="473"/>
      <c r="AP350" s="473"/>
      <c r="AQ350" s="473"/>
      <c r="AR350" s="473"/>
      <c r="AS350" s="473"/>
      <c r="AT350" s="473"/>
      <c r="AU350" s="473"/>
      <c r="AV350" s="473"/>
      <c r="AW350" s="473"/>
      <c r="AX350" s="473"/>
      <c r="AY350" s="473"/>
      <c r="AZ350" s="473"/>
      <c r="BA350" s="473"/>
      <c r="BB350" s="473"/>
      <c r="BC350" s="473"/>
      <c r="BD350" s="473"/>
      <c r="BE350" s="473"/>
      <c r="BF350" s="473"/>
      <c r="BG350" s="473"/>
      <c r="BH350" s="473"/>
      <c r="BI350" s="473"/>
      <c r="BJ350" s="473"/>
      <c r="BK350" s="473"/>
      <c r="BL350" s="473"/>
      <c r="BM350" s="473"/>
      <c r="BN350" s="473"/>
      <c r="BO350" s="473"/>
      <c r="BP350" s="473"/>
      <c r="BQ350" s="473"/>
      <c r="BR350" s="473"/>
      <c r="BS350" s="473"/>
      <c r="BT350" s="473"/>
      <c r="BU350" s="473"/>
      <c r="BV350" s="473"/>
      <c r="BW350" s="473"/>
      <c r="BX350" s="473"/>
      <c r="BY350" s="473"/>
      <c r="BZ350" s="473"/>
      <c r="CA350" s="473"/>
      <c r="CB350" s="473"/>
      <c r="CC350" s="473"/>
      <c r="CD350" s="473"/>
      <c r="CE350" s="473"/>
      <c r="CF350" s="473"/>
      <c r="CG350" s="473"/>
      <c r="CH350" s="473"/>
      <c r="CI350" s="473"/>
      <c r="CJ350" s="473"/>
      <c r="CK350" s="473"/>
      <c r="CL350" s="473"/>
      <c r="CM350" s="473"/>
      <c r="CN350" s="473"/>
      <c r="CO350" s="473"/>
      <c r="CP350" s="473"/>
      <c r="CQ350" s="473"/>
      <c r="CR350" s="473"/>
      <c r="CS350" s="473"/>
      <c r="CT350" s="473"/>
      <c r="CU350" s="473"/>
      <c r="CV350" s="473"/>
      <c r="CW350" s="473"/>
      <c r="CX350" s="473"/>
      <c r="CY350" s="473"/>
      <c r="CZ350" s="473"/>
      <c r="DA350" s="473"/>
      <c r="DB350" s="473"/>
      <c r="DC350" s="473"/>
      <c r="DD350" s="473"/>
      <c r="DE350" s="473"/>
      <c r="DF350" s="473"/>
      <c r="DG350" s="473"/>
      <c r="DH350" s="473"/>
      <c r="DI350" s="473"/>
      <c r="DJ350" s="473"/>
      <c r="DK350" s="473"/>
      <c r="DL350" s="473"/>
      <c r="DM350" s="473"/>
      <c r="DN350" s="473"/>
      <c r="DO350" s="473"/>
      <c r="DP350" s="473"/>
      <c r="DQ350" s="473"/>
      <c r="DR350" s="473"/>
      <c r="DS350" s="473"/>
      <c r="DT350" s="473"/>
      <c r="DU350" s="473"/>
      <c r="DV350" s="473"/>
      <c r="DW350" s="473"/>
      <c r="DX350" s="473"/>
      <c r="DY350" s="473"/>
      <c r="DZ350" s="473"/>
      <c r="EA350" s="473"/>
      <c r="EB350" s="473"/>
      <c r="EC350" s="473"/>
      <c r="ED350" s="473"/>
      <c r="EE350" s="473"/>
      <c r="EF350" s="473"/>
      <c r="EG350" s="473"/>
      <c r="EH350" s="473"/>
      <c r="EI350" s="473"/>
      <c r="EJ350" s="473"/>
      <c r="EK350" s="473"/>
      <c r="EL350" s="473"/>
      <c r="EM350" s="473"/>
      <c r="EN350" s="473"/>
      <c r="EO350" s="473"/>
      <c r="EP350" s="473"/>
      <c r="EQ350" s="473"/>
      <c r="ER350" s="473"/>
      <c r="ES350" s="473"/>
      <c r="ET350" s="473"/>
      <c r="EU350" s="473"/>
      <c r="EV350" s="473"/>
      <c r="EW350" s="473"/>
      <c r="EX350" s="473"/>
      <c r="EY350" s="473"/>
      <c r="EZ350" s="473"/>
      <c r="FA350" s="473"/>
      <c r="FB350" s="473"/>
      <c r="FC350" s="473"/>
      <c r="FD350" s="473"/>
      <c r="FE350" s="473"/>
      <c r="FF350" s="473"/>
      <c r="FG350" s="473"/>
      <c r="FH350" s="473"/>
      <c r="FI350" s="473"/>
      <c r="FJ350" s="473"/>
      <c r="FK350" s="473"/>
      <c r="FL350" s="473"/>
      <c r="FM350" s="473"/>
      <c r="FN350" s="473"/>
      <c r="FO350" s="473"/>
      <c r="FP350" s="473"/>
      <c r="FQ350" s="473"/>
      <c r="FR350" s="473"/>
      <c r="FS350" s="473"/>
      <c r="FT350" s="473"/>
      <c r="FU350" s="473"/>
      <c r="FV350" s="473"/>
      <c r="FW350" s="473"/>
      <c r="FX350" s="473"/>
      <c r="FY350" s="473"/>
      <c r="FZ350" s="473"/>
      <c r="GA350" s="473"/>
      <c r="GB350" s="473"/>
      <c r="GC350" s="473"/>
      <c r="GD350" s="473"/>
      <c r="GE350" s="473"/>
      <c r="GF350" s="473"/>
      <c r="GG350" s="473"/>
      <c r="GH350" s="473"/>
      <c r="GI350" s="473"/>
      <c r="GJ350" s="473"/>
      <c r="GK350" s="473"/>
      <c r="GL350" s="473"/>
      <c r="GM350" s="473"/>
      <c r="GN350" s="473"/>
      <c r="GO350" s="473"/>
      <c r="GP350" s="473"/>
      <c r="GQ350" s="473"/>
      <c r="GR350" s="473"/>
      <c r="GS350" s="473"/>
      <c r="GT350" s="473"/>
      <c r="GU350" s="473"/>
      <c r="GV350" s="473"/>
    </row>
    <row r="351" spans="8:204" s="11" customFormat="1">
      <c r="H351" s="495"/>
      <c r="I351" s="495"/>
      <c r="J351" s="495"/>
      <c r="M351" s="495"/>
      <c r="N351" s="9"/>
      <c r="O351" s="9"/>
      <c r="P351" s="9"/>
      <c r="Q351" s="9"/>
      <c r="R351" s="473"/>
      <c r="S351" s="473"/>
      <c r="T351" s="473"/>
      <c r="U351" s="473"/>
      <c r="V351" s="473"/>
      <c r="W351" s="473"/>
      <c r="X351" s="473"/>
      <c r="Y351" s="473"/>
      <c r="Z351" s="473"/>
      <c r="AA351" s="473"/>
      <c r="AB351" s="473"/>
      <c r="AC351" s="473"/>
      <c r="AD351" s="473"/>
      <c r="AE351" s="473"/>
      <c r="AF351" s="473"/>
      <c r="AG351" s="473"/>
      <c r="AH351" s="473"/>
      <c r="AI351" s="473"/>
      <c r="AJ351" s="473"/>
      <c r="AK351" s="473"/>
      <c r="AL351" s="473"/>
      <c r="AM351" s="473"/>
      <c r="AN351" s="473"/>
      <c r="AO351" s="473"/>
      <c r="AP351" s="473"/>
      <c r="AQ351" s="473"/>
      <c r="AR351" s="473"/>
      <c r="AS351" s="473"/>
      <c r="AT351" s="473"/>
      <c r="AU351" s="473"/>
      <c r="AV351" s="473"/>
      <c r="AW351" s="473"/>
      <c r="AX351" s="473"/>
      <c r="AY351" s="473"/>
      <c r="AZ351" s="473"/>
      <c r="BA351" s="473"/>
      <c r="BB351" s="473"/>
      <c r="BC351" s="473"/>
      <c r="BD351" s="473"/>
      <c r="BE351" s="473"/>
      <c r="BF351" s="473"/>
      <c r="BG351" s="473"/>
      <c r="BH351" s="473"/>
      <c r="BI351" s="473"/>
      <c r="BJ351" s="473"/>
      <c r="BK351" s="473"/>
      <c r="BL351" s="473"/>
      <c r="BM351" s="473"/>
      <c r="BN351" s="473"/>
      <c r="BO351" s="473"/>
      <c r="BP351" s="473"/>
      <c r="BQ351" s="473"/>
      <c r="BR351" s="473"/>
      <c r="BS351" s="473"/>
      <c r="BT351" s="473"/>
      <c r="BU351" s="473"/>
      <c r="BV351" s="473"/>
      <c r="BW351" s="473"/>
      <c r="BX351" s="473"/>
      <c r="BY351" s="473"/>
      <c r="BZ351" s="473"/>
      <c r="CA351" s="473"/>
      <c r="CB351" s="473"/>
      <c r="CC351" s="473"/>
      <c r="CD351" s="473"/>
      <c r="CE351" s="473"/>
      <c r="CF351" s="473"/>
      <c r="CG351" s="473"/>
      <c r="CH351" s="473"/>
      <c r="CI351" s="473"/>
      <c r="CJ351" s="473"/>
      <c r="CK351" s="473"/>
      <c r="CL351" s="473"/>
      <c r="CM351" s="473"/>
      <c r="CN351" s="473"/>
      <c r="CO351" s="473"/>
      <c r="CP351" s="473"/>
      <c r="CQ351" s="473"/>
      <c r="CR351" s="473"/>
      <c r="CS351" s="473"/>
      <c r="CT351" s="473"/>
      <c r="CU351" s="473"/>
      <c r="CV351" s="473"/>
      <c r="CW351" s="473"/>
      <c r="CX351" s="473"/>
      <c r="CY351" s="473"/>
      <c r="CZ351" s="473"/>
      <c r="DA351" s="473"/>
      <c r="DB351" s="473"/>
      <c r="DC351" s="473"/>
      <c r="DD351" s="473"/>
      <c r="DE351" s="473"/>
      <c r="DF351" s="473"/>
      <c r="DG351" s="473"/>
      <c r="DH351" s="473"/>
      <c r="DI351" s="473"/>
      <c r="DJ351" s="473"/>
      <c r="DK351" s="473"/>
      <c r="DL351" s="473"/>
      <c r="DM351" s="473"/>
      <c r="DN351" s="473"/>
      <c r="DO351" s="473"/>
      <c r="DP351" s="473"/>
      <c r="DQ351" s="473"/>
      <c r="DR351" s="473"/>
      <c r="DS351" s="473"/>
      <c r="DT351" s="473"/>
      <c r="DU351" s="473"/>
      <c r="DV351" s="473"/>
      <c r="DW351" s="473"/>
      <c r="DX351" s="473"/>
      <c r="DY351" s="473"/>
      <c r="DZ351" s="473"/>
      <c r="EA351" s="473"/>
      <c r="EB351" s="473"/>
      <c r="EC351" s="473"/>
      <c r="ED351" s="473"/>
      <c r="EE351" s="473"/>
      <c r="EF351" s="473"/>
      <c r="EG351" s="473"/>
      <c r="EH351" s="473"/>
      <c r="EI351" s="473"/>
      <c r="EJ351" s="473"/>
      <c r="EK351" s="473"/>
      <c r="EL351" s="473"/>
      <c r="EM351" s="473"/>
      <c r="EN351" s="473"/>
      <c r="EO351" s="473"/>
      <c r="EP351" s="473"/>
      <c r="EQ351" s="473"/>
      <c r="ER351" s="473"/>
      <c r="ES351" s="473"/>
      <c r="ET351" s="473"/>
      <c r="EU351" s="473"/>
      <c r="EV351" s="473"/>
      <c r="EW351" s="473"/>
      <c r="EX351" s="473"/>
      <c r="EY351" s="473"/>
      <c r="EZ351" s="473"/>
      <c r="FA351" s="473"/>
      <c r="FB351" s="473"/>
      <c r="FC351" s="473"/>
      <c r="FD351" s="473"/>
      <c r="FE351" s="473"/>
      <c r="FF351" s="473"/>
      <c r="FG351" s="473"/>
      <c r="FH351" s="473"/>
      <c r="FI351" s="473"/>
      <c r="FJ351" s="473"/>
      <c r="FK351" s="473"/>
      <c r="FL351" s="473"/>
      <c r="FM351" s="473"/>
      <c r="FN351" s="473"/>
      <c r="FO351" s="473"/>
      <c r="FP351" s="473"/>
      <c r="FQ351" s="473"/>
      <c r="FR351" s="473"/>
      <c r="FS351" s="473"/>
      <c r="FT351" s="473"/>
      <c r="FU351" s="473"/>
      <c r="FV351" s="473"/>
      <c r="FW351" s="473"/>
      <c r="FX351" s="473"/>
      <c r="FY351" s="473"/>
      <c r="FZ351" s="473"/>
      <c r="GA351" s="473"/>
      <c r="GB351" s="473"/>
      <c r="GC351" s="473"/>
      <c r="GD351" s="473"/>
      <c r="GE351" s="473"/>
      <c r="GF351" s="473"/>
      <c r="GG351" s="473"/>
      <c r="GH351" s="473"/>
      <c r="GI351" s="473"/>
      <c r="GJ351" s="473"/>
      <c r="GK351" s="473"/>
      <c r="GL351" s="473"/>
      <c r="GM351" s="473"/>
      <c r="GN351" s="473"/>
      <c r="GO351" s="473"/>
      <c r="GP351" s="473"/>
      <c r="GQ351" s="473"/>
      <c r="GR351" s="473"/>
      <c r="GS351" s="473"/>
      <c r="GT351" s="473"/>
      <c r="GU351" s="473"/>
      <c r="GV351" s="473"/>
    </row>
    <row r="352" spans="8:204" s="11" customFormat="1">
      <c r="H352" s="495"/>
      <c r="I352" s="495"/>
      <c r="J352" s="495"/>
      <c r="M352" s="495"/>
      <c r="N352" s="9"/>
      <c r="O352" s="9"/>
      <c r="P352" s="9"/>
      <c r="Q352" s="9"/>
      <c r="R352" s="473"/>
      <c r="S352" s="473"/>
      <c r="T352" s="473"/>
      <c r="U352" s="473"/>
      <c r="V352" s="473"/>
      <c r="W352" s="473"/>
      <c r="X352" s="473"/>
      <c r="Y352" s="473"/>
      <c r="Z352" s="473"/>
      <c r="AA352" s="473"/>
      <c r="AB352" s="473"/>
      <c r="AC352" s="473"/>
      <c r="AD352" s="473"/>
      <c r="AE352" s="473"/>
      <c r="AF352" s="473"/>
      <c r="AG352" s="473"/>
      <c r="AH352" s="473"/>
      <c r="AI352" s="473"/>
      <c r="AJ352" s="473"/>
      <c r="AK352" s="473"/>
      <c r="AL352" s="473"/>
      <c r="AM352" s="473"/>
      <c r="AN352" s="473"/>
      <c r="AO352" s="473"/>
      <c r="AP352" s="473"/>
      <c r="AQ352" s="473"/>
      <c r="AR352" s="473"/>
      <c r="AS352" s="473"/>
      <c r="AT352" s="473"/>
      <c r="AU352" s="473"/>
      <c r="AV352" s="473"/>
      <c r="AW352" s="473"/>
      <c r="AX352" s="473"/>
      <c r="AY352" s="473"/>
      <c r="AZ352" s="473"/>
      <c r="BA352" s="473"/>
      <c r="BB352" s="473"/>
      <c r="BC352" s="473"/>
      <c r="BD352" s="473"/>
      <c r="BE352" s="473"/>
      <c r="BF352" s="473"/>
      <c r="BG352" s="473"/>
      <c r="BH352" s="473"/>
      <c r="BI352" s="473"/>
      <c r="BJ352" s="473"/>
      <c r="BK352" s="473"/>
      <c r="BL352" s="473"/>
      <c r="BM352" s="473"/>
      <c r="BN352" s="473"/>
      <c r="BO352" s="473"/>
      <c r="BP352" s="473"/>
      <c r="BQ352" s="473"/>
      <c r="BR352" s="473"/>
      <c r="BS352" s="473"/>
      <c r="BT352" s="473"/>
      <c r="BU352" s="473"/>
      <c r="BV352" s="473"/>
      <c r="BW352" s="473"/>
      <c r="BX352" s="473"/>
      <c r="BY352" s="473"/>
      <c r="BZ352" s="473"/>
      <c r="CA352" s="473"/>
      <c r="CB352" s="473"/>
      <c r="CC352" s="473"/>
      <c r="CD352" s="473"/>
      <c r="CE352" s="473"/>
      <c r="CF352" s="473"/>
      <c r="CG352" s="473"/>
      <c r="CH352" s="473"/>
      <c r="CI352" s="473"/>
      <c r="CJ352" s="473"/>
      <c r="CK352" s="473"/>
      <c r="CL352" s="473"/>
      <c r="CM352" s="473"/>
      <c r="CN352" s="473"/>
      <c r="CO352" s="473"/>
      <c r="CP352" s="473"/>
      <c r="CQ352" s="473"/>
      <c r="CR352" s="473"/>
      <c r="CS352" s="473"/>
      <c r="CT352" s="473"/>
      <c r="CU352" s="473"/>
      <c r="CV352" s="473"/>
      <c r="CW352" s="473"/>
      <c r="CX352" s="473"/>
      <c r="CY352" s="473"/>
      <c r="CZ352" s="473"/>
      <c r="DA352" s="473"/>
      <c r="DB352" s="473"/>
      <c r="DC352" s="473"/>
      <c r="DD352" s="473"/>
      <c r="DE352" s="473"/>
      <c r="DF352" s="473"/>
      <c r="DG352" s="473"/>
      <c r="DH352" s="473"/>
      <c r="DI352" s="473"/>
      <c r="DJ352" s="473"/>
      <c r="DK352" s="473"/>
      <c r="DL352" s="473"/>
      <c r="DM352" s="473"/>
      <c r="DN352" s="473"/>
      <c r="DO352" s="473"/>
      <c r="DP352" s="473"/>
      <c r="DQ352" s="473"/>
      <c r="DR352" s="473"/>
      <c r="DS352" s="473"/>
      <c r="DT352" s="473"/>
      <c r="DU352" s="473"/>
      <c r="DV352" s="473"/>
      <c r="DW352" s="473"/>
      <c r="DX352" s="473"/>
      <c r="DY352" s="473"/>
      <c r="DZ352" s="473"/>
      <c r="EA352" s="473"/>
      <c r="EB352" s="473"/>
      <c r="EC352" s="473"/>
      <c r="ED352" s="473"/>
      <c r="EE352" s="473"/>
      <c r="EF352" s="473"/>
      <c r="EG352" s="473"/>
      <c r="EH352" s="473"/>
      <c r="EI352" s="473"/>
      <c r="EJ352" s="473"/>
      <c r="EK352" s="473"/>
      <c r="EL352" s="473"/>
      <c r="EM352" s="473"/>
      <c r="EN352" s="473"/>
      <c r="EO352" s="473"/>
      <c r="EP352" s="473"/>
      <c r="EQ352" s="473"/>
      <c r="ER352" s="473"/>
      <c r="ES352" s="473"/>
      <c r="ET352" s="473"/>
      <c r="EU352" s="473"/>
      <c r="EV352" s="473"/>
      <c r="EW352" s="473"/>
      <c r="EX352" s="473"/>
      <c r="EY352" s="473"/>
      <c r="EZ352" s="473"/>
      <c r="FA352" s="473"/>
      <c r="FB352" s="473"/>
      <c r="FC352" s="473"/>
      <c r="FD352" s="473"/>
      <c r="FE352" s="473"/>
      <c r="FF352" s="473"/>
      <c r="FG352" s="473"/>
      <c r="FH352" s="473"/>
      <c r="FI352" s="473"/>
      <c r="FJ352" s="473"/>
      <c r="FK352" s="473"/>
      <c r="FL352" s="473"/>
      <c r="FM352" s="473"/>
      <c r="FN352" s="473"/>
      <c r="FO352" s="473"/>
      <c r="FP352" s="473"/>
      <c r="FQ352" s="473"/>
      <c r="FR352" s="473"/>
      <c r="FS352" s="473"/>
      <c r="FT352" s="473"/>
      <c r="FU352" s="473"/>
      <c r="FV352" s="473"/>
      <c r="FW352" s="473"/>
      <c r="FX352" s="473"/>
      <c r="FY352" s="473"/>
      <c r="FZ352" s="473"/>
      <c r="GA352" s="473"/>
      <c r="GB352" s="473"/>
      <c r="GC352" s="473"/>
      <c r="GD352" s="473"/>
      <c r="GE352" s="473"/>
      <c r="GF352" s="473"/>
      <c r="GG352" s="473"/>
      <c r="GH352" s="473"/>
      <c r="GI352" s="473"/>
      <c r="GJ352" s="473"/>
      <c r="GK352" s="473"/>
      <c r="GL352" s="473"/>
      <c r="GM352" s="473"/>
      <c r="GN352" s="473"/>
      <c r="GO352" s="473"/>
      <c r="GP352" s="473"/>
      <c r="GQ352" s="473"/>
      <c r="GR352" s="473"/>
      <c r="GS352" s="473"/>
      <c r="GT352" s="473"/>
      <c r="GU352" s="473"/>
      <c r="GV352" s="473"/>
    </row>
    <row r="353" spans="8:204" s="11" customFormat="1">
      <c r="H353" s="495"/>
      <c r="I353" s="495"/>
      <c r="J353" s="495"/>
      <c r="M353" s="495"/>
      <c r="N353" s="9"/>
      <c r="O353" s="9"/>
      <c r="P353" s="9"/>
      <c r="Q353" s="9"/>
      <c r="R353" s="473"/>
      <c r="S353" s="473"/>
      <c r="T353" s="473"/>
      <c r="U353" s="473"/>
      <c r="V353" s="473"/>
      <c r="W353" s="473"/>
      <c r="X353" s="473"/>
      <c r="Y353" s="473"/>
      <c r="Z353" s="473"/>
      <c r="AA353" s="473"/>
      <c r="AB353" s="473"/>
      <c r="AC353" s="473"/>
      <c r="AD353" s="473"/>
      <c r="AE353" s="473"/>
      <c r="AF353" s="473"/>
      <c r="AG353" s="473"/>
      <c r="AH353" s="473"/>
      <c r="AI353" s="473"/>
      <c r="AJ353" s="473"/>
      <c r="AK353" s="473"/>
      <c r="AL353" s="473"/>
      <c r="AM353" s="473"/>
      <c r="AN353" s="473"/>
      <c r="AO353" s="473"/>
      <c r="AP353" s="473"/>
      <c r="AQ353" s="473"/>
      <c r="AR353" s="473"/>
      <c r="AS353" s="473"/>
      <c r="AT353" s="473"/>
      <c r="AU353" s="473"/>
      <c r="AV353" s="473"/>
      <c r="AW353" s="473"/>
      <c r="AX353" s="473"/>
      <c r="AY353" s="473"/>
      <c r="AZ353" s="473"/>
      <c r="BA353" s="473"/>
      <c r="BB353" s="473"/>
      <c r="BC353" s="473"/>
      <c r="BD353" s="473"/>
      <c r="BE353" s="473"/>
      <c r="BF353" s="473"/>
      <c r="BG353" s="473"/>
      <c r="BH353" s="473"/>
      <c r="BI353" s="473"/>
      <c r="BJ353" s="473"/>
      <c r="BK353" s="473"/>
      <c r="BL353" s="473"/>
      <c r="BM353" s="473"/>
      <c r="BN353" s="473"/>
      <c r="BO353" s="473"/>
      <c r="BP353" s="473"/>
      <c r="BQ353" s="473"/>
      <c r="BR353" s="473"/>
      <c r="BS353" s="473"/>
      <c r="BT353" s="473"/>
      <c r="BU353" s="473"/>
      <c r="BV353" s="473"/>
      <c r="BW353" s="473"/>
      <c r="BX353" s="473"/>
      <c r="BY353" s="473"/>
      <c r="BZ353" s="473"/>
      <c r="CA353" s="473"/>
      <c r="CB353" s="473"/>
      <c r="CC353" s="473"/>
      <c r="CD353" s="473"/>
      <c r="CE353" s="473"/>
      <c r="CF353" s="473"/>
      <c r="CG353" s="473"/>
      <c r="CH353" s="473"/>
      <c r="CI353" s="473"/>
      <c r="CJ353" s="473"/>
      <c r="CK353" s="473"/>
      <c r="CL353" s="473"/>
      <c r="CM353" s="473"/>
      <c r="CN353" s="473"/>
      <c r="CO353" s="473"/>
      <c r="CP353" s="473"/>
      <c r="CQ353" s="473"/>
      <c r="CR353" s="473"/>
      <c r="CS353" s="473"/>
      <c r="CT353" s="473"/>
      <c r="CU353" s="473"/>
      <c r="CV353" s="473"/>
      <c r="CW353" s="473"/>
      <c r="CX353" s="473"/>
      <c r="CY353" s="473"/>
      <c r="CZ353" s="473"/>
      <c r="DA353" s="473"/>
      <c r="DB353" s="473"/>
      <c r="DC353" s="473"/>
      <c r="DD353" s="473"/>
      <c r="DE353" s="473"/>
      <c r="DF353" s="473"/>
      <c r="DG353" s="473"/>
      <c r="DH353" s="473"/>
      <c r="DI353" s="473"/>
      <c r="DJ353" s="473"/>
      <c r="DK353" s="473"/>
      <c r="DL353" s="473"/>
      <c r="DM353" s="473"/>
      <c r="DN353" s="473"/>
      <c r="DO353" s="473"/>
      <c r="DP353" s="473"/>
      <c r="DQ353" s="473"/>
      <c r="DR353" s="473"/>
      <c r="DS353" s="473"/>
      <c r="DT353" s="473"/>
      <c r="DU353" s="473"/>
      <c r="DV353" s="473"/>
      <c r="DW353" s="473"/>
      <c r="DX353" s="473"/>
      <c r="DY353" s="473"/>
      <c r="DZ353" s="473"/>
      <c r="EA353" s="473"/>
      <c r="EB353" s="473"/>
      <c r="EC353" s="473"/>
      <c r="ED353" s="473"/>
      <c r="EE353" s="473"/>
      <c r="EF353" s="473"/>
      <c r="EG353" s="473"/>
      <c r="EH353" s="473"/>
      <c r="EI353" s="473"/>
      <c r="EJ353" s="473"/>
      <c r="EK353" s="473"/>
      <c r="EL353" s="473"/>
      <c r="EM353" s="473"/>
      <c r="EN353" s="473"/>
      <c r="EO353" s="473"/>
      <c r="EP353" s="473"/>
      <c r="EQ353" s="473"/>
      <c r="ER353" s="473"/>
      <c r="ES353" s="473"/>
      <c r="ET353" s="473"/>
      <c r="EU353" s="473"/>
      <c r="EV353" s="473"/>
      <c r="EW353" s="473"/>
      <c r="EX353" s="473"/>
      <c r="EY353" s="473"/>
      <c r="EZ353" s="473"/>
      <c r="FA353" s="473"/>
      <c r="FB353" s="473"/>
      <c r="FC353" s="473"/>
      <c r="FD353" s="473"/>
      <c r="FE353" s="473"/>
      <c r="FF353" s="473"/>
      <c r="FG353" s="473"/>
      <c r="FH353" s="473"/>
      <c r="FI353" s="473"/>
      <c r="FJ353" s="473"/>
      <c r="FK353" s="473"/>
      <c r="FL353" s="473"/>
      <c r="FM353" s="473"/>
      <c r="FN353" s="473"/>
      <c r="FO353" s="473"/>
      <c r="FP353" s="473"/>
      <c r="FQ353" s="473"/>
      <c r="FR353" s="473"/>
      <c r="FS353" s="473"/>
      <c r="FT353" s="473"/>
      <c r="FU353" s="473"/>
      <c r="FV353" s="473"/>
      <c r="FW353" s="473"/>
      <c r="FX353" s="473"/>
      <c r="FY353" s="473"/>
      <c r="FZ353" s="473"/>
      <c r="GA353" s="473"/>
      <c r="GB353" s="473"/>
      <c r="GC353" s="473"/>
      <c r="GD353" s="473"/>
      <c r="GE353" s="473"/>
      <c r="GF353" s="473"/>
      <c r="GG353" s="473"/>
      <c r="GH353" s="473"/>
      <c r="GI353" s="473"/>
      <c r="GJ353" s="473"/>
      <c r="GK353" s="473"/>
      <c r="GL353" s="473"/>
      <c r="GM353" s="473"/>
      <c r="GN353" s="473"/>
      <c r="GO353" s="473"/>
      <c r="GP353" s="473"/>
      <c r="GQ353" s="473"/>
      <c r="GR353" s="473"/>
      <c r="GS353" s="473"/>
      <c r="GT353" s="473"/>
      <c r="GU353" s="473"/>
      <c r="GV353" s="473"/>
    </row>
    <row r="354" spans="8:204" s="11" customFormat="1">
      <c r="H354" s="495"/>
      <c r="I354" s="495"/>
      <c r="J354" s="495"/>
      <c r="M354" s="495"/>
      <c r="N354" s="9"/>
      <c r="O354" s="9"/>
      <c r="P354" s="9"/>
      <c r="Q354" s="9"/>
      <c r="R354" s="473"/>
      <c r="S354" s="473"/>
      <c r="T354" s="473"/>
      <c r="U354" s="473"/>
      <c r="V354" s="473"/>
      <c r="W354" s="473"/>
      <c r="X354" s="473"/>
      <c r="Y354" s="473"/>
      <c r="Z354" s="473"/>
      <c r="AA354" s="473"/>
      <c r="AB354" s="473"/>
      <c r="AC354" s="473"/>
      <c r="AD354" s="473"/>
      <c r="AE354" s="473"/>
      <c r="AF354" s="473"/>
      <c r="AG354" s="473"/>
      <c r="AH354" s="473"/>
      <c r="AI354" s="473"/>
      <c r="AJ354" s="473"/>
      <c r="AK354" s="473"/>
      <c r="AL354" s="473"/>
      <c r="AM354" s="473"/>
      <c r="AN354" s="473"/>
      <c r="AO354" s="473"/>
      <c r="AP354" s="473"/>
      <c r="AQ354" s="473"/>
      <c r="AR354" s="473"/>
      <c r="AS354" s="473"/>
      <c r="AT354" s="473"/>
      <c r="AU354" s="473"/>
      <c r="AV354" s="473"/>
      <c r="AW354" s="473"/>
      <c r="AX354" s="473"/>
      <c r="AY354" s="473"/>
      <c r="AZ354" s="473"/>
      <c r="BA354" s="473"/>
      <c r="BB354" s="473"/>
      <c r="BC354" s="473"/>
      <c r="BD354" s="473"/>
      <c r="BE354" s="473"/>
      <c r="BF354" s="473"/>
      <c r="BG354" s="473"/>
      <c r="BH354" s="473"/>
      <c r="BI354" s="473"/>
      <c r="BJ354" s="473"/>
      <c r="BK354" s="473"/>
      <c r="BL354" s="473"/>
      <c r="BM354" s="473"/>
      <c r="BN354" s="473"/>
      <c r="BO354" s="473"/>
      <c r="BP354" s="473"/>
      <c r="BQ354" s="473"/>
      <c r="BR354" s="473"/>
      <c r="BS354" s="473"/>
      <c r="BT354" s="473"/>
      <c r="BU354" s="473"/>
      <c r="BV354" s="473"/>
      <c r="BW354" s="473"/>
      <c r="BX354" s="473"/>
      <c r="BY354" s="473"/>
      <c r="BZ354" s="473"/>
      <c r="CA354" s="473"/>
      <c r="CB354" s="473"/>
      <c r="CC354" s="473"/>
      <c r="CD354" s="473"/>
      <c r="CE354" s="473"/>
      <c r="CF354" s="473"/>
      <c r="CG354" s="473"/>
      <c r="CH354" s="473"/>
      <c r="CI354" s="473"/>
      <c r="CJ354" s="473"/>
      <c r="CK354" s="473"/>
      <c r="CL354" s="473"/>
      <c r="CM354" s="473"/>
      <c r="CN354" s="473"/>
      <c r="CO354" s="473"/>
      <c r="CP354" s="473"/>
      <c r="CQ354" s="473"/>
      <c r="CR354" s="473"/>
      <c r="CS354" s="473"/>
      <c r="CT354" s="473"/>
      <c r="CU354" s="473"/>
      <c r="CV354" s="473"/>
      <c r="CW354" s="473"/>
      <c r="CX354" s="473"/>
      <c r="CY354" s="473"/>
      <c r="CZ354" s="473"/>
      <c r="DA354" s="473"/>
      <c r="DB354" s="473"/>
      <c r="DC354" s="473"/>
      <c r="DD354" s="473"/>
      <c r="DE354" s="473"/>
      <c r="DF354" s="473"/>
      <c r="DG354" s="473"/>
      <c r="DH354" s="473"/>
      <c r="DI354" s="473"/>
      <c r="DJ354" s="473"/>
      <c r="DK354" s="473"/>
      <c r="DL354" s="473"/>
      <c r="DM354" s="473"/>
      <c r="DN354" s="473"/>
      <c r="DO354" s="473"/>
      <c r="DP354" s="473"/>
      <c r="DQ354" s="473"/>
      <c r="DR354" s="473"/>
      <c r="DS354" s="473"/>
      <c r="DT354" s="473"/>
      <c r="DU354" s="473"/>
      <c r="DV354" s="473"/>
      <c r="DW354" s="473"/>
      <c r="DX354" s="473"/>
      <c r="DY354" s="473"/>
      <c r="DZ354" s="473"/>
      <c r="EA354" s="473"/>
      <c r="EB354" s="473"/>
      <c r="EC354" s="473"/>
      <c r="ED354" s="473"/>
      <c r="EE354" s="473"/>
      <c r="EF354" s="473"/>
      <c r="EG354" s="473"/>
      <c r="EH354" s="473"/>
      <c r="EI354" s="473"/>
      <c r="EJ354" s="473"/>
      <c r="EK354" s="473"/>
      <c r="EL354" s="473"/>
      <c r="EM354" s="473"/>
      <c r="EN354" s="473"/>
      <c r="EO354" s="473"/>
      <c r="EP354" s="473"/>
      <c r="EQ354" s="473"/>
      <c r="ER354" s="473"/>
      <c r="ES354" s="473"/>
      <c r="ET354" s="473"/>
      <c r="EU354" s="473"/>
      <c r="EV354" s="473"/>
      <c r="EW354" s="473"/>
      <c r="EX354" s="473"/>
      <c r="EY354" s="473"/>
      <c r="EZ354" s="473"/>
      <c r="FA354" s="473"/>
      <c r="FB354" s="473"/>
      <c r="FC354" s="473"/>
      <c r="FD354" s="473"/>
      <c r="FE354" s="473"/>
      <c r="FF354" s="473"/>
      <c r="FG354" s="473"/>
      <c r="FH354" s="473"/>
      <c r="FI354" s="473"/>
      <c r="FJ354" s="473"/>
      <c r="FK354" s="473"/>
      <c r="FL354" s="473"/>
      <c r="FM354" s="473"/>
      <c r="FN354" s="473"/>
      <c r="FO354" s="473"/>
      <c r="FP354" s="473"/>
      <c r="FQ354" s="473"/>
      <c r="FR354" s="473"/>
      <c r="FS354" s="473"/>
      <c r="FT354" s="473"/>
      <c r="FU354" s="473"/>
      <c r="FV354" s="473"/>
      <c r="FW354" s="473"/>
      <c r="FX354" s="473"/>
      <c r="FY354" s="473"/>
      <c r="FZ354" s="473"/>
      <c r="GA354" s="473"/>
      <c r="GB354" s="473"/>
      <c r="GC354" s="473"/>
      <c r="GD354" s="473"/>
      <c r="GE354" s="473"/>
      <c r="GF354" s="473"/>
      <c r="GG354" s="473"/>
      <c r="GH354" s="473"/>
      <c r="GI354" s="473"/>
      <c r="GJ354" s="473"/>
      <c r="GK354" s="473"/>
      <c r="GL354" s="473"/>
      <c r="GM354" s="473"/>
      <c r="GN354" s="473"/>
      <c r="GO354" s="473"/>
      <c r="GP354" s="473"/>
      <c r="GQ354" s="473"/>
      <c r="GR354" s="473"/>
      <c r="GS354" s="473"/>
      <c r="GT354" s="473"/>
      <c r="GU354" s="473"/>
      <c r="GV354" s="473"/>
    </row>
    <row r="355" spans="8:204" s="11" customFormat="1">
      <c r="H355" s="495"/>
      <c r="I355" s="495"/>
      <c r="J355" s="495"/>
      <c r="M355" s="495"/>
      <c r="N355" s="9"/>
      <c r="O355" s="9"/>
      <c r="P355" s="9"/>
      <c r="Q355" s="9"/>
      <c r="R355" s="473"/>
      <c r="S355" s="473"/>
      <c r="T355" s="473"/>
      <c r="U355" s="473"/>
      <c r="V355" s="473"/>
      <c r="W355" s="473"/>
      <c r="X355" s="473"/>
      <c r="Y355" s="473"/>
      <c r="Z355" s="473"/>
      <c r="AA355" s="473"/>
      <c r="AB355" s="473"/>
      <c r="AC355" s="473"/>
      <c r="AD355" s="473"/>
      <c r="AE355" s="473"/>
      <c r="AF355" s="473"/>
      <c r="AG355" s="473"/>
      <c r="AH355" s="473"/>
      <c r="AI355" s="473"/>
      <c r="AJ355" s="473"/>
      <c r="AK355" s="473"/>
      <c r="AL355" s="473"/>
      <c r="AM355" s="473"/>
      <c r="AN355" s="473"/>
      <c r="AO355" s="473"/>
      <c r="AP355" s="473"/>
      <c r="AQ355" s="473"/>
      <c r="AR355" s="473"/>
      <c r="AS355" s="473"/>
      <c r="AT355" s="473"/>
      <c r="AU355" s="473"/>
      <c r="AV355" s="473"/>
      <c r="AW355" s="473"/>
      <c r="AX355" s="473"/>
      <c r="AY355" s="473"/>
      <c r="AZ355" s="473"/>
      <c r="BA355" s="473"/>
      <c r="BB355" s="473"/>
      <c r="BC355" s="473"/>
      <c r="BD355" s="473"/>
      <c r="BE355" s="473"/>
      <c r="BF355" s="473"/>
      <c r="BG355" s="473"/>
      <c r="BH355" s="473"/>
      <c r="BI355" s="473"/>
      <c r="BJ355" s="473"/>
      <c r="BK355" s="473"/>
      <c r="BL355" s="473"/>
      <c r="BM355" s="473"/>
      <c r="BN355" s="473"/>
      <c r="BO355" s="473"/>
      <c r="BP355" s="473"/>
      <c r="BQ355" s="473"/>
      <c r="BR355" s="473"/>
      <c r="BS355" s="473"/>
      <c r="BT355" s="473"/>
      <c r="BU355" s="473"/>
      <c r="BV355" s="473"/>
      <c r="BW355" s="473"/>
      <c r="BX355" s="473"/>
      <c r="BY355" s="473"/>
      <c r="BZ355" s="473"/>
      <c r="CA355" s="473"/>
      <c r="CB355" s="473"/>
      <c r="CC355" s="473"/>
      <c r="CD355" s="473"/>
      <c r="CE355" s="473"/>
      <c r="CF355" s="473"/>
      <c r="CG355" s="473"/>
      <c r="CH355" s="473"/>
      <c r="CI355" s="473"/>
      <c r="CJ355" s="473"/>
      <c r="CK355" s="473"/>
      <c r="CL355" s="473"/>
      <c r="CM355" s="473"/>
      <c r="CN355" s="473"/>
      <c r="CO355" s="473"/>
      <c r="CP355" s="473"/>
      <c r="CQ355" s="473"/>
      <c r="CR355" s="473"/>
      <c r="CS355" s="473"/>
      <c r="CT355" s="473"/>
      <c r="CU355" s="473"/>
      <c r="CV355" s="473"/>
      <c r="CW355" s="473"/>
      <c r="CX355" s="473"/>
      <c r="CY355" s="473"/>
      <c r="CZ355" s="473"/>
      <c r="DA355" s="473"/>
      <c r="DB355" s="473"/>
      <c r="DC355" s="473"/>
      <c r="DD355" s="473"/>
      <c r="DE355" s="473"/>
      <c r="DF355" s="473"/>
      <c r="DG355" s="473"/>
      <c r="DH355" s="473"/>
      <c r="DI355" s="473"/>
      <c r="DJ355" s="473"/>
      <c r="DK355" s="473"/>
      <c r="DL355" s="473"/>
      <c r="DM355" s="473"/>
      <c r="DN355" s="473"/>
      <c r="DO355" s="473"/>
      <c r="DP355" s="473"/>
      <c r="DQ355" s="473"/>
      <c r="DR355" s="473"/>
      <c r="DS355" s="473"/>
      <c r="DT355" s="473"/>
      <c r="DU355" s="473"/>
      <c r="DV355" s="473"/>
      <c r="DW355" s="473"/>
      <c r="DX355" s="473"/>
      <c r="DY355" s="473"/>
      <c r="DZ355" s="473"/>
      <c r="EA355" s="473"/>
      <c r="EB355" s="473"/>
      <c r="EC355" s="473"/>
      <c r="ED355" s="473"/>
      <c r="EE355" s="473"/>
      <c r="EF355" s="473"/>
      <c r="EG355" s="473"/>
      <c r="EH355" s="473"/>
      <c r="EI355" s="473"/>
      <c r="EJ355" s="473"/>
      <c r="EK355" s="473"/>
      <c r="EL355" s="473"/>
      <c r="EM355" s="473"/>
      <c r="EN355" s="473"/>
      <c r="EO355" s="473"/>
      <c r="EP355" s="473"/>
      <c r="EQ355" s="473"/>
      <c r="ER355" s="473"/>
      <c r="ES355" s="473"/>
      <c r="ET355" s="473"/>
      <c r="EU355" s="473"/>
      <c r="EV355" s="473"/>
      <c r="EW355" s="473"/>
      <c r="EX355" s="473"/>
      <c r="EY355" s="473"/>
      <c r="EZ355" s="473"/>
      <c r="FA355" s="473"/>
      <c r="FB355" s="473"/>
      <c r="FC355" s="473"/>
      <c r="FD355" s="473"/>
      <c r="FE355" s="473"/>
      <c r="FF355" s="473"/>
      <c r="FG355" s="473"/>
      <c r="FH355" s="473"/>
      <c r="FI355" s="473"/>
      <c r="FJ355" s="473"/>
      <c r="FK355" s="473"/>
      <c r="FL355" s="473"/>
      <c r="FM355" s="473"/>
      <c r="FN355" s="473"/>
      <c r="FO355" s="473"/>
      <c r="FP355" s="473"/>
      <c r="FQ355" s="473"/>
      <c r="FR355" s="473"/>
      <c r="FS355" s="473"/>
      <c r="FT355" s="473"/>
      <c r="FU355" s="473"/>
      <c r="FV355" s="473"/>
      <c r="FW355" s="473"/>
      <c r="FX355" s="473"/>
      <c r="FY355" s="473"/>
      <c r="FZ355" s="473"/>
      <c r="GA355" s="473"/>
      <c r="GB355" s="473"/>
      <c r="GC355" s="473"/>
      <c r="GD355" s="473"/>
      <c r="GE355" s="473"/>
      <c r="GF355" s="473"/>
      <c r="GG355" s="473"/>
      <c r="GH355" s="473"/>
      <c r="GI355" s="473"/>
      <c r="GJ355" s="473"/>
      <c r="GK355" s="473"/>
      <c r="GL355" s="473"/>
      <c r="GM355" s="473"/>
      <c r="GN355" s="473"/>
      <c r="GO355" s="473"/>
      <c r="GP355" s="473"/>
      <c r="GQ355" s="473"/>
      <c r="GR355" s="473"/>
      <c r="GS355" s="473"/>
      <c r="GT355" s="473"/>
      <c r="GU355" s="473"/>
      <c r="GV355" s="473"/>
    </row>
    <row r="356" spans="8:204" s="11" customFormat="1">
      <c r="H356" s="495"/>
      <c r="I356" s="495"/>
      <c r="J356" s="495"/>
      <c r="M356" s="495"/>
      <c r="N356" s="9"/>
      <c r="O356" s="9"/>
      <c r="P356" s="9"/>
      <c r="Q356" s="9"/>
      <c r="R356" s="473"/>
      <c r="S356" s="473"/>
      <c r="T356" s="473"/>
      <c r="U356" s="473"/>
      <c r="V356" s="473"/>
      <c r="W356" s="473"/>
      <c r="X356" s="473"/>
      <c r="Y356" s="473"/>
      <c r="Z356" s="473"/>
      <c r="AA356" s="473"/>
      <c r="AB356" s="473"/>
      <c r="AC356" s="473"/>
      <c r="AD356" s="473"/>
      <c r="AE356" s="473"/>
      <c r="AF356" s="473"/>
      <c r="AG356" s="473"/>
      <c r="AH356" s="473"/>
      <c r="AI356" s="473"/>
      <c r="AJ356" s="473"/>
      <c r="AK356" s="473"/>
      <c r="AL356" s="473"/>
      <c r="AM356" s="473"/>
      <c r="AN356" s="473"/>
      <c r="AO356" s="473"/>
      <c r="AP356" s="473"/>
      <c r="AQ356" s="473"/>
      <c r="AR356" s="473"/>
      <c r="AS356" s="473"/>
      <c r="AT356" s="473"/>
      <c r="AU356" s="473"/>
      <c r="AV356" s="473"/>
      <c r="AW356" s="473"/>
      <c r="AX356" s="473"/>
      <c r="AY356" s="473"/>
      <c r="AZ356" s="473"/>
      <c r="BA356" s="473"/>
      <c r="BB356" s="473"/>
      <c r="BC356" s="473"/>
      <c r="BD356" s="473"/>
      <c r="BE356" s="473"/>
      <c r="BF356" s="473"/>
      <c r="BG356" s="473"/>
      <c r="BH356" s="473"/>
      <c r="BI356" s="473"/>
      <c r="BJ356" s="473"/>
      <c r="BK356" s="473"/>
      <c r="BL356" s="473"/>
      <c r="BM356" s="473"/>
      <c r="BN356" s="473"/>
      <c r="BO356" s="473"/>
      <c r="BP356" s="473"/>
      <c r="BQ356" s="473"/>
      <c r="BR356" s="473"/>
      <c r="BS356" s="473"/>
      <c r="BT356" s="473"/>
      <c r="BU356" s="473"/>
      <c r="BV356" s="473"/>
      <c r="BW356" s="473"/>
      <c r="BX356" s="473"/>
      <c r="BY356" s="473"/>
      <c r="BZ356" s="473"/>
      <c r="CA356" s="473"/>
      <c r="CB356" s="473"/>
      <c r="CC356" s="473"/>
      <c r="CD356" s="473"/>
      <c r="CE356" s="473"/>
      <c r="CF356" s="473"/>
      <c r="CG356" s="473"/>
      <c r="CH356" s="473"/>
      <c r="CI356" s="473"/>
      <c r="CJ356" s="473"/>
      <c r="CK356" s="473"/>
      <c r="CL356" s="473"/>
      <c r="CM356" s="473"/>
      <c r="CN356" s="473"/>
      <c r="CO356" s="473"/>
      <c r="CP356" s="473"/>
      <c r="CQ356" s="473"/>
      <c r="CR356" s="473"/>
      <c r="CS356" s="473"/>
      <c r="CT356" s="473"/>
      <c r="CU356" s="473"/>
      <c r="CV356" s="473"/>
      <c r="CW356" s="473"/>
      <c r="CX356" s="473"/>
      <c r="CY356" s="473"/>
      <c r="CZ356" s="473"/>
      <c r="DA356" s="473"/>
      <c r="DB356" s="473"/>
      <c r="DC356" s="473"/>
      <c r="DD356" s="473"/>
      <c r="DE356" s="473"/>
      <c r="DF356" s="473"/>
      <c r="DG356" s="473"/>
      <c r="DH356" s="473"/>
      <c r="DI356" s="473"/>
      <c r="DJ356" s="473"/>
      <c r="DK356" s="473"/>
      <c r="DL356" s="473"/>
      <c r="DM356" s="473"/>
      <c r="DN356" s="473"/>
      <c r="DO356" s="473"/>
      <c r="DP356" s="473"/>
      <c r="DQ356" s="473"/>
      <c r="DR356" s="473"/>
      <c r="DS356" s="473"/>
      <c r="DT356" s="473"/>
      <c r="DU356" s="473"/>
      <c r="DV356" s="473"/>
      <c r="DW356" s="473"/>
      <c r="DX356" s="473"/>
      <c r="DY356" s="473"/>
      <c r="DZ356" s="473"/>
      <c r="EA356" s="473"/>
      <c r="EB356" s="473"/>
      <c r="EC356" s="473"/>
      <c r="ED356" s="473"/>
      <c r="EE356" s="473"/>
      <c r="EF356" s="473"/>
      <c r="EG356" s="473"/>
      <c r="EH356" s="473"/>
      <c r="EI356" s="473"/>
      <c r="EJ356" s="473"/>
      <c r="EK356" s="473"/>
      <c r="EL356" s="473"/>
      <c r="EM356" s="473"/>
      <c r="EN356" s="473"/>
      <c r="EO356" s="473"/>
      <c r="EP356" s="473"/>
      <c r="EQ356" s="473"/>
      <c r="ER356" s="473"/>
      <c r="ES356" s="473"/>
      <c r="ET356" s="473"/>
      <c r="EU356" s="473"/>
      <c r="EV356" s="473"/>
      <c r="EW356" s="473"/>
      <c r="EX356" s="473"/>
      <c r="EY356" s="473"/>
      <c r="EZ356" s="473"/>
      <c r="FA356" s="473"/>
      <c r="FB356" s="473"/>
      <c r="FC356" s="473"/>
      <c r="FD356" s="473"/>
      <c r="FE356" s="473"/>
      <c r="FF356" s="473"/>
      <c r="FG356" s="473"/>
      <c r="FH356" s="473"/>
      <c r="FI356" s="473"/>
      <c r="FJ356" s="473"/>
      <c r="FK356" s="473"/>
      <c r="FL356" s="473"/>
      <c r="FM356" s="473"/>
      <c r="FN356" s="473"/>
      <c r="FO356" s="473"/>
      <c r="FP356" s="473"/>
      <c r="FQ356" s="473"/>
      <c r="FR356" s="473"/>
      <c r="FS356" s="473"/>
      <c r="FT356" s="473"/>
      <c r="FU356" s="473"/>
      <c r="FV356" s="473"/>
      <c r="FW356" s="473"/>
      <c r="FX356" s="473"/>
      <c r="FY356" s="473"/>
      <c r="FZ356" s="473"/>
      <c r="GA356" s="473"/>
      <c r="GB356" s="473"/>
      <c r="GC356" s="473"/>
      <c r="GD356" s="473"/>
      <c r="GE356" s="473"/>
      <c r="GF356" s="473"/>
      <c r="GG356" s="473"/>
      <c r="GH356" s="473"/>
      <c r="GI356" s="473"/>
      <c r="GJ356" s="473"/>
      <c r="GK356" s="473"/>
      <c r="GL356" s="473"/>
      <c r="GM356" s="473"/>
      <c r="GN356" s="473"/>
      <c r="GO356" s="473"/>
      <c r="GP356" s="473"/>
      <c r="GQ356" s="473"/>
      <c r="GR356" s="473"/>
      <c r="GS356" s="473"/>
      <c r="GT356" s="473"/>
      <c r="GU356" s="473"/>
      <c r="GV356" s="473"/>
    </row>
    <row r="357" spans="8:204" s="11" customFormat="1">
      <c r="H357" s="495"/>
      <c r="I357" s="495"/>
      <c r="J357" s="495"/>
      <c r="M357" s="495"/>
      <c r="N357" s="9"/>
      <c r="O357" s="9"/>
      <c r="P357" s="9"/>
      <c r="Q357" s="9"/>
      <c r="R357" s="473"/>
      <c r="S357" s="473"/>
      <c r="T357" s="473"/>
      <c r="U357" s="473"/>
      <c r="V357" s="473"/>
      <c r="W357" s="473"/>
      <c r="X357" s="473"/>
      <c r="Y357" s="473"/>
      <c r="Z357" s="473"/>
      <c r="AA357" s="473"/>
      <c r="AB357" s="473"/>
      <c r="AC357" s="473"/>
      <c r="AD357" s="473"/>
      <c r="AE357" s="473"/>
      <c r="AF357" s="473"/>
      <c r="AG357" s="473"/>
      <c r="AH357" s="473"/>
      <c r="AI357" s="473"/>
      <c r="AJ357" s="473"/>
      <c r="AK357" s="473"/>
      <c r="AL357" s="473"/>
      <c r="AM357" s="473"/>
      <c r="AN357" s="473"/>
      <c r="AO357" s="473"/>
      <c r="AP357" s="473"/>
      <c r="AQ357" s="473"/>
      <c r="AR357" s="473"/>
      <c r="AS357" s="473"/>
      <c r="AT357" s="473"/>
      <c r="AU357" s="473"/>
      <c r="AV357" s="473"/>
      <c r="AW357" s="473"/>
      <c r="AX357" s="473"/>
      <c r="AY357" s="473"/>
      <c r="AZ357" s="473"/>
      <c r="BA357" s="473"/>
      <c r="BB357" s="473"/>
      <c r="BC357" s="473"/>
      <c r="BD357" s="473"/>
      <c r="BE357" s="473"/>
      <c r="BF357" s="473"/>
      <c r="BG357" s="473"/>
      <c r="BH357" s="473"/>
      <c r="BI357" s="473"/>
      <c r="BJ357" s="473"/>
      <c r="BK357" s="473"/>
      <c r="BL357" s="473"/>
      <c r="BM357" s="473"/>
      <c r="BN357" s="473"/>
      <c r="BO357" s="473"/>
      <c r="BP357" s="473"/>
      <c r="BQ357" s="473"/>
      <c r="BR357" s="473"/>
      <c r="BS357" s="473"/>
      <c r="BT357" s="473"/>
      <c r="BU357" s="473"/>
      <c r="BV357" s="473"/>
      <c r="BW357" s="473"/>
      <c r="BX357" s="473"/>
      <c r="BY357" s="473"/>
      <c r="BZ357" s="473"/>
      <c r="CA357" s="473"/>
      <c r="CB357" s="473"/>
      <c r="CC357" s="473"/>
      <c r="CD357" s="473"/>
      <c r="CE357" s="473"/>
      <c r="CF357" s="473"/>
      <c r="CG357" s="473"/>
      <c r="CH357" s="473"/>
      <c r="CI357" s="473"/>
      <c r="CJ357" s="473"/>
      <c r="CK357" s="473"/>
      <c r="CL357" s="473"/>
      <c r="CM357" s="473"/>
      <c r="CN357" s="473"/>
      <c r="CO357" s="473"/>
      <c r="CP357" s="473"/>
      <c r="CQ357" s="473"/>
      <c r="CR357" s="473"/>
      <c r="CS357" s="473"/>
      <c r="CT357" s="473"/>
      <c r="CU357" s="473"/>
      <c r="CV357" s="473"/>
      <c r="CW357" s="473"/>
      <c r="CX357" s="473"/>
      <c r="CY357" s="473"/>
      <c r="CZ357" s="473"/>
      <c r="DA357" s="473"/>
      <c r="DB357" s="473"/>
      <c r="DC357" s="473"/>
      <c r="DD357" s="473"/>
      <c r="DE357" s="473"/>
      <c r="DF357" s="473"/>
      <c r="DG357" s="473"/>
      <c r="DH357" s="473"/>
      <c r="DI357" s="473"/>
      <c r="DJ357" s="473"/>
      <c r="DK357" s="473"/>
      <c r="DL357" s="473"/>
      <c r="DM357" s="473"/>
      <c r="DN357" s="473"/>
      <c r="DO357" s="473"/>
      <c r="DP357" s="473"/>
      <c r="DQ357" s="473"/>
      <c r="DR357" s="473"/>
      <c r="DS357" s="473"/>
      <c r="DT357" s="473"/>
      <c r="DU357" s="473"/>
      <c r="DV357" s="473"/>
      <c r="DW357" s="473"/>
      <c r="DX357" s="473"/>
      <c r="DY357" s="473"/>
      <c r="DZ357" s="473"/>
      <c r="EA357" s="473"/>
      <c r="EB357" s="473"/>
      <c r="EC357" s="473"/>
      <c r="ED357" s="473"/>
      <c r="EE357" s="473"/>
      <c r="EF357" s="473"/>
      <c r="EG357" s="473"/>
      <c r="EH357" s="473"/>
      <c r="EI357" s="473"/>
      <c r="EJ357" s="473"/>
      <c r="EK357" s="473"/>
      <c r="EL357" s="473"/>
      <c r="EM357" s="473"/>
      <c r="EN357" s="473"/>
      <c r="EO357" s="473"/>
      <c r="EP357" s="473"/>
      <c r="EQ357" s="473"/>
      <c r="ER357" s="473"/>
      <c r="ES357" s="473"/>
      <c r="ET357" s="473"/>
      <c r="EU357" s="473"/>
      <c r="EV357" s="473"/>
      <c r="EW357" s="473"/>
      <c r="EX357" s="473"/>
      <c r="EY357" s="473"/>
      <c r="EZ357" s="473"/>
      <c r="FA357" s="473"/>
      <c r="FB357" s="473"/>
      <c r="FC357" s="473"/>
      <c r="FD357" s="473"/>
      <c r="FE357" s="473"/>
      <c r="FF357" s="473"/>
      <c r="FG357" s="473"/>
      <c r="FH357" s="473"/>
      <c r="FI357" s="473"/>
      <c r="FJ357" s="473"/>
      <c r="FK357" s="473"/>
      <c r="FL357" s="473"/>
      <c r="FM357" s="473"/>
      <c r="FN357" s="473"/>
      <c r="FO357" s="473"/>
      <c r="FP357" s="473"/>
      <c r="FQ357" s="473"/>
      <c r="FR357" s="473"/>
      <c r="FS357" s="473"/>
      <c r="FT357" s="473"/>
      <c r="FU357" s="473"/>
      <c r="FV357" s="473"/>
      <c r="FW357" s="473"/>
      <c r="FX357" s="473"/>
      <c r="FY357" s="473"/>
      <c r="FZ357" s="473"/>
      <c r="GA357" s="473"/>
      <c r="GB357" s="473"/>
      <c r="GC357" s="473"/>
      <c r="GD357" s="473"/>
      <c r="GE357" s="473"/>
      <c r="GF357" s="473"/>
      <c r="GG357" s="473"/>
      <c r="GH357" s="473"/>
      <c r="GI357" s="473"/>
      <c r="GJ357" s="473"/>
      <c r="GK357" s="473"/>
      <c r="GL357" s="473"/>
      <c r="GM357" s="473"/>
      <c r="GN357" s="473"/>
      <c r="GO357" s="473"/>
      <c r="GP357" s="473"/>
      <c r="GQ357" s="473"/>
      <c r="GR357" s="473"/>
      <c r="GS357" s="473"/>
      <c r="GT357" s="473"/>
      <c r="GU357" s="473"/>
      <c r="GV357" s="473"/>
    </row>
    <row r="358" spans="8:204" s="11" customFormat="1">
      <c r="H358" s="495"/>
      <c r="I358" s="495"/>
      <c r="J358" s="495"/>
      <c r="M358" s="495"/>
      <c r="N358" s="9"/>
      <c r="O358" s="9"/>
      <c r="P358" s="9"/>
      <c r="Q358" s="9"/>
      <c r="R358" s="473"/>
      <c r="S358" s="473"/>
      <c r="T358" s="473"/>
      <c r="U358" s="473"/>
      <c r="V358" s="473"/>
      <c r="W358" s="473"/>
      <c r="X358" s="473"/>
      <c r="Y358" s="473"/>
      <c r="Z358" s="473"/>
      <c r="AA358" s="473"/>
      <c r="AB358" s="473"/>
      <c r="AC358" s="473"/>
      <c r="AD358" s="473"/>
      <c r="AE358" s="473"/>
      <c r="AF358" s="473"/>
      <c r="AG358" s="473"/>
      <c r="AH358" s="473"/>
      <c r="AI358" s="473"/>
      <c r="AJ358" s="473"/>
      <c r="AK358" s="473"/>
      <c r="AL358" s="473"/>
      <c r="AM358" s="473"/>
      <c r="AN358" s="473"/>
      <c r="AO358" s="473"/>
      <c r="AP358" s="473"/>
      <c r="AQ358" s="473"/>
      <c r="AR358" s="473"/>
      <c r="AS358" s="473"/>
      <c r="AT358" s="473"/>
      <c r="AU358" s="473"/>
      <c r="AV358" s="473"/>
      <c r="AW358" s="473"/>
      <c r="AX358" s="473"/>
      <c r="AY358" s="473"/>
      <c r="AZ358" s="473"/>
      <c r="BA358" s="473"/>
      <c r="BB358" s="473"/>
      <c r="BC358" s="473"/>
      <c r="BD358" s="473"/>
      <c r="BE358" s="473"/>
      <c r="BF358" s="473"/>
      <c r="BG358" s="473"/>
      <c r="BH358" s="473"/>
      <c r="BI358" s="473"/>
      <c r="BJ358" s="473"/>
      <c r="BK358" s="473"/>
      <c r="BL358" s="473"/>
      <c r="BM358" s="473"/>
      <c r="BN358" s="473"/>
      <c r="BO358" s="473"/>
      <c r="BP358" s="473"/>
      <c r="BQ358" s="473"/>
      <c r="BR358" s="473"/>
      <c r="BS358" s="473"/>
      <c r="BT358" s="473"/>
      <c r="BU358" s="473"/>
      <c r="BV358" s="473"/>
      <c r="BW358" s="473"/>
      <c r="BX358" s="473"/>
      <c r="BY358" s="473"/>
      <c r="BZ358" s="473"/>
      <c r="CA358" s="473"/>
      <c r="CB358" s="473"/>
      <c r="CC358" s="473"/>
      <c r="CD358" s="473"/>
      <c r="CE358" s="473"/>
      <c r="CF358" s="473"/>
      <c r="CG358" s="473"/>
      <c r="CH358" s="473"/>
      <c r="CI358" s="473"/>
      <c r="CJ358" s="473"/>
      <c r="CK358" s="473"/>
      <c r="CL358" s="473"/>
      <c r="CM358" s="473"/>
      <c r="CN358" s="473"/>
      <c r="CO358" s="473"/>
      <c r="CP358" s="473"/>
      <c r="CQ358" s="473"/>
      <c r="CR358" s="473"/>
      <c r="CS358" s="473"/>
      <c r="CT358" s="473"/>
      <c r="CU358" s="473"/>
      <c r="CV358" s="473"/>
      <c r="CW358" s="473"/>
      <c r="CX358" s="473"/>
      <c r="CY358" s="473"/>
      <c r="CZ358" s="473"/>
      <c r="DA358" s="473"/>
      <c r="DB358" s="473"/>
      <c r="DC358" s="473"/>
      <c r="DD358" s="473"/>
      <c r="DE358" s="473"/>
      <c r="DF358" s="473"/>
      <c r="DG358" s="473"/>
      <c r="DH358" s="473"/>
      <c r="DI358" s="473"/>
      <c r="DJ358" s="473"/>
      <c r="DK358" s="473"/>
      <c r="DL358" s="473"/>
      <c r="DM358" s="473"/>
      <c r="DN358" s="473"/>
      <c r="DO358" s="473"/>
      <c r="DP358" s="473"/>
      <c r="DQ358" s="473"/>
      <c r="DR358" s="473"/>
      <c r="DS358" s="473"/>
      <c r="DT358" s="473"/>
      <c r="DU358" s="473"/>
      <c r="DV358" s="473"/>
      <c r="DW358" s="473"/>
      <c r="DX358" s="473"/>
      <c r="DY358" s="473"/>
      <c r="DZ358" s="473"/>
      <c r="EA358" s="473"/>
      <c r="EB358" s="473"/>
      <c r="EC358" s="473"/>
      <c r="ED358" s="473"/>
      <c r="EE358" s="473"/>
      <c r="EF358" s="473"/>
      <c r="EG358" s="473"/>
      <c r="EH358" s="473"/>
      <c r="EI358" s="473"/>
      <c r="EJ358" s="473"/>
      <c r="EK358" s="473"/>
      <c r="EL358" s="473"/>
      <c r="EM358" s="473"/>
      <c r="EN358" s="473"/>
      <c r="EO358" s="473"/>
      <c r="EP358" s="473"/>
      <c r="EQ358" s="473"/>
      <c r="ER358" s="473"/>
      <c r="ES358" s="473"/>
      <c r="ET358" s="473"/>
      <c r="EU358" s="473"/>
      <c r="EV358" s="473"/>
      <c r="EW358" s="473"/>
      <c r="EX358" s="473"/>
      <c r="EY358" s="473"/>
      <c r="EZ358" s="473"/>
      <c r="FA358" s="473"/>
      <c r="FB358" s="473"/>
      <c r="FC358" s="473"/>
      <c r="FD358" s="473"/>
      <c r="FE358" s="473"/>
      <c r="FF358" s="473"/>
      <c r="FG358" s="473"/>
      <c r="FH358" s="473"/>
      <c r="FI358" s="473"/>
      <c r="FJ358" s="473"/>
      <c r="FK358" s="473"/>
      <c r="FL358" s="473"/>
      <c r="FM358" s="473"/>
      <c r="FN358" s="473"/>
      <c r="FO358" s="473"/>
      <c r="FP358" s="473"/>
      <c r="FQ358" s="473"/>
      <c r="FR358" s="473"/>
      <c r="FS358" s="473"/>
      <c r="FT358" s="473"/>
      <c r="FU358" s="473"/>
      <c r="FV358" s="473"/>
      <c r="FW358" s="473"/>
      <c r="FX358" s="473"/>
      <c r="FY358" s="473"/>
      <c r="FZ358" s="473"/>
      <c r="GA358" s="473"/>
      <c r="GB358" s="473"/>
      <c r="GC358" s="473"/>
      <c r="GD358" s="473"/>
      <c r="GE358" s="473"/>
      <c r="GF358" s="473"/>
      <c r="GG358" s="473"/>
      <c r="GH358" s="473"/>
      <c r="GI358" s="473"/>
      <c r="GJ358" s="473"/>
      <c r="GK358" s="473"/>
      <c r="GL358" s="473"/>
      <c r="GM358" s="473"/>
      <c r="GN358" s="473"/>
      <c r="GO358" s="473"/>
      <c r="GP358" s="473"/>
      <c r="GQ358" s="473"/>
      <c r="GR358" s="473"/>
      <c r="GS358" s="473"/>
      <c r="GT358" s="473"/>
      <c r="GU358" s="473"/>
      <c r="GV358" s="473"/>
    </row>
    <row r="359" spans="8:204" s="11" customFormat="1">
      <c r="H359" s="495"/>
      <c r="I359" s="495"/>
      <c r="J359" s="495"/>
      <c r="M359" s="495"/>
      <c r="N359" s="9"/>
      <c r="O359" s="9"/>
      <c r="P359" s="9"/>
      <c r="Q359" s="9"/>
      <c r="R359" s="473"/>
      <c r="S359" s="473"/>
      <c r="T359" s="473"/>
      <c r="U359" s="473"/>
      <c r="V359" s="473"/>
      <c r="W359" s="473"/>
      <c r="X359" s="473"/>
      <c r="Y359" s="473"/>
      <c r="Z359" s="473"/>
      <c r="AA359" s="473"/>
      <c r="AB359" s="473"/>
      <c r="AC359" s="473"/>
      <c r="AD359" s="473"/>
      <c r="AE359" s="473"/>
      <c r="AF359" s="473"/>
      <c r="AG359" s="473"/>
      <c r="AH359" s="473"/>
      <c r="AI359" s="473"/>
      <c r="AJ359" s="473"/>
      <c r="AK359" s="473"/>
      <c r="AL359" s="473"/>
      <c r="AM359" s="473"/>
      <c r="AN359" s="473"/>
      <c r="AO359" s="473"/>
      <c r="AP359" s="473"/>
      <c r="AQ359" s="473"/>
      <c r="AR359" s="473"/>
      <c r="AS359" s="473"/>
      <c r="AT359" s="473"/>
      <c r="AU359" s="473"/>
      <c r="AV359" s="473"/>
      <c r="AW359" s="473"/>
      <c r="AX359" s="473"/>
      <c r="AY359" s="473"/>
      <c r="AZ359" s="473"/>
      <c r="BA359" s="473"/>
      <c r="BB359" s="473"/>
      <c r="BC359" s="473"/>
      <c r="BD359" s="473"/>
      <c r="BE359" s="473"/>
      <c r="BF359" s="473"/>
      <c r="BG359" s="473"/>
      <c r="BH359" s="473"/>
      <c r="BI359" s="473"/>
      <c r="BJ359" s="473"/>
      <c r="BK359" s="473"/>
      <c r="BL359" s="473"/>
      <c r="BM359" s="473"/>
      <c r="BN359" s="473"/>
      <c r="BO359" s="473"/>
      <c r="BP359" s="473"/>
      <c r="BQ359" s="473"/>
      <c r="BR359" s="473"/>
      <c r="BS359" s="473"/>
      <c r="BT359" s="473"/>
      <c r="BU359" s="473"/>
      <c r="BV359" s="473"/>
      <c r="BW359" s="473"/>
      <c r="BX359" s="473"/>
      <c r="BY359" s="473"/>
      <c r="BZ359" s="473"/>
      <c r="CA359" s="473"/>
      <c r="CB359" s="473"/>
      <c r="CC359" s="473"/>
      <c r="CD359" s="473"/>
      <c r="CE359" s="473"/>
      <c r="CF359" s="473"/>
      <c r="CG359" s="473"/>
      <c r="CH359" s="473"/>
      <c r="CI359" s="473"/>
      <c r="CJ359" s="473"/>
      <c r="CK359" s="473"/>
      <c r="CL359" s="473"/>
      <c r="CM359" s="473"/>
      <c r="CN359" s="473"/>
      <c r="CO359" s="473"/>
      <c r="CP359" s="473"/>
      <c r="CQ359" s="473"/>
      <c r="CR359" s="473"/>
      <c r="CS359" s="473"/>
      <c r="CT359" s="473"/>
      <c r="CU359" s="473"/>
      <c r="CV359" s="473"/>
      <c r="CW359" s="473"/>
      <c r="CX359" s="473"/>
      <c r="CY359" s="473"/>
      <c r="CZ359" s="473"/>
      <c r="DA359" s="473"/>
      <c r="DB359" s="473"/>
      <c r="DC359" s="473"/>
      <c r="DD359" s="473"/>
      <c r="DE359" s="473"/>
      <c r="DF359" s="473"/>
      <c r="DG359" s="473"/>
      <c r="DH359" s="473"/>
      <c r="DI359" s="473"/>
      <c r="DJ359" s="473"/>
      <c r="DK359" s="473"/>
      <c r="DL359" s="473"/>
      <c r="DM359" s="473"/>
      <c r="DN359" s="473"/>
      <c r="DO359" s="473"/>
      <c r="DP359" s="473"/>
      <c r="DQ359" s="473"/>
      <c r="DR359" s="473"/>
      <c r="DS359" s="473"/>
      <c r="DT359" s="473"/>
      <c r="DU359" s="473"/>
      <c r="DV359" s="473"/>
      <c r="DW359" s="473"/>
      <c r="DX359" s="473"/>
      <c r="DY359" s="473"/>
      <c r="DZ359" s="473"/>
      <c r="EA359" s="473"/>
      <c r="EB359" s="473"/>
      <c r="EC359" s="473"/>
      <c r="ED359" s="473"/>
      <c r="EE359" s="473"/>
      <c r="EF359" s="473"/>
      <c r="EG359" s="473"/>
      <c r="EH359" s="473"/>
      <c r="EI359" s="473"/>
      <c r="EJ359" s="473"/>
      <c r="EK359" s="473"/>
      <c r="EL359" s="473"/>
      <c r="EM359" s="473"/>
      <c r="EN359" s="473"/>
      <c r="EO359" s="473"/>
      <c r="EP359" s="473"/>
      <c r="EQ359" s="473"/>
      <c r="ER359" s="473"/>
      <c r="ES359" s="473"/>
      <c r="ET359" s="473"/>
      <c r="EU359" s="473"/>
      <c r="EV359" s="473"/>
      <c r="EW359" s="473"/>
      <c r="EX359" s="473"/>
      <c r="EY359" s="473"/>
      <c r="EZ359" s="473"/>
      <c r="FA359" s="473"/>
      <c r="FB359" s="473"/>
      <c r="FC359" s="473"/>
      <c r="FD359" s="473"/>
      <c r="FE359" s="473"/>
      <c r="FF359" s="473"/>
      <c r="FG359" s="473"/>
      <c r="FH359" s="473"/>
      <c r="FI359" s="473"/>
      <c r="FJ359" s="473"/>
      <c r="FK359" s="473"/>
      <c r="FL359" s="473"/>
      <c r="FM359" s="473"/>
      <c r="FN359" s="473"/>
      <c r="FO359" s="473"/>
      <c r="FP359" s="473"/>
      <c r="FQ359" s="473"/>
      <c r="FR359" s="473"/>
      <c r="FS359" s="473"/>
      <c r="FT359" s="473"/>
      <c r="FU359" s="473"/>
      <c r="FV359" s="473"/>
      <c r="FW359" s="473"/>
      <c r="FX359" s="473"/>
      <c r="FY359" s="473"/>
      <c r="FZ359" s="473"/>
      <c r="GA359" s="473"/>
      <c r="GB359" s="473"/>
      <c r="GC359" s="473"/>
      <c r="GD359" s="473"/>
      <c r="GE359" s="473"/>
      <c r="GF359" s="473"/>
      <c r="GG359" s="473"/>
      <c r="GH359" s="473"/>
      <c r="GI359" s="473"/>
      <c r="GJ359" s="473"/>
      <c r="GK359" s="473"/>
      <c r="GL359" s="473"/>
      <c r="GM359" s="473"/>
      <c r="GN359" s="473"/>
      <c r="GO359" s="473"/>
      <c r="GP359" s="473"/>
      <c r="GQ359" s="473"/>
      <c r="GR359" s="473"/>
      <c r="GS359" s="473"/>
      <c r="GT359" s="473"/>
      <c r="GU359" s="473"/>
      <c r="GV359" s="473"/>
    </row>
    <row r="360" spans="8:204" s="11" customFormat="1">
      <c r="H360" s="495"/>
      <c r="I360" s="495"/>
      <c r="J360" s="495"/>
      <c r="M360" s="495"/>
      <c r="N360" s="9"/>
      <c r="O360" s="9"/>
      <c r="P360" s="9"/>
      <c r="Q360" s="9"/>
      <c r="R360" s="473"/>
      <c r="S360" s="473"/>
      <c r="T360" s="473"/>
      <c r="U360" s="473"/>
      <c r="V360" s="473"/>
      <c r="W360" s="473"/>
      <c r="X360" s="473"/>
      <c r="Y360" s="473"/>
      <c r="Z360" s="473"/>
      <c r="AA360" s="473"/>
      <c r="AB360" s="473"/>
      <c r="AC360" s="473"/>
      <c r="AD360" s="473"/>
      <c r="AE360" s="473"/>
      <c r="AF360" s="473"/>
      <c r="AG360" s="473"/>
      <c r="AH360" s="473"/>
      <c r="AI360" s="473"/>
      <c r="AJ360" s="473"/>
      <c r="AK360" s="473"/>
      <c r="AL360" s="473"/>
      <c r="AM360" s="473"/>
      <c r="AN360" s="473"/>
      <c r="AO360" s="473"/>
      <c r="AP360" s="473"/>
      <c r="AQ360" s="473"/>
      <c r="AR360" s="473"/>
      <c r="AS360" s="473"/>
      <c r="AT360" s="473"/>
      <c r="AU360" s="473"/>
      <c r="AV360" s="473"/>
      <c r="AW360" s="473"/>
      <c r="AX360" s="473"/>
      <c r="AY360" s="473"/>
      <c r="AZ360" s="473"/>
      <c r="BA360" s="473"/>
      <c r="BB360" s="473"/>
      <c r="BC360" s="473"/>
      <c r="BD360" s="473"/>
      <c r="BE360" s="473"/>
      <c r="BF360" s="473"/>
      <c r="BG360" s="473"/>
      <c r="BH360" s="473"/>
      <c r="BI360" s="473"/>
      <c r="BJ360" s="473"/>
      <c r="BK360" s="473"/>
      <c r="BL360" s="473"/>
      <c r="BM360" s="473"/>
      <c r="BN360" s="473"/>
      <c r="BO360" s="473"/>
      <c r="BP360" s="473"/>
      <c r="BQ360" s="473"/>
      <c r="BR360" s="473"/>
      <c r="BS360" s="473"/>
      <c r="BT360" s="473"/>
      <c r="BU360" s="473"/>
      <c r="BV360" s="473"/>
      <c r="BW360" s="473"/>
      <c r="BX360" s="473"/>
      <c r="BY360" s="473"/>
      <c r="BZ360" s="473"/>
      <c r="CA360" s="473"/>
      <c r="CB360" s="473"/>
      <c r="CC360" s="473"/>
      <c r="CD360" s="473"/>
      <c r="CE360" s="473"/>
      <c r="CF360" s="473"/>
      <c r="CG360" s="473"/>
      <c r="CH360" s="473"/>
      <c r="CI360" s="473"/>
      <c r="CJ360" s="473"/>
      <c r="CK360" s="473"/>
      <c r="CL360" s="473"/>
      <c r="CM360" s="473"/>
      <c r="CN360" s="473"/>
      <c r="CO360" s="473"/>
      <c r="CP360" s="473"/>
      <c r="CQ360" s="473"/>
      <c r="CR360" s="473"/>
      <c r="CS360" s="473"/>
      <c r="CT360" s="473"/>
      <c r="CU360" s="473"/>
      <c r="CV360" s="473"/>
      <c r="CW360" s="473"/>
      <c r="CX360" s="473"/>
      <c r="CY360" s="473"/>
      <c r="CZ360" s="473"/>
      <c r="DA360" s="473"/>
      <c r="DB360" s="473"/>
      <c r="DC360" s="473"/>
      <c r="DD360" s="473"/>
      <c r="DE360" s="473"/>
      <c r="DF360" s="473"/>
      <c r="DG360" s="473"/>
      <c r="DH360" s="473"/>
      <c r="DI360" s="473"/>
      <c r="DJ360" s="473"/>
      <c r="DK360" s="473"/>
      <c r="DL360" s="473"/>
      <c r="DM360" s="473"/>
      <c r="DN360" s="473"/>
      <c r="DO360" s="473"/>
      <c r="DP360" s="473"/>
      <c r="DQ360" s="473"/>
      <c r="DR360" s="473"/>
      <c r="DS360" s="473"/>
      <c r="DT360" s="473"/>
      <c r="DU360" s="473"/>
      <c r="DV360" s="473"/>
      <c r="DW360" s="473"/>
      <c r="DX360" s="473"/>
      <c r="DY360" s="473"/>
      <c r="DZ360" s="473"/>
      <c r="EA360" s="473"/>
      <c r="EB360" s="473"/>
      <c r="EC360" s="473"/>
      <c r="ED360" s="473"/>
      <c r="EE360" s="473"/>
      <c r="EF360" s="473"/>
      <c r="EG360" s="473"/>
      <c r="EH360" s="473"/>
      <c r="EI360" s="473"/>
      <c r="EJ360" s="473"/>
      <c r="EK360" s="473"/>
      <c r="EL360" s="473"/>
      <c r="EM360" s="473"/>
      <c r="EN360" s="473"/>
      <c r="EO360" s="473"/>
      <c r="EP360" s="473"/>
      <c r="EQ360" s="473"/>
      <c r="ER360" s="473"/>
      <c r="ES360" s="473"/>
      <c r="ET360" s="473"/>
      <c r="EU360" s="473"/>
      <c r="EV360" s="473"/>
      <c r="EW360" s="473"/>
      <c r="EX360" s="473"/>
      <c r="EY360" s="473"/>
      <c r="EZ360" s="473"/>
      <c r="FA360" s="473"/>
      <c r="FB360" s="473"/>
      <c r="FC360" s="473"/>
      <c r="FD360" s="473"/>
      <c r="FE360" s="473"/>
      <c r="FF360" s="473"/>
      <c r="FG360" s="473"/>
      <c r="FH360" s="473"/>
      <c r="FI360" s="473"/>
      <c r="FJ360" s="473"/>
      <c r="FK360" s="473"/>
      <c r="FL360" s="473"/>
      <c r="FM360" s="473"/>
      <c r="FN360" s="473"/>
      <c r="FO360" s="473"/>
      <c r="FP360" s="473"/>
      <c r="FQ360" s="473"/>
      <c r="FR360" s="473"/>
      <c r="FS360" s="473"/>
      <c r="FT360" s="473"/>
      <c r="FU360" s="473"/>
      <c r="FV360" s="473"/>
      <c r="FW360" s="473"/>
      <c r="FX360" s="473"/>
      <c r="FY360" s="473"/>
      <c r="FZ360" s="473"/>
      <c r="GA360" s="473"/>
      <c r="GB360" s="473"/>
      <c r="GC360" s="473"/>
      <c r="GD360" s="473"/>
      <c r="GE360" s="473"/>
      <c r="GF360" s="473"/>
      <c r="GG360" s="473"/>
      <c r="GH360" s="473"/>
      <c r="GI360" s="473"/>
      <c r="GJ360" s="473"/>
      <c r="GK360" s="473"/>
      <c r="GL360" s="473"/>
      <c r="GM360" s="473"/>
      <c r="GN360" s="473"/>
      <c r="GO360" s="473"/>
      <c r="GP360" s="473"/>
      <c r="GQ360" s="473"/>
      <c r="GR360" s="473"/>
      <c r="GS360" s="473"/>
      <c r="GT360" s="473"/>
      <c r="GU360" s="473"/>
      <c r="GV360" s="473"/>
    </row>
    <row r="361" spans="8:204" s="11" customFormat="1">
      <c r="H361" s="495"/>
      <c r="I361" s="495"/>
      <c r="J361" s="495"/>
      <c r="M361" s="495"/>
      <c r="N361" s="9"/>
      <c r="O361" s="9"/>
      <c r="P361" s="9"/>
      <c r="Q361" s="9"/>
      <c r="R361" s="473"/>
      <c r="S361" s="473"/>
      <c r="T361" s="473"/>
      <c r="U361" s="473"/>
      <c r="V361" s="473"/>
      <c r="W361" s="473"/>
      <c r="X361" s="473"/>
      <c r="Y361" s="473"/>
      <c r="Z361" s="473"/>
      <c r="AA361" s="473"/>
      <c r="AB361" s="473"/>
      <c r="AC361" s="473"/>
      <c r="AD361" s="473"/>
      <c r="AE361" s="473"/>
      <c r="AF361" s="473"/>
      <c r="AG361" s="473"/>
      <c r="AH361" s="473"/>
      <c r="AI361" s="473"/>
      <c r="AJ361" s="473"/>
      <c r="AK361" s="473"/>
      <c r="AL361" s="473"/>
      <c r="AM361" s="473"/>
      <c r="AN361" s="473"/>
      <c r="AO361" s="473"/>
      <c r="AP361" s="473"/>
      <c r="AQ361" s="473"/>
      <c r="AR361" s="473"/>
      <c r="AS361" s="473"/>
      <c r="AT361" s="473"/>
      <c r="AU361" s="473"/>
      <c r="AV361" s="473"/>
      <c r="AW361" s="473"/>
      <c r="AX361" s="473"/>
      <c r="AY361" s="473"/>
      <c r="AZ361" s="473"/>
      <c r="BA361" s="473"/>
      <c r="BB361" s="473"/>
      <c r="BC361" s="473"/>
      <c r="BD361" s="473"/>
      <c r="BE361" s="473"/>
      <c r="BF361" s="473"/>
      <c r="BG361" s="473"/>
      <c r="BH361" s="473"/>
      <c r="BI361" s="473"/>
      <c r="BJ361" s="473"/>
      <c r="BK361" s="473"/>
      <c r="BL361" s="473"/>
      <c r="BM361" s="473"/>
      <c r="BN361" s="473"/>
      <c r="BO361" s="473"/>
      <c r="BP361" s="473"/>
      <c r="BQ361" s="473"/>
      <c r="BR361" s="473"/>
      <c r="BS361" s="473"/>
      <c r="BT361" s="473"/>
      <c r="BU361" s="473"/>
      <c r="BV361" s="473"/>
      <c r="BW361" s="473"/>
      <c r="BX361" s="473"/>
      <c r="BY361" s="473"/>
      <c r="BZ361" s="473"/>
      <c r="CA361" s="473"/>
      <c r="CB361" s="473"/>
      <c r="CC361" s="473"/>
      <c r="CD361" s="473"/>
      <c r="CE361" s="473"/>
      <c r="CF361" s="473"/>
      <c r="CG361" s="473"/>
      <c r="CH361" s="473"/>
      <c r="CI361" s="473"/>
      <c r="CJ361" s="473"/>
      <c r="CK361" s="473"/>
      <c r="CL361" s="473"/>
      <c r="CM361" s="473"/>
      <c r="CN361" s="473"/>
      <c r="CO361" s="473"/>
      <c r="CP361" s="473"/>
      <c r="CQ361" s="473"/>
      <c r="CR361" s="473"/>
      <c r="CS361" s="473"/>
      <c r="CT361" s="473"/>
      <c r="CU361" s="473"/>
      <c r="CV361" s="473"/>
      <c r="CW361" s="473"/>
      <c r="CX361" s="473"/>
      <c r="CY361" s="473"/>
      <c r="CZ361" s="473"/>
      <c r="DA361" s="473"/>
      <c r="DB361" s="473"/>
      <c r="DC361" s="473"/>
      <c r="DD361" s="473"/>
      <c r="DE361" s="473"/>
      <c r="DF361" s="473"/>
      <c r="DG361" s="473"/>
      <c r="DH361" s="473"/>
      <c r="DI361" s="473"/>
      <c r="DJ361" s="473"/>
      <c r="DK361" s="473"/>
      <c r="DL361" s="473"/>
      <c r="DM361" s="473"/>
      <c r="DN361" s="473"/>
      <c r="DO361" s="473"/>
      <c r="DP361" s="473"/>
      <c r="DQ361" s="473"/>
      <c r="DR361" s="473"/>
      <c r="DS361" s="473"/>
      <c r="DT361" s="473"/>
      <c r="DU361" s="473"/>
      <c r="DV361" s="473"/>
      <c r="DW361" s="473"/>
      <c r="DX361" s="473"/>
      <c r="DY361" s="473"/>
      <c r="DZ361" s="473"/>
      <c r="EA361" s="473"/>
      <c r="EB361" s="473"/>
      <c r="EC361" s="473"/>
      <c r="ED361" s="473"/>
      <c r="EE361" s="473"/>
      <c r="EF361" s="473"/>
      <c r="EG361" s="473"/>
      <c r="EH361" s="473"/>
      <c r="EI361" s="473"/>
      <c r="EJ361" s="473"/>
      <c r="EK361" s="473"/>
      <c r="EL361" s="473"/>
      <c r="EM361" s="473"/>
      <c r="EN361" s="473"/>
      <c r="EO361" s="473"/>
      <c r="EP361" s="473"/>
      <c r="EQ361" s="473"/>
      <c r="ER361" s="473"/>
      <c r="ES361" s="473"/>
      <c r="ET361" s="473"/>
      <c r="EU361" s="473"/>
      <c r="EV361" s="473"/>
      <c r="EW361" s="473"/>
      <c r="EX361" s="473"/>
      <c r="EY361" s="473"/>
      <c r="EZ361" s="473"/>
      <c r="FA361" s="473"/>
      <c r="FB361" s="473"/>
      <c r="FC361" s="473"/>
      <c r="FD361" s="473"/>
      <c r="FE361" s="473"/>
      <c r="FF361" s="473"/>
      <c r="FG361" s="473"/>
      <c r="FH361" s="473"/>
      <c r="FI361" s="473"/>
      <c r="FJ361" s="473"/>
      <c r="FK361" s="473"/>
      <c r="FL361" s="473"/>
      <c r="FM361" s="473"/>
      <c r="FN361" s="473"/>
      <c r="FO361" s="473"/>
      <c r="FP361" s="473"/>
      <c r="FQ361" s="473"/>
      <c r="FR361" s="473"/>
      <c r="FS361" s="473"/>
      <c r="FT361" s="473"/>
      <c r="FU361" s="473"/>
      <c r="FV361" s="473"/>
      <c r="FW361" s="473"/>
      <c r="FX361" s="473"/>
      <c r="FY361" s="473"/>
      <c r="FZ361" s="473"/>
      <c r="GA361" s="473"/>
      <c r="GB361" s="473"/>
      <c r="GC361" s="473"/>
      <c r="GD361" s="473"/>
      <c r="GE361" s="473"/>
      <c r="GF361" s="473"/>
      <c r="GG361" s="473"/>
      <c r="GH361" s="473"/>
      <c r="GI361" s="473"/>
      <c r="GJ361" s="473"/>
      <c r="GK361" s="473"/>
      <c r="GL361" s="473"/>
      <c r="GM361" s="473"/>
      <c r="GN361" s="473"/>
      <c r="GO361" s="473"/>
      <c r="GP361" s="473"/>
      <c r="GQ361" s="473"/>
      <c r="GR361" s="473"/>
      <c r="GS361" s="473"/>
      <c r="GT361" s="473"/>
      <c r="GU361" s="473"/>
      <c r="GV361" s="473"/>
    </row>
    <row r="362" spans="8:204" s="11" customFormat="1">
      <c r="H362" s="495"/>
      <c r="I362" s="495"/>
      <c r="J362" s="495"/>
      <c r="M362" s="495"/>
      <c r="N362" s="9"/>
      <c r="O362" s="9"/>
      <c r="P362" s="9"/>
      <c r="Q362" s="9"/>
      <c r="R362" s="473"/>
      <c r="S362" s="473"/>
      <c r="T362" s="473"/>
      <c r="U362" s="473"/>
      <c r="V362" s="473"/>
      <c r="W362" s="473"/>
      <c r="X362" s="473"/>
      <c r="Y362" s="473"/>
      <c r="Z362" s="473"/>
      <c r="AA362" s="473"/>
      <c r="AB362" s="473"/>
      <c r="AC362" s="473"/>
      <c r="AD362" s="473"/>
      <c r="AE362" s="473"/>
      <c r="AF362" s="473"/>
      <c r="AG362" s="473"/>
      <c r="AH362" s="473"/>
      <c r="AI362" s="473"/>
      <c r="AJ362" s="473"/>
      <c r="AK362" s="473"/>
      <c r="AL362" s="473"/>
      <c r="AM362" s="473"/>
      <c r="AN362" s="473"/>
      <c r="AO362" s="473"/>
      <c r="AP362" s="473"/>
      <c r="AQ362" s="473"/>
      <c r="AR362" s="473"/>
      <c r="AS362" s="473"/>
      <c r="AT362" s="473"/>
      <c r="AU362" s="473"/>
      <c r="AV362" s="473"/>
      <c r="AW362" s="473"/>
      <c r="AX362" s="473"/>
      <c r="AY362" s="473"/>
      <c r="AZ362" s="473"/>
      <c r="BA362" s="473"/>
      <c r="BB362" s="473"/>
      <c r="BC362" s="473"/>
      <c r="BD362" s="473"/>
      <c r="BE362" s="473"/>
      <c r="BF362" s="473"/>
      <c r="BG362" s="473"/>
      <c r="BH362" s="473"/>
      <c r="BI362" s="473"/>
      <c r="BJ362" s="473"/>
      <c r="BK362" s="473"/>
      <c r="BL362" s="473"/>
      <c r="BM362" s="473"/>
      <c r="BN362" s="473"/>
      <c r="BO362" s="473"/>
      <c r="BP362" s="473"/>
      <c r="BQ362" s="473"/>
      <c r="BR362" s="473"/>
      <c r="BS362" s="473"/>
      <c r="BT362" s="473"/>
      <c r="BU362" s="473"/>
      <c r="BV362" s="473"/>
      <c r="BW362" s="473"/>
      <c r="BX362" s="473"/>
      <c r="BY362" s="473"/>
      <c r="BZ362" s="473"/>
      <c r="CA362" s="473"/>
      <c r="CB362" s="473"/>
      <c r="CC362" s="473"/>
      <c r="CD362" s="473"/>
      <c r="CE362" s="473"/>
      <c r="CF362" s="473"/>
      <c r="CG362" s="473"/>
      <c r="CH362" s="473"/>
      <c r="CI362" s="473"/>
      <c r="CJ362" s="473"/>
      <c r="CK362" s="473"/>
      <c r="CL362" s="473"/>
      <c r="CM362" s="473"/>
      <c r="CN362" s="473"/>
      <c r="CO362" s="473"/>
      <c r="CP362" s="473"/>
      <c r="CQ362" s="473"/>
      <c r="CR362" s="473"/>
      <c r="CS362" s="473"/>
      <c r="CT362" s="473"/>
      <c r="CU362" s="473"/>
      <c r="CV362" s="473"/>
      <c r="CW362" s="473"/>
      <c r="CX362" s="473"/>
      <c r="CY362" s="473"/>
      <c r="CZ362" s="473"/>
      <c r="DA362" s="473"/>
      <c r="DB362" s="473"/>
      <c r="DC362" s="473"/>
      <c r="DD362" s="473"/>
      <c r="DE362" s="473"/>
      <c r="DF362" s="473"/>
      <c r="DG362" s="473"/>
      <c r="DH362" s="473"/>
      <c r="DI362" s="473"/>
      <c r="DJ362" s="473"/>
      <c r="DK362" s="473"/>
      <c r="DL362" s="473"/>
      <c r="DM362" s="473"/>
      <c r="DN362" s="473"/>
      <c r="DO362" s="473"/>
      <c r="DP362" s="473"/>
      <c r="DQ362" s="473"/>
      <c r="DR362" s="473"/>
      <c r="DS362" s="473"/>
      <c r="DT362" s="473"/>
      <c r="DU362" s="473"/>
      <c r="DV362" s="473"/>
      <c r="DW362" s="473"/>
      <c r="DX362" s="473"/>
      <c r="DY362" s="473"/>
      <c r="DZ362" s="473"/>
      <c r="EA362" s="473"/>
      <c r="EB362" s="473"/>
      <c r="EC362" s="473"/>
      <c r="ED362" s="473"/>
      <c r="EE362" s="473"/>
      <c r="EF362" s="473"/>
      <c r="EG362" s="473"/>
      <c r="EH362" s="473"/>
      <c r="EI362" s="473"/>
      <c r="EJ362" s="473"/>
      <c r="EK362" s="473"/>
      <c r="EL362" s="473"/>
      <c r="EM362" s="473"/>
      <c r="EN362" s="473"/>
      <c r="EO362" s="473"/>
      <c r="EP362" s="473"/>
      <c r="EQ362" s="473"/>
      <c r="ER362" s="473"/>
      <c r="ES362" s="473"/>
      <c r="ET362" s="473"/>
      <c r="EU362" s="473"/>
      <c r="EV362" s="473"/>
      <c r="EW362" s="473"/>
      <c r="EX362" s="473"/>
      <c r="EY362" s="473"/>
      <c r="EZ362" s="473"/>
      <c r="FA362" s="473"/>
      <c r="FB362" s="473"/>
      <c r="FC362" s="473"/>
      <c r="FD362" s="473"/>
      <c r="FE362" s="473"/>
      <c r="FF362" s="473"/>
      <c r="FG362" s="473"/>
      <c r="FH362" s="473"/>
      <c r="FI362" s="473"/>
      <c r="FJ362" s="473"/>
      <c r="FK362" s="473"/>
      <c r="FL362" s="473"/>
      <c r="FM362" s="473"/>
      <c r="FN362" s="473"/>
      <c r="FO362" s="473"/>
      <c r="FP362" s="473"/>
      <c r="FQ362" s="473"/>
      <c r="FR362" s="473"/>
      <c r="FS362" s="473"/>
      <c r="FT362" s="473"/>
      <c r="FU362" s="473"/>
      <c r="FV362" s="473"/>
      <c r="FW362" s="473"/>
      <c r="FX362" s="473"/>
      <c r="FY362" s="473"/>
      <c r="FZ362" s="473"/>
      <c r="GA362" s="473"/>
      <c r="GB362" s="473"/>
      <c r="GC362" s="473"/>
      <c r="GD362" s="473"/>
      <c r="GE362" s="473"/>
      <c r="GF362" s="473"/>
      <c r="GG362" s="473"/>
      <c r="GH362" s="473"/>
      <c r="GI362" s="473"/>
      <c r="GJ362" s="473"/>
      <c r="GK362" s="473"/>
      <c r="GL362" s="473"/>
      <c r="GM362" s="473"/>
      <c r="GN362" s="473"/>
      <c r="GO362" s="473"/>
      <c r="GP362" s="473"/>
      <c r="GQ362" s="473"/>
      <c r="GR362" s="473"/>
      <c r="GS362" s="473"/>
      <c r="GT362" s="473"/>
      <c r="GU362" s="473"/>
      <c r="GV362" s="473"/>
    </row>
    <row r="363" spans="8:204" s="11" customFormat="1">
      <c r="H363" s="495"/>
      <c r="I363" s="495"/>
      <c r="J363" s="495"/>
      <c r="M363" s="495"/>
      <c r="N363" s="9"/>
      <c r="O363" s="9"/>
      <c r="P363" s="9"/>
      <c r="Q363" s="9"/>
      <c r="R363" s="473"/>
      <c r="S363" s="473"/>
      <c r="T363" s="473"/>
      <c r="U363" s="473"/>
      <c r="V363" s="473"/>
      <c r="W363" s="473"/>
      <c r="X363" s="473"/>
      <c r="Y363" s="473"/>
      <c r="Z363" s="473"/>
      <c r="AA363" s="473"/>
      <c r="AB363" s="473"/>
      <c r="AC363" s="473"/>
      <c r="AD363" s="473"/>
      <c r="AE363" s="473"/>
      <c r="AF363" s="473"/>
      <c r="AG363" s="473"/>
      <c r="AH363" s="473"/>
      <c r="AI363" s="473"/>
      <c r="AJ363" s="473"/>
      <c r="AK363" s="473"/>
      <c r="AL363" s="473"/>
      <c r="AM363" s="473"/>
      <c r="AN363" s="473"/>
      <c r="AO363" s="473"/>
      <c r="AP363" s="473"/>
      <c r="AQ363" s="473"/>
      <c r="AR363" s="473"/>
      <c r="AS363" s="473"/>
      <c r="AT363" s="473"/>
      <c r="AU363" s="473"/>
      <c r="AV363" s="473"/>
      <c r="AW363" s="473"/>
      <c r="AX363" s="473"/>
      <c r="AY363" s="473"/>
      <c r="AZ363" s="473"/>
      <c r="BA363" s="473"/>
      <c r="BB363" s="473"/>
      <c r="BC363" s="473"/>
      <c r="BD363" s="473"/>
      <c r="BE363" s="473"/>
      <c r="BF363" s="473"/>
      <c r="BG363" s="473"/>
      <c r="BH363" s="473"/>
      <c r="BI363" s="473"/>
      <c r="BJ363" s="473"/>
      <c r="BK363" s="473"/>
      <c r="BL363" s="473"/>
      <c r="BM363" s="473"/>
      <c r="BN363" s="473"/>
      <c r="BO363" s="473"/>
      <c r="BP363" s="473"/>
      <c r="BQ363" s="473"/>
      <c r="BR363" s="473"/>
      <c r="BS363" s="473"/>
      <c r="BT363" s="473"/>
      <c r="BU363" s="473"/>
      <c r="BV363" s="473"/>
      <c r="BW363" s="473"/>
      <c r="BX363" s="473"/>
      <c r="BY363" s="473"/>
      <c r="BZ363" s="473"/>
      <c r="CA363" s="473"/>
      <c r="CB363" s="473"/>
      <c r="CC363" s="473"/>
      <c r="CD363" s="473"/>
      <c r="CE363" s="473"/>
      <c r="CF363" s="473"/>
      <c r="CG363" s="473"/>
      <c r="CH363" s="473"/>
      <c r="CI363" s="473"/>
      <c r="CJ363" s="473"/>
      <c r="CK363" s="473"/>
      <c r="CL363" s="473"/>
      <c r="CM363" s="473"/>
      <c r="CN363" s="473"/>
      <c r="CO363" s="473"/>
      <c r="CP363" s="473"/>
      <c r="CQ363" s="473"/>
      <c r="CR363" s="473"/>
      <c r="CS363" s="473"/>
      <c r="CT363" s="473"/>
      <c r="CU363" s="473"/>
      <c r="CV363" s="473"/>
      <c r="CW363" s="473"/>
      <c r="CX363" s="473"/>
      <c r="CY363" s="473"/>
      <c r="CZ363" s="473"/>
      <c r="DA363" s="473"/>
      <c r="DB363" s="473"/>
      <c r="DC363" s="473"/>
      <c r="DD363" s="473"/>
      <c r="DE363" s="473"/>
      <c r="DF363" s="473"/>
      <c r="DG363" s="473"/>
      <c r="DH363" s="473"/>
      <c r="DI363" s="473"/>
      <c r="DJ363" s="473"/>
      <c r="DK363" s="473"/>
      <c r="DL363" s="473"/>
      <c r="DM363" s="473"/>
      <c r="DN363" s="473"/>
      <c r="DO363" s="473"/>
      <c r="DP363" s="473"/>
      <c r="DQ363" s="473"/>
      <c r="DR363" s="473"/>
      <c r="DS363" s="473"/>
      <c r="DT363" s="473"/>
      <c r="DU363" s="473"/>
      <c r="DV363" s="473"/>
      <c r="DW363" s="473"/>
      <c r="DX363" s="473"/>
      <c r="DY363" s="473"/>
      <c r="DZ363" s="473"/>
      <c r="EA363" s="473"/>
      <c r="EB363" s="473"/>
      <c r="EC363" s="473"/>
      <c r="ED363" s="473"/>
      <c r="EE363" s="473"/>
      <c r="EF363" s="473"/>
      <c r="EG363" s="473"/>
      <c r="EH363" s="473"/>
      <c r="EI363" s="473"/>
      <c r="EJ363" s="473"/>
      <c r="EK363" s="473"/>
      <c r="EL363" s="473"/>
      <c r="EM363" s="473"/>
      <c r="EN363" s="473"/>
      <c r="EO363" s="473"/>
      <c r="EP363" s="473"/>
      <c r="EQ363" s="473"/>
      <c r="ER363" s="473"/>
      <c r="ES363" s="473"/>
      <c r="ET363" s="473"/>
      <c r="EU363" s="473"/>
      <c r="EV363" s="473"/>
      <c r="EW363" s="473"/>
      <c r="EX363" s="473"/>
      <c r="EY363" s="473"/>
      <c r="EZ363" s="473"/>
      <c r="FA363" s="473"/>
      <c r="FB363" s="473"/>
      <c r="FC363" s="473"/>
      <c r="FD363" s="473"/>
      <c r="FE363" s="473"/>
      <c r="FF363" s="473"/>
      <c r="FG363" s="473"/>
      <c r="FH363" s="473"/>
      <c r="FI363" s="473"/>
      <c r="FJ363" s="473"/>
      <c r="FK363" s="473"/>
      <c r="FL363" s="473"/>
      <c r="FM363" s="473"/>
      <c r="FN363" s="473"/>
      <c r="FO363" s="473"/>
      <c r="FP363" s="473"/>
      <c r="FQ363" s="473"/>
      <c r="FR363" s="473"/>
      <c r="FS363" s="473"/>
      <c r="FT363" s="473"/>
      <c r="FU363" s="473"/>
      <c r="FV363" s="473"/>
      <c r="FW363" s="473"/>
      <c r="FX363" s="473"/>
      <c r="FY363" s="473"/>
      <c r="FZ363" s="473"/>
      <c r="GA363" s="473"/>
      <c r="GB363" s="473"/>
      <c r="GC363" s="473"/>
      <c r="GD363" s="473"/>
      <c r="GE363" s="473"/>
      <c r="GF363" s="473"/>
      <c r="GG363" s="473"/>
      <c r="GH363" s="473"/>
      <c r="GI363" s="473"/>
      <c r="GJ363" s="473"/>
      <c r="GK363" s="473"/>
      <c r="GL363" s="473"/>
      <c r="GM363" s="473"/>
      <c r="GN363" s="473"/>
      <c r="GO363" s="473"/>
      <c r="GP363" s="473"/>
      <c r="GQ363" s="473"/>
      <c r="GR363" s="473"/>
      <c r="GS363" s="473"/>
      <c r="GT363" s="473"/>
      <c r="GU363" s="473"/>
      <c r="GV363" s="473"/>
    </row>
    <row r="364" spans="8:204" s="11" customFormat="1">
      <c r="H364" s="495"/>
      <c r="I364" s="495"/>
      <c r="J364" s="495"/>
      <c r="M364" s="495"/>
      <c r="N364" s="9"/>
      <c r="O364" s="9"/>
      <c r="P364" s="9"/>
      <c r="Q364" s="9"/>
      <c r="R364" s="473"/>
      <c r="S364" s="473"/>
      <c r="T364" s="473"/>
      <c r="U364" s="473"/>
      <c r="V364" s="473"/>
      <c r="W364" s="473"/>
      <c r="X364" s="473"/>
      <c r="Y364" s="473"/>
      <c r="Z364" s="473"/>
      <c r="AA364" s="473"/>
      <c r="AB364" s="473"/>
      <c r="AC364" s="473"/>
      <c r="AD364" s="473"/>
      <c r="AE364" s="473"/>
      <c r="AF364" s="473"/>
      <c r="AG364" s="473"/>
      <c r="AH364" s="473"/>
      <c r="AI364" s="473"/>
      <c r="AJ364" s="473"/>
      <c r="AK364" s="473"/>
      <c r="AL364" s="473"/>
      <c r="AM364" s="473"/>
      <c r="AN364" s="473"/>
      <c r="AO364" s="473"/>
      <c r="AP364" s="473"/>
      <c r="AQ364" s="473"/>
      <c r="AR364" s="473"/>
      <c r="AS364" s="473"/>
      <c r="AT364" s="473"/>
      <c r="AU364" s="473"/>
      <c r="AV364" s="473"/>
      <c r="AW364" s="473"/>
      <c r="AX364" s="473"/>
      <c r="AY364" s="473"/>
      <c r="AZ364" s="473"/>
      <c r="BA364" s="473"/>
      <c r="BB364" s="473"/>
      <c r="BC364" s="473"/>
      <c r="BD364" s="473"/>
      <c r="BE364" s="473"/>
      <c r="BF364" s="473"/>
      <c r="BG364" s="473"/>
      <c r="BH364" s="473"/>
      <c r="BI364" s="473"/>
      <c r="BJ364" s="473"/>
      <c r="BK364" s="473"/>
      <c r="BL364" s="473"/>
      <c r="BM364" s="473"/>
      <c r="BN364" s="473"/>
      <c r="BO364" s="473"/>
      <c r="BP364" s="473"/>
      <c r="BQ364" s="473"/>
      <c r="BR364" s="473"/>
      <c r="BS364" s="473"/>
      <c r="BT364" s="473"/>
      <c r="BU364" s="473"/>
      <c r="BV364" s="473"/>
      <c r="BW364" s="473"/>
      <c r="BX364" s="473"/>
      <c r="BY364" s="473"/>
      <c r="BZ364" s="473"/>
      <c r="CA364" s="473"/>
      <c r="CB364" s="473"/>
      <c r="CC364" s="473"/>
      <c r="CD364" s="473"/>
      <c r="CE364" s="473"/>
      <c r="CF364" s="473"/>
      <c r="CG364" s="473"/>
      <c r="CH364" s="473"/>
      <c r="CI364" s="473"/>
      <c r="CJ364" s="473"/>
      <c r="CK364" s="473"/>
      <c r="CL364" s="473"/>
      <c r="CM364" s="473"/>
      <c r="CN364" s="473"/>
      <c r="CO364" s="473"/>
      <c r="CP364" s="473"/>
      <c r="CQ364" s="473"/>
      <c r="CR364" s="473"/>
      <c r="CS364" s="473"/>
      <c r="CT364" s="473"/>
      <c r="CU364" s="473"/>
      <c r="CV364" s="473"/>
      <c r="CW364" s="473"/>
      <c r="CX364" s="473"/>
      <c r="CY364" s="473"/>
      <c r="CZ364" s="473"/>
      <c r="DA364" s="473"/>
      <c r="DB364" s="473"/>
      <c r="DC364" s="473"/>
      <c r="DD364" s="473"/>
      <c r="DE364" s="473"/>
      <c r="DF364" s="473"/>
      <c r="DG364" s="473"/>
      <c r="DH364" s="473"/>
      <c r="DI364" s="473"/>
      <c r="DJ364" s="473"/>
      <c r="DK364" s="473"/>
      <c r="DL364" s="473"/>
      <c r="DM364" s="473"/>
      <c r="DN364" s="473"/>
      <c r="DO364" s="473"/>
      <c r="DP364" s="473"/>
      <c r="DQ364" s="473"/>
      <c r="DR364" s="473"/>
      <c r="DS364" s="473"/>
      <c r="DT364" s="473"/>
      <c r="DU364" s="473"/>
      <c r="DV364" s="473"/>
      <c r="DW364" s="473"/>
      <c r="DX364" s="473"/>
      <c r="DY364" s="473"/>
      <c r="DZ364" s="473"/>
      <c r="EA364" s="473"/>
      <c r="EB364" s="473"/>
      <c r="EC364" s="473"/>
      <c r="ED364" s="473"/>
      <c r="EE364" s="473"/>
      <c r="EF364" s="473"/>
      <c r="EG364" s="473"/>
      <c r="EH364" s="473"/>
      <c r="EI364" s="473"/>
      <c r="EJ364" s="473"/>
      <c r="EK364" s="473"/>
      <c r="EL364" s="473"/>
      <c r="EM364" s="473"/>
      <c r="EN364" s="473"/>
      <c r="EO364" s="473"/>
      <c r="EP364" s="473"/>
      <c r="EQ364" s="473"/>
      <c r="ER364" s="473"/>
      <c r="ES364" s="473"/>
      <c r="ET364" s="473"/>
      <c r="EU364" s="473"/>
      <c r="EV364" s="473"/>
      <c r="EW364" s="473"/>
      <c r="EX364" s="473"/>
      <c r="EY364" s="473"/>
      <c r="EZ364" s="473"/>
      <c r="FA364" s="473"/>
      <c r="FB364" s="473"/>
      <c r="FC364" s="473"/>
      <c r="FD364" s="473"/>
      <c r="FE364" s="473"/>
      <c r="FF364" s="473"/>
      <c r="FG364" s="473"/>
      <c r="FH364" s="473"/>
      <c r="FI364" s="473"/>
      <c r="FJ364" s="473"/>
      <c r="FK364" s="473"/>
      <c r="FL364" s="473"/>
      <c r="FM364" s="473"/>
      <c r="FN364" s="473"/>
      <c r="FO364" s="473"/>
      <c r="FP364" s="473"/>
      <c r="FQ364" s="473"/>
      <c r="FR364" s="473"/>
      <c r="FS364" s="473"/>
      <c r="FT364" s="473"/>
      <c r="FU364" s="473"/>
      <c r="FV364" s="473"/>
      <c r="FW364" s="473"/>
      <c r="FX364" s="473"/>
      <c r="FY364" s="473"/>
      <c r="FZ364" s="473"/>
      <c r="GA364" s="473"/>
      <c r="GB364" s="473"/>
      <c r="GC364" s="473"/>
      <c r="GD364" s="473"/>
      <c r="GE364" s="473"/>
      <c r="GF364" s="473"/>
      <c r="GG364" s="473"/>
      <c r="GH364" s="473"/>
      <c r="GI364" s="473"/>
      <c r="GJ364" s="473"/>
      <c r="GK364" s="473"/>
      <c r="GL364" s="473"/>
      <c r="GM364" s="473"/>
      <c r="GN364" s="473"/>
      <c r="GO364" s="473"/>
      <c r="GP364" s="473"/>
      <c r="GQ364" s="473"/>
      <c r="GR364" s="473"/>
      <c r="GS364" s="473"/>
      <c r="GT364" s="473"/>
      <c r="GU364" s="473"/>
      <c r="GV364" s="473"/>
    </row>
    <row r="365" spans="8:204" s="11" customFormat="1">
      <c r="H365" s="495"/>
      <c r="I365" s="495"/>
      <c r="J365" s="495"/>
      <c r="M365" s="495"/>
      <c r="N365" s="9"/>
      <c r="O365" s="9"/>
      <c r="P365" s="9"/>
      <c r="Q365" s="9"/>
      <c r="R365" s="473"/>
      <c r="S365" s="473"/>
      <c r="T365" s="473"/>
      <c r="U365" s="473"/>
      <c r="V365" s="473"/>
      <c r="W365" s="473"/>
      <c r="X365" s="473"/>
      <c r="Y365" s="473"/>
      <c r="Z365" s="473"/>
      <c r="AA365" s="473"/>
      <c r="AB365" s="473"/>
      <c r="AC365" s="473"/>
      <c r="AD365" s="473"/>
      <c r="AE365" s="473"/>
      <c r="AF365" s="473"/>
      <c r="AG365" s="473"/>
      <c r="AH365" s="473"/>
      <c r="AI365" s="473"/>
      <c r="AJ365" s="473"/>
      <c r="AK365" s="473"/>
      <c r="AL365" s="473"/>
      <c r="AM365" s="473"/>
      <c r="AN365" s="473"/>
      <c r="AO365" s="473"/>
      <c r="AP365" s="473"/>
      <c r="AQ365" s="473"/>
      <c r="AR365" s="473"/>
      <c r="AS365" s="473"/>
      <c r="AT365" s="473"/>
      <c r="AU365" s="473"/>
      <c r="AV365" s="473"/>
      <c r="AW365" s="473"/>
      <c r="AX365" s="473"/>
      <c r="AY365" s="473"/>
      <c r="AZ365" s="473"/>
      <c r="BA365" s="473"/>
      <c r="BB365" s="473"/>
      <c r="BC365" s="473"/>
      <c r="BD365" s="473"/>
      <c r="BE365" s="473"/>
      <c r="BF365" s="473"/>
      <c r="BG365" s="473"/>
      <c r="BH365" s="473"/>
      <c r="BI365" s="473"/>
      <c r="BJ365" s="473"/>
      <c r="BK365" s="473"/>
      <c r="BL365" s="473"/>
      <c r="BM365" s="473"/>
      <c r="BN365" s="473"/>
      <c r="BO365" s="473"/>
      <c r="BP365" s="473"/>
      <c r="BQ365" s="473"/>
      <c r="BR365" s="473"/>
      <c r="BS365" s="473"/>
      <c r="BT365" s="473"/>
      <c r="BU365" s="473"/>
      <c r="BV365" s="473"/>
      <c r="BW365" s="473"/>
      <c r="BX365" s="473"/>
      <c r="BY365" s="473"/>
      <c r="BZ365" s="473"/>
      <c r="CA365" s="473"/>
      <c r="CB365" s="473"/>
      <c r="CC365" s="473"/>
      <c r="CD365" s="473"/>
      <c r="CE365" s="473"/>
      <c r="CF365" s="473"/>
      <c r="CG365" s="473"/>
      <c r="CH365" s="473"/>
      <c r="CI365" s="473"/>
      <c r="CJ365" s="473"/>
      <c r="CK365" s="473"/>
      <c r="CL365" s="473"/>
      <c r="CM365" s="473"/>
      <c r="CN365" s="473"/>
      <c r="CO365" s="473"/>
      <c r="CP365" s="473"/>
      <c r="CQ365" s="473"/>
      <c r="CR365" s="473"/>
      <c r="CS365" s="473"/>
      <c r="CT365" s="473"/>
      <c r="CU365" s="473"/>
      <c r="CV365" s="473"/>
      <c r="CW365" s="473"/>
      <c r="CX365" s="473"/>
      <c r="CY365" s="473"/>
      <c r="CZ365" s="473"/>
      <c r="DA365" s="473"/>
      <c r="DB365" s="473"/>
      <c r="DC365" s="473"/>
      <c r="DD365" s="473"/>
      <c r="DE365" s="473"/>
      <c r="DF365" s="473"/>
      <c r="DG365" s="473"/>
      <c r="DH365" s="473"/>
      <c r="DI365" s="473"/>
      <c r="DJ365" s="473"/>
      <c r="DK365" s="473"/>
      <c r="DL365" s="473"/>
      <c r="DM365" s="473"/>
      <c r="DN365" s="473"/>
      <c r="DO365" s="473"/>
      <c r="DP365" s="473"/>
      <c r="DQ365" s="473"/>
      <c r="DR365" s="473"/>
      <c r="DS365" s="473"/>
      <c r="DT365" s="473"/>
      <c r="DU365" s="473"/>
      <c r="DV365" s="473"/>
      <c r="DW365" s="473"/>
      <c r="DX365" s="473"/>
      <c r="DY365" s="473"/>
      <c r="DZ365" s="473"/>
      <c r="EA365" s="473"/>
      <c r="EB365" s="473"/>
      <c r="EC365" s="473"/>
      <c r="ED365" s="473"/>
      <c r="EE365" s="473"/>
      <c r="EF365" s="473"/>
      <c r="EG365" s="473"/>
      <c r="EH365" s="473"/>
      <c r="EI365" s="473"/>
      <c r="EJ365" s="473"/>
      <c r="EK365" s="473"/>
      <c r="EL365" s="473"/>
      <c r="EM365" s="473"/>
      <c r="EN365" s="473"/>
      <c r="EO365" s="473"/>
      <c r="EP365" s="473"/>
      <c r="EQ365" s="473"/>
      <c r="ER365" s="473"/>
      <c r="ES365" s="473"/>
      <c r="ET365" s="473"/>
      <c r="EU365" s="473"/>
      <c r="EV365" s="473"/>
      <c r="EW365" s="473"/>
      <c r="EX365" s="473"/>
      <c r="EY365" s="473"/>
      <c r="EZ365" s="473"/>
      <c r="FA365" s="473"/>
      <c r="FB365" s="473"/>
      <c r="FC365" s="473"/>
      <c r="FD365" s="473"/>
      <c r="FE365" s="473"/>
      <c r="FF365" s="473"/>
      <c r="FG365" s="473"/>
      <c r="FH365" s="473"/>
      <c r="FI365" s="473"/>
      <c r="FJ365" s="473"/>
      <c r="FK365" s="473"/>
      <c r="FL365" s="473"/>
      <c r="FM365" s="473"/>
      <c r="FN365" s="473"/>
      <c r="FO365" s="473"/>
      <c r="FP365" s="473"/>
      <c r="FQ365" s="473"/>
      <c r="FR365" s="473"/>
      <c r="FS365" s="473"/>
      <c r="FT365" s="473"/>
      <c r="FU365" s="473"/>
      <c r="FV365" s="473"/>
      <c r="FW365" s="473"/>
      <c r="FX365" s="473"/>
      <c r="FY365" s="473"/>
      <c r="FZ365" s="473"/>
      <c r="GA365" s="473"/>
      <c r="GB365" s="473"/>
      <c r="GC365" s="473"/>
      <c r="GD365" s="473"/>
      <c r="GE365" s="473"/>
      <c r="GF365" s="473"/>
      <c r="GG365" s="473"/>
      <c r="GH365" s="473"/>
      <c r="GI365" s="473"/>
      <c r="GJ365" s="473"/>
      <c r="GK365" s="473"/>
      <c r="GL365" s="473"/>
      <c r="GM365" s="473"/>
      <c r="GN365" s="473"/>
      <c r="GO365" s="473"/>
      <c r="GP365" s="473"/>
      <c r="GQ365" s="473"/>
      <c r="GR365" s="473"/>
      <c r="GS365" s="473"/>
      <c r="GT365" s="473"/>
      <c r="GU365" s="473"/>
      <c r="GV365" s="473"/>
    </row>
    <row r="366" spans="8:204" s="11" customFormat="1">
      <c r="H366" s="495"/>
      <c r="I366" s="495"/>
      <c r="J366" s="495"/>
      <c r="M366" s="495"/>
      <c r="N366" s="9"/>
      <c r="O366" s="9"/>
      <c r="P366" s="9"/>
      <c r="Q366" s="9"/>
      <c r="R366" s="473"/>
      <c r="S366" s="473"/>
      <c r="T366" s="473"/>
      <c r="U366" s="473"/>
      <c r="V366" s="473"/>
      <c r="W366" s="473"/>
      <c r="X366" s="473"/>
      <c r="Y366" s="473"/>
      <c r="Z366" s="473"/>
      <c r="AA366" s="473"/>
      <c r="AB366" s="473"/>
      <c r="AC366" s="473"/>
      <c r="AD366" s="473"/>
      <c r="AE366" s="473"/>
      <c r="AF366" s="473"/>
      <c r="AG366" s="473"/>
      <c r="AH366" s="473"/>
      <c r="AI366" s="473"/>
      <c r="AJ366" s="473"/>
      <c r="AK366" s="473"/>
      <c r="AL366" s="473"/>
      <c r="AM366" s="473"/>
      <c r="AN366" s="473"/>
      <c r="AO366" s="473"/>
      <c r="AP366" s="473"/>
      <c r="AQ366" s="473"/>
      <c r="AR366" s="473"/>
      <c r="AS366" s="473"/>
      <c r="AT366" s="473"/>
      <c r="AU366" s="473"/>
      <c r="AV366" s="473"/>
      <c r="AW366" s="473"/>
      <c r="AX366" s="473"/>
      <c r="AY366" s="473"/>
      <c r="AZ366" s="473"/>
      <c r="BA366" s="473"/>
      <c r="BB366" s="473"/>
      <c r="BC366" s="473"/>
      <c r="BD366" s="473"/>
      <c r="BE366" s="473"/>
      <c r="BF366" s="473"/>
      <c r="BG366" s="473"/>
      <c r="BH366" s="473"/>
      <c r="BI366" s="473"/>
      <c r="BJ366" s="473"/>
      <c r="BK366" s="473"/>
      <c r="BL366" s="473"/>
      <c r="BM366" s="473"/>
      <c r="BN366" s="473"/>
      <c r="BO366" s="473"/>
      <c r="BP366" s="473"/>
      <c r="BQ366" s="473"/>
      <c r="BR366" s="473"/>
      <c r="BS366" s="473"/>
      <c r="BT366" s="473"/>
      <c r="BU366" s="473"/>
      <c r="BV366" s="473"/>
      <c r="BW366" s="473"/>
      <c r="BX366" s="473"/>
      <c r="BY366" s="473"/>
      <c r="BZ366" s="473"/>
      <c r="CA366" s="473"/>
      <c r="CB366" s="473"/>
      <c r="CC366" s="473"/>
      <c r="CD366" s="473"/>
      <c r="CE366" s="473"/>
      <c r="CF366" s="473"/>
      <c r="CG366" s="473"/>
      <c r="CH366" s="473"/>
      <c r="CI366" s="473"/>
      <c r="CJ366" s="473"/>
      <c r="CK366" s="473"/>
      <c r="CL366" s="473"/>
      <c r="CM366" s="473"/>
      <c r="CN366" s="473"/>
      <c r="CO366" s="473"/>
      <c r="CP366" s="473"/>
      <c r="CQ366" s="473"/>
      <c r="CR366" s="473"/>
      <c r="CS366" s="473"/>
      <c r="CT366" s="473"/>
      <c r="CU366" s="473"/>
      <c r="CV366" s="473"/>
      <c r="CW366" s="473"/>
      <c r="CX366" s="473"/>
      <c r="CY366" s="473"/>
      <c r="CZ366" s="473"/>
      <c r="DA366" s="473"/>
      <c r="DB366" s="473"/>
      <c r="DC366" s="473"/>
      <c r="DD366" s="473"/>
      <c r="DE366" s="473"/>
      <c r="DF366" s="473"/>
      <c r="DG366" s="473"/>
      <c r="DH366" s="473"/>
      <c r="DI366" s="473"/>
      <c r="DJ366" s="473"/>
      <c r="DK366" s="473"/>
      <c r="DL366" s="473"/>
      <c r="DM366" s="473"/>
      <c r="DN366" s="473"/>
      <c r="DO366" s="473"/>
      <c r="DP366" s="473"/>
      <c r="DQ366" s="473"/>
      <c r="DR366" s="473"/>
      <c r="DS366" s="473"/>
      <c r="DT366" s="473"/>
      <c r="DU366" s="473"/>
      <c r="DV366" s="473"/>
      <c r="DW366" s="473"/>
      <c r="DX366" s="473"/>
      <c r="DY366" s="473"/>
      <c r="DZ366" s="473"/>
      <c r="EA366" s="473"/>
      <c r="EB366" s="473"/>
      <c r="EC366" s="473"/>
      <c r="ED366" s="473"/>
      <c r="EE366" s="473"/>
      <c r="EF366" s="473"/>
      <c r="EG366" s="473"/>
      <c r="EH366" s="473"/>
      <c r="EI366" s="473"/>
      <c r="EJ366" s="473"/>
      <c r="EK366" s="473"/>
      <c r="EL366" s="473"/>
      <c r="EM366" s="473"/>
      <c r="EN366" s="473"/>
      <c r="EO366" s="473"/>
      <c r="EP366" s="473"/>
      <c r="EQ366" s="473"/>
      <c r="ER366" s="473"/>
      <c r="ES366" s="473"/>
      <c r="ET366" s="473"/>
      <c r="EU366" s="473"/>
      <c r="EV366" s="473"/>
      <c r="EW366" s="473"/>
      <c r="EX366" s="473"/>
      <c r="EY366" s="473"/>
      <c r="EZ366" s="473"/>
      <c r="FA366" s="473"/>
      <c r="FB366" s="473"/>
      <c r="FC366" s="473"/>
      <c r="FD366" s="473"/>
      <c r="FE366" s="473"/>
      <c r="FF366" s="473"/>
      <c r="FG366" s="473"/>
      <c r="FH366" s="473"/>
      <c r="FI366" s="473"/>
      <c r="FJ366" s="473"/>
      <c r="FK366" s="473"/>
      <c r="FL366" s="473"/>
      <c r="FM366" s="473"/>
      <c r="FN366" s="473"/>
      <c r="FO366" s="473"/>
      <c r="FP366" s="473"/>
      <c r="FQ366" s="473"/>
      <c r="FR366" s="473"/>
      <c r="FS366" s="473"/>
      <c r="FT366" s="473"/>
      <c r="FU366" s="473"/>
      <c r="FV366" s="473"/>
      <c r="FW366" s="473"/>
      <c r="FX366" s="473"/>
      <c r="FY366" s="473"/>
      <c r="FZ366" s="473"/>
      <c r="GA366" s="473"/>
      <c r="GB366" s="473"/>
      <c r="GC366" s="473"/>
      <c r="GD366" s="473"/>
      <c r="GE366" s="473"/>
      <c r="GF366" s="473"/>
      <c r="GG366" s="473"/>
      <c r="GH366" s="473"/>
      <c r="GI366" s="473"/>
      <c r="GJ366" s="473"/>
      <c r="GK366" s="473"/>
      <c r="GL366" s="473"/>
      <c r="GM366" s="473"/>
      <c r="GN366" s="473"/>
      <c r="GO366" s="473"/>
      <c r="GP366" s="473"/>
      <c r="GQ366" s="473"/>
      <c r="GR366" s="473"/>
      <c r="GS366" s="473"/>
      <c r="GT366" s="473"/>
      <c r="GU366" s="473"/>
      <c r="GV366" s="473"/>
    </row>
    <row r="367" spans="8:204" s="11" customFormat="1">
      <c r="H367" s="495"/>
      <c r="I367" s="495"/>
      <c r="J367" s="495"/>
      <c r="M367" s="495"/>
      <c r="N367" s="9"/>
      <c r="O367" s="9"/>
      <c r="P367" s="9"/>
      <c r="Q367" s="9"/>
      <c r="R367" s="473"/>
      <c r="S367" s="473"/>
      <c r="T367" s="473"/>
      <c r="U367" s="473"/>
      <c r="V367" s="473"/>
      <c r="W367" s="473"/>
      <c r="X367" s="473"/>
      <c r="Y367" s="473"/>
      <c r="Z367" s="473"/>
      <c r="AA367" s="473"/>
      <c r="AB367" s="473"/>
      <c r="AC367" s="473"/>
      <c r="AD367" s="473"/>
      <c r="AE367" s="473"/>
      <c r="AF367" s="473"/>
      <c r="AG367" s="473"/>
      <c r="AH367" s="473"/>
      <c r="AI367" s="473"/>
      <c r="AJ367" s="473"/>
      <c r="AK367" s="473"/>
      <c r="AL367" s="473"/>
      <c r="AM367" s="473"/>
      <c r="AN367" s="473"/>
      <c r="AO367" s="473"/>
      <c r="AP367" s="473"/>
      <c r="AQ367" s="473"/>
      <c r="AR367" s="473"/>
      <c r="AS367" s="473"/>
      <c r="AT367" s="473"/>
      <c r="AU367" s="473"/>
      <c r="AV367" s="473"/>
      <c r="AW367" s="473"/>
      <c r="AX367" s="473"/>
      <c r="AY367" s="473"/>
      <c r="AZ367" s="473"/>
      <c r="BA367" s="473"/>
      <c r="BB367" s="473"/>
      <c r="BC367" s="473"/>
      <c r="BD367" s="473"/>
      <c r="BE367" s="473"/>
      <c r="BF367" s="473"/>
      <c r="BG367" s="473"/>
      <c r="BH367" s="473"/>
      <c r="BI367" s="473"/>
      <c r="BJ367" s="473"/>
      <c r="BK367" s="473"/>
      <c r="BL367" s="473"/>
      <c r="BM367" s="473"/>
      <c r="BN367" s="473"/>
      <c r="BO367" s="473"/>
      <c r="BP367" s="473"/>
      <c r="BQ367" s="473"/>
      <c r="BR367" s="473"/>
      <c r="BS367" s="473"/>
      <c r="BT367" s="473"/>
      <c r="BU367" s="473"/>
      <c r="BV367" s="473"/>
      <c r="BW367" s="473"/>
      <c r="BX367" s="473"/>
      <c r="BY367" s="473"/>
      <c r="BZ367" s="473"/>
      <c r="CA367" s="473"/>
      <c r="CB367" s="473"/>
      <c r="CC367" s="473"/>
      <c r="CD367" s="473"/>
      <c r="CE367" s="473"/>
      <c r="CF367" s="473"/>
      <c r="CG367" s="473"/>
      <c r="CH367" s="473"/>
      <c r="CI367" s="473"/>
      <c r="CJ367" s="473"/>
      <c r="CK367" s="473"/>
      <c r="CL367" s="473"/>
      <c r="CM367" s="473"/>
      <c r="CN367" s="473"/>
      <c r="CO367" s="473"/>
      <c r="CP367" s="473"/>
      <c r="CQ367" s="473"/>
      <c r="CR367" s="473"/>
      <c r="CS367" s="473"/>
      <c r="CT367" s="473"/>
      <c r="CU367" s="473"/>
      <c r="CV367" s="473"/>
      <c r="CW367" s="473"/>
      <c r="CX367" s="473"/>
      <c r="CY367" s="473"/>
      <c r="CZ367" s="473"/>
      <c r="DA367" s="473"/>
      <c r="DB367" s="473"/>
      <c r="DC367" s="473"/>
      <c r="DD367" s="473"/>
      <c r="DE367" s="473"/>
      <c r="DF367" s="473"/>
      <c r="DG367" s="473"/>
      <c r="DH367" s="473"/>
      <c r="DI367" s="473"/>
      <c r="DJ367" s="473"/>
      <c r="DK367" s="473"/>
      <c r="DL367" s="473"/>
      <c r="DM367" s="473"/>
      <c r="DN367" s="473"/>
      <c r="DO367" s="473"/>
      <c r="DP367" s="473"/>
      <c r="DQ367" s="473"/>
      <c r="DR367" s="473"/>
      <c r="DS367" s="473"/>
      <c r="DT367" s="473"/>
      <c r="DU367" s="473"/>
      <c r="DV367" s="473"/>
      <c r="DW367" s="473"/>
      <c r="DX367" s="473"/>
      <c r="DY367" s="473"/>
      <c r="DZ367" s="473"/>
      <c r="EA367" s="473"/>
      <c r="EB367" s="473"/>
      <c r="EC367" s="473"/>
      <c r="ED367" s="473"/>
      <c r="EE367" s="473"/>
      <c r="EF367" s="473"/>
      <c r="EG367" s="473"/>
      <c r="EH367" s="473"/>
      <c r="EI367" s="473"/>
      <c r="EJ367" s="473"/>
      <c r="EK367" s="473"/>
      <c r="EL367" s="473"/>
      <c r="EM367" s="473"/>
      <c r="EN367" s="473"/>
      <c r="EO367" s="473"/>
      <c r="EP367" s="473"/>
      <c r="EQ367" s="473"/>
      <c r="ER367" s="473"/>
      <c r="ES367" s="473"/>
      <c r="ET367" s="473"/>
      <c r="EU367" s="473"/>
      <c r="EV367" s="473"/>
      <c r="EW367" s="473"/>
      <c r="EX367" s="473"/>
      <c r="EY367" s="473"/>
      <c r="EZ367" s="473"/>
      <c r="FA367" s="473"/>
      <c r="FB367" s="473"/>
      <c r="FC367" s="473"/>
      <c r="FD367" s="473"/>
      <c r="FE367" s="473"/>
      <c r="FF367" s="473"/>
      <c r="FG367" s="473"/>
      <c r="FH367" s="473"/>
      <c r="FI367" s="473"/>
      <c r="FJ367" s="473"/>
      <c r="FK367" s="473"/>
      <c r="FL367" s="473"/>
      <c r="FM367" s="473"/>
      <c r="FN367" s="473"/>
      <c r="FO367" s="473"/>
      <c r="FP367" s="473"/>
      <c r="FQ367" s="473"/>
      <c r="FR367" s="473"/>
      <c r="FS367" s="473"/>
      <c r="FT367" s="473"/>
      <c r="FU367" s="473"/>
      <c r="FV367" s="473"/>
      <c r="FW367" s="473"/>
      <c r="FX367" s="473"/>
      <c r="FY367" s="473"/>
      <c r="FZ367" s="473"/>
      <c r="GA367" s="473"/>
      <c r="GB367" s="473"/>
      <c r="GC367" s="473"/>
      <c r="GD367" s="473"/>
      <c r="GE367" s="473"/>
      <c r="GF367" s="473"/>
      <c r="GG367" s="473"/>
      <c r="GH367" s="473"/>
      <c r="GI367" s="473"/>
      <c r="GJ367" s="473"/>
      <c r="GK367" s="473"/>
      <c r="GL367" s="473"/>
      <c r="GM367" s="473"/>
      <c r="GN367" s="473"/>
      <c r="GO367" s="473"/>
      <c r="GP367" s="473"/>
      <c r="GQ367" s="473"/>
      <c r="GR367" s="473"/>
      <c r="GS367" s="473"/>
      <c r="GT367" s="473"/>
      <c r="GU367" s="473"/>
      <c r="GV367" s="473"/>
    </row>
    <row r="368" spans="8:204" s="11" customFormat="1">
      <c r="H368" s="495"/>
      <c r="I368" s="495"/>
      <c r="J368" s="495"/>
      <c r="M368" s="495"/>
      <c r="N368" s="9"/>
      <c r="O368" s="9"/>
      <c r="P368" s="9"/>
      <c r="Q368" s="9"/>
      <c r="R368" s="473"/>
      <c r="S368" s="473"/>
      <c r="T368" s="473"/>
      <c r="U368" s="473"/>
      <c r="V368" s="473"/>
      <c r="W368" s="473"/>
      <c r="X368" s="473"/>
      <c r="Y368" s="473"/>
      <c r="Z368" s="473"/>
      <c r="AA368" s="473"/>
      <c r="AB368" s="473"/>
      <c r="AC368" s="473"/>
      <c r="AD368" s="473"/>
      <c r="AE368" s="473"/>
      <c r="AF368" s="473"/>
      <c r="AG368" s="473"/>
      <c r="AH368" s="473"/>
      <c r="AI368" s="473"/>
      <c r="AJ368" s="473"/>
      <c r="AK368" s="473"/>
      <c r="AL368" s="473"/>
      <c r="AM368" s="473"/>
      <c r="AN368" s="473"/>
      <c r="AO368" s="473"/>
      <c r="AP368" s="473"/>
      <c r="AQ368" s="473"/>
      <c r="AR368" s="473"/>
      <c r="AS368" s="473"/>
      <c r="AT368" s="473"/>
      <c r="AU368" s="473"/>
      <c r="AV368" s="473"/>
      <c r="AW368" s="473"/>
      <c r="AX368" s="473"/>
      <c r="AY368" s="473"/>
      <c r="AZ368" s="473"/>
      <c r="BA368" s="473"/>
      <c r="BB368" s="473"/>
      <c r="BC368" s="473"/>
      <c r="BD368" s="473"/>
      <c r="BE368" s="473"/>
      <c r="BF368" s="473"/>
      <c r="BG368" s="473"/>
      <c r="BH368" s="473"/>
      <c r="BI368" s="473"/>
      <c r="BJ368" s="473"/>
      <c r="BK368" s="473"/>
      <c r="BL368" s="473"/>
      <c r="BM368" s="473"/>
      <c r="BN368" s="473"/>
      <c r="BO368" s="473"/>
      <c r="BP368" s="473"/>
      <c r="BQ368" s="473"/>
      <c r="BR368" s="473"/>
      <c r="BS368" s="473"/>
      <c r="BT368" s="473"/>
      <c r="BU368" s="473"/>
      <c r="BV368" s="473"/>
      <c r="BW368" s="473"/>
      <c r="BX368" s="473"/>
      <c r="BY368" s="473"/>
      <c r="BZ368" s="473"/>
      <c r="CA368" s="473"/>
      <c r="CB368" s="473"/>
      <c r="CC368" s="473"/>
      <c r="CD368" s="473"/>
      <c r="CE368" s="473"/>
      <c r="CF368" s="473"/>
      <c r="CG368" s="473"/>
      <c r="CH368" s="473"/>
      <c r="CI368" s="473"/>
      <c r="CJ368" s="473"/>
      <c r="CK368" s="473"/>
      <c r="CL368" s="473"/>
      <c r="CM368" s="473"/>
      <c r="CN368" s="473"/>
      <c r="CO368" s="473"/>
      <c r="CP368" s="473"/>
      <c r="CQ368" s="473"/>
      <c r="CR368" s="473"/>
      <c r="CS368" s="473"/>
      <c r="CT368" s="473"/>
      <c r="CU368" s="473"/>
      <c r="CV368" s="473"/>
      <c r="CW368" s="473"/>
      <c r="CX368" s="473"/>
      <c r="CY368" s="473"/>
      <c r="CZ368" s="473"/>
      <c r="DA368" s="473"/>
      <c r="DB368" s="473"/>
      <c r="DC368" s="473"/>
      <c r="DD368" s="473"/>
      <c r="DE368" s="473"/>
      <c r="DF368" s="473"/>
      <c r="DG368" s="473"/>
      <c r="DH368" s="473"/>
      <c r="DI368" s="473"/>
      <c r="DJ368" s="473"/>
      <c r="DK368" s="473"/>
      <c r="DL368" s="473"/>
      <c r="DM368" s="473"/>
      <c r="DN368" s="473"/>
      <c r="DO368" s="473"/>
      <c r="DP368" s="473"/>
      <c r="DQ368" s="473"/>
      <c r="DR368" s="473"/>
      <c r="DS368" s="473"/>
      <c r="DT368" s="473"/>
      <c r="DU368" s="473"/>
      <c r="DV368" s="473"/>
      <c r="DW368" s="473"/>
      <c r="DX368" s="473"/>
      <c r="DY368" s="473"/>
      <c r="DZ368" s="473"/>
      <c r="EA368" s="473"/>
      <c r="EB368" s="473"/>
      <c r="EC368" s="473"/>
      <c r="ED368" s="473"/>
      <c r="EE368" s="473"/>
      <c r="EF368" s="473"/>
      <c r="EG368" s="473"/>
      <c r="EH368" s="473"/>
      <c r="EI368" s="473"/>
      <c r="EJ368" s="473"/>
      <c r="EK368" s="473"/>
      <c r="EL368" s="473"/>
      <c r="EM368" s="473"/>
      <c r="EN368" s="473"/>
      <c r="EO368" s="473"/>
      <c r="EP368" s="473"/>
      <c r="EQ368" s="473"/>
      <c r="ER368" s="473"/>
      <c r="ES368" s="473"/>
      <c r="ET368" s="473"/>
      <c r="EU368" s="473"/>
      <c r="EV368" s="473"/>
      <c r="EW368" s="473"/>
      <c r="EX368" s="473"/>
      <c r="EY368" s="473"/>
      <c r="EZ368" s="473"/>
      <c r="FA368" s="473"/>
      <c r="FB368" s="473"/>
      <c r="FC368" s="473"/>
      <c r="FD368" s="473"/>
      <c r="FE368" s="473"/>
      <c r="FF368" s="473"/>
      <c r="FG368" s="473"/>
      <c r="FH368" s="473"/>
      <c r="FI368" s="473"/>
      <c r="FJ368" s="473"/>
      <c r="FK368" s="473"/>
      <c r="FL368" s="473"/>
      <c r="FM368" s="473"/>
      <c r="FN368" s="473"/>
      <c r="FO368" s="473"/>
      <c r="FP368" s="473"/>
      <c r="FQ368" s="473"/>
      <c r="FR368" s="473"/>
      <c r="FS368" s="473"/>
      <c r="FT368" s="473"/>
      <c r="FU368" s="473"/>
      <c r="FV368" s="473"/>
      <c r="FW368" s="473"/>
      <c r="FX368" s="473"/>
      <c r="FY368" s="473"/>
      <c r="FZ368" s="473"/>
      <c r="GA368" s="473"/>
      <c r="GB368" s="473"/>
      <c r="GC368" s="473"/>
      <c r="GD368" s="473"/>
      <c r="GE368" s="473"/>
      <c r="GF368" s="473"/>
      <c r="GG368" s="473"/>
      <c r="GH368" s="473"/>
      <c r="GI368" s="473"/>
      <c r="GJ368" s="473"/>
      <c r="GK368" s="473"/>
      <c r="GL368" s="473"/>
      <c r="GM368" s="473"/>
      <c r="GN368" s="473"/>
      <c r="GO368" s="473"/>
      <c r="GP368" s="473"/>
      <c r="GQ368" s="473"/>
      <c r="GR368" s="473"/>
      <c r="GS368" s="473"/>
      <c r="GT368" s="473"/>
      <c r="GU368" s="473"/>
      <c r="GV368" s="473"/>
    </row>
    <row r="369" spans="8:204" s="11" customFormat="1">
      <c r="H369" s="495"/>
      <c r="I369" s="495"/>
      <c r="J369" s="495"/>
      <c r="M369" s="495"/>
      <c r="N369" s="9"/>
      <c r="O369" s="9"/>
      <c r="P369" s="9"/>
      <c r="Q369" s="9"/>
      <c r="R369" s="473"/>
      <c r="S369" s="473"/>
      <c r="T369" s="473"/>
      <c r="U369" s="473"/>
      <c r="V369" s="473"/>
      <c r="W369" s="473"/>
      <c r="X369" s="473"/>
      <c r="Y369" s="473"/>
      <c r="Z369" s="473"/>
      <c r="AA369" s="473"/>
      <c r="AB369" s="473"/>
      <c r="AC369" s="473"/>
      <c r="AD369" s="473"/>
      <c r="AE369" s="473"/>
      <c r="AF369" s="473"/>
      <c r="AG369" s="473"/>
      <c r="AH369" s="473"/>
      <c r="AI369" s="473"/>
      <c r="AJ369" s="473"/>
      <c r="AK369" s="473"/>
      <c r="AL369" s="473"/>
      <c r="AM369" s="473"/>
      <c r="AN369" s="473"/>
      <c r="AO369" s="473"/>
      <c r="AP369" s="473"/>
      <c r="AQ369" s="473"/>
      <c r="AR369" s="473"/>
      <c r="AS369" s="473"/>
      <c r="AT369" s="473"/>
      <c r="AU369" s="473"/>
      <c r="AV369" s="473"/>
      <c r="AW369" s="473"/>
      <c r="AX369" s="473"/>
      <c r="AY369" s="473"/>
      <c r="AZ369" s="473"/>
      <c r="BA369" s="473"/>
      <c r="BB369" s="473"/>
      <c r="BC369" s="473"/>
      <c r="BD369" s="473"/>
      <c r="BE369" s="473"/>
      <c r="BF369" s="473"/>
      <c r="BG369" s="473"/>
      <c r="BH369" s="473"/>
      <c r="BI369" s="473"/>
      <c r="BJ369" s="473"/>
      <c r="BK369" s="473"/>
      <c r="BL369" s="473"/>
      <c r="BM369" s="473"/>
      <c r="BN369" s="473"/>
      <c r="BO369" s="473"/>
      <c r="BP369" s="473"/>
      <c r="BQ369" s="473"/>
      <c r="BR369" s="473"/>
      <c r="BS369" s="473"/>
      <c r="BT369" s="473"/>
      <c r="BU369" s="473"/>
      <c r="BV369" s="473"/>
      <c r="BW369" s="473"/>
      <c r="BX369" s="473"/>
      <c r="BY369" s="473"/>
      <c r="BZ369" s="473"/>
      <c r="CA369" s="473"/>
      <c r="CB369" s="473"/>
      <c r="CC369" s="473"/>
      <c r="CD369" s="473"/>
      <c r="CE369" s="473"/>
      <c r="CF369" s="473"/>
      <c r="CG369" s="473"/>
      <c r="CH369" s="473"/>
      <c r="CI369" s="473"/>
      <c r="CJ369" s="473"/>
      <c r="CK369" s="473"/>
      <c r="CL369" s="473"/>
      <c r="CM369" s="473"/>
      <c r="CN369" s="473"/>
      <c r="CO369" s="473"/>
      <c r="CP369" s="473"/>
      <c r="CQ369" s="473"/>
      <c r="CR369" s="473"/>
      <c r="CS369" s="473"/>
      <c r="CT369" s="473"/>
      <c r="CU369" s="473"/>
      <c r="CV369" s="473"/>
      <c r="CW369" s="473"/>
      <c r="CX369" s="473"/>
      <c r="CY369" s="473"/>
      <c r="CZ369" s="473"/>
      <c r="DA369" s="473"/>
      <c r="DB369" s="473"/>
      <c r="DC369" s="473"/>
      <c r="DD369" s="473"/>
      <c r="DE369" s="473"/>
      <c r="DF369" s="473"/>
      <c r="DG369" s="473"/>
      <c r="DH369" s="473"/>
      <c r="DI369" s="473"/>
      <c r="DJ369" s="473"/>
      <c r="DK369" s="473"/>
      <c r="DL369" s="473"/>
      <c r="DM369" s="473"/>
      <c r="DN369" s="473"/>
      <c r="DO369" s="473"/>
      <c r="DP369" s="473"/>
      <c r="DQ369" s="473"/>
      <c r="DR369" s="473"/>
      <c r="DS369" s="473"/>
      <c r="DT369" s="473"/>
      <c r="DU369" s="473"/>
      <c r="DV369" s="473"/>
      <c r="DW369" s="473"/>
      <c r="DX369" s="473"/>
      <c r="DY369" s="473"/>
      <c r="DZ369" s="473"/>
      <c r="EA369" s="473"/>
      <c r="EB369" s="473"/>
      <c r="EC369" s="473"/>
      <c r="ED369" s="473"/>
      <c r="EE369" s="473"/>
      <c r="EF369" s="473"/>
      <c r="EG369" s="473"/>
      <c r="EH369" s="473"/>
      <c r="EI369" s="473"/>
      <c r="EJ369" s="473"/>
      <c r="EK369" s="473"/>
      <c r="EL369" s="473"/>
      <c r="EM369" s="473"/>
      <c r="EN369" s="473"/>
      <c r="EO369" s="473"/>
      <c r="EP369" s="473"/>
      <c r="EQ369" s="473"/>
      <c r="ER369" s="473"/>
      <c r="ES369" s="473"/>
      <c r="ET369" s="473"/>
      <c r="EU369" s="473"/>
      <c r="EV369" s="473"/>
      <c r="EW369" s="473"/>
      <c r="EX369" s="473"/>
      <c r="EY369" s="473"/>
      <c r="EZ369" s="473"/>
      <c r="FA369" s="473"/>
      <c r="FB369" s="473"/>
      <c r="FC369" s="473"/>
      <c r="FD369" s="473"/>
      <c r="FE369" s="473"/>
      <c r="FF369" s="473"/>
      <c r="FG369" s="473"/>
      <c r="FH369" s="473"/>
      <c r="FI369" s="473"/>
      <c r="FJ369" s="473"/>
      <c r="FK369" s="473"/>
      <c r="FL369" s="473"/>
      <c r="FM369" s="473"/>
      <c r="FN369" s="473"/>
      <c r="FO369" s="473"/>
      <c r="FP369" s="473"/>
      <c r="FQ369" s="473"/>
      <c r="FR369" s="473"/>
      <c r="FS369" s="473"/>
      <c r="FT369" s="473"/>
      <c r="FU369" s="473"/>
      <c r="FV369" s="473"/>
      <c r="FW369" s="473"/>
      <c r="FX369" s="473"/>
      <c r="FY369" s="473"/>
      <c r="FZ369" s="473"/>
      <c r="GA369" s="473"/>
      <c r="GB369" s="473"/>
      <c r="GC369" s="473"/>
      <c r="GD369" s="473"/>
      <c r="GE369" s="473"/>
      <c r="GF369" s="473"/>
      <c r="GG369" s="473"/>
      <c r="GH369" s="473"/>
      <c r="GI369" s="473"/>
      <c r="GJ369" s="473"/>
      <c r="GK369" s="473"/>
      <c r="GL369" s="473"/>
      <c r="GM369" s="473"/>
      <c r="GN369" s="473"/>
      <c r="GO369" s="473"/>
      <c r="GP369" s="473"/>
      <c r="GQ369" s="473"/>
      <c r="GR369" s="473"/>
      <c r="GS369" s="473"/>
      <c r="GT369" s="473"/>
      <c r="GU369" s="473"/>
      <c r="GV369" s="473"/>
    </row>
    <row r="370" spans="8:204" s="11" customFormat="1">
      <c r="H370" s="495"/>
      <c r="I370" s="495"/>
      <c r="J370" s="495"/>
      <c r="M370" s="495"/>
      <c r="N370" s="9"/>
      <c r="O370" s="9"/>
      <c r="P370" s="9"/>
      <c r="Q370" s="9"/>
      <c r="R370" s="473"/>
      <c r="S370" s="473"/>
      <c r="T370" s="473"/>
      <c r="U370" s="473"/>
      <c r="V370" s="473"/>
      <c r="W370" s="473"/>
      <c r="X370" s="473"/>
      <c r="Y370" s="473"/>
      <c r="Z370" s="473"/>
      <c r="AA370" s="473"/>
      <c r="AB370" s="473"/>
      <c r="AC370" s="473"/>
      <c r="AD370" s="473"/>
      <c r="AE370" s="473"/>
      <c r="AF370" s="473"/>
      <c r="AG370" s="473"/>
      <c r="AH370" s="473"/>
      <c r="AI370" s="473"/>
      <c r="AJ370" s="473"/>
      <c r="AK370" s="473"/>
      <c r="AL370" s="473"/>
      <c r="AM370" s="473"/>
      <c r="AN370" s="473"/>
      <c r="AO370" s="473"/>
      <c r="AP370" s="473"/>
      <c r="AQ370" s="473"/>
      <c r="AR370" s="473"/>
      <c r="AS370" s="473"/>
      <c r="AT370" s="473"/>
      <c r="AU370" s="473"/>
      <c r="AV370" s="473"/>
      <c r="AW370" s="473"/>
      <c r="AX370" s="473"/>
      <c r="AY370" s="473"/>
      <c r="AZ370" s="473"/>
      <c r="BA370" s="473"/>
      <c r="BB370" s="473"/>
      <c r="BC370" s="473"/>
      <c r="BD370" s="473"/>
      <c r="BE370" s="473"/>
      <c r="BF370" s="473"/>
      <c r="BG370" s="473"/>
      <c r="BH370" s="473"/>
      <c r="BI370" s="473"/>
      <c r="BJ370" s="473"/>
      <c r="BK370" s="473"/>
      <c r="BL370" s="473"/>
      <c r="BM370" s="473"/>
      <c r="BN370" s="473"/>
      <c r="BO370" s="473"/>
      <c r="BP370" s="473"/>
      <c r="BQ370" s="473"/>
      <c r="BR370" s="473"/>
      <c r="BS370" s="473"/>
      <c r="BT370" s="473"/>
      <c r="BU370" s="473"/>
      <c r="BV370" s="473"/>
      <c r="BW370" s="473"/>
      <c r="BX370" s="473"/>
      <c r="BY370" s="473"/>
      <c r="BZ370" s="473"/>
      <c r="CA370" s="473"/>
      <c r="CB370" s="473"/>
      <c r="CC370" s="473"/>
      <c r="CD370" s="473"/>
      <c r="CE370" s="473"/>
      <c r="CF370" s="473"/>
      <c r="CG370" s="473"/>
      <c r="CH370" s="473"/>
      <c r="CI370" s="473"/>
      <c r="CJ370" s="473"/>
      <c r="CK370" s="473"/>
      <c r="CL370" s="473"/>
      <c r="CM370" s="473"/>
      <c r="CN370" s="473"/>
      <c r="CO370" s="473"/>
      <c r="CP370" s="473"/>
      <c r="CQ370" s="473"/>
      <c r="CR370" s="473"/>
      <c r="CS370" s="473"/>
      <c r="CT370" s="473"/>
      <c r="CU370" s="473"/>
      <c r="CV370" s="473"/>
      <c r="CW370" s="473"/>
      <c r="CX370" s="473"/>
      <c r="CY370" s="473"/>
      <c r="CZ370" s="473"/>
      <c r="DA370" s="473"/>
      <c r="DB370" s="473"/>
      <c r="DC370" s="473"/>
      <c r="DD370" s="473"/>
      <c r="DE370" s="473"/>
      <c r="DF370" s="473"/>
      <c r="DG370" s="473"/>
      <c r="DH370" s="473"/>
      <c r="DI370" s="473"/>
      <c r="DJ370" s="473"/>
      <c r="DK370" s="473"/>
      <c r="DL370" s="473"/>
      <c r="DM370" s="473"/>
      <c r="DN370" s="473"/>
      <c r="DO370" s="473"/>
      <c r="DP370" s="473"/>
      <c r="DQ370" s="473"/>
      <c r="DR370" s="473"/>
      <c r="DS370" s="473"/>
      <c r="DT370" s="473"/>
      <c r="DU370" s="473"/>
      <c r="DV370" s="473"/>
      <c r="DW370" s="473"/>
      <c r="DX370" s="473"/>
      <c r="DY370" s="473"/>
      <c r="DZ370" s="473"/>
      <c r="EA370" s="473"/>
      <c r="EB370" s="473"/>
      <c r="EC370" s="473"/>
      <c r="ED370" s="473"/>
      <c r="EE370" s="473"/>
      <c r="EF370" s="473"/>
      <c r="EG370" s="473"/>
      <c r="EH370" s="473"/>
      <c r="EI370" s="473"/>
      <c r="EJ370" s="473"/>
      <c r="EK370" s="473"/>
      <c r="EL370" s="473"/>
      <c r="EM370" s="473"/>
      <c r="EN370" s="473"/>
      <c r="EO370" s="473"/>
      <c r="EP370" s="473"/>
      <c r="EQ370" s="473"/>
      <c r="ER370" s="473"/>
      <c r="ES370" s="473"/>
      <c r="ET370" s="473"/>
      <c r="EU370" s="473"/>
      <c r="EV370" s="473"/>
      <c r="EW370" s="473"/>
      <c r="EX370" s="473"/>
      <c r="EY370" s="473"/>
      <c r="EZ370" s="473"/>
      <c r="FA370" s="473"/>
      <c r="FB370" s="473"/>
      <c r="FC370" s="473"/>
      <c r="FD370" s="473"/>
      <c r="FE370" s="473"/>
      <c r="FF370" s="473"/>
      <c r="FG370" s="473"/>
      <c r="FH370" s="473"/>
      <c r="FI370" s="473"/>
      <c r="FJ370" s="473"/>
      <c r="FK370" s="473"/>
      <c r="FL370" s="473"/>
      <c r="FM370" s="473"/>
      <c r="FN370" s="473"/>
      <c r="FO370" s="473"/>
      <c r="FP370" s="473"/>
      <c r="FQ370" s="473"/>
      <c r="FR370" s="473"/>
      <c r="FS370" s="473"/>
      <c r="FT370" s="473"/>
      <c r="FU370" s="473"/>
      <c r="FV370" s="473"/>
      <c r="FW370" s="473"/>
      <c r="FX370" s="473"/>
      <c r="FY370" s="473"/>
      <c r="FZ370" s="473"/>
      <c r="GA370" s="473"/>
      <c r="GB370" s="473"/>
      <c r="GC370" s="473"/>
      <c r="GD370" s="473"/>
      <c r="GE370" s="473"/>
      <c r="GF370" s="473"/>
      <c r="GG370" s="473"/>
      <c r="GH370" s="473"/>
      <c r="GI370" s="473"/>
      <c r="GJ370" s="473"/>
      <c r="GK370" s="473"/>
      <c r="GL370" s="473"/>
      <c r="GM370" s="473"/>
      <c r="GN370" s="473"/>
      <c r="GO370" s="473"/>
      <c r="GP370" s="473"/>
      <c r="GQ370" s="473"/>
      <c r="GR370" s="473"/>
      <c r="GS370" s="473"/>
      <c r="GT370" s="473"/>
      <c r="GU370" s="473"/>
      <c r="GV370" s="473"/>
    </row>
    <row r="371" spans="8:204" s="11" customFormat="1">
      <c r="H371" s="495"/>
      <c r="I371" s="495"/>
      <c r="J371" s="495"/>
      <c r="M371" s="495"/>
      <c r="N371" s="9"/>
      <c r="O371" s="9"/>
      <c r="P371" s="9"/>
      <c r="Q371" s="9"/>
      <c r="R371" s="473"/>
      <c r="S371" s="473"/>
      <c r="T371" s="473"/>
      <c r="U371" s="473"/>
      <c r="V371" s="473"/>
      <c r="W371" s="473"/>
      <c r="X371" s="473"/>
      <c r="Y371" s="473"/>
      <c r="Z371" s="473"/>
      <c r="AA371" s="473"/>
      <c r="AB371" s="473"/>
      <c r="AC371" s="473"/>
      <c r="AD371" s="473"/>
      <c r="AE371" s="473"/>
      <c r="AF371" s="473"/>
      <c r="AG371" s="473"/>
      <c r="AH371" s="473"/>
      <c r="AI371" s="473"/>
      <c r="AJ371" s="473"/>
      <c r="AK371" s="473"/>
      <c r="AL371" s="473"/>
      <c r="AM371" s="473"/>
      <c r="AN371" s="473"/>
      <c r="AO371" s="473"/>
      <c r="AP371" s="473"/>
      <c r="AQ371" s="473"/>
      <c r="AR371" s="473"/>
      <c r="AS371" s="473"/>
      <c r="AT371" s="473"/>
      <c r="AU371" s="473"/>
      <c r="AV371" s="473"/>
      <c r="AW371" s="473"/>
      <c r="AX371" s="473"/>
      <c r="AY371" s="473"/>
      <c r="AZ371" s="473"/>
      <c r="BA371" s="473"/>
      <c r="BB371" s="473"/>
      <c r="BC371" s="473"/>
      <c r="BD371" s="473"/>
      <c r="BE371" s="473"/>
      <c r="BF371" s="473"/>
      <c r="BG371" s="473"/>
      <c r="BH371" s="473"/>
      <c r="BI371" s="473"/>
      <c r="BJ371" s="473"/>
      <c r="BK371" s="473"/>
      <c r="BL371" s="473"/>
      <c r="BM371" s="473"/>
      <c r="BN371" s="473"/>
      <c r="BO371" s="473"/>
      <c r="BP371" s="473"/>
      <c r="BQ371" s="473"/>
      <c r="BR371" s="473"/>
      <c r="BS371" s="473"/>
      <c r="BT371" s="473"/>
      <c r="BU371" s="473"/>
      <c r="BV371" s="473"/>
      <c r="BW371" s="473"/>
      <c r="BX371" s="473"/>
      <c r="BY371" s="473"/>
      <c r="BZ371" s="473"/>
      <c r="CA371" s="473"/>
      <c r="CB371" s="473"/>
      <c r="CC371" s="473"/>
      <c r="CD371" s="473"/>
      <c r="CE371" s="473"/>
      <c r="CF371" s="473"/>
      <c r="CG371" s="473"/>
      <c r="CH371" s="473"/>
      <c r="CI371" s="473"/>
      <c r="CJ371" s="473"/>
      <c r="CK371" s="473"/>
      <c r="CL371" s="473"/>
      <c r="CM371" s="473"/>
      <c r="CN371" s="473"/>
      <c r="CO371" s="473"/>
      <c r="CP371" s="473"/>
      <c r="CQ371" s="473"/>
      <c r="CR371" s="473"/>
      <c r="CS371" s="473"/>
      <c r="CT371" s="473"/>
      <c r="CU371" s="473"/>
      <c r="CV371" s="473"/>
      <c r="CW371" s="473"/>
      <c r="CX371" s="473"/>
      <c r="CY371" s="473"/>
      <c r="CZ371" s="473"/>
      <c r="DA371" s="473"/>
      <c r="DB371" s="473"/>
      <c r="DC371" s="473"/>
      <c r="DD371" s="473"/>
      <c r="DE371" s="473"/>
      <c r="DF371" s="473"/>
      <c r="DG371" s="473"/>
      <c r="DH371" s="473"/>
      <c r="DI371" s="473"/>
      <c r="DJ371" s="473"/>
      <c r="DK371" s="473"/>
      <c r="DL371" s="473"/>
      <c r="DM371" s="473"/>
      <c r="DN371" s="473"/>
      <c r="DO371" s="473"/>
      <c r="DP371" s="473"/>
      <c r="DQ371" s="473"/>
      <c r="DR371" s="473"/>
      <c r="DS371" s="473"/>
      <c r="DT371" s="473"/>
      <c r="DU371" s="473"/>
      <c r="DV371" s="473"/>
      <c r="DW371" s="473"/>
      <c r="DX371" s="473"/>
      <c r="DY371" s="473"/>
      <c r="DZ371" s="473"/>
      <c r="EA371" s="473"/>
      <c r="EB371" s="473"/>
      <c r="EC371" s="473"/>
      <c r="ED371" s="473"/>
      <c r="EE371" s="473"/>
      <c r="EF371" s="473"/>
      <c r="EG371" s="473"/>
      <c r="EH371" s="473"/>
      <c r="EI371" s="473"/>
      <c r="EJ371" s="473"/>
      <c r="EK371" s="473"/>
      <c r="EL371" s="473"/>
      <c r="EM371" s="473"/>
      <c r="EN371" s="473"/>
      <c r="EO371" s="473"/>
      <c r="EP371" s="473"/>
      <c r="EQ371" s="473"/>
      <c r="ER371" s="473"/>
      <c r="ES371" s="473"/>
      <c r="ET371" s="473"/>
      <c r="EU371" s="473"/>
      <c r="EV371" s="473"/>
      <c r="EW371" s="473"/>
      <c r="EX371" s="473"/>
      <c r="EY371" s="473"/>
      <c r="EZ371" s="473"/>
      <c r="FA371" s="473"/>
      <c r="FB371" s="473"/>
      <c r="FC371" s="473"/>
      <c r="FD371" s="473"/>
      <c r="FE371" s="473"/>
      <c r="FF371" s="473"/>
      <c r="FG371" s="473"/>
      <c r="FH371" s="473"/>
      <c r="FI371" s="473"/>
      <c r="FJ371" s="473"/>
      <c r="FK371" s="473"/>
      <c r="FL371" s="473"/>
      <c r="FM371" s="473"/>
      <c r="FN371" s="473"/>
      <c r="FO371" s="473"/>
      <c r="FP371" s="473"/>
      <c r="FQ371" s="473"/>
      <c r="FR371" s="473"/>
      <c r="FS371" s="473"/>
      <c r="FT371" s="473"/>
      <c r="FU371" s="473"/>
      <c r="FV371" s="473"/>
      <c r="FW371" s="473"/>
      <c r="FX371" s="473"/>
      <c r="FY371" s="473"/>
      <c r="FZ371" s="473"/>
      <c r="GA371" s="473"/>
      <c r="GB371" s="473"/>
      <c r="GC371" s="473"/>
      <c r="GD371" s="473"/>
      <c r="GE371" s="473"/>
      <c r="GF371" s="473"/>
      <c r="GG371" s="473"/>
      <c r="GH371" s="473"/>
      <c r="GI371" s="473"/>
      <c r="GJ371" s="473"/>
      <c r="GK371" s="473"/>
      <c r="GL371" s="473"/>
      <c r="GM371" s="473"/>
      <c r="GN371" s="473"/>
      <c r="GO371" s="473"/>
      <c r="GP371" s="473"/>
      <c r="GQ371" s="473"/>
      <c r="GR371" s="473"/>
      <c r="GS371" s="473"/>
      <c r="GT371" s="473"/>
      <c r="GU371" s="473"/>
      <c r="GV371" s="473"/>
    </row>
    <row r="372" spans="8:204" s="11" customFormat="1">
      <c r="H372" s="495"/>
      <c r="I372" s="495"/>
      <c r="J372" s="495"/>
      <c r="M372" s="495"/>
      <c r="N372" s="9"/>
      <c r="O372" s="9"/>
      <c r="P372" s="9"/>
      <c r="Q372" s="9"/>
      <c r="R372" s="473"/>
      <c r="S372" s="473"/>
      <c r="T372" s="473"/>
      <c r="U372" s="473"/>
      <c r="V372" s="473"/>
      <c r="W372" s="473"/>
      <c r="X372" s="473"/>
      <c r="Y372" s="473"/>
      <c r="Z372" s="473"/>
      <c r="AA372" s="473"/>
      <c r="AB372" s="473"/>
      <c r="AC372" s="473"/>
      <c r="AD372" s="473"/>
      <c r="AE372" s="473"/>
      <c r="AF372" s="473"/>
      <c r="AG372" s="473"/>
      <c r="AH372" s="473"/>
      <c r="AI372" s="473"/>
      <c r="AJ372" s="473"/>
      <c r="AK372" s="473"/>
      <c r="AL372" s="473"/>
      <c r="AM372" s="473"/>
      <c r="AN372" s="473"/>
      <c r="AO372" s="473"/>
      <c r="AP372" s="473"/>
      <c r="AQ372" s="473"/>
      <c r="AR372" s="473"/>
      <c r="AS372" s="473"/>
      <c r="AT372" s="473"/>
      <c r="AU372" s="473"/>
      <c r="AV372" s="473"/>
      <c r="AW372" s="473"/>
      <c r="AX372" s="473"/>
      <c r="AY372" s="473"/>
      <c r="AZ372" s="473"/>
      <c r="BA372" s="473"/>
      <c r="BB372" s="473"/>
      <c r="BC372" s="473"/>
      <c r="BD372" s="473"/>
      <c r="BE372" s="473"/>
      <c r="BF372" s="473"/>
      <c r="BG372" s="473"/>
      <c r="BH372" s="473"/>
      <c r="BI372" s="473"/>
      <c r="BJ372" s="473"/>
      <c r="BK372" s="473"/>
      <c r="BL372" s="473"/>
      <c r="BM372" s="473"/>
      <c r="BN372" s="473"/>
      <c r="BO372" s="473"/>
      <c r="BP372" s="473"/>
      <c r="BQ372" s="473"/>
      <c r="BR372" s="473"/>
      <c r="BS372" s="473"/>
      <c r="BT372" s="473"/>
      <c r="BU372" s="473"/>
      <c r="BV372" s="473"/>
      <c r="BW372" s="473"/>
      <c r="BX372" s="473"/>
      <c r="BY372" s="473"/>
      <c r="BZ372" s="473"/>
      <c r="CA372" s="473"/>
      <c r="CB372" s="473"/>
      <c r="CC372" s="473"/>
      <c r="CD372" s="473"/>
      <c r="CE372" s="473"/>
      <c r="CF372" s="473"/>
      <c r="CG372" s="473"/>
      <c r="CH372" s="473"/>
      <c r="CI372" s="473"/>
      <c r="CJ372" s="473"/>
      <c r="CK372" s="473"/>
      <c r="CL372" s="473"/>
      <c r="CM372" s="473"/>
      <c r="CN372" s="473"/>
      <c r="CO372" s="473"/>
      <c r="CP372" s="473"/>
      <c r="CQ372" s="473"/>
      <c r="CR372" s="473"/>
      <c r="CS372" s="473"/>
      <c r="CT372" s="473"/>
      <c r="CU372" s="473"/>
      <c r="CV372" s="473"/>
      <c r="CW372" s="473"/>
      <c r="CX372" s="473"/>
      <c r="CY372" s="473"/>
      <c r="CZ372" s="473"/>
      <c r="DA372" s="473"/>
      <c r="DB372" s="473"/>
      <c r="DC372" s="473"/>
      <c r="DD372" s="473"/>
      <c r="DE372" s="473"/>
      <c r="DF372" s="473"/>
      <c r="DG372" s="473"/>
      <c r="DH372" s="473"/>
      <c r="DI372" s="473"/>
      <c r="DJ372" s="473"/>
      <c r="DK372" s="473"/>
      <c r="DL372" s="473"/>
      <c r="DM372" s="473"/>
      <c r="DN372" s="473"/>
      <c r="DO372" s="473"/>
      <c r="DP372" s="473"/>
      <c r="DQ372" s="473"/>
      <c r="DR372" s="473"/>
      <c r="DS372" s="473"/>
      <c r="DT372" s="473"/>
      <c r="DU372" s="473"/>
      <c r="DV372" s="473"/>
      <c r="DW372" s="473"/>
      <c r="DX372" s="473"/>
      <c r="DY372" s="473"/>
      <c r="DZ372" s="473"/>
      <c r="EA372" s="473"/>
      <c r="EB372" s="473"/>
      <c r="EC372" s="473"/>
      <c r="ED372" s="473"/>
      <c r="EE372" s="473"/>
      <c r="EF372" s="473"/>
      <c r="EG372" s="473"/>
      <c r="EH372" s="473"/>
      <c r="EI372" s="473"/>
      <c r="EJ372" s="473"/>
      <c r="EK372" s="473"/>
      <c r="EL372" s="473"/>
      <c r="EM372" s="473"/>
      <c r="EN372" s="473"/>
      <c r="EO372" s="473"/>
      <c r="EP372" s="473"/>
      <c r="EQ372" s="473"/>
      <c r="ER372" s="473"/>
      <c r="ES372" s="473"/>
      <c r="ET372" s="473"/>
      <c r="EU372" s="473"/>
      <c r="EV372" s="473"/>
      <c r="EW372" s="473"/>
      <c r="EX372" s="473"/>
      <c r="EY372" s="473"/>
      <c r="EZ372" s="473"/>
      <c r="FA372" s="473"/>
      <c r="FB372" s="473"/>
      <c r="FC372" s="473"/>
      <c r="FD372" s="473"/>
      <c r="FE372" s="473"/>
      <c r="FF372" s="473"/>
      <c r="FG372" s="473"/>
      <c r="FH372" s="473"/>
      <c r="FI372" s="473"/>
      <c r="FJ372" s="473"/>
      <c r="FK372" s="473"/>
      <c r="FL372" s="473"/>
      <c r="FM372" s="473"/>
      <c r="FN372" s="473"/>
      <c r="FO372" s="473"/>
      <c r="FP372" s="473"/>
      <c r="FQ372" s="473"/>
      <c r="FR372" s="473"/>
      <c r="FS372" s="473"/>
      <c r="FT372" s="473"/>
      <c r="FU372" s="473"/>
      <c r="FV372" s="473"/>
      <c r="FW372" s="473"/>
      <c r="FX372" s="473"/>
      <c r="FY372" s="473"/>
      <c r="FZ372" s="473"/>
      <c r="GA372" s="473"/>
      <c r="GB372" s="473"/>
      <c r="GC372" s="473"/>
      <c r="GD372" s="473"/>
      <c r="GE372" s="473"/>
      <c r="GF372" s="473"/>
      <c r="GG372" s="473"/>
      <c r="GH372" s="473"/>
      <c r="GI372" s="473"/>
      <c r="GJ372" s="473"/>
      <c r="GK372" s="473"/>
      <c r="GL372" s="473"/>
      <c r="GM372" s="473"/>
      <c r="GN372" s="473"/>
      <c r="GO372" s="473"/>
      <c r="GP372" s="473"/>
      <c r="GQ372" s="473"/>
      <c r="GR372" s="473"/>
      <c r="GS372" s="473"/>
      <c r="GT372" s="473"/>
      <c r="GU372" s="473"/>
      <c r="GV372" s="473"/>
    </row>
    <row r="373" spans="8:204" s="11" customFormat="1">
      <c r="H373" s="495"/>
      <c r="I373" s="495"/>
      <c r="J373" s="495"/>
      <c r="M373" s="495"/>
      <c r="N373" s="9"/>
      <c r="O373" s="9"/>
      <c r="P373" s="9"/>
      <c r="Q373" s="9"/>
      <c r="R373" s="473"/>
      <c r="S373" s="473"/>
      <c r="T373" s="473"/>
      <c r="U373" s="473"/>
      <c r="V373" s="473"/>
      <c r="W373" s="473"/>
      <c r="X373" s="473"/>
      <c r="Y373" s="473"/>
      <c r="Z373" s="473"/>
      <c r="AA373" s="473"/>
      <c r="AB373" s="473"/>
      <c r="AC373" s="473"/>
      <c r="AD373" s="473"/>
      <c r="AE373" s="473"/>
      <c r="AF373" s="473"/>
      <c r="AG373" s="473"/>
      <c r="AH373" s="473"/>
      <c r="AI373" s="473"/>
      <c r="AJ373" s="473"/>
      <c r="AK373" s="473"/>
      <c r="AL373" s="473"/>
      <c r="AM373" s="473"/>
      <c r="AN373" s="473"/>
      <c r="AO373" s="473"/>
      <c r="AP373" s="473"/>
      <c r="AQ373" s="473"/>
      <c r="AR373" s="473"/>
      <c r="AS373" s="473"/>
      <c r="AT373" s="473"/>
      <c r="AU373" s="473"/>
      <c r="AV373" s="473"/>
      <c r="AW373" s="473"/>
      <c r="AX373" s="473"/>
      <c r="AY373" s="473"/>
      <c r="AZ373" s="473"/>
      <c r="BA373" s="473"/>
      <c r="BB373" s="473"/>
      <c r="BC373" s="473"/>
      <c r="BD373" s="473"/>
      <c r="BE373" s="473"/>
      <c r="BF373" s="473"/>
      <c r="BG373" s="473"/>
      <c r="BH373" s="473"/>
      <c r="BI373" s="473"/>
      <c r="BJ373" s="473"/>
      <c r="BK373" s="473"/>
      <c r="BL373" s="473"/>
      <c r="BM373" s="473"/>
      <c r="BN373" s="473"/>
      <c r="BO373" s="473"/>
      <c r="BP373" s="473"/>
      <c r="BQ373" s="473"/>
      <c r="BR373" s="473"/>
      <c r="BS373" s="473"/>
      <c r="BT373" s="473"/>
      <c r="BU373" s="473"/>
      <c r="BV373" s="473"/>
      <c r="BW373" s="473"/>
      <c r="BX373" s="473"/>
      <c r="BY373" s="473"/>
      <c r="BZ373" s="473"/>
      <c r="CA373" s="473"/>
      <c r="CB373" s="473"/>
      <c r="CC373" s="473"/>
      <c r="CD373" s="473"/>
      <c r="CE373" s="473"/>
      <c r="CF373" s="473"/>
      <c r="CG373" s="473"/>
      <c r="CH373" s="473"/>
      <c r="CI373" s="473"/>
      <c r="CJ373" s="473"/>
      <c r="CK373" s="473"/>
      <c r="CL373" s="473"/>
      <c r="CM373" s="473"/>
      <c r="CN373" s="473"/>
      <c r="CO373" s="473"/>
      <c r="CP373" s="473"/>
      <c r="CQ373" s="473"/>
      <c r="CR373" s="473"/>
      <c r="CS373" s="473"/>
      <c r="CT373" s="473"/>
      <c r="CU373" s="473"/>
      <c r="CV373" s="473"/>
      <c r="CW373" s="473"/>
      <c r="CX373" s="473"/>
      <c r="CY373" s="473"/>
      <c r="CZ373" s="473"/>
      <c r="DA373" s="473"/>
      <c r="DB373" s="473"/>
      <c r="DC373" s="473"/>
      <c r="DD373" s="473"/>
      <c r="DE373" s="473"/>
      <c r="DF373" s="473"/>
      <c r="DG373" s="473"/>
      <c r="DH373" s="473"/>
      <c r="DI373" s="473"/>
      <c r="DJ373" s="473"/>
      <c r="DK373" s="473"/>
      <c r="DL373" s="473"/>
      <c r="DM373" s="473"/>
      <c r="DN373" s="473"/>
      <c r="DO373" s="473"/>
      <c r="DP373" s="473"/>
      <c r="DQ373" s="473"/>
      <c r="DR373" s="473"/>
      <c r="DS373" s="473"/>
      <c r="DT373" s="473"/>
      <c r="DU373" s="473"/>
      <c r="DV373" s="473"/>
      <c r="DW373" s="473"/>
      <c r="DX373" s="473"/>
      <c r="DY373" s="473"/>
      <c r="DZ373" s="473"/>
      <c r="EA373" s="473"/>
      <c r="EB373" s="473"/>
      <c r="EC373" s="473"/>
      <c r="ED373" s="473"/>
      <c r="EE373" s="473"/>
      <c r="EF373" s="473"/>
      <c r="EG373" s="473"/>
      <c r="EH373" s="473"/>
      <c r="EI373" s="473"/>
      <c r="EJ373" s="473"/>
      <c r="EK373" s="473"/>
      <c r="EL373" s="473"/>
      <c r="EM373" s="473"/>
      <c r="EN373" s="473"/>
      <c r="EO373" s="473"/>
      <c r="EP373" s="473"/>
      <c r="EQ373" s="473"/>
      <c r="ER373" s="473"/>
      <c r="ES373" s="473"/>
      <c r="ET373" s="473"/>
      <c r="EU373" s="473"/>
      <c r="EV373" s="473"/>
      <c r="EW373" s="473"/>
      <c r="EX373" s="473"/>
      <c r="EY373" s="473"/>
      <c r="EZ373" s="473"/>
      <c r="FA373" s="473"/>
      <c r="FB373" s="473"/>
      <c r="FC373" s="473"/>
      <c r="FD373" s="473"/>
      <c r="FE373" s="473"/>
      <c r="FF373" s="473"/>
      <c r="FG373" s="473"/>
      <c r="FH373" s="473"/>
      <c r="FI373" s="473"/>
      <c r="FJ373" s="473"/>
      <c r="FK373" s="473"/>
      <c r="FL373" s="473"/>
      <c r="FM373" s="473"/>
      <c r="FN373" s="473"/>
      <c r="FO373" s="473"/>
      <c r="FP373" s="473"/>
      <c r="FQ373" s="473"/>
      <c r="FR373" s="473"/>
      <c r="FS373" s="473"/>
      <c r="FT373" s="473"/>
      <c r="FU373" s="473"/>
      <c r="FV373" s="473"/>
      <c r="FW373" s="473"/>
      <c r="FX373" s="473"/>
      <c r="FY373" s="473"/>
      <c r="FZ373" s="473"/>
      <c r="GA373" s="473"/>
      <c r="GB373" s="473"/>
      <c r="GC373" s="473"/>
      <c r="GD373" s="473"/>
      <c r="GE373" s="473"/>
      <c r="GF373" s="473"/>
      <c r="GG373" s="473"/>
      <c r="GH373" s="473"/>
      <c r="GI373" s="473"/>
      <c r="GJ373" s="473"/>
      <c r="GK373" s="473"/>
      <c r="GL373" s="473"/>
      <c r="GM373" s="473"/>
      <c r="GN373" s="473"/>
      <c r="GO373" s="473"/>
      <c r="GP373" s="473"/>
      <c r="GQ373" s="473"/>
      <c r="GR373" s="473"/>
      <c r="GS373" s="473"/>
      <c r="GT373" s="473"/>
      <c r="GU373" s="473"/>
      <c r="GV373" s="473"/>
    </row>
    <row r="374" spans="8:204" s="11" customFormat="1">
      <c r="H374" s="495"/>
      <c r="I374" s="495"/>
      <c r="J374" s="495"/>
      <c r="M374" s="495"/>
      <c r="N374" s="9"/>
      <c r="O374" s="9"/>
      <c r="P374" s="9"/>
      <c r="Q374" s="9"/>
      <c r="R374" s="473"/>
      <c r="S374" s="473"/>
      <c r="T374" s="473"/>
      <c r="U374" s="473"/>
      <c r="V374" s="473"/>
      <c r="W374" s="473"/>
      <c r="X374" s="473"/>
      <c r="Y374" s="473"/>
      <c r="Z374" s="473"/>
      <c r="AA374" s="473"/>
      <c r="AB374" s="473"/>
      <c r="AC374" s="473"/>
      <c r="AD374" s="473"/>
      <c r="AE374" s="473"/>
      <c r="AF374" s="473"/>
      <c r="AG374" s="473"/>
      <c r="AH374" s="473"/>
      <c r="AI374" s="473"/>
      <c r="AJ374" s="473"/>
      <c r="AK374" s="473"/>
      <c r="AL374" s="473"/>
      <c r="AM374" s="473"/>
      <c r="AN374" s="473"/>
      <c r="AO374" s="473"/>
      <c r="AP374" s="473"/>
      <c r="AQ374" s="473"/>
      <c r="AR374" s="473"/>
      <c r="AS374" s="473"/>
      <c r="AT374" s="473"/>
      <c r="AU374" s="473"/>
      <c r="AV374" s="473"/>
      <c r="AW374" s="473"/>
      <c r="AX374" s="473"/>
      <c r="AY374" s="473"/>
      <c r="AZ374" s="473"/>
      <c r="BA374" s="473"/>
      <c r="BB374" s="473"/>
      <c r="BC374" s="473"/>
      <c r="BD374" s="473"/>
      <c r="BE374" s="473"/>
      <c r="BF374" s="473"/>
      <c r="BG374" s="473"/>
      <c r="BH374" s="473"/>
      <c r="BI374" s="473"/>
      <c r="BJ374" s="473"/>
      <c r="BK374" s="473"/>
      <c r="BL374" s="473"/>
      <c r="BM374" s="473"/>
      <c r="BN374" s="473"/>
      <c r="BO374" s="473"/>
      <c r="BP374" s="473"/>
      <c r="BQ374" s="473"/>
      <c r="BR374" s="473"/>
      <c r="BS374" s="473"/>
      <c r="BT374" s="473"/>
      <c r="BU374" s="473"/>
      <c r="BV374" s="473"/>
      <c r="BW374" s="473"/>
      <c r="BX374" s="473"/>
      <c r="BY374" s="473"/>
      <c r="BZ374" s="473"/>
      <c r="CA374" s="473"/>
      <c r="CB374" s="473"/>
      <c r="CC374" s="473"/>
      <c r="CD374" s="473"/>
      <c r="CE374" s="473"/>
      <c r="CF374" s="473"/>
      <c r="CG374" s="473"/>
      <c r="CH374" s="473"/>
      <c r="CI374" s="473"/>
      <c r="CJ374" s="473"/>
      <c r="CK374" s="473"/>
      <c r="CL374" s="473"/>
      <c r="CM374" s="473"/>
      <c r="CN374" s="473"/>
      <c r="CO374" s="473"/>
      <c r="CP374" s="473"/>
      <c r="CQ374" s="473"/>
      <c r="CR374" s="473"/>
      <c r="CS374" s="473"/>
      <c r="CT374" s="473"/>
      <c r="CU374" s="473"/>
      <c r="CV374" s="473"/>
      <c r="CW374" s="473"/>
      <c r="CX374" s="473"/>
      <c r="CY374" s="473"/>
      <c r="CZ374" s="473"/>
      <c r="DA374" s="473"/>
      <c r="DB374" s="473"/>
      <c r="DC374" s="473"/>
      <c r="DD374" s="473"/>
      <c r="DE374" s="473"/>
      <c r="DF374" s="473"/>
      <c r="DG374" s="473"/>
      <c r="DH374" s="473"/>
      <c r="DI374" s="473"/>
      <c r="DJ374" s="473"/>
      <c r="DK374" s="473"/>
      <c r="DL374" s="473"/>
      <c r="DM374" s="473"/>
      <c r="DN374" s="473"/>
      <c r="DO374" s="473"/>
      <c r="DP374" s="473"/>
      <c r="DQ374" s="473"/>
      <c r="DR374" s="473"/>
      <c r="DS374" s="473"/>
      <c r="DT374" s="473"/>
      <c r="DU374" s="473"/>
      <c r="DV374" s="473"/>
      <c r="DW374" s="473"/>
      <c r="DX374" s="473"/>
      <c r="DY374" s="473"/>
      <c r="DZ374" s="473"/>
      <c r="EA374" s="473"/>
      <c r="EB374" s="473"/>
      <c r="EC374" s="473"/>
      <c r="ED374" s="473"/>
      <c r="EE374" s="473"/>
      <c r="EF374" s="473"/>
      <c r="EG374" s="473"/>
      <c r="EH374" s="473"/>
      <c r="EI374" s="473"/>
      <c r="EJ374" s="473"/>
      <c r="EK374" s="473"/>
      <c r="EL374" s="473"/>
      <c r="EM374" s="473"/>
      <c r="EN374" s="473"/>
      <c r="EO374" s="473"/>
      <c r="EP374" s="473"/>
      <c r="EQ374" s="473"/>
      <c r="ER374" s="473"/>
      <c r="ES374" s="473"/>
      <c r="ET374" s="473"/>
      <c r="EU374" s="473"/>
      <c r="EV374" s="473"/>
      <c r="EW374" s="473"/>
      <c r="EX374" s="473"/>
      <c r="EY374" s="473"/>
      <c r="EZ374" s="473"/>
      <c r="FA374" s="473"/>
      <c r="FB374" s="473"/>
      <c r="FC374" s="473"/>
      <c r="FD374" s="473"/>
      <c r="FE374" s="473"/>
      <c r="FF374" s="473"/>
      <c r="FG374" s="473"/>
      <c r="FH374" s="473"/>
      <c r="FI374" s="473"/>
      <c r="FJ374" s="473"/>
      <c r="FK374" s="473"/>
      <c r="FL374" s="473"/>
      <c r="FM374" s="473"/>
      <c r="FN374" s="473"/>
      <c r="FO374" s="473"/>
      <c r="FP374" s="473"/>
      <c r="FQ374" s="473"/>
      <c r="FR374" s="473"/>
      <c r="FS374" s="473"/>
      <c r="FT374" s="473"/>
      <c r="FU374" s="473"/>
      <c r="FV374" s="473"/>
      <c r="FW374" s="473"/>
      <c r="FX374" s="473"/>
      <c r="FY374" s="473"/>
      <c r="FZ374" s="473"/>
      <c r="GA374" s="473"/>
      <c r="GB374" s="473"/>
      <c r="GC374" s="473"/>
      <c r="GD374" s="473"/>
      <c r="GE374" s="473"/>
      <c r="GF374" s="473"/>
      <c r="GG374" s="473"/>
      <c r="GH374" s="473"/>
      <c r="GI374" s="473"/>
      <c r="GJ374" s="473"/>
      <c r="GK374" s="473"/>
      <c r="GL374" s="473"/>
      <c r="GM374" s="473"/>
      <c r="GN374" s="473"/>
      <c r="GO374" s="473"/>
      <c r="GP374" s="473"/>
      <c r="GQ374" s="473"/>
      <c r="GR374" s="473"/>
      <c r="GS374" s="473"/>
      <c r="GT374" s="473"/>
      <c r="GU374" s="473"/>
      <c r="GV374" s="473"/>
    </row>
    <row r="375" spans="8:204" s="11" customFormat="1">
      <c r="H375" s="495"/>
      <c r="I375" s="495"/>
      <c r="J375" s="495"/>
      <c r="M375" s="495"/>
      <c r="N375" s="9"/>
      <c r="O375" s="9"/>
      <c r="P375" s="9"/>
      <c r="Q375" s="9"/>
      <c r="R375" s="473"/>
      <c r="S375" s="473"/>
      <c r="T375" s="473"/>
      <c r="U375" s="473"/>
      <c r="V375" s="473"/>
      <c r="W375" s="473"/>
      <c r="X375" s="473"/>
      <c r="Y375" s="473"/>
      <c r="Z375" s="473"/>
      <c r="AA375" s="473"/>
      <c r="AB375" s="473"/>
      <c r="AC375" s="473"/>
      <c r="AD375" s="473"/>
      <c r="AE375" s="473"/>
      <c r="AF375" s="473"/>
      <c r="AG375" s="473"/>
      <c r="AH375" s="473"/>
      <c r="AI375" s="473"/>
      <c r="AJ375" s="473"/>
      <c r="AK375" s="473"/>
      <c r="AL375" s="473"/>
      <c r="AM375" s="473"/>
      <c r="AN375" s="473"/>
      <c r="AO375" s="473"/>
      <c r="AP375" s="473"/>
      <c r="AQ375" s="473"/>
      <c r="AR375" s="473"/>
      <c r="AS375" s="473"/>
      <c r="AT375" s="473"/>
      <c r="AU375" s="473"/>
      <c r="AV375" s="473"/>
      <c r="AW375" s="473"/>
      <c r="AX375" s="473"/>
      <c r="AY375" s="473"/>
      <c r="AZ375" s="473"/>
      <c r="BA375" s="473"/>
      <c r="BB375" s="473"/>
      <c r="BC375" s="473"/>
      <c r="BD375" s="473"/>
      <c r="BE375" s="473"/>
      <c r="BF375" s="473"/>
      <c r="BG375" s="473"/>
      <c r="BH375" s="473"/>
      <c r="BI375" s="473"/>
      <c r="BJ375" s="473"/>
      <c r="BK375" s="473"/>
      <c r="BL375" s="473"/>
      <c r="BM375" s="473"/>
      <c r="BN375" s="473"/>
      <c r="BO375" s="473"/>
      <c r="BP375" s="473"/>
      <c r="BQ375" s="473"/>
      <c r="BR375" s="473"/>
      <c r="BS375" s="473"/>
      <c r="BT375" s="473"/>
      <c r="BU375" s="473"/>
      <c r="BV375" s="473"/>
      <c r="BW375" s="473"/>
      <c r="BX375" s="473"/>
      <c r="BY375" s="473"/>
      <c r="BZ375" s="473"/>
      <c r="CA375" s="473"/>
      <c r="CB375" s="473"/>
      <c r="CC375" s="473"/>
      <c r="CD375" s="473"/>
      <c r="CE375" s="473"/>
      <c r="CF375" s="473"/>
      <c r="CG375" s="473"/>
      <c r="CH375" s="473"/>
      <c r="CI375" s="473"/>
      <c r="CJ375" s="473"/>
      <c r="CK375" s="473"/>
      <c r="CL375" s="473"/>
      <c r="CM375" s="473"/>
      <c r="CN375" s="473"/>
      <c r="CO375" s="473"/>
      <c r="CP375" s="473"/>
      <c r="CQ375" s="473"/>
      <c r="CR375" s="473"/>
      <c r="CS375" s="473"/>
      <c r="CT375" s="473"/>
      <c r="CU375" s="473"/>
      <c r="CV375" s="473"/>
      <c r="CW375" s="473"/>
      <c r="CX375" s="473"/>
      <c r="CY375" s="473"/>
      <c r="CZ375" s="473"/>
      <c r="DA375" s="473"/>
      <c r="DB375" s="473"/>
      <c r="DC375" s="473"/>
      <c r="DD375" s="473"/>
      <c r="DE375" s="473"/>
      <c r="DF375" s="473"/>
      <c r="DG375" s="473"/>
      <c r="DH375" s="473"/>
      <c r="DI375" s="473"/>
      <c r="DJ375" s="473"/>
      <c r="DK375" s="473"/>
      <c r="DL375" s="473"/>
      <c r="DM375" s="473"/>
      <c r="DN375" s="473"/>
      <c r="DO375" s="473"/>
      <c r="DP375" s="473"/>
      <c r="DQ375" s="473"/>
      <c r="DR375" s="473"/>
      <c r="DS375" s="473"/>
      <c r="DT375" s="473"/>
      <c r="DU375" s="473"/>
      <c r="DV375" s="473"/>
      <c r="DW375" s="473"/>
      <c r="DX375" s="473"/>
      <c r="DY375" s="473"/>
      <c r="DZ375" s="473"/>
      <c r="EA375" s="473"/>
      <c r="EB375" s="473"/>
      <c r="EC375" s="473"/>
      <c r="ED375" s="473"/>
      <c r="EE375" s="473"/>
      <c r="EF375" s="473"/>
      <c r="EG375" s="473"/>
      <c r="EH375" s="473"/>
      <c r="EI375" s="473"/>
      <c r="EJ375" s="473"/>
      <c r="EK375" s="473"/>
      <c r="EL375" s="473"/>
      <c r="EM375" s="473"/>
      <c r="EN375" s="473"/>
      <c r="EO375" s="473"/>
      <c r="EP375" s="473"/>
      <c r="EQ375" s="473"/>
      <c r="ER375" s="473"/>
      <c r="ES375" s="473"/>
      <c r="ET375" s="473"/>
      <c r="EU375" s="473"/>
      <c r="EV375" s="473"/>
      <c r="EW375" s="473"/>
      <c r="EX375" s="473"/>
      <c r="EY375" s="473"/>
      <c r="EZ375" s="473"/>
      <c r="FA375" s="473"/>
      <c r="FB375" s="473"/>
      <c r="FC375" s="473"/>
      <c r="FD375" s="473"/>
      <c r="FE375" s="473"/>
      <c r="FF375" s="473"/>
      <c r="FG375" s="473"/>
      <c r="FH375" s="473"/>
      <c r="FI375" s="473"/>
      <c r="FJ375" s="473"/>
      <c r="FK375" s="473"/>
      <c r="FL375" s="473"/>
      <c r="FM375" s="473"/>
      <c r="FN375" s="473"/>
      <c r="FO375" s="473"/>
      <c r="FP375" s="473"/>
      <c r="FQ375" s="473"/>
      <c r="FR375" s="473"/>
      <c r="FS375" s="473"/>
      <c r="FT375" s="473"/>
      <c r="FU375" s="473"/>
      <c r="FV375" s="473"/>
      <c r="FW375" s="473"/>
      <c r="FX375" s="473"/>
      <c r="FY375" s="473"/>
      <c r="FZ375" s="473"/>
      <c r="GA375" s="473"/>
      <c r="GB375" s="473"/>
      <c r="GC375" s="473"/>
      <c r="GD375" s="473"/>
      <c r="GE375" s="473"/>
      <c r="GF375" s="473"/>
      <c r="GG375" s="473"/>
      <c r="GH375" s="473"/>
      <c r="GI375" s="473"/>
      <c r="GJ375" s="473"/>
      <c r="GK375" s="473"/>
      <c r="GL375" s="473"/>
      <c r="GM375" s="473"/>
      <c r="GN375" s="473"/>
      <c r="GO375" s="473"/>
      <c r="GP375" s="473"/>
      <c r="GQ375" s="473"/>
      <c r="GR375" s="473"/>
      <c r="GS375" s="473"/>
      <c r="GT375" s="473"/>
      <c r="GU375" s="473"/>
      <c r="GV375" s="473"/>
    </row>
    <row r="376" spans="8:204" s="11" customFormat="1">
      <c r="H376" s="495"/>
      <c r="I376" s="495"/>
      <c r="J376" s="495"/>
      <c r="M376" s="495"/>
      <c r="N376" s="9"/>
      <c r="O376" s="9"/>
      <c r="P376" s="9"/>
      <c r="Q376" s="9"/>
      <c r="R376" s="473"/>
      <c r="S376" s="473"/>
      <c r="T376" s="473"/>
      <c r="U376" s="473"/>
      <c r="V376" s="473"/>
      <c r="W376" s="473"/>
      <c r="X376" s="473"/>
      <c r="Y376" s="473"/>
      <c r="Z376" s="473"/>
      <c r="AA376" s="473"/>
      <c r="AB376" s="473"/>
      <c r="AC376" s="473"/>
      <c r="AD376" s="473"/>
      <c r="AE376" s="473"/>
      <c r="AF376" s="473"/>
      <c r="AG376" s="473"/>
      <c r="AH376" s="473"/>
      <c r="AI376" s="473"/>
      <c r="AJ376" s="473"/>
      <c r="AK376" s="473"/>
      <c r="AL376" s="473"/>
      <c r="AM376" s="473"/>
      <c r="AN376" s="473"/>
      <c r="AO376" s="473"/>
      <c r="AP376" s="473"/>
      <c r="AQ376" s="473"/>
      <c r="AR376" s="473"/>
      <c r="AS376" s="473"/>
      <c r="AT376" s="473"/>
      <c r="AU376" s="473"/>
      <c r="AV376" s="473"/>
      <c r="AW376" s="473"/>
      <c r="AX376" s="473"/>
      <c r="AY376" s="473"/>
      <c r="AZ376" s="473"/>
      <c r="BA376" s="473"/>
      <c r="BB376" s="473"/>
      <c r="BC376" s="473"/>
      <c r="BD376" s="473"/>
      <c r="BE376" s="473"/>
      <c r="BF376" s="473"/>
      <c r="BG376" s="473"/>
      <c r="BH376" s="473"/>
      <c r="BI376" s="473"/>
      <c r="BJ376" s="473"/>
      <c r="BK376" s="473"/>
      <c r="BL376" s="473"/>
      <c r="BM376" s="473"/>
      <c r="BN376" s="473"/>
      <c r="BO376" s="473"/>
      <c r="BP376" s="473"/>
      <c r="BQ376" s="473"/>
      <c r="BR376" s="473"/>
      <c r="BS376" s="473"/>
      <c r="BT376" s="473"/>
      <c r="BU376" s="473"/>
      <c r="BV376" s="473"/>
      <c r="BW376" s="473"/>
      <c r="BX376" s="473"/>
      <c r="BY376" s="473"/>
      <c r="BZ376" s="473"/>
      <c r="CA376" s="473"/>
      <c r="CB376" s="473"/>
      <c r="CC376" s="473"/>
      <c r="CD376" s="473"/>
      <c r="CE376" s="473"/>
      <c r="CF376" s="473"/>
      <c r="CG376" s="473"/>
      <c r="CH376" s="473"/>
      <c r="CI376" s="473"/>
      <c r="CJ376" s="473"/>
      <c r="CK376" s="473"/>
      <c r="CL376" s="473"/>
      <c r="CM376" s="473"/>
      <c r="CN376" s="473"/>
      <c r="CO376" s="473"/>
      <c r="CP376" s="473"/>
      <c r="CQ376" s="473"/>
      <c r="CR376" s="473"/>
      <c r="CS376" s="473"/>
      <c r="CT376" s="473"/>
      <c r="CU376" s="473"/>
      <c r="CV376" s="473"/>
      <c r="CW376" s="473"/>
      <c r="CX376" s="473"/>
      <c r="CY376" s="473"/>
      <c r="CZ376" s="473"/>
      <c r="DA376" s="473"/>
      <c r="DB376" s="473"/>
      <c r="DC376" s="473"/>
      <c r="DD376" s="473"/>
      <c r="DE376" s="473"/>
      <c r="DF376" s="473"/>
      <c r="DG376" s="473"/>
      <c r="DH376" s="473"/>
      <c r="DI376" s="473"/>
      <c r="DJ376" s="473"/>
      <c r="DK376" s="473"/>
      <c r="DL376" s="473"/>
      <c r="DM376" s="473"/>
      <c r="DN376" s="473"/>
      <c r="DO376" s="473"/>
      <c r="DP376" s="473"/>
      <c r="DQ376" s="473"/>
      <c r="DR376" s="473"/>
      <c r="DS376" s="473"/>
      <c r="DT376" s="473"/>
      <c r="DU376" s="473"/>
      <c r="DV376" s="473"/>
      <c r="DW376" s="473"/>
      <c r="DX376" s="473"/>
      <c r="DY376" s="473"/>
      <c r="DZ376" s="473"/>
      <c r="EA376" s="473"/>
      <c r="EB376" s="473"/>
      <c r="EC376" s="473"/>
      <c r="ED376" s="473"/>
      <c r="EE376" s="473"/>
      <c r="EF376" s="473"/>
      <c r="EG376" s="473"/>
      <c r="EH376" s="473"/>
      <c r="EI376" s="473"/>
      <c r="EJ376" s="473"/>
      <c r="EK376" s="473"/>
      <c r="EL376" s="473"/>
      <c r="EM376" s="473"/>
      <c r="EN376" s="473"/>
      <c r="EO376" s="473"/>
      <c r="EP376" s="473"/>
      <c r="EQ376" s="473"/>
      <c r="ER376" s="473"/>
      <c r="ES376" s="473"/>
      <c r="ET376" s="473"/>
      <c r="EU376" s="473"/>
      <c r="EV376" s="473"/>
      <c r="EW376" s="473"/>
      <c r="EX376" s="473"/>
      <c r="EY376" s="473"/>
      <c r="EZ376" s="473"/>
      <c r="FA376" s="473"/>
      <c r="FB376" s="473"/>
      <c r="FC376" s="473"/>
      <c r="FD376" s="473"/>
      <c r="FE376" s="473"/>
      <c r="FF376" s="473"/>
      <c r="FG376" s="473"/>
      <c r="FH376" s="473"/>
      <c r="FI376" s="473"/>
      <c r="FJ376" s="473"/>
      <c r="FK376" s="473"/>
      <c r="FL376" s="473"/>
      <c r="FM376" s="473"/>
      <c r="FN376" s="473"/>
      <c r="FO376" s="473"/>
      <c r="FP376" s="473"/>
      <c r="FQ376" s="473"/>
      <c r="FR376" s="473"/>
      <c r="FS376" s="473"/>
      <c r="FT376" s="473"/>
      <c r="FU376" s="473"/>
      <c r="FV376" s="473"/>
      <c r="FW376" s="473"/>
      <c r="FX376" s="473"/>
      <c r="FY376" s="473"/>
      <c r="FZ376" s="473"/>
      <c r="GA376" s="473"/>
      <c r="GB376" s="473"/>
      <c r="GC376" s="473"/>
      <c r="GD376" s="473"/>
      <c r="GE376" s="473"/>
      <c r="GF376" s="473"/>
      <c r="GG376" s="473"/>
      <c r="GH376" s="473"/>
      <c r="GI376" s="473"/>
      <c r="GJ376" s="473"/>
      <c r="GK376" s="473"/>
      <c r="GL376" s="473"/>
      <c r="GM376" s="473"/>
      <c r="GN376" s="473"/>
      <c r="GO376" s="473"/>
      <c r="GP376" s="473"/>
      <c r="GQ376" s="473"/>
      <c r="GR376" s="473"/>
      <c r="GS376" s="473"/>
      <c r="GT376" s="473"/>
      <c r="GU376" s="473"/>
      <c r="GV376" s="473"/>
    </row>
    <row r="377" spans="8:204" s="11" customFormat="1">
      <c r="H377" s="495"/>
      <c r="I377" s="495"/>
      <c r="J377" s="495"/>
      <c r="M377" s="495"/>
      <c r="N377" s="9"/>
      <c r="O377" s="9"/>
      <c r="P377" s="9"/>
      <c r="Q377" s="9"/>
      <c r="R377" s="473"/>
      <c r="S377" s="473"/>
      <c r="T377" s="473"/>
      <c r="U377" s="473"/>
      <c r="V377" s="473"/>
      <c r="W377" s="473"/>
      <c r="X377" s="473"/>
      <c r="Y377" s="473"/>
      <c r="Z377" s="473"/>
      <c r="AA377" s="473"/>
      <c r="AB377" s="473"/>
      <c r="AC377" s="473"/>
      <c r="AD377" s="473"/>
      <c r="AE377" s="473"/>
      <c r="AF377" s="473"/>
      <c r="AG377" s="473"/>
      <c r="AH377" s="473"/>
      <c r="AI377" s="473"/>
      <c r="AJ377" s="473"/>
      <c r="AK377" s="473"/>
      <c r="AL377" s="473"/>
      <c r="AM377" s="473"/>
      <c r="AN377" s="473"/>
      <c r="AO377" s="473"/>
      <c r="AP377" s="473"/>
      <c r="AQ377" s="473"/>
      <c r="AR377" s="473"/>
      <c r="AS377" s="473"/>
      <c r="AT377" s="473"/>
      <c r="AU377" s="473"/>
      <c r="AV377" s="473"/>
      <c r="AW377" s="473"/>
      <c r="AX377" s="473"/>
      <c r="AY377" s="473"/>
      <c r="AZ377" s="473"/>
      <c r="BA377" s="473"/>
      <c r="BB377" s="473"/>
      <c r="BC377" s="473"/>
      <c r="BD377" s="473"/>
      <c r="BE377" s="473"/>
      <c r="BF377" s="473"/>
      <c r="BG377" s="473"/>
      <c r="BH377" s="473"/>
      <c r="BI377" s="473"/>
      <c r="BJ377" s="473"/>
      <c r="BK377" s="473"/>
      <c r="BL377" s="473"/>
      <c r="BM377" s="473"/>
      <c r="BN377" s="473"/>
      <c r="BO377" s="473"/>
      <c r="BP377" s="473"/>
      <c r="BQ377" s="473"/>
      <c r="BR377" s="473"/>
      <c r="BS377" s="473"/>
      <c r="BT377" s="473"/>
      <c r="BU377" s="473"/>
      <c r="BV377" s="473"/>
      <c r="BW377" s="473"/>
      <c r="BX377" s="473"/>
      <c r="BY377" s="473"/>
      <c r="BZ377" s="473"/>
      <c r="CA377" s="473"/>
      <c r="CB377" s="473"/>
      <c r="CC377" s="473"/>
      <c r="CD377" s="473"/>
      <c r="CE377" s="473"/>
      <c r="CF377" s="473"/>
      <c r="CG377" s="473"/>
      <c r="CH377" s="473"/>
      <c r="CI377" s="473"/>
      <c r="CJ377" s="473"/>
      <c r="CK377" s="473"/>
      <c r="CL377" s="473"/>
      <c r="CM377" s="473"/>
      <c r="CN377" s="473"/>
      <c r="CO377" s="473"/>
      <c r="CP377" s="473"/>
      <c r="CQ377" s="473"/>
      <c r="CR377" s="473"/>
      <c r="CS377" s="473"/>
      <c r="CT377" s="473"/>
      <c r="CU377" s="473"/>
      <c r="CV377" s="473"/>
      <c r="CW377" s="473"/>
      <c r="CX377" s="473"/>
      <c r="CY377" s="473"/>
      <c r="CZ377" s="473"/>
      <c r="DA377" s="473"/>
      <c r="DB377" s="473"/>
      <c r="DC377" s="473"/>
      <c r="DD377" s="473"/>
      <c r="DE377" s="473"/>
      <c r="DF377" s="473"/>
      <c r="DG377" s="473"/>
      <c r="DH377" s="473"/>
      <c r="DI377" s="473"/>
      <c r="DJ377" s="473"/>
      <c r="DK377" s="473"/>
      <c r="DL377" s="473"/>
      <c r="DM377" s="473"/>
      <c r="DN377" s="473"/>
      <c r="DO377" s="473"/>
      <c r="DP377" s="473"/>
      <c r="DQ377" s="473"/>
      <c r="DR377" s="473"/>
      <c r="DS377" s="473"/>
      <c r="DT377" s="473"/>
      <c r="DU377" s="473"/>
      <c r="DV377" s="473"/>
      <c r="DW377" s="473"/>
      <c r="DX377" s="473"/>
      <c r="DY377" s="473"/>
      <c r="DZ377" s="473"/>
      <c r="EA377" s="473"/>
      <c r="EB377" s="473"/>
      <c r="EC377" s="473"/>
      <c r="ED377" s="473"/>
      <c r="EE377" s="473"/>
      <c r="EF377" s="473"/>
      <c r="EG377" s="473"/>
      <c r="EH377" s="473"/>
      <c r="EI377" s="473"/>
      <c r="EJ377" s="473"/>
      <c r="EK377" s="473"/>
      <c r="EL377" s="473"/>
      <c r="EM377" s="473"/>
      <c r="EN377" s="473"/>
      <c r="EO377" s="473"/>
      <c r="EP377" s="473"/>
      <c r="EQ377" s="473"/>
      <c r="ER377" s="473"/>
      <c r="ES377" s="473"/>
      <c r="ET377" s="473"/>
      <c r="EU377" s="473"/>
      <c r="EV377" s="473"/>
      <c r="EW377" s="473"/>
      <c r="EX377" s="473"/>
      <c r="EY377" s="473"/>
      <c r="EZ377" s="473"/>
      <c r="FA377" s="473"/>
      <c r="FB377" s="473"/>
      <c r="FC377" s="473"/>
      <c r="FD377" s="473"/>
      <c r="FE377" s="473"/>
      <c r="FF377" s="473"/>
      <c r="FG377" s="473"/>
      <c r="FH377" s="473"/>
      <c r="FI377" s="473"/>
      <c r="FJ377" s="473"/>
      <c r="FK377" s="473"/>
      <c r="FL377" s="473"/>
      <c r="FM377" s="473"/>
      <c r="FN377" s="473"/>
      <c r="FO377" s="473"/>
      <c r="FP377" s="473"/>
      <c r="FQ377" s="473"/>
      <c r="FR377" s="473"/>
      <c r="FS377" s="473"/>
      <c r="FT377" s="473"/>
      <c r="FU377" s="473"/>
      <c r="FV377" s="473"/>
      <c r="FW377" s="473"/>
      <c r="FX377" s="473"/>
      <c r="FY377" s="473"/>
      <c r="FZ377" s="473"/>
      <c r="GA377" s="473"/>
      <c r="GB377" s="473"/>
      <c r="GC377" s="473"/>
      <c r="GD377" s="473"/>
      <c r="GE377" s="473"/>
      <c r="GF377" s="473"/>
      <c r="GG377" s="473"/>
      <c r="GH377" s="473"/>
      <c r="GI377" s="473"/>
      <c r="GJ377" s="473"/>
      <c r="GK377" s="473"/>
      <c r="GL377" s="473"/>
      <c r="GM377" s="473"/>
      <c r="GN377" s="473"/>
      <c r="GO377" s="473"/>
      <c r="GP377" s="473"/>
      <c r="GQ377" s="473"/>
      <c r="GR377" s="473"/>
      <c r="GS377" s="473"/>
      <c r="GT377" s="473"/>
      <c r="GU377" s="473"/>
      <c r="GV377" s="473"/>
    </row>
    <row r="378" spans="8:204" s="11" customFormat="1">
      <c r="H378" s="495"/>
      <c r="I378" s="495"/>
      <c r="J378" s="495"/>
      <c r="M378" s="495"/>
      <c r="N378" s="9"/>
      <c r="O378" s="9"/>
      <c r="P378" s="9"/>
      <c r="Q378" s="9"/>
      <c r="R378" s="473"/>
      <c r="S378" s="473"/>
      <c r="T378" s="473"/>
      <c r="U378" s="473"/>
      <c r="V378" s="473"/>
      <c r="W378" s="473"/>
      <c r="X378" s="473"/>
      <c r="Y378" s="473"/>
      <c r="Z378" s="473"/>
      <c r="AA378" s="473"/>
      <c r="AB378" s="473"/>
      <c r="AC378" s="473"/>
      <c r="AD378" s="473"/>
      <c r="AE378" s="473"/>
      <c r="AF378" s="473"/>
      <c r="AG378" s="473"/>
      <c r="AH378" s="473"/>
      <c r="AI378" s="473"/>
      <c r="AJ378" s="473"/>
      <c r="AK378" s="473"/>
      <c r="AL378" s="473"/>
      <c r="AM378" s="473"/>
      <c r="AN378" s="473"/>
      <c r="AO378" s="473"/>
      <c r="AP378" s="473"/>
      <c r="AQ378" s="473"/>
      <c r="AR378" s="473"/>
      <c r="AS378" s="473"/>
      <c r="AT378" s="473"/>
      <c r="AU378" s="473"/>
      <c r="AV378" s="473"/>
      <c r="AW378" s="473"/>
      <c r="AX378" s="473"/>
      <c r="AY378" s="473"/>
      <c r="AZ378" s="473"/>
      <c r="BA378" s="473"/>
      <c r="BB378" s="473"/>
      <c r="BC378" s="473"/>
      <c r="BD378" s="473"/>
      <c r="BE378" s="473"/>
      <c r="BF378" s="473"/>
      <c r="BG378" s="473"/>
      <c r="BH378" s="473"/>
      <c r="BI378" s="473"/>
      <c r="BJ378" s="473"/>
      <c r="BK378" s="473"/>
      <c r="BL378" s="473"/>
      <c r="BM378" s="473"/>
      <c r="BN378" s="473"/>
      <c r="BO378" s="473"/>
      <c r="BP378" s="473"/>
      <c r="BQ378" s="473"/>
      <c r="BR378" s="473"/>
      <c r="BS378" s="473"/>
      <c r="BT378" s="473"/>
      <c r="BU378" s="473"/>
      <c r="BV378" s="473"/>
      <c r="BW378" s="473"/>
      <c r="BX378" s="473"/>
      <c r="BY378" s="473"/>
      <c r="BZ378" s="473"/>
      <c r="CA378" s="473"/>
      <c r="CB378" s="473"/>
      <c r="CC378" s="473"/>
      <c r="CD378" s="473"/>
      <c r="CE378" s="473"/>
      <c r="CF378" s="473"/>
      <c r="CG378" s="473"/>
      <c r="CH378" s="473"/>
      <c r="CI378" s="473"/>
      <c r="CJ378" s="473"/>
      <c r="CK378" s="473"/>
      <c r="CL378" s="473"/>
      <c r="CM378" s="473"/>
      <c r="CN378" s="473"/>
      <c r="CO378" s="473"/>
      <c r="CP378" s="473"/>
      <c r="CQ378" s="473"/>
      <c r="CR378" s="473"/>
      <c r="CS378" s="473"/>
      <c r="CT378" s="473"/>
      <c r="CU378" s="473"/>
      <c r="CV378" s="473"/>
      <c r="CW378" s="473"/>
      <c r="CX378" s="473"/>
      <c r="CY378" s="473"/>
      <c r="CZ378" s="473"/>
      <c r="DA378" s="473"/>
      <c r="DB378" s="473"/>
      <c r="DC378" s="473"/>
      <c r="DD378" s="473"/>
      <c r="DE378" s="473"/>
      <c r="DF378" s="473"/>
      <c r="DG378" s="473"/>
      <c r="DH378" s="473"/>
      <c r="DI378" s="473"/>
      <c r="DJ378" s="473"/>
      <c r="DK378" s="473"/>
      <c r="DL378" s="473"/>
      <c r="DM378" s="473"/>
      <c r="DN378" s="473"/>
      <c r="DO378" s="473"/>
      <c r="DP378" s="473"/>
      <c r="DQ378" s="473"/>
      <c r="DR378" s="473"/>
      <c r="DS378" s="473"/>
      <c r="DT378" s="473"/>
      <c r="DU378" s="473"/>
      <c r="DV378" s="473"/>
      <c r="DW378" s="473"/>
      <c r="DX378" s="473"/>
      <c r="DY378" s="473"/>
      <c r="DZ378" s="473"/>
      <c r="EA378" s="473"/>
      <c r="EB378" s="473"/>
      <c r="EC378" s="473"/>
      <c r="ED378" s="473"/>
      <c r="EE378" s="473"/>
      <c r="EF378" s="473"/>
      <c r="EG378" s="473"/>
      <c r="EH378" s="473"/>
      <c r="EI378" s="473"/>
      <c r="EJ378" s="473"/>
      <c r="EK378" s="473"/>
      <c r="EL378" s="473"/>
      <c r="EM378" s="473"/>
      <c r="EN378" s="473"/>
      <c r="EO378" s="473"/>
      <c r="EP378" s="473"/>
      <c r="EQ378" s="473"/>
      <c r="ER378" s="473"/>
      <c r="ES378" s="473"/>
      <c r="ET378" s="473"/>
      <c r="EU378" s="473"/>
      <c r="EV378" s="473"/>
      <c r="EW378" s="473"/>
      <c r="EX378" s="473"/>
      <c r="EY378" s="473"/>
      <c r="EZ378" s="473"/>
      <c r="FA378" s="473"/>
      <c r="FB378" s="473"/>
      <c r="FC378" s="473"/>
      <c r="FD378" s="473"/>
      <c r="FE378" s="473"/>
      <c r="FF378" s="473"/>
      <c r="FG378" s="473"/>
      <c r="FH378" s="473"/>
      <c r="FI378" s="473"/>
      <c r="FJ378" s="473"/>
      <c r="FK378" s="473"/>
      <c r="FL378" s="473"/>
      <c r="FM378" s="473"/>
      <c r="FN378" s="473"/>
      <c r="FO378" s="473"/>
      <c r="FP378" s="473"/>
      <c r="FQ378" s="473"/>
      <c r="FR378" s="473"/>
      <c r="FS378" s="473"/>
      <c r="FT378" s="473"/>
      <c r="FU378" s="473"/>
      <c r="FV378" s="473"/>
      <c r="FW378" s="473"/>
      <c r="FX378" s="473"/>
      <c r="FY378" s="473"/>
      <c r="FZ378" s="473"/>
      <c r="GA378" s="473"/>
      <c r="GB378" s="473"/>
      <c r="GC378" s="473"/>
      <c r="GD378" s="473"/>
      <c r="GE378" s="473"/>
      <c r="GF378" s="473"/>
      <c r="GG378" s="473"/>
      <c r="GH378" s="473"/>
      <c r="GI378" s="473"/>
      <c r="GJ378" s="473"/>
      <c r="GK378" s="473"/>
      <c r="GL378" s="473"/>
      <c r="GM378" s="473"/>
      <c r="GN378" s="473"/>
      <c r="GO378" s="473"/>
      <c r="GP378" s="473"/>
      <c r="GQ378" s="473"/>
      <c r="GR378" s="473"/>
      <c r="GS378" s="473"/>
      <c r="GT378" s="473"/>
      <c r="GU378" s="473"/>
      <c r="GV378" s="473"/>
    </row>
    <row r="379" spans="8:204" s="11" customFormat="1">
      <c r="H379" s="495"/>
      <c r="I379" s="495"/>
      <c r="J379" s="495"/>
      <c r="M379" s="495"/>
      <c r="N379" s="9"/>
      <c r="O379" s="9"/>
      <c r="P379" s="9"/>
      <c r="Q379" s="9"/>
      <c r="R379" s="473"/>
      <c r="S379" s="473"/>
      <c r="T379" s="473"/>
      <c r="U379" s="473"/>
      <c r="V379" s="473"/>
      <c r="W379" s="473"/>
      <c r="X379" s="473"/>
      <c r="Y379" s="473"/>
      <c r="Z379" s="473"/>
      <c r="AA379" s="473"/>
      <c r="AB379" s="473"/>
      <c r="AC379" s="473"/>
      <c r="AD379" s="473"/>
      <c r="AE379" s="473"/>
      <c r="AF379" s="473"/>
      <c r="AG379" s="473"/>
      <c r="AH379" s="473"/>
      <c r="AI379" s="473"/>
      <c r="AJ379" s="473"/>
      <c r="AK379" s="473"/>
      <c r="AL379" s="473"/>
      <c r="AM379" s="473"/>
      <c r="AN379" s="473"/>
      <c r="AO379" s="473"/>
      <c r="AP379" s="473"/>
      <c r="AQ379" s="473"/>
      <c r="AR379" s="473"/>
      <c r="AS379" s="473"/>
      <c r="AT379" s="473"/>
      <c r="AU379" s="473"/>
      <c r="AV379" s="473"/>
      <c r="AW379" s="473"/>
      <c r="AX379" s="473"/>
      <c r="AY379" s="473"/>
      <c r="AZ379" s="473"/>
      <c r="BA379" s="473"/>
      <c r="BB379" s="473"/>
      <c r="BC379" s="473"/>
      <c r="BD379" s="473"/>
      <c r="BE379" s="473"/>
      <c r="BF379" s="473"/>
      <c r="BG379" s="473"/>
      <c r="BH379" s="473"/>
      <c r="BI379" s="473"/>
      <c r="BJ379" s="473"/>
      <c r="BK379" s="473"/>
      <c r="BL379" s="473"/>
      <c r="BM379" s="473"/>
      <c r="BN379" s="473"/>
      <c r="BO379" s="473"/>
      <c r="BP379" s="473"/>
      <c r="BQ379" s="473"/>
      <c r="BR379" s="473"/>
      <c r="BS379" s="473"/>
      <c r="BT379" s="473"/>
      <c r="BU379" s="473"/>
      <c r="BV379" s="473"/>
      <c r="BW379" s="473"/>
      <c r="BX379" s="473"/>
      <c r="BY379" s="473"/>
      <c r="BZ379" s="473"/>
      <c r="CA379" s="473"/>
      <c r="CB379" s="473"/>
      <c r="CC379" s="473"/>
      <c r="CD379" s="473"/>
      <c r="CE379" s="473"/>
      <c r="CF379" s="473"/>
      <c r="CG379" s="473"/>
      <c r="CH379" s="473"/>
      <c r="CI379" s="473"/>
      <c r="CJ379" s="473"/>
      <c r="CK379" s="473"/>
      <c r="CL379" s="473"/>
      <c r="CM379" s="473"/>
      <c r="CN379" s="473"/>
      <c r="CO379" s="473"/>
      <c r="CP379" s="473"/>
      <c r="CQ379" s="473"/>
      <c r="CR379" s="473"/>
      <c r="CS379" s="473"/>
      <c r="CT379" s="473"/>
      <c r="CU379" s="473"/>
      <c r="CV379" s="473"/>
      <c r="CW379" s="473"/>
      <c r="CX379" s="473"/>
      <c r="CY379" s="473"/>
      <c r="CZ379" s="473"/>
      <c r="DA379" s="473"/>
      <c r="DB379" s="473"/>
      <c r="DC379" s="473"/>
      <c r="DD379" s="473"/>
      <c r="DE379" s="473"/>
      <c r="DF379" s="473"/>
      <c r="DG379" s="473"/>
      <c r="DH379" s="473"/>
      <c r="DI379" s="473"/>
      <c r="DJ379" s="473"/>
      <c r="DK379" s="473"/>
      <c r="DL379" s="473"/>
      <c r="DM379" s="473"/>
      <c r="DN379" s="473"/>
      <c r="DO379" s="473"/>
      <c r="DP379" s="473"/>
      <c r="DQ379" s="473"/>
      <c r="DR379" s="473"/>
      <c r="DS379" s="473"/>
      <c r="DT379" s="473"/>
      <c r="DU379" s="473"/>
      <c r="DV379" s="473"/>
      <c r="DW379" s="473"/>
      <c r="DX379" s="473"/>
      <c r="DY379" s="473"/>
      <c r="DZ379" s="473"/>
      <c r="EA379" s="473"/>
      <c r="EB379" s="473"/>
      <c r="EC379" s="473"/>
      <c r="ED379" s="473"/>
      <c r="EE379" s="473"/>
      <c r="EF379" s="473"/>
      <c r="EG379" s="473"/>
      <c r="EH379" s="473"/>
      <c r="EI379" s="473"/>
      <c r="EJ379" s="473"/>
      <c r="EK379" s="473"/>
      <c r="EL379" s="473"/>
      <c r="EM379" s="473"/>
      <c r="EN379" s="473"/>
      <c r="EO379" s="473"/>
      <c r="EP379" s="473"/>
      <c r="EQ379" s="473"/>
      <c r="ER379" s="473"/>
      <c r="ES379" s="473"/>
      <c r="ET379" s="473"/>
      <c r="EU379" s="473"/>
      <c r="EV379" s="473"/>
      <c r="EW379" s="473"/>
      <c r="EX379" s="473"/>
      <c r="EY379" s="473"/>
      <c r="EZ379" s="473"/>
      <c r="FA379" s="473"/>
      <c r="FB379" s="473"/>
      <c r="FC379" s="473"/>
      <c r="FD379" s="473"/>
      <c r="FE379" s="473"/>
      <c r="FF379" s="473"/>
      <c r="FG379" s="473"/>
      <c r="FH379" s="473"/>
      <c r="FI379" s="473"/>
      <c r="FJ379" s="473"/>
      <c r="FK379" s="473"/>
      <c r="FL379" s="473"/>
      <c r="FM379" s="473"/>
      <c r="FN379" s="473"/>
      <c r="FO379" s="473"/>
      <c r="FP379" s="473"/>
      <c r="FQ379" s="473"/>
      <c r="FR379" s="473"/>
      <c r="FS379" s="473"/>
      <c r="FT379" s="473"/>
      <c r="FU379" s="473"/>
      <c r="FV379" s="473"/>
      <c r="FW379" s="473"/>
      <c r="FX379" s="473"/>
      <c r="FY379" s="473"/>
      <c r="FZ379" s="473"/>
      <c r="GA379" s="473"/>
      <c r="GB379" s="473"/>
      <c r="GC379" s="473"/>
      <c r="GD379" s="473"/>
      <c r="GE379" s="473"/>
      <c r="GF379" s="473"/>
      <c r="GG379" s="473"/>
      <c r="GH379" s="473"/>
      <c r="GI379" s="473"/>
      <c r="GJ379" s="473"/>
      <c r="GK379" s="473"/>
      <c r="GL379" s="473"/>
      <c r="GM379" s="473"/>
      <c r="GN379" s="473"/>
      <c r="GO379" s="473"/>
      <c r="GP379" s="473"/>
      <c r="GQ379" s="473"/>
      <c r="GR379" s="473"/>
      <c r="GS379" s="473"/>
      <c r="GT379" s="473"/>
      <c r="GU379" s="473"/>
      <c r="GV379" s="473"/>
    </row>
    <row r="380" spans="8:204" s="11" customFormat="1">
      <c r="H380" s="495"/>
      <c r="I380" s="495"/>
      <c r="J380" s="495"/>
      <c r="M380" s="495"/>
      <c r="N380" s="9"/>
      <c r="O380" s="9"/>
      <c r="P380" s="9"/>
      <c r="Q380" s="9"/>
      <c r="R380" s="473"/>
      <c r="S380" s="473"/>
      <c r="T380" s="473"/>
      <c r="U380" s="473"/>
      <c r="V380" s="473"/>
      <c r="W380" s="473"/>
      <c r="X380" s="473"/>
      <c r="Y380" s="473"/>
      <c r="Z380" s="473"/>
      <c r="AA380" s="473"/>
      <c r="AB380" s="473"/>
      <c r="AC380" s="473"/>
      <c r="AD380" s="473"/>
      <c r="AE380" s="473"/>
      <c r="AF380" s="473"/>
      <c r="AG380" s="473"/>
      <c r="AH380" s="473"/>
      <c r="AI380" s="473"/>
      <c r="AJ380" s="473"/>
      <c r="AK380" s="473"/>
      <c r="AL380" s="473"/>
      <c r="AM380" s="473"/>
      <c r="AN380" s="473"/>
      <c r="AO380" s="473"/>
      <c r="AP380" s="473"/>
      <c r="AQ380" s="473"/>
      <c r="AR380" s="473"/>
      <c r="AS380" s="473"/>
      <c r="AT380" s="473"/>
      <c r="AU380" s="473"/>
      <c r="AV380" s="473"/>
      <c r="AW380" s="473"/>
      <c r="AX380" s="473"/>
      <c r="AY380" s="473"/>
      <c r="AZ380" s="473"/>
      <c r="BA380" s="473"/>
      <c r="BB380" s="473"/>
      <c r="BC380" s="473"/>
      <c r="BD380" s="473"/>
      <c r="BE380" s="473"/>
      <c r="BF380" s="473"/>
      <c r="BG380" s="473"/>
      <c r="BH380" s="473"/>
      <c r="BI380" s="473"/>
      <c r="BJ380" s="473"/>
      <c r="BK380" s="473"/>
      <c r="BL380" s="473"/>
      <c r="BM380" s="473"/>
      <c r="BN380" s="473"/>
      <c r="BO380" s="473"/>
      <c r="BP380" s="473"/>
      <c r="BQ380" s="473"/>
      <c r="BR380" s="473"/>
      <c r="BS380" s="473"/>
      <c r="BT380" s="473"/>
      <c r="BU380" s="473"/>
      <c r="BV380" s="473"/>
      <c r="BW380" s="473"/>
      <c r="BX380" s="473"/>
      <c r="BY380" s="473"/>
      <c r="BZ380" s="473"/>
      <c r="CA380" s="473"/>
      <c r="CB380" s="473"/>
      <c r="CC380" s="473"/>
      <c r="CD380" s="473"/>
      <c r="CE380" s="473"/>
      <c r="CF380" s="473"/>
      <c r="CG380" s="473"/>
      <c r="CH380" s="473"/>
      <c r="CI380" s="473"/>
      <c r="CJ380" s="473"/>
      <c r="CK380" s="473"/>
      <c r="CL380" s="473"/>
      <c r="CM380" s="473"/>
      <c r="CN380" s="473"/>
      <c r="CO380" s="473"/>
      <c r="CP380" s="473"/>
      <c r="CQ380" s="473"/>
      <c r="CR380" s="473"/>
      <c r="CS380" s="473"/>
      <c r="CT380" s="473"/>
      <c r="CU380" s="473"/>
      <c r="CV380" s="473"/>
      <c r="CW380" s="473"/>
      <c r="CX380" s="473"/>
      <c r="CY380" s="473"/>
      <c r="CZ380" s="473"/>
      <c r="DA380" s="473"/>
      <c r="DB380" s="473"/>
      <c r="DC380" s="473"/>
      <c r="DD380" s="473"/>
      <c r="DE380" s="473"/>
      <c r="DF380" s="473"/>
      <c r="DG380" s="473"/>
      <c r="DH380" s="473"/>
      <c r="DI380" s="473"/>
      <c r="DJ380" s="473"/>
      <c r="DK380" s="473"/>
      <c r="DL380" s="473"/>
      <c r="DM380" s="473"/>
      <c r="DN380" s="473"/>
      <c r="DO380" s="473"/>
      <c r="DP380" s="473"/>
      <c r="DQ380" s="473"/>
      <c r="DR380" s="473"/>
      <c r="DS380" s="473"/>
      <c r="DT380" s="473"/>
      <c r="DU380" s="473"/>
      <c r="DV380" s="473"/>
      <c r="DW380" s="473"/>
      <c r="DX380" s="473"/>
      <c r="DY380" s="473"/>
      <c r="DZ380" s="473"/>
      <c r="EA380" s="473"/>
      <c r="EB380" s="473"/>
      <c r="EC380" s="473"/>
      <c r="ED380" s="473"/>
      <c r="EE380" s="473"/>
      <c r="EF380" s="473"/>
      <c r="EG380" s="473"/>
      <c r="EH380" s="473"/>
      <c r="EI380" s="473"/>
      <c r="EJ380" s="473"/>
      <c r="EK380" s="473"/>
      <c r="EL380" s="473"/>
      <c r="EM380" s="473"/>
      <c r="EN380" s="473"/>
      <c r="EO380" s="473"/>
      <c r="EP380" s="473"/>
      <c r="EQ380" s="473"/>
      <c r="ER380" s="473"/>
      <c r="ES380" s="473"/>
      <c r="ET380" s="473"/>
      <c r="EU380" s="473"/>
      <c r="EV380" s="473"/>
      <c r="EW380" s="473"/>
      <c r="EX380" s="473"/>
      <c r="EY380" s="473"/>
      <c r="EZ380" s="473"/>
      <c r="FA380" s="473"/>
      <c r="FB380" s="473"/>
      <c r="FC380" s="473"/>
      <c r="FD380" s="473"/>
      <c r="FE380" s="473"/>
      <c r="FF380" s="473"/>
      <c r="FG380" s="473"/>
      <c r="FH380" s="473"/>
      <c r="FI380" s="473"/>
      <c r="FJ380" s="473"/>
      <c r="FK380" s="473"/>
      <c r="FL380" s="473"/>
      <c r="FM380" s="473"/>
      <c r="FN380" s="473"/>
      <c r="FO380" s="473"/>
      <c r="FP380" s="473"/>
      <c r="FQ380" s="473"/>
      <c r="FR380" s="473"/>
      <c r="FS380" s="473"/>
      <c r="FT380" s="473"/>
      <c r="FU380" s="473"/>
      <c r="FV380" s="473"/>
      <c r="FW380" s="473"/>
      <c r="FX380" s="473"/>
      <c r="FY380" s="473"/>
      <c r="FZ380" s="473"/>
      <c r="GA380" s="473"/>
      <c r="GB380" s="473"/>
      <c r="GC380" s="473"/>
      <c r="GD380" s="473"/>
      <c r="GE380" s="473"/>
      <c r="GF380" s="473"/>
      <c r="GG380" s="473"/>
      <c r="GH380" s="473"/>
      <c r="GI380" s="473"/>
      <c r="GJ380" s="473"/>
      <c r="GK380" s="473"/>
      <c r="GL380" s="473"/>
      <c r="GM380" s="473"/>
      <c r="GN380" s="473"/>
      <c r="GO380" s="473"/>
      <c r="GP380" s="473"/>
      <c r="GQ380" s="473"/>
      <c r="GR380" s="473"/>
      <c r="GS380" s="473"/>
      <c r="GT380" s="473"/>
      <c r="GU380" s="473"/>
      <c r="GV380" s="473"/>
    </row>
    <row r="381" spans="8:204" s="11" customFormat="1">
      <c r="H381" s="495"/>
      <c r="I381" s="495"/>
      <c r="J381" s="495"/>
      <c r="M381" s="495"/>
      <c r="N381" s="9"/>
      <c r="O381" s="9"/>
      <c r="P381" s="9"/>
      <c r="Q381" s="9"/>
      <c r="R381" s="473"/>
      <c r="S381" s="473"/>
      <c r="T381" s="473"/>
      <c r="U381" s="473"/>
      <c r="V381" s="473"/>
      <c r="W381" s="473"/>
      <c r="X381" s="473"/>
      <c r="Y381" s="473"/>
      <c r="Z381" s="473"/>
      <c r="AA381" s="473"/>
      <c r="AB381" s="473"/>
      <c r="AC381" s="473"/>
      <c r="AD381" s="473"/>
      <c r="AE381" s="473"/>
      <c r="AF381" s="473"/>
      <c r="AG381" s="473"/>
      <c r="AH381" s="473"/>
      <c r="AI381" s="473"/>
      <c r="AJ381" s="473"/>
      <c r="AK381" s="473"/>
      <c r="AL381" s="473"/>
      <c r="AM381" s="473"/>
      <c r="AN381" s="473"/>
      <c r="AO381" s="473"/>
      <c r="AP381" s="473"/>
      <c r="AQ381" s="473"/>
      <c r="AR381" s="473"/>
      <c r="AS381" s="473"/>
      <c r="AT381" s="473"/>
      <c r="AU381" s="473"/>
      <c r="AV381" s="473"/>
      <c r="AW381" s="473"/>
      <c r="AX381" s="473"/>
      <c r="AY381" s="473"/>
      <c r="AZ381" s="473"/>
      <c r="BA381" s="473"/>
      <c r="BB381" s="473"/>
      <c r="BC381" s="473"/>
      <c r="BD381" s="473"/>
      <c r="BE381" s="473"/>
      <c r="BF381" s="473"/>
      <c r="BG381" s="473"/>
      <c r="BH381" s="473"/>
      <c r="BI381" s="473"/>
      <c r="BJ381" s="473"/>
      <c r="BK381" s="473"/>
      <c r="BL381" s="473"/>
      <c r="BM381" s="473"/>
      <c r="BN381" s="473"/>
      <c r="BO381" s="473"/>
      <c r="BP381" s="473"/>
      <c r="BQ381" s="473"/>
      <c r="BR381" s="473"/>
      <c r="BS381" s="473"/>
      <c r="BT381" s="473"/>
      <c r="BU381" s="473"/>
      <c r="BV381" s="473"/>
      <c r="BW381" s="473"/>
      <c r="BX381" s="473"/>
      <c r="BY381" s="473"/>
      <c r="BZ381" s="473"/>
      <c r="CA381" s="473"/>
      <c r="CB381" s="473"/>
      <c r="CC381" s="473"/>
      <c r="CD381" s="473"/>
      <c r="CE381" s="473"/>
      <c r="CF381" s="473"/>
      <c r="CG381" s="473"/>
      <c r="CH381" s="473"/>
      <c r="CI381" s="473"/>
      <c r="CJ381" s="473"/>
      <c r="CK381" s="473"/>
      <c r="CL381" s="473"/>
      <c r="CM381" s="473"/>
      <c r="CN381" s="473"/>
      <c r="CO381" s="473"/>
      <c r="CP381" s="473"/>
      <c r="CQ381" s="473"/>
      <c r="CR381" s="473"/>
      <c r="CS381" s="473"/>
      <c r="CT381" s="473"/>
      <c r="CU381" s="473"/>
      <c r="CV381" s="473"/>
      <c r="CW381" s="473"/>
      <c r="CX381" s="473"/>
      <c r="CY381" s="473"/>
      <c r="CZ381" s="473"/>
      <c r="DA381" s="473"/>
      <c r="DB381" s="473"/>
      <c r="DC381" s="473"/>
      <c r="DD381" s="473"/>
      <c r="DE381" s="473"/>
      <c r="DF381" s="473"/>
      <c r="DG381" s="473"/>
      <c r="DH381" s="473"/>
      <c r="DI381" s="473"/>
      <c r="DJ381" s="473"/>
      <c r="DK381" s="473"/>
      <c r="DL381" s="473"/>
      <c r="DM381" s="473"/>
      <c r="DN381" s="473"/>
      <c r="DO381" s="473"/>
      <c r="DP381" s="473"/>
      <c r="DQ381" s="473"/>
      <c r="DR381" s="473"/>
      <c r="DS381" s="473"/>
      <c r="DT381" s="473"/>
      <c r="DU381" s="473"/>
      <c r="DV381" s="473"/>
      <c r="DW381" s="473"/>
      <c r="DX381" s="473"/>
      <c r="DY381" s="473"/>
      <c r="DZ381" s="473"/>
      <c r="EA381" s="473"/>
      <c r="EB381" s="473"/>
      <c r="EC381" s="473"/>
      <c r="ED381" s="473"/>
      <c r="EE381" s="473"/>
      <c r="EF381" s="473"/>
      <c r="EG381" s="473"/>
      <c r="EH381" s="473"/>
      <c r="EI381" s="473"/>
      <c r="EJ381" s="473"/>
      <c r="EK381" s="473"/>
      <c r="EL381" s="473"/>
      <c r="EM381" s="473"/>
      <c r="EN381" s="473"/>
      <c r="EO381" s="473"/>
      <c r="EP381" s="473"/>
      <c r="EQ381" s="473"/>
      <c r="ER381" s="473"/>
      <c r="ES381" s="473"/>
      <c r="ET381" s="473"/>
      <c r="EU381" s="473"/>
      <c r="EV381" s="473"/>
      <c r="EW381" s="473"/>
      <c r="EX381" s="473"/>
      <c r="EY381" s="473"/>
      <c r="EZ381" s="473"/>
      <c r="FA381" s="473"/>
      <c r="FB381" s="473"/>
      <c r="FC381" s="473"/>
      <c r="FD381" s="473"/>
      <c r="FE381" s="473"/>
      <c r="FF381" s="473"/>
      <c r="FG381" s="473"/>
      <c r="FH381" s="473"/>
      <c r="FI381" s="473"/>
      <c r="FJ381" s="473"/>
      <c r="FK381" s="473"/>
      <c r="FL381" s="473"/>
      <c r="FM381" s="473"/>
      <c r="FN381" s="473"/>
      <c r="FO381" s="473"/>
      <c r="FP381" s="473"/>
      <c r="FQ381" s="473"/>
      <c r="FR381" s="473"/>
      <c r="FS381" s="473"/>
      <c r="FT381" s="473"/>
      <c r="FU381" s="473"/>
      <c r="FV381" s="473"/>
      <c r="FW381" s="473"/>
      <c r="FX381" s="473"/>
      <c r="FY381" s="473"/>
      <c r="FZ381" s="473"/>
      <c r="GA381" s="473"/>
      <c r="GB381" s="473"/>
      <c r="GC381" s="473"/>
      <c r="GD381" s="473"/>
      <c r="GE381" s="473"/>
      <c r="GF381" s="473"/>
      <c r="GG381" s="473"/>
      <c r="GH381" s="473"/>
      <c r="GI381" s="473"/>
      <c r="GJ381" s="473"/>
      <c r="GK381" s="473"/>
      <c r="GL381" s="473"/>
      <c r="GM381" s="473"/>
      <c r="GN381" s="473"/>
      <c r="GO381" s="473"/>
      <c r="GP381" s="473"/>
      <c r="GQ381" s="473"/>
      <c r="GR381" s="473"/>
      <c r="GS381" s="473"/>
      <c r="GT381" s="473"/>
      <c r="GU381" s="473"/>
      <c r="GV381" s="473"/>
    </row>
    <row r="382" spans="8:204" s="11" customFormat="1">
      <c r="H382" s="495"/>
      <c r="I382" s="495"/>
      <c r="J382" s="495"/>
      <c r="M382" s="495"/>
      <c r="N382" s="9"/>
      <c r="O382" s="9"/>
      <c r="P382" s="9"/>
      <c r="Q382" s="9"/>
      <c r="R382" s="473"/>
      <c r="S382" s="473"/>
      <c r="T382" s="473"/>
      <c r="U382" s="473"/>
      <c r="V382" s="473"/>
      <c r="W382" s="473"/>
      <c r="X382" s="473"/>
      <c r="Y382" s="473"/>
      <c r="Z382" s="473"/>
      <c r="AA382" s="473"/>
      <c r="AB382" s="473"/>
      <c r="AC382" s="473"/>
      <c r="AD382" s="473"/>
      <c r="AE382" s="473"/>
      <c r="AF382" s="473"/>
      <c r="AG382" s="473"/>
      <c r="AH382" s="473"/>
      <c r="AI382" s="473"/>
      <c r="AJ382" s="473"/>
      <c r="AK382" s="473"/>
      <c r="AL382" s="473"/>
      <c r="AM382" s="473"/>
      <c r="AN382" s="473"/>
      <c r="AO382" s="473"/>
      <c r="AP382" s="473"/>
      <c r="AQ382" s="473"/>
      <c r="AR382" s="473"/>
      <c r="AS382" s="473"/>
      <c r="AT382" s="473"/>
      <c r="AU382" s="473"/>
      <c r="AV382" s="473"/>
      <c r="AW382" s="473"/>
      <c r="AX382" s="473"/>
      <c r="AY382" s="473"/>
      <c r="AZ382" s="473"/>
      <c r="BA382" s="473"/>
      <c r="BB382" s="473"/>
      <c r="BC382" s="473"/>
      <c r="BD382" s="473"/>
      <c r="BE382" s="473"/>
      <c r="BF382" s="473"/>
      <c r="BG382" s="473"/>
      <c r="BH382" s="473"/>
      <c r="BI382" s="473"/>
      <c r="BJ382" s="473"/>
      <c r="BK382" s="473"/>
      <c r="BL382" s="473"/>
      <c r="BM382" s="473"/>
      <c r="BN382" s="473"/>
      <c r="BO382" s="473"/>
      <c r="BP382" s="473"/>
      <c r="BQ382" s="473"/>
      <c r="BR382" s="473"/>
      <c r="BS382" s="473"/>
      <c r="BT382" s="473"/>
      <c r="BU382" s="473"/>
      <c r="BV382" s="473"/>
      <c r="BW382" s="473"/>
      <c r="BX382" s="473"/>
      <c r="BY382" s="473"/>
      <c r="BZ382" s="473"/>
      <c r="CA382" s="473"/>
      <c r="CB382" s="473"/>
      <c r="CC382" s="473"/>
      <c r="CD382" s="473"/>
      <c r="CE382" s="473"/>
      <c r="CF382" s="473"/>
      <c r="CG382" s="473"/>
      <c r="CH382" s="473"/>
      <c r="CI382" s="473"/>
      <c r="CJ382" s="473"/>
      <c r="CK382" s="473"/>
      <c r="CL382" s="473"/>
      <c r="CM382" s="473"/>
      <c r="CN382" s="473"/>
      <c r="CO382" s="473"/>
      <c r="CP382" s="473"/>
      <c r="CQ382" s="473"/>
      <c r="CR382" s="473"/>
      <c r="CS382" s="473"/>
      <c r="CT382" s="473"/>
      <c r="CU382" s="473"/>
      <c r="CV382" s="473"/>
      <c r="CW382" s="473"/>
      <c r="CX382" s="473"/>
      <c r="CY382" s="473"/>
      <c r="CZ382" s="473"/>
      <c r="DA382" s="473"/>
      <c r="DB382" s="473"/>
      <c r="DC382" s="473"/>
      <c r="DD382" s="473"/>
      <c r="DE382" s="473"/>
      <c r="DF382" s="473"/>
      <c r="DG382" s="473"/>
      <c r="DH382" s="473"/>
      <c r="DI382" s="473"/>
      <c r="DJ382" s="473"/>
      <c r="DK382" s="473"/>
      <c r="DL382" s="473"/>
      <c r="DM382" s="473"/>
      <c r="DN382" s="473"/>
      <c r="DO382" s="473"/>
      <c r="DP382" s="473"/>
      <c r="DQ382" s="473"/>
      <c r="DR382" s="473"/>
      <c r="DS382" s="473"/>
      <c r="DT382" s="473"/>
      <c r="DU382" s="473"/>
      <c r="DV382" s="473"/>
      <c r="DW382" s="473"/>
      <c r="DX382" s="473"/>
      <c r="DY382" s="473"/>
      <c r="DZ382" s="473"/>
      <c r="EA382" s="473"/>
      <c r="EB382" s="473"/>
      <c r="EC382" s="473"/>
      <c r="ED382" s="473"/>
      <c r="EE382" s="473"/>
      <c r="EF382" s="473"/>
      <c r="EG382" s="473"/>
      <c r="EH382" s="473"/>
      <c r="EI382" s="473"/>
      <c r="EJ382" s="473"/>
      <c r="EK382" s="473"/>
      <c r="EL382" s="473"/>
      <c r="EM382" s="473"/>
      <c r="EN382" s="473"/>
      <c r="EO382" s="473"/>
      <c r="EP382" s="473"/>
      <c r="EQ382" s="473"/>
      <c r="ER382" s="473"/>
      <c r="ES382" s="473"/>
      <c r="ET382" s="473"/>
      <c r="EU382" s="473"/>
      <c r="EV382" s="473"/>
      <c r="EW382" s="473"/>
      <c r="EX382" s="473"/>
      <c r="EY382" s="473"/>
      <c r="EZ382" s="473"/>
      <c r="FA382" s="473"/>
      <c r="FB382" s="473"/>
      <c r="FC382" s="473"/>
      <c r="FD382" s="473"/>
      <c r="FE382" s="473"/>
      <c r="FF382" s="473"/>
      <c r="FG382" s="473"/>
      <c r="FH382" s="473"/>
      <c r="FI382" s="473"/>
      <c r="FJ382" s="473"/>
      <c r="FK382" s="473"/>
      <c r="FL382" s="473"/>
      <c r="FM382" s="473"/>
      <c r="FN382" s="473"/>
      <c r="FO382" s="473"/>
      <c r="FP382" s="473"/>
      <c r="FQ382" s="473"/>
      <c r="FR382" s="473"/>
      <c r="FS382" s="473"/>
      <c r="FT382" s="473"/>
      <c r="FU382" s="473"/>
      <c r="FV382" s="473"/>
      <c r="FW382" s="473"/>
      <c r="FX382" s="473"/>
      <c r="FY382" s="473"/>
      <c r="FZ382" s="473"/>
      <c r="GA382" s="473"/>
      <c r="GB382" s="473"/>
      <c r="GC382" s="473"/>
      <c r="GD382" s="473"/>
      <c r="GE382" s="473"/>
      <c r="GF382" s="473"/>
      <c r="GG382" s="473"/>
      <c r="GH382" s="473"/>
      <c r="GI382" s="473"/>
      <c r="GJ382" s="473"/>
      <c r="GK382" s="473"/>
      <c r="GL382" s="473"/>
      <c r="GM382" s="473"/>
      <c r="GN382" s="473"/>
      <c r="GO382" s="473"/>
      <c r="GP382" s="473"/>
      <c r="GQ382" s="473"/>
      <c r="GR382" s="473"/>
      <c r="GS382" s="473"/>
      <c r="GT382" s="473"/>
      <c r="GU382" s="473"/>
      <c r="GV382" s="473"/>
    </row>
    <row r="383" spans="8:204" s="11" customFormat="1">
      <c r="H383" s="495"/>
      <c r="I383" s="495"/>
      <c r="J383" s="495"/>
      <c r="M383" s="495"/>
      <c r="N383" s="9"/>
      <c r="O383" s="9"/>
      <c r="P383" s="9"/>
      <c r="Q383" s="9"/>
      <c r="R383" s="473"/>
      <c r="S383" s="473"/>
      <c r="T383" s="473"/>
      <c r="U383" s="473"/>
      <c r="V383" s="473"/>
      <c r="W383" s="473"/>
      <c r="X383" s="473"/>
      <c r="Y383" s="473"/>
      <c r="Z383" s="473"/>
      <c r="AA383" s="473"/>
      <c r="AB383" s="473"/>
      <c r="AC383" s="473"/>
      <c r="AD383" s="473"/>
      <c r="AE383" s="473"/>
      <c r="AF383" s="473"/>
      <c r="AG383" s="473"/>
      <c r="AH383" s="473"/>
      <c r="AI383" s="473"/>
      <c r="AJ383" s="473"/>
      <c r="AK383" s="473"/>
      <c r="AL383" s="473"/>
      <c r="AM383" s="473"/>
      <c r="AN383" s="473"/>
      <c r="AO383" s="473"/>
      <c r="AP383" s="473"/>
      <c r="AQ383" s="473"/>
      <c r="AR383" s="473"/>
      <c r="AS383" s="473"/>
      <c r="AT383" s="473"/>
      <c r="AU383" s="473"/>
      <c r="AV383" s="473"/>
      <c r="AW383" s="473"/>
      <c r="AX383" s="473"/>
      <c r="AY383" s="473"/>
      <c r="AZ383" s="473"/>
      <c r="BA383" s="473"/>
      <c r="BB383" s="473"/>
      <c r="BC383" s="473"/>
      <c r="BD383" s="473"/>
      <c r="BE383" s="473"/>
      <c r="BF383" s="473"/>
      <c r="BG383" s="473"/>
      <c r="BH383" s="473"/>
      <c r="BI383" s="473"/>
      <c r="BJ383" s="473"/>
      <c r="BK383" s="473"/>
      <c r="BL383" s="473"/>
      <c r="BM383" s="473"/>
      <c r="BN383" s="473"/>
      <c r="BO383" s="473"/>
      <c r="BP383" s="473"/>
      <c r="BQ383" s="473"/>
      <c r="BR383" s="473"/>
      <c r="BS383" s="473"/>
      <c r="BT383" s="473"/>
      <c r="BU383" s="473"/>
      <c r="BV383" s="473"/>
      <c r="BW383" s="473"/>
      <c r="BX383" s="473"/>
      <c r="BY383" s="473"/>
      <c r="BZ383" s="473"/>
      <c r="CA383" s="473"/>
      <c r="CB383" s="473"/>
      <c r="CC383" s="473"/>
      <c r="CD383" s="473"/>
      <c r="CE383" s="473"/>
      <c r="CF383" s="473"/>
      <c r="CG383" s="473"/>
      <c r="CH383" s="473"/>
      <c r="CI383" s="473"/>
      <c r="CJ383" s="473"/>
      <c r="CK383" s="473"/>
      <c r="CL383" s="473"/>
      <c r="CM383" s="473"/>
      <c r="CN383" s="473"/>
      <c r="CO383" s="473"/>
      <c r="CP383" s="473"/>
      <c r="CQ383" s="473"/>
      <c r="CR383" s="473"/>
      <c r="CS383" s="473"/>
      <c r="CT383" s="473"/>
      <c r="CU383" s="473"/>
      <c r="CV383" s="473"/>
      <c r="CW383" s="473"/>
      <c r="CX383" s="473"/>
      <c r="CY383" s="473"/>
      <c r="CZ383" s="473"/>
      <c r="DA383" s="473"/>
      <c r="DB383" s="473"/>
      <c r="DC383" s="473"/>
      <c r="DD383" s="473"/>
      <c r="DE383" s="473"/>
      <c r="DF383" s="473"/>
      <c r="DG383" s="473"/>
      <c r="DH383" s="473"/>
      <c r="DI383" s="473"/>
      <c r="DJ383" s="473"/>
      <c r="DK383" s="473"/>
      <c r="DL383" s="473"/>
      <c r="DM383" s="473"/>
      <c r="DN383" s="473"/>
      <c r="DO383" s="473"/>
      <c r="DP383" s="473"/>
      <c r="DQ383" s="473"/>
      <c r="DR383" s="473"/>
      <c r="DS383" s="473"/>
      <c r="DT383" s="473"/>
      <c r="DU383" s="473"/>
      <c r="DV383" s="473"/>
      <c r="DW383" s="473"/>
      <c r="DX383" s="473"/>
      <c r="DY383" s="473"/>
      <c r="DZ383" s="473"/>
      <c r="EA383" s="473"/>
      <c r="EB383" s="473"/>
      <c r="EC383" s="473"/>
      <c r="ED383" s="473"/>
      <c r="EE383" s="473"/>
      <c r="EF383" s="473"/>
      <c r="EG383" s="473"/>
      <c r="EH383" s="473"/>
      <c r="EI383" s="473"/>
      <c r="EJ383" s="473"/>
      <c r="EK383" s="473"/>
      <c r="EL383" s="473"/>
      <c r="EM383" s="473"/>
      <c r="EN383" s="473"/>
      <c r="EO383" s="473"/>
      <c r="EP383" s="473"/>
      <c r="EQ383" s="473"/>
      <c r="ER383" s="473"/>
      <c r="ES383" s="473"/>
      <c r="ET383" s="473"/>
      <c r="EU383" s="473"/>
      <c r="EV383" s="473"/>
      <c r="EW383" s="473"/>
      <c r="EX383" s="473"/>
      <c r="EY383" s="473"/>
      <c r="EZ383" s="473"/>
      <c r="FA383" s="473"/>
      <c r="FB383" s="473"/>
      <c r="FC383" s="473"/>
      <c r="FD383" s="473"/>
      <c r="FE383" s="473"/>
      <c r="FF383" s="473"/>
      <c r="FG383" s="473"/>
      <c r="FH383" s="473"/>
      <c r="FI383" s="473"/>
      <c r="FJ383" s="473"/>
      <c r="FK383" s="473"/>
      <c r="FL383" s="473"/>
      <c r="FM383" s="473"/>
      <c r="FN383" s="473"/>
      <c r="FO383" s="473"/>
      <c r="FP383" s="473"/>
      <c r="FQ383" s="473"/>
      <c r="FR383" s="473"/>
      <c r="FS383" s="473"/>
      <c r="FT383" s="473"/>
      <c r="FU383" s="473"/>
      <c r="FV383" s="473"/>
      <c r="FW383" s="473"/>
      <c r="FX383" s="473"/>
      <c r="FY383" s="473"/>
      <c r="FZ383" s="473"/>
      <c r="GA383" s="473"/>
      <c r="GB383" s="473"/>
      <c r="GC383" s="473"/>
      <c r="GD383" s="473"/>
      <c r="GE383" s="473"/>
      <c r="GF383" s="473"/>
      <c r="GG383" s="473"/>
      <c r="GH383" s="473"/>
      <c r="GI383" s="473"/>
      <c r="GJ383" s="473"/>
      <c r="GK383" s="473"/>
      <c r="GL383" s="473"/>
      <c r="GM383" s="473"/>
      <c r="GN383" s="473"/>
      <c r="GO383" s="473"/>
      <c r="GP383" s="473"/>
      <c r="GQ383" s="473"/>
      <c r="GR383" s="473"/>
      <c r="GS383" s="473"/>
      <c r="GT383" s="473"/>
      <c r="GU383" s="473"/>
      <c r="GV383" s="473"/>
    </row>
    <row r="384" spans="8:204" s="11" customFormat="1">
      <c r="H384" s="495"/>
      <c r="I384" s="495"/>
      <c r="J384" s="495"/>
      <c r="M384" s="495"/>
      <c r="N384" s="9"/>
      <c r="O384" s="9"/>
      <c r="P384" s="9"/>
      <c r="Q384" s="9"/>
      <c r="R384" s="473"/>
      <c r="S384" s="473"/>
      <c r="T384" s="473"/>
      <c r="U384" s="473"/>
      <c r="V384" s="473"/>
      <c r="W384" s="473"/>
      <c r="X384" s="473"/>
      <c r="Y384" s="473"/>
      <c r="Z384" s="473"/>
      <c r="AA384" s="473"/>
      <c r="AB384" s="473"/>
      <c r="AC384" s="473"/>
      <c r="AD384" s="473"/>
      <c r="AE384" s="473"/>
      <c r="AF384" s="473"/>
      <c r="AG384" s="473"/>
      <c r="AH384" s="473"/>
      <c r="AI384" s="473"/>
      <c r="AJ384" s="473"/>
      <c r="AK384" s="473"/>
      <c r="AL384" s="473"/>
      <c r="AM384" s="473"/>
      <c r="AN384" s="473"/>
      <c r="AO384" s="473"/>
      <c r="AP384" s="473"/>
      <c r="AQ384" s="473"/>
      <c r="AR384" s="473"/>
      <c r="AS384" s="473"/>
      <c r="AT384" s="473"/>
      <c r="AU384" s="473"/>
      <c r="AV384" s="473"/>
      <c r="AW384" s="473"/>
      <c r="AX384" s="473"/>
      <c r="AY384" s="473"/>
      <c r="AZ384" s="473"/>
      <c r="BA384" s="473"/>
      <c r="BB384" s="473"/>
      <c r="BC384" s="473"/>
      <c r="BD384" s="473"/>
      <c r="BE384" s="473"/>
      <c r="BF384" s="473"/>
      <c r="BG384" s="473"/>
      <c r="BH384" s="473"/>
      <c r="BI384" s="473"/>
      <c r="BJ384" s="473"/>
      <c r="BK384" s="473"/>
      <c r="BL384" s="473"/>
      <c r="BM384" s="473"/>
      <c r="BN384" s="473"/>
      <c r="BO384" s="473"/>
      <c r="BP384" s="473"/>
      <c r="BQ384" s="473"/>
      <c r="BR384" s="473"/>
      <c r="BS384" s="473"/>
      <c r="BT384" s="473"/>
      <c r="BU384" s="473"/>
      <c r="BV384" s="473"/>
      <c r="BW384" s="473"/>
      <c r="BX384" s="473"/>
      <c r="BY384" s="473"/>
      <c r="BZ384" s="473"/>
      <c r="CA384" s="473"/>
      <c r="CB384" s="473"/>
      <c r="CC384" s="473"/>
      <c r="CD384" s="473"/>
      <c r="CE384" s="473"/>
      <c r="CF384" s="473"/>
      <c r="CG384" s="473"/>
      <c r="CH384" s="473"/>
      <c r="CI384" s="473"/>
      <c r="CJ384" s="473"/>
      <c r="CK384" s="473"/>
      <c r="CL384" s="473"/>
      <c r="CM384" s="473"/>
      <c r="CN384" s="473"/>
      <c r="CO384" s="473"/>
      <c r="CP384" s="473"/>
      <c r="CQ384" s="473"/>
      <c r="CR384" s="473"/>
      <c r="CS384" s="473"/>
      <c r="CT384" s="473"/>
      <c r="CU384" s="473"/>
      <c r="CV384" s="473"/>
      <c r="CW384" s="473"/>
      <c r="CX384" s="473"/>
      <c r="CY384" s="473"/>
      <c r="CZ384" s="473"/>
      <c r="DA384" s="473"/>
      <c r="DB384" s="473"/>
      <c r="DC384" s="473"/>
      <c r="DD384" s="473"/>
      <c r="DE384" s="473"/>
      <c r="DF384" s="473"/>
      <c r="DG384" s="473"/>
      <c r="DH384" s="473"/>
      <c r="DI384" s="473"/>
      <c r="DJ384" s="473"/>
      <c r="DK384" s="473"/>
      <c r="DL384" s="473"/>
      <c r="DM384" s="473"/>
      <c r="DN384" s="473"/>
      <c r="DO384" s="473"/>
      <c r="DP384" s="473"/>
      <c r="DQ384" s="473"/>
      <c r="DR384" s="473"/>
      <c r="DS384" s="473"/>
      <c r="DT384" s="473"/>
      <c r="DU384" s="473"/>
      <c r="DV384" s="473"/>
      <c r="DW384" s="473"/>
      <c r="DX384" s="473"/>
      <c r="DY384" s="473"/>
      <c r="DZ384" s="473"/>
      <c r="EA384" s="473"/>
      <c r="EB384" s="473"/>
      <c r="EC384" s="473"/>
      <c r="ED384" s="473"/>
      <c r="EE384" s="473"/>
      <c r="EF384" s="473"/>
      <c r="EG384" s="473"/>
      <c r="EH384" s="473"/>
      <c r="EI384" s="473"/>
      <c r="EJ384" s="473"/>
      <c r="EK384" s="473"/>
      <c r="EL384" s="473"/>
      <c r="EM384" s="473"/>
      <c r="EN384" s="473"/>
      <c r="EO384" s="473"/>
      <c r="EP384" s="473"/>
      <c r="EQ384" s="473"/>
      <c r="ER384" s="473"/>
      <c r="ES384" s="473"/>
      <c r="ET384" s="473"/>
      <c r="EU384" s="473"/>
      <c r="EV384" s="473"/>
      <c r="EW384" s="473"/>
      <c r="EX384" s="473"/>
      <c r="EY384" s="473"/>
      <c r="EZ384" s="473"/>
      <c r="FA384" s="473"/>
      <c r="FB384" s="473"/>
      <c r="FC384" s="473"/>
      <c r="FD384" s="473"/>
      <c r="FE384" s="473"/>
      <c r="FF384" s="473"/>
      <c r="FG384" s="473"/>
      <c r="FH384" s="473"/>
      <c r="FI384" s="473"/>
      <c r="FJ384" s="473"/>
      <c r="FK384" s="473"/>
      <c r="FL384" s="473"/>
      <c r="FM384" s="473"/>
      <c r="FN384" s="473"/>
      <c r="FO384" s="473"/>
      <c r="FP384" s="473"/>
      <c r="FQ384" s="473"/>
      <c r="FR384" s="473"/>
      <c r="FS384" s="473"/>
      <c r="FT384" s="473"/>
      <c r="FU384" s="473"/>
      <c r="FV384" s="473"/>
      <c r="FW384" s="473"/>
      <c r="FX384" s="473"/>
      <c r="FY384" s="473"/>
      <c r="FZ384" s="473"/>
      <c r="GA384" s="473"/>
      <c r="GB384" s="473"/>
      <c r="GC384" s="473"/>
      <c r="GD384" s="473"/>
      <c r="GE384" s="473"/>
      <c r="GF384" s="473"/>
      <c r="GG384" s="473"/>
      <c r="GH384" s="473"/>
      <c r="GI384" s="473"/>
      <c r="GJ384" s="473"/>
      <c r="GK384" s="473"/>
      <c r="GL384" s="473"/>
      <c r="GM384" s="473"/>
      <c r="GN384" s="473"/>
      <c r="GO384" s="473"/>
      <c r="GP384" s="473"/>
      <c r="GQ384" s="473"/>
      <c r="GR384" s="473"/>
      <c r="GS384" s="473"/>
      <c r="GT384" s="473"/>
      <c r="GU384" s="473"/>
      <c r="GV384" s="473"/>
    </row>
    <row r="385" spans="8:204" s="11" customFormat="1">
      <c r="H385" s="495"/>
      <c r="I385" s="495"/>
      <c r="J385" s="495"/>
      <c r="M385" s="495"/>
      <c r="N385" s="9"/>
      <c r="O385" s="9"/>
      <c r="P385" s="9"/>
      <c r="Q385" s="9"/>
      <c r="R385" s="473"/>
      <c r="S385" s="473"/>
      <c r="T385" s="473"/>
      <c r="U385" s="473"/>
      <c r="V385" s="473"/>
      <c r="W385" s="473"/>
      <c r="X385" s="473"/>
      <c r="Y385" s="473"/>
      <c r="Z385" s="473"/>
      <c r="AA385" s="473"/>
      <c r="AB385" s="473"/>
      <c r="AC385" s="473"/>
      <c r="AD385" s="473"/>
      <c r="AE385" s="473"/>
      <c r="AF385" s="473"/>
      <c r="AG385" s="473"/>
      <c r="AH385" s="473"/>
      <c r="AI385" s="473"/>
      <c r="AJ385" s="473"/>
      <c r="AK385" s="473"/>
      <c r="AL385" s="473"/>
      <c r="AM385" s="473"/>
      <c r="AN385" s="473"/>
      <c r="AO385" s="473"/>
      <c r="AP385" s="473"/>
      <c r="AQ385" s="473"/>
      <c r="AR385" s="473"/>
      <c r="AS385" s="473"/>
      <c r="AT385" s="473"/>
      <c r="AU385" s="473"/>
      <c r="AV385" s="473"/>
      <c r="AW385" s="473"/>
      <c r="AX385" s="473"/>
      <c r="AY385" s="473"/>
      <c r="AZ385" s="473"/>
      <c r="BA385" s="473"/>
      <c r="BB385" s="473"/>
      <c r="BC385" s="473"/>
      <c r="BD385" s="473"/>
      <c r="BE385" s="473"/>
      <c r="BF385" s="473"/>
      <c r="BG385" s="473"/>
      <c r="BH385" s="473"/>
      <c r="BI385" s="473"/>
      <c r="BJ385" s="473"/>
      <c r="BK385" s="473"/>
      <c r="BL385" s="473"/>
      <c r="BM385" s="473"/>
      <c r="BN385" s="473"/>
      <c r="BO385" s="473"/>
      <c r="BP385" s="473"/>
      <c r="BQ385" s="473"/>
      <c r="BR385" s="473"/>
      <c r="BS385" s="473"/>
      <c r="BT385" s="473"/>
      <c r="BU385" s="473"/>
      <c r="BV385" s="473"/>
      <c r="BW385" s="473"/>
      <c r="BX385" s="473"/>
      <c r="BY385" s="473"/>
      <c r="BZ385" s="473"/>
      <c r="CA385" s="473"/>
      <c r="CB385" s="473"/>
      <c r="CC385" s="473"/>
      <c r="CD385" s="473"/>
      <c r="CE385" s="473"/>
      <c r="CF385" s="473"/>
      <c r="CG385" s="473"/>
      <c r="CH385" s="473"/>
      <c r="CI385" s="473"/>
      <c r="CJ385" s="473"/>
      <c r="CK385" s="473"/>
      <c r="CL385" s="473"/>
      <c r="CM385" s="473"/>
      <c r="CN385" s="473"/>
      <c r="CO385" s="473"/>
      <c r="CP385" s="473"/>
      <c r="CQ385" s="473"/>
      <c r="CR385" s="473"/>
      <c r="CS385" s="473"/>
      <c r="CT385" s="473"/>
      <c r="CU385" s="473"/>
      <c r="CV385" s="473"/>
      <c r="CW385" s="473"/>
      <c r="CX385" s="473"/>
      <c r="CY385" s="473"/>
      <c r="CZ385" s="473"/>
      <c r="DA385" s="473"/>
      <c r="DB385" s="473"/>
      <c r="DC385" s="473"/>
      <c r="DD385" s="473"/>
      <c r="DE385" s="473"/>
      <c r="DF385" s="473"/>
      <c r="DG385" s="473"/>
      <c r="DH385" s="473"/>
      <c r="DI385" s="473"/>
      <c r="DJ385" s="473"/>
      <c r="DK385" s="473"/>
      <c r="DL385" s="473"/>
      <c r="DM385" s="473"/>
      <c r="DN385" s="473"/>
      <c r="DO385" s="473"/>
      <c r="DP385" s="473"/>
      <c r="DQ385" s="473"/>
      <c r="DR385" s="473"/>
      <c r="DS385" s="473"/>
      <c r="DT385" s="473"/>
      <c r="DU385" s="473"/>
      <c r="DV385" s="473"/>
      <c r="DW385" s="473"/>
      <c r="DX385" s="473"/>
      <c r="DY385" s="473"/>
      <c r="DZ385" s="473"/>
      <c r="EA385" s="473"/>
      <c r="EB385" s="473"/>
      <c r="EC385" s="473"/>
      <c r="ED385" s="473"/>
      <c r="EE385" s="473"/>
      <c r="EF385" s="473"/>
      <c r="EG385" s="473"/>
      <c r="EH385" s="473"/>
      <c r="EI385" s="473"/>
      <c r="EJ385" s="473"/>
      <c r="EK385" s="473"/>
      <c r="EL385" s="473"/>
      <c r="EM385" s="473"/>
      <c r="EN385" s="473"/>
      <c r="EO385" s="473"/>
      <c r="EP385" s="473"/>
      <c r="EQ385" s="473"/>
      <c r="ER385" s="473"/>
      <c r="ES385" s="473"/>
      <c r="ET385" s="473"/>
      <c r="EU385" s="473"/>
      <c r="EV385" s="473"/>
      <c r="EW385" s="473"/>
      <c r="EX385" s="473"/>
      <c r="EY385" s="473"/>
      <c r="EZ385" s="473"/>
      <c r="FA385" s="473"/>
      <c r="FB385" s="473"/>
      <c r="FC385" s="473"/>
      <c r="FD385" s="473"/>
      <c r="FE385" s="473"/>
      <c r="FF385" s="473"/>
      <c r="FG385" s="473"/>
      <c r="FH385" s="473"/>
      <c r="FI385" s="473"/>
      <c r="FJ385" s="473"/>
      <c r="FK385" s="473"/>
      <c r="FL385" s="473"/>
      <c r="FM385" s="473"/>
      <c r="FN385" s="473"/>
      <c r="FO385" s="473"/>
      <c r="FP385" s="473"/>
      <c r="FQ385" s="473"/>
      <c r="FR385" s="473"/>
      <c r="FS385" s="473"/>
      <c r="FT385" s="473"/>
      <c r="FU385" s="473"/>
      <c r="FV385" s="473"/>
      <c r="FW385" s="473"/>
      <c r="FX385" s="473"/>
      <c r="FY385" s="473"/>
      <c r="FZ385" s="473"/>
      <c r="GA385" s="473"/>
      <c r="GB385" s="473"/>
      <c r="GC385" s="473"/>
      <c r="GD385" s="473"/>
      <c r="GE385" s="473"/>
      <c r="GF385" s="473"/>
      <c r="GG385" s="473"/>
      <c r="GH385" s="473"/>
      <c r="GI385" s="473"/>
      <c r="GJ385" s="473"/>
      <c r="GK385" s="473"/>
      <c r="GL385" s="473"/>
      <c r="GM385" s="473"/>
      <c r="GN385" s="473"/>
      <c r="GO385" s="473"/>
      <c r="GP385" s="473"/>
      <c r="GQ385" s="473"/>
      <c r="GR385" s="473"/>
      <c r="GS385" s="473"/>
      <c r="GT385" s="473"/>
      <c r="GU385" s="473"/>
      <c r="GV385" s="473"/>
    </row>
    <row r="386" spans="8:204" s="11" customFormat="1">
      <c r="H386" s="495"/>
      <c r="I386" s="495"/>
      <c r="J386" s="495"/>
      <c r="M386" s="495"/>
      <c r="N386" s="9"/>
      <c r="O386" s="9"/>
      <c r="P386" s="9"/>
      <c r="Q386" s="9"/>
      <c r="R386" s="473"/>
      <c r="S386" s="473"/>
      <c r="T386" s="473"/>
      <c r="U386" s="473"/>
      <c r="V386" s="473"/>
      <c r="W386" s="473"/>
      <c r="X386" s="473"/>
      <c r="Y386" s="473"/>
      <c r="Z386" s="473"/>
      <c r="AA386" s="473"/>
      <c r="AB386" s="473"/>
      <c r="AC386" s="473"/>
      <c r="AD386" s="473"/>
      <c r="AE386" s="473"/>
      <c r="AF386" s="473"/>
      <c r="AG386" s="473"/>
      <c r="AH386" s="473"/>
      <c r="AI386" s="473"/>
      <c r="AJ386" s="473"/>
      <c r="AK386" s="473"/>
      <c r="AL386" s="473"/>
      <c r="AM386" s="473"/>
      <c r="AN386" s="473"/>
      <c r="AO386" s="473"/>
      <c r="AP386" s="473"/>
      <c r="AQ386" s="473"/>
      <c r="AR386" s="473"/>
      <c r="AS386" s="473"/>
      <c r="AT386" s="473"/>
      <c r="AU386" s="473"/>
      <c r="AV386" s="473"/>
      <c r="AW386" s="473"/>
      <c r="AX386" s="473"/>
      <c r="AY386" s="473"/>
      <c r="AZ386" s="473"/>
      <c r="BA386" s="473"/>
      <c r="BB386" s="473"/>
      <c r="BC386" s="473"/>
      <c r="BD386" s="473"/>
      <c r="BE386" s="473"/>
      <c r="BF386" s="473"/>
      <c r="BG386" s="473"/>
      <c r="BH386" s="473"/>
      <c r="BI386" s="473"/>
      <c r="BJ386" s="473"/>
      <c r="BK386" s="473"/>
      <c r="BL386" s="473"/>
      <c r="BM386" s="473"/>
      <c r="BN386" s="473"/>
      <c r="BO386" s="473"/>
      <c r="BP386" s="473"/>
      <c r="BQ386" s="473"/>
      <c r="BR386" s="473"/>
      <c r="BS386" s="473"/>
      <c r="BT386" s="473"/>
      <c r="BU386" s="473"/>
      <c r="BV386" s="473"/>
      <c r="BW386" s="473"/>
      <c r="BX386" s="473"/>
      <c r="BY386" s="473"/>
      <c r="BZ386" s="473"/>
      <c r="CA386" s="473"/>
      <c r="CB386" s="473"/>
      <c r="CC386" s="473"/>
      <c r="CD386" s="473"/>
      <c r="CE386" s="473"/>
      <c r="CF386" s="473"/>
      <c r="CG386" s="473"/>
      <c r="CH386" s="473"/>
      <c r="CI386" s="473"/>
      <c r="CJ386" s="473"/>
      <c r="CK386" s="473"/>
      <c r="CL386" s="473"/>
      <c r="CM386" s="473"/>
      <c r="CN386" s="473"/>
      <c r="CO386" s="473"/>
      <c r="CP386" s="473"/>
      <c r="CQ386" s="473"/>
      <c r="CR386" s="473"/>
      <c r="CS386" s="473"/>
      <c r="CT386" s="473"/>
      <c r="CU386" s="473"/>
      <c r="CV386" s="473"/>
      <c r="CW386" s="473"/>
      <c r="CX386" s="473"/>
      <c r="CY386" s="473"/>
      <c r="CZ386" s="473"/>
      <c r="DA386" s="473"/>
      <c r="DB386" s="473"/>
      <c r="DC386" s="473"/>
      <c r="DD386" s="473"/>
      <c r="DE386" s="473"/>
      <c r="DF386" s="473"/>
      <c r="DG386" s="473"/>
      <c r="DH386" s="473"/>
      <c r="DI386" s="473"/>
      <c r="DJ386" s="473"/>
      <c r="DK386" s="473"/>
      <c r="DL386" s="473"/>
      <c r="DM386" s="473"/>
      <c r="DN386" s="473"/>
      <c r="DO386" s="473"/>
      <c r="DP386" s="473"/>
      <c r="DQ386" s="473"/>
      <c r="DR386" s="473"/>
      <c r="DS386" s="473"/>
      <c r="DT386" s="473"/>
      <c r="DU386" s="473"/>
      <c r="DV386" s="473"/>
      <c r="DW386" s="473"/>
      <c r="DX386" s="473"/>
      <c r="DY386" s="473"/>
      <c r="DZ386" s="473"/>
      <c r="EA386" s="473"/>
      <c r="EB386" s="473"/>
      <c r="EC386" s="473"/>
      <c r="ED386" s="473"/>
      <c r="EE386" s="473"/>
      <c r="EF386" s="473"/>
      <c r="EG386" s="473"/>
      <c r="EH386" s="473"/>
      <c r="EI386" s="473"/>
      <c r="EJ386" s="473"/>
      <c r="EK386" s="473"/>
      <c r="EL386" s="473"/>
      <c r="EM386" s="473"/>
      <c r="EN386" s="473"/>
      <c r="EO386" s="473"/>
      <c r="EP386" s="473"/>
      <c r="EQ386" s="473"/>
      <c r="ER386" s="473"/>
      <c r="ES386" s="473"/>
      <c r="ET386" s="473"/>
      <c r="EU386" s="473"/>
      <c r="EV386" s="473"/>
      <c r="EW386" s="473"/>
      <c r="EX386" s="473"/>
      <c r="EY386" s="473"/>
      <c r="EZ386" s="473"/>
      <c r="FA386" s="473"/>
      <c r="FB386" s="473"/>
      <c r="FC386" s="473"/>
      <c r="FD386" s="473"/>
      <c r="FE386" s="473"/>
      <c r="FF386" s="473"/>
      <c r="FG386" s="473"/>
      <c r="FH386" s="473"/>
      <c r="FI386" s="473"/>
      <c r="FJ386" s="473"/>
      <c r="FK386" s="473"/>
      <c r="FL386" s="473"/>
      <c r="FM386" s="473"/>
      <c r="FN386" s="473"/>
      <c r="FO386" s="473"/>
      <c r="FP386" s="473"/>
      <c r="FQ386" s="473"/>
      <c r="FR386" s="473"/>
      <c r="FS386" s="473"/>
      <c r="FT386" s="473"/>
      <c r="FU386" s="473"/>
      <c r="FV386" s="473"/>
      <c r="FW386" s="473"/>
      <c r="FX386" s="473"/>
      <c r="FY386" s="473"/>
      <c r="FZ386" s="473"/>
      <c r="GA386" s="473"/>
      <c r="GB386" s="473"/>
      <c r="GC386" s="473"/>
      <c r="GD386" s="473"/>
      <c r="GE386" s="473"/>
      <c r="GF386" s="473"/>
      <c r="GG386" s="473"/>
      <c r="GH386" s="473"/>
      <c r="GI386" s="473"/>
      <c r="GJ386" s="473"/>
      <c r="GK386" s="473"/>
      <c r="GL386" s="473"/>
      <c r="GM386" s="473"/>
      <c r="GN386" s="473"/>
      <c r="GO386" s="473"/>
      <c r="GP386" s="473"/>
      <c r="GQ386" s="473"/>
      <c r="GR386" s="473"/>
      <c r="GS386" s="473"/>
      <c r="GT386" s="473"/>
      <c r="GU386" s="473"/>
      <c r="GV386" s="473"/>
    </row>
    <row r="387" spans="8:204" s="11" customFormat="1">
      <c r="H387" s="495"/>
      <c r="I387" s="495"/>
      <c r="J387" s="495"/>
      <c r="M387" s="495"/>
      <c r="N387" s="9"/>
      <c r="O387" s="9"/>
      <c r="P387" s="9"/>
      <c r="Q387" s="9"/>
      <c r="R387" s="473"/>
      <c r="S387" s="473"/>
      <c r="T387" s="473"/>
      <c r="U387" s="473"/>
      <c r="V387" s="473"/>
      <c r="W387" s="473"/>
      <c r="X387" s="473"/>
      <c r="Y387" s="473"/>
      <c r="Z387" s="473"/>
      <c r="AA387" s="473"/>
      <c r="AB387" s="473"/>
      <c r="AC387" s="473"/>
      <c r="AD387" s="473"/>
      <c r="AE387" s="473"/>
      <c r="AF387" s="473"/>
      <c r="AG387" s="473"/>
      <c r="AH387" s="473"/>
      <c r="AI387" s="473"/>
      <c r="AJ387" s="473"/>
      <c r="AK387" s="473"/>
      <c r="AL387" s="473"/>
      <c r="AM387" s="473"/>
      <c r="AN387" s="473"/>
      <c r="AO387" s="473"/>
      <c r="AP387" s="473"/>
      <c r="AQ387" s="473"/>
      <c r="AR387" s="473"/>
      <c r="AS387" s="473"/>
      <c r="AT387" s="473"/>
      <c r="AU387" s="473"/>
      <c r="AV387" s="473"/>
      <c r="AW387" s="473"/>
      <c r="AX387" s="473"/>
      <c r="AY387" s="473"/>
      <c r="AZ387" s="473"/>
      <c r="BA387" s="473"/>
      <c r="BB387" s="473"/>
      <c r="BC387" s="473"/>
      <c r="BD387" s="473"/>
      <c r="BE387" s="473"/>
      <c r="BF387" s="473"/>
      <c r="BG387" s="473"/>
      <c r="BH387" s="473"/>
      <c r="BI387" s="473"/>
      <c r="BJ387" s="473"/>
      <c r="BK387" s="473"/>
      <c r="BL387" s="473"/>
      <c r="BM387" s="473"/>
      <c r="BN387" s="473"/>
      <c r="BO387" s="473"/>
      <c r="BP387" s="473"/>
      <c r="BQ387" s="473"/>
      <c r="BR387" s="473"/>
      <c r="BS387" s="473"/>
      <c r="BT387" s="473"/>
      <c r="BU387" s="473"/>
      <c r="BV387" s="473"/>
      <c r="BW387" s="473"/>
      <c r="BX387" s="473"/>
      <c r="BY387" s="473"/>
      <c r="BZ387" s="473"/>
      <c r="CA387" s="473"/>
      <c r="CB387" s="473"/>
      <c r="CC387" s="473"/>
      <c r="CD387" s="473"/>
      <c r="CE387" s="473"/>
      <c r="CF387" s="473"/>
      <c r="CG387" s="473"/>
      <c r="CH387" s="473"/>
      <c r="CI387" s="473"/>
      <c r="CJ387" s="473"/>
      <c r="CK387" s="473"/>
      <c r="CL387" s="473"/>
      <c r="CM387" s="473"/>
      <c r="CN387" s="473"/>
      <c r="CO387" s="473"/>
      <c r="CP387" s="473"/>
      <c r="CQ387" s="473"/>
      <c r="CR387" s="473"/>
      <c r="CS387" s="473"/>
      <c r="CT387" s="473"/>
      <c r="CU387" s="473"/>
      <c r="CV387" s="473"/>
      <c r="CW387" s="473"/>
      <c r="CX387" s="473"/>
      <c r="CY387" s="473"/>
      <c r="CZ387" s="473"/>
      <c r="DA387" s="473"/>
      <c r="DB387" s="473"/>
      <c r="DC387" s="473"/>
      <c r="DD387" s="473"/>
      <c r="DE387" s="473"/>
      <c r="DF387" s="473"/>
      <c r="DG387" s="473"/>
      <c r="DH387" s="473"/>
      <c r="DI387" s="473"/>
      <c r="DJ387" s="473"/>
      <c r="DK387" s="473"/>
      <c r="DL387" s="473"/>
      <c r="DM387" s="473"/>
      <c r="DN387" s="473"/>
      <c r="DO387" s="473"/>
      <c r="DP387" s="473"/>
      <c r="DQ387" s="473"/>
      <c r="DR387" s="473"/>
      <c r="DS387" s="473"/>
      <c r="DT387" s="473"/>
      <c r="DU387" s="473"/>
      <c r="DV387" s="473"/>
      <c r="DW387" s="473"/>
      <c r="DX387" s="473"/>
      <c r="DY387" s="473"/>
      <c r="DZ387" s="473"/>
      <c r="EA387" s="473"/>
      <c r="EB387" s="473"/>
      <c r="EC387" s="473"/>
      <c r="ED387" s="473"/>
      <c r="EE387" s="473"/>
      <c r="EF387" s="473"/>
      <c r="EG387" s="473"/>
      <c r="EH387" s="473"/>
      <c r="EI387" s="473"/>
      <c r="EJ387" s="473"/>
      <c r="EK387" s="473"/>
      <c r="EL387" s="473"/>
      <c r="EM387" s="473"/>
      <c r="EN387" s="473"/>
      <c r="EO387" s="473"/>
      <c r="EP387" s="473"/>
      <c r="EQ387" s="473"/>
      <c r="ER387" s="473"/>
      <c r="ES387" s="473"/>
      <c r="ET387" s="473"/>
      <c r="EU387" s="473"/>
      <c r="EV387" s="473"/>
      <c r="EW387" s="473"/>
      <c r="EX387" s="473"/>
      <c r="EY387" s="473"/>
      <c r="EZ387" s="473"/>
      <c r="FA387" s="473"/>
      <c r="FB387" s="473"/>
      <c r="FC387" s="473"/>
      <c r="FD387" s="473"/>
      <c r="FE387" s="473"/>
      <c r="FF387" s="473"/>
      <c r="FG387" s="473"/>
      <c r="FH387" s="473"/>
      <c r="FI387" s="473"/>
      <c r="FJ387" s="473"/>
      <c r="FK387" s="473"/>
      <c r="FL387" s="473"/>
      <c r="FM387" s="473"/>
      <c r="FN387" s="473"/>
      <c r="FO387" s="473"/>
      <c r="FP387" s="473"/>
      <c r="FQ387" s="473"/>
      <c r="FR387" s="473"/>
      <c r="FS387" s="473"/>
      <c r="FT387" s="473"/>
      <c r="FU387" s="473"/>
      <c r="FV387" s="473"/>
      <c r="FW387" s="473"/>
      <c r="FX387" s="473"/>
      <c r="FY387" s="473"/>
      <c r="FZ387" s="473"/>
      <c r="GA387" s="473"/>
      <c r="GB387" s="473"/>
      <c r="GC387" s="473"/>
      <c r="GD387" s="473"/>
      <c r="GE387" s="473"/>
      <c r="GF387" s="473"/>
      <c r="GG387" s="473"/>
      <c r="GH387" s="473"/>
      <c r="GI387" s="473"/>
      <c r="GJ387" s="473"/>
      <c r="GK387" s="473"/>
      <c r="GL387" s="473"/>
      <c r="GM387" s="473"/>
      <c r="GN387" s="473"/>
      <c r="GO387" s="473"/>
      <c r="GP387" s="473"/>
      <c r="GQ387" s="473"/>
      <c r="GR387" s="473"/>
      <c r="GS387" s="473"/>
      <c r="GT387" s="473"/>
      <c r="GU387" s="473"/>
      <c r="GV387" s="473"/>
    </row>
    <row r="388" spans="8:204" s="11" customFormat="1">
      <c r="H388" s="495"/>
      <c r="I388" s="495"/>
      <c r="J388" s="495"/>
      <c r="M388" s="495"/>
      <c r="N388" s="9"/>
      <c r="O388" s="9"/>
      <c r="P388" s="9"/>
      <c r="Q388" s="9"/>
      <c r="R388" s="473"/>
      <c r="S388" s="473"/>
      <c r="T388" s="473"/>
      <c r="U388" s="473"/>
      <c r="V388" s="473"/>
      <c r="W388" s="473"/>
      <c r="X388" s="473"/>
      <c r="Y388" s="473"/>
      <c r="Z388" s="473"/>
      <c r="AA388" s="473"/>
      <c r="AB388" s="473"/>
      <c r="AC388" s="473"/>
      <c r="AD388" s="473"/>
      <c r="AE388" s="473"/>
      <c r="AF388" s="473"/>
      <c r="AG388" s="473"/>
      <c r="AH388" s="473"/>
      <c r="AI388" s="473"/>
      <c r="AJ388" s="473"/>
      <c r="AK388" s="473"/>
      <c r="AL388" s="473"/>
      <c r="AM388" s="473"/>
      <c r="AN388" s="473"/>
      <c r="AO388" s="473"/>
      <c r="AP388" s="473"/>
      <c r="AQ388" s="473"/>
      <c r="AR388" s="473"/>
      <c r="AS388" s="473"/>
      <c r="AT388" s="473"/>
      <c r="AU388" s="473"/>
      <c r="AV388" s="473"/>
      <c r="AW388" s="473"/>
      <c r="AX388" s="473"/>
      <c r="AY388" s="473"/>
      <c r="AZ388" s="473"/>
      <c r="BA388" s="473"/>
      <c r="BB388" s="473"/>
      <c r="BC388" s="473"/>
      <c r="BD388" s="473"/>
      <c r="BE388" s="473"/>
      <c r="BF388" s="473"/>
      <c r="BG388" s="473"/>
      <c r="BH388" s="473"/>
      <c r="BI388" s="473"/>
      <c r="BJ388" s="473"/>
      <c r="BK388" s="473"/>
      <c r="BL388" s="473"/>
      <c r="BM388" s="473"/>
      <c r="BN388" s="473"/>
      <c r="BO388" s="473"/>
      <c r="BP388" s="473"/>
      <c r="BQ388" s="473"/>
      <c r="BR388" s="473"/>
      <c r="BS388" s="473"/>
      <c r="BT388" s="473"/>
      <c r="BU388" s="473"/>
      <c r="BV388" s="473"/>
      <c r="BW388" s="473"/>
      <c r="BX388" s="473"/>
      <c r="BY388" s="473"/>
      <c r="BZ388" s="473"/>
      <c r="CA388" s="473"/>
      <c r="CB388" s="473"/>
      <c r="CC388" s="473"/>
      <c r="CD388" s="473"/>
      <c r="CE388" s="473"/>
      <c r="CF388" s="473"/>
      <c r="CG388" s="473"/>
      <c r="CH388" s="473"/>
      <c r="CI388" s="473"/>
      <c r="CJ388" s="473"/>
      <c r="CK388" s="473"/>
      <c r="CL388" s="473"/>
      <c r="CM388" s="473"/>
      <c r="CN388" s="473"/>
      <c r="CO388" s="473"/>
      <c r="CP388" s="473"/>
      <c r="CQ388" s="473"/>
      <c r="CR388" s="473"/>
      <c r="CS388" s="473"/>
      <c r="CT388" s="473"/>
      <c r="CU388" s="473"/>
      <c r="CV388" s="473"/>
      <c r="CW388" s="473"/>
      <c r="CX388" s="473"/>
      <c r="CY388" s="473"/>
      <c r="CZ388" s="473"/>
      <c r="DA388" s="473"/>
      <c r="DB388" s="473"/>
      <c r="DC388" s="473"/>
      <c r="DD388" s="473"/>
      <c r="DE388" s="473"/>
      <c r="DF388" s="473"/>
      <c r="DG388" s="473"/>
      <c r="DH388" s="473"/>
      <c r="DI388" s="473"/>
      <c r="DJ388" s="473"/>
      <c r="DK388" s="473"/>
      <c r="DL388" s="473"/>
      <c r="DM388" s="473"/>
      <c r="DN388" s="473"/>
      <c r="DO388" s="473"/>
      <c r="DP388" s="473"/>
      <c r="DQ388" s="473"/>
      <c r="DR388" s="473"/>
      <c r="DS388" s="473"/>
      <c r="DT388" s="473"/>
      <c r="DU388" s="473"/>
      <c r="DV388" s="473"/>
      <c r="DW388" s="473"/>
      <c r="DX388" s="473"/>
      <c r="DY388" s="473"/>
      <c r="DZ388" s="473"/>
      <c r="EA388" s="473"/>
      <c r="EB388" s="473"/>
      <c r="EC388" s="473"/>
      <c r="ED388" s="473"/>
      <c r="EE388" s="473"/>
      <c r="EF388" s="473"/>
      <c r="EG388" s="473"/>
      <c r="EH388" s="473"/>
      <c r="EI388" s="473"/>
      <c r="EJ388" s="473"/>
      <c r="EK388" s="473"/>
      <c r="EL388" s="473"/>
      <c r="EM388" s="473"/>
      <c r="EN388" s="473"/>
      <c r="EO388" s="473"/>
      <c r="EP388" s="473"/>
      <c r="EQ388" s="473"/>
      <c r="ER388" s="473"/>
      <c r="ES388" s="473"/>
      <c r="ET388" s="473"/>
      <c r="EU388" s="473"/>
      <c r="EV388" s="473"/>
      <c r="EW388" s="473"/>
      <c r="EX388" s="473"/>
      <c r="EY388" s="473"/>
      <c r="EZ388" s="473"/>
      <c r="FA388" s="473"/>
      <c r="FB388" s="473"/>
      <c r="FC388" s="473"/>
      <c r="FD388" s="473"/>
      <c r="FE388" s="473"/>
      <c r="FF388" s="473"/>
      <c r="FG388" s="473"/>
      <c r="FH388" s="473"/>
      <c r="FI388" s="473"/>
      <c r="FJ388" s="473"/>
      <c r="FK388" s="473"/>
      <c r="FL388" s="473"/>
      <c r="FM388" s="473"/>
      <c r="FN388" s="473"/>
      <c r="FO388" s="473"/>
      <c r="FP388" s="473"/>
      <c r="FQ388" s="473"/>
      <c r="FR388" s="473"/>
      <c r="FS388" s="473"/>
      <c r="FT388" s="473"/>
      <c r="FU388" s="473"/>
      <c r="FV388" s="473"/>
      <c r="FW388" s="473"/>
      <c r="FX388" s="473"/>
      <c r="FY388" s="473"/>
      <c r="FZ388" s="473"/>
      <c r="GA388" s="473"/>
      <c r="GB388" s="473"/>
      <c r="GC388" s="473"/>
      <c r="GD388" s="473"/>
      <c r="GE388" s="473"/>
      <c r="GF388" s="473"/>
      <c r="GG388" s="473"/>
      <c r="GH388" s="473"/>
      <c r="GI388" s="473"/>
      <c r="GJ388" s="473"/>
      <c r="GK388" s="473"/>
      <c r="GL388" s="473"/>
      <c r="GM388" s="473"/>
      <c r="GN388" s="473"/>
      <c r="GO388" s="473"/>
      <c r="GP388" s="473"/>
      <c r="GQ388" s="473"/>
      <c r="GR388" s="473"/>
      <c r="GS388" s="473"/>
      <c r="GT388" s="473"/>
      <c r="GU388" s="473"/>
      <c r="GV388" s="473"/>
    </row>
    <row r="389" spans="8:204" s="11" customFormat="1">
      <c r="H389" s="495"/>
      <c r="I389" s="495"/>
      <c r="J389" s="495"/>
      <c r="M389" s="495"/>
      <c r="N389" s="9"/>
      <c r="O389" s="9"/>
      <c r="P389" s="9"/>
      <c r="Q389" s="9"/>
      <c r="R389" s="473"/>
      <c r="S389" s="473"/>
      <c r="T389" s="473"/>
      <c r="U389" s="473"/>
      <c r="V389" s="473"/>
      <c r="W389" s="473"/>
      <c r="X389" s="473"/>
      <c r="Y389" s="473"/>
      <c r="Z389" s="473"/>
      <c r="AA389" s="473"/>
      <c r="AB389" s="473"/>
      <c r="AC389" s="473"/>
      <c r="AD389" s="473"/>
      <c r="AE389" s="473"/>
      <c r="AF389" s="473"/>
      <c r="AG389" s="473"/>
      <c r="AH389" s="473"/>
      <c r="AI389" s="473"/>
      <c r="AJ389" s="473"/>
      <c r="AK389" s="473"/>
      <c r="AL389" s="473"/>
      <c r="AM389" s="473"/>
      <c r="AN389" s="473"/>
      <c r="AO389" s="473"/>
      <c r="AP389" s="473"/>
      <c r="AQ389" s="473"/>
      <c r="AR389" s="473"/>
      <c r="AS389" s="473"/>
      <c r="AT389" s="473"/>
      <c r="AU389" s="473"/>
      <c r="AV389" s="473"/>
      <c r="AW389" s="473"/>
      <c r="AX389" s="473"/>
      <c r="AY389" s="473"/>
      <c r="AZ389" s="473"/>
      <c r="BA389" s="473"/>
      <c r="BB389" s="473"/>
      <c r="BC389" s="473"/>
      <c r="BD389" s="473"/>
      <c r="BE389" s="473"/>
      <c r="BF389" s="473"/>
      <c r="BG389" s="473"/>
      <c r="BH389" s="473"/>
      <c r="BI389" s="473"/>
      <c r="BJ389" s="473"/>
      <c r="BK389" s="473"/>
      <c r="BL389" s="473"/>
      <c r="BM389" s="473"/>
      <c r="BN389" s="473"/>
      <c r="BO389" s="473"/>
      <c r="BP389" s="473"/>
      <c r="BQ389" s="473"/>
      <c r="BR389" s="473"/>
      <c r="BS389" s="473"/>
      <c r="BT389" s="473"/>
      <c r="BU389" s="473"/>
      <c r="BV389" s="473"/>
      <c r="BW389" s="473"/>
      <c r="BX389" s="473"/>
      <c r="BY389" s="473"/>
      <c r="BZ389" s="473"/>
      <c r="CA389" s="473"/>
      <c r="CB389" s="473"/>
      <c r="CC389" s="473"/>
      <c r="CD389" s="473"/>
      <c r="CE389" s="473"/>
      <c r="CF389" s="473"/>
      <c r="CG389" s="473"/>
      <c r="CH389" s="473"/>
      <c r="CI389" s="473"/>
      <c r="CJ389" s="473"/>
      <c r="CK389" s="473"/>
      <c r="CL389" s="473"/>
      <c r="CM389" s="473"/>
      <c r="CN389" s="473"/>
      <c r="CO389" s="473"/>
      <c r="CP389" s="473"/>
      <c r="CQ389" s="473"/>
      <c r="CR389" s="473"/>
      <c r="CS389" s="473"/>
      <c r="CT389" s="473"/>
      <c r="CU389" s="473"/>
      <c r="CV389" s="473"/>
      <c r="CW389" s="473"/>
      <c r="CX389" s="473"/>
      <c r="CY389" s="473"/>
      <c r="CZ389" s="473"/>
      <c r="DA389" s="473"/>
      <c r="DB389" s="473"/>
      <c r="DC389" s="473"/>
      <c r="DD389" s="473"/>
      <c r="DE389" s="473"/>
      <c r="DF389" s="473"/>
      <c r="DG389" s="473"/>
      <c r="DH389" s="473"/>
      <c r="DI389" s="473"/>
      <c r="DJ389" s="473"/>
      <c r="DK389" s="473"/>
      <c r="DL389" s="473"/>
      <c r="DM389" s="473"/>
      <c r="DN389" s="473"/>
      <c r="DO389" s="473"/>
      <c r="DP389" s="473"/>
      <c r="DQ389" s="473"/>
      <c r="DR389" s="473"/>
      <c r="DS389" s="473"/>
      <c r="DT389" s="473"/>
      <c r="DU389" s="473"/>
      <c r="DV389" s="473"/>
      <c r="DW389" s="473"/>
      <c r="DX389" s="473"/>
      <c r="DY389" s="473"/>
      <c r="DZ389" s="473"/>
      <c r="EA389" s="473"/>
      <c r="EB389" s="473"/>
      <c r="EC389" s="473"/>
      <c r="ED389" s="473"/>
      <c r="EE389" s="473"/>
      <c r="EF389" s="473"/>
      <c r="EG389" s="473"/>
      <c r="EH389" s="473"/>
      <c r="EI389" s="473"/>
      <c r="EJ389" s="473"/>
      <c r="EK389" s="473"/>
      <c r="EL389" s="473"/>
      <c r="EM389" s="473"/>
      <c r="EN389" s="473"/>
      <c r="EO389" s="473"/>
      <c r="EP389" s="473"/>
      <c r="EQ389" s="473"/>
      <c r="ER389" s="473"/>
      <c r="ES389" s="473"/>
      <c r="ET389" s="473"/>
      <c r="EU389" s="473"/>
      <c r="EV389" s="473"/>
      <c r="EW389" s="473"/>
      <c r="EX389" s="473"/>
      <c r="EY389" s="473"/>
      <c r="EZ389" s="473"/>
      <c r="FA389" s="473"/>
      <c r="FB389" s="473"/>
      <c r="FC389" s="473"/>
      <c r="FD389" s="473"/>
      <c r="FE389" s="473"/>
      <c r="FF389" s="473"/>
      <c r="FG389" s="473"/>
      <c r="FH389" s="473"/>
      <c r="FI389" s="473"/>
      <c r="FJ389" s="473"/>
      <c r="FK389" s="473"/>
      <c r="FL389" s="473"/>
      <c r="FM389" s="473"/>
      <c r="FN389" s="473"/>
      <c r="FO389" s="473"/>
      <c r="FP389" s="473"/>
      <c r="FQ389" s="473"/>
      <c r="FR389" s="473"/>
      <c r="FS389" s="473"/>
      <c r="FT389" s="473"/>
      <c r="FU389" s="473"/>
      <c r="FV389" s="473"/>
      <c r="FW389" s="473"/>
      <c r="FX389" s="473"/>
      <c r="FY389" s="473"/>
      <c r="FZ389" s="473"/>
      <c r="GA389" s="473"/>
      <c r="GB389" s="473"/>
      <c r="GC389" s="473"/>
      <c r="GD389" s="473"/>
      <c r="GE389" s="473"/>
      <c r="GF389" s="473"/>
      <c r="GG389" s="473"/>
      <c r="GH389" s="473"/>
      <c r="GI389" s="473"/>
      <c r="GJ389" s="473"/>
      <c r="GK389" s="473"/>
      <c r="GL389" s="473"/>
      <c r="GM389" s="473"/>
      <c r="GN389" s="473"/>
      <c r="GO389" s="473"/>
      <c r="GP389" s="473"/>
      <c r="GQ389" s="473"/>
      <c r="GR389" s="473"/>
      <c r="GS389" s="473"/>
      <c r="GT389" s="473"/>
      <c r="GU389" s="473"/>
      <c r="GV389" s="473"/>
    </row>
    <row r="390" spans="8:204" s="11" customFormat="1">
      <c r="H390" s="495"/>
      <c r="I390" s="495"/>
      <c r="J390" s="495"/>
      <c r="M390" s="495"/>
      <c r="N390" s="9"/>
      <c r="O390" s="9"/>
      <c r="P390" s="9"/>
      <c r="Q390" s="9"/>
      <c r="R390" s="473"/>
      <c r="S390" s="473"/>
      <c r="T390" s="473"/>
      <c r="U390" s="473"/>
      <c r="V390" s="473"/>
      <c r="W390" s="473"/>
      <c r="X390" s="473"/>
      <c r="Y390" s="473"/>
      <c r="Z390" s="473"/>
      <c r="AA390" s="473"/>
      <c r="AB390" s="473"/>
      <c r="AC390" s="473"/>
      <c r="AD390" s="473"/>
      <c r="AE390" s="473"/>
      <c r="AF390" s="473"/>
      <c r="AG390" s="473"/>
      <c r="AH390" s="473"/>
      <c r="AI390" s="473"/>
      <c r="AJ390" s="473"/>
      <c r="AK390" s="473"/>
      <c r="AL390" s="473"/>
      <c r="AM390" s="473"/>
      <c r="AN390" s="473"/>
      <c r="AO390" s="473"/>
      <c r="AP390" s="473"/>
      <c r="AQ390" s="473"/>
      <c r="AR390" s="473"/>
      <c r="AS390" s="473"/>
      <c r="AT390" s="473"/>
      <c r="AU390" s="473"/>
      <c r="AV390" s="473"/>
      <c r="AW390" s="473"/>
      <c r="AX390" s="473"/>
      <c r="AY390" s="473"/>
      <c r="AZ390" s="473"/>
      <c r="BA390" s="473"/>
      <c r="BB390" s="473"/>
      <c r="BC390" s="473"/>
      <c r="BD390" s="473"/>
      <c r="BE390" s="473"/>
      <c r="BF390" s="473"/>
      <c r="BG390" s="473"/>
      <c r="BH390" s="473"/>
      <c r="BI390" s="473"/>
      <c r="BJ390" s="473"/>
      <c r="BK390" s="473"/>
      <c r="BL390" s="473"/>
      <c r="BM390" s="473"/>
      <c r="BN390" s="473"/>
      <c r="BO390" s="473"/>
      <c r="BP390" s="473"/>
      <c r="BQ390" s="473"/>
      <c r="BR390" s="473"/>
      <c r="BS390" s="473"/>
      <c r="BT390" s="473"/>
      <c r="BU390" s="473"/>
      <c r="BV390" s="473"/>
      <c r="BW390" s="473"/>
      <c r="BX390" s="473"/>
      <c r="BY390" s="473"/>
      <c r="BZ390" s="473"/>
      <c r="CA390" s="473"/>
      <c r="CB390" s="473"/>
      <c r="CC390" s="473"/>
      <c r="CD390" s="473"/>
      <c r="CE390" s="473"/>
      <c r="CF390" s="473"/>
      <c r="CG390" s="473"/>
      <c r="CH390" s="473"/>
      <c r="CI390" s="473"/>
      <c r="CJ390" s="473"/>
      <c r="CK390" s="473"/>
      <c r="CL390" s="473"/>
      <c r="CM390" s="473"/>
      <c r="CN390" s="473"/>
      <c r="CO390" s="473"/>
      <c r="CP390" s="473"/>
      <c r="CQ390" s="473"/>
      <c r="CR390" s="473"/>
      <c r="CS390" s="473"/>
      <c r="CT390" s="473"/>
      <c r="CU390" s="473"/>
      <c r="CV390" s="473"/>
      <c r="CW390" s="473"/>
      <c r="CX390" s="473"/>
      <c r="CY390" s="473"/>
      <c r="CZ390" s="473"/>
      <c r="DA390" s="473"/>
      <c r="DB390" s="473"/>
      <c r="DC390" s="473"/>
      <c r="DD390" s="473"/>
      <c r="DE390" s="473"/>
      <c r="DF390" s="473"/>
      <c r="DG390" s="473"/>
      <c r="DH390" s="473"/>
      <c r="DI390" s="473"/>
      <c r="DJ390" s="473"/>
      <c r="DK390" s="473"/>
      <c r="DL390" s="473"/>
      <c r="DM390" s="473"/>
      <c r="DN390" s="473"/>
      <c r="DO390" s="473"/>
      <c r="DP390" s="473"/>
      <c r="DQ390" s="473"/>
      <c r="DR390" s="473"/>
      <c r="DS390" s="473"/>
      <c r="DT390" s="473"/>
      <c r="DU390" s="473"/>
      <c r="DV390" s="473"/>
      <c r="DW390" s="473"/>
      <c r="DX390" s="473"/>
      <c r="DY390" s="473"/>
      <c r="DZ390" s="473"/>
      <c r="EA390" s="473"/>
      <c r="EB390" s="473"/>
      <c r="EC390" s="473"/>
      <c r="ED390" s="473"/>
      <c r="EE390" s="473"/>
      <c r="EF390" s="473"/>
      <c r="EG390" s="473"/>
      <c r="EH390" s="473"/>
      <c r="EI390" s="473"/>
      <c r="EJ390" s="473"/>
      <c r="EK390" s="473"/>
      <c r="EL390" s="473"/>
      <c r="EM390" s="473"/>
      <c r="EN390" s="473"/>
      <c r="EO390" s="473"/>
      <c r="EP390" s="473"/>
      <c r="EQ390" s="473"/>
      <c r="ER390" s="473"/>
      <c r="ES390" s="473"/>
      <c r="ET390" s="473"/>
      <c r="EU390" s="473"/>
      <c r="EV390" s="473"/>
      <c r="EW390" s="473"/>
      <c r="EX390" s="473"/>
      <c r="EY390" s="473"/>
      <c r="EZ390" s="473"/>
      <c r="FA390" s="473"/>
      <c r="FB390" s="473"/>
      <c r="FC390" s="473"/>
      <c r="FD390" s="473"/>
      <c r="FE390" s="473"/>
      <c r="FF390" s="473"/>
      <c r="FG390" s="473"/>
      <c r="FH390" s="473"/>
      <c r="FI390" s="473"/>
      <c r="FJ390" s="473"/>
      <c r="FK390" s="473"/>
      <c r="FL390" s="473"/>
      <c r="FM390" s="473"/>
      <c r="FN390" s="473"/>
      <c r="FO390" s="473"/>
      <c r="FP390" s="473"/>
      <c r="FQ390" s="473"/>
      <c r="FR390" s="473"/>
      <c r="FS390" s="473"/>
      <c r="FT390" s="473"/>
      <c r="FU390" s="473"/>
      <c r="FV390" s="473"/>
      <c r="FW390" s="473"/>
      <c r="FX390" s="473"/>
      <c r="FY390" s="473"/>
      <c r="FZ390" s="473"/>
      <c r="GA390" s="473"/>
      <c r="GB390" s="473"/>
      <c r="GC390" s="473"/>
      <c r="GD390" s="473"/>
      <c r="GE390" s="473"/>
      <c r="GF390" s="473"/>
      <c r="GG390" s="473"/>
      <c r="GH390" s="473"/>
      <c r="GI390" s="473"/>
      <c r="GJ390" s="473"/>
      <c r="GK390" s="473"/>
      <c r="GL390" s="473"/>
      <c r="GM390" s="473"/>
      <c r="GN390" s="473"/>
      <c r="GO390" s="473"/>
      <c r="GP390" s="473"/>
      <c r="GQ390" s="473"/>
      <c r="GR390" s="473"/>
      <c r="GS390" s="473"/>
      <c r="GT390" s="473"/>
      <c r="GU390" s="473"/>
      <c r="GV390" s="473"/>
    </row>
    <row r="391" spans="8:204" s="11" customFormat="1">
      <c r="H391" s="495"/>
      <c r="I391" s="495"/>
      <c r="J391" s="495"/>
      <c r="M391" s="495"/>
      <c r="N391" s="9"/>
      <c r="O391" s="9"/>
      <c r="P391" s="9"/>
      <c r="Q391" s="9"/>
      <c r="R391" s="473"/>
      <c r="S391" s="473"/>
      <c r="T391" s="473"/>
      <c r="U391" s="473"/>
      <c r="V391" s="473"/>
      <c r="W391" s="473"/>
      <c r="X391" s="473"/>
      <c r="Y391" s="473"/>
      <c r="Z391" s="473"/>
      <c r="AA391" s="473"/>
      <c r="AB391" s="473"/>
      <c r="AC391" s="473"/>
      <c r="AD391" s="473"/>
      <c r="AE391" s="473"/>
      <c r="AF391" s="473"/>
      <c r="AG391" s="473"/>
      <c r="AH391" s="473"/>
      <c r="AI391" s="473"/>
      <c r="AJ391" s="473"/>
      <c r="AK391" s="473"/>
      <c r="AL391" s="473"/>
      <c r="AM391" s="473"/>
      <c r="AN391" s="473"/>
      <c r="AO391" s="473"/>
      <c r="AP391" s="473"/>
      <c r="AQ391" s="473"/>
      <c r="AR391" s="473"/>
      <c r="AS391" s="473"/>
      <c r="AT391" s="473"/>
      <c r="AU391" s="473"/>
      <c r="AV391" s="473"/>
      <c r="AW391" s="473"/>
      <c r="AX391" s="473"/>
      <c r="AY391" s="473"/>
      <c r="AZ391" s="473"/>
      <c r="BA391" s="473"/>
      <c r="BB391" s="473"/>
      <c r="BC391" s="473"/>
      <c r="BD391" s="473"/>
      <c r="BE391" s="473"/>
      <c r="BF391" s="473"/>
      <c r="BG391" s="473"/>
      <c r="BH391" s="473"/>
      <c r="BI391" s="473"/>
      <c r="BJ391" s="473"/>
      <c r="BK391" s="473"/>
      <c r="BL391" s="473"/>
      <c r="BM391" s="473"/>
      <c r="BN391" s="473"/>
      <c r="BO391" s="473"/>
      <c r="BP391" s="473"/>
      <c r="BQ391" s="473"/>
      <c r="BR391" s="473"/>
      <c r="BS391" s="473"/>
      <c r="BT391" s="473"/>
      <c r="BU391" s="473"/>
      <c r="BV391" s="473"/>
      <c r="BW391" s="473"/>
      <c r="BX391" s="473"/>
      <c r="BY391" s="473"/>
      <c r="BZ391" s="473"/>
      <c r="CA391" s="473"/>
      <c r="CB391" s="473"/>
      <c r="CC391" s="473"/>
      <c r="CD391" s="473"/>
      <c r="CE391" s="473"/>
      <c r="CF391" s="473"/>
      <c r="CG391" s="473"/>
      <c r="CH391" s="473"/>
      <c r="CI391" s="473"/>
      <c r="CJ391" s="473"/>
      <c r="CK391" s="473"/>
      <c r="CL391" s="473"/>
      <c r="CM391" s="473"/>
      <c r="CN391" s="473"/>
      <c r="CO391" s="473"/>
      <c r="CP391" s="473"/>
      <c r="CQ391" s="473"/>
      <c r="CR391" s="473"/>
      <c r="CS391" s="473"/>
      <c r="CT391" s="473"/>
      <c r="CU391" s="473"/>
      <c r="CV391" s="473"/>
      <c r="CW391" s="473"/>
      <c r="CX391" s="473"/>
      <c r="CY391" s="473"/>
      <c r="CZ391" s="473"/>
      <c r="DA391" s="473"/>
      <c r="DB391" s="473"/>
      <c r="DC391" s="473"/>
      <c r="DD391" s="473"/>
      <c r="DE391" s="473"/>
      <c r="DF391" s="473"/>
      <c r="DG391" s="473"/>
      <c r="DH391" s="473"/>
      <c r="DI391" s="473"/>
      <c r="DJ391" s="473"/>
      <c r="DK391" s="473"/>
      <c r="DL391" s="473"/>
      <c r="DM391" s="473"/>
      <c r="DN391" s="473"/>
      <c r="DO391" s="473"/>
      <c r="DP391" s="473"/>
      <c r="DQ391" s="473"/>
      <c r="DR391" s="473"/>
      <c r="DS391" s="473"/>
      <c r="DT391" s="473"/>
      <c r="DU391" s="473"/>
      <c r="DV391" s="473"/>
      <c r="DW391" s="473"/>
      <c r="DX391" s="473"/>
      <c r="DY391" s="473"/>
      <c r="DZ391" s="473"/>
      <c r="EA391" s="473"/>
      <c r="EB391" s="473"/>
      <c r="EC391" s="473"/>
      <c r="ED391" s="473"/>
      <c r="EE391" s="473"/>
      <c r="EF391" s="473"/>
      <c r="EG391" s="473"/>
      <c r="EH391" s="473"/>
      <c r="EI391" s="473"/>
      <c r="EJ391" s="473"/>
      <c r="EK391" s="473"/>
      <c r="EL391" s="473"/>
      <c r="EM391" s="473"/>
      <c r="EN391" s="473"/>
      <c r="EO391" s="473"/>
      <c r="EP391" s="473"/>
      <c r="EQ391" s="473"/>
      <c r="ER391" s="473"/>
      <c r="ES391" s="473"/>
      <c r="ET391" s="473"/>
      <c r="EU391" s="473"/>
      <c r="EV391" s="473"/>
      <c r="EW391" s="473"/>
      <c r="EX391" s="473"/>
      <c r="EY391" s="473"/>
      <c r="EZ391" s="473"/>
      <c r="FA391" s="473"/>
      <c r="FB391" s="473"/>
      <c r="FC391" s="473"/>
      <c r="FD391" s="473"/>
      <c r="FE391" s="473"/>
      <c r="FF391" s="473"/>
      <c r="FG391" s="473"/>
      <c r="FH391" s="473"/>
      <c r="FI391" s="473"/>
      <c r="FJ391" s="473"/>
      <c r="FK391" s="473"/>
      <c r="FL391" s="473"/>
      <c r="FM391" s="473"/>
      <c r="FN391" s="473"/>
      <c r="FO391" s="473"/>
      <c r="FP391" s="473"/>
      <c r="FQ391" s="473"/>
      <c r="FR391" s="473"/>
      <c r="FS391" s="473"/>
      <c r="FT391" s="473"/>
      <c r="FU391" s="473"/>
      <c r="FV391" s="473"/>
      <c r="FW391" s="473"/>
      <c r="FX391" s="473"/>
      <c r="FY391" s="473"/>
      <c r="FZ391" s="473"/>
      <c r="GA391" s="473"/>
      <c r="GB391" s="473"/>
      <c r="GC391" s="473"/>
      <c r="GD391" s="473"/>
      <c r="GE391" s="473"/>
      <c r="GF391" s="473"/>
      <c r="GG391" s="473"/>
      <c r="GH391" s="473"/>
      <c r="GI391" s="473"/>
      <c r="GJ391" s="473"/>
      <c r="GK391" s="473"/>
      <c r="GL391" s="473"/>
      <c r="GM391" s="473"/>
      <c r="GN391" s="473"/>
      <c r="GO391" s="473"/>
      <c r="GP391" s="473"/>
      <c r="GQ391" s="473"/>
      <c r="GR391" s="473"/>
      <c r="GS391" s="473"/>
      <c r="GT391" s="473"/>
      <c r="GU391" s="473"/>
      <c r="GV391" s="473"/>
    </row>
    <row r="392" spans="8:204" s="11" customFormat="1">
      <c r="H392" s="495"/>
      <c r="I392" s="495"/>
      <c r="J392" s="495"/>
      <c r="M392" s="495"/>
      <c r="N392" s="9"/>
      <c r="O392" s="9"/>
      <c r="P392" s="9"/>
      <c r="Q392" s="9"/>
      <c r="R392" s="473"/>
      <c r="S392" s="473"/>
      <c r="T392" s="473"/>
      <c r="U392" s="473"/>
      <c r="V392" s="473"/>
      <c r="W392" s="473"/>
      <c r="X392" s="473"/>
      <c r="Y392" s="473"/>
      <c r="Z392" s="473"/>
      <c r="AA392" s="473"/>
      <c r="AB392" s="473"/>
      <c r="AC392" s="473"/>
      <c r="AD392" s="473"/>
      <c r="AE392" s="473"/>
      <c r="AF392" s="473"/>
      <c r="AG392" s="473"/>
      <c r="AH392" s="473"/>
      <c r="AI392" s="473"/>
      <c r="AJ392" s="473"/>
      <c r="AK392" s="473"/>
      <c r="AL392" s="473"/>
      <c r="AM392" s="473"/>
      <c r="AN392" s="473"/>
      <c r="AO392" s="473"/>
      <c r="AP392" s="473"/>
      <c r="AQ392" s="473"/>
      <c r="AR392" s="473"/>
      <c r="AS392" s="473"/>
      <c r="AT392" s="473"/>
      <c r="AU392" s="473"/>
      <c r="AV392" s="473"/>
      <c r="AW392" s="473"/>
      <c r="AX392" s="473"/>
      <c r="AY392" s="473"/>
      <c r="AZ392" s="473"/>
      <c r="BA392" s="473"/>
      <c r="BB392" s="473"/>
      <c r="BC392" s="473"/>
      <c r="BD392" s="473"/>
      <c r="BE392" s="473"/>
      <c r="BF392" s="473"/>
      <c r="BG392" s="473"/>
      <c r="BH392" s="473"/>
      <c r="BI392" s="473"/>
      <c r="BJ392" s="473"/>
      <c r="BK392" s="473"/>
      <c r="BL392" s="473"/>
      <c r="BM392" s="473"/>
      <c r="BN392" s="473"/>
      <c r="BO392" s="473"/>
      <c r="BP392" s="473"/>
      <c r="BQ392" s="473"/>
      <c r="BR392" s="473"/>
      <c r="BS392" s="473"/>
      <c r="BT392" s="473"/>
      <c r="BU392" s="473"/>
      <c r="BV392" s="473"/>
      <c r="BW392" s="473"/>
      <c r="BX392" s="473"/>
      <c r="BY392" s="473"/>
      <c r="BZ392" s="473"/>
      <c r="CA392" s="473"/>
      <c r="CB392" s="473"/>
      <c r="CC392" s="473"/>
      <c r="CD392" s="473"/>
      <c r="CE392" s="473"/>
      <c r="CF392" s="473"/>
      <c r="CG392" s="473"/>
      <c r="CH392" s="473"/>
      <c r="CI392" s="473"/>
      <c r="CJ392" s="473"/>
      <c r="CK392" s="473"/>
      <c r="CL392" s="473"/>
      <c r="CM392" s="473"/>
      <c r="CN392" s="473"/>
      <c r="CO392" s="473"/>
      <c r="CP392" s="473"/>
      <c r="CQ392" s="473"/>
      <c r="CR392" s="473"/>
      <c r="CS392" s="473"/>
      <c r="CT392" s="473"/>
      <c r="CU392" s="473"/>
      <c r="CV392" s="473"/>
      <c r="CW392" s="473"/>
      <c r="CX392" s="473"/>
      <c r="CY392" s="473"/>
      <c r="CZ392" s="473"/>
      <c r="DA392" s="473"/>
      <c r="DB392" s="473"/>
      <c r="DC392" s="473"/>
      <c r="DD392" s="473"/>
      <c r="DE392" s="473"/>
      <c r="DF392" s="473"/>
      <c r="DG392" s="473"/>
      <c r="DH392" s="473"/>
      <c r="DI392" s="473"/>
      <c r="DJ392" s="473"/>
      <c r="DK392" s="473"/>
      <c r="DL392" s="473"/>
      <c r="DM392" s="473"/>
      <c r="DN392" s="473"/>
      <c r="DO392" s="473"/>
      <c r="DP392" s="473"/>
      <c r="DQ392" s="473"/>
      <c r="DR392" s="473"/>
      <c r="DS392" s="473"/>
      <c r="DT392" s="473"/>
      <c r="DU392" s="473"/>
      <c r="DV392" s="473"/>
      <c r="DW392" s="473"/>
      <c r="DX392" s="473"/>
      <c r="DY392" s="473"/>
      <c r="DZ392" s="473"/>
      <c r="EA392" s="473"/>
      <c r="EB392" s="473"/>
      <c r="EC392" s="473"/>
      <c r="ED392" s="473"/>
      <c r="EE392" s="473"/>
      <c r="EF392" s="473"/>
      <c r="EG392" s="473"/>
      <c r="EH392" s="473"/>
      <c r="EI392" s="473"/>
      <c r="EJ392" s="473"/>
      <c r="EK392" s="473"/>
      <c r="EL392" s="473"/>
      <c r="EM392" s="473"/>
      <c r="EN392" s="473"/>
      <c r="EO392" s="473"/>
      <c r="EP392" s="473"/>
      <c r="EQ392" s="473"/>
      <c r="ER392" s="473"/>
      <c r="ES392" s="473"/>
      <c r="ET392" s="473"/>
      <c r="EU392" s="473"/>
      <c r="EV392" s="473"/>
      <c r="EW392" s="473"/>
      <c r="EX392" s="473"/>
      <c r="EY392" s="473"/>
      <c r="EZ392" s="473"/>
      <c r="FA392" s="473"/>
      <c r="FB392" s="473"/>
      <c r="FC392" s="473"/>
      <c r="FD392" s="473"/>
      <c r="FE392" s="473"/>
      <c r="FF392" s="473"/>
      <c r="FG392" s="473"/>
      <c r="FH392" s="473"/>
      <c r="FI392" s="473"/>
      <c r="FJ392" s="473"/>
      <c r="FK392" s="473"/>
      <c r="FL392" s="473"/>
      <c r="FM392" s="473"/>
      <c r="FN392" s="473"/>
      <c r="FO392" s="473"/>
      <c r="FP392" s="473"/>
      <c r="FQ392" s="473"/>
      <c r="FR392" s="473"/>
      <c r="FS392" s="473"/>
      <c r="FT392" s="473"/>
      <c r="FU392" s="473"/>
      <c r="FV392" s="473"/>
      <c r="FW392" s="473"/>
      <c r="FX392" s="473"/>
      <c r="FY392" s="473"/>
      <c r="FZ392" s="473"/>
      <c r="GA392" s="473"/>
      <c r="GB392" s="473"/>
      <c r="GC392" s="473"/>
      <c r="GD392" s="473"/>
      <c r="GE392" s="473"/>
      <c r="GF392" s="473"/>
      <c r="GG392" s="473"/>
      <c r="GH392" s="473"/>
      <c r="GI392" s="473"/>
      <c r="GJ392" s="473"/>
      <c r="GK392" s="473"/>
      <c r="GL392" s="473"/>
      <c r="GM392" s="473"/>
      <c r="GN392" s="473"/>
      <c r="GO392" s="473"/>
      <c r="GP392" s="473"/>
      <c r="GQ392" s="473"/>
      <c r="GR392" s="473"/>
      <c r="GS392" s="473"/>
      <c r="GT392" s="473"/>
      <c r="GU392" s="473"/>
      <c r="GV392" s="473"/>
    </row>
    <row r="393" spans="8:204" s="11" customFormat="1">
      <c r="H393" s="495"/>
      <c r="I393" s="495"/>
      <c r="J393" s="495"/>
      <c r="M393" s="495"/>
      <c r="N393" s="9"/>
      <c r="O393" s="9"/>
      <c r="P393" s="9"/>
      <c r="Q393" s="9"/>
      <c r="R393" s="473"/>
      <c r="S393" s="473"/>
      <c r="T393" s="473"/>
      <c r="U393" s="473"/>
      <c r="V393" s="473"/>
      <c r="W393" s="473"/>
      <c r="X393" s="473"/>
      <c r="Y393" s="473"/>
      <c r="Z393" s="473"/>
      <c r="AA393" s="473"/>
      <c r="AB393" s="473"/>
      <c r="AC393" s="473"/>
      <c r="AD393" s="473"/>
      <c r="AE393" s="473"/>
      <c r="AF393" s="473"/>
      <c r="AG393" s="473"/>
      <c r="AH393" s="473"/>
      <c r="AI393" s="473"/>
      <c r="AJ393" s="473"/>
      <c r="AK393" s="473"/>
      <c r="AL393" s="473"/>
      <c r="AM393" s="473"/>
      <c r="AN393" s="473"/>
      <c r="AO393" s="473"/>
      <c r="AP393" s="473"/>
      <c r="AQ393" s="473"/>
      <c r="AR393" s="473"/>
      <c r="AS393" s="473"/>
      <c r="AT393" s="473"/>
      <c r="AU393" s="473"/>
      <c r="AV393" s="473"/>
      <c r="AW393" s="473"/>
      <c r="AX393" s="473"/>
      <c r="AY393" s="473"/>
      <c r="AZ393" s="473"/>
      <c r="BA393" s="473"/>
      <c r="BB393" s="473"/>
      <c r="BC393" s="473"/>
      <c r="BD393" s="473"/>
      <c r="BE393" s="473"/>
      <c r="BF393" s="473"/>
      <c r="BG393" s="473"/>
      <c r="BH393" s="473"/>
      <c r="BI393" s="473"/>
      <c r="BJ393" s="473"/>
      <c r="BK393" s="473"/>
      <c r="BL393" s="473"/>
      <c r="BM393" s="473"/>
      <c r="BN393" s="473"/>
      <c r="BO393" s="473"/>
      <c r="BP393" s="473"/>
      <c r="BQ393" s="473"/>
      <c r="BR393" s="473"/>
      <c r="BS393" s="473"/>
      <c r="BT393" s="473"/>
      <c r="BU393" s="473"/>
      <c r="BV393" s="473"/>
      <c r="BW393" s="473"/>
      <c r="BX393" s="473"/>
      <c r="BY393" s="473"/>
      <c r="BZ393" s="473"/>
      <c r="CA393" s="473"/>
      <c r="CB393" s="473"/>
      <c r="CC393" s="473"/>
      <c r="CD393" s="473"/>
      <c r="CE393" s="473"/>
      <c r="CF393" s="473"/>
      <c r="CG393" s="473"/>
      <c r="CH393" s="473"/>
      <c r="CI393" s="473"/>
      <c r="CJ393" s="473"/>
      <c r="CK393" s="473"/>
      <c r="CL393" s="473"/>
      <c r="CM393" s="473"/>
      <c r="CN393" s="473"/>
      <c r="CO393" s="473"/>
      <c r="CP393" s="473"/>
      <c r="CQ393" s="473"/>
      <c r="CR393" s="473"/>
      <c r="CS393" s="473"/>
      <c r="CT393" s="473"/>
      <c r="CU393" s="473"/>
      <c r="CV393" s="473"/>
      <c r="CW393" s="473"/>
      <c r="CX393" s="473"/>
      <c r="CY393" s="473"/>
      <c r="CZ393" s="473"/>
      <c r="DA393" s="473"/>
      <c r="DB393" s="473"/>
      <c r="DC393" s="473"/>
      <c r="DD393" s="473"/>
      <c r="DE393" s="473"/>
      <c r="DF393" s="473"/>
      <c r="DG393" s="473"/>
      <c r="DH393" s="473"/>
      <c r="DI393" s="473"/>
      <c r="DJ393" s="473"/>
      <c r="DK393" s="473"/>
      <c r="DL393" s="473"/>
      <c r="DM393" s="473"/>
      <c r="DN393" s="473"/>
      <c r="DO393" s="473"/>
      <c r="DP393" s="473"/>
      <c r="DQ393" s="473"/>
      <c r="DR393" s="473"/>
      <c r="DS393" s="473"/>
      <c r="DT393" s="473"/>
      <c r="DU393" s="473"/>
      <c r="DV393" s="473"/>
      <c r="DW393" s="473"/>
      <c r="DX393" s="473"/>
      <c r="DY393" s="473"/>
      <c r="DZ393" s="473"/>
      <c r="EA393" s="473"/>
      <c r="EB393" s="473"/>
      <c r="EC393" s="473"/>
      <c r="ED393" s="473"/>
      <c r="EE393" s="473"/>
      <c r="EF393" s="473"/>
      <c r="EG393" s="473"/>
      <c r="EH393" s="473"/>
      <c r="EI393" s="473"/>
      <c r="EJ393" s="473"/>
      <c r="EK393" s="473"/>
      <c r="EL393" s="473"/>
      <c r="EM393" s="473"/>
      <c r="EN393" s="473"/>
      <c r="EO393" s="473"/>
      <c r="EP393" s="473"/>
      <c r="EQ393" s="473"/>
      <c r="ER393" s="473"/>
      <c r="ES393" s="473"/>
      <c r="ET393" s="473"/>
      <c r="EU393" s="473"/>
      <c r="EV393" s="473"/>
      <c r="EW393" s="473"/>
      <c r="EX393" s="473"/>
      <c r="EY393" s="473"/>
      <c r="EZ393" s="473"/>
      <c r="FA393" s="473"/>
      <c r="FB393" s="473"/>
      <c r="FC393" s="473"/>
      <c r="FD393" s="473"/>
      <c r="FE393" s="473"/>
      <c r="FF393" s="473"/>
      <c r="FG393" s="473"/>
      <c r="FH393" s="473"/>
      <c r="FI393" s="473"/>
      <c r="FJ393" s="473"/>
      <c r="FK393" s="473"/>
      <c r="FL393" s="473"/>
      <c r="FM393" s="473"/>
      <c r="FN393" s="473"/>
      <c r="FO393" s="473"/>
      <c r="FP393" s="473"/>
      <c r="FQ393" s="473"/>
      <c r="FR393" s="473"/>
      <c r="FS393" s="473"/>
      <c r="FT393" s="473"/>
      <c r="FU393" s="473"/>
      <c r="FV393" s="473"/>
      <c r="FW393" s="473"/>
      <c r="FX393" s="473"/>
      <c r="FY393" s="473"/>
      <c r="FZ393" s="473"/>
      <c r="GA393" s="473"/>
      <c r="GB393" s="473"/>
      <c r="GC393" s="473"/>
      <c r="GD393" s="473"/>
      <c r="GE393" s="473"/>
      <c r="GF393" s="473"/>
      <c r="GG393" s="473"/>
      <c r="GH393" s="473"/>
      <c r="GI393" s="473"/>
      <c r="GJ393" s="473"/>
      <c r="GK393" s="473"/>
      <c r="GL393" s="473"/>
      <c r="GM393" s="473"/>
      <c r="GN393" s="473"/>
      <c r="GO393" s="473"/>
      <c r="GP393" s="473"/>
      <c r="GQ393" s="473"/>
      <c r="GR393" s="473"/>
      <c r="GS393" s="473"/>
      <c r="GT393" s="473"/>
      <c r="GU393" s="473"/>
      <c r="GV393" s="473"/>
    </row>
    <row r="394" spans="8:204" s="11" customFormat="1">
      <c r="H394" s="495"/>
      <c r="I394" s="495"/>
      <c r="J394" s="495"/>
      <c r="M394" s="495"/>
      <c r="N394" s="9"/>
      <c r="O394" s="9"/>
      <c r="P394" s="9"/>
      <c r="Q394" s="9"/>
      <c r="R394" s="473"/>
      <c r="S394" s="473"/>
      <c r="T394" s="473"/>
      <c r="U394" s="473"/>
      <c r="V394" s="473"/>
      <c r="W394" s="473"/>
      <c r="X394" s="473"/>
      <c r="Y394" s="473"/>
      <c r="Z394" s="473"/>
      <c r="AA394" s="473"/>
      <c r="AB394" s="473"/>
      <c r="AC394" s="473"/>
      <c r="AD394" s="473"/>
      <c r="AE394" s="473"/>
      <c r="AF394" s="473"/>
      <c r="AG394" s="473"/>
      <c r="AH394" s="473"/>
      <c r="AI394" s="473"/>
      <c r="AJ394" s="473"/>
      <c r="AK394" s="473"/>
      <c r="AL394" s="473"/>
      <c r="AM394" s="473"/>
      <c r="AN394" s="473"/>
      <c r="AO394" s="473"/>
      <c r="AP394" s="473"/>
      <c r="AQ394" s="473"/>
      <c r="AR394" s="473"/>
      <c r="AS394" s="473"/>
      <c r="AT394" s="473"/>
      <c r="AU394" s="473"/>
      <c r="AV394" s="473"/>
      <c r="AW394" s="473"/>
      <c r="AX394" s="473"/>
      <c r="AY394" s="473"/>
      <c r="AZ394" s="473"/>
      <c r="BA394" s="473"/>
      <c r="BB394" s="473"/>
      <c r="BC394" s="473"/>
      <c r="BD394" s="473"/>
      <c r="BE394" s="473"/>
      <c r="BF394" s="473"/>
      <c r="BG394" s="473"/>
      <c r="BH394" s="473"/>
      <c r="BI394" s="473"/>
      <c r="BJ394" s="473"/>
      <c r="BK394" s="473"/>
      <c r="BL394" s="473"/>
      <c r="BM394" s="473"/>
      <c r="BN394" s="473"/>
      <c r="BO394" s="473"/>
      <c r="BP394" s="473"/>
      <c r="BQ394" s="473"/>
      <c r="BR394" s="473"/>
      <c r="BS394" s="473"/>
      <c r="BT394" s="473"/>
      <c r="BU394" s="473"/>
      <c r="BV394" s="473"/>
      <c r="BW394" s="473"/>
      <c r="BX394" s="473"/>
      <c r="BY394" s="473"/>
      <c r="BZ394" s="473"/>
      <c r="CA394" s="473"/>
      <c r="CB394" s="473"/>
      <c r="CC394" s="473"/>
      <c r="CD394" s="473"/>
      <c r="CE394" s="473"/>
      <c r="CF394" s="473"/>
      <c r="CG394" s="473"/>
      <c r="CH394" s="473"/>
      <c r="CI394" s="473"/>
      <c r="CJ394" s="473"/>
      <c r="CK394" s="473"/>
      <c r="CL394" s="473"/>
      <c r="CM394" s="473"/>
      <c r="CN394" s="473"/>
      <c r="CO394" s="473"/>
      <c r="CP394" s="473"/>
      <c r="CQ394" s="473"/>
      <c r="CR394" s="473"/>
      <c r="CS394" s="473"/>
      <c r="CT394" s="473"/>
      <c r="CU394" s="473"/>
      <c r="CV394" s="473"/>
      <c r="CW394" s="473"/>
      <c r="CX394" s="473"/>
      <c r="CY394" s="473"/>
      <c r="CZ394" s="473"/>
      <c r="DA394" s="473"/>
      <c r="DB394" s="473"/>
      <c r="DC394" s="473"/>
      <c r="DD394" s="473"/>
      <c r="DE394" s="473"/>
      <c r="DF394" s="473"/>
      <c r="DG394" s="473"/>
      <c r="DH394" s="473"/>
      <c r="DI394" s="473"/>
      <c r="DJ394" s="473"/>
      <c r="DK394" s="473"/>
      <c r="DL394" s="473"/>
      <c r="DM394" s="473"/>
      <c r="DN394" s="473"/>
      <c r="DO394" s="473"/>
      <c r="DP394" s="473"/>
      <c r="DQ394" s="473"/>
      <c r="DR394" s="473"/>
      <c r="DS394" s="473"/>
      <c r="DT394" s="473"/>
      <c r="DU394" s="473"/>
      <c r="DV394" s="473"/>
      <c r="DW394" s="473"/>
      <c r="DX394" s="473"/>
      <c r="DY394" s="473"/>
      <c r="DZ394" s="473"/>
      <c r="EA394" s="473"/>
      <c r="EB394" s="473"/>
      <c r="EC394" s="473"/>
      <c r="ED394" s="473"/>
      <c r="EE394" s="473"/>
      <c r="EF394" s="473"/>
      <c r="EG394" s="473"/>
      <c r="EH394" s="473"/>
      <c r="EI394" s="473"/>
      <c r="EJ394" s="473"/>
      <c r="EK394" s="473"/>
      <c r="EL394" s="473"/>
      <c r="EM394" s="473"/>
      <c r="EN394" s="473"/>
      <c r="EO394" s="473"/>
      <c r="EP394" s="473"/>
      <c r="EQ394" s="473"/>
      <c r="ER394" s="473"/>
      <c r="ES394" s="473"/>
      <c r="ET394" s="473"/>
      <c r="EU394" s="473"/>
      <c r="EV394" s="473"/>
      <c r="EW394" s="473"/>
      <c r="EX394" s="473"/>
      <c r="EY394" s="473"/>
      <c r="EZ394" s="473"/>
      <c r="FA394" s="473"/>
      <c r="FB394" s="473"/>
      <c r="FC394" s="473"/>
      <c r="FD394" s="473"/>
      <c r="FE394" s="473"/>
      <c r="FF394" s="473"/>
      <c r="FG394" s="473"/>
      <c r="FH394" s="473"/>
      <c r="FI394" s="473"/>
      <c r="FJ394" s="473"/>
      <c r="FK394" s="473"/>
      <c r="FL394" s="473"/>
      <c r="FM394" s="473"/>
      <c r="FN394" s="473"/>
      <c r="FO394" s="473"/>
      <c r="FP394" s="473"/>
      <c r="FQ394" s="473"/>
      <c r="FR394" s="473"/>
      <c r="FS394" s="473"/>
      <c r="FT394" s="473"/>
      <c r="FU394" s="473"/>
      <c r="FV394" s="473"/>
      <c r="FW394" s="473"/>
      <c r="FX394" s="473"/>
      <c r="FY394" s="473"/>
      <c r="FZ394" s="473"/>
      <c r="GA394" s="473"/>
      <c r="GB394" s="473"/>
      <c r="GC394" s="473"/>
      <c r="GD394" s="473"/>
      <c r="GE394" s="473"/>
      <c r="GF394" s="473"/>
      <c r="GG394" s="473"/>
      <c r="GH394" s="473"/>
      <c r="GI394" s="473"/>
      <c r="GJ394" s="473"/>
      <c r="GK394" s="473"/>
      <c r="GL394" s="473"/>
      <c r="GM394" s="473"/>
      <c r="GN394" s="473"/>
      <c r="GO394" s="473"/>
      <c r="GP394" s="473"/>
      <c r="GQ394" s="473"/>
      <c r="GR394" s="473"/>
      <c r="GS394" s="473"/>
      <c r="GT394" s="473"/>
      <c r="GU394" s="473"/>
      <c r="GV394" s="473"/>
    </row>
    <row r="395" spans="8:204" s="11" customFormat="1">
      <c r="H395" s="495"/>
      <c r="I395" s="495"/>
      <c r="J395" s="495"/>
      <c r="M395" s="495"/>
      <c r="N395" s="9"/>
      <c r="O395" s="9"/>
      <c r="P395" s="9"/>
      <c r="Q395" s="9"/>
      <c r="R395" s="473"/>
      <c r="S395" s="473"/>
      <c r="T395" s="473"/>
      <c r="U395" s="473"/>
      <c r="V395" s="473"/>
      <c r="W395" s="473"/>
      <c r="X395" s="473"/>
      <c r="Y395" s="473"/>
      <c r="Z395" s="473"/>
      <c r="AA395" s="473"/>
      <c r="AB395" s="473"/>
      <c r="AC395" s="473"/>
      <c r="AD395" s="473"/>
      <c r="AE395" s="473"/>
      <c r="AF395" s="473"/>
      <c r="AG395" s="473"/>
      <c r="AH395" s="473"/>
      <c r="AI395" s="473"/>
      <c r="AJ395" s="473"/>
      <c r="AK395" s="473"/>
      <c r="AL395" s="473"/>
      <c r="AM395" s="473"/>
      <c r="AN395" s="473"/>
      <c r="AO395" s="473"/>
      <c r="AP395" s="473"/>
      <c r="AQ395" s="473"/>
      <c r="AR395" s="473"/>
      <c r="AS395" s="473"/>
      <c r="AT395" s="473"/>
      <c r="AU395" s="473"/>
      <c r="AV395" s="473"/>
      <c r="AW395" s="473"/>
      <c r="AX395" s="473"/>
      <c r="AY395" s="473"/>
      <c r="AZ395" s="473"/>
      <c r="BA395" s="473"/>
      <c r="BB395" s="473"/>
      <c r="BC395" s="473"/>
      <c r="BD395" s="473"/>
      <c r="BE395" s="473"/>
      <c r="BF395" s="473"/>
      <c r="BG395" s="473"/>
      <c r="BH395" s="473"/>
      <c r="BI395" s="473"/>
      <c r="BJ395" s="473"/>
      <c r="BK395" s="473"/>
      <c r="BL395" s="473"/>
      <c r="BM395" s="473"/>
      <c r="BN395" s="473"/>
      <c r="BO395" s="473"/>
      <c r="BP395" s="473"/>
      <c r="BQ395" s="473"/>
      <c r="BR395" s="473"/>
      <c r="BS395" s="473"/>
      <c r="BT395" s="473"/>
      <c r="BU395" s="473"/>
      <c r="BV395" s="473"/>
      <c r="BW395" s="473"/>
      <c r="BX395" s="473"/>
      <c r="BY395" s="473"/>
      <c r="BZ395" s="473"/>
      <c r="CA395" s="473"/>
      <c r="CB395" s="473"/>
      <c r="CC395" s="473"/>
      <c r="CD395" s="473"/>
      <c r="CE395" s="473"/>
      <c r="CF395" s="473"/>
      <c r="CG395" s="473"/>
      <c r="CH395" s="473"/>
      <c r="CI395" s="473"/>
      <c r="CJ395" s="473"/>
      <c r="CK395" s="473"/>
      <c r="CL395" s="473"/>
      <c r="CM395" s="473"/>
      <c r="CN395" s="473"/>
      <c r="CO395" s="473"/>
      <c r="CP395" s="473"/>
      <c r="CQ395" s="473"/>
      <c r="CR395" s="473"/>
      <c r="CS395" s="473"/>
      <c r="CT395" s="473"/>
      <c r="CU395" s="473"/>
      <c r="CV395" s="473"/>
      <c r="CW395" s="473"/>
      <c r="CX395" s="473"/>
      <c r="CY395" s="473"/>
      <c r="CZ395" s="473"/>
      <c r="DA395" s="473"/>
      <c r="DB395" s="473"/>
      <c r="DC395" s="473"/>
      <c r="DD395" s="473"/>
      <c r="DE395" s="473"/>
      <c r="DF395" s="473"/>
      <c r="DG395" s="473"/>
      <c r="DH395" s="473"/>
      <c r="DI395" s="473"/>
      <c r="DJ395" s="473"/>
      <c r="DK395" s="473"/>
      <c r="DL395" s="473"/>
      <c r="DM395" s="473"/>
      <c r="DN395" s="473"/>
      <c r="DO395" s="473"/>
      <c r="DP395" s="473"/>
      <c r="DQ395" s="473"/>
      <c r="DR395" s="473"/>
      <c r="DS395" s="473"/>
      <c r="DT395" s="473"/>
      <c r="DU395" s="473"/>
      <c r="DV395" s="473"/>
      <c r="DW395" s="473"/>
      <c r="DX395" s="473"/>
      <c r="DY395" s="473"/>
      <c r="DZ395" s="473"/>
      <c r="EA395" s="473"/>
      <c r="EB395" s="473"/>
      <c r="EC395" s="473"/>
      <c r="ED395" s="473"/>
      <c r="EE395" s="473"/>
      <c r="EF395" s="473"/>
      <c r="EG395" s="473"/>
      <c r="EH395" s="473"/>
      <c r="EI395" s="473"/>
      <c r="EJ395" s="473"/>
      <c r="EK395" s="473"/>
      <c r="EL395" s="473"/>
      <c r="EM395" s="473"/>
      <c r="EN395" s="473"/>
      <c r="EO395" s="473"/>
      <c r="EP395" s="473"/>
      <c r="EQ395" s="473"/>
      <c r="ER395" s="473"/>
      <c r="ES395" s="473"/>
      <c r="ET395" s="473"/>
      <c r="EU395" s="473"/>
      <c r="EV395" s="473"/>
      <c r="EW395" s="473"/>
      <c r="EX395" s="473"/>
      <c r="EY395" s="473"/>
      <c r="EZ395" s="473"/>
      <c r="FA395" s="473"/>
      <c r="FB395" s="473"/>
      <c r="FC395" s="473"/>
      <c r="FD395" s="473"/>
      <c r="FE395" s="473"/>
      <c r="FF395" s="473"/>
      <c r="FG395" s="473"/>
      <c r="FH395" s="473"/>
      <c r="FI395" s="473"/>
      <c r="FJ395" s="473"/>
      <c r="FK395" s="473"/>
      <c r="FL395" s="473"/>
      <c r="FM395" s="473"/>
      <c r="FN395" s="473"/>
      <c r="FO395" s="473"/>
      <c r="FP395" s="473"/>
      <c r="FQ395" s="473"/>
      <c r="FR395" s="473"/>
      <c r="FS395" s="473"/>
      <c r="FT395" s="473"/>
      <c r="FU395" s="473"/>
      <c r="FV395" s="473"/>
      <c r="FW395" s="473"/>
      <c r="FX395" s="473"/>
      <c r="FY395" s="473"/>
      <c r="FZ395" s="473"/>
      <c r="GA395" s="473"/>
      <c r="GB395" s="473"/>
      <c r="GC395" s="473"/>
      <c r="GD395" s="473"/>
      <c r="GE395" s="473"/>
      <c r="GF395" s="473"/>
      <c r="GG395" s="473"/>
      <c r="GH395" s="473"/>
      <c r="GI395" s="473"/>
      <c r="GJ395" s="473"/>
      <c r="GK395" s="473"/>
      <c r="GL395" s="473"/>
      <c r="GM395" s="473"/>
      <c r="GN395" s="473"/>
      <c r="GO395" s="473"/>
      <c r="GP395" s="473"/>
      <c r="GQ395" s="473"/>
      <c r="GR395" s="473"/>
      <c r="GS395" s="473"/>
      <c r="GT395" s="473"/>
      <c r="GU395" s="473"/>
      <c r="GV395" s="473"/>
    </row>
    <row r="396" spans="8:204" s="11" customFormat="1">
      <c r="H396" s="495"/>
      <c r="I396" s="495"/>
      <c r="J396" s="495"/>
      <c r="M396" s="495"/>
      <c r="N396" s="9"/>
      <c r="O396" s="9"/>
      <c r="P396" s="9"/>
      <c r="Q396" s="9"/>
      <c r="R396" s="473"/>
      <c r="S396" s="473"/>
      <c r="T396" s="473"/>
      <c r="U396" s="473"/>
      <c r="V396" s="473"/>
      <c r="W396" s="473"/>
      <c r="X396" s="473"/>
      <c r="Y396" s="473"/>
      <c r="Z396" s="473"/>
      <c r="AA396" s="473"/>
      <c r="AB396" s="473"/>
      <c r="AC396" s="473"/>
      <c r="AD396" s="473"/>
      <c r="AE396" s="473"/>
      <c r="AF396" s="473"/>
      <c r="AG396" s="473"/>
      <c r="AH396" s="473"/>
      <c r="AI396" s="473"/>
      <c r="AJ396" s="473"/>
      <c r="AK396" s="473"/>
      <c r="AL396" s="473"/>
      <c r="AM396" s="473"/>
      <c r="AN396" s="473"/>
      <c r="AO396" s="473"/>
      <c r="AP396" s="473"/>
      <c r="AQ396" s="473"/>
      <c r="AR396" s="473"/>
      <c r="AS396" s="473"/>
      <c r="AT396" s="473"/>
      <c r="AU396" s="473"/>
      <c r="AV396" s="473"/>
      <c r="AW396" s="473"/>
      <c r="AX396" s="473"/>
      <c r="AY396" s="473"/>
      <c r="AZ396" s="473"/>
      <c r="BA396" s="473"/>
      <c r="BB396" s="473"/>
      <c r="BC396" s="473"/>
      <c r="BD396" s="473"/>
      <c r="BE396" s="473"/>
      <c r="BF396" s="473"/>
      <c r="BG396" s="473"/>
      <c r="BH396" s="473"/>
      <c r="BI396" s="473"/>
      <c r="BJ396" s="473"/>
      <c r="BK396" s="473"/>
      <c r="BL396" s="473"/>
      <c r="BM396" s="473"/>
      <c r="BN396" s="473"/>
      <c r="BO396" s="473"/>
      <c r="BP396" s="473"/>
      <c r="BQ396" s="473"/>
      <c r="BR396" s="473"/>
      <c r="BS396" s="473"/>
      <c r="BT396" s="473"/>
      <c r="BU396" s="473"/>
      <c r="BV396" s="473"/>
      <c r="BW396" s="473"/>
      <c r="BX396" s="473"/>
      <c r="BY396" s="473"/>
      <c r="BZ396" s="473"/>
      <c r="CA396" s="473"/>
      <c r="CB396" s="473"/>
      <c r="CC396" s="473"/>
      <c r="CD396" s="473"/>
      <c r="CE396" s="473"/>
      <c r="CF396" s="473"/>
      <c r="CG396" s="473"/>
      <c r="CH396" s="473"/>
      <c r="CI396" s="473"/>
      <c r="CJ396" s="473"/>
      <c r="CK396" s="473"/>
      <c r="CL396" s="473"/>
      <c r="CM396" s="473"/>
      <c r="CN396" s="473"/>
      <c r="CO396" s="473"/>
      <c r="CP396" s="473"/>
      <c r="CQ396" s="473"/>
      <c r="CR396" s="473"/>
      <c r="CS396" s="473"/>
      <c r="CT396" s="473"/>
      <c r="CU396" s="473"/>
      <c r="CV396" s="473"/>
      <c r="CW396" s="473"/>
      <c r="CX396" s="473"/>
      <c r="CY396" s="473"/>
      <c r="CZ396" s="473"/>
      <c r="DA396" s="473"/>
      <c r="DB396" s="473"/>
      <c r="DC396" s="473"/>
      <c r="DD396" s="473"/>
      <c r="DE396" s="473"/>
      <c r="DF396" s="473"/>
      <c r="DG396" s="473"/>
      <c r="DH396" s="473"/>
      <c r="DI396" s="473"/>
      <c r="DJ396" s="473"/>
      <c r="DK396" s="473"/>
      <c r="DL396" s="473"/>
      <c r="DM396" s="473"/>
      <c r="DN396" s="473"/>
      <c r="DO396" s="473"/>
      <c r="DP396" s="473"/>
      <c r="DQ396" s="473"/>
      <c r="DR396" s="473"/>
      <c r="DS396" s="473"/>
      <c r="DT396" s="473"/>
      <c r="DU396" s="473"/>
      <c r="DV396" s="473"/>
      <c r="DW396" s="473"/>
      <c r="DX396" s="473"/>
      <c r="DY396" s="473"/>
      <c r="DZ396" s="473"/>
      <c r="EA396" s="473"/>
      <c r="EB396" s="473"/>
      <c r="EC396" s="473"/>
      <c r="ED396" s="473"/>
      <c r="EE396" s="473"/>
      <c r="EF396" s="473"/>
      <c r="EG396" s="473"/>
      <c r="EH396" s="473"/>
      <c r="EI396" s="473"/>
      <c r="EJ396" s="473"/>
      <c r="EK396" s="473"/>
      <c r="EL396" s="473"/>
      <c r="EM396" s="473"/>
      <c r="EN396" s="473"/>
      <c r="EO396" s="473"/>
      <c r="EP396" s="473"/>
      <c r="EQ396" s="473"/>
      <c r="ER396" s="473"/>
      <c r="ES396" s="473"/>
      <c r="ET396" s="473"/>
      <c r="EU396" s="473"/>
      <c r="EV396" s="473"/>
      <c r="EW396" s="473"/>
      <c r="EX396" s="473"/>
      <c r="EY396" s="473"/>
      <c r="EZ396" s="473"/>
      <c r="FA396" s="473"/>
      <c r="FB396" s="473"/>
      <c r="FC396" s="473"/>
      <c r="FD396" s="473"/>
      <c r="FE396" s="473"/>
      <c r="FF396" s="473"/>
      <c r="FG396" s="473"/>
      <c r="FH396" s="473"/>
      <c r="FI396" s="473"/>
      <c r="FJ396" s="473"/>
      <c r="FK396" s="473"/>
      <c r="FL396" s="473"/>
      <c r="FM396" s="473"/>
      <c r="FN396" s="473"/>
      <c r="FO396" s="473"/>
      <c r="FP396" s="473"/>
      <c r="FQ396" s="473"/>
      <c r="FR396" s="473"/>
      <c r="FS396" s="473"/>
      <c r="FT396" s="473"/>
      <c r="FU396" s="473"/>
      <c r="FV396" s="473"/>
      <c r="FW396" s="473"/>
      <c r="FX396" s="473"/>
      <c r="FY396" s="473"/>
      <c r="FZ396" s="473"/>
      <c r="GA396" s="473"/>
      <c r="GB396" s="473"/>
      <c r="GC396" s="473"/>
      <c r="GD396" s="473"/>
      <c r="GE396" s="473"/>
      <c r="GF396" s="473"/>
      <c r="GG396" s="473"/>
      <c r="GH396" s="473"/>
      <c r="GI396" s="473"/>
      <c r="GJ396" s="473"/>
      <c r="GK396" s="473"/>
      <c r="GL396" s="473"/>
      <c r="GM396" s="473"/>
      <c r="GN396" s="473"/>
      <c r="GO396" s="473"/>
      <c r="GP396" s="473"/>
      <c r="GQ396" s="473"/>
      <c r="GR396" s="473"/>
      <c r="GS396" s="473"/>
      <c r="GT396" s="473"/>
      <c r="GU396" s="473"/>
      <c r="GV396" s="473"/>
    </row>
    <row r="397" spans="8:204" s="11" customFormat="1">
      <c r="H397" s="495"/>
      <c r="I397" s="495"/>
      <c r="J397" s="495"/>
      <c r="M397" s="495"/>
      <c r="N397" s="9"/>
      <c r="O397" s="9"/>
      <c r="P397" s="9"/>
      <c r="Q397" s="9"/>
      <c r="R397" s="473"/>
      <c r="S397" s="473"/>
      <c r="T397" s="473"/>
      <c r="U397" s="473"/>
      <c r="V397" s="473"/>
      <c r="W397" s="473"/>
      <c r="X397" s="473"/>
      <c r="Y397" s="473"/>
      <c r="Z397" s="473"/>
      <c r="AA397" s="473"/>
      <c r="AB397" s="473"/>
      <c r="AC397" s="473"/>
      <c r="AD397" s="473"/>
      <c r="AE397" s="473"/>
      <c r="AF397" s="473"/>
      <c r="AG397" s="473"/>
      <c r="AH397" s="473"/>
      <c r="AI397" s="473"/>
      <c r="AJ397" s="473"/>
      <c r="AK397" s="473"/>
      <c r="AL397" s="473"/>
      <c r="AM397" s="473"/>
      <c r="AN397" s="473"/>
      <c r="AO397" s="473"/>
      <c r="AP397" s="473"/>
      <c r="AQ397" s="473"/>
      <c r="AR397" s="473"/>
      <c r="AS397" s="473"/>
      <c r="AT397" s="473"/>
      <c r="AU397" s="473"/>
      <c r="AV397" s="473"/>
      <c r="AW397" s="473"/>
      <c r="AX397" s="473"/>
      <c r="AY397" s="473"/>
      <c r="AZ397" s="473"/>
      <c r="BA397" s="473"/>
      <c r="BB397" s="473"/>
      <c r="BC397" s="473"/>
      <c r="BD397" s="473"/>
      <c r="BE397" s="473"/>
      <c r="BF397" s="473"/>
      <c r="BG397" s="473"/>
      <c r="BH397" s="473"/>
      <c r="BI397" s="473"/>
      <c r="BJ397" s="473"/>
      <c r="BK397" s="473"/>
      <c r="BL397" s="473"/>
      <c r="BM397" s="473"/>
      <c r="BN397" s="473"/>
      <c r="BO397" s="473"/>
      <c r="BP397" s="473"/>
      <c r="BQ397" s="473"/>
      <c r="BR397" s="473"/>
      <c r="BS397" s="473"/>
      <c r="BT397" s="473"/>
      <c r="BU397" s="473"/>
      <c r="BV397" s="473"/>
      <c r="BW397" s="473"/>
      <c r="BX397" s="473"/>
      <c r="BY397" s="473"/>
      <c r="BZ397" s="473"/>
      <c r="CA397" s="473"/>
      <c r="CB397" s="473"/>
      <c r="CC397" s="473"/>
      <c r="CD397" s="473"/>
      <c r="CE397" s="473"/>
      <c r="CF397" s="473"/>
      <c r="CG397" s="473"/>
      <c r="CH397" s="473"/>
      <c r="CI397" s="473"/>
      <c r="CJ397" s="473"/>
      <c r="CK397" s="473"/>
      <c r="CL397" s="473"/>
      <c r="CM397" s="473"/>
      <c r="CN397" s="473"/>
      <c r="CO397" s="473"/>
      <c r="CP397" s="473"/>
      <c r="CQ397" s="473"/>
      <c r="CR397" s="473"/>
      <c r="CS397" s="473"/>
      <c r="CT397" s="473"/>
      <c r="CU397" s="473"/>
      <c r="CV397" s="473"/>
      <c r="CW397" s="473"/>
      <c r="CX397" s="473"/>
      <c r="CY397" s="473"/>
      <c r="CZ397" s="473"/>
      <c r="DA397" s="473"/>
      <c r="DB397" s="473"/>
      <c r="DC397" s="473"/>
      <c r="DD397" s="473"/>
      <c r="DE397" s="473"/>
      <c r="DF397" s="473"/>
      <c r="DG397" s="473"/>
      <c r="DH397" s="473"/>
      <c r="DI397" s="473"/>
      <c r="DJ397" s="473"/>
      <c r="DK397" s="473"/>
      <c r="DL397" s="473"/>
      <c r="DM397" s="473"/>
      <c r="DN397" s="473"/>
      <c r="DO397" s="473"/>
      <c r="DP397" s="473"/>
      <c r="DQ397" s="473"/>
      <c r="DR397" s="473"/>
      <c r="DS397" s="473"/>
      <c r="DT397" s="473"/>
      <c r="DU397" s="473"/>
      <c r="DV397" s="473"/>
      <c r="DW397" s="473"/>
      <c r="DX397" s="473"/>
      <c r="DY397" s="473"/>
      <c r="DZ397" s="473"/>
      <c r="EA397" s="473"/>
      <c r="EB397" s="473"/>
      <c r="EC397" s="473"/>
      <c r="ED397" s="473"/>
      <c r="EE397" s="473"/>
      <c r="EF397" s="473"/>
      <c r="EG397" s="473"/>
      <c r="EH397" s="473"/>
      <c r="EI397" s="473"/>
      <c r="EJ397" s="473"/>
      <c r="EK397" s="473"/>
      <c r="EL397" s="473"/>
      <c r="EM397" s="473"/>
      <c r="EN397" s="473"/>
      <c r="EO397" s="473"/>
      <c r="EP397" s="473"/>
      <c r="EQ397" s="473"/>
      <c r="ER397" s="473"/>
      <c r="ES397" s="473"/>
      <c r="ET397" s="473"/>
      <c r="EU397" s="473"/>
      <c r="EV397" s="473"/>
      <c r="EW397" s="473"/>
      <c r="EX397" s="473"/>
      <c r="EY397" s="473"/>
      <c r="EZ397" s="473"/>
      <c r="FA397" s="473"/>
      <c r="FB397" s="473"/>
      <c r="FC397" s="473"/>
      <c r="FD397" s="473"/>
      <c r="FE397" s="473"/>
      <c r="FF397" s="473"/>
      <c r="FG397" s="473"/>
      <c r="FH397" s="473"/>
      <c r="FI397" s="473"/>
      <c r="FJ397" s="473"/>
      <c r="FK397" s="473"/>
      <c r="FL397" s="473"/>
      <c r="FM397" s="473"/>
      <c r="FN397" s="473"/>
      <c r="FO397" s="473"/>
      <c r="FP397" s="473"/>
      <c r="FQ397" s="473"/>
      <c r="FR397" s="473"/>
      <c r="FS397" s="473"/>
      <c r="FT397" s="473"/>
      <c r="FU397" s="473"/>
      <c r="FV397" s="473"/>
      <c r="FW397" s="473"/>
      <c r="FX397" s="473"/>
      <c r="FY397" s="473"/>
      <c r="FZ397" s="473"/>
      <c r="GA397" s="473"/>
      <c r="GB397" s="473"/>
      <c r="GC397" s="473"/>
      <c r="GD397" s="473"/>
      <c r="GE397" s="473"/>
      <c r="GF397" s="473"/>
      <c r="GG397" s="473"/>
      <c r="GH397" s="473"/>
      <c r="GI397" s="473"/>
      <c r="GJ397" s="473"/>
      <c r="GK397" s="473"/>
      <c r="GL397" s="473"/>
      <c r="GM397" s="473"/>
      <c r="GN397" s="473"/>
      <c r="GO397" s="473"/>
      <c r="GP397" s="473"/>
      <c r="GQ397" s="473"/>
      <c r="GR397" s="473"/>
      <c r="GS397" s="473"/>
      <c r="GT397" s="473"/>
      <c r="GU397" s="473"/>
      <c r="GV397" s="473"/>
    </row>
    <row r="398" spans="8:204" s="11" customFormat="1">
      <c r="H398" s="495"/>
      <c r="I398" s="495"/>
      <c r="J398" s="495"/>
      <c r="M398" s="495"/>
      <c r="N398" s="9"/>
      <c r="O398" s="9"/>
      <c r="P398" s="9"/>
      <c r="Q398" s="9"/>
      <c r="R398" s="473"/>
      <c r="S398" s="473"/>
      <c r="T398" s="473"/>
      <c r="U398" s="473"/>
      <c r="V398" s="473"/>
      <c r="W398" s="473"/>
      <c r="X398" s="473"/>
      <c r="Y398" s="473"/>
      <c r="Z398" s="473"/>
      <c r="AA398" s="473"/>
      <c r="AB398" s="473"/>
      <c r="AC398" s="473"/>
      <c r="AD398" s="473"/>
      <c r="AE398" s="473"/>
      <c r="AF398" s="473"/>
      <c r="AG398" s="473"/>
      <c r="AH398" s="473"/>
      <c r="AI398" s="473"/>
      <c r="AJ398" s="473"/>
      <c r="AK398" s="473"/>
      <c r="AL398" s="473"/>
      <c r="AM398" s="473"/>
      <c r="AN398" s="473"/>
      <c r="AO398" s="473"/>
      <c r="AP398" s="473"/>
      <c r="AQ398" s="473"/>
      <c r="AR398" s="473"/>
      <c r="AS398" s="473"/>
      <c r="AT398" s="473"/>
      <c r="AU398" s="473"/>
      <c r="AV398" s="473"/>
      <c r="AW398" s="473"/>
      <c r="AX398" s="473"/>
      <c r="AY398" s="473"/>
      <c r="AZ398" s="473"/>
      <c r="BA398" s="473"/>
      <c r="BB398" s="473"/>
      <c r="BC398" s="473"/>
      <c r="BD398" s="473"/>
      <c r="BE398" s="473"/>
      <c r="BF398" s="473"/>
      <c r="BG398" s="473"/>
      <c r="BH398" s="473"/>
      <c r="BI398" s="473"/>
      <c r="BJ398" s="473"/>
      <c r="BK398" s="473"/>
      <c r="BL398" s="473"/>
      <c r="BM398" s="473"/>
      <c r="BN398" s="473"/>
      <c r="BO398" s="473"/>
      <c r="BP398" s="473"/>
      <c r="BQ398" s="473"/>
      <c r="BR398" s="473"/>
      <c r="BS398" s="473"/>
      <c r="BT398" s="473"/>
      <c r="BU398" s="473"/>
      <c r="BV398" s="473"/>
      <c r="BW398" s="473"/>
      <c r="BX398" s="473"/>
      <c r="BY398" s="473"/>
      <c r="BZ398" s="473"/>
      <c r="CA398" s="473"/>
      <c r="CB398" s="473"/>
      <c r="CC398" s="473"/>
      <c r="CD398" s="473"/>
      <c r="CE398" s="473"/>
      <c r="CF398" s="473"/>
      <c r="CG398" s="473"/>
      <c r="CH398" s="473"/>
      <c r="CI398" s="473"/>
      <c r="CJ398" s="473"/>
      <c r="CK398" s="473"/>
      <c r="CL398" s="473"/>
      <c r="CM398" s="473"/>
      <c r="CN398" s="473"/>
      <c r="CO398" s="473"/>
      <c r="CP398" s="473"/>
      <c r="CQ398" s="473"/>
      <c r="CR398" s="473"/>
      <c r="CS398" s="473"/>
      <c r="CT398" s="473"/>
      <c r="CU398" s="473"/>
      <c r="CV398" s="473"/>
      <c r="CW398" s="473"/>
      <c r="CX398" s="473"/>
      <c r="CY398" s="473"/>
      <c r="CZ398" s="473"/>
      <c r="DA398" s="473"/>
      <c r="DB398" s="473"/>
      <c r="DC398" s="473"/>
      <c r="DD398" s="473"/>
      <c r="DE398" s="473"/>
      <c r="DF398" s="473"/>
      <c r="DG398" s="473"/>
      <c r="DH398" s="473"/>
      <c r="DI398" s="473"/>
      <c r="DJ398" s="473"/>
      <c r="DK398" s="473"/>
      <c r="DL398" s="473"/>
      <c r="DM398" s="473"/>
      <c r="DN398" s="473"/>
      <c r="DO398" s="473"/>
      <c r="DP398" s="473"/>
      <c r="DQ398" s="473"/>
      <c r="DR398" s="473"/>
      <c r="DS398" s="473"/>
      <c r="DT398" s="473"/>
      <c r="DU398" s="473"/>
      <c r="DV398" s="473"/>
      <c r="DW398" s="473"/>
      <c r="DX398" s="473"/>
      <c r="DY398" s="473"/>
      <c r="DZ398" s="473"/>
      <c r="EA398" s="473"/>
      <c r="EB398" s="473"/>
      <c r="EC398" s="473"/>
      <c r="ED398" s="473"/>
      <c r="EE398" s="473"/>
      <c r="EF398" s="473"/>
      <c r="EG398" s="473"/>
      <c r="EH398" s="473"/>
      <c r="EI398" s="473"/>
      <c r="EJ398" s="473"/>
      <c r="EK398" s="473"/>
      <c r="EL398" s="473"/>
      <c r="EM398" s="473"/>
      <c r="EN398" s="473"/>
      <c r="EO398" s="473"/>
      <c r="EP398" s="473"/>
      <c r="EQ398" s="473"/>
      <c r="ER398" s="473"/>
      <c r="ES398" s="473"/>
      <c r="ET398" s="473"/>
      <c r="EU398" s="473"/>
      <c r="EV398" s="473"/>
      <c r="EW398" s="473"/>
      <c r="EX398" s="473"/>
      <c r="EY398" s="473"/>
      <c r="EZ398" s="473"/>
      <c r="FA398" s="473"/>
      <c r="FB398" s="473"/>
      <c r="FC398" s="473"/>
      <c r="FD398" s="473"/>
      <c r="FE398" s="473"/>
      <c r="FF398" s="473"/>
      <c r="FG398" s="473"/>
      <c r="FH398" s="473"/>
      <c r="FI398" s="473"/>
      <c r="FJ398" s="473"/>
      <c r="FK398" s="473"/>
      <c r="FL398" s="473"/>
      <c r="FM398" s="473"/>
      <c r="FN398" s="473"/>
      <c r="FO398" s="473"/>
      <c r="FP398" s="473"/>
      <c r="FQ398" s="473"/>
      <c r="FR398" s="473"/>
      <c r="FS398" s="473"/>
      <c r="FT398" s="473"/>
      <c r="FU398" s="473"/>
      <c r="FV398" s="473"/>
      <c r="FW398" s="473"/>
      <c r="FX398" s="473"/>
      <c r="FY398" s="473"/>
      <c r="FZ398" s="473"/>
      <c r="GA398" s="473"/>
      <c r="GB398" s="473"/>
      <c r="GC398" s="473"/>
      <c r="GD398" s="473"/>
      <c r="GE398" s="473"/>
      <c r="GF398" s="473"/>
      <c r="GG398" s="473"/>
      <c r="GH398" s="473"/>
      <c r="GI398" s="473"/>
      <c r="GJ398" s="473"/>
      <c r="GK398" s="473"/>
      <c r="GL398" s="473"/>
      <c r="GM398" s="473"/>
      <c r="GN398" s="473"/>
      <c r="GO398" s="473"/>
      <c r="GP398" s="473"/>
      <c r="GQ398" s="473"/>
      <c r="GR398" s="473"/>
      <c r="GS398" s="473"/>
      <c r="GT398" s="473"/>
      <c r="GU398" s="473"/>
      <c r="GV398" s="473"/>
    </row>
    <row r="399" spans="8:204" s="11" customFormat="1">
      <c r="H399" s="495"/>
      <c r="I399" s="495"/>
      <c r="J399" s="495"/>
      <c r="M399" s="495"/>
      <c r="N399" s="9"/>
      <c r="O399" s="9"/>
      <c r="P399" s="9"/>
      <c r="Q399" s="9"/>
      <c r="R399" s="473"/>
      <c r="S399" s="473"/>
      <c r="T399" s="473"/>
      <c r="U399" s="473"/>
      <c r="V399" s="473"/>
      <c r="W399" s="473"/>
      <c r="X399" s="473"/>
      <c r="Y399" s="473"/>
      <c r="Z399" s="473"/>
      <c r="AA399" s="473"/>
      <c r="AB399" s="473"/>
      <c r="AC399" s="473"/>
      <c r="AD399" s="473"/>
      <c r="AE399" s="473"/>
      <c r="AF399" s="473"/>
      <c r="AG399" s="473"/>
      <c r="AH399" s="473"/>
      <c r="AI399" s="473"/>
      <c r="AJ399" s="473"/>
      <c r="AK399" s="473"/>
      <c r="AL399" s="473"/>
      <c r="AM399" s="473"/>
      <c r="AN399" s="473"/>
      <c r="AO399" s="473"/>
      <c r="AP399" s="473"/>
      <c r="AQ399" s="473"/>
      <c r="AR399" s="473"/>
      <c r="AS399" s="473"/>
      <c r="AT399" s="473"/>
      <c r="AU399" s="473"/>
      <c r="AV399" s="473"/>
      <c r="AW399" s="473"/>
      <c r="AX399" s="473"/>
      <c r="AY399" s="473"/>
      <c r="AZ399" s="473"/>
      <c r="BA399" s="473"/>
      <c r="BB399" s="473"/>
      <c r="BC399" s="473"/>
      <c r="BD399" s="473"/>
      <c r="BE399" s="473"/>
      <c r="BF399" s="473"/>
      <c r="BG399" s="473"/>
      <c r="BH399" s="473"/>
      <c r="BI399" s="473"/>
      <c r="BJ399" s="473"/>
      <c r="BK399" s="473"/>
      <c r="BL399" s="473"/>
      <c r="BM399" s="473"/>
      <c r="BN399" s="473"/>
      <c r="BO399" s="473"/>
      <c r="BP399" s="473"/>
      <c r="BQ399" s="473"/>
      <c r="BR399" s="473"/>
      <c r="BS399" s="473"/>
      <c r="BT399" s="473"/>
      <c r="BU399" s="473"/>
      <c r="BV399" s="473"/>
      <c r="BW399" s="473"/>
      <c r="BX399" s="473"/>
      <c r="BY399" s="473"/>
      <c r="BZ399" s="473"/>
      <c r="CA399" s="473"/>
      <c r="CB399" s="473"/>
      <c r="CC399" s="473"/>
      <c r="CD399" s="473"/>
      <c r="CE399" s="473"/>
      <c r="CF399" s="473"/>
      <c r="CG399" s="473"/>
      <c r="CH399" s="473"/>
      <c r="CI399" s="473"/>
      <c r="CJ399" s="473"/>
      <c r="CK399" s="473"/>
      <c r="CL399" s="473"/>
      <c r="CM399" s="473"/>
      <c r="CN399" s="473"/>
      <c r="CO399" s="473"/>
      <c r="CP399" s="473"/>
      <c r="CQ399" s="473"/>
      <c r="CR399" s="473"/>
      <c r="CS399" s="473"/>
      <c r="CT399" s="473"/>
      <c r="CU399" s="473"/>
      <c r="CV399" s="473"/>
      <c r="CW399" s="473"/>
      <c r="CX399" s="473"/>
      <c r="CY399" s="473"/>
      <c r="CZ399" s="473"/>
      <c r="DA399" s="473"/>
      <c r="DB399" s="473"/>
      <c r="DC399" s="473"/>
      <c r="DD399" s="473"/>
      <c r="DE399" s="473"/>
      <c r="DF399" s="473"/>
      <c r="DG399" s="473"/>
      <c r="DH399" s="473"/>
      <c r="DI399" s="473"/>
      <c r="DJ399" s="473"/>
      <c r="DK399" s="473"/>
      <c r="DL399" s="473"/>
      <c r="DM399" s="473"/>
      <c r="DN399" s="473"/>
      <c r="DO399" s="473"/>
      <c r="DP399" s="473"/>
      <c r="DQ399" s="473"/>
      <c r="DR399" s="473"/>
      <c r="DS399" s="473"/>
      <c r="DT399" s="473"/>
      <c r="DU399" s="473"/>
      <c r="DV399" s="473"/>
      <c r="DW399" s="473"/>
      <c r="DX399" s="473"/>
      <c r="DY399" s="473"/>
      <c r="DZ399" s="473"/>
      <c r="EA399" s="473"/>
      <c r="EB399" s="473"/>
      <c r="EC399" s="473"/>
      <c r="ED399" s="473"/>
      <c r="EE399" s="473"/>
      <c r="EF399" s="473"/>
      <c r="EG399" s="473"/>
      <c r="EH399" s="473"/>
      <c r="EI399" s="473"/>
      <c r="EJ399" s="473"/>
      <c r="EK399" s="473"/>
      <c r="EL399" s="473"/>
      <c r="EM399" s="473"/>
      <c r="EN399" s="473"/>
      <c r="EO399" s="473"/>
      <c r="EP399" s="473"/>
      <c r="EQ399" s="473"/>
      <c r="ER399" s="473"/>
      <c r="ES399" s="473"/>
      <c r="ET399" s="473"/>
      <c r="EU399" s="473"/>
      <c r="EV399" s="473"/>
      <c r="EW399" s="473"/>
      <c r="EX399" s="473"/>
      <c r="EY399" s="473"/>
      <c r="EZ399" s="473"/>
      <c r="FA399" s="473"/>
      <c r="FB399" s="473"/>
      <c r="FC399" s="473"/>
      <c r="FD399" s="473"/>
      <c r="FE399" s="473"/>
      <c r="FF399" s="473"/>
      <c r="FG399" s="473"/>
      <c r="FH399" s="473"/>
      <c r="FI399" s="473"/>
      <c r="FJ399" s="473"/>
      <c r="FK399" s="473"/>
      <c r="FL399" s="473"/>
      <c r="FM399" s="473"/>
      <c r="FN399" s="473"/>
      <c r="FO399" s="473"/>
      <c r="FP399" s="473"/>
      <c r="FQ399" s="473"/>
      <c r="FR399" s="473"/>
      <c r="FS399" s="473"/>
      <c r="FT399" s="473"/>
      <c r="FU399" s="473"/>
      <c r="FV399" s="473"/>
      <c r="FW399" s="473"/>
      <c r="FX399" s="473"/>
      <c r="FY399" s="473"/>
      <c r="FZ399" s="473"/>
      <c r="GA399" s="473"/>
      <c r="GB399" s="473"/>
      <c r="GC399" s="473"/>
      <c r="GD399" s="473"/>
      <c r="GE399" s="473"/>
      <c r="GF399" s="473"/>
      <c r="GG399" s="473"/>
      <c r="GH399" s="473"/>
      <c r="GI399" s="473"/>
      <c r="GJ399" s="473"/>
      <c r="GK399" s="473"/>
      <c r="GL399" s="473"/>
      <c r="GM399" s="473"/>
      <c r="GN399" s="473"/>
      <c r="GO399" s="473"/>
      <c r="GP399" s="473"/>
      <c r="GQ399" s="473"/>
      <c r="GR399" s="473"/>
      <c r="GS399" s="473"/>
      <c r="GT399" s="473"/>
      <c r="GU399" s="473"/>
      <c r="GV399" s="473"/>
    </row>
    <row r="400" spans="8:204" s="11" customFormat="1">
      <c r="H400" s="495"/>
      <c r="I400" s="495"/>
      <c r="J400" s="495"/>
      <c r="M400" s="495"/>
      <c r="N400" s="9"/>
      <c r="O400" s="9"/>
      <c r="P400" s="9"/>
      <c r="Q400" s="9"/>
      <c r="R400" s="473"/>
      <c r="S400" s="473"/>
      <c r="T400" s="473"/>
      <c r="U400" s="473"/>
      <c r="V400" s="473"/>
      <c r="W400" s="473"/>
      <c r="X400" s="473"/>
      <c r="Y400" s="473"/>
      <c r="Z400" s="473"/>
      <c r="AA400" s="473"/>
      <c r="AB400" s="473"/>
      <c r="AC400" s="473"/>
      <c r="AD400" s="473"/>
      <c r="AE400" s="473"/>
      <c r="AF400" s="473"/>
      <c r="AG400" s="473"/>
      <c r="AH400" s="473"/>
      <c r="AI400" s="473"/>
      <c r="AJ400" s="473"/>
      <c r="AK400" s="473"/>
      <c r="AL400" s="473"/>
      <c r="AM400" s="473"/>
      <c r="AN400" s="473"/>
      <c r="AO400" s="473"/>
      <c r="AP400" s="473"/>
      <c r="AQ400" s="473"/>
      <c r="AR400" s="473"/>
      <c r="AS400" s="473"/>
      <c r="AT400" s="473"/>
      <c r="AU400" s="473"/>
      <c r="AV400" s="473"/>
      <c r="AW400" s="473"/>
      <c r="AX400" s="473"/>
      <c r="AY400" s="473"/>
      <c r="AZ400" s="473"/>
      <c r="BA400" s="473"/>
      <c r="BB400" s="473"/>
      <c r="BC400" s="473"/>
      <c r="BD400" s="473"/>
      <c r="BE400" s="473"/>
      <c r="BF400" s="473"/>
      <c r="BG400" s="473"/>
      <c r="BH400" s="473"/>
      <c r="BI400" s="473"/>
      <c r="BJ400" s="473"/>
      <c r="BK400" s="473"/>
      <c r="BL400" s="473"/>
      <c r="BM400" s="473"/>
      <c r="BN400" s="473"/>
      <c r="BO400" s="473"/>
      <c r="BP400" s="473"/>
      <c r="BQ400" s="473"/>
      <c r="BR400" s="473"/>
      <c r="BS400" s="473"/>
      <c r="BT400" s="473"/>
      <c r="BU400" s="473"/>
      <c r="BV400" s="473"/>
      <c r="BW400" s="473"/>
      <c r="BX400" s="473"/>
      <c r="BY400" s="473"/>
      <c r="BZ400" s="473"/>
      <c r="CA400" s="473"/>
      <c r="CB400" s="473"/>
      <c r="CC400" s="473"/>
      <c r="CD400" s="473"/>
      <c r="CE400" s="473"/>
      <c r="CF400" s="473"/>
      <c r="CG400" s="473"/>
      <c r="CH400" s="473"/>
      <c r="CI400" s="473"/>
      <c r="CJ400" s="473"/>
      <c r="CK400" s="473"/>
      <c r="CL400" s="473"/>
      <c r="CM400" s="473"/>
      <c r="CN400" s="473"/>
      <c r="CO400" s="473"/>
      <c r="CP400" s="473"/>
      <c r="CQ400" s="473"/>
      <c r="CR400" s="473"/>
      <c r="CS400" s="473"/>
      <c r="CT400" s="473"/>
      <c r="CU400" s="473"/>
      <c r="CV400" s="473"/>
      <c r="CW400" s="473"/>
      <c r="CX400" s="473"/>
      <c r="CY400" s="473"/>
      <c r="CZ400" s="473"/>
      <c r="DA400" s="473"/>
      <c r="DB400" s="473"/>
      <c r="DC400" s="473"/>
      <c r="DD400" s="473"/>
      <c r="DE400" s="473"/>
      <c r="DF400" s="473"/>
      <c r="DG400" s="473"/>
      <c r="DH400" s="473"/>
      <c r="DI400" s="473"/>
      <c r="DJ400" s="473"/>
      <c r="DK400" s="473"/>
      <c r="DL400" s="473"/>
      <c r="DM400" s="473"/>
      <c r="DN400" s="473"/>
      <c r="DO400" s="473"/>
      <c r="DP400" s="473"/>
      <c r="DQ400" s="473"/>
      <c r="DR400" s="473"/>
      <c r="DS400" s="473"/>
      <c r="DT400" s="473"/>
      <c r="DU400" s="473"/>
      <c r="DV400" s="473"/>
      <c r="DW400" s="473"/>
      <c r="DX400" s="473"/>
      <c r="DY400" s="473"/>
      <c r="DZ400" s="473"/>
      <c r="EA400" s="473"/>
      <c r="EB400" s="473"/>
      <c r="EC400" s="473"/>
      <c r="ED400" s="473"/>
      <c r="EE400" s="473"/>
      <c r="EF400" s="473"/>
      <c r="EG400" s="473"/>
      <c r="EH400" s="473"/>
      <c r="EI400" s="473"/>
      <c r="EJ400" s="473"/>
      <c r="EK400" s="473"/>
      <c r="EL400" s="473"/>
      <c r="EM400" s="473"/>
      <c r="EN400" s="473"/>
      <c r="EO400" s="473"/>
      <c r="EP400" s="473"/>
      <c r="EQ400" s="473"/>
      <c r="ER400" s="473"/>
      <c r="ES400" s="473"/>
      <c r="ET400" s="473"/>
      <c r="EU400" s="473"/>
      <c r="EV400" s="473"/>
      <c r="EW400" s="473"/>
      <c r="EX400" s="473"/>
      <c r="EY400" s="473"/>
      <c r="EZ400" s="473"/>
      <c r="FA400" s="473"/>
      <c r="FB400" s="473"/>
      <c r="FC400" s="473"/>
      <c r="FD400" s="473"/>
      <c r="FE400" s="473"/>
      <c r="FF400" s="473"/>
      <c r="FG400" s="473"/>
      <c r="FH400" s="473"/>
      <c r="FI400" s="473"/>
      <c r="FJ400" s="473"/>
      <c r="FK400" s="473"/>
      <c r="FL400" s="473"/>
      <c r="FM400" s="473"/>
      <c r="FN400" s="473"/>
      <c r="FO400" s="473"/>
      <c r="FP400" s="473"/>
      <c r="FQ400" s="473"/>
      <c r="FR400" s="473"/>
      <c r="FS400" s="473"/>
      <c r="FT400" s="473"/>
      <c r="FU400" s="473"/>
      <c r="FV400" s="473"/>
      <c r="FW400" s="473"/>
      <c r="FX400" s="473"/>
      <c r="FY400" s="473"/>
      <c r="FZ400" s="473"/>
      <c r="GA400" s="473"/>
      <c r="GB400" s="473"/>
      <c r="GC400" s="473"/>
      <c r="GD400" s="473"/>
      <c r="GE400" s="473"/>
      <c r="GF400" s="473"/>
      <c r="GG400" s="473"/>
      <c r="GH400" s="473"/>
      <c r="GI400" s="473"/>
      <c r="GJ400" s="473"/>
      <c r="GK400" s="473"/>
      <c r="GL400" s="473"/>
      <c r="GM400" s="473"/>
      <c r="GN400" s="473"/>
      <c r="GO400" s="473"/>
      <c r="GP400" s="473"/>
      <c r="GQ400" s="473"/>
      <c r="GR400" s="473"/>
      <c r="GS400" s="473"/>
      <c r="GT400" s="473"/>
      <c r="GU400" s="473"/>
      <c r="GV400" s="473"/>
    </row>
    <row r="401" spans="8:204" s="11" customFormat="1">
      <c r="H401" s="495"/>
      <c r="I401" s="495"/>
      <c r="J401" s="495"/>
      <c r="M401" s="495"/>
      <c r="N401" s="9"/>
      <c r="O401" s="9"/>
      <c r="P401" s="9"/>
      <c r="Q401" s="9"/>
      <c r="R401" s="473"/>
      <c r="S401" s="473"/>
      <c r="T401" s="473"/>
      <c r="U401" s="473"/>
      <c r="V401" s="473"/>
      <c r="W401" s="473"/>
      <c r="X401" s="473"/>
      <c r="Y401" s="473"/>
      <c r="Z401" s="473"/>
      <c r="AA401" s="473"/>
      <c r="AB401" s="473"/>
      <c r="AC401" s="473"/>
      <c r="AD401" s="473"/>
      <c r="AE401" s="473"/>
      <c r="AF401" s="473"/>
      <c r="AG401" s="473"/>
      <c r="AH401" s="473"/>
      <c r="AI401" s="473"/>
      <c r="AJ401" s="473"/>
      <c r="AK401" s="473"/>
      <c r="AL401" s="473"/>
      <c r="AM401" s="473"/>
      <c r="AN401" s="473"/>
      <c r="AO401" s="473"/>
      <c r="AP401" s="473"/>
      <c r="AQ401" s="473"/>
      <c r="AR401" s="473"/>
      <c r="AS401" s="473"/>
      <c r="AT401" s="473"/>
      <c r="AU401" s="473"/>
      <c r="AV401" s="473"/>
      <c r="AW401" s="473"/>
      <c r="AX401" s="473"/>
      <c r="AY401" s="473"/>
      <c r="AZ401" s="473"/>
      <c r="BA401" s="473"/>
      <c r="BB401" s="473"/>
      <c r="BC401" s="473"/>
      <c r="BD401" s="473"/>
      <c r="BE401" s="473"/>
      <c r="BF401" s="473"/>
      <c r="BG401" s="473"/>
      <c r="BH401" s="473"/>
      <c r="BI401" s="473"/>
      <c r="BJ401" s="473"/>
      <c r="BK401" s="473"/>
      <c r="BL401" s="473"/>
      <c r="BM401" s="473"/>
      <c r="BN401" s="473"/>
      <c r="BO401" s="473"/>
      <c r="BP401" s="473"/>
      <c r="BQ401" s="473"/>
      <c r="BR401" s="473"/>
      <c r="BS401" s="473"/>
      <c r="BT401" s="473"/>
      <c r="BU401" s="473"/>
      <c r="BV401" s="473"/>
      <c r="BW401" s="473"/>
      <c r="BX401" s="473"/>
      <c r="BY401" s="473"/>
      <c r="BZ401" s="473"/>
      <c r="CA401" s="473"/>
      <c r="CB401" s="473"/>
      <c r="CC401" s="473"/>
      <c r="CD401" s="473"/>
      <c r="CE401" s="473"/>
      <c r="CF401" s="473"/>
      <c r="CG401" s="473"/>
      <c r="CH401" s="473"/>
      <c r="CI401" s="473"/>
      <c r="CJ401" s="473"/>
      <c r="CK401" s="473"/>
      <c r="CL401" s="473"/>
      <c r="CM401" s="473"/>
      <c r="CN401" s="473"/>
      <c r="CO401" s="473"/>
      <c r="CP401" s="473"/>
      <c r="CQ401" s="473"/>
      <c r="CR401" s="473"/>
      <c r="CS401" s="473"/>
      <c r="CT401" s="473"/>
      <c r="CU401" s="473"/>
      <c r="CV401" s="473"/>
      <c r="CW401" s="473"/>
      <c r="CX401" s="473"/>
      <c r="CY401" s="473"/>
      <c r="CZ401" s="473"/>
      <c r="DA401" s="473"/>
      <c r="DB401" s="473"/>
      <c r="DC401" s="473"/>
      <c r="DD401" s="473"/>
      <c r="DE401" s="473"/>
      <c r="DF401" s="473"/>
      <c r="DG401" s="473"/>
      <c r="DH401" s="473"/>
      <c r="DI401" s="473"/>
      <c r="DJ401" s="473"/>
      <c r="DK401" s="473"/>
      <c r="DL401" s="473"/>
      <c r="DM401" s="473"/>
      <c r="DN401" s="473"/>
      <c r="DO401" s="473"/>
      <c r="DP401" s="473"/>
      <c r="DQ401" s="473"/>
      <c r="DR401" s="473"/>
      <c r="DS401" s="473"/>
      <c r="DT401" s="473"/>
      <c r="DU401" s="473"/>
      <c r="DV401" s="473"/>
      <c r="DW401" s="473"/>
      <c r="DX401" s="473"/>
      <c r="DY401" s="473"/>
      <c r="DZ401" s="473"/>
      <c r="EA401" s="473"/>
      <c r="EB401" s="473"/>
      <c r="EC401" s="473"/>
      <c r="ED401" s="473"/>
      <c r="EE401" s="473"/>
      <c r="EF401" s="473"/>
      <c r="EG401" s="473"/>
      <c r="EH401" s="473"/>
      <c r="EI401" s="473"/>
      <c r="EJ401" s="473"/>
      <c r="EK401" s="473"/>
      <c r="EL401" s="473"/>
      <c r="EM401" s="473"/>
      <c r="EN401" s="473"/>
      <c r="EO401" s="473"/>
      <c r="EP401" s="473"/>
      <c r="EQ401" s="473"/>
      <c r="ER401" s="473"/>
      <c r="ES401" s="473"/>
      <c r="ET401" s="473"/>
      <c r="EU401" s="473"/>
      <c r="EV401" s="473"/>
      <c r="EW401" s="473"/>
      <c r="EX401" s="473"/>
      <c r="EY401" s="473"/>
      <c r="EZ401" s="473"/>
      <c r="FA401" s="473"/>
      <c r="FB401" s="473"/>
      <c r="FC401" s="473"/>
      <c r="FD401" s="473"/>
      <c r="FE401" s="473"/>
      <c r="FF401" s="473"/>
      <c r="FG401" s="473"/>
      <c r="FH401" s="473"/>
      <c r="FI401" s="473"/>
      <c r="FJ401" s="473"/>
      <c r="FK401" s="473"/>
      <c r="FL401" s="473"/>
      <c r="FM401" s="473"/>
      <c r="FN401" s="473"/>
      <c r="FO401" s="473"/>
      <c r="FP401" s="473"/>
      <c r="FQ401" s="473"/>
      <c r="FR401" s="473"/>
      <c r="FS401" s="473"/>
      <c r="FT401" s="473"/>
      <c r="FU401" s="473"/>
      <c r="FV401" s="473"/>
      <c r="FW401" s="473"/>
      <c r="FX401" s="473"/>
      <c r="FY401" s="473"/>
      <c r="FZ401" s="473"/>
      <c r="GA401" s="473"/>
      <c r="GB401" s="473"/>
      <c r="GC401" s="473"/>
      <c r="GD401" s="473"/>
      <c r="GE401" s="473"/>
      <c r="GF401" s="473"/>
      <c r="GG401" s="473"/>
      <c r="GH401" s="473"/>
      <c r="GI401" s="473"/>
      <c r="GJ401" s="473"/>
      <c r="GK401" s="473"/>
      <c r="GL401" s="473"/>
      <c r="GM401" s="473"/>
      <c r="GN401" s="473"/>
      <c r="GO401" s="473"/>
      <c r="GP401" s="473"/>
      <c r="GQ401" s="473"/>
      <c r="GR401" s="473"/>
      <c r="GS401" s="473"/>
      <c r="GT401" s="473"/>
      <c r="GU401" s="473"/>
      <c r="GV401" s="473"/>
    </row>
    <row r="402" spans="8:204" s="11" customFormat="1">
      <c r="H402" s="495"/>
      <c r="I402" s="495"/>
      <c r="J402" s="495"/>
      <c r="M402" s="495"/>
      <c r="N402" s="9"/>
      <c r="O402" s="9"/>
      <c r="P402" s="9"/>
      <c r="Q402" s="9"/>
      <c r="R402" s="473"/>
      <c r="S402" s="473"/>
      <c r="T402" s="473"/>
      <c r="U402" s="473"/>
      <c r="V402" s="473"/>
      <c r="W402" s="473"/>
      <c r="X402" s="473"/>
      <c r="Y402" s="473"/>
      <c r="Z402" s="473"/>
      <c r="AA402" s="473"/>
      <c r="AB402" s="473"/>
      <c r="AC402" s="473"/>
      <c r="AD402" s="473"/>
      <c r="AE402" s="473"/>
      <c r="AF402" s="473"/>
      <c r="AG402" s="473"/>
      <c r="AH402" s="473"/>
      <c r="AI402" s="473"/>
      <c r="AJ402" s="473"/>
      <c r="AK402" s="473"/>
      <c r="AL402" s="473"/>
      <c r="AM402" s="473"/>
      <c r="AN402" s="473"/>
      <c r="AO402" s="473"/>
      <c r="AP402" s="473"/>
      <c r="AQ402" s="473"/>
      <c r="AR402" s="473"/>
      <c r="AS402" s="473"/>
      <c r="AT402" s="473"/>
      <c r="AU402" s="473"/>
      <c r="AV402" s="473"/>
      <c r="AW402" s="473"/>
      <c r="AX402" s="473"/>
      <c r="AY402" s="473"/>
      <c r="AZ402" s="473"/>
      <c r="BA402" s="473"/>
      <c r="BB402" s="473"/>
      <c r="BC402" s="473"/>
      <c r="BD402" s="473"/>
      <c r="BE402" s="473"/>
      <c r="BF402" s="473"/>
      <c r="BG402" s="473"/>
      <c r="BH402" s="473"/>
      <c r="BI402" s="473"/>
      <c r="BJ402" s="473"/>
      <c r="BK402" s="473"/>
      <c r="BL402" s="473"/>
      <c r="BM402" s="473"/>
      <c r="BN402" s="473"/>
      <c r="BO402" s="473"/>
      <c r="BP402" s="473"/>
      <c r="BQ402" s="473"/>
      <c r="BR402" s="473"/>
      <c r="BS402" s="473"/>
      <c r="BT402" s="473"/>
      <c r="BU402" s="473"/>
      <c r="BV402" s="473"/>
      <c r="BW402" s="473"/>
      <c r="BX402" s="473"/>
      <c r="BY402" s="473"/>
      <c r="BZ402" s="473"/>
      <c r="CA402" s="473"/>
      <c r="CB402" s="473"/>
      <c r="CC402" s="473"/>
      <c r="CD402" s="473"/>
      <c r="CE402" s="473"/>
      <c r="CF402" s="473"/>
      <c r="CG402" s="473"/>
      <c r="CH402" s="473"/>
      <c r="CI402" s="473"/>
      <c r="CJ402" s="473"/>
      <c r="CK402" s="473"/>
      <c r="CL402" s="473"/>
      <c r="CM402" s="473"/>
      <c r="CN402" s="473"/>
      <c r="CO402" s="473"/>
      <c r="CP402" s="473"/>
      <c r="CQ402" s="473"/>
      <c r="CR402" s="473"/>
      <c r="CS402" s="473"/>
      <c r="CT402" s="473"/>
      <c r="CU402" s="473"/>
      <c r="CV402" s="473"/>
      <c r="CW402" s="473"/>
      <c r="CX402" s="473"/>
      <c r="CY402" s="473"/>
      <c r="CZ402" s="473"/>
      <c r="DA402" s="473"/>
      <c r="DB402" s="473"/>
      <c r="DC402" s="473"/>
      <c r="DD402" s="473"/>
      <c r="DE402" s="473"/>
      <c r="DF402" s="473"/>
      <c r="DG402" s="473"/>
      <c r="DH402" s="473"/>
      <c r="DI402" s="473"/>
      <c r="DJ402" s="473"/>
      <c r="DK402" s="473"/>
      <c r="DL402" s="473"/>
      <c r="DM402" s="473"/>
      <c r="DN402" s="473"/>
      <c r="DO402" s="473"/>
      <c r="DP402" s="473"/>
      <c r="DQ402" s="473"/>
      <c r="DR402" s="473"/>
      <c r="DS402" s="473"/>
      <c r="DT402" s="473"/>
      <c r="DU402" s="473"/>
      <c r="DV402" s="473"/>
      <c r="DW402" s="473"/>
      <c r="DX402" s="473"/>
      <c r="DY402" s="473"/>
      <c r="DZ402" s="473"/>
      <c r="EA402" s="473"/>
      <c r="EB402" s="473"/>
      <c r="EC402" s="473"/>
      <c r="ED402" s="473"/>
      <c r="EE402" s="473"/>
      <c r="EF402" s="473"/>
      <c r="EG402" s="473"/>
      <c r="EH402" s="473"/>
      <c r="EI402" s="473"/>
      <c r="EJ402" s="473"/>
      <c r="EK402" s="473"/>
      <c r="EL402" s="473"/>
      <c r="EM402" s="473"/>
      <c r="EN402" s="473"/>
      <c r="EO402" s="473"/>
      <c r="EP402" s="473"/>
      <c r="EQ402" s="473"/>
      <c r="ER402" s="473"/>
      <c r="ES402" s="473"/>
      <c r="ET402" s="473"/>
      <c r="EU402" s="473"/>
      <c r="EV402" s="473"/>
      <c r="EW402" s="473"/>
      <c r="EX402" s="473"/>
      <c r="EY402" s="473"/>
      <c r="EZ402" s="473"/>
      <c r="FA402" s="473"/>
      <c r="FB402" s="473"/>
      <c r="FC402" s="473"/>
      <c r="FD402" s="473"/>
      <c r="FE402" s="473"/>
      <c r="FF402" s="473"/>
      <c r="FG402" s="473"/>
      <c r="FH402" s="473"/>
      <c r="FI402" s="473"/>
      <c r="FJ402" s="473"/>
      <c r="FK402" s="473"/>
      <c r="FL402" s="473"/>
      <c r="FM402" s="473"/>
      <c r="FN402" s="473"/>
      <c r="FO402" s="473"/>
      <c r="FP402" s="473"/>
      <c r="FQ402" s="473"/>
      <c r="FR402" s="473"/>
      <c r="FS402" s="473"/>
      <c r="FT402" s="473"/>
      <c r="FU402" s="473"/>
      <c r="FV402" s="473"/>
      <c r="FW402" s="473"/>
      <c r="FX402" s="473"/>
      <c r="FY402" s="473"/>
      <c r="FZ402" s="473"/>
      <c r="GA402" s="473"/>
      <c r="GB402" s="473"/>
      <c r="GC402" s="473"/>
      <c r="GD402" s="473"/>
      <c r="GE402" s="473"/>
      <c r="GF402" s="473"/>
      <c r="GG402" s="473"/>
      <c r="GH402" s="473"/>
      <c r="GI402" s="473"/>
      <c r="GJ402" s="473"/>
      <c r="GK402" s="473"/>
      <c r="GL402" s="473"/>
      <c r="GM402" s="473"/>
      <c r="GN402" s="473"/>
      <c r="GO402" s="473"/>
      <c r="GP402" s="473"/>
      <c r="GQ402" s="473"/>
      <c r="GR402" s="473"/>
      <c r="GS402" s="473"/>
      <c r="GT402" s="473"/>
      <c r="GU402" s="473"/>
      <c r="GV402" s="473"/>
    </row>
    <row r="403" spans="8:204" s="11" customFormat="1">
      <c r="H403" s="495"/>
      <c r="I403" s="495"/>
      <c r="J403" s="495"/>
      <c r="M403" s="495"/>
      <c r="N403" s="9"/>
      <c r="O403" s="9"/>
      <c r="P403" s="9"/>
      <c r="Q403" s="9"/>
      <c r="R403" s="473"/>
      <c r="S403" s="473"/>
      <c r="T403" s="473"/>
      <c r="U403" s="473"/>
      <c r="V403" s="473"/>
      <c r="W403" s="473"/>
      <c r="X403" s="473"/>
      <c r="Y403" s="473"/>
      <c r="Z403" s="473"/>
      <c r="AA403" s="473"/>
      <c r="AB403" s="473"/>
      <c r="AC403" s="473"/>
      <c r="AD403" s="473"/>
      <c r="AE403" s="473"/>
      <c r="AF403" s="473"/>
      <c r="AG403" s="473"/>
      <c r="AH403" s="473"/>
      <c r="AI403" s="473"/>
      <c r="AJ403" s="473"/>
      <c r="AK403" s="473"/>
      <c r="AL403" s="473"/>
      <c r="AM403" s="473"/>
      <c r="AN403" s="473"/>
      <c r="AO403" s="473"/>
      <c r="AP403" s="473"/>
      <c r="AQ403" s="473"/>
      <c r="AR403" s="473"/>
      <c r="AS403" s="473"/>
      <c r="AT403" s="473"/>
      <c r="AU403" s="473"/>
      <c r="AV403" s="473"/>
      <c r="AW403" s="473"/>
      <c r="AX403" s="473"/>
      <c r="AY403" s="473"/>
      <c r="AZ403" s="473"/>
      <c r="BA403" s="473"/>
      <c r="BB403" s="473"/>
      <c r="BC403" s="473"/>
      <c r="BD403" s="473"/>
      <c r="BE403" s="473"/>
      <c r="BF403" s="473"/>
      <c r="BG403" s="473"/>
      <c r="BH403" s="473"/>
      <c r="BI403" s="473"/>
      <c r="BJ403" s="473"/>
      <c r="BK403" s="473"/>
      <c r="BL403" s="473"/>
      <c r="BM403" s="473"/>
      <c r="BN403" s="473"/>
      <c r="BO403" s="473"/>
      <c r="BP403" s="473"/>
      <c r="BQ403" s="473"/>
      <c r="BR403" s="473"/>
      <c r="BS403" s="473"/>
      <c r="BT403" s="473"/>
      <c r="BU403" s="473"/>
      <c r="BV403" s="473"/>
      <c r="BW403" s="473"/>
      <c r="BX403" s="473"/>
      <c r="BY403" s="473"/>
      <c r="BZ403" s="473"/>
      <c r="CA403" s="473"/>
      <c r="CB403" s="473"/>
      <c r="CC403" s="473"/>
      <c r="CD403" s="473"/>
      <c r="CE403" s="473"/>
      <c r="CF403" s="473"/>
      <c r="CG403" s="473"/>
      <c r="CH403" s="473"/>
      <c r="CI403" s="473"/>
      <c r="CJ403" s="473"/>
      <c r="CK403" s="473"/>
      <c r="CL403" s="473"/>
      <c r="CM403" s="473"/>
      <c r="CN403" s="473"/>
      <c r="CO403" s="473"/>
      <c r="CP403" s="473"/>
      <c r="CQ403" s="473"/>
      <c r="CR403" s="473"/>
      <c r="CS403" s="473"/>
      <c r="CT403" s="473"/>
      <c r="CU403" s="473"/>
      <c r="CV403" s="473"/>
      <c r="CW403" s="473"/>
      <c r="CX403" s="473"/>
      <c r="CY403" s="473"/>
      <c r="CZ403" s="473"/>
      <c r="DA403" s="473"/>
      <c r="DB403" s="473"/>
      <c r="DC403" s="473"/>
      <c r="DD403" s="473"/>
      <c r="DE403" s="473"/>
      <c r="DF403" s="473"/>
      <c r="DG403" s="473"/>
      <c r="DH403" s="473"/>
      <c r="DI403" s="473"/>
      <c r="DJ403" s="473"/>
      <c r="DK403" s="473"/>
      <c r="DL403" s="473"/>
      <c r="DM403" s="473"/>
      <c r="DN403" s="473"/>
      <c r="DO403" s="473"/>
      <c r="DP403" s="473"/>
      <c r="DQ403" s="473"/>
      <c r="DR403" s="473"/>
      <c r="DS403" s="473"/>
      <c r="DT403" s="473"/>
      <c r="DU403" s="473"/>
      <c r="DV403" s="473"/>
      <c r="DW403" s="473"/>
      <c r="DX403" s="473"/>
      <c r="DY403" s="473"/>
      <c r="DZ403" s="473"/>
      <c r="EA403" s="473"/>
      <c r="EB403" s="473"/>
      <c r="EC403" s="473"/>
      <c r="ED403" s="473"/>
      <c r="EE403" s="473"/>
      <c r="EF403" s="473"/>
      <c r="EG403" s="473"/>
      <c r="EH403" s="473"/>
      <c r="EI403" s="473"/>
      <c r="EJ403" s="473"/>
      <c r="EK403" s="473"/>
      <c r="EL403" s="473"/>
      <c r="EM403" s="473"/>
      <c r="EN403" s="473"/>
      <c r="EO403" s="473"/>
      <c r="EP403" s="473"/>
      <c r="EQ403" s="473"/>
      <c r="ER403" s="473"/>
      <c r="ES403" s="473"/>
      <c r="ET403" s="473"/>
      <c r="EU403" s="473"/>
      <c r="EV403" s="473"/>
      <c r="EW403" s="473"/>
      <c r="EX403" s="473"/>
      <c r="EY403" s="473"/>
      <c r="EZ403" s="473"/>
      <c r="FA403" s="473"/>
      <c r="FB403" s="473"/>
      <c r="FC403" s="473"/>
      <c r="FD403" s="473"/>
      <c r="FE403" s="473"/>
      <c r="FF403" s="473"/>
      <c r="FG403" s="473"/>
      <c r="FH403" s="473"/>
      <c r="FI403" s="473"/>
      <c r="FJ403" s="473"/>
      <c r="FK403" s="473"/>
      <c r="FL403" s="473"/>
      <c r="FM403" s="473"/>
      <c r="FN403" s="473"/>
      <c r="FO403" s="473"/>
      <c r="FP403" s="473"/>
      <c r="FQ403" s="473"/>
      <c r="FR403" s="473"/>
      <c r="FS403" s="473"/>
      <c r="FT403" s="473"/>
      <c r="FU403" s="473"/>
      <c r="FV403" s="473"/>
      <c r="FW403" s="473"/>
      <c r="FX403" s="473"/>
      <c r="FY403" s="473"/>
      <c r="FZ403" s="473"/>
      <c r="GA403" s="473"/>
      <c r="GB403" s="473"/>
      <c r="GC403" s="473"/>
      <c r="GD403" s="473"/>
      <c r="GE403" s="473"/>
      <c r="GF403" s="473"/>
      <c r="GG403" s="473"/>
      <c r="GH403" s="473"/>
      <c r="GI403" s="473"/>
      <c r="GJ403" s="473"/>
      <c r="GK403" s="473"/>
      <c r="GL403" s="473"/>
      <c r="GM403" s="473"/>
      <c r="GN403" s="473"/>
      <c r="GO403" s="473"/>
      <c r="GP403" s="473"/>
      <c r="GQ403" s="473"/>
      <c r="GR403" s="473"/>
      <c r="GS403" s="473"/>
      <c r="GT403" s="473"/>
      <c r="GU403" s="473"/>
      <c r="GV403" s="473"/>
    </row>
    <row r="404" spans="8:204" s="11" customFormat="1">
      <c r="H404" s="495"/>
      <c r="I404" s="495"/>
      <c r="J404" s="495"/>
      <c r="M404" s="495"/>
      <c r="N404" s="9"/>
      <c r="O404" s="9"/>
      <c r="P404" s="9"/>
      <c r="Q404" s="9"/>
      <c r="R404" s="473"/>
      <c r="S404" s="473"/>
      <c r="T404" s="473"/>
      <c r="U404" s="473"/>
      <c r="V404" s="473"/>
      <c r="W404" s="473"/>
      <c r="X404" s="473"/>
      <c r="Y404" s="473"/>
      <c r="Z404" s="473"/>
      <c r="AA404" s="473"/>
      <c r="AB404" s="473"/>
      <c r="AC404" s="473"/>
      <c r="AD404" s="473"/>
      <c r="AE404" s="473"/>
      <c r="AF404" s="473"/>
      <c r="AG404" s="473"/>
      <c r="AH404" s="473"/>
      <c r="AI404" s="473"/>
      <c r="AJ404" s="473"/>
      <c r="AK404" s="473"/>
      <c r="AL404" s="473"/>
      <c r="AM404" s="473"/>
      <c r="AN404" s="473"/>
      <c r="AO404" s="473"/>
      <c r="AP404" s="473"/>
      <c r="AQ404" s="473"/>
      <c r="AR404" s="473"/>
      <c r="AS404" s="473"/>
      <c r="AT404" s="473"/>
      <c r="AU404" s="473"/>
      <c r="AV404" s="473"/>
      <c r="AW404" s="473"/>
      <c r="AX404" s="473"/>
      <c r="AY404" s="473"/>
      <c r="AZ404" s="473"/>
      <c r="BA404" s="473"/>
      <c r="BB404" s="473"/>
      <c r="BC404" s="473"/>
      <c r="BD404" s="473"/>
      <c r="BE404" s="473"/>
      <c r="BF404" s="473"/>
      <c r="BG404" s="473"/>
      <c r="BH404" s="473"/>
      <c r="BI404" s="473"/>
      <c r="BJ404" s="473"/>
      <c r="BK404" s="473"/>
      <c r="BL404" s="473"/>
      <c r="BM404" s="473"/>
      <c r="BN404" s="473"/>
      <c r="BO404" s="473"/>
      <c r="BP404" s="473"/>
      <c r="BQ404" s="473"/>
      <c r="BR404" s="473"/>
      <c r="BS404" s="473"/>
      <c r="BT404" s="473"/>
      <c r="BU404" s="473"/>
      <c r="BV404" s="473"/>
      <c r="BW404" s="473"/>
      <c r="BX404" s="473"/>
      <c r="BY404" s="473"/>
      <c r="BZ404" s="473"/>
      <c r="CA404" s="473"/>
      <c r="CB404" s="473"/>
      <c r="CC404" s="473"/>
      <c r="CD404" s="473"/>
      <c r="CE404" s="473"/>
      <c r="CF404" s="473"/>
      <c r="CG404" s="473"/>
      <c r="CH404" s="473"/>
      <c r="CI404" s="473"/>
      <c r="CJ404" s="473"/>
      <c r="CK404" s="473"/>
      <c r="CL404" s="473"/>
      <c r="CM404" s="473"/>
      <c r="CN404" s="473"/>
      <c r="CO404" s="473"/>
      <c r="CP404" s="473"/>
      <c r="CQ404" s="473"/>
      <c r="CR404" s="473"/>
      <c r="CS404" s="473"/>
      <c r="CT404" s="473"/>
      <c r="CU404" s="473"/>
      <c r="CV404" s="473"/>
      <c r="CW404" s="473"/>
      <c r="CX404" s="473"/>
      <c r="CY404" s="473"/>
      <c r="CZ404" s="473"/>
      <c r="DA404" s="473"/>
      <c r="DB404" s="473"/>
      <c r="DC404" s="473"/>
      <c r="DD404" s="473"/>
      <c r="DE404" s="473"/>
      <c r="DF404" s="473"/>
      <c r="DG404" s="473"/>
      <c r="DH404" s="473"/>
      <c r="DI404" s="473"/>
      <c r="DJ404" s="473"/>
      <c r="DK404" s="473"/>
      <c r="DL404" s="473"/>
      <c r="DM404" s="473"/>
      <c r="DN404" s="473"/>
      <c r="DO404" s="473"/>
      <c r="DP404" s="473"/>
      <c r="DQ404" s="473"/>
      <c r="DR404" s="473"/>
      <c r="DS404" s="473"/>
      <c r="DT404" s="473"/>
      <c r="DU404" s="473"/>
      <c r="DV404" s="473"/>
      <c r="DW404" s="473"/>
      <c r="DX404" s="473"/>
      <c r="DY404" s="473"/>
      <c r="DZ404" s="473"/>
      <c r="EA404" s="473"/>
      <c r="EB404" s="473"/>
      <c r="EC404" s="473"/>
      <c r="ED404" s="473"/>
      <c r="EE404" s="473"/>
      <c r="EF404" s="473"/>
      <c r="EG404" s="473"/>
      <c r="EH404" s="473"/>
      <c r="EI404" s="473"/>
      <c r="EJ404" s="473"/>
      <c r="EK404" s="473"/>
      <c r="EL404" s="473"/>
      <c r="EM404" s="473"/>
      <c r="EN404" s="473"/>
      <c r="EO404" s="473"/>
      <c r="EP404" s="473"/>
      <c r="EQ404" s="473"/>
      <c r="ER404" s="473"/>
      <c r="ES404" s="473"/>
      <c r="ET404" s="473"/>
      <c r="EU404" s="473"/>
      <c r="EV404" s="473"/>
      <c r="EW404" s="473"/>
      <c r="EX404" s="473"/>
      <c r="EY404" s="473"/>
      <c r="EZ404" s="473"/>
      <c r="FA404" s="473"/>
      <c r="FB404" s="473"/>
      <c r="FC404" s="473"/>
      <c r="FD404" s="473"/>
      <c r="FE404" s="473"/>
      <c r="FF404" s="473"/>
      <c r="FG404" s="473"/>
      <c r="FH404" s="473"/>
      <c r="FI404" s="473"/>
      <c r="FJ404" s="473"/>
      <c r="FK404" s="473"/>
      <c r="FL404" s="473"/>
      <c r="FM404" s="473"/>
      <c r="FN404" s="473"/>
      <c r="FO404" s="473"/>
      <c r="FP404" s="473"/>
      <c r="FQ404" s="473"/>
      <c r="FR404" s="473"/>
      <c r="FS404" s="473"/>
      <c r="FT404" s="473"/>
      <c r="FU404" s="473"/>
      <c r="FV404" s="473"/>
      <c r="FW404" s="473"/>
      <c r="FX404" s="473"/>
      <c r="FY404" s="473"/>
      <c r="FZ404" s="473"/>
      <c r="GA404" s="473"/>
      <c r="GB404" s="473"/>
      <c r="GC404" s="473"/>
      <c r="GD404" s="473"/>
      <c r="GE404" s="473"/>
      <c r="GF404" s="473"/>
      <c r="GG404" s="473"/>
      <c r="GH404" s="473"/>
      <c r="GI404" s="473"/>
      <c r="GJ404" s="473"/>
      <c r="GK404" s="473"/>
      <c r="GL404" s="473"/>
      <c r="GM404" s="473"/>
      <c r="GN404" s="473"/>
      <c r="GO404" s="473"/>
      <c r="GP404" s="473"/>
      <c r="GQ404" s="473"/>
      <c r="GR404" s="473"/>
      <c r="GS404" s="473"/>
      <c r="GT404" s="473"/>
      <c r="GU404" s="473"/>
      <c r="GV404" s="473"/>
    </row>
    <row r="405" spans="8:204" s="11" customFormat="1">
      <c r="H405" s="495"/>
      <c r="I405" s="495"/>
      <c r="J405" s="495"/>
      <c r="M405" s="495"/>
      <c r="N405" s="9"/>
      <c r="O405" s="9"/>
      <c r="P405" s="9"/>
      <c r="Q405" s="9"/>
      <c r="R405" s="473"/>
      <c r="S405" s="473"/>
      <c r="T405" s="473"/>
      <c r="U405" s="473"/>
      <c r="V405" s="473"/>
      <c r="W405" s="473"/>
      <c r="X405" s="473"/>
      <c r="Y405" s="473"/>
      <c r="Z405" s="473"/>
      <c r="AA405" s="473"/>
      <c r="AB405" s="473"/>
      <c r="AC405" s="473"/>
      <c r="AD405" s="473"/>
      <c r="AE405" s="473"/>
      <c r="AF405" s="473"/>
      <c r="AG405" s="473"/>
      <c r="AH405" s="473"/>
      <c r="AI405" s="473"/>
      <c r="AJ405" s="473"/>
      <c r="AK405" s="473"/>
      <c r="AL405" s="473"/>
      <c r="AM405" s="473"/>
      <c r="AN405" s="473"/>
      <c r="AO405" s="473"/>
      <c r="AP405" s="473"/>
      <c r="AQ405" s="473"/>
      <c r="AR405" s="473"/>
      <c r="AS405" s="473"/>
      <c r="AT405" s="473"/>
      <c r="AU405" s="473"/>
      <c r="AV405" s="473"/>
      <c r="AW405" s="473"/>
      <c r="AX405" s="473"/>
      <c r="AY405" s="473"/>
      <c r="AZ405" s="473"/>
      <c r="BA405" s="473"/>
      <c r="BB405" s="473"/>
      <c r="BC405" s="473"/>
      <c r="BD405" s="473"/>
      <c r="BE405" s="473"/>
      <c r="BF405" s="473"/>
      <c r="BG405" s="473"/>
      <c r="BH405" s="473"/>
      <c r="BI405" s="473"/>
      <c r="BJ405" s="473"/>
      <c r="BK405" s="473"/>
      <c r="BL405" s="473"/>
      <c r="BM405" s="473"/>
      <c r="BN405" s="473"/>
      <c r="BO405" s="473"/>
      <c r="BP405" s="473"/>
      <c r="BQ405" s="473"/>
      <c r="BR405" s="473"/>
      <c r="BS405" s="473"/>
      <c r="BT405" s="473"/>
      <c r="BU405" s="473"/>
      <c r="BV405" s="473"/>
      <c r="BW405" s="473"/>
      <c r="BX405" s="473"/>
      <c r="BY405" s="473"/>
      <c r="BZ405" s="473"/>
      <c r="CA405" s="473"/>
      <c r="CB405" s="473"/>
      <c r="CC405" s="473"/>
      <c r="CD405" s="473"/>
      <c r="CE405" s="473"/>
      <c r="CF405" s="473"/>
      <c r="CG405" s="473"/>
      <c r="CH405" s="473"/>
      <c r="CI405" s="473"/>
      <c r="CJ405" s="473"/>
      <c r="CK405" s="473"/>
      <c r="CL405" s="473"/>
      <c r="CM405" s="473"/>
      <c r="CN405" s="473"/>
      <c r="CO405" s="473"/>
      <c r="CP405" s="473"/>
      <c r="CQ405" s="473"/>
      <c r="CR405" s="473"/>
      <c r="CS405" s="473"/>
      <c r="CT405" s="473"/>
      <c r="CU405" s="473"/>
      <c r="CV405" s="473"/>
      <c r="CW405" s="473"/>
      <c r="CX405" s="473"/>
      <c r="CY405" s="473"/>
      <c r="CZ405" s="473"/>
      <c r="DA405" s="473"/>
      <c r="DB405" s="473"/>
      <c r="DC405" s="473"/>
      <c r="DD405" s="473"/>
      <c r="DE405" s="473"/>
      <c r="DF405" s="473"/>
      <c r="DG405" s="473"/>
      <c r="DH405" s="473"/>
      <c r="DI405" s="473"/>
      <c r="DJ405" s="473"/>
      <c r="DK405" s="473"/>
      <c r="DL405" s="473"/>
      <c r="DM405" s="473"/>
      <c r="DN405" s="473"/>
      <c r="DO405" s="473"/>
      <c r="DP405" s="473"/>
      <c r="DQ405" s="473"/>
      <c r="DR405" s="473"/>
      <c r="DS405" s="473"/>
      <c r="DT405" s="473"/>
      <c r="DU405" s="473"/>
      <c r="DV405" s="473"/>
      <c r="DW405" s="473"/>
      <c r="DX405" s="473"/>
      <c r="DY405" s="473"/>
      <c r="DZ405" s="473"/>
      <c r="EA405" s="473"/>
      <c r="EB405" s="473"/>
      <c r="EC405" s="473"/>
      <c r="ED405" s="473"/>
      <c r="EE405" s="473"/>
      <c r="EF405" s="473"/>
      <c r="EG405" s="473"/>
      <c r="EH405" s="473"/>
      <c r="EI405" s="473"/>
      <c r="EJ405" s="473"/>
      <c r="EK405" s="473"/>
      <c r="EL405" s="473"/>
      <c r="EM405" s="473"/>
      <c r="EN405" s="473"/>
      <c r="EO405" s="473"/>
      <c r="EP405" s="473"/>
      <c r="EQ405" s="473"/>
      <c r="ER405" s="473"/>
      <c r="ES405" s="473"/>
      <c r="ET405" s="473"/>
      <c r="EU405" s="473"/>
      <c r="EV405" s="473"/>
      <c r="EW405" s="473"/>
      <c r="EX405" s="473"/>
      <c r="EY405" s="473"/>
      <c r="EZ405" s="473"/>
      <c r="FA405" s="473"/>
      <c r="FB405" s="473"/>
      <c r="FC405" s="473"/>
      <c r="FD405" s="473"/>
      <c r="FE405" s="473"/>
      <c r="FF405" s="473"/>
      <c r="FG405" s="473"/>
      <c r="FH405" s="473"/>
      <c r="FI405" s="473"/>
      <c r="FJ405" s="473"/>
      <c r="FK405" s="473"/>
      <c r="FL405" s="473"/>
      <c r="FM405" s="473"/>
      <c r="FN405" s="473"/>
      <c r="FO405" s="473"/>
      <c r="FP405" s="473"/>
      <c r="FQ405" s="473"/>
      <c r="FR405" s="473"/>
      <c r="FS405" s="473"/>
      <c r="FT405" s="473"/>
      <c r="FU405" s="473"/>
      <c r="FV405" s="473"/>
      <c r="FW405" s="473"/>
      <c r="FX405" s="473"/>
      <c r="FY405" s="473"/>
      <c r="FZ405" s="473"/>
      <c r="GA405" s="473"/>
      <c r="GB405" s="473"/>
      <c r="GC405" s="473"/>
      <c r="GD405" s="473"/>
      <c r="GE405" s="473"/>
      <c r="GF405" s="473"/>
      <c r="GG405" s="473"/>
      <c r="GH405" s="473"/>
      <c r="GI405" s="473"/>
      <c r="GJ405" s="473"/>
      <c r="GK405" s="473"/>
      <c r="GL405" s="473"/>
      <c r="GM405" s="473"/>
      <c r="GN405" s="473"/>
      <c r="GO405" s="473"/>
      <c r="GP405" s="473"/>
      <c r="GQ405" s="473"/>
      <c r="GR405" s="473"/>
      <c r="GS405" s="473"/>
      <c r="GT405" s="473"/>
      <c r="GU405" s="473"/>
      <c r="GV405" s="473"/>
    </row>
    <row r="406" spans="8:204" s="11" customFormat="1">
      <c r="H406" s="495"/>
      <c r="I406" s="495"/>
      <c r="J406" s="495"/>
      <c r="M406" s="495"/>
      <c r="N406" s="9"/>
      <c r="O406" s="9"/>
      <c r="P406" s="9"/>
      <c r="Q406" s="9"/>
      <c r="R406" s="473"/>
      <c r="S406" s="473"/>
      <c r="T406" s="473"/>
      <c r="U406" s="473"/>
      <c r="V406" s="473"/>
      <c r="W406" s="473"/>
      <c r="X406" s="473"/>
      <c r="Y406" s="473"/>
      <c r="Z406" s="473"/>
      <c r="AA406" s="473"/>
      <c r="AB406" s="473"/>
      <c r="AC406" s="473"/>
      <c r="AD406" s="473"/>
      <c r="AE406" s="473"/>
      <c r="AF406" s="473"/>
      <c r="AG406" s="473"/>
      <c r="AH406" s="473"/>
      <c r="AI406" s="473"/>
      <c r="AJ406" s="473"/>
      <c r="AK406" s="473"/>
      <c r="AL406" s="473"/>
      <c r="AM406" s="473"/>
      <c r="AN406" s="473"/>
      <c r="AO406" s="473"/>
      <c r="AP406" s="473"/>
      <c r="AQ406" s="473"/>
      <c r="AR406" s="473"/>
      <c r="AS406" s="473"/>
      <c r="AT406" s="473"/>
      <c r="AU406" s="473"/>
      <c r="AV406" s="473"/>
      <c r="AW406" s="473"/>
      <c r="AX406" s="473"/>
      <c r="AY406" s="473"/>
      <c r="AZ406" s="473"/>
      <c r="BA406" s="473"/>
      <c r="BB406" s="473"/>
      <c r="BC406" s="473"/>
      <c r="BD406" s="473"/>
      <c r="BE406" s="473"/>
      <c r="BF406" s="473"/>
      <c r="BG406" s="473"/>
      <c r="BH406" s="473"/>
      <c r="BI406" s="473"/>
      <c r="BJ406" s="473"/>
      <c r="BK406" s="473"/>
      <c r="BL406" s="473"/>
      <c r="BM406" s="473"/>
      <c r="BN406" s="473"/>
      <c r="BO406" s="473"/>
      <c r="BP406" s="473"/>
      <c r="BQ406" s="473"/>
      <c r="BR406" s="473"/>
      <c r="BS406" s="473"/>
      <c r="BT406" s="473"/>
      <c r="BU406" s="473"/>
      <c r="BV406" s="473"/>
      <c r="BW406" s="473"/>
      <c r="BX406" s="473"/>
      <c r="BY406" s="473"/>
      <c r="BZ406" s="473"/>
      <c r="CA406" s="473"/>
      <c r="CB406" s="473"/>
      <c r="CC406" s="473"/>
      <c r="CD406" s="473"/>
      <c r="CE406" s="473"/>
      <c r="CF406" s="473"/>
      <c r="CG406" s="473"/>
      <c r="CH406" s="473"/>
      <c r="CI406" s="473"/>
      <c r="CJ406" s="473"/>
      <c r="CK406" s="473"/>
      <c r="CL406" s="473"/>
      <c r="CM406" s="473"/>
      <c r="CN406" s="473"/>
      <c r="CO406" s="473"/>
      <c r="CP406" s="473"/>
      <c r="CQ406" s="473"/>
      <c r="CR406" s="473"/>
      <c r="CS406" s="473"/>
      <c r="CT406" s="473"/>
      <c r="CU406" s="473"/>
      <c r="CV406" s="473"/>
      <c r="CW406" s="473"/>
      <c r="CX406" s="473"/>
      <c r="CY406" s="473"/>
      <c r="CZ406" s="473"/>
      <c r="DA406" s="473"/>
      <c r="DB406" s="473"/>
      <c r="DC406" s="473"/>
      <c r="DD406" s="473"/>
      <c r="DE406" s="473"/>
      <c r="DF406" s="473"/>
      <c r="DG406" s="473"/>
      <c r="DH406" s="473"/>
      <c r="DI406" s="473"/>
      <c r="DJ406" s="473"/>
      <c r="DK406" s="473"/>
      <c r="DL406" s="473"/>
      <c r="DM406" s="473"/>
      <c r="DN406" s="473"/>
      <c r="DO406" s="473"/>
      <c r="DP406" s="473"/>
      <c r="DQ406" s="473"/>
      <c r="DR406" s="473"/>
      <c r="DS406" s="473"/>
      <c r="DT406" s="473"/>
      <c r="DU406" s="473"/>
      <c r="DV406" s="473"/>
      <c r="DW406" s="473"/>
      <c r="DX406" s="473"/>
      <c r="DY406" s="473"/>
      <c r="DZ406" s="473"/>
      <c r="EA406" s="473"/>
      <c r="EB406" s="473"/>
      <c r="EC406" s="473"/>
      <c r="ED406" s="473"/>
      <c r="EE406" s="473"/>
      <c r="EF406" s="473"/>
      <c r="EG406" s="473"/>
      <c r="EH406" s="473"/>
      <c r="EI406" s="473"/>
      <c r="EJ406" s="473"/>
      <c r="EK406" s="473"/>
      <c r="EL406" s="473"/>
      <c r="EM406" s="473"/>
      <c r="EN406" s="473"/>
      <c r="EO406" s="473"/>
      <c r="EP406" s="473"/>
      <c r="EQ406" s="473"/>
      <c r="ER406" s="473"/>
      <c r="ES406" s="473"/>
      <c r="ET406" s="473"/>
      <c r="EU406" s="473"/>
      <c r="EV406" s="473"/>
      <c r="EW406" s="473"/>
      <c r="EX406" s="473"/>
      <c r="EY406" s="473"/>
      <c r="EZ406" s="473"/>
      <c r="FA406" s="473"/>
      <c r="FB406" s="473"/>
      <c r="FC406" s="473"/>
      <c r="FD406" s="473"/>
      <c r="FE406" s="473"/>
      <c r="FF406" s="473"/>
      <c r="FG406" s="473"/>
      <c r="FH406" s="473"/>
      <c r="FI406" s="473"/>
      <c r="FJ406" s="473"/>
      <c r="FK406" s="473"/>
      <c r="FL406" s="473"/>
      <c r="FM406" s="473"/>
      <c r="FN406" s="473"/>
      <c r="FO406" s="473"/>
      <c r="FP406" s="473"/>
      <c r="FQ406" s="473"/>
      <c r="FR406" s="473"/>
      <c r="FS406" s="473"/>
      <c r="FT406" s="473"/>
      <c r="FU406" s="473"/>
      <c r="FV406" s="473"/>
      <c r="FW406" s="473"/>
      <c r="FX406" s="473"/>
      <c r="FY406" s="473"/>
      <c r="FZ406" s="473"/>
      <c r="GA406" s="473"/>
      <c r="GB406" s="473"/>
      <c r="GC406" s="473"/>
      <c r="GD406" s="473"/>
      <c r="GE406" s="473"/>
      <c r="GF406" s="473"/>
      <c r="GG406" s="473"/>
      <c r="GH406" s="473"/>
      <c r="GI406" s="473"/>
      <c r="GJ406" s="473"/>
      <c r="GK406" s="473"/>
      <c r="GL406" s="473"/>
      <c r="GM406" s="473"/>
      <c r="GN406" s="473"/>
      <c r="GO406" s="473"/>
      <c r="GP406" s="473"/>
      <c r="GQ406" s="473"/>
      <c r="GR406" s="473"/>
      <c r="GS406" s="473"/>
      <c r="GT406" s="473"/>
      <c r="GU406" s="473"/>
      <c r="GV406" s="473"/>
    </row>
    <row r="407" spans="8:204" s="11" customFormat="1">
      <c r="H407" s="495"/>
      <c r="I407" s="495"/>
      <c r="J407" s="495"/>
      <c r="M407" s="495"/>
      <c r="N407" s="9"/>
      <c r="O407" s="9"/>
      <c r="P407" s="9"/>
      <c r="Q407" s="9"/>
      <c r="R407" s="473"/>
      <c r="S407" s="473"/>
      <c r="T407" s="473"/>
      <c r="U407" s="473"/>
      <c r="V407" s="473"/>
      <c r="W407" s="473"/>
      <c r="X407" s="473"/>
      <c r="Y407" s="473"/>
      <c r="Z407" s="473"/>
      <c r="AA407" s="473"/>
      <c r="AB407" s="473"/>
      <c r="AC407" s="473"/>
      <c r="AD407" s="473"/>
      <c r="AE407" s="473"/>
      <c r="AF407" s="473"/>
      <c r="AG407" s="473"/>
      <c r="AH407" s="473"/>
      <c r="AI407" s="473"/>
      <c r="AJ407" s="473"/>
      <c r="AK407" s="473"/>
      <c r="AL407" s="473"/>
      <c r="AM407" s="473"/>
      <c r="AN407" s="473"/>
      <c r="AO407" s="473"/>
      <c r="AP407" s="473"/>
      <c r="AQ407" s="473"/>
      <c r="AR407" s="473"/>
      <c r="AS407" s="473"/>
      <c r="AT407" s="473"/>
      <c r="AU407" s="473"/>
      <c r="AV407" s="473"/>
      <c r="AW407" s="473"/>
      <c r="AX407" s="473"/>
      <c r="AY407" s="473"/>
      <c r="AZ407" s="473"/>
      <c r="BA407" s="473"/>
      <c r="BB407" s="473"/>
      <c r="BC407" s="473"/>
      <c r="BD407" s="473"/>
      <c r="BE407" s="473"/>
      <c r="BF407" s="473"/>
      <c r="BG407" s="473"/>
      <c r="BH407" s="473"/>
      <c r="BI407" s="473"/>
      <c r="BJ407" s="473"/>
      <c r="BK407" s="473"/>
      <c r="BL407" s="473"/>
      <c r="BM407" s="473"/>
      <c r="BN407" s="473"/>
      <c r="BO407" s="473"/>
      <c r="BP407" s="473"/>
      <c r="BQ407" s="473"/>
      <c r="BR407" s="473"/>
      <c r="BS407" s="473"/>
      <c r="BT407" s="473"/>
      <c r="BU407" s="473"/>
      <c r="BV407" s="473"/>
      <c r="BW407" s="473"/>
      <c r="BX407" s="473"/>
      <c r="BY407" s="473"/>
      <c r="BZ407" s="473"/>
      <c r="CA407" s="473"/>
      <c r="CB407" s="473"/>
      <c r="CC407" s="473"/>
      <c r="CD407" s="473"/>
      <c r="CE407" s="473"/>
      <c r="CF407" s="473"/>
      <c r="CG407" s="473"/>
      <c r="CH407" s="473"/>
      <c r="CI407" s="473"/>
      <c r="CJ407" s="473"/>
      <c r="CK407" s="473"/>
      <c r="CL407" s="473"/>
      <c r="CM407" s="473"/>
      <c r="CN407" s="473"/>
      <c r="CO407" s="473"/>
      <c r="CP407" s="473"/>
      <c r="CQ407" s="473"/>
      <c r="CR407" s="473"/>
      <c r="CS407" s="473"/>
      <c r="CT407" s="473"/>
      <c r="CU407" s="473"/>
      <c r="CV407" s="473"/>
      <c r="CW407" s="473"/>
      <c r="CX407" s="473"/>
      <c r="CY407" s="473"/>
      <c r="CZ407" s="473"/>
      <c r="DA407" s="473"/>
      <c r="DB407" s="473"/>
      <c r="DC407" s="473"/>
      <c r="DD407" s="473"/>
      <c r="DE407" s="473"/>
      <c r="DF407" s="473"/>
      <c r="DG407" s="473"/>
      <c r="DH407" s="473"/>
      <c r="DI407" s="473"/>
      <c r="DJ407" s="473"/>
      <c r="DK407" s="473"/>
      <c r="DL407" s="473"/>
      <c r="DM407" s="473"/>
      <c r="DN407" s="473"/>
      <c r="DO407" s="473"/>
      <c r="DP407" s="473"/>
      <c r="DQ407" s="473"/>
      <c r="DR407" s="473"/>
      <c r="DS407" s="473"/>
      <c r="DT407" s="473"/>
      <c r="DU407" s="473"/>
      <c r="DV407" s="473"/>
      <c r="DW407" s="473"/>
      <c r="DX407" s="473"/>
      <c r="DY407" s="473"/>
      <c r="DZ407" s="473"/>
      <c r="EA407" s="473"/>
      <c r="EB407" s="473"/>
      <c r="EC407" s="473"/>
      <c r="ED407" s="473"/>
      <c r="EE407" s="473"/>
      <c r="EF407" s="473"/>
      <c r="EG407" s="473"/>
      <c r="EH407" s="473"/>
      <c r="EI407" s="473"/>
      <c r="EJ407" s="473"/>
      <c r="EK407" s="473"/>
      <c r="EL407" s="473"/>
      <c r="EM407" s="473"/>
      <c r="EN407" s="473"/>
      <c r="EO407" s="473"/>
      <c r="EP407" s="473"/>
      <c r="EQ407" s="473"/>
      <c r="ER407" s="473"/>
      <c r="ES407" s="473"/>
      <c r="ET407" s="473"/>
      <c r="EU407" s="473"/>
      <c r="EV407" s="473"/>
      <c r="EW407" s="473"/>
      <c r="EX407" s="473"/>
      <c r="EY407" s="473"/>
      <c r="EZ407" s="473"/>
      <c r="FA407" s="473"/>
      <c r="FB407" s="473"/>
      <c r="FC407" s="473"/>
      <c r="FD407" s="473"/>
      <c r="FE407" s="473"/>
      <c r="FF407" s="473"/>
      <c r="FG407" s="473"/>
      <c r="FH407" s="473"/>
      <c r="FI407" s="473"/>
      <c r="FJ407" s="473"/>
      <c r="FK407" s="473"/>
      <c r="FL407" s="473"/>
      <c r="FM407" s="473"/>
      <c r="FN407" s="473"/>
      <c r="FO407" s="473"/>
      <c r="FP407" s="473"/>
      <c r="FQ407" s="473"/>
      <c r="FR407" s="473"/>
      <c r="FS407" s="473"/>
      <c r="FT407" s="473"/>
      <c r="FU407" s="473"/>
      <c r="FV407" s="473"/>
      <c r="FW407" s="473"/>
      <c r="FX407" s="473"/>
      <c r="FY407" s="473"/>
      <c r="FZ407" s="473"/>
      <c r="GA407" s="473"/>
      <c r="GB407" s="473"/>
      <c r="GC407" s="473"/>
      <c r="GD407" s="473"/>
      <c r="GE407" s="473"/>
      <c r="GF407" s="473"/>
      <c r="GG407" s="473"/>
      <c r="GH407" s="473"/>
      <c r="GI407" s="473"/>
      <c r="GJ407" s="473"/>
      <c r="GK407" s="473"/>
      <c r="GL407" s="473"/>
      <c r="GM407" s="473"/>
      <c r="GN407" s="473"/>
      <c r="GO407" s="473"/>
      <c r="GP407" s="473"/>
      <c r="GQ407" s="473"/>
      <c r="GR407" s="473"/>
      <c r="GS407" s="473"/>
      <c r="GT407" s="473"/>
      <c r="GU407" s="473"/>
      <c r="GV407" s="473"/>
    </row>
    <row r="408" spans="8:204" s="11" customFormat="1">
      <c r="H408" s="495"/>
      <c r="I408" s="495"/>
      <c r="J408" s="495"/>
      <c r="M408" s="495"/>
      <c r="N408" s="9"/>
      <c r="O408" s="9"/>
      <c r="P408" s="9"/>
      <c r="Q408" s="9"/>
      <c r="R408" s="473"/>
      <c r="S408" s="473"/>
      <c r="T408" s="473"/>
      <c r="U408" s="473"/>
      <c r="V408" s="473"/>
      <c r="W408" s="473"/>
      <c r="X408" s="473"/>
      <c r="Y408" s="473"/>
      <c r="Z408" s="473"/>
      <c r="AA408" s="473"/>
      <c r="AB408" s="473"/>
      <c r="AC408" s="473"/>
      <c r="AD408" s="473"/>
      <c r="AE408" s="473"/>
      <c r="AF408" s="473"/>
      <c r="AG408" s="473"/>
      <c r="AH408" s="473"/>
      <c r="AI408" s="473"/>
      <c r="AJ408" s="473"/>
      <c r="AK408" s="473"/>
      <c r="AL408" s="473"/>
      <c r="AM408" s="473"/>
      <c r="AN408" s="473"/>
      <c r="AO408" s="473"/>
      <c r="AP408" s="473"/>
      <c r="AQ408" s="473"/>
      <c r="AR408" s="473"/>
      <c r="AS408" s="473"/>
      <c r="AT408" s="473"/>
      <c r="AU408" s="473"/>
      <c r="AV408" s="473"/>
      <c r="AW408" s="473"/>
      <c r="AX408" s="473"/>
      <c r="AY408" s="473"/>
      <c r="AZ408" s="473"/>
      <c r="BA408" s="473"/>
      <c r="BB408" s="473"/>
      <c r="BC408" s="473"/>
      <c r="BD408" s="473"/>
      <c r="BE408" s="473"/>
      <c r="BF408" s="473"/>
      <c r="BG408" s="473"/>
      <c r="BH408" s="473"/>
      <c r="BI408" s="473"/>
      <c r="BJ408" s="473"/>
      <c r="BK408" s="473"/>
      <c r="BL408" s="473"/>
      <c r="BM408" s="473"/>
      <c r="BN408" s="473"/>
      <c r="BO408" s="473"/>
      <c r="BP408" s="473"/>
      <c r="BQ408" s="473"/>
      <c r="BR408" s="473"/>
      <c r="BS408" s="473"/>
      <c r="BT408" s="473"/>
      <c r="BU408" s="473"/>
      <c r="BV408" s="473"/>
      <c r="BW408" s="473"/>
      <c r="BX408" s="473"/>
      <c r="BY408" s="473"/>
      <c r="BZ408" s="473"/>
      <c r="CA408" s="473"/>
      <c r="CB408" s="473"/>
      <c r="CC408" s="473"/>
      <c r="CD408" s="473"/>
      <c r="CE408" s="473"/>
      <c r="CF408" s="473"/>
      <c r="CG408" s="473"/>
      <c r="CH408" s="473"/>
      <c r="CI408" s="473"/>
      <c r="CJ408" s="473"/>
      <c r="CK408" s="473"/>
      <c r="CL408" s="473"/>
      <c r="CM408" s="473"/>
      <c r="CN408" s="473"/>
      <c r="CO408" s="473"/>
      <c r="CP408" s="473"/>
      <c r="CQ408" s="473"/>
      <c r="CR408" s="473"/>
      <c r="CS408" s="473"/>
      <c r="CT408" s="473"/>
      <c r="CU408" s="473"/>
      <c r="CV408" s="473"/>
      <c r="CW408" s="473"/>
      <c r="CX408" s="473"/>
      <c r="CY408" s="473"/>
      <c r="CZ408" s="473"/>
      <c r="DA408" s="473"/>
      <c r="DB408" s="473"/>
      <c r="DC408" s="473"/>
      <c r="DD408" s="473"/>
      <c r="DE408" s="473"/>
      <c r="DF408" s="473"/>
      <c r="DG408" s="473"/>
      <c r="DH408" s="473"/>
      <c r="DI408" s="473"/>
      <c r="DJ408" s="473"/>
      <c r="DK408" s="473"/>
      <c r="DL408" s="473"/>
      <c r="DM408" s="473"/>
      <c r="DN408" s="473"/>
      <c r="DO408" s="473"/>
      <c r="DP408" s="473"/>
      <c r="DQ408" s="473"/>
      <c r="DR408" s="473"/>
      <c r="DS408" s="473"/>
      <c r="DT408" s="473"/>
      <c r="DU408" s="473"/>
      <c r="DV408" s="473"/>
      <c r="DW408" s="473"/>
      <c r="DX408" s="473"/>
      <c r="DY408" s="473"/>
      <c r="DZ408" s="473"/>
      <c r="EA408" s="473"/>
      <c r="EB408" s="473"/>
      <c r="EC408" s="473"/>
      <c r="ED408" s="473"/>
      <c r="EE408" s="473"/>
      <c r="EF408" s="473"/>
      <c r="EG408" s="473"/>
      <c r="EH408" s="473"/>
      <c r="EI408" s="473"/>
      <c r="EJ408" s="473"/>
      <c r="EK408" s="473"/>
      <c r="EL408" s="473"/>
      <c r="EM408" s="473"/>
      <c r="EN408" s="473"/>
      <c r="EO408" s="473"/>
      <c r="EP408" s="473"/>
      <c r="EQ408" s="473"/>
      <c r="ER408" s="473"/>
      <c r="ES408" s="473"/>
      <c r="ET408" s="473"/>
      <c r="EU408" s="473"/>
      <c r="EV408" s="473"/>
      <c r="EW408" s="473"/>
      <c r="EX408" s="473"/>
      <c r="EY408" s="473"/>
      <c r="EZ408" s="473"/>
      <c r="FA408" s="473"/>
      <c r="FB408" s="473"/>
      <c r="FC408" s="473"/>
      <c r="FD408" s="473"/>
      <c r="FE408" s="473"/>
      <c r="FF408" s="473"/>
      <c r="FG408" s="473"/>
      <c r="FH408" s="473"/>
      <c r="FI408" s="473"/>
      <c r="FJ408" s="473"/>
      <c r="FK408" s="473"/>
      <c r="FL408" s="473"/>
      <c r="FM408" s="473"/>
      <c r="FN408" s="473"/>
      <c r="FO408" s="473"/>
      <c r="FP408" s="473"/>
      <c r="FQ408" s="473"/>
      <c r="FR408" s="473"/>
      <c r="FS408" s="473"/>
      <c r="FT408" s="473"/>
      <c r="FU408" s="473"/>
      <c r="FV408" s="473"/>
      <c r="FW408" s="473"/>
      <c r="FX408" s="473"/>
      <c r="FY408" s="473"/>
      <c r="FZ408" s="473"/>
      <c r="GA408" s="473"/>
      <c r="GB408" s="473"/>
      <c r="GC408" s="473"/>
      <c r="GD408" s="473"/>
      <c r="GE408" s="473"/>
      <c r="GF408" s="473"/>
      <c r="GG408" s="473"/>
      <c r="GH408" s="473"/>
      <c r="GI408" s="473"/>
      <c r="GJ408" s="473"/>
      <c r="GK408" s="473"/>
      <c r="GL408" s="473"/>
      <c r="GM408" s="473"/>
      <c r="GN408" s="473"/>
      <c r="GO408" s="473"/>
      <c r="GP408" s="473"/>
      <c r="GQ408" s="473"/>
      <c r="GR408" s="473"/>
      <c r="GS408" s="473"/>
      <c r="GT408" s="473"/>
      <c r="GU408" s="473"/>
      <c r="GV408" s="473"/>
    </row>
    <row r="409" spans="8:204" s="11" customFormat="1">
      <c r="H409" s="495"/>
      <c r="I409" s="495"/>
      <c r="J409" s="495"/>
      <c r="M409" s="495"/>
      <c r="N409" s="9"/>
      <c r="O409" s="9"/>
      <c r="P409" s="9"/>
      <c r="Q409" s="9"/>
      <c r="R409" s="473"/>
      <c r="S409" s="473"/>
      <c r="T409" s="473"/>
      <c r="U409" s="473"/>
      <c r="V409" s="473"/>
      <c r="W409" s="473"/>
      <c r="X409" s="473"/>
      <c r="Y409" s="473"/>
      <c r="Z409" s="473"/>
      <c r="AA409" s="473"/>
      <c r="AB409" s="473"/>
      <c r="AC409" s="473"/>
      <c r="AD409" s="473"/>
      <c r="AE409" s="473"/>
      <c r="AF409" s="473"/>
      <c r="AG409" s="473"/>
      <c r="AH409" s="473"/>
      <c r="AI409" s="473"/>
      <c r="AJ409" s="473"/>
      <c r="AK409" s="473"/>
      <c r="AL409" s="473"/>
      <c r="AM409" s="473"/>
      <c r="AN409" s="473"/>
      <c r="AO409" s="473"/>
      <c r="AP409" s="473"/>
      <c r="AQ409" s="473"/>
      <c r="AR409" s="473"/>
      <c r="AS409" s="473"/>
      <c r="AT409" s="473"/>
      <c r="AU409" s="473"/>
      <c r="AV409" s="473"/>
      <c r="AW409" s="473"/>
      <c r="AX409" s="473"/>
      <c r="AY409" s="473"/>
      <c r="AZ409" s="473"/>
      <c r="BA409" s="473"/>
      <c r="BB409" s="473"/>
      <c r="BC409" s="473"/>
      <c r="BD409" s="473"/>
      <c r="BE409" s="473"/>
      <c r="BF409" s="473"/>
      <c r="BG409" s="473"/>
      <c r="BH409" s="473"/>
      <c r="BI409" s="473"/>
      <c r="BJ409" s="473"/>
      <c r="BK409" s="473"/>
      <c r="BL409" s="473"/>
      <c r="BM409" s="473"/>
      <c r="BN409" s="473"/>
      <c r="BO409" s="473"/>
      <c r="BP409" s="473"/>
      <c r="BQ409" s="473"/>
      <c r="BR409" s="473"/>
      <c r="BS409" s="473"/>
      <c r="BT409" s="473"/>
      <c r="BU409" s="473"/>
      <c r="BV409" s="473"/>
      <c r="BW409" s="473"/>
      <c r="BX409" s="473"/>
      <c r="BY409" s="473"/>
      <c r="BZ409" s="473"/>
      <c r="CA409" s="473"/>
      <c r="CB409" s="473"/>
      <c r="CC409" s="473"/>
      <c r="CD409" s="473"/>
      <c r="CE409" s="473"/>
      <c r="CF409" s="473"/>
      <c r="CG409" s="473"/>
      <c r="CH409" s="473"/>
      <c r="CI409" s="473"/>
      <c r="CJ409" s="473"/>
      <c r="CK409" s="473"/>
      <c r="CL409" s="473"/>
      <c r="CM409" s="473"/>
      <c r="CN409" s="473"/>
      <c r="CO409" s="473"/>
      <c r="CP409" s="473"/>
      <c r="CQ409" s="473"/>
      <c r="CR409" s="473"/>
      <c r="CS409" s="473"/>
      <c r="CT409" s="473"/>
      <c r="CU409" s="473"/>
      <c r="CV409" s="473"/>
      <c r="CW409" s="473"/>
      <c r="CX409" s="473"/>
      <c r="CY409" s="473"/>
      <c r="CZ409" s="473"/>
      <c r="DA409" s="473"/>
      <c r="DB409" s="473"/>
      <c r="DC409" s="473"/>
      <c r="DD409" s="473"/>
      <c r="DE409" s="473"/>
      <c r="DF409" s="473"/>
      <c r="DG409" s="473"/>
      <c r="DH409" s="473"/>
      <c r="DI409" s="473"/>
      <c r="DJ409" s="473"/>
      <c r="DK409" s="473"/>
      <c r="DL409" s="473"/>
      <c r="DM409" s="473"/>
      <c r="DN409" s="473"/>
      <c r="DO409" s="473"/>
      <c r="DP409" s="473"/>
      <c r="DQ409" s="473"/>
      <c r="DR409" s="473"/>
      <c r="DS409" s="473"/>
      <c r="DT409" s="473"/>
      <c r="DU409" s="473"/>
      <c r="DV409" s="473"/>
      <c r="DW409" s="473"/>
      <c r="DX409" s="473"/>
      <c r="DY409" s="473"/>
      <c r="DZ409" s="473"/>
      <c r="EA409" s="473"/>
      <c r="EB409" s="473"/>
      <c r="EC409" s="473"/>
      <c r="ED409" s="473"/>
      <c r="EE409" s="473"/>
      <c r="EF409" s="473"/>
      <c r="EG409" s="473"/>
      <c r="EH409" s="473"/>
      <c r="EI409" s="473"/>
      <c r="EJ409" s="473"/>
      <c r="EK409" s="473"/>
      <c r="EL409" s="473"/>
      <c r="EM409" s="473"/>
      <c r="EN409" s="473"/>
      <c r="EO409" s="473"/>
      <c r="EP409" s="473"/>
      <c r="EQ409" s="473"/>
      <c r="ER409" s="473"/>
      <c r="ES409" s="473"/>
      <c r="ET409" s="473"/>
      <c r="EU409" s="473"/>
      <c r="EV409" s="473"/>
      <c r="EW409" s="473"/>
      <c r="EX409" s="473"/>
      <c r="EY409" s="473"/>
      <c r="EZ409" s="473"/>
      <c r="FA409" s="473"/>
      <c r="FB409" s="473"/>
      <c r="FC409" s="473"/>
      <c r="FD409" s="473"/>
      <c r="FE409" s="473"/>
      <c r="FF409" s="473"/>
      <c r="FG409" s="473"/>
      <c r="FH409" s="473"/>
      <c r="FI409" s="473"/>
      <c r="FJ409" s="473"/>
      <c r="FK409" s="473"/>
      <c r="FL409" s="473"/>
      <c r="FM409" s="473"/>
      <c r="FN409" s="473"/>
      <c r="FO409" s="473"/>
      <c r="FP409" s="473"/>
      <c r="FQ409" s="473"/>
      <c r="FR409" s="473"/>
      <c r="FS409" s="473"/>
      <c r="FT409" s="473"/>
      <c r="FU409" s="473"/>
      <c r="FV409" s="473"/>
      <c r="FW409" s="473"/>
      <c r="FX409" s="473"/>
      <c r="FY409" s="473"/>
      <c r="FZ409" s="473"/>
      <c r="GA409" s="473"/>
      <c r="GB409" s="473"/>
      <c r="GC409" s="473"/>
      <c r="GD409" s="473"/>
      <c r="GE409" s="473"/>
      <c r="GF409" s="473"/>
      <c r="GG409" s="473"/>
      <c r="GH409" s="473"/>
      <c r="GI409" s="473"/>
      <c r="GJ409" s="473"/>
      <c r="GK409" s="473"/>
      <c r="GL409" s="473"/>
      <c r="GM409" s="473"/>
      <c r="GN409" s="473"/>
      <c r="GO409" s="473"/>
      <c r="GP409" s="473"/>
      <c r="GQ409" s="473"/>
      <c r="GR409" s="473"/>
      <c r="GS409" s="473"/>
      <c r="GT409" s="473"/>
      <c r="GU409" s="473"/>
      <c r="GV409" s="473"/>
    </row>
    <row r="410" spans="8:204" s="11" customFormat="1">
      <c r="H410" s="495"/>
      <c r="I410" s="495"/>
      <c r="J410" s="495"/>
      <c r="M410" s="495"/>
      <c r="N410" s="9"/>
      <c r="O410" s="9"/>
      <c r="P410" s="9"/>
      <c r="Q410" s="9"/>
      <c r="R410" s="473"/>
      <c r="S410" s="473"/>
      <c r="T410" s="473"/>
      <c r="U410" s="473"/>
      <c r="V410" s="473"/>
      <c r="W410" s="473"/>
      <c r="X410" s="473"/>
      <c r="Y410" s="473"/>
      <c r="Z410" s="473"/>
      <c r="AA410" s="473"/>
      <c r="AB410" s="473"/>
      <c r="AC410" s="473"/>
      <c r="AD410" s="473"/>
      <c r="AE410" s="473"/>
      <c r="AF410" s="473"/>
      <c r="AG410" s="473"/>
      <c r="AH410" s="473"/>
      <c r="AI410" s="473"/>
      <c r="AJ410" s="473"/>
      <c r="AK410" s="473"/>
      <c r="AL410" s="473"/>
      <c r="AM410" s="473"/>
      <c r="AN410" s="473"/>
      <c r="AO410" s="473"/>
      <c r="AP410" s="473"/>
      <c r="AQ410" s="473"/>
      <c r="AR410" s="473"/>
      <c r="AS410" s="473"/>
      <c r="AT410" s="473"/>
      <c r="AU410" s="473"/>
      <c r="AV410" s="473"/>
      <c r="AW410" s="473"/>
      <c r="AX410" s="473"/>
      <c r="AY410" s="473"/>
      <c r="AZ410" s="473"/>
      <c r="BA410" s="473"/>
      <c r="BB410" s="473"/>
      <c r="BC410" s="473"/>
      <c r="BD410" s="473"/>
      <c r="BE410" s="473"/>
      <c r="BF410" s="473"/>
      <c r="BG410" s="473"/>
      <c r="BH410" s="473"/>
      <c r="BI410" s="473"/>
      <c r="BJ410" s="473"/>
      <c r="BK410" s="473"/>
      <c r="BL410" s="473"/>
      <c r="BM410" s="473"/>
      <c r="BN410" s="473"/>
      <c r="BO410" s="473"/>
      <c r="BP410" s="473"/>
      <c r="BQ410" s="473"/>
      <c r="BR410" s="473"/>
      <c r="BS410" s="473"/>
      <c r="BT410" s="473"/>
      <c r="BU410" s="473"/>
      <c r="BV410" s="473"/>
      <c r="BW410" s="473"/>
      <c r="BX410" s="473"/>
      <c r="BY410" s="473"/>
      <c r="BZ410" s="473"/>
      <c r="CA410" s="473"/>
      <c r="CB410" s="473"/>
      <c r="CC410" s="473"/>
      <c r="CD410" s="473"/>
      <c r="CE410" s="473"/>
      <c r="CF410" s="473"/>
      <c r="CG410" s="473"/>
      <c r="CH410" s="473"/>
      <c r="CI410" s="473"/>
      <c r="CJ410" s="473"/>
      <c r="CK410" s="473"/>
      <c r="CL410" s="473"/>
      <c r="CM410" s="473"/>
      <c r="CN410" s="473"/>
      <c r="CO410" s="473"/>
      <c r="CP410" s="473"/>
      <c r="CQ410" s="473"/>
      <c r="CR410" s="473"/>
      <c r="CS410" s="473"/>
      <c r="CT410" s="473"/>
      <c r="CU410" s="473"/>
      <c r="CV410" s="473"/>
      <c r="CW410" s="473"/>
      <c r="CX410" s="473"/>
      <c r="CY410" s="473"/>
      <c r="CZ410" s="473"/>
      <c r="DA410" s="473"/>
      <c r="DB410" s="473"/>
      <c r="DC410" s="473"/>
      <c r="DD410" s="473"/>
      <c r="DE410" s="473"/>
      <c r="DF410" s="473"/>
      <c r="DG410" s="473"/>
      <c r="DH410" s="473"/>
      <c r="DI410" s="473"/>
      <c r="DJ410" s="473"/>
      <c r="DK410" s="473"/>
      <c r="DL410" s="473"/>
      <c r="DM410" s="473"/>
      <c r="DN410" s="473"/>
      <c r="DO410" s="473"/>
      <c r="DP410" s="473"/>
      <c r="DQ410" s="473"/>
      <c r="DR410" s="473"/>
      <c r="DS410" s="473"/>
      <c r="DT410" s="473"/>
      <c r="DU410" s="473"/>
      <c r="DV410" s="473"/>
      <c r="DW410" s="473"/>
      <c r="DX410" s="473"/>
      <c r="DY410" s="473"/>
      <c r="DZ410" s="473"/>
      <c r="EA410" s="473"/>
      <c r="EB410" s="473"/>
      <c r="EC410" s="473"/>
      <c r="ED410" s="473"/>
      <c r="EE410" s="473"/>
      <c r="EF410" s="473"/>
      <c r="EG410" s="473"/>
      <c r="EH410" s="473"/>
      <c r="EI410" s="473"/>
      <c r="EJ410" s="473"/>
      <c r="EK410" s="473"/>
      <c r="EL410" s="473"/>
      <c r="EM410" s="473"/>
      <c r="EN410" s="473"/>
      <c r="EO410" s="473"/>
      <c r="EP410" s="473"/>
      <c r="EQ410" s="473"/>
      <c r="ER410" s="473"/>
      <c r="ES410" s="473"/>
      <c r="ET410" s="473"/>
      <c r="EU410" s="473"/>
      <c r="EV410" s="473"/>
      <c r="EW410" s="473"/>
      <c r="EX410" s="473"/>
      <c r="EY410" s="473"/>
      <c r="EZ410" s="473"/>
      <c r="FA410" s="473"/>
      <c r="FB410" s="473"/>
      <c r="FC410" s="473"/>
      <c r="FD410" s="473"/>
      <c r="FE410" s="473"/>
      <c r="FF410" s="473"/>
      <c r="FG410" s="473"/>
      <c r="FH410" s="473"/>
      <c r="FI410" s="473"/>
      <c r="FJ410" s="473"/>
      <c r="FK410" s="473"/>
      <c r="FL410" s="473"/>
      <c r="FM410" s="473"/>
      <c r="FN410" s="473"/>
      <c r="FO410" s="473"/>
      <c r="FP410" s="473"/>
      <c r="FQ410" s="473"/>
      <c r="FR410" s="473"/>
      <c r="FS410" s="473"/>
      <c r="FT410" s="473"/>
      <c r="FU410" s="473"/>
      <c r="FV410" s="473"/>
      <c r="FW410" s="473"/>
      <c r="FX410" s="473"/>
      <c r="FY410" s="473"/>
      <c r="FZ410" s="473"/>
      <c r="GA410" s="473"/>
      <c r="GB410" s="473"/>
      <c r="GC410" s="473"/>
      <c r="GD410" s="473"/>
      <c r="GE410" s="473"/>
      <c r="GF410" s="473"/>
      <c r="GG410" s="473"/>
      <c r="GH410" s="473"/>
      <c r="GI410" s="473"/>
      <c r="GJ410" s="473"/>
      <c r="GK410" s="473"/>
      <c r="GL410" s="473"/>
      <c r="GM410" s="473"/>
      <c r="GN410" s="473"/>
      <c r="GO410" s="473"/>
      <c r="GP410" s="473"/>
      <c r="GQ410" s="473"/>
      <c r="GR410" s="473"/>
      <c r="GS410" s="473"/>
      <c r="GT410" s="473"/>
      <c r="GU410" s="473"/>
      <c r="GV410" s="473"/>
    </row>
    <row r="411" spans="8:204" s="11" customFormat="1">
      <c r="H411" s="495"/>
      <c r="I411" s="495"/>
      <c r="J411" s="495"/>
      <c r="M411" s="495"/>
      <c r="N411" s="9"/>
      <c r="O411" s="9"/>
      <c r="P411" s="9"/>
      <c r="Q411" s="9"/>
      <c r="R411" s="473"/>
      <c r="S411" s="473"/>
      <c r="T411" s="473"/>
      <c r="U411" s="473"/>
      <c r="V411" s="473"/>
      <c r="W411" s="473"/>
      <c r="X411" s="473"/>
      <c r="Y411" s="473"/>
      <c r="Z411" s="473"/>
      <c r="AA411" s="473"/>
      <c r="AB411" s="473"/>
      <c r="AC411" s="473"/>
      <c r="AD411" s="473"/>
      <c r="AE411" s="473"/>
      <c r="AF411" s="473"/>
      <c r="AG411" s="473"/>
      <c r="AH411" s="473"/>
      <c r="AI411" s="473"/>
      <c r="AJ411" s="473"/>
      <c r="AK411" s="473"/>
      <c r="AL411" s="473"/>
      <c r="AM411" s="473"/>
      <c r="AN411" s="473"/>
      <c r="AO411" s="473"/>
      <c r="AP411" s="473"/>
      <c r="AQ411" s="473"/>
      <c r="AR411" s="473"/>
      <c r="AS411" s="473"/>
      <c r="AT411" s="473"/>
      <c r="AU411" s="473"/>
      <c r="AV411" s="473"/>
      <c r="AW411" s="473"/>
      <c r="AX411" s="473"/>
      <c r="AY411" s="473"/>
      <c r="AZ411" s="473"/>
      <c r="BA411" s="473"/>
      <c r="BB411" s="473"/>
      <c r="BC411" s="473"/>
      <c r="BD411" s="473"/>
      <c r="BE411" s="473"/>
      <c r="BF411" s="473"/>
      <c r="BG411" s="473"/>
      <c r="BH411" s="473"/>
      <c r="BI411" s="473"/>
      <c r="BJ411" s="473"/>
      <c r="BK411" s="473"/>
      <c r="BL411" s="473"/>
      <c r="BM411" s="473"/>
      <c r="BN411" s="473"/>
      <c r="BO411" s="473"/>
      <c r="BP411" s="473"/>
      <c r="BQ411" s="473"/>
      <c r="BR411" s="473"/>
      <c r="BS411" s="473"/>
      <c r="BT411" s="473"/>
      <c r="BU411" s="473"/>
      <c r="BV411" s="473"/>
      <c r="BW411" s="473"/>
      <c r="BX411" s="473"/>
      <c r="BY411" s="473"/>
      <c r="BZ411" s="473"/>
      <c r="CA411" s="473"/>
      <c r="CB411" s="473"/>
      <c r="CC411" s="473"/>
      <c r="CD411" s="473"/>
      <c r="CE411" s="473"/>
      <c r="CF411" s="473"/>
      <c r="CG411" s="473"/>
      <c r="CH411" s="473"/>
      <c r="CI411" s="473"/>
      <c r="CJ411" s="473"/>
      <c r="CK411" s="473"/>
      <c r="CL411" s="473"/>
      <c r="CM411" s="473"/>
      <c r="CN411" s="473"/>
      <c r="CO411" s="473"/>
      <c r="CP411" s="473"/>
      <c r="CQ411" s="473"/>
      <c r="CR411" s="473"/>
      <c r="CS411" s="473"/>
      <c r="CT411" s="473"/>
      <c r="CU411" s="473"/>
      <c r="CV411" s="473"/>
      <c r="CW411" s="473"/>
      <c r="CX411" s="473"/>
      <c r="CY411" s="473"/>
      <c r="CZ411" s="473"/>
      <c r="DA411" s="473"/>
      <c r="DB411" s="473"/>
      <c r="DC411" s="473"/>
      <c r="DD411" s="473"/>
      <c r="DE411" s="473"/>
      <c r="DF411" s="473"/>
      <c r="DG411" s="473"/>
      <c r="DH411" s="473"/>
      <c r="DI411" s="473"/>
      <c r="DJ411" s="473"/>
      <c r="DK411" s="473"/>
      <c r="DL411" s="473"/>
      <c r="DM411" s="473"/>
      <c r="DN411" s="473"/>
      <c r="DO411" s="473"/>
      <c r="DP411" s="473"/>
      <c r="DQ411" s="473"/>
      <c r="DR411" s="473"/>
      <c r="DS411" s="473"/>
      <c r="DT411" s="473"/>
      <c r="DU411" s="473"/>
      <c r="DV411" s="473"/>
      <c r="DW411" s="473"/>
      <c r="DX411" s="473"/>
      <c r="DY411" s="473"/>
      <c r="DZ411" s="473"/>
      <c r="EA411" s="473"/>
      <c r="EB411" s="473"/>
      <c r="EC411" s="473"/>
      <c r="ED411" s="473"/>
      <c r="EE411" s="473"/>
      <c r="EF411" s="473"/>
      <c r="EG411" s="473"/>
      <c r="EH411" s="473"/>
      <c r="EI411" s="473"/>
      <c r="EJ411" s="473"/>
      <c r="EK411" s="473"/>
      <c r="EL411" s="473"/>
      <c r="EM411" s="473"/>
      <c r="EN411" s="473"/>
      <c r="EO411" s="473"/>
      <c r="EP411" s="473"/>
      <c r="EQ411" s="473"/>
      <c r="ER411" s="473"/>
      <c r="ES411" s="473"/>
      <c r="ET411" s="473"/>
      <c r="EU411" s="473"/>
      <c r="EV411" s="473"/>
      <c r="EW411" s="473"/>
      <c r="EX411" s="473"/>
      <c r="EY411" s="473"/>
      <c r="EZ411" s="473"/>
      <c r="FA411" s="473"/>
      <c r="FB411" s="473"/>
      <c r="FC411" s="473"/>
      <c r="FD411" s="473"/>
      <c r="FE411" s="473"/>
      <c r="FF411" s="473"/>
      <c r="FG411" s="473"/>
      <c r="FH411" s="473"/>
      <c r="FI411" s="473"/>
      <c r="FJ411" s="473"/>
      <c r="FK411" s="473"/>
      <c r="FL411" s="473"/>
      <c r="FM411" s="473"/>
      <c r="FN411" s="473"/>
      <c r="FO411" s="473"/>
      <c r="FP411" s="473"/>
      <c r="FQ411" s="473"/>
      <c r="FR411" s="473"/>
      <c r="FS411" s="473"/>
      <c r="FT411" s="473"/>
      <c r="FU411" s="473"/>
      <c r="FV411" s="473"/>
      <c r="FW411" s="473"/>
      <c r="FX411" s="473"/>
      <c r="FY411" s="473"/>
      <c r="FZ411" s="473"/>
      <c r="GA411" s="473"/>
      <c r="GB411" s="473"/>
      <c r="GC411" s="473"/>
      <c r="GD411" s="473"/>
      <c r="GE411" s="473"/>
      <c r="GF411" s="473"/>
      <c r="GG411" s="473"/>
      <c r="GH411" s="473"/>
      <c r="GI411" s="473"/>
      <c r="GJ411" s="473"/>
      <c r="GK411" s="473"/>
      <c r="GL411" s="473"/>
      <c r="GM411" s="473"/>
      <c r="GN411" s="473"/>
      <c r="GO411" s="473"/>
      <c r="GP411" s="473"/>
      <c r="GQ411" s="473"/>
      <c r="GR411" s="473"/>
      <c r="GS411" s="473"/>
      <c r="GT411" s="473"/>
      <c r="GU411" s="473"/>
      <c r="GV411" s="473"/>
    </row>
    <row r="412" spans="8:204" s="11" customFormat="1">
      <c r="H412" s="495"/>
      <c r="I412" s="495"/>
      <c r="J412" s="495"/>
      <c r="M412" s="495"/>
      <c r="N412" s="9"/>
      <c r="O412" s="9"/>
      <c r="P412" s="9"/>
      <c r="Q412" s="9"/>
      <c r="R412" s="473"/>
      <c r="S412" s="473"/>
      <c r="T412" s="473"/>
      <c r="U412" s="473"/>
      <c r="V412" s="473"/>
      <c r="W412" s="473"/>
      <c r="X412" s="473"/>
      <c r="Y412" s="473"/>
      <c r="Z412" s="473"/>
      <c r="AA412" s="473"/>
      <c r="AB412" s="473"/>
      <c r="AC412" s="473"/>
      <c r="AD412" s="473"/>
      <c r="AE412" s="473"/>
      <c r="AF412" s="473"/>
      <c r="AG412" s="473"/>
      <c r="AH412" s="473"/>
      <c r="AI412" s="473"/>
      <c r="AJ412" s="473"/>
      <c r="AK412" s="473"/>
      <c r="AL412" s="473"/>
      <c r="AM412" s="473"/>
      <c r="AN412" s="473"/>
      <c r="AO412" s="473"/>
      <c r="AP412" s="473"/>
      <c r="AQ412" s="473"/>
      <c r="AR412" s="473"/>
      <c r="AS412" s="473"/>
      <c r="AT412" s="473"/>
      <c r="AU412" s="473"/>
      <c r="AV412" s="473"/>
      <c r="AW412" s="473"/>
      <c r="AX412" s="473"/>
      <c r="AY412" s="473"/>
      <c r="AZ412" s="473"/>
      <c r="BA412" s="473"/>
      <c r="BB412" s="473"/>
      <c r="BC412" s="473"/>
      <c r="BD412" s="473"/>
      <c r="BE412" s="473"/>
      <c r="BF412" s="473"/>
      <c r="BG412" s="473"/>
      <c r="BH412" s="473"/>
      <c r="BI412" s="473"/>
      <c r="BJ412" s="473"/>
      <c r="BK412" s="473"/>
      <c r="BL412" s="473"/>
      <c r="BM412" s="473"/>
      <c r="BN412" s="473"/>
      <c r="BO412" s="473"/>
      <c r="BP412" s="473"/>
      <c r="BQ412" s="473"/>
      <c r="BR412" s="473"/>
      <c r="BS412" s="473"/>
      <c r="BT412" s="473"/>
      <c r="BU412" s="473"/>
      <c r="BV412" s="473"/>
      <c r="BW412" s="473"/>
      <c r="BX412" s="473"/>
      <c r="BY412" s="473"/>
      <c r="BZ412" s="473"/>
      <c r="CA412" s="473"/>
      <c r="CB412" s="473"/>
      <c r="CC412" s="473"/>
      <c r="CD412" s="473"/>
      <c r="CE412" s="473"/>
      <c r="CF412" s="473"/>
      <c r="CG412" s="473"/>
      <c r="CH412" s="473"/>
      <c r="CI412" s="473"/>
      <c r="CJ412" s="473"/>
      <c r="CK412" s="473"/>
      <c r="CL412" s="473"/>
      <c r="CM412" s="473"/>
      <c r="CN412" s="473"/>
      <c r="CO412" s="473"/>
      <c r="CP412" s="473"/>
      <c r="CQ412" s="473"/>
      <c r="CR412" s="473"/>
      <c r="CS412" s="473"/>
      <c r="CT412" s="473"/>
      <c r="CU412" s="473"/>
      <c r="CV412" s="473"/>
      <c r="CW412" s="473"/>
      <c r="CX412" s="473"/>
      <c r="CY412" s="473"/>
      <c r="CZ412" s="473"/>
      <c r="DA412" s="473"/>
      <c r="DB412" s="473"/>
      <c r="DC412" s="473"/>
      <c r="DD412" s="473"/>
      <c r="DE412" s="473"/>
      <c r="DF412" s="473"/>
      <c r="DG412" s="473"/>
      <c r="DH412" s="473"/>
      <c r="DI412" s="473"/>
      <c r="DJ412" s="473"/>
      <c r="DK412" s="473"/>
      <c r="DL412" s="473"/>
      <c r="DM412" s="473"/>
      <c r="DN412" s="473"/>
      <c r="DO412" s="473"/>
      <c r="DP412" s="473"/>
      <c r="DQ412" s="473"/>
      <c r="DR412" s="473"/>
      <c r="DS412" s="473"/>
      <c r="DT412" s="473"/>
      <c r="DU412" s="473"/>
      <c r="DV412" s="473"/>
      <c r="DW412" s="473"/>
      <c r="DX412" s="473"/>
      <c r="DY412" s="473"/>
      <c r="DZ412" s="473"/>
      <c r="EA412" s="473"/>
      <c r="EB412" s="473"/>
      <c r="EC412" s="473"/>
      <c r="ED412" s="473"/>
      <c r="EE412" s="473"/>
      <c r="EF412" s="473"/>
      <c r="EG412" s="473"/>
      <c r="EH412" s="473"/>
      <c r="EI412" s="473"/>
      <c r="EJ412" s="473"/>
      <c r="EK412" s="473"/>
      <c r="EL412" s="473"/>
      <c r="EM412" s="473"/>
      <c r="EN412" s="473"/>
      <c r="EO412" s="473"/>
      <c r="EP412" s="473"/>
      <c r="EQ412" s="473"/>
      <c r="ER412" s="473"/>
      <c r="ES412" s="473"/>
      <c r="ET412" s="473"/>
      <c r="EU412" s="473"/>
      <c r="EV412" s="473"/>
      <c r="EW412" s="473"/>
      <c r="EX412" s="473"/>
      <c r="EY412" s="473"/>
      <c r="EZ412" s="473"/>
      <c r="FA412" s="473"/>
      <c r="FB412" s="473"/>
      <c r="FC412" s="473"/>
      <c r="FD412" s="473"/>
      <c r="FE412" s="473"/>
      <c r="FF412" s="473"/>
      <c r="FG412" s="473"/>
      <c r="FH412" s="473"/>
      <c r="FI412" s="473"/>
      <c r="FJ412" s="473"/>
      <c r="FK412" s="473"/>
      <c r="FL412" s="473"/>
      <c r="FM412" s="473"/>
      <c r="FN412" s="473"/>
      <c r="FO412" s="473"/>
      <c r="FP412" s="473"/>
      <c r="FQ412" s="473"/>
      <c r="FR412" s="473"/>
      <c r="FS412" s="473"/>
      <c r="FT412" s="473"/>
      <c r="FU412" s="473"/>
      <c r="FV412" s="473"/>
      <c r="FW412" s="473"/>
      <c r="FX412" s="473"/>
      <c r="FY412" s="473"/>
      <c r="FZ412" s="473"/>
      <c r="GA412" s="473"/>
      <c r="GB412" s="473"/>
      <c r="GC412" s="473"/>
      <c r="GD412" s="473"/>
      <c r="GE412" s="473"/>
      <c r="GF412" s="473"/>
      <c r="GG412" s="473"/>
      <c r="GH412" s="473"/>
      <c r="GI412" s="473"/>
      <c r="GJ412" s="473"/>
      <c r="GK412" s="473"/>
      <c r="GL412" s="473"/>
      <c r="GM412" s="473"/>
      <c r="GN412" s="473"/>
      <c r="GO412" s="473"/>
      <c r="GP412" s="473"/>
      <c r="GQ412" s="473"/>
      <c r="GR412" s="473"/>
      <c r="GS412" s="473"/>
      <c r="GT412" s="473"/>
      <c r="GU412" s="473"/>
      <c r="GV412" s="473"/>
    </row>
    <row r="413" spans="8:204" s="11" customFormat="1">
      <c r="H413" s="495"/>
      <c r="I413" s="495"/>
      <c r="J413" s="495"/>
      <c r="M413" s="495"/>
      <c r="N413" s="9"/>
      <c r="O413" s="9"/>
      <c r="P413" s="9"/>
      <c r="Q413" s="9"/>
      <c r="R413" s="473"/>
      <c r="S413" s="473"/>
      <c r="T413" s="473"/>
      <c r="U413" s="473"/>
      <c r="V413" s="473"/>
      <c r="W413" s="473"/>
      <c r="X413" s="473"/>
      <c r="Y413" s="473"/>
      <c r="Z413" s="473"/>
      <c r="AA413" s="473"/>
      <c r="AB413" s="473"/>
      <c r="AC413" s="473"/>
      <c r="AD413" s="473"/>
      <c r="AE413" s="473"/>
      <c r="AF413" s="473"/>
      <c r="AG413" s="473"/>
      <c r="AH413" s="473"/>
      <c r="AI413" s="473"/>
      <c r="AJ413" s="473"/>
      <c r="AK413" s="473"/>
      <c r="AL413" s="473"/>
      <c r="AM413" s="473"/>
      <c r="AN413" s="473"/>
      <c r="AO413" s="473"/>
      <c r="AP413" s="473"/>
      <c r="AQ413" s="473"/>
      <c r="AR413" s="473"/>
      <c r="AS413" s="473"/>
      <c r="AT413" s="473"/>
      <c r="AU413" s="473"/>
      <c r="AV413" s="473"/>
      <c r="AW413" s="473"/>
      <c r="AX413" s="473"/>
      <c r="AY413" s="473"/>
      <c r="AZ413" s="473"/>
      <c r="BA413" s="473"/>
      <c r="BB413" s="473"/>
      <c r="BC413" s="473"/>
      <c r="BD413" s="473"/>
      <c r="BE413" s="473"/>
      <c r="BF413" s="473"/>
      <c r="BG413" s="473"/>
      <c r="BH413" s="473"/>
      <c r="BI413" s="473"/>
      <c r="BJ413" s="473"/>
      <c r="BK413" s="473"/>
      <c r="BL413" s="473"/>
      <c r="BM413" s="473"/>
      <c r="BN413" s="473"/>
      <c r="BO413" s="473"/>
      <c r="BP413" s="473"/>
      <c r="BQ413" s="473"/>
      <c r="BR413" s="473"/>
      <c r="BS413" s="473"/>
      <c r="BT413" s="473"/>
      <c r="BU413" s="473"/>
      <c r="BV413" s="473"/>
      <c r="BW413" s="473"/>
      <c r="BX413" s="473"/>
      <c r="BY413" s="473"/>
      <c r="BZ413" s="473"/>
      <c r="CA413" s="473"/>
      <c r="CB413" s="473"/>
      <c r="CC413" s="473"/>
      <c r="CD413" s="473"/>
      <c r="CE413" s="473"/>
      <c r="CF413" s="473"/>
      <c r="CG413" s="473"/>
      <c r="CH413" s="473"/>
      <c r="CI413" s="473"/>
      <c r="CJ413" s="473"/>
      <c r="CK413" s="473"/>
      <c r="CL413" s="473"/>
      <c r="CM413" s="473"/>
      <c r="CN413" s="473"/>
      <c r="CO413" s="473"/>
      <c r="CP413" s="473"/>
      <c r="CQ413" s="473"/>
      <c r="CR413" s="473"/>
      <c r="CS413" s="473"/>
      <c r="CT413" s="473"/>
      <c r="CU413" s="473"/>
      <c r="CV413" s="473"/>
      <c r="CW413" s="473"/>
      <c r="CX413" s="473"/>
      <c r="CY413" s="473"/>
      <c r="CZ413" s="473"/>
      <c r="DA413" s="473"/>
      <c r="DB413" s="473"/>
      <c r="DC413" s="473"/>
      <c r="DD413" s="473"/>
      <c r="DE413" s="473"/>
      <c r="DF413" s="473"/>
      <c r="DG413" s="473"/>
      <c r="DH413" s="473"/>
      <c r="DI413" s="473"/>
      <c r="DJ413" s="473"/>
      <c r="DK413" s="473"/>
      <c r="DL413" s="473"/>
      <c r="DM413" s="473"/>
      <c r="DN413" s="473"/>
      <c r="DO413" s="473"/>
      <c r="DP413" s="473"/>
      <c r="DQ413" s="473"/>
      <c r="DR413" s="473"/>
      <c r="DS413" s="473"/>
      <c r="DT413" s="473"/>
      <c r="DU413" s="473"/>
      <c r="DV413" s="473"/>
      <c r="DW413" s="473"/>
      <c r="DX413" s="473"/>
      <c r="DY413" s="473"/>
      <c r="DZ413" s="473"/>
      <c r="EA413" s="473"/>
      <c r="EB413" s="473"/>
      <c r="EC413" s="473"/>
      <c r="ED413" s="473"/>
      <c r="EE413" s="473"/>
      <c r="EF413" s="473"/>
      <c r="EG413" s="473"/>
      <c r="EH413" s="473"/>
      <c r="EI413" s="473"/>
      <c r="EJ413" s="473"/>
      <c r="EK413" s="473"/>
      <c r="EL413" s="473"/>
      <c r="EM413" s="473"/>
      <c r="EN413" s="473"/>
      <c r="EO413" s="473"/>
      <c r="EP413" s="473"/>
      <c r="EQ413" s="473"/>
      <c r="ER413" s="473"/>
      <c r="ES413" s="473"/>
      <c r="ET413" s="473"/>
      <c r="EU413" s="473"/>
      <c r="EV413" s="473"/>
      <c r="EW413" s="473"/>
      <c r="EX413" s="473"/>
      <c r="EY413" s="473"/>
      <c r="EZ413" s="473"/>
      <c r="FA413" s="473"/>
      <c r="FB413" s="473"/>
      <c r="FC413" s="473"/>
      <c r="FD413" s="473"/>
      <c r="FE413" s="473"/>
      <c r="FF413" s="473"/>
      <c r="FG413" s="473"/>
      <c r="FH413" s="473"/>
      <c r="FI413" s="473"/>
      <c r="FJ413" s="473"/>
      <c r="FK413" s="473"/>
      <c r="FL413" s="473"/>
      <c r="FM413" s="473"/>
      <c r="FN413" s="473"/>
      <c r="FO413" s="473"/>
      <c r="FP413" s="473"/>
      <c r="FQ413" s="473"/>
      <c r="FR413" s="473"/>
      <c r="FS413" s="473"/>
      <c r="FT413" s="473"/>
      <c r="FU413" s="473"/>
      <c r="FV413" s="473"/>
      <c r="FW413" s="473"/>
      <c r="FX413" s="473"/>
      <c r="FY413" s="473"/>
      <c r="FZ413" s="473"/>
      <c r="GA413" s="473"/>
      <c r="GB413" s="473"/>
      <c r="GC413" s="473"/>
      <c r="GD413" s="473"/>
      <c r="GE413" s="473"/>
      <c r="GF413" s="473"/>
      <c r="GG413" s="473"/>
      <c r="GH413" s="473"/>
      <c r="GI413" s="473"/>
      <c r="GJ413" s="473"/>
      <c r="GK413" s="473"/>
      <c r="GL413" s="473"/>
      <c r="GM413" s="473"/>
      <c r="GN413" s="473"/>
      <c r="GO413" s="473"/>
      <c r="GP413" s="473"/>
      <c r="GQ413" s="473"/>
      <c r="GR413" s="473"/>
      <c r="GS413" s="473"/>
      <c r="GT413" s="473"/>
      <c r="GU413" s="473"/>
      <c r="GV413" s="473"/>
    </row>
    <row r="414" spans="8:204" s="11" customFormat="1">
      <c r="H414" s="495"/>
      <c r="I414" s="495"/>
      <c r="J414" s="495"/>
      <c r="M414" s="495"/>
      <c r="N414" s="9"/>
      <c r="O414" s="9"/>
      <c r="P414" s="9"/>
      <c r="Q414" s="9"/>
      <c r="R414" s="473"/>
      <c r="S414" s="473"/>
      <c r="T414" s="473"/>
      <c r="U414" s="473"/>
      <c r="V414" s="473"/>
      <c r="W414" s="473"/>
      <c r="X414" s="473"/>
      <c r="Y414" s="473"/>
      <c r="Z414" s="473"/>
      <c r="AA414" s="473"/>
      <c r="AB414" s="473"/>
      <c r="AC414" s="473"/>
      <c r="AD414" s="473"/>
      <c r="AE414" s="473"/>
      <c r="AF414" s="473"/>
      <c r="AG414" s="473"/>
      <c r="AH414" s="473"/>
      <c r="AI414" s="473"/>
      <c r="AJ414" s="473"/>
      <c r="AK414" s="473"/>
      <c r="AL414" s="473"/>
      <c r="AM414" s="473"/>
      <c r="AN414" s="473"/>
      <c r="AO414" s="473"/>
      <c r="AP414" s="473"/>
      <c r="AQ414" s="473"/>
      <c r="AR414" s="473"/>
      <c r="AS414" s="473"/>
      <c r="AT414" s="473"/>
      <c r="AU414" s="473"/>
      <c r="AV414" s="473"/>
      <c r="AW414" s="473"/>
      <c r="AX414" s="473"/>
      <c r="AY414" s="473"/>
      <c r="AZ414" s="473"/>
      <c r="BA414" s="473"/>
      <c r="BB414" s="473"/>
      <c r="BC414" s="473"/>
      <c r="BD414" s="473"/>
      <c r="BE414" s="473"/>
      <c r="BF414" s="473"/>
      <c r="BG414" s="473"/>
      <c r="BH414" s="473"/>
      <c r="BI414" s="473"/>
      <c r="BJ414" s="473"/>
      <c r="BK414" s="473"/>
      <c r="BL414" s="473"/>
      <c r="BM414" s="473"/>
      <c r="BN414" s="473"/>
      <c r="BO414" s="473"/>
      <c r="BP414" s="473"/>
      <c r="BQ414" s="473"/>
      <c r="BR414" s="473"/>
      <c r="BS414" s="473"/>
      <c r="BT414" s="473"/>
      <c r="BU414" s="473"/>
      <c r="BV414" s="473"/>
      <c r="BW414" s="473"/>
      <c r="BX414" s="473"/>
      <c r="BY414" s="473"/>
      <c r="BZ414" s="473"/>
      <c r="CA414" s="473"/>
      <c r="CB414" s="473"/>
      <c r="CC414" s="473"/>
      <c r="CD414" s="473"/>
      <c r="CE414" s="473"/>
      <c r="CF414" s="473"/>
      <c r="CG414" s="473"/>
      <c r="CH414" s="473"/>
      <c r="CI414" s="473"/>
      <c r="CJ414" s="473"/>
      <c r="CK414" s="473"/>
      <c r="CL414" s="473"/>
      <c r="CM414" s="473"/>
      <c r="CN414" s="473"/>
      <c r="CO414" s="473"/>
      <c r="CP414" s="473"/>
      <c r="CQ414" s="473"/>
      <c r="CR414" s="473"/>
      <c r="CS414" s="473"/>
      <c r="CT414" s="473"/>
      <c r="CU414" s="473"/>
      <c r="CV414" s="473"/>
      <c r="CW414" s="473"/>
      <c r="CX414" s="473"/>
      <c r="CY414" s="473"/>
      <c r="CZ414" s="473"/>
      <c r="DA414" s="473"/>
      <c r="DB414" s="473"/>
      <c r="DC414" s="473"/>
      <c r="DD414" s="473"/>
      <c r="DE414" s="473"/>
      <c r="DF414" s="473"/>
      <c r="DG414" s="473"/>
      <c r="DH414" s="473"/>
      <c r="DI414" s="473"/>
      <c r="DJ414" s="473"/>
      <c r="DK414" s="473"/>
      <c r="DL414" s="473"/>
      <c r="DM414" s="473"/>
      <c r="DN414" s="473"/>
      <c r="DO414" s="473"/>
      <c r="DP414" s="473"/>
      <c r="DQ414" s="473"/>
      <c r="DR414" s="473"/>
      <c r="DS414" s="473"/>
      <c r="DT414" s="473"/>
      <c r="DU414" s="473"/>
      <c r="DV414" s="473"/>
      <c r="DW414" s="473"/>
      <c r="DX414" s="473"/>
      <c r="DY414" s="473"/>
      <c r="DZ414" s="473"/>
      <c r="EA414" s="473"/>
      <c r="EB414" s="473"/>
      <c r="EC414" s="473"/>
      <c r="ED414" s="473"/>
      <c r="EE414" s="473"/>
      <c r="EF414" s="473"/>
      <c r="EG414" s="473"/>
      <c r="EH414" s="473"/>
      <c r="EI414" s="473"/>
      <c r="EJ414" s="473"/>
      <c r="EK414" s="473"/>
      <c r="EL414" s="473"/>
      <c r="EM414" s="473"/>
      <c r="EN414" s="473"/>
      <c r="EO414" s="473"/>
      <c r="EP414" s="473"/>
      <c r="EQ414" s="473"/>
      <c r="ER414" s="473"/>
      <c r="ES414" s="473"/>
      <c r="ET414" s="473"/>
      <c r="EU414" s="473"/>
      <c r="EV414" s="473"/>
      <c r="EW414" s="473"/>
      <c r="EX414" s="473"/>
      <c r="EY414" s="473"/>
      <c r="EZ414" s="473"/>
      <c r="FA414" s="473"/>
      <c r="FB414" s="473"/>
      <c r="FC414" s="473"/>
      <c r="FD414" s="473"/>
      <c r="FE414" s="473"/>
      <c r="FF414" s="473"/>
      <c r="FG414" s="473"/>
      <c r="FH414" s="473"/>
      <c r="FI414" s="473"/>
      <c r="FJ414" s="473"/>
      <c r="FK414" s="473"/>
      <c r="FL414" s="473"/>
      <c r="FM414" s="473"/>
      <c r="FN414" s="473"/>
      <c r="FO414" s="473"/>
      <c r="FP414" s="473"/>
      <c r="FQ414" s="473"/>
      <c r="FR414" s="473"/>
      <c r="FS414" s="473"/>
      <c r="FT414" s="473"/>
      <c r="FU414" s="473"/>
      <c r="FV414" s="473"/>
      <c r="FW414" s="473"/>
      <c r="FX414" s="473"/>
      <c r="FY414" s="473"/>
      <c r="FZ414" s="473"/>
      <c r="GA414" s="473"/>
      <c r="GB414" s="473"/>
      <c r="GC414" s="473"/>
      <c r="GD414" s="473"/>
      <c r="GE414" s="473"/>
      <c r="GF414" s="473"/>
      <c r="GG414" s="473"/>
      <c r="GH414" s="473"/>
      <c r="GI414" s="473"/>
      <c r="GJ414" s="473"/>
      <c r="GK414" s="473"/>
      <c r="GL414" s="473"/>
      <c r="GM414" s="473"/>
      <c r="GN414" s="473"/>
      <c r="GO414" s="473"/>
      <c r="GP414" s="473"/>
      <c r="GQ414" s="473"/>
      <c r="GR414" s="473"/>
      <c r="GS414" s="473"/>
      <c r="GT414" s="473"/>
      <c r="GU414" s="473"/>
      <c r="GV414" s="473"/>
    </row>
    <row r="415" spans="8:204" s="11" customFormat="1">
      <c r="H415" s="495"/>
      <c r="I415" s="495"/>
      <c r="J415" s="495"/>
      <c r="M415" s="495"/>
      <c r="N415" s="9"/>
      <c r="O415" s="9"/>
      <c r="P415" s="9"/>
      <c r="Q415" s="9"/>
      <c r="R415" s="473"/>
      <c r="S415" s="473"/>
      <c r="T415" s="473"/>
      <c r="U415" s="473"/>
      <c r="V415" s="473"/>
      <c r="W415" s="473"/>
      <c r="X415" s="473"/>
      <c r="Y415" s="473"/>
      <c r="Z415" s="473"/>
      <c r="AA415" s="473"/>
      <c r="AB415" s="473"/>
      <c r="AC415" s="473"/>
      <c r="AD415" s="473"/>
      <c r="AE415" s="473"/>
      <c r="AF415" s="473"/>
      <c r="AG415" s="473"/>
      <c r="AH415" s="473"/>
      <c r="AI415" s="473"/>
      <c r="AJ415" s="473"/>
      <c r="AK415" s="473"/>
      <c r="AL415" s="473"/>
      <c r="AM415" s="473"/>
      <c r="AN415" s="473"/>
      <c r="AO415" s="473"/>
      <c r="AP415" s="473"/>
      <c r="AQ415" s="473"/>
      <c r="AR415" s="473"/>
      <c r="AS415" s="473"/>
      <c r="AT415" s="473"/>
      <c r="AU415" s="473"/>
      <c r="AV415" s="473"/>
      <c r="AW415" s="473"/>
      <c r="AX415" s="473"/>
      <c r="AY415" s="473"/>
      <c r="AZ415" s="473"/>
      <c r="BA415" s="473"/>
      <c r="BB415" s="473"/>
      <c r="BC415" s="473"/>
      <c r="BD415" s="473"/>
      <c r="BE415" s="473"/>
      <c r="BF415" s="473"/>
      <c r="BG415" s="473"/>
      <c r="BH415" s="473"/>
      <c r="BI415" s="473"/>
      <c r="BJ415" s="473"/>
      <c r="BK415" s="473"/>
      <c r="BL415" s="473"/>
      <c r="BM415" s="473"/>
      <c r="BN415" s="473"/>
      <c r="BO415" s="473"/>
      <c r="BP415" s="473"/>
      <c r="BQ415" s="473"/>
      <c r="BR415" s="473"/>
      <c r="BS415" s="473"/>
      <c r="BT415" s="473"/>
      <c r="BU415" s="473"/>
      <c r="BV415" s="473"/>
      <c r="BW415" s="473"/>
      <c r="BX415" s="473"/>
      <c r="BY415" s="473"/>
      <c r="BZ415" s="473"/>
      <c r="CA415" s="473"/>
      <c r="CB415" s="473"/>
      <c r="CC415" s="473"/>
      <c r="CD415" s="473"/>
      <c r="CE415" s="473"/>
      <c r="CF415" s="473"/>
      <c r="CG415" s="473"/>
      <c r="CH415" s="473"/>
      <c r="CI415" s="473"/>
      <c r="CJ415" s="473"/>
      <c r="CK415" s="473"/>
      <c r="CL415" s="473"/>
      <c r="CM415" s="473"/>
      <c r="CN415" s="473"/>
      <c r="CO415" s="473"/>
      <c r="CP415" s="473"/>
      <c r="CQ415" s="473"/>
      <c r="CR415" s="473"/>
      <c r="CS415" s="473"/>
      <c r="CT415" s="473"/>
      <c r="CU415" s="473"/>
      <c r="CV415" s="473"/>
      <c r="CW415" s="473"/>
      <c r="CX415" s="473"/>
      <c r="CY415" s="473"/>
      <c r="CZ415" s="473"/>
      <c r="DA415" s="473"/>
      <c r="DB415" s="473"/>
      <c r="DC415" s="473"/>
      <c r="DD415" s="473"/>
      <c r="DE415" s="473"/>
      <c r="DF415" s="473"/>
      <c r="DG415" s="473"/>
      <c r="DH415" s="473"/>
      <c r="DI415" s="473"/>
      <c r="DJ415" s="473"/>
      <c r="DK415" s="473"/>
      <c r="DL415" s="473"/>
      <c r="DM415" s="473"/>
      <c r="DN415" s="473"/>
      <c r="DO415" s="473"/>
      <c r="DP415" s="473"/>
      <c r="DQ415" s="473"/>
      <c r="DR415" s="473"/>
      <c r="DS415" s="473"/>
      <c r="DT415" s="473"/>
      <c r="DU415" s="473"/>
      <c r="DV415" s="473"/>
      <c r="DW415" s="473"/>
      <c r="DX415" s="473"/>
      <c r="DY415" s="473"/>
      <c r="DZ415" s="473"/>
      <c r="EA415" s="473"/>
      <c r="EB415" s="473"/>
      <c r="EC415" s="473"/>
      <c r="ED415" s="473"/>
      <c r="EE415" s="473"/>
      <c r="EF415" s="473"/>
      <c r="EG415" s="473"/>
      <c r="EH415" s="473"/>
      <c r="EI415" s="473"/>
      <c r="EJ415" s="473"/>
      <c r="EK415" s="473"/>
      <c r="EL415" s="473"/>
      <c r="EM415" s="473"/>
      <c r="EN415" s="473"/>
      <c r="EO415" s="473"/>
      <c r="EP415" s="473"/>
      <c r="EQ415" s="473"/>
      <c r="ER415" s="473"/>
      <c r="ES415" s="473"/>
      <c r="ET415" s="473"/>
      <c r="EU415" s="473"/>
      <c r="EV415" s="473"/>
      <c r="EW415" s="473"/>
      <c r="EX415" s="473"/>
      <c r="EY415" s="473"/>
      <c r="EZ415" s="473"/>
      <c r="FA415" s="473"/>
      <c r="FB415" s="473"/>
      <c r="FC415" s="473"/>
      <c r="FD415" s="473"/>
      <c r="FE415" s="473"/>
      <c r="FF415" s="473"/>
      <c r="FG415" s="473"/>
      <c r="FH415" s="473"/>
      <c r="FI415" s="473"/>
      <c r="FJ415" s="473"/>
      <c r="FK415" s="473"/>
      <c r="FL415" s="473"/>
      <c r="FM415" s="473"/>
      <c r="FN415" s="473"/>
      <c r="FO415" s="473"/>
      <c r="FP415" s="473"/>
      <c r="FQ415" s="473"/>
      <c r="FR415" s="473"/>
      <c r="FS415" s="473"/>
      <c r="FT415" s="473"/>
      <c r="FU415" s="473"/>
      <c r="FV415" s="473"/>
      <c r="FW415" s="473"/>
      <c r="FX415" s="473"/>
      <c r="FY415" s="473"/>
      <c r="FZ415" s="473"/>
      <c r="GA415" s="473"/>
      <c r="GB415" s="473"/>
      <c r="GC415" s="473"/>
      <c r="GD415" s="473"/>
      <c r="GE415" s="473"/>
      <c r="GF415" s="473"/>
      <c r="GG415" s="473"/>
      <c r="GH415" s="473"/>
      <c r="GI415" s="473"/>
      <c r="GJ415" s="473"/>
      <c r="GK415" s="473"/>
      <c r="GL415" s="473"/>
      <c r="GM415" s="473"/>
      <c r="GN415" s="473"/>
      <c r="GO415" s="473"/>
      <c r="GP415" s="473"/>
      <c r="GQ415" s="473"/>
      <c r="GR415" s="473"/>
      <c r="GS415" s="473"/>
      <c r="GT415" s="473"/>
      <c r="GU415" s="473"/>
      <c r="GV415" s="473"/>
    </row>
    <row r="416" spans="8:204" s="11" customFormat="1">
      <c r="H416" s="495"/>
      <c r="I416" s="495"/>
      <c r="J416" s="495"/>
      <c r="M416" s="495"/>
      <c r="N416" s="9"/>
      <c r="O416" s="9"/>
      <c r="P416" s="9"/>
      <c r="Q416" s="9"/>
      <c r="R416" s="473"/>
      <c r="S416" s="473"/>
      <c r="T416" s="473"/>
      <c r="U416" s="473"/>
      <c r="V416" s="473"/>
      <c r="W416" s="473"/>
      <c r="X416" s="473"/>
      <c r="Y416" s="473"/>
      <c r="Z416" s="473"/>
      <c r="AA416" s="473"/>
      <c r="AB416" s="473"/>
      <c r="AC416" s="473"/>
      <c r="AD416" s="473"/>
      <c r="AE416" s="473"/>
      <c r="AF416" s="473"/>
      <c r="AG416" s="473"/>
      <c r="AH416" s="473"/>
      <c r="AI416" s="473"/>
      <c r="AJ416" s="473"/>
      <c r="AK416" s="473"/>
      <c r="AL416" s="473"/>
      <c r="AM416" s="473"/>
      <c r="AN416" s="473"/>
      <c r="AO416" s="473"/>
      <c r="AP416" s="473"/>
      <c r="AQ416" s="473"/>
      <c r="AR416" s="473"/>
      <c r="AS416" s="473"/>
      <c r="AT416" s="473"/>
      <c r="AU416" s="473"/>
      <c r="AV416" s="473"/>
      <c r="AW416" s="473"/>
      <c r="AX416" s="473"/>
      <c r="AY416" s="473"/>
      <c r="AZ416" s="473"/>
      <c r="BA416" s="473"/>
      <c r="BB416" s="473"/>
      <c r="BC416" s="473"/>
      <c r="BD416" s="473"/>
      <c r="BE416" s="473"/>
      <c r="BF416" s="473"/>
      <c r="BG416" s="473"/>
      <c r="BH416" s="473"/>
      <c r="BI416" s="473"/>
      <c r="BJ416" s="473"/>
      <c r="BK416" s="473"/>
      <c r="BL416" s="473"/>
      <c r="BM416" s="473"/>
      <c r="BN416" s="473"/>
      <c r="BO416" s="473"/>
      <c r="BP416" s="473"/>
      <c r="BQ416" s="473"/>
      <c r="BR416" s="473"/>
      <c r="BS416" s="473"/>
      <c r="BT416" s="473"/>
      <c r="BU416" s="473"/>
      <c r="BV416" s="473"/>
      <c r="BW416" s="473"/>
      <c r="BX416" s="473"/>
      <c r="BY416" s="473"/>
      <c r="BZ416" s="473"/>
      <c r="CA416" s="473"/>
      <c r="CB416" s="473"/>
      <c r="CC416" s="473"/>
      <c r="CD416" s="473"/>
      <c r="CE416" s="473"/>
      <c r="CF416" s="473"/>
      <c r="CG416" s="473"/>
      <c r="CH416" s="473"/>
      <c r="CI416" s="473"/>
      <c r="CJ416" s="473"/>
      <c r="CK416" s="473"/>
      <c r="CL416" s="473"/>
      <c r="CM416" s="473"/>
      <c r="CN416" s="473"/>
      <c r="CO416" s="473"/>
      <c r="CP416" s="473"/>
      <c r="CQ416" s="473"/>
      <c r="CR416" s="473"/>
      <c r="CS416" s="473"/>
      <c r="CT416" s="473"/>
      <c r="CU416" s="473"/>
      <c r="CV416" s="473"/>
      <c r="CW416" s="473"/>
      <c r="CX416" s="473"/>
      <c r="CY416" s="473"/>
      <c r="CZ416" s="473"/>
      <c r="DA416" s="473"/>
      <c r="DB416" s="473"/>
      <c r="DC416" s="473"/>
      <c r="DD416" s="473"/>
      <c r="DE416" s="473"/>
      <c r="DF416" s="473"/>
      <c r="DG416" s="473"/>
      <c r="DH416" s="473"/>
      <c r="DI416" s="473"/>
      <c r="DJ416" s="473"/>
      <c r="DK416" s="473"/>
      <c r="DL416" s="473"/>
      <c r="DM416" s="473"/>
      <c r="DN416" s="473"/>
      <c r="DO416" s="473"/>
      <c r="DP416" s="473"/>
      <c r="DQ416" s="473"/>
      <c r="DR416" s="473"/>
      <c r="DS416" s="473"/>
      <c r="DT416" s="473"/>
      <c r="DU416" s="473"/>
      <c r="DV416" s="473"/>
      <c r="DW416" s="473"/>
      <c r="DX416" s="473"/>
      <c r="DY416" s="473"/>
      <c r="DZ416" s="473"/>
      <c r="EA416" s="473"/>
      <c r="EB416" s="473"/>
      <c r="EC416" s="473"/>
      <c r="ED416" s="473"/>
      <c r="EE416" s="473"/>
      <c r="EF416" s="473"/>
      <c r="EG416" s="473"/>
      <c r="EH416" s="473"/>
      <c r="EI416" s="473"/>
      <c r="EJ416" s="473"/>
      <c r="EK416" s="473"/>
      <c r="EL416" s="473"/>
      <c r="EM416" s="473"/>
      <c r="EN416" s="473"/>
      <c r="EO416" s="473"/>
      <c r="EP416" s="473"/>
      <c r="EQ416" s="473"/>
      <c r="ER416" s="473"/>
      <c r="ES416" s="473"/>
      <c r="ET416" s="473"/>
      <c r="EU416" s="473"/>
      <c r="EV416" s="473"/>
      <c r="EW416" s="473"/>
      <c r="EX416" s="473"/>
      <c r="EY416" s="473"/>
      <c r="EZ416" s="473"/>
      <c r="FA416" s="473"/>
      <c r="FB416" s="473"/>
      <c r="FC416" s="473"/>
      <c r="FD416" s="473"/>
      <c r="FE416" s="473"/>
      <c r="FF416" s="473"/>
      <c r="FG416" s="473"/>
      <c r="FH416" s="473"/>
      <c r="FI416" s="473"/>
      <c r="FJ416" s="473"/>
      <c r="FK416" s="473"/>
      <c r="FL416" s="473"/>
      <c r="FM416" s="473"/>
      <c r="FN416" s="473"/>
      <c r="FO416" s="473"/>
      <c r="FP416" s="473"/>
      <c r="FQ416" s="473"/>
      <c r="FR416" s="473"/>
      <c r="FS416" s="473"/>
      <c r="FT416" s="473"/>
      <c r="FU416" s="473"/>
      <c r="FV416" s="473"/>
      <c r="FW416" s="473"/>
      <c r="FX416" s="473"/>
      <c r="FY416" s="473"/>
      <c r="FZ416" s="473"/>
      <c r="GA416" s="473"/>
      <c r="GB416" s="473"/>
      <c r="GC416" s="473"/>
      <c r="GD416" s="473"/>
      <c r="GE416" s="473"/>
      <c r="GF416" s="473"/>
      <c r="GG416" s="473"/>
      <c r="GH416" s="473"/>
      <c r="GI416" s="473"/>
      <c r="GJ416" s="473"/>
      <c r="GK416" s="473"/>
      <c r="GL416" s="473"/>
      <c r="GM416" s="473"/>
      <c r="GN416" s="473"/>
      <c r="GO416" s="473"/>
      <c r="GP416" s="473"/>
      <c r="GQ416" s="473"/>
      <c r="GR416" s="473"/>
      <c r="GS416" s="473"/>
      <c r="GT416" s="473"/>
      <c r="GU416" s="473"/>
      <c r="GV416" s="473"/>
    </row>
    <row r="417" spans="8:204" s="11" customFormat="1">
      <c r="H417" s="495"/>
      <c r="I417" s="495"/>
      <c r="J417" s="495"/>
      <c r="M417" s="495"/>
      <c r="N417" s="9"/>
      <c r="O417" s="9"/>
      <c r="P417" s="9"/>
      <c r="Q417" s="9"/>
      <c r="R417" s="473"/>
      <c r="S417" s="473"/>
      <c r="T417" s="473"/>
      <c r="U417" s="473"/>
      <c r="V417" s="473"/>
      <c r="W417" s="473"/>
      <c r="X417" s="473"/>
      <c r="Y417" s="473"/>
      <c r="Z417" s="473"/>
      <c r="AA417" s="473"/>
      <c r="AB417" s="473"/>
      <c r="AC417" s="473"/>
      <c r="AD417" s="473"/>
      <c r="AE417" s="473"/>
      <c r="AF417" s="473"/>
      <c r="AG417" s="473"/>
      <c r="AH417" s="473"/>
      <c r="AI417" s="473"/>
      <c r="AJ417" s="473"/>
      <c r="AK417" s="473"/>
      <c r="AL417" s="473"/>
      <c r="AM417" s="473"/>
      <c r="AN417" s="473"/>
      <c r="AO417" s="473"/>
      <c r="AP417" s="473"/>
      <c r="AQ417" s="473"/>
      <c r="AR417" s="473"/>
      <c r="AS417" s="473"/>
      <c r="AT417" s="473"/>
      <c r="AU417" s="473"/>
      <c r="AV417" s="473"/>
      <c r="AW417" s="473"/>
      <c r="AX417" s="473"/>
      <c r="AY417" s="473"/>
      <c r="AZ417" s="473"/>
      <c r="BA417" s="473"/>
      <c r="BB417" s="473"/>
      <c r="BC417" s="473"/>
      <c r="BD417" s="473"/>
      <c r="BE417" s="473"/>
      <c r="BF417" s="473"/>
      <c r="BG417" s="473"/>
      <c r="BH417" s="473"/>
      <c r="BI417" s="473"/>
      <c r="BJ417" s="473"/>
      <c r="BK417" s="473"/>
      <c r="BL417" s="473"/>
      <c r="BM417" s="473"/>
      <c r="BN417" s="473"/>
      <c r="BO417" s="473"/>
      <c r="BP417" s="473"/>
      <c r="BQ417" s="473"/>
      <c r="BR417" s="473"/>
      <c r="BS417" s="473"/>
      <c r="BT417" s="473"/>
      <c r="BU417" s="473"/>
      <c r="BV417" s="473"/>
      <c r="BW417" s="473"/>
      <c r="BX417" s="473"/>
      <c r="BY417" s="473"/>
      <c r="BZ417" s="473"/>
      <c r="CA417" s="473"/>
      <c r="CB417" s="473"/>
      <c r="CC417" s="473"/>
      <c r="CD417" s="473"/>
      <c r="CE417" s="473"/>
      <c r="CF417" s="473"/>
      <c r="CG417" s="473"/>
      <c r="CH417" s="473"/>
      <c r="CI417" s="473"/>
      <c r="CJ417" s="473"/>
      <c r="CK417" s="473"/>
      <c r="CL417" s="473"/>
      <c r="CM417" s="473"/>
      <c r="CN417" s="473"/>
      <c r="CO417" s="473"/>
      <c r="CP417" s="473"/>
      <c r="CQ417" s="473"/>
      <c r="CR417" s="473"/>
      <c r="CS417" s="473"/>
      <c r="CT417" s="473"/>
      <c r="CU417" s="473"/>
      <c r="CV417" s="473"/>
      <c r="CW417" s="473"/>
      <c r="CX417" s="473"/>
      <c r="CY417" s="473"/>
      <c r="CZ417" s="473"/>
      <c r="DA417" s="473"/>
      <c r="DB417" s="473"/>
      <c r="DC417" s="473"/>
      <c r="DD417" s="473"/>
      <c r="DE417" s="473"/>
      <c r="DF417" s="473"/>
      <c r="DG417" s="473"/>
      <c r="DH417" s="473"/>
      <c r="DI417" s="473"/>
      <c r="DJ417" s="473"/>
      <c r="DK417" s="473"/>
      <c r="DL417" s="473"/>
      <c r="DM417" s="473"/>
      <c r="DN417" s="473"/>
      <c r="DO417" s="473"/>
      <c r="DP417" s="473"/>
      <c r="DQ417" s="473"/>
      <c r="DR417" s="473"/>
      <c r="DS417" s="473"/>
      <c r="DT417" s="473"/>
      <c r="DU417" s="473"/>
      <c r="DV417" s="473"/>
      <c r="DW417" s="473"/>
      <c r="DX417" s="473"/>
      <c r="DY417" s="473"/>
      <c r="DZ417" s="473"/>
      <c r="EA417" s="473"/>
      <c r="EB417" s="473"/>
      <c r="EC417" s="473"/>
      <c r="ED417" s="473"/>
      <c r="EE417" s="473"/>
      <c r="EF417" s="473"/>
      <c r="EG417" s="473"/>
      <c r="EH417" s="473"/>
      <c r="EI417" s="473"/>
      <c r="EJ417" s="473"/>
      <c r="EK417" s="473"/>
      <c r="EL417" s="473"/>
      <c r="EM417" s="473"/>
      <c r="EN417" s="473"/>
      <c r="EO417" s="473"/>
      <c r="EP417" s="473"/>
      <c r="EQ417" s="473"/>
      <c r="ER417" s="473"/>
      <c r="ES417" s="473"/>
      <c r="ET417" s="473"/>
      <c r="EU417" s="473"/>
      <c r="EV417" s="473"/>
      <c r="EW417" s="473"/>
      <c r="EX417" s="473"/>
      <c r="EY417" s="473"/>
      <c r="EZ417" s="473"/>
      <c r="FA417" s="473"/>
      <c r="FB417" s="473"/>
      <c r="FC417" s="473"/>
      <c r="FD417" s="473"/>
      <c r="FE417" s="473"/>
      <c r="FF417" s="473"/>
      <c r="FG417" s="473"/>
      <c r="FH417" s="473"/>
      <c r="FI417" s="473"/>
      <c r="FJ417" s="473"/>
      <c r="FK417" s="473"/>
      <c r="FL417" s="473"/>
      <c r="FM417" s="473"/>
      <c r="FN417" s="473"/>
      <c r="FO417" s="473"/>
      <c r="FP417" s="473"/>
      <c r="FQ417" s="473"/>
      <c r="FR417" s="473"/>
      <c r="FS417" s="473"/>
      <c r="FT417" s="473"/>
      <c r="FU417" s="473"/>
      <c r="FV417" s="473"/>
      <c r="FW417" s="473"/>
      <c r="FX417" s="473"/>
      <c r="FY417" s="473"/>
      <c r="FZ417" s="473"/>
      <c r="GA417" s="473"/>
      <c r="GB417" s="473"/>
      <c r="GC417" s="473"/>
      <c r="GD417" s="473"/>
      <c r="GE417" s="473"/>
      <c r="GF417" s="473"/>
      <c r="GG417" s="473"/>
      <c r="GH417" s="473"/>
      <c r="GI417" s="473"/>
      <c r="GJ417" s="473"/>
      <c r="GK417" s="473"/>
      <c r="GL417" s="473"/>
      <c r="GM417" s="473"/>
      <c r="GN417" s="473"/>
      <c r="GO417" s="473"/>
      <c r="GP417" s="473"/>
      <c r="GQ417" s="473"/>
      <c r="GR417" s="473"/>
      <c r="GS417" s="473"/>
      <c r="GT417" s="473"/>
      <c r="GU417" s="473"/>
      <c r="GV417" s="473"/>
    </row>
    <row r="418" spans="8:204" s="11" customFormat="1">
      <c r="H418" s="495"/>
      <c r="I418" s="495"/>
      <c r="J418" s="495"/>
      <c r="M418" s="495"/>
      <c r="N418" s="9"/>
      <c r="O418" s="9"/>
      <c r="P418" s="9"/>
      <c r="Q418" s="9"/>
      <c r="R418" s="473"/>
      <c r="S418" s="473"/>
      <c r="T418" s="473"/>
      <c r="U418" s="473"/>
      <c r="V418" s="473"/>
      <c r="W418" s="473"/>
      <c r="X418" s="473"/>
      <c r="Y418" s="473"/>
      <c r="Z418" s="473"/>
      <c r="AA418" s="473"/>
      <c r="AB418" s="473"/>
      <c r="AC418" s="473"/>
      <c r="AD418" s="473"/>
      <c r="AE418" s="473"/>
      <c r="AF418" s="473"/>
      <c r="AG418" s="473"/>
      <c r="AH418" s="473"/>
      <c r="AI418" s="473"/>
      <c r="AJ418" s="473"/>
      <c r="AK418" s="473"/>
      <c r="AL418" s="473"/>
      <c r="AM418" s="473"/>
      <c r="AN418" s="473"/>
      <c r="AO418" s="473"/>
      <c r="AP418" s="473"/>
      <c r="AQ418" s="473"/>
      <c r="AR418" s="473"/>
      <c r="AS418" s="473"/>
      <c r="AT418" s="473"/>
      <c r="AU418" s="473"/>
      <c r="AV418" s="473"/>
      <c r="AW418" s="473"/>
      <c r="AX418" s="473"/>
      <c r="AY418" s="473"/>
      <c r="AZ418" s="473"/>
      <c r="BA418" s="473"/>
      <c r="BB418" s="473"/>
      <c r="BC418" s="473"/>
      <c r="BD418" s="473"/>
      <c r="BE418" s="473"/>
      <c r="BF418" s="473"/>
      <c r="BG418" s="473"/>
      <c r="BH418" s="473"/>
      <c r="BI418" s="473"/>
      <c r="BJ418" s="473"/>
      <c r="BK418" s="473"/>
      <c r="BL418" s="473"/>
      <c r="BM418" s="473"/>
      <c r="BN418" s="473"/>
      <c r="BO418" s="473"/>
      <c r="BP418" s="473"/>
      <c r="BQ418" s="473"/>
      <c r="BR418" s="473"/>
      <c r="BS418" s="473"/>
      <c r="BT418" s="473"/>
      <c r="BU418" s="473"/>
      <c r="BV418" s="473"/>
      <c r="BW418" s="473"/>
      <c r="BX418" s="473"/>
      <c r="BY418" s="473"/>
      <c r="BZ418" s="473"/>
      <c r="CA418" s="473"/>
      <c r="CB418" s="473"/>
      <c r="CC418" s="473"/>
      <c r="CD418" s="473"/>
      <c r="CE418" s="473"/>
      <c r="CF418" s="473"/>
      <c r="CG418" s="473"/>
      <c r="CH418" s="473"/>
      <c r="CI418" s="473"/>
      <c r="CJ418" s="473"/>
      <c r="CK418" s="473"/>
      <c r="CL418" s="473"/>
      <c r="CM418" s="473"/>
      <c r="CN418" s="473"/>
      <c r="CO418" s="473"/>
      <c r="CP418" s="473"/>
      <c r="CQ418" s="473"/>
      <c r="CR418" s="473"/>
      <c r="CS418" s="473"/>
      <c r="CT418" s="473"/>
      <c r="CU418" s="473"/>
      <c r="CV418" s="473"/>
      <c r="CW418" s="473"/>
      <c r="CX418" s="473"/>
      <c r="CY418" s="473"/>
      <c r="CZ418" s="473"/>
      <c r="DA418" s="473"/>
      <c r="DB418" s="473"/>
      <c r="DC418" s="473"/>
      <c r="DD418" s="473"/>
      <c r="DE418" s="473"/>
      <c r="DF418" s="473"/>
      <c r="DG418" s="473"/>
      <c r="DH418" s="473"/>
      <c r="DI418" s="473"/>
      <c r="DJ418" s="473"/>
      <c r="DK418" s="473"/>
      <c r="DL418" s="473"/>
      <c r="DM418" s="473"/>
      <c r="DN418" s="473"/>
      <c r="DO418" s="473"/>
      <c r="DP418" s="473"/>
      <c r="DQ418" s="473"/>
      <c r="DR418" s="473"/>
      <c r="DS418" s="473"/>
      <c r="DT418" s="473"/>
      <c r="DU418" s="473"/>
      <c r="DV418" s="473"/>
      <c r="DW418" s="473"/>
      <c r="DX418" s="473"/>
      <c r="DY418" s="473"/>
      <c r="DZ418" s="473"/>
      <c r="EA418" s="473"/>
      <c r="EB418" s="473"/>
      <c r="EC418" s="473"/>
      <c r="ED418" s="473"/>
      <c r="EE418" s="473"/>
      <c r="EF418" s="473"/>
      <c r="EG418" s="473"/>
      <c r="EH418" s="473"/>
      <c r="EI418" s="473"/>
      <c r="EJ418" s="473"/>
      <c r="EK418" s="473"/>
      <c r="EL418" s="473"/>
      <c r="EM418" s="473"/>
      <c r="EN418" s="473"/>
      <c r="EO418" s="473"/>
      <c r="EP418" s="473"/>
      <c r="EQ418" s="473"/>
      <c r="ER418" s="473"/>
      <c r="ES418" s="473"/>
      <c r="ET418" s="473"/>
      <c r="EU418" s="473"/>
      <c r="EV418" s="473"/>
      <c r="EW418" s="473"/>
      <c r="EX418" s="473"/>
      <c r="EY418" s="473"/>
      <c r="EZ418" s="473"/>
      <c r="FA418" s="473"/>
      <c r="FB418" s="473"/>
      <c r="FC418" s="473"/>
      <c r="FD418" s="473"/>
      <c r="FE418" s="473"/>
      <c r="FF418" s="473"/>
      <c r="FG418" s="473"/>
      <c r="FH418" s="473"/>
      <c r="FI418" s="473"/>
      <c r="FJ418" s="473"/>
      <c r="FK418" s="473"/>
      <c r="FL418" s="473"/>
      <c r="FM418" s="473"/>
      <c r="FN418" s="473"/>
      <c r="FO418" s="473"/>
      <c r="FP418" s="473"/>
      <c r="FQ418" s="473"/>
      <c r="FR418" s="473"/>
      <c r="FS418" s="473"/>
      <c r="FT418" s="473"/>
      <c r="FU418" s="473"/>
      <c r="FV418" s="473"/>
      <c r="FW418" s="473"/>
      <c r="FX418" s="473"/>
      <c r="FY418" s="473"/>
      <c r="FZ418" s="473"/>
      <c r="GA418" s="473"/>
      <c r="GB418" s="473"/>
      <c r="GC418" s="473"/>
      <c r="GD418" s="473"/>
      <c r="GE418" s="473"/>
      <c r="GF418" s="473"/>
      <c r="GG418" s="473"/>
      <c r="GH418" s="473"/>
      <c r="GI418" s="473"/>
      <c r="GJ418" s="473"/>
      <c r="GK418" s="473"/>
      <c r="GL418" s="473"/>
      <c r="GM418" s="473"/>
      <c r="GN418" s="473"/>
      <c r="GO418" s="473"/>
      <c r="GP418" s="473"/>
      <c r="GQ418" s="473"/>
      <c r="GR418" s="473"/>
      <c r="GS418" s="473"/>
      <c r="GT418" s="473"/>
      <c r="GU418" s="473"/>
      <c r="GV418" s="473"/>
    </row>
    <row r="419" spans="8:204" s="11" customFormat="1">
      <c r="H419" s="495"/>
      <c r="I419" s="495"/>
      <c r="J419" s="495"/>
      <c r="M419" s="495"/>
      <c r="N419" s="9"/>
      <c r="O419" s="9"/>
      <c r="P419" s="9"/>
      <c r="Q419" s="9"/>
      <c r="R419" s="473"/>
      <c r="S419" s="473"/>
      <c r="T419" s="473"/>
      <c r="U419" s="473"/>
      <c r="V419" s="473"/>
      <c r="W419" s="473"/>
      <c r="X419" s="473"/>
      <c r="Y419" s="473"/>
      <c r="Z419" s="473"/>
      <c r="AA419" s="473"/>
      <c r="AB419" s="473"/>
      <c r="AC419" s="473"/>
      <c r="AD419" s="473"/>
      <c r="AE419" s="473"/>
      <c r="AF419" s="473"/>
      <c r="AG419" s="473"/>
      <c r="AH419" s="473"/>
      <c r="AI419" s="473"/>
      <c r="AJ419" s="473"/>
      <c r="AK419" s="473"/>
      <c r="AL419" s="473"/>
      <c r="AM419" s="473"/>
      <c r="AN419" s="473"/>
      <c r="AO419" s="473"/>
      <c r="AP419" s="473"/>
      <c r="AQ419" s="473"/>
      <c r="AR419" s="473"/>
      <c r="AS419" s="473"/>
      <c r="AT419" s="473"/>
      <c r="AU419" s="473"/>
      <c r="AV419" s="473"/>
      <c r="AW419" s="473"/>
      <c r="AX419" s="473"/>
      <c r="AY419" s="473"/>
      <c r="AZ419" s="473"/>
      <c r="BA419" s="473"/>
      <c r="BB419" s="473"/>
      <c r="BC419" s="473"/>
      <c r="BD419" s="473"/>
      <c r="BE419" s="473"/>
      <c r="BF419" s="473"/>
      <c r="BG419" s="473"/>
      <c r="BH419" s="473"/>
      <c r="BI419" s="473"/>
      <c r="BJ419" s="473"/>
      <c r="BK419" s="473"/>
      <c r="BL419" s="473"/>
      <c r="BM419" s="473"/>
      <c r="BN419" s="473"/>
      <c r="BO419" s="473"/>
      <c r="BP419" s="473"/>
      <c r="BQ419" s="473"/>
      <c r="BR419" s="473"/>
      <c r="BS419" s="473"/>
      <c r="BT419" s="473"/>
      <c r="BU419" s="473"/>
      <c r="BV419" s="473"/>
      <c r="BW419" s="473"/>
      <c r="BX419" s="473"/>
      <c r="BY419" s="473"/>
      <c r="BZ419" s="473"/>
      <c r="CA419" s="473"/>
      <c r="CB419" s="473"/>
      <c r="CC419" s="473"/>
      <c r="CD419" s="473"/>
      <c r="CE419" s="473"/>
      <c r="CF419" s="473"/>
      <c r="CG419" s="473"/>
      <c r="CH419" s="473"/>
      <c r="CI419" s="473"/>
      <c r="CJ419" s="473"/>
      <c r="CK419" s="473"/>
      <c r="CL419" s="473"/>
      <c r="CM419" s="473"/>
      <c r="CN419" s="473"/>
      <c r="CO419" s="473"/>
      <c r="CP419" s="473"/>
      <c r="CQ419" s="473"/>
      <c r="CR419" s="473"/>
      <c r="CS419" s="473"/>
      <c r="CT419" s="473"/>
      <c r="CU419" s="473"/>
      <c r="CV419" s="473"/>
      <c r="CW419" s="473"/>
      <c r="CX419" s="473"/>
      <c r="CY419" s="473"/>
      <c r="CZ419" s="473"/>
      <c r="DA419" s="473"/>
      <c r="DB419" s="473"/>
      <c r="DC419" s="473"/>
      <c r="DD419" s="473"/>
      <c r="DE419" s="473"/>
      <c r="DF419" s="473"/>
      <c r="DG419" s="473"/>
      <c r="DH419" s="473"/>
      <c r="DI419" s="473"/>
      <c r="DJ419" s="473"/>
      <c r="DK419" s="473"/>
      <c r="DL419" s="473"/>
      <c r="DM419" s="473"/>
      <c r="DN419" s="473"/>
      <c r="DO419" s="473"/>
      <c r="DP419" s="473"/>
      <c r="DQ419" s="473"/>
      <c r="DR419" s="473"/>
      <c r="DS419" s="473"/>
      <c r="DT419" s="473"/>
      <c r="DU419" s="473"/>
      <c r="DV419" s="473"/>
      <c r="DW419" s="473"/>
      <c r="DX419" s="473"/>
      <c r="DY419" s="473"/>
      <c r="DZ419" s="473"/>
      <c r="EA419" s="473"/>
      <c r="EB419" s="473"/>
      <c r="EC419" s="473"/>
      <c r="ED419" s="473"/>
      <c r="EE419" s="473"/>
      <c r="EF419" s="473"/>
      <c r="EG419" s="473"/>
      <c r="EH419" s="473"/>
      <c r="EI419" s="473"/>
      <c r="EJ419" s="473"/>
      <c r="EK419" s="473"/>
      <c r="EL419" s="473"/>
      <c r="EM419" s="473"/>
      <c r="EN419" s="473"/>
      <c r="EO419" s="473"/>
      <c r="EP419" s="473"/>
      <c r="EQ419" s="473"/>
      <c r="ER419" s="473"/>
      <c r="ES419" s="473"/>
      <c r="ET419" s="473"/>
      <c r="EU419" s="473"/>
      <c r="EV419" s="473"/>
      <c r="EW419" s="473"/>
      <c r="EX419" s="473"/>
      <c r="EY419" s="473"/>
      <c r="EZ419" s="473"/>
      <c r="FA419" s="473"/>
      <c r="FB419" s="473"/>
      <c r="FC419" s="473"/>
      <c r="FD419" s="473"/>
      <c r="FE419" s="473"/>
      <c r="FF419" s="473"/>
      <c r="FG419" s="473"/>
      <c r="FH419" s="473"/>
      <c r="FI419" s="473"/>
      <c r="FJ419" s="473"/>
      <c r="FK419" s="473"/>
      <c r="FL419" s="473"/>
      <c r="FM419" s="473"/>
      <c r="FN419" s="473"/>
      <c r="FO419" s="473"/>
      <c r="FP419" s="473"/>
      <c r="FQ419" s="473"/>
      <c r="FR419" s="473"/>
      <c r="FS419" s="473"/>
      <c r="FT419" s="473"/>
      <c r="FU419" s="473"/>
      <c r="FV419" s="473"/>
      <c r="FW419" s="473"/>
      <c r="FX419" s="473"/>
      <c r="FY419" s="473"/>
      <c r="FZ419" s="473"/>
      <c r="GA419" s="473"/>
      <c r="GB419" s="473"/>
      <c r="GC419" s="473"/>
      <c r="GD419" s="473"/>
      <c r="GE419" s="473"/>
      <c r="GF419" s="473"/>
      <c r="GG419" s="473"/>
      <c r="GH419" s="473"/>
      <c r="GI419" s="473"/>
      <c r="GJ419" s="473"/>
      <c r="GK419" s="473"/>
      <c r="GL419" s="473"/>
      <c r="GM419" s="473"/>
      <c r="GN419" s="473"/>
      <c r="GO419" s="473"/>
      <c r="GP419" s="473"/>
      <c r="GQ419" s="473"/>
      <c r="GR419" s="473"/>
      <c r="GS419" s="473"/>
      <c r="GT419" s="473"/>
      <c r="GU419" s="473"/>
      <c r="GV419" s="473"/>
    </row>
    <row r="420" spans="8:204" s="11" customFormat="1">
      <c r="H420" s="495"/>
      <c r="I420" s="495"/>
      <c r="J420" s="495"/>
      <c r="M420" s="495"/>
      <c r="N420" s="9"/>
      <c r="O420" s="9"/>
      <c r="P420" s="9"/>
      <c r="Q420" s="9"/>
      <c r="R420" s="473"/>
      <c r="S420" s="473"/>
      <c r="T420" s="473"/>
      <c r="U420" s="473"/>
      <c r="V420" s="473"/>
      <c r="W420" s="473"/>
      <c r="X420" s="473"/>
      <c r="Y420" s="473"/>
      <c r="Z420" s="473"/>
      <c r="AA420" s="473"/>
      <c r="AB420" s="473"/>
      <c r="AC420" s="473"/>
      <c r="AD420" s="473"/>
      <c r="AE420" s="473"/>
      <c r="AF420" s="473"/>
      <c r="AG420" s="473"/>
      <c r="AH420" s="473"/>
      <c r="AI420" s="473"/>
      <c r="AJ420" s="473"/>
      <c r="AK420" s="473"/>
      <c r="AL420" s="473"/>
      <c r="AM420" s="473"/>
      <c r="AN420" s="473"/>
      <c r="AO420" s="473"/>
      <c r="AP420" s="473"/>
      <c r="AQ420" s="473"/>
      <c r="AR420" s="473"/>
      <c r="AS420" s="473"/>
      <c r="AT420" s="473"/>
      <c r="AU420" s="473"/>
      <c r="AV420" s="473"/>
      <c r="AW420" s="473"/>
      <c r="AX420" s="473"/>
      <c r="AY420" s="473"/>
      <c r="AZ420" s="473"/>
      <c r="BA420" s="473"/>
      <c r="BB420" s="473"/>
      <c r="BC420" s="473"/>
      <c r="BD420" s="473"/>
      <c r="BE420" s="473"/>
      <c r="BF420" s="473"/>
      <c r="BG420" s="473"/>
      <c r="BH420" s="473"/>
      <c r="BI420" s="473"/>
      <c r="BJ420" s="473"/>
      <c r="BK420" s="473"/>
      <c r="BL420" s="473"/>
      <c r="BM420" s="473"/>
      <c r="BN420" s="473"/>
      <c r="BO420" s="473"/>
      <c r="BP420" s="473"/>
      <c r="BQ420" s="473"/>
      <c r="BR420" s="473"/>
      <c r="BS420" s="473"/>
      <c r="BT420" s="473"/>
      <c r="BU420" s="473"/>
      <c r="BV420" s="473"/>
      <c r="BW420" s="473"/>
      <c r="BX420" s="473"/>
      <c r="BY420" s="473"/>
      <c r="BZ420" s="473"/>
      <c r="CA420" s="473"/>
      <c r="CB420" s="473"/>
      <c r="CC420" s="473"/>
      <c r="CD420" s="473"/>
      <c r="CE420" s="473"/>
      <c r="CF420" s="473"/>
      <c r="CG420" s="473"/>
      <c r="CH420" s="473"/>
      <c r="CI420" s="473"/>
      <c r="CJ420" s="473"/>
      <c r="CK420" s="473"/>
      <c r="CL420" s="473"/>
      <c r="CM420" s="473"/>
      <c r="CN420" s="473"/>
      <c r="CO420" s="473"/>
      <c r="CP420" s="473"/>
      <c r="CQ420" s="473"/>
      <c r="CR420" s="473"/>
      <c r="CS420" s="473"/>
      <c r="CT420" s="473"/>
      <c r="CU420" s="473"/>
      <c r="CV420" s="473"/>
      <c r="CW420" s="473"/>
      <c r="CX420" s="473"/>
      <c r="CY420" s="473"/>
      <c r="CZ420" s="473"/>
      <c r="DA420" s="473"/>
      <c r="DB420" s="473"/>
      <c r="DC420" s="473"/>
      <c r="DD420" s="473"/>
      <c r="DE420" s="473"/>
      <c r="DF420" s="473"/>
      <c r="DG420" s="473"/>
      <c r="DH420" s="473"/>
      <c r="DI420" s="473"/>
      <c r="DJ420" s="473"/>
      <c r="DK420" s="473"/>
      <c r="DL420" s="473"/>
      <c r="DM420" s="473"/>
      <c r="DN420" s="473"/>
      <c r="DO420" s="473"/>
      <c r="DP420" s="473"/>
      <c r="DQ420" s="473"/>
      <c r="DR420" s="473"/>
      <c r="DS420" s="473"/>
      <c r="DT420" s="473"/>
      <c r="DU420" s="473"/>
      <c r="DV420" s="473"/>
      <c r="DW420" s="473"/>
      <c r="DX420" s="473"/>
      <c r="DY420" s="473"/>
      <c r="DZ420" s="473"/>
      <c r="EA420" s="473"/>
      <c r="EB420" s="473"/>
      <c r="EC420" s="473"/>
      <c r="ED420" s="473"/>
      <c r="EE420" s="473"/>
      <c r="EF420" s="473"/>
      <c r="EG420" s="473"/>
      <c r="EH420" s="473"/>
      <c r="EI420" s="473"/>
      <c r="EJ420" s="473"/>
      <c r="EK420" s="473"/>
      <c r="EL420" s="473"/>
      <c r="EM420" s="473"/>
      <c r="EN420" s="473"/>
      <c r="EO420" s="473"/>
      <c r="EP420" s="473"/>
      <c r="EQ420" s="473"/>
      <c r="ER420" s="473"/>
      <c r="ES420" s="473"/>
      <c r="ET420" s="473"/>
      <c r="EU420" s="473"/>
      <c r="EV420" s="473"/>
      <c r="EW420" s="473"/>
      <c r="EX420" s="473"/>
      <c r="EY420" s="473"/>
      <c r="EZ420" s="473"/>
      <c r="FA420" s="473"/>
      <c r="FB420" s="473"/>
      <c r="FC420" s="473"/>
      <c r="FD420" s="473"/>
      <c r="FE420" s="473"/>
      <c r="FF420" s="473"/>
      <c r="FG420" s="473"/>
      <c r="FH420" s="473"/>
      <c r="FI420" s="473"/>
      <c r="FJ420" s="473"/>
      <c r="FK420" s="473"/>
      <c r="FL420" s="473"/>
      <c r="FM420" s="473"/>
      <c r="FN420" s="473"/>
      <c r="FO420" s="473"/>
      <c r="FP420" s="473"/>
      <c r="FQ420" s="473"/>
      <c r="FR420" s="473"/>
      <c r="FS420" s="473"/>
      <c r="FT420" s="473"/>
      <c r="FU420" s="473"/>
      <c r="FV420" s="473"/>
      <c r="FW420" s="473"/>
      <c r="FX420" s="473"/>
      <c r="FY420" s="473"/>
      <c r="FZ420" s="473"/>
      <c r="GA420" s="473"/>
      <c r="GB420" s="473"/>
      <c r="GC420" s="473"/>
      <c r="GD420" s="473"/>
      <c r="GE420" s="473"/>
      <c r="GF420" s="473"/>
      <c r="GG420" s="473"/>
      <c r="GH420" s="473"/>
      <c r="GI420" s="473"/>
      <c r="GJ420" s="473"/>
      <c r="GK420" s="473"/>
      <c r="GL420" s="473"/>
      <c r="GM420" s="473"/>
      <c r="GN420" s="473"/>
      <c r="GO420" s="473"/>
      <c r="GP420" s="473"/>
      <c r="GQ420" s="473"/>
      <c r="GR420" s="473"/>
      <c r="GS420" s="473"/>
      <c r="GT420" s="473"/>
      <c r="GU420" s="473"/>
      <c r="GV420" s="473"/>
    </row>
    <row r="421" spans="8:204" s="11" customFormat="1">
      <c r="H421" s="495"/>
      <c r="I421" s="495"/>
      <c r="J421" s="495"/>
      <c r="M421" s="495"/>
      <c r="N421" s="9"/>
      <c r="O421" s="9"/>
      <c r="P421" s="9"/>
      <c r="Q421" s="9"/>
      <c r="R421" s="473"/>
      <c r="S421" s="473"/>
      <c r="T421" s="473"/>
      <c r="U421" s="473"/>
      <c r="V421" s="473"/>
      <c r="W421" s="473"/>
      <c r="X421" s="473"/>
      <c r="Y421" s="473"/>
      <c r="Z421" s="473"/>
      <c r="AA421" s="473"/>
      <c r="AB421" s="473"/>
      <c r="AC421" s="473"/>
      <c r="AD421" s="473"/>
      <c r="AE421" s="473"/>
      <c r="AF421" s="473"/>
      <c r="AG421" s="473"/>
      <c r="AH421" s="473"/>
      <c r="AI421" s="473"/>
      <c r="AJ421" s="473"/>
      <c r="AK421" s="473"/>
      <c r="AL421" s="473"/>
      <c r="AM421" s="473"/>
      <c r="AN421" s="473"/>
      <c r="AO421" s="473"/>
      <c r="AP421" s="473"/>
      <c r="AQ421" s="473"/>
      <c r="AR421" s="473"/>
      <c r="AS421" s="473"/>
      <c r="AT421" s="473"/>
      <c r="AU421" s="473"/>
      <c r="AV421" s="473"/>
      <c r="AW421" s="473"/>
      <c r="AX421" s="473"/>
      <c r="AY421" s="473"/>
      <c r="AZ421" s="473"/>
      <c r="BA421" s="473"/>
      <c r="BB421" s="473"/>
      <c r="BC421" s="473"/>
      <c r="BD421" s="473"/>
      <c r="BE421" s="473"/>
      <c r="BF421" s="473"/>
      <c r="BG421" s="473"/>
      <c r="BH421" s="473"/>
      <c r="BI421" s="473"/>
      <c r="BJ421" s="473"/>
      <c r="BK421" s="473"/>
      <c r="BL421" s="473"/>
      <c r="BM421" s="473"/>
      <c r="BN421" s="473"/>
      <c r="BO421" s="473"/>
      <c r="BP421" s="473"/>
      <c r="BQ421" s="473"/>
      <c r="BR421" s="473"/>
      <c r="BS421" s="473"/>
      <c r="BT421" s="473"/>
      <c r="BU421" s="473"/>
      <c r="BV421" s="473"/>
      <c r="BW421" s="473"/>
      <c r="BX421" s="473"/>
      <c r="BY421" s="473"/>
      <c r="BZ421" s="473"/>
      <c r="CA421" s="473"/>
      <c r="CB421" s="473"/>
      <c r="CC421" s="473"/>
      <c r="CD421" s="473"/>
      <c r="CE421" s="473"/>
      <c r="CF421" s="473"/>
      <c r="CG421" s="473"/>
      <c r="CH421" s="473"/>
      <c r="CI421" s="473"/>
      <c r="CJ421" s="473"/>
      <c r="CK421" s="473"/>
      <c r="CL421" s="473"/>
      <c r="CM421" s="473"/>
      <c r="CN421" s="473"/>
      <c r="CO421" s="473"/>
      <c r="CP421" s="473"/>
      <c r="CQ421" s="473"/>
      <c r="CR421" s="473"/>
      <c r="CS421" s="473"/>
      <c r="CT421" s="473"/>
      <c r="CU421" s="473"/>
      <c r="CV421" s="473"/>
      <c r="CW421" s="473"/>
      <c r="CX421" s="473"/>
      <c r="CY421" s="473"/>
      <c r="CZ421" s="473"/>
      <c r="DA421" s="473"/>
      <c r="DB421" s="473"/>
      <c r="DC421" s="473"/>
      <c r="DD421" s="473"/>
      <c r="DE421" s="473"/>
      <c r="DF421" s="473"/>
      <c r="DG421" s="473"/>
      <c r="DH421" s="473"/>
      <c r="DI421" s="473"/>
      <c r="DJ421" s="473"/>
      <c r="DK421" s="473"/>
      <c r="DL421" s="473"/>
      <c r="DM421" s="473"/>
      <c r="DN421" s="473"/>
      <c r="DO421" s="473"/>
      <c r="DP421" s="473"/>
      <c r="DQ421" s="473"/>
      <c r="DR421" s="473"/>
      <c r="DS421" s="473"/>
      <c r="DT421" s="473"/>
      <c r="DU421" s="473"/>
      <c r="DV421" s="473"/>
      <c r="DW421" s="473"/>
      <c r="DX421" s="473"/>
      <c r="DY421" s="473"/>
      <c r="DZ421" s="473"/>
      <c r="EA421" s="473"/>
      <c r="EB421" s="473"/>
      <c r="EC421" s="473"/>
      <c r="ED421" s="473"/>
      <c r="EE421" s="473"/>
      <c r="EF421" s="473"/>
      <c r="EG421" s="473"/>
      <c r="EH421" s="473"/>
      <c r="EI421" s="473"/>
      <c r="EJ421" s="473"/>
      <c r="EK421" s="473"/>
      <c r="EL421" s="473"/>
      <c r="EM421" s="473"/>
      <c r="EN421" s="473"/>
      <c r="EO421" s="473"/>
      <c r="EP421" s="473"/>
      <c r="EQ421" s="473"/>
      <c r="ER421" s="473"/>
      <c r="ES421" s="473"/>
      <c r="ET421" s="473"/>
      <c r="EU421" s="473"/>
      <c r="EV421" s="473"/>
      <c r="EW421" s="473"/>
      <c r="EX421" s="473"/>
      <c r="EY421" s="473"/>
      <c r="EZ421" s="473"/>
      <c r="FA421" s="473"/>
      <c r="FB421" s="473"/>
      <c r="FC421" s="473"/>
      <c r="FD421" s="473"/>
      <c r="FE421" s="473"/>
      <c r="FF421" s="473"/>
      <c r="FG421" s="473"/>
      <c r="FH421" s="473"/>
      <c r="FI421" s="473"/>
      <c r="FJ421" s="473"/>
      <c r="FK421" s="473"/>
      <c r="FL421" s="473"/>
      <c r="FM421" s="473"/>
      <c r="FN421" s="473"/>
      <c r="FO421" s="473"/>
      <c r="FP421" s="473"/>
      <c r="FQ421" s="473"/>
      <c r="FR421" s="473"/>
      <c r="FS421" s="473"/>
      <c r="FT421" s="473"/>
      <c r="FU421" s="473"/>
      <c r="FV421" s="473"/>
      <c r="FW421" s="473"/>
      <c r="FX421" s="473"/>
      <c r="FY421" s="473"/>
      <c r="FZ421" s="473"/>
      <c r="GA421" s="473"/>
      <c r="GB421" s="473"/>
      <c r="GC421" s="473"/>
      <c r="GD421" s="473"/>
      <c r="GE421" s="473"/>
      <c r="GF421" s="473"/>
      <c r="GG421" s="473"/>
      <c r="GH421" s="473"/>
      <c r="GI421" s="473"/>
      <c r="GJ421" s="473"/>
      <c r="GK421" s="473"/>
      <c r="GL421" s="473"/>
      <c r="GM421" s="473"/>
      <c r="GN421" s="473"/>
      <c r="GO421" s="473"/>
      <c r="GP421" s="473"/>
      <c r="GQ421" s="473"/>
      <c r="GR421" s="473"/>
      <c r="GS421" s="473"/>
      <c r="GT421" s="473"/>
      <c r="GU421" s="473"/>
      <c r="GV421" s="473"/>
    </row>
    <row r="422" spans="8:204" s="11" customFormat="1">
      <c r="H422" s="495"/>
      <c r="I422" s="495"/>
      <c r="J422" s="495"/>
      <c r="M422" s="495"/>
      <c r="N422" s="9"/>
      <c r="O422" s="9"/>
      <c r="P422" s="9"/>
      <c r="Q422" s="9"/>
      <c r="R422" s="473"/>
      <c r="S422" s="473"/>
      <c r="T422" s="473"/>
      <c r="U422" s="473"/>
      <c r="V422" s="473"/>
      <c r="W422" s="473"/>
      <c r="X422" s="473"/>
      <c r="Y422" s="473"/>
      <c r="Z422" s="473"/>
      <c r="AA422" s="473"/>
      <c r="AB422" s="473"/>
      <c r="AC422" s="473"/>
      <c r="AD422" s="473"/>
      <c r="AE422" s="473"/>
      <c r="AF422" s="473"/>
      <c r="AG422" s="473"/>
      <c r="AH422" s="473"/>
      <c r="AI422" s="473"/>
      <c r="AJ422" s="473"/>
      <c r="AK422" s="473"/>
      <c r="AL422" s="473"/>
      <c r="AM422" s="473"/>
      <c r="AN422" s="473"/>
      <c r="AO422" s="473"/>
      <c r="AP422" s="473"/>
      <c r="AQ422" s="473"/>
      <c r="AR422" s="473"/>
      <c r="AS422" s="473"/>
      <c r="AT422" s="473"/>
      <c r="AU422" s="473"/>
      <c r="AV422" s="473"/>
      <c r="AW422" s="473"/>
      <c r="AX422" s="473"/>
      <c r="AY422" s="473"/>
      <c r="AZ422" s="473"/>
      <c r="BA422" s="473"/>
      <c r="BB422" s="473"/>
      <c r="BC422" s="473"/>
      <c r="BD422" s="473"/>
      <c r="BE422" s="473"/>
      <c r="BF422" s="473"/>
      <c r="BG422" s="473"/>
      <c r="BH422" s="473"/>
      <c r="BI422" s="473"/>
      <c r="BJ422" s="473"/>
      <c r="BK422" s="473"/>
      <c r="BL422" s="473"/>
      <c r="BM422" s="473"/>
      <c r="BN422" s="473"/>
      <c r="BO422" s="473"/>
      <c r="BP422" s="473"/>
      <c r="BQ422" s="473"/>
      <c r="BR422" s="473"/>
      <c r="BS422" s="473"/>
      <c r="BT422" s="473"/>
      <c r="BU422" s="473"/>
      <c r="BV422" s="473"/>
      <c r="BW422" s="473"/>
      <c r="BX422" s="473"/>
      <c r="BY422" s="473"/>
      <c r="BZ422" s="473"/>
      <c r="CA422" s="473"/>
      <c r="CB422" s="473"/>
      <c r="CC422" s="473"/>
      <c r="CD422" s="473"/>
      <c r="CE422" s="473"/>
      <c r="CF422" s="473"/>
      <c r="CG422" s="473"/>
      <c r="CH422" s="473"/>
      <c r="CI422" s="473"/>
      <c r="CJ422" s="473"/>
      <c r="CK422" s="473"/>
      <c r="CL422" s="473"/>
      <c r="CM422" s="473"/>
      <c r="CN422" s="473"/>
      <c r="CO422" s="473"/>
      <c r="CP422" s="473"/>
      <c r="CQ422" s="473"/>
      <c r="CR422" s="473"/>
      <c r="CS422" s="473"/>
      <c r="CT422" s="473"/>
      <c r="CU422" s="473"/>
      <c r="CV422" s="473"/>
      <c r="CW422" s="473"/>
      <c r="CX422" s="473"/>
      <c r="CY422" s="473"/>
      <c r="CZ422" s="473"/>
      <c r="DA422" s="473"/>
      <c r="DB422" s="473"/>
      <c r="DC422" s="473"/>
      <c r="DD422" s="473"/>
      <c r="DE422" s="473"/>
      <c r="DF422" s="473"/>
      <c r="DG422" s="473"/>
      <c r="DH422" s="473"/>
      <c r="DI422" s="473"/>
      <c r="DJ422" s="473"/>
      <c r="DK422" s="473"/>
      <c r="DL422" s="473"/>
      <c r="DM422" s="473"/>
      <c r="DN422" s="473"/>
      <c r="DO422" s="473"/>
      <c r="DP422" s="473"/>
      <c r="DQ422" s="473"/>
      <c r="DR422" s="473"/>
      <c r="DS422" s="473"/>
      <c r="DT422" s="473"/>
      <c r="DU422" s="473"/>
      <c r="DV422" s="473"/>
      <c r="DW422" s="473"/>
      <c r="DX422" s="473"/>
      <c r="DY422" s="473"/>
      <c r="DZ422" s="473"/>
      <c r="EA422" s="473"/>
      <c r="EB422" s="473"/>
      <c r="EC422" s="473"/>
      <c r="ED422" s="473"/>
      <c r="EE422" s="473"/>
      <c r="EF422" s="473"/>
      <c r="EG422" s="473"/>
      <c r="EH422" s="473"/>
      <c r="EI422" s="473"/>
      <c r="EJ422" s="473"/>
      <c r="EK422" s="473"/>
      <c r="EL422" s="473"/>
      <c r="EM422" s="473"/>
      <c r="EN422" s="473"/>
      <c r="EO422" s="473"/>
      <c r="EP422" s="473"/>
      <c r="EQ422" s="473"/>
      <c r="ER422" s="473"/>
      <c r="ES422" s="473"/>
      <c r="ET422" s="473"/>
      <c r="EU422" s="473"/>
      <c r="EV422" s="473"/>
      <c r="EW422" s="473"/>
      <c r="EX422" s="473"/>
      <c r="EY422" s="473"/>
      <c r="EZ422" s="473"/>
      <c r="FA422" s="473"/>
      <c r="FB422" s="473"/>
      <c r="FC422" s="473"/>
      <c r="FD422" s="473"/>
      <c r="FE422" s="473"/>
      <c r="FF422" s="473"/>
      <c r="FG422" s="473"/>
      <c r="FH422" s="473"/>
      <c r="FI422" s="473"/>
      <c r="FJ422" s="473"/>
      <c r="FK422" s="473"/>
      <c r="FL422" s="473"/>
      <c r="FM422" s="473"/>
      <c r="FN422" s="473"/>
      <c r="FO422" s="473"/>
      <c r="FP422" s="473"/>
      <c r="FQ422" s="473"/>
      <c r="FR422" s="473"/>
      <c r="FS422" s="473"/>
      <c r="FT422" s="473"/>
      <c r="FU422" s="473"/>
      <c r="FV422" s="473"/>
      <c r="FW422" s="473"/>
      <c r="FX422" s="473"/>
      <c r="FY422" s="473"/>
      <c r="FZ422" s="473"/>
      <c r="GA422" s="473"/>
      <c r="GB422" s="473"/>
      <c r="GC422" s="473"/>
      <c r="GD422" s="473"/>
      <c r="GE422" s="473"/>
      <c r="GF422" s="473"/>
      <c r="GG422" s="473"/>
      <c r="GH422" s="473"/>
      <c r="GI422" s="473"/>
      <c r="GJ422" s="473"/>
      <c r="GK422" s="473"/>
      <c r="GL422" s="473"/>
      <c r="GM422" s="473"/>
      <c r="GN422" s="473"/>
      <c r="GO422" s="473"/>
      <c r="GP422" s="473"/>
      <c r="GQ422" s="473"/>
      <c r="GR422" s="473"/>
      <c r="GS422" s="473"/>
      <c r="GT422" s="473"/>
      <c r="GU422" s="473"/>
      <c r="GV422" s="473"/>
    </row>
    <row r="423" spans="8:204" s="11" customFormat="1">
      <c r="H423" s="495"/>
      <c r="I423" s="495"/>
      <c r="J423" s="495"/>
      <c r="M423" s="495"/>
      <c r="N423" s="9"/>
      <c r="O423" s="9"/>
      <c r="P423" s="9"/>
      <c r="Q423" s="9"/>
      <c r="R423" s="473"/>
      <c r="S423" s="473"/>
      <c r="T423" s="473"/>
      <c r="U423" s="473"/>
      <c r="V423" s="473"/>
      <c r="W423" s="473"/>
      <c r="X423" s="473"/>
      <c r="Y423" s="473"/>
      <c r="Z423" s="473"/>
      <c r="AA423" s="473"/>
      <c r="AB423" s="473"/>
      <c r="AC423" s="473"/>
      <c r="AD423" s="473"/>
      <c r="AE423" s="473"/>
      <c r="AF423" s="473"/>
      <c r="AG423" s="473"/>
      <c r="AH423" s="473"/>
      <c r="AI423" s="473"/>
      <c r="AJ423" s="473"/>
      <c r="AK423" s="473"/>
      <c r="AL423" s="473"/>
      <c r="AM423" s="473"/>
      <c r="AN423" s="473"/>
      <c r="AO423" s="473"/>
      <c r="AP423" s="473"/>
      <c r="AQ423" s="473"/>
      <c r="AR423" s="473"/>
      <c r="AS423" s="473"/>
      <c r="AT423" s="473"/>
      <c r="AU423" s="473"/>
      <c r="AV423" s="473"/>
      <c r="AW423" s="473"/>
      <c r="AX423" s="473"/>
      <c r="AY423" s="473"/>
      <c r="AZ423" s="473"/>
      <c r="BA423" s="473"/>
      <c r="BB423" s="473"/>
      <c r="BC423" s="473"/>
      <c r="BD423" s="473"/>
      <c r="BE423" s="473"/>
      <c r="BF423" s="473"/>
      <c r="BG423" s="473"/>
      <c r="BH423" s="473"/>
      <c r="BI423" s="473"/>
      <c r="BJ423" s="473"/>
      <c r="BK423" s="473"/>
      <c r="BL423" s="473"/>
      <c r="BM423" s="473"/>
      <c r="BN423" s="473"/>
      <c r="BO423" s="473"/>
      <c r="BP423" s="473"/>
      <c r="BQ423" s="473"/>
      <c r="BR423" s="473"/>
      <c r="BS423" s="473"/>
      <c r="BT423" s="473"/>
      <c r="BU423" s="473"/>
      <c r="BV423" s="473"/>
      <c r="BW423" s="473"/>
      <c r="BX423" s="473"/>
      <c r="BY423" s="473"/>
      <c r="BZ423" s="473"/>
      <c r="CA423" s="473"/>
      <c r="CB423" s="473"/>
      <c r="CC423" s="473"/>
      <c r="CD423" s="473"/>
      <c r="CE423" s="473"/>
      <c r="CF423" s="473"/>
      <c r="CG423" s="473"/>
      <c r="CH423" s="473"/>
      <c r="CI423" s="473"/>
      <c r="CJ423" s="473"/>
      <c r="CK423" s="473"/>
      <c r="CL423" s="473"/>
      <c r="CM423" s="473"/>
      <c r="CN423" s="473"/>
      <c r="CO423" s="473"/>
      <c r="CP423" s="473"/>
      <c r="CQ423" s="473"/>
      <c r="CR423" s="473"/>
      <c r="CS423" s="473"/>
      <c r="CT423" s="473"/>
      <c r="CU423" s="473"/>
      <c r="CV423" s="473"/>
      <c r="CW423" s="473"/>
      <c r="CX423" s="473"/>
      <c r="CY423" s="473"/>
      <c r="CZ423" s="473"/>
      <c r="DA423" s="473"/>
      <c r="DB423" s="473"/>
      <c r="DC423" s="473"/>
      <c r="DD423" s="473"/>
      <c r="DE423" s="473"/>
      <c r="DF423" s="473"/>
      <c r="DG423" s="473"/>
      <c r="DH423" s="473"/>
      <c r="DI423" s="473"/>
      <c r="DJ423" s="473"/>
      <c r="DK423" s="473"/>
      <c r="DL423" s="473"/>
      <c r="DM423" s="473"/>
      <c r="DN423" s="473"/>
      <c r="DO423" s="473"/>
      <c r="DP423" s="473"/>
      <c r="DQ423" s="473"/>
      <c r="DR423" s="473"/>
      <c r="DS423" s="473"/>
      <c r="DT423" s="473"/>
      <c r="DU423" s="473"/>
      <c r="DV423" s="473"/>
      <c r="DW423" s="473"/>
      <c r="DX423" s="473"/>
      <c r="DY423" s="473"/>
      <c r="DZ423" s="473"/>
      <c r="EA423" s="473"/>
      <c r="EB423" s="473"/>
      <c r="EC423" s="473"/>
      <c r="ED423" s="473"/>
      <c r="EE423" s="473"/>
      <c r="EF423" s="473"/>
      <c r="EG423" s="473"/>
      <c r="EH423" s="473"/>
      <c r="EI423" s="473"/>
      <c r="EJ423" s="473"/>
      <c r="EK423" s="473"/>
      <c r="EL423" s="473"/>
      <c r="EM423" s="473"/>
      <c r="EN423" s="473"/>
      <c r="EO423" s="473"/>
      <c r="EP423" s="473"/>
      <c r="EQ423" s="473"/>
      <c r="ER423" s="473"/>
      <c r="ES423" s="473"/>
      <c r="ET423" s="473"/>
      <c r="EU423" s="473"/>
      <c r="EV423" s="473"/>
      <c r="EW423" s="473"/>
      <c r="EX423" s="473"/>
      <c r="EY423" s="473"/>
      <c r="EZ423" s="473"/>
      <c r="FA423" s="473"/>
      <c r="FB423" s="473"/>
      <c r="FC423" s="473"/>
      <c r="FD423" s="473"/>
      <c r="FE423" s="473"/>
      <c r="FF423" s="473"/>
      <c r="FG423" s="473"/>
      <c r="FH423" s="473"/>
      <c r="FI423" s="473"/>
      <c r="FJ423" s="473"/>
      <c r="FK423" s="473"/>
      <c r="FL423" s="473"/>
      <c r="FM423" s="473"/>
      <c r="FN423" s="473"/>
      <c r="FO423" s="473"/>
      <c r="FP423" s="473"/>
      <c r="FQ423" s="473"/>
      <c r="FR423" s="473"/>
      <c r="FS423" s="473"/>
      <c r="FT423" s="473"/>
      <c r="FU423" s="473"/>
      <c r="FV423" s="473"/>
      <c r="FW423" s="473"/>
      <c r="FX423" s="473"/>
      <c r="FY423" s="473"/>
      <c r="FZ423" s="473"/>
      <c r="GA423" s="473"/>
      <c r="GB423" s="473"/>
      <c r="GC423" s="473"/>
      <c r="GD423" s="473"/>
      <c r="GE423" s="473"/>
      <c r="GF423" s="473"/>
      <c r="GG423" s="473"/>
      <c r="GH423" s="473"/>
      <c r="GI423" s="473"/>
      <c r="GJ423" s="473"/>
      <c r="GK423" s="473"/>
      <c r="GL423" s="473"/>
      <c r="GM423" s="473"/>
      <c r="GN423" s="473"/>
      <c r="GO423" s="473"/>
      <c r="GP423" s="473"/>
      <c r="GQ423" s="473"/>
      <c r="GR423" s="473"/>
      <c r="GS423" s="473"/>
      <c r="GT423" s="473"/>
      <c r="GU423" s="473"/>
      <c r="GV423" s="473"/>
    </row>
    <row r="424" spans="8:204" s="11" customFormat="1">
      <c r="H424" s="495"/>
      <c r="I424" s="495"/>
      <c r="J424" s="495"/>
      <c r="M424" s="495"/>
      <c r="N424" s="9"/>
      <c r="O424" s="9"/>
      <c r="P424" s="9"/>
      <c r="Q424" s="9"/>
      <c r="R424" s="473"/>
      <c r="S424" s="473"/>
      <c r="T424" s="473"/>
      <c r="U424" s="473"/>
      <c r="V424" s="473"/>
      <c r="W424" s="473"/>
      <c r="X424" s="473"/>
      <c r="Y424" s="473"/>
      <c r="Z424" s="473"/>
      <c r="AA424" s="473"/>
      <c r="AB424" s="473"/>
      <c r="AC424" s="473"/>
      <c r="AD424" s="473"/>
      <c r="AE424" s="473"/>
      <c r="AF424" s="473"/>
      <c r="AG424" s="473"/>
      <c r="AH424" s="473"/>
      <c r="AI424" s="473"/>
      <c r="AJ424" s="473"/>
      <c r="AK424" s="473"/>
      <c r="AL424" s="473"/>
      <c r="AM424" s="473"/>
      <c r="AN424" s="473"/>
      <c r="AO424" s="473"/>
      <c r="AP424" s="473"/>
      <c r="AQ424" s="473"/>
      <c r="AR424" s="473"/>
      <c r="AS424" s="473"/>
      <c r="AT424" s="473"/>
      <c r="AU424" s="473"/>
      <c r="AV424" s="473"/>
      <c r="AW424" s="473"/>
      <c r="AX424" s="473"/>
      <c r="AY424" s="473"/>
      <c r="AZ424" s="473"/>
      <c r="BA424" s="473"/>
      <c r="BB424" s="473"/>
      <c r="BC424" s="473"/>
      <c r="BD424" s="473"/>
      <c r="BE424" s="473"/>
      <c r="BF424" s="473"/>
      <c r="BG424" s="473"/>
      <c r="BH424" s="473"/>
      <c r="BI424" s="473"/>
      <c r="BJ424" s="473"/>
      <c r="BK424" s="473"/>
      <c r="BL424" s="473"/>
      <c r="BM424" s="473"/>
      <c r="BN424" s="473"/>
      <c r="BO424" s="473"/>
      <c r="BP424" s="473"/>
      <c r="BQ424" s="473"/>
      <c r="BR424" s="473"/>
      <c r="BS424" s="473"/>
      <c r="BT424" s="473"/>
      <c r="BU424" s="473"/>
      <c r="BV424" s="473"/>
      <c r="BW424" s="473"/>
      <c r="BX424" s="473"/>
      <c r="BY424" s="473"/>
      <c r="BZ424" s="473"/>
      <c r="CA424" s="473"/>
      <c r="CB424" s="473"/>
      <c r="CC424" s="473"/>
      <c r="CD424" s="473"/>
      <c r="CE424" s="473"/>
      <c r="CF424" s="473"/>
      <c r="CG424" s="473"/>
      <c r="CH424" s="473"/>
      <c r="CI424" s="473"/>
      <c r="CJ424" s="473"/>
      <c r="CK424" s="473"/>
      <c r="CL424" s="473"/>
      <c r="CM424" s="473"/>
      <c r="CN424" s="473"/>
      <c r="CO424" s="473"/>
      <c r="CP424" s="473"/>
      <c r="CQ424" s="473"/>
      <c r="CR424" s="473"/>
      <c r="CS424" s="473"/>
      <c r="CT424" s="473"/>
      <c r="CU424" s="473"/>
      <c r="CV424" s="473"/>
      <c r="CW424" s="473"/>
      <c r="CX424" s="473"/>
      <c r="CY424" s="473"/>
      <c r="CZ424" s="473"/>
      <c r="DA424" s="473"/>
      <c r="DB424" s="473"/>
      <c r="DC424" s="473"/>
      <c r="DD424" s="473"/>
      <c r="DE424" s="473"/>
      <c r="DF424" s="473"/>
      <c r="DG424" s="473"/>
      <c r="DH424" s="473"/>
      <c r="DI424" s="473"/>
      <c r="DJ424" s="473"/>
      <c r="DK424" s="473"/>
      <c r="DL424" s="473"/>
      <c r="DM424" s="473"/>
      <c r="DN424" s="473"/>
      <c r="DO424" s="473"/>
      <c r="DP424" s="473"/>
      <c r="DQ424" s="473"/>
      <c r="DR424" s="473"/>
      <c r="DS424" s="473"/>
      <c r="DT424" s="473"/>
      <c r="DU424" s="473"/>
      <c r="DV424" s="473"/>
      <c r="DW424" s="473"/>
      <c r="DX424" s="473"/>
      <c r="DY424" s="473"/>
      <c r="DZ424" s="473"/>
      <c r="EA424" s="473"/>
      <c r="EB424" s="473"/>
      <c r="EC424" s="473"/>
      <c r="ED424" s="473"/>
      <c r="EE424" s="473"/>
      <c r="EF424" s="473"/>
      <c r="EG424" s="473"/>
      <c r="EH424" s="473"/>
      <c r="EI424" s="473"/>
      <c r="EJ424" s="473"/>
      <c r="EK424" s="473"/>
      <c r="EL424" s="473"/>
      <c r="EM424" s="473"/>
      <c r="EN424" s="473"/>
      <c r="EO424" s="473"/>
      <c r="EP424" s="473"/>
      <c r="EQ424" s="473"/>
      <c r="ER424" s="473"/>
      <c r="ES424" s="473"/>
      <c r="ET424" s="473"/>
      <c r="EU424" s="473"/>
      <c r="EV424" s="473"/>
      <c r="EW424" s="473"/>
      <c r="EX424" s="473"/>
      <c r="EY424" s="473"/>
      <c r="EZ424" s="473"/>
      <c r="FA424" s="473"/>
      <c r="FB424" s="473"/>
      <c r="FC424" s="473"/>
      <c r="FD424" s="473"/>
      <c r="FE424" s="473"/>
      <c r="FF424" s="473"/>
      <c r="FG424" s="473"/>
      <c r="FH424" s="473"/>
      <c r="FI424" s="473"/>
      <c r="FJ424" s="473"/>
      <c r="FK424" s="473"/>
      <c r="FL424" s="473"/>
      <c r="FM424" s="473"/>
      <c r="FN424" s="473"/>
      <c r="FO424" s="473"/>
      <c r="FP424" s="473"/>
      <c r="FQ424" s="473"/>
      <c r="FR424" s="473"/>
      <c r="FS424" s="473"/>
      <c r="FT424" s="473"/>
      <c r="FU424" s="473"/>
      <c r="FV424" s="473"/>
      <c r="FW424" s="473"/>
      <c r="FX424" s="473"/>
      <c r="FY424" s="473"/>
      <c r="FZ424" s="473"/>
      <c r="GA424" s="473"/>
      <c r="GB424" s="473"/>
      <c r="GC424" s="473"/>
      <c r="GD424" s="473"/>
      <c r="GE424" s="473"/>
      <c r="GF424" s="473"/>
      <c r="GG424" s="473"/>
      <c r="GH424" s="473"/>
      <c r="GI424" s="473"/>
      <c r="GJ424" s="473"/>
      <c r="GK424" s="473"/>
      <c r="GL424" s="473"/>
      <c r="GM424" s="473"/>
      <c r="GN424" s="473"/>
      <c r="GO424" s="473"/>
      <c r="GP424" s="473"/>
      <c r="GQ424" s="473"/>
      <c r="GR424" s="473"/>
      <c r="GS424" s="473"/>
      <c r="GT424" s="473"/>
      <c r="GU424" s="473"/>
      <c r="GV424" s="473"/>
    </row>
  </sheetData>
  <autoFilter ref="J1:J424" xr:uid="{82437E0B-3A71-4CEA-8116-531F82B7CE01}"/>
  <mergeCells count="2">
    <mergeCell ref="A1:G1"/>
    <mergeCell ref="H1:Q1"/>
  </mergeCells>
  <conditionalFormatting sqref="N105 N221:N223 N1:N102 N109:N182 N184:N200 N202:N219 N229:N1048576 N225:N226">
    <cfRule type="containsText" dxfId="96" priority="76" operator="containsText" text="Current (Electrical Current ">
      <formula>NOT(ISERROR(SEARCH("Current (Electrical Current ",N1)))</formula>
    </cfRule>
  </conditionalFormatting>
  <conditionalFormatting sqref="M183:N183 M220:N220 M227:N228">
    <cfRule type="containsText" dxfId="95" priority="61" operator="containsText" text=" E ">
      <formula>NOT(ISERROR(SEARCH(" E ",M183)))</formula>
    </cfRule>
  </conditionalFormatting>
  <conditionalFormatting sqref="M183:N183 M220:N220 M227:N228">
    <cfRule type="containsText" dxfId="94" priority="62" operator="containsText" text="Meta Candidates ">
      <formula>NOT(ISERROR(SEARCH("Meta Candidates ",M183)))</formula>
    </cfRule>
    <cfRule type="containsText" dxfId="93" priority="63" operator="containsText" text="Phrase: ">
      <formula>NOT(ISERROR(SEARCH("Phrase: ",M183)))</formula>
    </cfRule>
    <cfRule type="containsText" dxfId="92" priority="64" operator="containsText" text="&lt;&lt;&lt;&lt;&lt; Phrase">
      <formula>NOT(ISERROR(SEARCH("&lt;&lt;&lt;&lt;&lt; Phrase",M183)))</formula>
    </cfRule>
    <cfRule type="containsText" dxfId="91" priority="65" operator="containsText" text="&gt;&gt;&gt;&gt;&gt; ">
      <formula>NOT(ISERROR(SEARCH("&gt;&gt;&gt;&gt;&gt; ",M183)))</formula>
    </cfRule>
  </conditionalFormatting>
  <conditionalFormatting sqref="M201:N201">
    <cfRule type="containsText" dxfId="90" priority="57" operator="containsText" text="Meta Candidates ">
      <formula>NOT(ISERROR(SEARCH("Meta Candidates ",M201)))</formula>
    </cfRule>
    <cfRule type="containsText" dxfId="89" priority="58" operator="containsText" text="Phrase: ">
      <formula>NOT(ISERROR(SEARCH("Phrase: ",M201)))</formula>
    </cfRule>
    <cfRule type="containsText" dxfId="88" priority="59" operator="containsText" text="&lt;&lt;&lt;&lt;&lt; Phrase">
      <formula>NOT(ISERROR(SEARCH("&lt;&lt;&lt;&lt;&lt; Phrase",M201)))</formula>
    </cfRule>
    <cfRule type="containsText" dxfId="87" priority="60" operator="containsText" text="&gt;&gt;&gt;&gt;&gt; ">
      <formula>NOT(ISERROR(SEARCH("&gt;&gt;&gt;&gt;&gt; ",M201)))</formula>
    </cfRule>
  </conditionalFormatting>
  <conditionalFormatting sqref="M201:N201">
    <cfRule type="containsText" dxfId="86" priority="56" operator="containsText" text=" E ">
      <formula>NOT(ISERROR(SEARCH(" E ",M201)))</formula>
    </cfRule>
  </conditionalFormatting>
  <conditionalFormatting sqref="O3:O5">
    <cfRule type="duplicateValues" dxfId="85" priority="39"/>
  </conditionalFormatting>
  <conditionalFormatting sqref="O21:O27">
    <cfRule type="duplicateValues" dxfId="84" priority="225"/>
  </conditionalFormatting>
  <conditionalFormatting sqref="O29:O36">
    <cfRule type="duplicateValues" dxfId="83" priority="231"/>
  </conditionalFormatting>
  <conditionalFormatting sqref="O38:O41">
    <cfRule type="duplicateValues" dxfId="82" priority="234"/>
  </conditionalFormatting>
  <conditionalFormatting sqref="O43:O47">
    <cfRule type="duplicateValues" dxfId="81" priority="237"/>
  </conditionalFormatting>
  <conditionalFormatting sqref="O49:O52">
    <cfRule type="duplicateValues" dxfId="80" priority="240"/>
  </conditionalFormatting>
  <conditionalFormatting sqref="O54:O57">
    <cfRule type="duplicateValues" dxfId="79" priority="33"/>
  </conditionalFormatting>
  <conditionalFormatting sqref="O59:O63">
    <cfRule type="duplicateValues" dxfId="78" priority="243"/>
  </conditionalFormatting>
  <conditionalFormatting sqref="O65:O68">
    <cfRule type="duplicateValues" dxfId="77" priority="246"/>
  </conditionalFormatting>
  <conditionalFormatting sqref="O70:O74">
    <cfRule type="duplicateValues" dxfId="76" priority="249"/>
  </conditionalFormatting>
  <conditionalFormatting sqref="O76:O79">
    <cfRule type="duplicateValues" dxfId="75" priority="252"/>
  </conditionalFormatting>
  <conditionalFormatting sqref="O83:O95">
    <cfRule type="duplicateValues" dxfId="74" priority="258"/>
  </conditionalFormatting>
  <conditionalFormatting sqref="O97:O99">
    <cfRule type="duplicateValues" dxfId="73" priority="261"/>
  </conditionalFormatting>
  <conditionalFormatting sqref="O101:O104">
    <cfRule type="duplicateValues" dxfId="72" priority="26"/>
  </conditionalFormatting>
  <conditionalFormatting sqref="O106:O108">
    <cfRule type="duplicateValues" dxfId="71" priority="25"/>
  </conditionalFormatting>
  <conditionalFormatting sqref="O110:O113">
    <cfRule type="duplicateValues" dxfId="70" priority="24"/>
  </conditionalFormatting>
  <conditionalFormatting sqref="O115:O120">
    <cfRule type="duplicateValues" dxfId="69" priority="267"/>
  </conditionalFormatting>
  <conditionalFormatting sqref="O122:O126">
    <cfRule type="duplicateValues" dxfId="68" priority="270"/>
  </conditionalFormatting>
  <conditionalFormatting sqref="O128:O141">
    <cfRule type="duplicateValues" dxfId="67" priority="276"/>
  </conditionalFormatting>
  <conditionalFormatting sqref="O143:O157">
    <cfRule type="duplicateValues" dxfId="66" priority="20"/>
  </conditionalFormatting>
  <conditionalFormatting sqref="O143:O153">
    <cfRule type="duplicateValues" dxfId="65" priority="4"/>
    <cfRule type="duplicateValues" dxfId="64" priority="18"/>
    <cfRule type="duplicateValues" dxfId="63" priority="19"/>
  </conditionalFormatting>
  <conditionalFormatting sqref="O159:O163">
    <cfRule type="duplicateValues" dxfId="62" priority="279"/>
  </conditionalFormatting>
  <conditionalFormatting sqref="O165:O166">
    <cfRule type="duplicateValues" dxfId="61" priority="282"/>
  </conditionalFormatting>
  <conditionalFormatting sqref="O168:O171">
    <cfRule type="duplicateValues" dxfId="60" priority="285"/>
  </conditionalFormatting>
  <conditionalFormatting sqref="O173:O176">
    <cfRule type="duplicateValues" dxfId="59" priority="14"/>
  </conditionalFormatting>
  <conditionalFormatting sqref="O178:O180">
    <cfRule type="duplicateValues" dxfId="58" priority="286"/>
  </conditionalFormatting>
  <conditionalFormatting sqref="O182:O183">
    <cfRule type="duplicateValues" dxfId="57" priority="287"/>
  </conditionalFormatting>
  <conditionalFormatting sqref="O182:O191">
    <cfRule type="duplicateValues" dxfId="56" priority="290"/>
  </conditionalFormatting>
  <conditionalFormatting sqref="O193:O195">
    <cfRule type="duplicateValues" dxfId="55" priority="10"/>
  </conditionalFormatting>
  <conditionalFormatting sqref="O197:O201">
    <cfRule type="duplicateValues" dxfId="54" priority="291"/>
  </conditionalFormatting>
  <conditionalFormatting sqref="O203:O206">
    <cfRule type="duplicateValues" dxfId="53" priority="8"/>
  </conditionalFormatting>
  <conditionalFormatting sqref="O208:O212">
    <cfRule type="duplicateValues" dxfId="52" priority="294"/>
  </conditionalFormatting>
  <conditionalFormatting sqref="O214:O220">
    <cfRule type="duplicateValues" dxfId="51" priority="300"/>
  </conditionalFormatting>
  <conditionalFormatting sqref="O222:O223 O225:O228">
    <cfRule type="duplicateValues" dxfId="50" priority="311"/>
  </conditionalFormatting>
  <conditionalFormatting sqref="N224">
    <cfRule type="containsText" dxfId="49" priority="2" operator="containsText" text="Current (Electrical Current ">
      <formula>NOT(ISERROR(SEARCH("Current (Electrical Current ",N224)))</formula>
    </cfRule>
  </conditionalFormatting>
  <conditionalFormatting sqref="O224">
    <cfRule type="duplicateValues" dxfId="48" priority="3"/>
  </conditionalFormatting>
  <conditionalFormatting sqref="P1:P1048576">
    <cfRule type="containsText" dxfId="47" priority="1" operator="containsText" text="MSH">
      <formula>NOT(ISERROR(SEARCH("MSH",P1)))</formula>
    </cfRule>
  </conditionalFormatting>
  <pageMargins left="0.7" right="0.7" top="0.75" bottom="0.75" header="0.3" footer="0.3"/>
  <pageSetup orientation="portrait" r:id="rId1"/>
  <legacyDrawing r:id="rId2"/>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F3642-E7CD-442A-A6F2-BF3B07B765B0}">
  <sheetPr>
    <tabColor rgb="FF00B050"/>
  </sheetPr>
  <dimension ref="A1:CO663"/>
  <sheetViews>
    <sheetView zoomScale="90" zoomScaleNormal="90" workbookViewId="0">
      <pane ySplit="2" topLeftCell="A96" activePane="bottomLeft" state="frozen"/>
      <selection activeCell="H2" sqref="H2"/>
      <selection pane="bottomLeft" activeCell="H2" sqref="H2"/>
    </sheetView>
  </sheetViews>
  <sheetFormatPr defaultRowHeight="15"/>
  <cols>
    <col min="1" max="1" width="9.140625" style="2"/>
    <col min="2" max="2" width="16.42578125" style="2" customWidth="1"/>
    <col min="3" max="3" width="17.85546875" style="46" customWidth="1"/>
    <col min="4" max="4" width="18.85546875" style="1" customWidth="1"/>
    <col min="5" max="5" width="16" style="1" customWidth="1"/>
    <col min="6" max="6" width="14.85546875" style="1" customWidth="1"/>
    <col min="7" max="7" width="21.5703125" style="1" customWidth="1"/>
    <col min="8" max="8" width="9.85546875" style="109" customWidth="1"/>
    <col min="9" max="9" width="9.140625" style="109" customWidth="1"/>
    <col min="10" max="10" width="19.5703125" style="2" customWidth="1"/>
    <col min="11" max="11" width="17.28515625" customWidth="1"/>
    <col min="12" max="12" width="13.5703125" style="61" customWidth="1"/>
    <col min="13" max="13" width="28.7109375" style="2" customWidth="1"/>
    <col min="14" max="14" width="11.85546875" style="2" customWidth="1"/>
    <col min="15" max="15" width="37.7109375" style="2" customWidth="1"/>
    <col min="16" max="16" width="27.7109375" style="2" customWidth="1"/>
    <col min="17" max="17" width="14" style="405" customWidth="1"/>
    <col min="18" max="18" width="26.85546875" style="50" customWidth="1"/>
  </cols>
  <sheetData>
    <row r="1" spans="1:93" s="2" customFormat="1" ht="36" customHeight="1" thickBot="1">
      <c r="A1" s="949" t="s">
        <v>2565</v>
      </c>
      <c r="B1" s="950"/>
      <c r="C1" s="950"/>
      <c r="D1" s="950"/>
      <c r="E1" s="950"/>
      <c r="F1" s="950"/>
      <c r="G1" s="969"/>
      <c r="H1" s="1014" t="s">
        <v>2043</v>
      </c>
      <c r="I1" s="970"/>
      <c r="J1" s="970"/>
      <c r="K1" s="970"/>
      <c r="L1" s="970"/>
      <c r="M1" s="970"/>
      <c r="N1" s="970"/>
      <c r="O1" s="970"/>
      <c r="P1" s="970"/>
      <c r="Q1" s="403"/>
      <c r="R1" s="37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row>
    <row r="2" spans="1:93" ht="59.25" customHeight="1" thickBot="1">
      <c r="A2" s="306" t="s">
        <v>1412</v>
      </c>
      <c r="B2" s="306" t="s">
        <v>2841</v>
      </c>
      <c r="C2" s="240" t="s">
        <v>2042</v>
      </c>
      <c r="D2" s="240" t="s">
        <v>5</v>
      </c>
      <c r="E2" s="240" t="s">
        <v>6</v>
      </c>
      <c r="F2" s="240" t="s">
        <v>2041</v>
      </c>
      <c r="G2" s="295" t="s">
        <v>9</v>
      </c>
      <c r="H2" s="369" t="s">
        <v>1927</v>
      </c>
      <c r="I2" s="369" t="s">
        <v>2316</v>
      </c>
      <c r="J2" s="370" t="s">
        <v>2564</v>
      </c>
      <c r="K2" s="371" t="s">
        <v>2394</v>
      </c>
      <c r="L2" s="432" t="s">
        <v>2044</v>
      </c>
      <c r="M2" s="370" t="s">
        <v>1552</v>
      </c>
      <c r="N2" s="372" t="s">
        <v>1224</v>
      </c>
      <c r="O2" s="372" t="s">
        <v>1622</v>
      </c>
      <c r="P2" s="371" t="s">
        <v>1925</v>
      </c>
      <c r="Q2" s="409" t="s">
        <v>2848</v>
      </c>
      <c r="R2" s="385" t="s">
        <v>2846</v>
      </c>
    </row>
    <row r="3" spans="1:93" s="1" customFormat="1" ht="48" customHeight="1">
      <c r="A3" s="345">
        <v>1</v>
      </c>
      <c r="B3" s="410" t="s">
        <v>5</v>
      </c>
      <c r="C3" s="346" t="s">
        <v>22</v>
      </c>
      <c r="D3" s="346" t="s">
        <v>24</v>
      </c>
      <c r="E3" s="346" t="s">
        <v>24</v>
      </c>
      <c r="F3" s="346" t="s">
        <v>26</v>
      </c>
      <c r="G3" s="347" t="s">
        <v>2040</v>
      </c>
      <c r="H3" s="360">
        <v>2</v>
      </c>
      <c r="I3" s="360">
        <v>2</v>
      </c>
      <c r="J3" s="345" t="s">
        <v>24</v>
      </c>
      <c r="K3" s="348" t="s">
        <v>2450</v>
      </c>
      <c r="L3" s="416">
        <v>833</v>
      </c>
      <c r="M3" s="348" t="s">
        <v>1540</v>
      </c>
      <c r="N3" s="377" t="s">
        <v>1218</v>
      </c>
      <c r="O3" s="348" t="s">
        <v>2464</v>
      </c>
      <c r="P3" s="348" t="s">
        <v>1062</v>
      </c>
      <c r="Q3" s="404">
        <v>2</v>
      </c>
      <c r="R3" s="50"/>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row>
    <row r="4" spans="1:93" s="1" customFormat="1">
      <c r="A4" s="349"/>
      <c r="B4" s="411"/>
      <c r="C4" s="350"/>
      <c r="D4" s="349"/>
      <c r="E4" s="350"/>
      <c r="F4" s="350"/>
      <c r="G4" s="351"/>
      <c r="H4" s="361"/>
      <c r="I4" s="361"/>
      <c r="J4" s="349"/>
      <c r="K4" s="348"/>
      <c r="L4" s="416">
        <v>833</v>
      </c>
      <c r="M4" s="348" t="s">
        <v>1542</v>
      </c>
      <c r="N4" s="375" t="s">
        <v>2631</v>
      </c>
      <c r="O4" s="348" t="s">
        <v>2465</v>
      </c>
      <c r="P4" s="348" t="s">
        <v>1040</v>
      </c>
      <c r="Q4" s="405"/>
      <c r="R4" s="50"/>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row>
    <row r="5" spans="1:93" s="335" customFormat="1" ht="66" customHeight="1">
      <c r="A5" s="287">
        <v>1</v>
      </c>
      <c r="B5" s="412" t="s">
        <v>2844</v>
      </c>
      <c r="C5" s="333" t="s">
        <v>22</v>
      </c>
      <c r="D5" s="333" t="s">
        <v>24</v>
      </c>
      <c r="E5" s="333" t="s">
        <v>24</v>
      </c>
      <c r="F5" s="333" t="s">
        <v>26</v>
      </c>
      <c r="G5" s="333" t="s">
        <v>2040</v>
      </c>
      <c r="H5" s="334">
        <v>2</v>
      </c>
      <c r="I5" s="334">
        <v>2</v>
      </c>
      <c r="J5" s="333" t="s">
        <v>2578</v>
      </c>
      <c r="K5" s="333" t="s">
        <v>2602</v>
      </c>
      <c r="L5" s="417">
        <v>604</v>
      </c>
      <c r="M5" s="333" t="s">
        <v>1542</v>
      </c>
      <c r="N5" s="375" t="s">
        <v>2631</v>
      </c>
      <c r="O5" s="333" t="s">
        <v>1541</v>
      </c>
      <c r="P5" s="332" t="s">
        <v>1040</v>
      </c>
      <c r="Q5" s="405"/>
      <c r="R5" s="50"/>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row>
    <row r="6" spans="1:93" s="335" customFormat="1" ht="45">
      <c r="A6" s="287"/>
      <c r="B6" s="413"/>
      <c r="C6" s="333"/>
      <c r="D6" s="333"/>
      <c r="E6" s="333"/>
      <c r="F6" s="333"/>
      <c r="G6" s="333"/>
      <c r="H6" s="334"/>
      <c r="I6" s="334"/>
      <c r="J6" s="333"/>
      <c r="K6" s="333"/>
      <c r="L6" s="417">
        <v>604</v>
      </c>
      <c r="M6" s="333" t="s">
        <v>1540</v>
      </c>
      <c r="N6" s="375" t="s">
        <v>2632</v>
      </c>
      <c r="O6" s="333" t="s">
        <v>2786</v>
      </c>
      <c r="P6" s="332" t="s">
        <v>1062</v>
      </c>
      <c r="Q6" s="405"/>
      <c r="R6" s="50"/>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row>
    <row r="7" spans="1:93" s="1" customFormat="1" ht="51" customHeight="1">
      <c r="A7" s="319">
        <v>1</v>
      </c>
      <c r="B7" s="414" t="s">
        <v>2873</v>
      </c>
      <c r="C7" s="320" t="s">
        <v>22</v>
      </c>
      <c r="D7" s="320" t="s">
        <v>24</v>
      </c>
      <c r="E7" s="320" t="s">
        <v>24</v>
      </c>
      <c r="F7" s="320" t="s">
        <v>26</v>
      </c>
      <c r="G7" s="320" t="s">
        <v>2040</v>
      </c>
      <c r="H7" s="362">
        <v>3</v>
      </c>
      <c r="I7" s="362">
        <v>3</v>
      </c>
      <c r="J7" s="320" t="s">
        <v>1794</v>
      </c>
      <c r="K7" s="320" t="s">
        <v>2381</v>
      </c>
      <c r="L7" s="362">
        <v>581</v>
      </c>
      <c r="M7" s="320" t="s">
        <v>1519</v>
      </c>
      <c r="N7" s="320" t="s">
        <v>1520</v>
      </c>
      <c r="O7" s="320" t="s">
        <v>1920</v>
      </c>
      <c r="P7" s="379" t="s">
        <v>1264</v>
      </c>
      <c r="Q7" s="405"/>
      <c r="R7" s="50"/>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row>
    <row r="8" spans="1:93" s="1" customFormat="1">
      <c r="A8" s="322"/>
      <c r="B8" s="322"/>
      <c r="C8" s="321"/>
      <c r="D8" s="322"/>
      <c r="E8" s="321"/>
      <c r="F8" s="321"/>
      <c r="G8" s="321"/>
      <c r="H8" s="323"/>
      <c r="I8" s="323"/>
      <c r="J8" s="321"/>
      <c r="K8" s="320"/>
      <c r="L8" s="362">
        <v>581</v>
      </c>
      <c r="M8" s="320" t="s">
        <v>1542</v>
      </c>
      <c r="N8" s="373" t="s">
        <v>1543</v>
      </c>
      <c r="O8" s="320" t="s">
        <v>1541</v>
      </c>
      <c r="P8" s="379" t="s">
        <v>1885</v>
      </c>
      <c r="Q8" s="405"/>
      <c r="R8" s="50"/>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row>
    <row r="9" spans="1:93" s="1" customFormat="1" ht="45">
      <c r="A9" s="322"/>
      <c r="B9" s="322"/>
      <c r="C9" s="321"/>
      <c r="D9" s="322"/>
      <c r="E9" s="321"/>
      <c r="F9" s="321"/>
      <c r="G9" s="321"/>
      <c r="H9" s="323"/>
      <c r="I9" s="323"/>
      <c r="J9" s="321"/>
      <c r="K9" s="320"/>
      <c r="L9" s="362">
        <v>581</v>
      </c>
      <c r="M9" s="320" t="s">
        <v>1924</v>
      </c>
      <c r="N9" s="373" t="s">
        <v>1218</v>
      </c>
      <c r="O9" s="320" t="s">
        <v>1923</v>
      </c>
      <c r="P9" s="379" t="s">
        <v>1824</v>
      </c>
      <c r="Q9" s="405"/>
      <c r="R9" s="50"/>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row>
    <row r="10" spans="1:93" s="1" customFormat="1">
      <c r="A10" s="246"/>
      <c r="B10" s="246"/>
      <c r="C10" s="245"/>
      <c r="D10" s="246"/>
      <c r="E10" s="245"/>
      <c r="F10" s="245"/>
      <c r="G10" s="292"/>
      <c r="H10" s="268"/>
      <c r="I10" s="268"/>
      <c r="J10" s="246"/>
      <c r="K10" s="291"/>
      <c r="L10" s="268"/>
      <c r="M10" s="246"/>
      <c r="N10" s="246"/>
      <c r="O10" s="246"/>
      <c r="P10" s="291"/>
      <c r="Q10" s="406"/>
      <c r="R10" s="291"/>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row>
    <row r="11" spans="1:93" s="1" customFormat="1" ht="48">
      <c r="A11" s="349">
        <v>2</v>
      </c>
      <c r="B11" s="345" t="s">
        <v>5</v>
      </c>
      <c r="C11" s="350" t="s">
        <v>22</v>
      </c>
      <c r="D11" s="346" t="s">
        <v>2426</v>
      </c>
      <c r="E11" s="350" t="s">
        <v>38</v>
      </c>
      <c r="F11" s="350" t="s">
        <v>2387</v>
      </c>
      <c r="G11" s="351" t="s">
        <v>2040</v>
      </c>
      <c r="H11" s="361">
        <v>1</v>
      </c>
      <c r="I11" s="361">
        <v>1</v>
      </c>
      <c r="J11" s="345" t="s">
        <v>2426</v>
      </c>
      <c r="K11" s="353" t="s">
        <v>2451</v>
      </c>
      <c r="L11" s="418">
        <v>1000</v>
      </c>
      <c r="M11" s="353" t="s">
        <v>2466</v>
      </c>
      <c r="N11" s="375" t="s">
        <v>2256</v>
      </c>
      <c r="O11" s="353" t="s">
        <v>2467</v>
      </c>
      <c r="P11" s="353" t="s">
        <v>1112</v>
      </c>
      <c r="Q11" s="405">
        <v>1</v>
      </c>
      <c r="R11" s="50"/>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row>
    <row r="12" spans="1:93" s="335" customFormat="1" ht="60">
      <c r="A12" s="333">
        <v>2</v>
      </c>
      <c r="B12" s="331" t="s">
        <v>2844</v>
      </c>
      <c r="C12" s="333" t="s">
        <v>22</v>
      </c>
      <c r="D12" s="333" t="s">
        <v>2426</v>
      </c>
      <c r="E12" s="333" t="s">
        <v>38</v>
      </c>
      <c r="F12" s="333" t="s">
        <v>2387</v>
      </c>
      <c r="G12" s="333" t="s">
        <v>2040</v>
      </c>
      <c r="H12" s="334">
        <v>1</v>
      </c>
      <c r="I12" s="334">
        <v>1</v>
      </c>
      <c r="J12" s="333" t="s">
        <v>2843</v>
      </c>
      <c r="K12" s="333" t="s">
        <v>2603</v>
      </c>
      <c r="L12" s="417">
        <v>666</v>
      </c>
      <c r="M12" s="333" t="s">
        <v>2466</v>
      </c>
      <c r="N12" s="375" t="s">
        <v>2633</v>
      </c>
      <c r="O12" s="333" t="s">
        <v>2467</v>
      </c>
      <c r="P12" s="332" t="s">
        <v>1112</v>
      </c>
      <c r="Q12" s="405"/>
      <c r="R12" s="50"/>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row>
    <row r="13" spans="1:93" s="321" customFormat="1" ht="55.5" customHeight="1">
      <c r="A13" s="322">
        <v>2</v>
      </c>
      <c r="B13" s="319" t="s">
        <v>2842</v>
      </c>
      <c r="C13" s="321" t="s">
        <v>22</v>
      </c>
      <c r="D13" s="321" t="s">
        <v>37</v>
      </c>
      <c r="E13" s="321" t="s">
        <v>38</v>
      </c>
      <c r="F13" s="321" t="s">
        <v>2387</v>
      </c>
      <c r="G13" s="321" t="s">
        <v>2040</v>
      </c>
      <c r="H13" s="323">
        <v>3</v>
      </c>
      <c r="I13" s="323">
        <v>3</v>
      </c>
      <c r="J13" s="321" t="s">
        <v>2447</v>
      </c>
      <c r="K13" s="321" t="s">
        <v>2298</v>
      </c>
      <c r="L13" s="323">
        <v>571</v>
      </c>
      <c r="M13" s="321" t="s">
        <v>1519</v>
      </c>
      <c r="N13" s="321" t="s">
        <v>1520</v>
      </c>
      <c r="O13" s="321" t="s">
        <v>1920</v>
      </c>
      <c r="P13" s="380" t="s">
        <v>1264</v>
      </c>
      <c r="Q13" s="405"/>
      <c r="R13" s="50"/>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row>
    <row r="14" spans="1:93" s="330" customFormat="1" ht="60">
      <c r="A14" s="322"/>
      <c r="B14" s="322"/>
      <c r="C14" s="321"/>
      <c r="D14" s="321"/>
      <c r="E14" s="321"/>
      <c r="F14" s="321"/>
      <c r="G14" s="321"/>
      <c r="H14" s="323"/>
      <c r="I14" s="323"/>
      <c r="J14" s="321"/>
      <c r="K14" s="321"/>
      <c r="L14" s="323">
        <v>571</v>
      </c>
      <c r="M14" s="321" t="s">
        <v>2395</v>
      </c>
      <c r="N14" s="375" t="s">
        <v>2256</v>
      </c>
      <c r="O14" s="321" t="s">
        <v>2289</v>
      </c>
      <c r="P14" s="380" t="s">
        <v>1112</v>
      </c>
      <c r="Q14" s="405"/>
      <c r="R14" s="50"/>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row>
    <row r="15" spans="1:93" s="330" customFormat="1" ht="45">
      <c r="A15" s="322"/>
      <c r="B15" s="322"/>
      <c r="C15" s="321"/>
      <c r="D15" s="321"/>
      <c r="E15" s="321"/>
      <c r="F15" s="321"/>
      <c r="G15" s="321"/>
      <c r="H15" s="323"/>
      <c r="I15" s="323"/>
      <c r="J15" s="321"/>
      <c r="K15" s="321"/>
      <c r="L15" s="419">
        <v>587</v>
      </c>
      <c r="M15" s="321" t="s">
        <v>2269</v>
      </c>
      <c r="N15" s="321" t="s">
        <v>1212</v>
      </c>
      <c r="O15" s="321" t="s">
        <v>2290</v>
      </c>
      <c r="P15" s="380" t="s">
        <v>1043</v>
      </c>
      <c r="Q15" s="405"/>
      <c r="R15" s="50"/>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row>
    <row r="16" spans="1:93" s="1" customFormat="1">
      <c r="A16" s="246"/>
      <c r="B16" s="246"/>
      <c r="C16" s="245"/>
      <c r="D16" s="246"/>
      <c r="E16" s="245"/>
      <c r="F16" s="245"/>
      <c r="G16" s="292"/>
      <c r="H16" s="268"/>
      <c r="I16" s="268"/>
      <c r="J16" s="246"/>
      <c r="K16" s="291"/>
      <c r="L16" s="268"/>
      <c r="M16" s="246"/>
      <c r="N16" s="246"/>
      <c r="O16" s="246"/>
      <c r="P16" s="291"/>
      <c r="Q16" s="406"/>
      <c r="R16" s="291"/>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row>
    <row r="17" spans="1:93" s="1" customFormat="1" ht="45">
      <c r="A17" s="349">
        <v>3</v>
      </c>
      <c r="B17" s="345" t="s">
        <v>5</v>
      </c>
      <c r="C17" s="350" t="s">
        <v>48</v>
      </c>
      <c r="D17" s="349" t="s">
        <v>1557</v>
      </c>
      <c r="E17" s="350" t="s">
        <v>50</v>
      </c>
      <c r="F17" s="350" t="s">
        <v>2039</v>
      </c>
      <c r="G17" s="351" t="s">
        <v>2038</v>
      </c>
      <c r="H17" s="361">
        <v>1</v>
      </c>
      <c r="I17" s="361">
        <v>1</v>
      </c>
      <c r="J17" s="354" t="s">
        <v>1789</v>
      </c>
      <c r="K17" s="353" t="s">
        <v>2450</v>
      </c>
      <c r="L17" s="418">
        <v>833</v>
      </c>
      <c r="M17" s="353" t="s">
        <v>2468</v>
      </c>
      <c r="N17" s="378" t="s">
        <v>1478</v>
      </c>
      <c r="O17" s="353" t="s">
        <v>2469</v>
      </c>
      <c r="P17" s="353" t="s">
        <v>1046</v>
      </c>
      <c r="Q17" s="405">
        <v>2</v>
      </c>
      <c r="R17" s="50"/>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row>
    <row r="18" spans="1:93" s="1" customFormat="1" ht="24">
      <c r="A18" s="349"/>
      <c r="B18" s="345"/>
      <c r="C18" s="350"/>
      <c r="D18" s="349"/>
      <c r="E18" s="350"/>
      <c r="F18" s="350"/>
      <c r="G18" s="351"/>
      <c r="H18" s="361"/>
      <c r="I18" s="361"/>
      <c r="J18" s="361"/>
      <c r="K18" s="353"/>
      <c r="L18" s="418">
        <v>604</v>
      </c>
      <c r="M18" s="353" t="s">
        <v>1497</v>
      </c>
      <c r="N18" s="378" t="s">
        <v>1498</v>
      </c>
      <c r="O18" s="353" t="s">
        <v>1922</v>
      </c>
      <c r="P18" s="353" t="s">
        <v>1051</v>
      </c>
      <c r="Q18" s="405"/>
      <c r="R18" s="50"/>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row>
    <row r="19" spans="1:93" s="335" customFormat="1" ht="45">
      <c r="A19" s="287">
        <v>3</v>
      </c>
      <c r="B19" s="331" t="s">
        <v>2844</v>
      </c>
      <c r="C19" s="333" t="s">
        <v>48</v>
      </c>
      <c r="D19" s="333" t="s">
        <v>1557</v>
      </c>
      <c r="E19" s="333" t="s">
        <v>50</v>
      </c>
      <c r="F19" s="333" t="s">
        <v>2039</v>
      </c>
      <c r="G19" s="333" t="s">
        <v>2038</v>
      </c>
      <c r="H19" s="334">
        <v>3</v>
      </c>
      <c r="I19" s="334">
        <v>2</v>
      </c>
      <c r="J19" s="333" t="s">
        <v>2579</v>
      </c>
      <c r="K19" s="333" t="s">
        <v>2084</v>
      </c>
      <c r="L19" s="417">
        <v>604</v>
      </c>
      <c r="M19" s="333" t="s">
        <v>1497</v>
      </c>
      <c r="N19" s="378" t="s">
        <v>1498</v>
      </c>
      <c r="O19" s="333" t="s">
        <v>1922</v>
      </c>
      <c r="P19" s="333" t="s">
        <v>1051</v>
      </c>
      <c r="Q19" s="405"/>
      <c r="R19" s="50"/>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row>
    <row r="20" spans="1:93" s="335" customFormat="1" ht="45">
      <c r="A20" s="287"/>
      <c r="B20" s="287"/>
      <c r="C20" s="333"/>
      <c r="D20" s="333"/>
      <c r="E20" s="333"/>
      <c r="F20" s="333"/>
      <c r="G20" s="333"/>
      <c r="H20" s="334"/>
      <c r="I20" s="334"/>
      <c r="J20" s="333"/>
      <c r="K20" s="333"/>
      <c r="L20" s="417">
        <v>770</v>
      </c>
      <c r="M20" s="333" t="s">
        <v>2468</v>
      </c>
      <c r="N20" s="375" t="s">
        <v>2635</v>
      </c>
      <c r="O20" s="333" t="s">
        <v>2469</v>
      </c>
      <c r="P20" s="333" t="s">
        <v>1046</v>
      </c>
      <c r="Q20" s="405"/>
      <c r="R20" s="5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row>
    <row r="21" spans="1:93" s="335" customFormat="1" ht="30">
      <c r="A21" s="287"/>
      <c r="B21" s="287"/>
      <c r="C21" s="333"/>
      <c r="D21" s="333"/>
      <c r="E21" s="333"/>
      <c r="F21" s="333"/>
      <c r="G21" s="333"/>
      <c r="H21" s="334"/>
      <c r="I21" s="334"/>
      <c r="J21" s="333"/>
      <c r="K21" s="333"/>
      <c r="L21" s="417">
        <v>604</v>
      </c>
      <c r="M21" s="333" t="s">
        <v>1487</v>
      </c>
      <c r="N21" s="333" t="s">
        <v>2636</v>
      </c>
      <c r="O21" s="333" t="s">
        <v>2522</v>
      </c>
      <c r="P21" s="333" t="s">
        <v>1051</v>
      </c>
      <c r="Q21" s="405"/>
      <c r="R21" s="50"/>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row>
    <row r="22" spans="1:93" s="330" customFormat="1" ht="60" customHeight="1">
      <c r="A22" s="322">
        <v>3</v>
      </c>
      <c r="B22" s="319" t="s">
        <v>2842</v>
      </c>
      <c r="C22" s="321" t="s">
        <v>48</v>
      </c>
      <c r="D22" s="322" t="s">
        <v>1557</v>
      </c>
      <c r="E22" s="321" t="s">
        <v>50</v>
      </c>
      <c r="F22" s="321" t="s">
        <v>2039</v>
      </c>
      <c r="G22" s="321" t="s">
        <v>2038</v>
      </c>
      <c r="H22" s="323">
        <v>4</v>
      </c>
      <c r="I22" s="323">
        <v>3</v>
      </c>
      <c r="J22" s="321" t="s">
        <v>1795</v>
      </c>
      <c r="K22" s="321" t="s">
        <v>2085</v>
      </c>
      <c r="L22" s="323">
        <v>604</v>
      </c>
      <c r="M22" s="321" t="s">
        <v>1522</v>
      </c>
      <c r="N22" s="321" t="s">
        <v>1523</v>
      </c>
      <c r="O22" s="321" t="s">
        <v>1521</v>
      </c>
      <c r="P22" s="380" t="s">
        <v>1062</v>
      </c>
      <c r="Q22" s="405"/>
      <c r="R22" s="50"/>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row>
    <row r="23" spans="1:93" s="330" customFormat="1" ht="30">
      <c r="A23" s="322"/>
      <c r="B23" s="322"/>
      <c r="C23" s="321"/>
      <c r="D23" s="322"/>
      <c r="E23" s="321"/>
      <c r="F23" s="321"/>
      <c r="G23" s="321"/>
      <c r="H23" s="323"/>
      <c r="I23" s="323"/>
      <c r="J23" s="321"/>
      <c r="K23" s="321"/>
      <c r="L23" s="323">
        <v>578</v>
      </c>
      <c r="M23" s="321" t="s">
        <v>1497</v>
      </c>
      <c r="N23" s="378" t="s">
        <v>1498</v>
      </c>
      <c r="O23" s="321" t="s">
        <v>1922</v>
      </c>
      <c r="P23" s="380" t="s">
        <v>1051</v>
      </c>
      <c r="Q23" s="405"/>
      <c r="R23" s="50"/>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row>
    <row r="24" spans="1:93" s="330" customFormat="1" ht="60">
      <c r="A24" s="322"/>
      <c r="B24" s="322"/>
      <c r="C24" s="321"/>
      <c r="D24" s="322"/>
      <c r="E24" s="321"/>
      <c r="F24" s="321"/>
      <c r="G24" s="321"/>
      <c r="H24" s="323"/>
      <c r="I24" s="323"/>
      <c r="J24" s="321"/>
      <c r="K24" s="321"/>
      <c r="L24" s="323">
        <v>578</v>
      </c>
      <c r="M24" s="321" t="s">
        <v>2051</v>
      </c>
      <c r="N24" s="375" t="s">
        <v>1478</v>
      </c>
      <c r="O24" s="321" t="s">
        <v>1921</v>
      </c>
      <c r="P24" s="321" t="s">
        <v>1046</v>
      </c>
      <c r="Q24" s="405"/>
      <c r="R24" s="50"/>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row>
    <row r="25" spans="1:93" s="330" customFormat="1" ht="30">
      <c r="A25" s="322"/>
      <c r="B25" s="322"/>
      <c r="C25" s="321"/>
      <c r="D25" s="322"/>
      <c r="E25" s="321"/>
      <c r="F25" s="321"/>
      <c r="G25" s="321"/>
      <c r="H25" s="323"/>
      <c r="I25" s="323"/>
      <c r="J25" s="321"/>
      <c r="K25" s="321"/>
      <c r="L25" s="420">
        <v>578</v>
      </c>
      <c r="M25" s="363" t="s">
        <v>1519</v>
      </c>
      <c r="N25" s="363" t="s">
        <v>1520</v>
      </c>
      <c r="O25" s="363" t="s">
        <v>1920</v>
      </c>
      <c r="P25" s="381" t="s">
        <v>1264</v>
      </c>
      <c r="Q25" s="405"/>
      <c r="R25" s="50"/>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row>
    <row r="26" spans="1:93" s="1" customFormat="1">
      <c r="A26" s="246"/>
      <c r="B26" s="246"/>
      <c r="C26" s="245"/>
      <c r="D26" s="246"/>
      <c r="E26" s="245"/>
      <c r="F26" s="245"/>
      <c r="G26" s="292"/>
      <c r="H26" s="268"/>
      <c r="I26" s="268"/>
      <c r="J26" s="246"/>
      <c r="K26" s="291"/>
      <c r="L26" s="268"/>
      <c r="M26" s="246"/>
      <c r="N26" s="246"/>
      <c r="O26" s="246"/>
      <c r="P26" s="291"/>
      <c r="Q26" s="406"/>
      <c r="R26" s="291"/>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row>
    <row r="27" spans="1:93" s="1" customFormat="1" ht="81" customHeight="1">
      <c r="A27" s="349">
        <v>4</v>
      </c>
      <c r="B27" s="345" t="s">
        <v>5</v>
      </c>
      <c r="C27" s="350" t="s">
        <v>48</v>
      </c>
      <c r="D27" s="350" t="s">
        <v>397</v>
      </c>
      <c r="E27" s="350" t="s">
        <v>63</v>
      </c>
      <c r="F27" s="350" t="s">
        <v>2299</v>
      </c>
      <c r="G27" s="351" t="s">
        <v>2038</v>
      </c>
      <c r="H27" s="361">
        <v>2</v>
      </c>
      <c r="I27" s="361">
        <v>2</v>
      </c>
      <c r="J27" s="354" t="s">
        <v>2550</v>
      </c>
      <c r="K27" s="353" t="s">
        <v>2450</v>
      </c>
      <c r="L27" s="421">
        <v>833</v>
      </c>
      <c r="M27" s="349" t="s">
        <v>2270</v>
      </c>
      <c r="N27" s="375" t="s">
        <v>2257</v>
      </c>
      <c r="O27" s="350" t="s">
        <v>2470</v>
      </c>
      <c r="P27" s="351" t="s">
        <v>1046</v>
      </c>
      <c r="Q27" s="405">
        <v>2</v>
      </c>
      <c r="R27" s="50"/>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row>
    <row r="28" spans="1:93" s="1" customFormat="1" ht="30">
      <c r="A28" s="349"/>
      <c r="B28" s="349"/>
      <c r="C28" s="350"/>
      <c r="D28" s="350"/>
      <c r="E28" s="350"/>
      <c r="F28" s="350"/>
      <c r="G28" s="351"/>
      <c r="H28" s="361"/>
      <c r="I28" s="361"/>
      <c r="J28" s="349"/>
      <c r="K28" s="351"/>
      <c r="L28" s="421">
        <v>833</v>
      </c>
      <c r="M28" s="349" t="s">
        <v>2271</v>
      </c>
      <c r="N28" s="375" t="s">
        <v>2258</v>
      </c>
      <c r="O28" s="350" t="s">
        <v>2471</v>
      </c>
      <c r="P28" s="351" t="s">
        <v>1046</v>
      </c>
      <c r="Q28" s="405"/>
      <c r="R28" s="50"/>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row>
    <row r="29" spans="1:93" s="335" customFormat="1" ht="34.5" customHeight="1">
      <c r="A29" s="333">
        <v>4</v>
      </c>
      <c r="B29" s="331" t="s">
        <v>2844</v>
      </c>
      <c r="C29" s="333" t="s">
        <v>48</v>
      </c>
      <c r="D29" s="333" t="s">
        <v>397</v>
      </c>
      <c r="E29" s="333" t="s">
        <v>63</v>
      </c>
      <c r="F29" s="333" t="s">
        <v>2299</v>
      </c>
      <c r="G29" s="333" t="s">
        <v>2038</v>
      </c>
      <c r="H29" s="334">
        <v>3</v>
      </c>
      <c r="I29" s="334">
        <v>2</v>
      </c>
      <c r="J29" s="333" t="s">
        <v>2580</v>
      </c>
      <c r="K29" s="333" t="s">
        <v>2604</v>
      </c>
      <c r="L29" s="334">
        <v>586</v>
      </c>
      <c r="M29" s="287" t="s">
        <v>1489</v>
      </c>
      <c r="N29" s="287" t="s">
        <v>2634</v>
      </c>
      <c r="O29" s="287" t="s">
        <v>1250</v>
      </c>
      <c r="P29" s="290" t="s">
        <v>1061</v>
      </c>
      <c r="Q29" s="405"/>
      <c r="R29" s="50"/>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row>
    <row r="30" spans="1:93" s="335" customFormat="1">
      <c r="A30" s="333"/>
      <c r="B30" s="333"/>
      <c r="C30" s="333"/>
      <c r="D30" s="333"/>
      <c r="E30" s="333"/>
      <c r="F30" s="333"/>
      <c r="G30" s="333"/>
      <c r="H30" s="334"/>
      <c r="I30" s="334"/>
      <c r="J30" s="333"/>
      <c r="K30" s="333"/>
      <c r="L30" s="334">
        <v>617</v>
      </c>
      <c r="M30" s="287" t="s">
        <v>2271</v>
      </c>
      <c r="N30" s="375" t="s">
        <v>2258</v>
      </c>
      <c r="O30" s="287" t="s">
        <v>2471</v>
      </c>
      <c r="P30" s="290" t="s">
        <v>1046</v>
      </c>
      <c r="Q30" s="405"/>
      <c r="R30" s="5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row>
    <row r="31" spans="1:93" s="335" customFormat="1">
      <c r="A31" s="333"/>
      <c r="B31" s="333"/>
      <c r="C31" s="333"/>
      <c r="D31" s="333"/>
      <c r="E31" s="333"/>
      <c r="F31" s="333"/>
      <c r="G31" s="333"/>
      <c r="H31" s="334"/>
      <c r="I31" s="334"/>
      <c r="J31" s="333"/>
      <c r="K31" s="333"/>
      <c r="L31" s="334">
        <v>586</v>
      </c>
      <c r="M31" s="287" t="s">
        <v>2270</v>
      </c>
      <c r="N31" s="376" t="s">
        <v>2807</v>
      </c>
      <c r="O31" s="287" t="s">
        <v>2291</v>
      </c>
      <c r="P31" s="290" t="s">
        <v>1046</v>
      </c>
      <c r="Q31" s="405"/>
      <c r="R31" s="50"/>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row>
    <row r="32" spans="1:93" s="321" customFormat="1" ht="54.75" customHeight="1">
      <c r="A32" s="322">
        <v>4</v>
      </c>
      <c r="B32" s="319" t="s">
        <v>2842</v>
      </c>
      <c r="C32" s="321" t="s">
        <v>48</v>
      </c>
      <c r="D32" s="321" t="s">
        <v>397</v>
      </c>
      <c r="E32" s="321" t="s">
        <v>63</v>
      </c>
      <c r="F32" s="321" t="s">
        <v>2299</v>
      </c>
      <c r="G32" s="321" t="s">
        <v>2038</v>
      </c>
      <c r="H32" s="323">
        <v>5</v>
      </c>
      <c r="I32" s="323">
        <v>4</v>
      </c>
      <c r="J32" s="321" t="s">
        <v>2301</v>
      </c>
      <c r="K32" s="321" t="s">
        <v>2300</v>
      </c>
      <c r="L32" s="323">
        <v>586</v>
      </c>
      <c r="M32" s="321" t="s">
        <v>2396</v>
      </c>
      <c r="N32" s="321" t="s">
        <v>1523</v>
      </c>
      <c r="O32" s="321" t="s">
        <v>1521</v>
      </c>
      <c r="P32" s="380" t="s">
        <v>1062</v>
      </c>
      <c r="Q32" s="405"/>
      <c r="R32" s="50"/>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row>
    <row r="33" spans="1:93" s="321" customFormat="1" ht="30">
      <c r="A33" s="322"/>
      <c r="B33" s="322"/>
      <c r="H33" s="323"/>
      <c r="I33" s="323"/>
      <c r="L33" s="323">
        <v>586</v>
      </c>
      <c r="M33" s="321" t="s">
        <v>2270</v>
      </c>
      <c r="N33" s="375" t="s">
        <v>2257</v>
      </c>
      <c r="O33" s="321" t="s">
        <v>2291</v>
      </c>
      <c r="P33" s="380" t="s">
        <v>1046</v>
      </c>
      <c r="Q33" s="405"/>
      <c r="R33" s="50"/>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row>
    <row r="34" spans="1:93" s="321" customFormat="1" ht="30">
      <c r="A34" s="322"/>
      <c r="B34" s="322"/>
      <c r="H34" s="323"/>
      <c r="I34" s="323"/>
      <c r="L34" s="420">
        <v>586</v>
      </c>
      <c r="M34" s="363" t="s">
        <v>2397</v>
      </c>
      <c r="N34" s="363" t="s">
        <v>1530</v>
      </c>
      <c r="O34" s="363" t="s">
        <v>1528</v>
      </c>
      <c r="P34" s="381" t="s">
        <v>1046</v>
      </c>
      <c r="Q34" s="405"/>
      <c r="R34" s="50"/>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row>
    <row r="35" spans="1:93" s="321" customFormat="1" ht="30">
      <c r="A35" s="322"/>
      <c r="B35" s="322"/>
      <c r="H35" s="323"/>
      <c r="I35" s="323"/>
      <c r="L35" s="323">
        <v>586</v>
      </c>
      <c r="M35" s="321" t="s">
        <v>2271</v>
      </c>
      <c r="N35" s="375" t="s">
        <v>2258</v>
      </c>
      <c r="O35" s="321" t="s">
        <v>2292</v>
      </c>
      <c r="P35" s="380" t="s">
        <v>1046</v>
      </c>
      <c r="Q35" s="405"/>
      <c r="R35" s="50"/>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row>
    <row r="36" spans="1:93" s="330" customFormat="1" ht="30">
      <c r="A36" s="322"/>
      <c r="B36" s="322"/>
      <c r="C36" s="321"/>
      <c r="D36" s="321"/>
      <c r="E36" s="321"/>
      <c r="F36" s="321"/>
      <c r="G36" s="321"/>
      <c r="H36" s="323"/>
      <c r="I36" s="323"/>
      <c r="J36" s="321"/>
      <c r="K36" s="321"/>
      <c r="L36" s="419">
        <v>586</v>
      </c>
      <c r="M36" s="321" t="s">
        <v>1519</v>
      </c>
      <c r="N36" s="321" t="s">
        <v>1520</v>
      </c>
      <c r="O36" s="321" t="s">
        <v>1920</v>
      </c>
      <c r="P36" s="380" t="s">
        <v>1264</v>
      </c>
      <c r="Q36" s="405"/>
      <c r="R36" s="50"/>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row>
    <row r="37" spans="1:93" s="1" customFormat="1">
      <c r="A37" s="246"/>
      <c r="B37" s="246"/>
      <c r="C37" s="245"/>
      <c r="D37" s="246"/>
      <c r="E37" s="245"/>
      <c r="F37" s="245"/>
      <c r="G37" s="292"/>
      <c r="H37" s="268"/>
      <c r="I37" s="268"/>
      <c r="J37" s="246"/>
      <c r="K37" s="291"/>
      <c r="L37" s="268"/>
      <c r="M37" s="246"/>
      <c r="N37" s="246"/>
      <c r="O37" s="246"/>
      <c r="P37" s="291"/>
      <c r="Q37" s="406"/>
      <c r="R37" s="291"/>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row>
    <row r="38" spans="1:93" s="1" customFormat="1" ht="63" customHeight="1">
      <c r="A38" s="349">
        <v>5</v>
      </c>
      <c r="B38" s="345" t="s">
        <v>5</v>
      </c>
      <c r="C38" s="350" t="s">
        <v>74</v>
      </c>
      <c r="D38" s="349" t="s">
        <v>2322</v>
      </c>
      <c r="E38" s="350" t="s">
        <v>76</v>
      </c>
      <c r="F38" s="350" t="s">
        <v>2037</v>
      </c>
      <c r="G38" s="351" t="s">
        <v>2036</v>
      </c>
      <c r="H38" s="361">
        <v>1</v>
      </c>
      <c r="I38" s="361">
        <v>1</v>
      </c>
      <c r="J38" s="354" t="s">
        <v>1788</v>
      </c>
      <c r="K38" s="353" t="s">
        <v>2451</v>
      </c>
      <c r="L38" s="421">
        <v>1000</v>
      </c>
      <c r="M38" s="349" t="s">
        <v>1914</v>
      </c>
      <c r="N38" s="375" t="s">
        <v>1913</v>
      </c>
      <c r="O38" s="350" t="s">
        <v>2472</v>
      </c>
      <c r="P38" s="351" t="s">
        <v>2473</v>
      </c>
      <c r="Q38" s="405">
        <v>1</v>
      </c>
      <c r="R38" s="50"/>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row>
    <row r="39" spans="1:93" s="335" customFormat="1" ht="77.25" customHeight="1">
      <c r="A39" s="287">
        <v>5</v>
      </c>
      <c r="B39" s="331" t="s">
        <v>2844</v>
      </c>
      <c r="C39" s="333" t="s">
        <v>74</v>
      </c>
      <c r="D39" s="333" t="s">
        <v>2322</v>
      </c>
      <c r="E39" s="333" t="s">
        <v>76</v>
      </c>
      <c r="F39" s="333" t="s">
        <v>2037</v>
      </c>
      <c r="G39" s="333" t="s">
        <v>2036</v>
      </c>
      <c r="H39" s="334">
        <v>6</v>
      </c>
      <c r="I39" s="334">
        <v>6</v>
      </c>
      <c r="J39" s="333" t="s">
        <v>2581</v>
      </c>
      <c r="K39" s="333" t="s">
        <v>2605</v>
      </c>
      <c r="L39" s="334">
        <v>578</v>
      </c>
      <c r="M39" s="287" t="s">
        <v>1914</v>
      </c>
      <c r="N39" s="376" t="s">
        <v>2639</v>
      </c>
      <c r="O39" s="287" t="s">
        <v>1912</v>
      </c>
      <c r="P39" s="290" t="s">
        <v>1040</v>
      </c>
      <c r="Q39" s="405"/>
      <c r="R39" s="50"/>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row>
    <row r="40" spans="1:93" s="335" customFormat="1">
      <c r="A40" s="287"/>
      <c r="B40" s="287"/>
      <c r="C40" s="333"/>
      <c r="D40" s="333"/>
      <c r="E40" s="333"/>
      <c r="F40" s="333"/>
      <c r="G40" s="333"/>
      <c r="H40" s="334"/>
      <c r="I40" s="334"/>
      <c r="J40" s="333"/>
      <c r="K40" s="333"/>
      <c r="L40" s="334">
        <v>578</v>
      </c>
      <c r="M40" s="287" t="s">
        <v>2732</v>
      </c>
      <c r="N40" s="287" t="s">
        <v>2640</v>
      </c>
      <c r="O40" s="287" t="s">
        <v>2787</v>
      </c>
      <c r="P40" s="290" t="s">
        <v>1263</v>
      </c>
      <c r="Q40" s="405"/>
      <c r="R40" s="5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row>
    <row r="41" spans="1:93" s="335" customFormat="1">
      <c r="A41" s="287"/>
      <c r="B41" s="287"/>
      <c r="C41" s="333"/>
      <c r="D41" s="333"/>
      <c r="E41" s="333"/>
      <c r="F41" s="333"/>
      <c r="G41" s="333"/>
      <c r="H41" s="334"/>
      <c r="I41" s="334"/>
      <c r="J41" s="333"/>
      <c r="K41" s="333"/>
      <c r="L41" s="334">
        <v>800</v>
      </c>
      <c r="M41" s="287" t="s">
        <v>2273</v>
      </c>
      <c r="N41" s="287" t="s">
        <v>2641</v>
      </c>
      <c r="O41" s="287" t="s">
        <v>2788</v>
      </c>
      <c r="P41" s="290" t="s">
        <v>1046</v>
      </c>
      <c r="Q41" s="405"/>
      <c r="R41" s="50"/>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row>
    <row r="42" spans="1:93" s="335" customFormat="1">
      <c r="A42" s="287"/>
      <c r="B42" s="287"/>
      <c r="C42" s="333"/>
      <c r="D42" s="333"/>
      <c r="E42" s="333"/>
      <c r="F42" s="333"/>
      <c r="G42" s="333"/>
      <c r="H42" s="334"/>
      <c r="I42" s="334"/>
      <c r="J42" s="333"/>
      <c r="K42" s="333"/>
      <c r="L42" s="334">
        <v>578</v>
      </c>
      <c r="M42" s="287" t="s">
        <v>2280</v>
      </c>
      <c r="N42" s="287" t="s">
        <v>2642</v>
      </c>
      <c r="O42" s="287" t="s">
        <v>2789</v>
      </c>
      <c r="P42" s="290" t="s">
        <v>1046</v>
      </c>
      <c r="Q42" s="405"/>
      <c r="R42" s="50"/>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row>
    <row r="43" spans="1:93" s="335" customFormat="1">
      <c r="A43" s="287"/>
      <c r="B43" s="287"/>
      <c r="C43" s="333"/>
      <c r="D43" s="333"/>
      <c r="E43" s="333"/>
      <c r="F43" s="333"/>
      <c r="G43" s="333"/>
      <c r="H43" s="334"/>
      <c r="I43" s="334"/>
      <c r="J43" s="333"/>
      <c r="K43" s="333"/>
      <c r="L43" s="334">
        <v>578</v>
      </c>
      <c r="M43" s="287" t="s">
        <v>2278</v>
      </c>
      <c r="N43" s="287" t="s">
        <v>2643</v>
      </c>
      <c r="O43" s="287" t="s">
        <v>2768</v>
      </c>
      <c r="P43" s="290" t="s">
        <v>1263</v>
      </c>
      <c r="Q43" s="405"/>
      <c r="R43" s="50"/>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row>
    <row r="44" spans="1:93" s="335" customFormat="1">
      <c r="A44" s="287"/>
      <c r="B44" s="287"/>
      <c r="C44" s="333"/>
      <c r="D44" s="333"/>
      <c r="E44" s="333"/>
      <c r="F44" s="333"/>
      <c r="G44" s="333"/>
      <c r="H44" s="334"/>
      <c r="I44" s="334"/>
      <c r="J44" s="333"/>
      <c r="K44" s="333"/>
      <c r="L44" s="334">
        <v>578</v>
      </c>
      <c r="M44" s="287" t="s">
        <v>2733</v>
      </c>
      <c r="N44" s="287" t="s">
        <v>2644</v>
      </c>
      <c r="O44" s="287" t="s">
        <v>2790</v>
      </c>
      <c r="P44" s="290" t="s">
        <v>1043</v>
      </c>
      <c r="Q44" s="405"/>
      <c r="R44" s="50"/>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row>
    <row r="45" spans="1:93" s="330" customFormat="1" ht="76.5" customHeight="1">
      <c r="A45" s="322">
        <v>5</v>
      </c>
      <c r="B45" s="319" t="s">
        <v>2842</v>
      </c>
      <c r="C45" s="321" t="s">
        <v>74</v>
      </c>
      <c r="D45" s="322" t="s">
        <v>2322</v>
      </c>
      <c r="E45" s="321" t="s">
        <v>76</v>
      </c>
      <c r="F45" s="321" t="s">
        <v>2037</v>
      </c>
      <c r="G45" s="321" t="s">
        <v>2036</v>
      </c>
      <c r="H45" s="323">
        <v>7</v>
      </c>
      <c r="I45" s="323">
        <v>7</v>
      </c>
      <c r="J45" s="321" t="s">
        <v>2049</v>
      </c>
      <c r="K45" s="321" t="s">
        <v>1796</v>
      </c>
      <c r="L45" s="323">
        <v>567</v>
      </c>
      <c r="M45" s="321" t="s">
        <v>1919</v>
      </c>
      <c r="N45" s="321" t="s">
        <v>1918</v>
      </c>
      <c r="O45" s="321" t="s">
        <v>1917</v>
      </c>
      <c r="P45" s="380" t="s">
        <v>1885</v>
      </c>
      <c r="Q45" s="405"/>
      <c r="R45" s="50"/>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row>
    <row r="46" spans="1:93" s="330" customFormat="1" ht="30">
      <c r="A46" s="322"/>
      <c r="B46" s="322"/>
      <c r="C46" s="321"/>
      <c r="D46" s="322"/>
      <c r="E46" s="321"/>
      <c r="F46" s="321"/>
      <c r="G46" s="321"/>
      <c r="H46" s="323"/>
      <c r="I46" s="323"/>
      <c r="J46" s="321"/>
      <c r="K46" s="321"/>
      <c r="L46" s="323">
        <v>567</v>
      </c>
      <c r="M46" s="321" t="s">
        <v>2052</v>
      </c>
      <c r="N46" s="321" t="s">
        <v>1916</v>
      </c>
      <c r="O46" s="321" t="s">
        <v>1915</v>
      </c>
      <c r="P46" s="380" t="s">
        <v>1040</v>
      </c>
      <c r="Q46" s="405"/>
      <c r="R46" s="50"/>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row>
    <row r="47" spans="1:93" s="330" customFormat="1" ht="30">
      <c r="A47" s="322"/>
      <c r="B47" s="322"/>
      <c r="C47" s="321"/>
      <c r="D47" s="322"/>
      <c r="E47" s="321"/>
      <c r="F47" s="321"/>
      <c r="G47" s="321"/>
      <c r="H47" s="323"/>
      <c r="I47" s="323"/>
      <c r="J47" s="321"/>
      <c r="K47" s="321"/>
      <c r="L47" s="323">
        <v>567</v>
      </c>
      <c r="M47" s="321" t="s">
        <v>1914</v>
      </c>
      <c r="N47" s="375" t="s">
        <v>1913</v>
      </c>
      <c r="O47" s="321" t="s">
        <v>1912</v>
      </c>
      <c r="P47" s="380" t="s">
        <v>1885</v>
      </c>
      <c r="Q47" s="405"/>
      <c r="R47" s="50"/>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row>
    <row r="48" spans="1:93" s="330" customFormat="1" ht="30">
      <c r="A48" s="322"/>
      <c r="B48" s="322"/>
      <c r="C48" s="321"/>
      <c r="D48" s="322"/>
      <c r="E48" s="321"/>
      <c r="F48" s="321"/>
      <c r="G48" s="321"/>
      <c r="H48" s="323"/>
      <c r="I48" s="323"/>
      <c r="J48" s="321"/>
      <c r="K48" s="321"/>
      <c r="L48" s="323">
        <v>567</v>
      </c>
      <c r="M48" s="321" t="s">
        <v>2053</v>
      </c>
      <c r="N48" s="321" t="s">
        <v>1911</v>
      </c>
      <c r="O48" s="321" t="s">
        <v>1910</v>
      </c>
      <c r="P48" s="380" t="s">
        <v>1263</v>
      </c>
      <c r="Q48" s="405"/>
      <c r="R48" s="50"/>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row>
    <row r="49" spans="1:93" s="330" customFormat="1" ht="30">
      <c r="A49" s="322"/>
      <c r="B49" s="322"/>
      <c r="C49" s="321"/>
      <c r="D49" s="322"/>
      <c r="E49" s="321"/>
      <c r="F49" s="321"/>
      <c r="G49" s="321"/>
      <c r="H49" s="323"/>
      <c r="I49" s="323"/>
      <c r="J49" s="321"/>
      <c r="K49" s="321"/>
      <c r="L49" s="323">
        <v>760</v>
      </c>
      <c r="M49" s="321" t="s">
        <v>2054</v>
      </c>
      <c r="N49" s="321" t="s">
        <v>1909</v>
      </c>
      <c r="O49" s="321" t="s">
        <v>1908</v>
      </c>
      <c r="P49" s="380" t="s">
        <v>1847</v>
      </c>
      <c r="Q49" s="405"/>
      <c r="R49" s="50"/>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row>
    <row r="50" spans="1:93" s="330" customFormat="1" ht="30">
      <c r="A50" s="322"/>
      <c r="B50" s="322"/>
      <c r="C50" s="321"/>
      <c r="D50" s="322"/>
      <c r="E50" s="321"/>
      <c r="F50" s="321"/>
      <c r="G50" s="321"/>
      <c r="H50" s="323"/>
      <c r="I50" s="323"/>
      <c r="J50" s="321"/>
      <c r="K50" s="321"/>
      <c r="L50" s="323">
        <v>567</v>
      </c>
      <c r="M50" s="321" t="s">
        <v>2055</v>
      </c>
      <c r="N50" s="321" t="s">
        <v>1907</v>
      </c>
      <c r="O50" s="321" t="s">
        <v>1906</v>
      </c>
      <c r="P50" s="380" t="s">
        <v>1847</v>
      </c>
      <c r="Q50" s="405"/>
      <c r="R50" s="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row>
    <row r="51" spans="1:93" s="330" customFormat="1" ht="30">
      <c r="A51" s="322"/>
      <c r="B51" s="322"/>
      <c r="C51" s="321"/>
      <c r="D51" s="322"/>
      <c r="E51" s="321"/>
      <c r="F51" s="321"/>
      <c r="G51" s="321"/>
      <c r="H51" s="323"/>
      <c r="I51" s="323"/>
      <c r="J51" s="321"/>
      <c r="K51" s="321"/>
      <c r="L51" s="323">
        <v>567</v>
      </c>
      <c r="M51" s="321" t="s">
        <v>1993</v>
      </c>
      <c r="N51" s="321" t="s">
        <v>1994</v>
      </c>
      <c r="O51" s="321" t="s">
        <v>1996</v>
      </c>
      <c r="P51" s="380" t="s">
        <v>1995</v>
      </c>
      <c r="Q51" s="405"/>
      <c r="R51" s="50"/>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row>
    <row r="52" spans="1:93" s="1" customFormat="1">
      <c r="A52" s="246"/>
      <c r="B52" s="246"/>
      <c r="C52" s="245"/>
      <c r="D52" s="246"/>
      <c r="E52" s="245"/>
      <c r="F52" s="245"/>
      <c r="G52" s="292"/>
      <c r="H52" s="268"/>
      <c r="I52" s="268"/>
      <c r="J52" s="246"/>
      <c r="K52" s="291"/>
      <c r="L52" s="268"/>
      <c r="M52" s="246"/>
      <c r="N52" s="246"/>
      <c r="O52" s="246"/>
      <c r="P52" s="291"/>
      <c r="Q52" s="406"/>
      <c r="R52" s="291"/>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row>
    <row r="53" spans="1:93" s="1" customFormat="1" ht="61.5" customHeight="1">
      <c r="A53" s="349">
        <v>6</v>
      </c>
      <c r="B53" s="345" t="s">
        <v>5</v>
      </c>
      <c r="C53" s="350" t="s">
        <v>74</v>
      </c>
      <c r="D53" s="350" t="s">
        <v>2302</v>
      </c>
      <c r="E53" s="350" t="s">
        <v>90</v>
      </c>
      <c r="F53" s="350" t="s">
        <v>2303</v>
      </c>
      <c r="G53" s="351" t="s">
        <v>2388</v>
      </c>
      <c r="H53" s="361">
        <v>1</v>
      </c>
      <c r="I53" s="361">
        <v>1</v>
      </c>
      <c r="J53" s="350" t="s">
        <v>2427</v>
      </c>
      <c r="K53" s="353" t="s">
        <v>2450</v>
      </c>
      <c r="L53" s="422">
        <v>666</v>
      </c>
      <c r="M53" s="349" t="s">
        <v>2850</v>
      </c>
      <c r="N53" s="375" t="s">
        <v>2849</v>
      </c>
      <c r="O53" s="350" t="s">
        <v>2851</v>
      </c>
      <c r="P53" s="351" t="s">
        <v>1103</v>
      </c>
      <c r="Q53" s="405">
        <v>2</v>
      </c>
      <c r="R53" s="50" t="s">
        <v>2852</v>
      </c>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row>
    <row r="54" spans="1:93" s="1" customFormat="1" ht="61.5" customHeight="1">
      <c r="A54" s="349"/>
      <c r="B54" s="345"/>
      <c r="C54" s="350"/>
      <c r="D54" s="350"/>
      <c r="E54" s="350"/>
      <c r="F54" s="350"/>
      <c r="G54" s="351"/>
      <c r="H54" s="361"/>
      <c r="I54" s="361"/>
      <c r="J54" s="350" t="s">
        <v>1418</v>
      </c>
      <c r="K54" s="353"/>
      <c r="L54" s="422">
        <v>833</v>
      </c>
      <c r="M54" s="349" t="s">
        <v>1914</v>
      </c>
      <c r="N54" s="375" t="s">
        <v>1913</v>
      </c>
      <c r="O54" s="350" t="s">
        <v>2472</v>
      </c>
      <c r="P54" s="351" t="s">
        <v>1040</v>
      </c>
      <c r="Q54" s="405"/>
      <c r="R54" s="50"/>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row>
    <row r="55" spans="1:93" s="335" customFormat="1" ht="74.25" customHeight="1">
      <c r="A55" s="333">
        <v>6</v>
      </c>
      <c r="B55" s="331" t="s">
        <v>2844</v>
      </c>
      <c r="C55" s="333" t="s">
        <v>74</v>
      </c>
      <c r="D55" s="333" t="s">
        <v>2302</v>
      </c>
      <c r="E55" s="333" t="s">
        <v>90</v>
      </c>
      <c r="F55" s="333" t="s">
        <v>2303</v>
      </c>
      <c r="G55" s="333" t="s">
        <v>2388</v>
      </c>
      <c r="H55" s="334">
        <v>6</v>
      </c>
      <c r="I55" s="334">
        <v>6</v>
      </c>
      <c r="J55" s="333" t="s">
        <v>2582</v>
      </c>
      <c r="K55" s="333" t="s">
        <v>2606</v>
      </c>
      <c r="L55" s="334">
        <v>731</v>
      </c>
      <c r="M55" s="287" t="s">
        <v>1914</v>
      </c>
      <c r="N55" s="376" t="s">
        <v>2639</v>
      </c>
      <c r="O55" s="287" t="s">
        <v>1912</v>
      </c>
      <c r="P55" s="290" t="s">
        <v>1040</v>
      </c>
      <c r="Q55" s="405"/>
      <c r="R55" s="50"/>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row>
    <row r="56" spans="1:93" s="335" customFormat="1">
      <c r="A56" s="333"/>
      <c r="B56" s="333"/>
      <c r="C56" s="333"/>
      <c r="D56" s="333"/>
      <c r="E56" s="333"/>
      <c r="F56" s="333"/>
      <c r="G56" s="333"/>
      <c r="H56" s="334"/>
      <c r="I56" s="334"/>
      <c r="J56" s="333"/>
      <c r="K56" s="333"/>
      <c r="L56" s="334">
        <v>557</v>
      </c>
      <c r="M56" s="287" t="s">
        <v>2734</v>
      </c>
      <c r="N56" s="376" t="s">
        <v>2645</v>
      </c>
      <c r="O56" s="287" t="s">
        <v>2295</v>
      </c>
      <c r="P56" s="290" t="s">
        <v>1103</v>
      </c>
      <c r="Q56" s="405"/>
      <c r="R56" s="50"/>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row>
    <row r="57" spans="1:93" s="335" customFormat="1">
      <c r="A57" s="333"/>
      <c r="B57" s="333"/>
      <c r="C57" s="333"/>
      <c r="D57" s="333"/>
      <c r="E57" s="333"/>
      <c r="F57" s="333"/>
      <c r="G57" s="333"/>
      <c r="H57" s="334"/>
      <c r="I57" s="334"/>
      <c r="J57" s="333"/>
      <c r="K57" s="333"/>
      <c r="L57" s="334">
        <v>584</v>
      </c>
      <c r="M57" s="287" t="s">
        <v>2273</v>
      </c>
      <c r="N57" s="287" t="s">
        <v>2641</v>
      </c>
      <c r="O57" s="287" t="s">
        <v>2788</v>
      </c>
      <c r="P57" s="290" t="s">
        <v>1046</v>
      </c>
      <c r="Q57" s="405"/>
      <c r="R57" s="50"/>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row>
    <row r="58" spans="1:93" s="335" customFormat="1">
      <c r="A58" s="333"/>
      <c r="B58" s="333"/>
      <c r="C58" s="333"/>
      <c r="D58" s="333"/>
      <c r="E58" s="333"/>
      <c r="F58" s="333"/>
      <c r="G58" s="333"/>
      <c r="H58" s="334"/>
      <c r="I58" s="334"/>
      <c r="J58" s="333"/>
      <c r="K58" s="333"/>
      <c r="L58" s="334">
        <v>564</v>
      </c>
      <c r="M58" s="287" t="s">
        <v>2280</v>
      </c>
      <c r="N58" s="287" t="s">
        <v>2642</v>
      </c>
      <c r="O58" s="287" t="s">
        <v>2789</v>
      </c>
      <c r="P58" s="290" t="s">
        <v>1046</v>
      </c>
      <c r="Q58" s="405"/>
      <c r="R58" s="50"/>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row>
    <row r="59" spans="1:93" s="335" customFormat="1">
      <c r="A59" s="333"/>
      <c r="B59" s="333"/>
      <c r="C59" s="333"/>
      <c r="D59" s="333"/>
      <c r="E59" s="333"/>
      <c r="F59" s="333"/>
      <c r="G59" s="333"/>
      <c r="H59" s="334"/>
      <c r="I59" s="334"/>
      <c r="J59" s="333"/>
      <c r="K59" s="333"/>
      <c r="L59" s="334">
        <v>564</v>
      </c>
      <c r="M59" s="287" t="s">
        <v>2278</v>
      </c>
      <c r="N59" s="287" t="s">
        <v>2643</v>
      </c>
      <c r="O59" s="287" t="s">
        <v>2768</v>
      </c>
      <c r="P59" s="290" t="s">
        <v>1263</v>
      </c>
      <c r="Q59" s="405"/>
      <c r="R59" s="50"/>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row>
    <row r="60" spans="1:93" s="335" customFormat="1">
      <c r="A60" s="333"/>
      <c r="B60" s="333"/>
      <c r="C60" s="333"/>
      <c r="D60" s="333"/>
      <c r="E60" s="333"/>
      <c r="F60" s="333"/>
      <c r="G60" s="333"/>
      <c r="H60" s="334"/>
      <c r="I60" s="334"/>
      <c r="J60" s="333"/>
      <c r="K60" s="333"/>
      <c r="L60" s="334">
        <v>564</v>
      </c>
      <c r="M60" s="287" t="s">
        <v>2733</v>
      </c>
      <c r="N60" s="287" t="s">
        <v>2644</v>
      </c>
      <c r="O60" s="287" t="s">
        <v>2790</v>
      </c>
      <c r="P60" s="290" t="s">
        <v>1043</v>
      </c>
      <c r="Q60" s="405"/>
      <c r="R60" s="5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row>
    <row r="61" spans="1:93" s="321" customFormat="1" ht="80.45" customHeight="1">
      <c r="A61" s="322">
        <v>6</v>
      </c>
      <c r="B61" s="319" t="s">
        <v>2842</v>
      </c>
      <c r="C61" s="321" t="s">
        <v>74</v>
      </c>
      <c r="D61" s="321" t="s">
        <v>2302</v>
      </c>
      <c r="E61" s="321" t="s">
        <v>90</v>
      </c>
      <c r="F61" s="321" t="s">
        <v>2303</v>
      </c>
      <c r="G61" s="321" t="s">
        <v>2388</v>
      </c>
      <c r="H61" s="323">
        <v>9</v>
      </c>
      <c r="I61" s="323">
        <v>9</v>
      </c>
      <c r="J61" s="321" t="s">
        <v>2448</v>
      </c>
      <c r="K61" s="321" t="s">
        <v>2304</v>
      </c>
      <c r="L61" s="323">
        <v>727</v>
      </c>
      <c r="M61" s="321" t="s">
        <v>2272</v>
      </c>
      <c r="N61" s="321" t="s">
        <v>1916</v>
      </c>
      <c r="O61" s="321" t="s">
        <v>2293</v>
      </c>
      <c r="P61" s="380" t="s">
        <v>1040</v>
      </c>
      <c r="Q61" s="405"/>
      <c r="R61" s="50"/>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row>
    <row r="62" spans="1:93" s="330" customFormat="1" ht="30">
      <c r="A62" s="322"/>
      <c r="B62" s="322"/>
      <c r="C62" s="321"/>
      <c r="D62" s="321"/>
      <c r="E62" s="321"/>
      <c r="F62" s="321"/>
      <c r="G62" s="321"/>
      <c r="H62" s="323"/>
      <c r="I62" s="323"/>
      <c r="J62" s="321"/>
      <c r="K62" s="321"/>
      <c r="L62" s="419">
        <v>727</v>
      </c>
      <c r="M62" s="321" t="s">
        <v>2273</v>
      </c>
      <c r="N62" s="321" t="s">
        <v>1909</v>
      </c>
      <c r="O62" s="321" t="s">
        <v>1908</v>
      </c>
      <c r="P62" s="380" t="s">
        <v>1046</v>
      </c>
      <c r="Q62" s="405"/>
      <c r="R62" s="50"/>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row>
    <row r="63" spans="1:93" s="330" customFormat="1" ht="30">
      <c r="A63" s="322"/>
      <c r="B63" s="322"/>
      <c r="C63" s="321"/>
      <c r="D63" s="321"/>
      <c r="E63" s="321"/>
      <c r="F63" s="321"/>
      <c r="G63" s="321"/>
      <c r="H63" s="323"/>
      <c r="I63" s="323"/>
      <c r="J63" s="321"/>
      <c r="K63" s="321"/>
      <c r="L63" s="419">
        <v>727</v>
      </c>
      <c r="M63" s="321" t="s">
        <v>2274</v>
      </c>
      <c r="N63" s="321" t="s">
        <v>2259</v>
      </c>
      <c r="O63" s="321" t="s">
        <v>2294</v>
      </c>
      <c r="P63" s="380" t="s">
        <v>1046</v>
      </c>
      <c r="Q63" s="405"/>
      <c r="R63" s="50"/>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row>
    <row r="64" spans="1:93" s="330" customFormat="1" ht="30">
      <c r="A64" s="322"/>
      <c r="B64" s="322"/>
      <c r="C64" s="321"/>
      <c r="D64" s="321"/>
      <c r="E64" s="321"/>
      <c r="F64" s="321"/>
      <c r="G64" s="321"/>
      <c r="H64" s="323"/>
      <c r="I64" s="323"/>
      <c r="J64" s="321"/>
      <c r="K64" s="321"/>
      <c r="L64" s="419">
        <v>727</v>
      </c>
      <c r="M64" s="321" t="s">
        <v>2275</v>
      </c>
      <c r="N64" s="376" t="s">
        <v>2260</v>
      </c>
      <c r="O64" s="321" t="s">
        <v>2295</v>
      </c>
      <c r="P64" s="380" t="s">
        <v>1103</v>
      </c>
      <c r="Q64" s="405"/>
      <c r="R64" s="50"/>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row>
    <row r="65" spans="1:93" s="330" customFormat="1" ht="30">
      <c r="A65" s="322"/>
      <c r="B65" s="322"/>
      <c r="C65" s="321"/>
      <c r="D65" s="321"/>
      <c r="E65" s="321"/>
      <c r="F65" s="321"/>
      <c r="G65" s="321"/>
      <c r="H65" s="323"/>
      <c r="I65" s="323"/>
      <c r="J65" s="321"/>
      <c r="K65" s="321"/>
      <c r="L65" s="419">
        <v>727</v>
      </c>
      <c r="M65" s="321" t="s">
        <v>2276</v>
      </c>
      <c r="N65" s="321" t="s">
        <v>2261</v>
      </c>
      <c r="O65" s="321" t="s">
        <v>2185</v>
      </c>
      <c r="P65" s="380" t="s">
        <v>1046</v>
      </c>
      <c r="Q65" s="405"/>
      <c r="R65" s="50"/>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row>
    <row r="66" spans="1:93" s="330" customFormat="1">
      <c r="A66" s="322"/>
      <c r="B66" s="322"/>
      <c r="C66" s="321"/>
      <c r="D66" s="321"/>
      <c r="E66" s="321"/>
      <c r="F66" s="321"/>
      <c r="G66" s="321"/>
      <c r="H66" s="323"/>
      <c r="I66" s="323"/>
      <c r="J66" s="321"/>
      <c r="K66" s="321"/>
      <c r="L66" s="419">
        <v>727</v>
      </c>
      <c r="M66" s="321" t="s">
        <v>2277</v>
      </c>
      <c r="N66" s="321" t="s">
        <v>2262</v>
      </c>
      <c r="O66" s="321" t="s">
        <v>1331</v>
      </c>
      <c r="P66" s="380" t="s">
        <v>1047</v>
      </c>
      <c r="Q66" s="405"/>
      <c r="R66" s="50"/>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row>
    <row r="67" spans="1:93" s="330" customFormat="1">
      <c r="A67" s="322"/>
      <c r="B67" s="322"/>
      <c r="C67" s="321"/>
      <c r="D67" s="321"/>
      <c r="E67" s="321"/>
      <c r="F67" s="321"/>
      <c r="G67" s="321"/>
      <c r="H67" s="323"/>
      <c r="I67" s="323"/>
      <c r="J67" s="321"/>
      <c r="K67" s="321"/>
      <c r="L67" s="419">
        <v>727</v>
      </c>
      <c r="M67" s="321" t="s">
        <v>2278</v>
      </c>
      <c r="N67" s="321" t="s">
        <v>1994</v>
      </c>
      <c r="O67" s="321" t="s">
        <v>2305</v>
      </c>
      <c r="P67" s="380" t="s">
        <v>1263</v>
      </c>
      <c r="Q67" s="405"/>
      <c r="R67" s="50"/>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row>
    <row r="68" spans="1:93" s="330" customFormat="1" ht="45">
      <c r="A68" s="322"/>
      <c r="B68" s="322"/>
      <c r="C68" s="321"/>
      <c r="D68" s="321"/>
      <c r="E68" s="321"/>
      <c r="F68" s="321"/>
      <c r="G68" s="321"/>
      <c r="H68" s="323"/>
      <c r="I68" s="323"/>
      <c r="J68" s="321"/>
      <c r="K68" s="321"/>
      <c r="L68" s="419">
        <v>727</v>
      </c>
      <c r="M68" s="321" t="s">
        <v>2279</v>
      </c>
      <c r="N68" s="321" t="s">
        <v>2263</v>
      </c>
      <c r="O68" s="321" t="s">
        <v>2306</v>
      </c>
      <c r="P68" s="380" t="s">
        <v>1254</v>
      </c>
      <c r="Q68" s="405"/>
      <c r="R68" s="50"/>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row>
    <row r="69" spans="1:93" s="330" customFormat="1" ht="30">
      <c r="A69" s="322"/>
      <c r="B69" s="322"/>
      <c r="C69" s="321"/>
      <c r="D69" s="321"/>
      <c r="E69" s="321"/>
      <c r="F69" s="321"/>
      <c r="G69" s="321"/>
      <c r="H69" s="323"/>
      <c r="I69" s="323"/>
      <c r="J69" s="321"/>
      <c r="K69" s="321"/>
      <c r="L69" s="419">
        <v>727</v>
      </c>
      <c r="M69" s="321" t="s">
        <v>2280</v>
      </c>
      <c r="N69" s="321" t="s">
        <v>1907</v>
      </c>
      <c r="O69" s="321" t="s">
        <v>1906</v>
      </c>
      <c r="P69" s="380" t="s">
        <v>1046</v>
      </c>
      <c r="Q69" s="405"/>
      <c r="R69" s="50"/>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row>
    <row r="70" spans="1:93" s="1" customFormat="1">
      <c r="A70" s="246"/>
      <c r="B70" s="246"/>
      <c r="C70" s="245"/>
      <c r="D70" s="246"/>
      <c r="E70" s="245"/>
      <c r="F70" s="245"/>
      <c r="G70" s="292"/>
      <c r="H70" s="268"/>
      <c r="I70" s="268"/>
      <c r="J70" s="246"/>
      <c r="K70" s="291"/>
      <c r="L70" s="268"/>
      <c r="M70" s="246"/>
      <c r="N70" s="246"/>
      <c r="O70" s="246"/>
      <c r="P70" s="291"/>
      <c r="Q70" s="406"/>
      <c r="R70" s="291"/>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row>
    <row r="71" spans="1:93" s="1" customFormat="1" ht="90">
      <c r="A71" s="349">
        <v>7</v>
      </c>
      <c r="B71" s="349" t="s">
        <v>5</v>
      </c>
      <c r="C71" s="350" t="s">
        <v>96</v>
      </c>
      <c r="D71" s="349" t="s">
        <v>2000</v>
      </c>
      <c r="E71" s="350" t="s">
        <v>98</v>
      </c>
      <c r="F71" s="350" t="s">
        <v>2035</v>
      </c>
      <c r="G71" s="351" t="s">
        <v>2034</v>
      </c>
      <c r="H71" s="361">
        <v>3</v>
      </c>
      <c r="I71" s="361">
        <v>3</v>
      </c>
      <c r="J71" s="354" t="s">
        <v>1787</v>
      </c>
      <c r="K71" s="353" t="s">
        <v>2452</v>
      </c>
      <c r="L71" s="421">
        <v>770</v>
      </c>
      <c r="M71" s="349" t="s">
        <v>2474</v>
      </c>
      <c r="N71" s="375" t="s">
        <v>2071</v>
      </c>
      <c r="O71" s="350" t="s">
        <v>2475</v>
      </c>
      <c r="P71" s="351" t="s">
        <v>1270</v>
      </c>
      <c r="Q71" s="405">
        <v>3</v>
      </c>
      <c r="R71" s="50"/>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row>
    <row r="72" spans="1:93" s="1" customFormat="1" ht="45">
      <c r="A72" s="349"/>
      <c r="B72" s="349"/>
      <c r="C72" s="350"/>
      <c r="D72" s="349"/>
      <c r="E72" s="350"/>
      <c r="F72" s="350"/>
      <c r="G72" s="351"/>
      <c r="H72" s="361"/>
      <c r="I72" s="361"/>
      <c r="J72" s="349"/>
      <c r="K72" s="351"/>
      <c r="L72" s="421">
        <v>770</v>
      </c>
      <c r="M72" s="349" t="s">
        <v>2476</v>
      </c>
      <c r="N72" s="375" t="s">
        <v>1822</v>
      </c>
      <c r="O72" s="350" t="s">
        <v>1942</v>
      </c>
      <c r="P72" s="351" t="s">
        <v>1052</v>
      </c>
      <c r="Q72" s="405"/>
      <c r="R72" s="50"/>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row>
    <row r="73" spans="1:93" s="1" customFormat="1">
      <c r="A73" s="349"/>
      <c r="B73" s="349"/>
      <c r="C73" s="350"/>
      <c r="D73" s="349"/>
      <c r="E73" s="350"/>
      <c r="F73" s="350"/>
      <c r="G73" s="351"/>
      <c r="H73" s="361"/>
      <c r="I73" s="361"/>
      <c r="J73" s="349"/>
      <c r="K73" s="351"/>
      <c r="L73" s="421">
        <v>770</v>
      </c>
      <c r="M73" s="349" t="s">
        <v>1904</v>
      </c>
      <c r="N73" s="375" t="s">
        <v>1903</v>
      </c>
      <c r="O73" s="350" t="s">
        <v>2477</v>
      </c>
      <c r="P73" s="351" t="s">
        <v>1058</v>
      </c>
      <c r="Q73" s="405"/>
      <c r="R73" s="50"/>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row>
    <row r="74" spans="1:93" s="335" customFormat="1" ht="90">
      <c r="A74" s="287">
        <v>7</v>
      </c>
      <c r="B74" s="331" t="s">
        <v>2844</v>
      </c>
      <c r="C74" s="333" t="s">
        <v>96</v>
      </c>
      <c r="D74" s="333" t="s">
        <v>2000</v>
      </c>
      <c r="E74" s="333" t="s">
        <v>98</v>
      </c>
      <c r="F74" s="333" t="s">
        <v>2035</v>
      </c>
      <c r="G74" s="333" t="s">
        <v>2034</v>
      </c>
      <c r="H74" s="334">
        <v>3</v>
      </c>
      <c r="I74" s="334">
        <v>3</v>
      </c>
      <c r="J74" s="333" t="s">
        <v>2583</v>
      </c>
      <c r="K74" s="333" t="s">
        <v>2607</v>
      </c>
      <c r="L74" s="334">
        <v>784</v>
      </c>
      <c r="M74" s="287" t="s">
        <v>2735</v>
      </c>
      <c r="N74" s="376" t="s">
        <v>2646</v>
      </c>
      <c r="O74" s="287" t="s">
        <v>1942</v>
      </c>
      <c r="P74" s="290" t="s">
        <v>1052</v>
      </c>
      <c r="Q74" s="405"/>
      <c r="R74" s="50"/>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row>
    <row r="75" spans="1:93" s="335" customFormat="1">
      <c r="A75" s="287"/>
      <c r="B75" s="287"/>
      <c r="C75" s="333"/>
      <c r="D75" s="333"/>
      <c r="E75" s="333"/>
      <c r="F75" s="333"/>
      <c r="G75" s="333"/>
      <c r="H75" s="334"/>
      <c r="I75" s="334"/>
      <c r="J75" s="333"/>
      <c r="K75" s="333"/>
      <c r="L75" s="334">
        <v>575</v>
      </c>
      <c r="M75" s="287" t="s">
        <v>1904</v>
      </c>
      <c r="N75" s="376" t="s">
        <v>2647</v>
      </c>
      <c r="O75" s="287" t="s">
        <v>1902</v>
      </c>
      <c r="P75" s="290" t="s">
        <v>1058</v>
      </c>
      <c r="Q75" s="405"/>
      <c r="R75" s="50"/>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row>
    <row r="76" spans="1:93" s="335" customFormat="1">
      <c r="A76" s="287"/>
      <c r="B76" s="287"/>
      <c r="C76" s="333"/>
      <c r="D76" s="333"/>
      <c r="E76" s="333"/>
      <c r="F76" s="333"/>
      <c r="G76" s="333"/>
      <c r="H76" s="334"/>
      <c r="I76" s="334"/>
      <c r="J76" s="333"/>
      <c r="K76" s="333"/>
      <c r="L76" s="334">
        <v>575</v>
      </c>
      <c r="M76" s="287" t="s">
        <v>2474</v>
      </c>
      <c r="N76" s="376" t="s">
        <v>2648</v>
      </c>
      <c r="O76" s="287" t="s">
        <v>2475</v>
      </c>
      <c r="P76" s="290" t="s">
        <v>1270</v>
      </c>
      <c r="Q76" s="405"/>
      <c r="R76" s="50"/>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row>
    <row r="77" spans="1:93" s="330" customFormat="1" ht="90" customHeight="1">
      <c r="A77" s="322">
        <v>7</v>
      </c>
      <c r="B77" s="319" t="s">
        <v>2842</v>
      </c>
      <c r="C77" s="321" t="s">
        <v>96</v>
      </c>
      <c r="D77" s="322" t="s">
        <v>2000</v>
      </c>
      <c r="E77" s="321" t="s">
        <v>98</v>
      </c>
      <c r="F77" s="321" t="s">
        <v>2035</v>
      </c>
      <c r="G77" s="321" t="s">
        <v>2034</v>
      </c>
      <c r="H77" s="323">
        <v>5</v>
      </c>
      <c r="I77" s="323">
        <v>4</v>
      </c>
      <c r="J77" s="321" t="s">
        <v>2330</v>
      </c>
      <c r="K77" s="321" t="s">
        <v>1797</v>
      </c>
      <c r="L77" s="323">
        <v>563</v>
      </c>
      <c r="M77" s="321" t="s">
        <v>96</v>
      </c>
      <c r="N77" s="375" t="s">
        <v>2071</v>
      </c>
      <c r="O77" s="321" t="s">
        <v>2072</v>
      </c>
      <c r="P77" s="380" t="s">
        <v>1832</v>
      </c>
      <c r="Q77" s="405"/>
      <c r="R77" s="50"/>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row>
    <row r="78" spans="1:93" s="330" customFormat="1" ht="45">
      <c r="A78" s="322"/>
      <c r="B78" s="322"/>
      <c r="C78" s="321"/>
      <c r="D78" s="322"/>
      <c r="E78" s="321"/>
      <c r="F78" s="321"/>
      <c r="G78" s="321"/>
      <c r="H78" s="323"/>
      <c r="I78" s="323"/>
      <c r="J78" s="321"/>
      <c r="K78" s="321"/>
      <c r="L78" s="323">
        <v>580</v>
      </c>
      <c r="M78" s="321" t="s">
        <v>2056</v>
      </c>
      <c r="N78" s="375" t="s">
        <v>1822</v>
      </c>
      <c r="O78" s="321" t="s">
        <v>1905</v>
      </c>
      <c r="P78" s="380" t="s">
        <v>1052</v>
      </c>
      <c r="Q78" s="405"/>
      <c r="R78" s="50"/>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row>
    <row r="79" spans="1:93" s="330" customFormat="1">
      <c r="A79" s="322"/>
      <c r="B79" s="322"/>
      <c r="C79" s="321"/>
      <c r="D79" s="322"/>
      <c r="E79" s="321"/>
      <c r="F79" s="321"/>
      <c r="G79" s="321"/>
      <c r="H79" s="323"/>
      <c r="I79" s="323"/>
      <c r="J79" s="321"/>
      <c r="K79" s="321"/>
      <c r="L79" s="323">
        <v>563</v>
      </c>
      <c r="M79" s="321" t="s">
        <v>1904</v>
      </c>
      <c r="N79" s="375" t="s">
        <v>1903</v>
      </c>
      <c r="O79" s="321" t="s">
        <v>1902</v>
      </c>
      <c r="P79" s="380" t="s">
        <v>1832</v>
      </c>
      <c r="Q79" s="405"/>
      <c r="R79" s="50"/>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row>
    <row r="80" spans="1:93" s="330" customFormat="1">
      <c r="A80" s="322"/>
      <c r="B80" s="322"/>
      <c r="C80" s="321"/>
      <c r="D80" s="322"/>
      <c r="E80" s="321"/>
      <c r="F80" s="321"/>
      <c r="G80" s="321"/>
      <c r="H80" s="323"/>
      <c r="I80" s="323"/>
      <c r="J80" s="321"/>
      <c r="K80" s="321"/>
      <c r="L80" s="323">
        <v>563</v>
      </c>
      <c r="M80" s="321" t="s">
        <v>1901</v>
      </c>
      <c r="N80" s="321" t="s">
        <v>1900</v>
      </c>
      <c r="O80" s="321" t="s">
        <v>1899</v>
      </c>
      <c r="P80" s="380" t="s">
        <v>1898</v>
      </c>
      <c r="Q80" s="405"/>
      <c r="R80" s="5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row>
    <row r="81" spans="1:93" s="330" customFormat="1" ht="30">
      <c r="A81" s="322"/>
      <c r="B81" s="322"/>
      <c r="C81" s="321"/>
      <c r="D81" s="322"/>
      <c r="E81" s="321"/>
      <c r="F81" s="321"/>
      <c r="G81" s="321"/>
      <c r="H81" s="323"/>
      <c r="I81" s="323"/>
      <c r="J81" s="321"/>
      <c r="K81" s="321"/>
      <c r="L81" s="420">
        <v>563</v>
      </c>
      <c r="M81" s="363" t="s">
        <v>1897</v>
      </c>
      <c r="N81" s="363" t="s">
        <v>1896</v>
      </c>
      <c r="O81" s="363" t="s">
        <v>1895</v>
      </c>
      <c r="P81" s="381" t="s">
        <v>1885</v>
      </c>
      <c r="Q81" s="405"/>
      <c r="R81" s="50"/>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row>
    <row r="82" spans="1:93" s="1" customFormat="1">
      <c r="A82" s="246"/>
      <c r="B82" s="246"/>
      <c r="C82" s="245"/>
      <c r="D82" s="246"/>
      <c r="E82" s="245"/>
      <c r="F82" s="245"/>
      <c r="G82" s="292"/>
      <c r="H82" s="268"/>
      <c r="I82" s="268"/>
      <c r="J82" s="246"/>
      <c r="K82" s="291"/>
      <c r="L82" s="268"/>
      <c r="M82" s="246"/>
      <c r="N82" s="246"/>
      <c r="O82" s="246"/>
      <c r="P82" s="291"/>
      <c r="Q82" s="406"/>
      <c r="R82" s="291"/>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row>
    <row r="83" spans="1:93" s="1" customFormat="1" ht="51" customHeight="1">
      <c r="A83" s="349">
        <v>8</v>
      </c>
      <c r="B83" s="345" t="s">
        <v>5</v>
      </c>
      <c r="C83" s="350" t="s">
        <v>96</v>
      </c>
      <c r="D83" s="350" t="s">
        <v>2307</v>
      </c>
      <c r="E83" s="350" t="s">
        <v>112</v>
      </c>
      <c r="F83" s="350" t="s">
        <v>2308</v>
      </c>
      <c r="G83" s="351" t="s">
        <v>2389</v>
      </c>
      <c r="H83" s="361">
        <v>4</v>
      </c>
      <c r="I83" s="361">
        <v>3</v>
      </c>
      <c r="J83" s="354" t="s">
        <v>2428</v>
      </c>
      <c r="K83" s="353" t="s">
        <v>2453</v>
      </c>
      <c r="L83" s="421">
        <v>753</v>
      </c>
      <c r="M83" s="349" t="s">
        <v>1815</v>
      </c>
      <c r="N83" s="375" t="s">
        <v>1814</v>
      </c>
      <c r="O83" s="350" t="s">
        <v>2478</v>
      </c>
      <c r="P83" s="351" t="s">
        <v>1051</v>
      </c>
      <c r="Q83" s="405">
        <v>3</v>
      </c>
      <c r="R83" s="50"/>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row>
    <row r="84" spans="1:93" s="1" customFormat="1" ht="45">
      <c r="A84" s="349"/>
      <c r="B84" s="349"/>
      <c r="C84" s="350"/>
      <c r="D84" s="350"/>
      <c r="E84" s="350"/>
      <c r="F84" s="350"/>
      <c r="G84" s="351"/>
      <c r="H84" s="361"/>
      <c r="I84" s="361"/>
      <c r="J84" s="349"/>
      <c r="K84" s="351"/>
      <c r="L84" s="421">
        <v>753</v>
      </c>
      <c r="M84" s="349" t="s">
        <v>2282</v>
      </c>
      <c r="N84" s="375" t="s">
        <v>2265</v>
      </c>
      <c r="O84" s="350" t="s">
        <v>2479</v>
      </c>
      <c r="P84" s="351" t="s">
        <v>1056</v>
      </c>
      <c r="Q84" s="405"/>
      <c r="R84" s="50"/>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row>
    <row r="85" spans="1:93" s="1" customFormat="1" ht="45">
      <c r="A85" s="349"/>
      <c r="B85" s="349"/>
      <c r="C85" s="350"/>
      <c r="D85" s="350"/>
      <c r="E85" s="350"/>
      <c r="F85" s="350"/>
      <c r="G85" s="351"/>
      <c r="H85" s="361"/>
      <c r="I85" s="361"/>
      <c r="J85" s="349"/>
      <c r="K85" s="351"/>
      <c r="L85" s="421">
        <v>753</v>
      </c>
      <c r="M85" s="349" t="s">
        <v>2476</v>
      </c>
      <c r="N85" s="350" t="s">
        <v>1822</v>
      </c>
      <c r="O85" s="350" t="s">
        <v>1942</v>
      </c>
      <c r="P85" s="351" t="s">
        <v>1052</v>
      </c>
      <c r="Q85" s="405"/>
      <c r="R85" s="50"/>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row>
    <row r="86" spans="1:93" s="1" customFormat="1" ht="30">
      <c r="A86" s="349"/>
      <c r="B86" s="349"/>
      <c r="C86" s="350"/>
      <c r="D86" s="350"/>
      <c r="E86" s="350"/>
      <c r="F86" s="350"/>
      <c r="G86" s="351"/>
      <c r="H86" s="361"/>
      <c r="I86" s="361"/>
      <c r="J86" s="349"/>
      <c r="K86" s="351"/>
      <c r="L86" s="423">
        <v>753</v>
      </c>
      <c r="M86" s="386" t="s">
        <v>2480</v>
      </c>
      <c r="N86" s="387" t="s">
        <v>2481</v>
      </c>
      <c r="O86" s="387" t="s">
        <v>2482</v>
      </c>
      <c r="P86" s="388" t="s">
        <v>1270</v>
      </c>
      <c r="Q86" s="405"/>
      <c r="R86" s="50"/>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row>
    <row r="87" spans="1:93" s="335" customFormat="1" ht="48" customHeight="1">
      <c r="A87" s="333">
        <v>8</v>
      </c>
      <c r="B87" s="331" t="s">
        <v>2844</v>
      </c>
      <c r="C87" s="333" t="s">
        <v>96</v>
      </c>
      <c r="D87" s="333" t="s">
        <v>2307</v>
      </c>
      <c r="E87" s="333" t="s">
        <v>112</v>
      </c>
      <c r="F87" s="333" t="s">
        <v>2308</v>
      </c>
      <c r="G87" s="333" t="s">
        <v>2389</v>
      </c>
      <c r="H87" s="334">
        <v>3</v>
      </c>
      <c r="I87" s="334">
        <v>3</v>
      </c>
      <c r="J87" s="333" t="s">
        <v>2570</v>
      </c>
      <c r="K87" s="333" t="s">
        <v>2608</v>
      </c>
      <c r="L87" s="334">
        <v>623</v>
      </c>
      <c r="M87" s="287" t="s">
        <v>2476</v>
      </c>
      <c r="N87" s="376" t="s">
        <v>2646</v>
      </c>
      <c r="O87" s="287" t="s">
        <v>1942</v>
      </c>
      <c r="P87" s="290" t="s">
        <v>1052</v>
      </c>
      <c r="Q87" s="405"/>
      <c r="R87" s="50"/>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row>
    <row r="88" spans="1:93" s="335" customFormat="1">
      <c r="A88" s="333"/>
      <c r="B88" s="333"/>
      <c r="C88" s="333"/>
      <c r="D88" s="333"/>
      <c r="E88" s="333"/>
      <c r="F88" s="333"/>
      <c r="G88" s="333"/>
      <c r="H88" s="334"/>
      <c r="I88" s="334"/>
      <c r="J88" s="333"/>
      <c r="K88" s="333"/>
      <c r="L88" s="334">
        <v>623</v>
      </c>
      <c r="M88" s="287" t="s">
        <v>2282</v>
      </c>
      <c r="N88" s="376" t="s">
        <v>2649</v>
      </c>
      <c r="O88" s="287" t="s">
        <v>2479</v>
      </c>
      <c r="P88" s="290" t="s">
        <v>1056</v>
      </c>
      <c r="Q88" s="405"/>
      <c r="R88" s="50"/>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row>
    <row r="89" spans="1:93" s="335" customFormat="1">
      <c r="A89" s="333"/>
      <c r="B89" s="333"/>
      <c r="C89" s="333"/>
      <c r="D89" s="333"/>
      <c r="E89" s="333"/>
      <c r="F89" s="333"/>
      <c r="G89" s="333"/>
      <c r="H89" s="334"/>
      <c r="I89" s="334"/>
      <c r="J89" s="333"/>
      <c r="K89" s="333"/>
      <c r="L89" s="334">
        <v>586</v>
      </c>
      <c r="M89" s="287" t="s">
        <v>2474</v>
      </c>
      <c r="N89" s="287" t="s">
        <v>2648</v>
      </c>
      <c r="O89" s="287" t="s">
        <v>2475</v>
      </c>
      <c r="P89" s="290" t="s">
        <v>1270</v>
      </c>
      <c r="Q89" s="405"/>
      <c r="R89" s="50"/>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row>
    <row r="90" spans="1:93" s="335" customFormat="1">
      <c r="A90" s="333"/>
      <c r="B90" s="333"/>
      <c r="C90" s="333"/>
      <c r="D90" s="333"/>
      <c r="E90" s="333"/>
      <c r="F90" s="333"/>
      <c r="G90" s="333"/>
      <c r="H90" s="334"/>
      <c r="I90" s="334"/>
      <c r="J90" s="333"/>
      <c r="K90" s="333"/>
      <c r="L90" s="334">
        <v>753</v>
      </c>
      <c r="M90" s="287" t="s">
        <v>1815</v>
      </c>
      <c r="N90" s="376" t="s">
        <v>2650</v>
      </c>
      <c r="O90" s="287" t="s">
        <v>1951</v>
      </c>
      <c r="P90" s="290" t="s">
        <v>1051</v>
      </c>
      <c r="Q90" s="405"/>
      <c r="R90" s="5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row>
    <row r="91" spans="1:93" s="330" customFormat="1" ht="57.75" customHeight="1">
      <c r="A91" s="322">
        <v>8</v>
      </c>
      <c r="B91" s="319" t="s">
        <v>2842</v>
      </c>
      <c r="C91" s="321" t="s">
        <v>96</v>
      </c>
      <c r="D91" s="321" t="s">
        <v>2307</v>
      </c>
      <c r="E91" s="321" t="s">
        <v>112</v>
      </c>
      <c r="F91" s="321" t="s">
        <v>2308</v>
      </c>
      <c r="G91" s="321" t="s">
        <v>2389</v>
      </c>
      <c r="H91" s="323">
        <v>4</v>
      </c>
      <c r="I91" s="323">
        <v>4</v>
      </c>
      <c r="J91" s="324" t="s">
        <v>2310</v>
      </c>
      <c r="K91" s="324" t="s">
        <v>2309</v>
      </c>
      <c r="L91" s="323">
        <v>585</v>
      </c>
      <c r="M91" s="321" t="s">
        <v>2311</v>
      </c>
      <c r="N91" s="375" t="s">
        <v>1822</v>
      </c>
      <c r="O91" s="321" t="s">
        <v>2296</v>
      </c>
      <c r="P91" s="380" t="s">
        <v>1052</v>
      </c>
      <c r="Q91" s="405"/>
      <c r="R91" s="50"/>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row>
    <row r="92" spans="1:93" s="330" customFormat="1" ht="57.75" customHeight="1">
      <c r="A92" s="322"/>
      <c r="B92" s="322"/>
      <c r="C92" s="321"/>
      <c r="D92" s="321"/>
      <c r="E92" s="321"/>
      <c r="F92" s="321"/>
      <c r="G92" s="321"/>
      <c r="H92" s="323"/>
      <c r="I92" s="323"/>
      <c r="J92" s="321"/>
      <c r="K92" s="321"/>
      <c r="L92" s="325">
        <v>585</v>
      </c>
      <c r="M92" s="321" t="s">
        <v>2282</v>
      </c>
      <c r="N92" s="375" t="s">
        <v>2265</v>
      </c>
      <c r="O92" s="321" t="s">
        <v>2297</v>
      </c>
      <c r="P92" s="380" t="s">
        <v>1056</v>
      </c>
      <c r="Q92" s="405"/>
      <c r="R92" s="50"/>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row>
    <row r="93" spans="1:93" s="330" customFormat="1" ht="57.75" customHeight="1">
      <c r="A93" s="322"/>
      <c r="B93" s="322"/>
      <c r="C93" s="321"/>
      <c r="D93" s="321"/>
      <c r="E93" s="321"/>
      <c r="F93" s="321"/>
      <c r="G93" s="321"/>
      <c r="H93" s="323"/>
      <c r="I93" s="323"/>
      <c r="J93" s="321"/>
      <c r="K93" s="321"/>
      <c r="L93" s="325">
        <v>585</v>
      </c>
      <c r="M93" s="321" t="s">
        <v>2281</v>
      </c>
      <c r="N93" s="321" t="s">
        <v>2264</v>
      </c>
      <c r="O93" s="321" t="s">
        <v>2312</v>
      </c>
      <c r="P93" s="380" t="s">
        <v>1832</v>
      </c>
      <c r="Q93" s="405"/>
      <c r="R93" s="50"/>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row>
    <row r="94" spans="1:93" s="330" customFormat="1" ht="57.75" customHeight="1">
      <c r="A94" s="322"/>
      <c r="B94" s="322"/>
      <c r="C94" s="321"/>
      <c r="D94" s="321"/>
      <c r="E94" s="321"/>
      <c r="F94" s="321"/>
      <c r="G94" s="321"/>
      <c r="H94" s="323"/>
      <c r="I94" s="323"/>
      <c r="J94" s="321"/>
      <c r="K94" s="321"/>
      <c r="L94" s="325">
        <v>585</v>
      </c>
      <c r="M94" s="321" t="s">
        <v>1815</v>
      </c>
      <c r="N94" s="375" t="s">
        <v>1814</v>
      </c>
      <c r="O94" s="321" t="s">
        <v>1951</v>
      </c>
      <c r="P94" s="380" t="s">
        <v>1051</v>
      </c>
      <c r="Q94" s="405"/>
      <c r="R94" s="50"/>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row>
    <row r="95" spans="1:93" s="1" customFormat="1">
      <c r="A95" s="246"/>
      <c r="B95" s="246"/>
      <c r="C95" s="245"/>
      <c r="D95" s="246"/>
      <c r="E95" s="245"/>
      <c r="F95" s="245"/>
      <c r="G95" s="292"/>
      <c r="H95" s="268"/>
      <c r="I95" s="268"/>
      <c r="J95" s="246"/>
      <c r="K95" s="291"/>
      <c r="L95" s="268"/>
      <c r="M95" s="246"/>
      <c r="N95" s="246"/>
      <c r="O95" s="246"/>
      <c r="P95" s="291"/>
      <c r="Q95" s="406"/>
      <c r="R95" s="291"/>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row>
    <row r="96" spans="1:93" s="1" customFormat="1" ht="60.75" customHeight="1">
      <c r="A96" s="349">
        <v>9</v>
      </c>
      <c r="B96" s="345" t="s">
        <v>5</v>
      </c>
      <c r="C96" s="350" t="s">
        <v>123</v>
      </c>
      <c r="D96" s="349" t="s">
        <v>1894</v>
      </c>
      <c r="E96" s="350" t="s">
        <v>2033</v>
      </c>
      <c r="F96" s="350" t="s">
        <v>2032</v>
      </c>
      <c r="G96" s="351" t="s">
        <v>2031</v>
      </c>
      <c r="H96" s="361">
        <v>2</v>
      </c>
      <c r="I96" s="361">
        <v>2</v>
      </c>
      <c r="J96" s="354" t="s">
        <v>1786</v>
      </c>
      <c r="K96" s="353" t="s">
        <v>2454</v>
      </c>
      <c r="L96" s="421">
        <v>882</v>
      </c>
      <c r="M96" s="349" t="s">
        <v>1884</v>
      </c>
      <c r="N96" s="375" t="s">
        <v>1883</v>
      </c>
      <c r="O96" s="350" t="s">
        <v>1335</v>
      </c>
      <c r="P96" s="351" t="s">
        <v>1046</v>
      </c>
      <c r="Q96" s="405">
        <v>1</v>
      </c>
      <c r="R96" s="50"/>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row>
    <row r="97" spans="1:93" s="1" customFormat="1" ht="31.5" customHeight="1">
      <c r="A97" s="349"/>
      <c r="B97" s="349"/>
      <c r="C97" s="350"/>
      <c r="D97" s="349"/>
      <c r="E97" s="350"/>
      <c r="F97" s="350"/>
      <c r="G97" s="351"/>
      <c r="H97" s="361"/>
      <c r="I97" s="361"/>
      <c r="J97" s="349"/>
      <c r="K97" s="351"/>
      <c r="L97" s="421">
        <v>882</v>
      </c>
      <c r="M97" s="349" t="s">
        <v>2483</v>
      </c>
      <c r="N97" s="375" t="s">
        <v>2484</v>
      </c>
      <c r="O97" s="350" t="s">
        <v>2485</v>
      </c>
      <c r="P97" s="351" t="s">
        <v>1269</v>
      </c>
      <c r="Q97" s="405"/>
      <c r="R97" s="50"/>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row>
    <row r="98" spans="1:93" s="335" customFormat="1" ht="62.25" customHeight="1">
      <c r="A98" s="287">
        <v>9</v>
      </c>
      <c r="B98" s="331" t="s">
        <v>2844</v>
      </c>
      <c r="C98" s="333" t="s">
        <v>123</v>
      </c>
      <c r="D98" s="333" t="s">
        <v>1894</v>
      </c>
      <c r="E98" s="333" t="s">
        <v>2033</v>
      </c>
      <c r="F98" s="333" t="s">
        <v>2032</v>
      </c>
      <c r="G98" s="333" t="s">
        <v>2031</v>
      </c>
      <c r="H98" s="334">
        <v>4</v>
      </c>
      <c r="I98" s="334">
        <v>2</v>
      </c>
      <c r="J98" s="333" t="s">
        <v>2584</v>
      </c>
      <c r="K98" s="333" t="s">
        <v>2087</v>
      </c>
      <c r="L98" s="334">
        <v>640</v>
      </c>
      <c r="M98" s="287" t="s">
        <v>2483</v>
      </c>
      <c r="N98" s="376" t="s">
        <v>2651</v>
      </c>
      <c r="O98" s="287" t="s">
        <v>2769</v>
      </c>
      <c r="P98" s="290" t="s">
        <v>1269</v>
      </c>
      <c r="Q98" s="405"/>
      <c r="R98" s="50"/>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row>
    <row r="99" spans="1:93" s="335" customFormat="1">
      <c r="A99" s="287"/>
      <c r="B99" s="287"/>
      <c r="C99" s="333"/>
      <c r="D99" s="333"/>
      <c r="E99" s="333"/>
      <c r="F99" s="333"/>
      <c r="G99" s="333"/>
      <c r="H99" s="334"/>
      <c r="I99" s="334"/>
      <c r="J99" s="333"/>
      <c r="K99" s="333"/>
      <c r="L99" s="334">
        <v>593</v>
      </c>
      <c r="M99" s="287" t="s">
        <v>2488</v>
      </c>
      <c r="N99" s="287" t="s">
        <v>2652</v>
      </c>
      <c r="O99" s="287" t="s">
        <v>2489</v>
      </c>
      <c r="P99" s="290" t="s">
        <v>1062</v>
      </c>
      <c r="Q99" s="405"/>
      <c r="R99" s="50"/>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row>
    <row r="100" spans="1:93" s="335" customFormat="1">
      <c r="A100" s="287"/>
      <c r="B100" s="287"/>
      <c r="C100" s="333"/>
      <c r="D100" s="333"/>
      <c r="E100" s="333"/>
      <c r="F100" s="333"/>
      <c r="G100" s="333"/>
      <c r="H100" s="334"/>
      <c r="I100" s="334"/>
      <c r="J100" s="333"/>
      <c r="K100" s="333"/>
      <c r="L100" s="334">
        <v>593</v>
      </c>
      <c r="M100" s="287" t="s">
        <v>1888</v>
      </c>
      <c r="N100" s="287" t="s">
        <v>2653</v>
      </c>
      <c r="O100" s="287" t="s">
        <v>1886</v>
      </c>
      <c r="P100" s="290" t="s">
        <v>1040</v>
      </c>
      <c r="Q100" s="405"/>
      <c r="R100" s="5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row>
    <row r="101" spans="1:93" s="335" customFormat="1">
      <c r="A101" s="287"/>
      <c r="B101" s="287"/>
      <c r="C101" s="333"/>
      <c r="D101" s="333"/>
      <c r="E101" s="333"/>
      <c r="F101" s="333"/>
      <c r="G101" s="333"/>
      <c r="H101" s="334"/>
      <c r="I101" s="334"/>
      <c r="J101" s="333"/>
      <c r="K101" s="333"/>
      <c r="L101" s="334">
        <v>631</v>
      </c>
      <c r="M101" s="287" t="s">
        <v>1884</v>
      </c>
      <c r="N101" s="375" t="s">
        <v>2654</v>
      </c>
      <c r="O101" s="287" t="s">
        <v>1882</v>
      </c>
      <c r="P101" s="290" t="s">
        <v>1046</v>
      </c>
      <c r="Q101" s="405"/>
      <c r="R101" s="50"/>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row>
    <row r="102" spans="1:93" s="330" customFormat="1" ht="56.25" customHeight="1">
      <c r="A102" s="322">
        <v>9</v>
      </c>
      <c r="B102" s="319" t="s">
        <v>2842</v>
      </c>
      <c r="C102" s="321" t="s">
        <v>123</v>
      </c>
      <c r="D102" s="322" t="s">
        <v>1894</v>
      </c>
      <c r="E102" s="321" t="s">
        <v>2033</v>
      </c>
      <c r="F102" s="321" t="s">
        <v>2032</v>
      </c>
      <c r="G102" s="321" t="s">
        <v>2031</v>
      </c>
      <c r="H102" s="323">
        <v>5</v>
      </c>
      <c r="I102" s="323">
        <v>4</v>
      </c>
      <c r="J102" s="321" t="s">
        <v>2405</v>
      </c>
      <c r="K102" s="321" t="s">
        <v>2382</v>
      </c>
      <c r="L102" s="323">
        <v>565</v>
      </c>
      <c r="M102" s="321" t="s">
        <v>2057</v>
      </c>
      <c r="N102" s="321" t="s">
        <v>1893</v>
      </c>
      <c r="O102" s="321" t="s">
        <v>1892</v>
      </c>
      <c r="P102" s="380" t="s">
        <v>1827</v>
      </c>
      <c r="Q102" s="405"/>
      <c r="R102" s="50"/>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row>
    <row r="103" spans="1:93" s="330" customFormat="1" ht="56.25" customHeight="1">
      <c r="A103" s="322"/>
      <c r="B103" s="322"/>
      <c r="C103" s="321"/>
      <c r="D103" s="322"/>
      <c r="E103" s="321"/>
      <c r="F103" s="321"/>
      <c r="G103" s="321"/>
      <c r="H103" s="323"/>
      <c r="I103" s="323"/>
      <c r="J103" s="321"/>
      <c r="K103" s="321"/>
      <c r="L103" s="323">
        <v>565</v>
      </c>
      <c r="M103" s="321" t="s">
        <v>1891</v>
      </c>
      <c r="N103" s="321" t="s">
        <v>1890</v>
      </c>
      <c r="O103" s="321" t="s">
        <v>1889</v>
      </c>
      <c r="P103" s="380" t="s">
        <v>1827</v>
      </c>
      <c r="Q103" s="405"/>
      <c r="R103" s="50"/>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row>
    <row r="104" spans="1:93" s="330" customFormat="1" ht="56.25" customHeight="1">
      <c r="A104" s="322"/>
      <c r="B104" s="322"/>
      <c r="C104" s="321"/>
      <c r="D104" s="322"/>
      <c r="E104" s="321"/>
      <c r="F104" s="321"/>
      <c r="G104" s="321"/>
      <c r="H104" s="323"/>
      <c r="I104" s="323"/>
      <c r="J104" s="321"/>
      <c r="K104" s="321"/>
      <c r="L104" s="323">
        <v>565</v>
      </c>
      <c r="M104" s="321" t="s">
        <v>1888</v>
      </c>
      <c r="N104" s="321" t="s">
        <v>1887</v>
      </c>
      <c r="O104" s="321" t="s">
        <v>1886</v>
      </c>
      <c r="P104" s="380" t="s">
        <v>1885</v>
      </c>
      <c r="Q104" s="405"/>
      <c r="R104" s="50"/>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row>
    <row r="105" spans="1:93" s="330" customFormat="1" ht="56.25" customHeight="1">
      <c r="A105" s="322"/>
      <c r="B105" s="322"/>
      <c r="C105" s="321"/>
      <c r="D105" s="322"/>
      <c r="E105" s="321"/>
      <c r="F105" s="321"/>
      <c r="G105" s="321"/>
      <c r="H105" s="323"/>
      <c r="I105" s="323"/>
      <c r="J105" s="321"/>
      <c r="K105" s="321"/>
      <c r="L105" s="323">
        <v>575</v>
      </c>
      <c r="M105" s="321" t="s">
        <v>1884</v>
      </c>
      <c r="N105" s="375" t="s">
        <v>1883</v>
      </c>
      <c r="O105" s="321" t="s">
        <v>1882</v>
      </c>
      <c r="P105" s="380" t="s">
        <v>1847</v>
      </c>
      <c r="Q105" s="405"/>
      <c r="R105" s="50"/>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row>
    <row r="106" spans="1:93" s="330" customFormat="1" ht="56.25" customHeight="1">
      <c r="A106" s="322"/>
      <c r="B106" s="322"/>
      <c r="C106" s="321"/>
      <c r="D106" s="322"/>
      <c r="E106" s="321"/>
      <c r="F106" s="321"/>
      <c r="G106" s="321"/>
      <c r="H106" s="323"/>
      <c r="I106" s="323"/>
      <c r="J106" s="321"/>
      <c r="K106" s="321"/>
      <c r="L106" s="420">
        <v>565</v>
      </c>
      <c r="M106" s="363" t="s">
        <v>1881</v>
      </c>
      <c r="N106" s="363" t="s">
        <v>1880</v>
      </c>
      <c r="O106" s="363" t="s">
        <v>1879</v>
      </c>
      <c r="P106" s="381" t="s">
        <v>1824</v>
      </c>
      <c r="Q106" s="405"/>
      <c r="R106" s="50"/>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row>
    <row r="107" spans="1:93" s="1" customFormat="1">
      <c r="A107" s="246"/>
      <c r="B107" s="246"/>
      <c r="C107" s="245"/>
      <c r="D107" s="246"/>
      <c r="E107" s="245"/>
      <c r="F107" s="245"/>
      <c r="G107" s="292"/>
      <c r="H107" s="268"/>
      <c r="I107" s="268"/>
      <c r="J107" s="246"/>
      <c r="K107" s="291"/>
      <c r="L107" s="268"/>
      <c r="M107" s="246"/>
      <c r="N107" s="246"/>
      <c r="O107" s="246"/>
      <c r="P107" s="291"/>
      <c r="Q107" s="406"/>
      <c r="R107" s="291"/>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row>
    <row r="108" spans="1:93" s="1" customFormat="1" ht="60">
      <c r="A108" s="349">
        <v>10</v>
      </c>
      <c r="B108" s="345" t="s">
        <v>5</v>
      </c>
      <c r="C108" s="350" t="s">
        <v>123</v>
      </c>
      <c r="D108" s="350" t="s">
        <v>488</v>
      </c>
      <c r="E108" s="350" t="s">
        <v>139</v>
      </c>
      <c r="F108" s="350" t="s">
        <v>2344</v>
      </c>
      <c r="G108" s="351" t="s">
        <v>2031</v>
      </c>
      <c r="H108" s="361">
        <v>2</v>
      </c>
      <c r="I108" s="361">
        <v>2</v>
      </c>
      <c r="J108" s="354" t="s">
        <v>488</v>
      </c>
      <c r="K108" s="353" t="s">
        <v>2455</v>
      </c>
      <c r="L108" s="421">
        <v>881</v>
      </c>
      <c r="M108" s="349" t="s">
        <v>2486</v>
      </c>
      <c r="N108" s="375" t="s">
        <v>2313</v>
      </c>
      <c r="O108" s="350" t="s">
        <v>2487</v>
      </c>
      <c r="P108" s="351" t="s">
        <v>1051</v>
      </c>
      <c r="Q108" s="405">
        <v>1</v>
      </c>
      <c r="R108" s="50"/>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row>
    <row r="109" spans="1:93" s="1" customFormat="1" ht="30">
      <c r="A109" s="349"/>
      <c r="B109" s="349"/>
      <c r="C109" s="350"/>
      <c r="D109" s="350"/>
      <c r="E109" s="350"/>
      <c r="F109" s="350"/>
      <c r="G109" s="351"/>
      <c r="H109" s="361"/>
      <c r="I109" s="361"/>
      <c r="J109" s="349"/>
      <c r="K109" s="351"/>
      <c r="L109" s="421">
        <v>881</v>
      </c>
      <c r="M109" s="349" t="s">
        <v>2488</v>
      </c>
      <c r="N109" s="350" t="s">
        <v>1880</v>
      </c>
      <c r="O109" s="350" t="s">
        <v>2489</v>
      </c>
      <c r="P109" s="351" t="s">
        <v>1062</v>
      </c>
      <c r="Q109" s="405"/>
      <c r="R109" s="50"/>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row>
    <row r="110" spans="1:93" s="335" customFormat="1" ht="92.25" customHeight="1">
      <c r="A110" s="333">
        <v>10</v>
      </c>
      <c r="B110" s="331" t="s">
        <v>2844</v>
      </c>
      <c r="C110" s="333" t="s">
        <v>123</v>
      </c>
      <c r="D110" s="333" t="s">
        <v>488</v>
      </c>
      <c r="E110" s="333" t="s">
        <v>139</v>
      </c>
      <c r="F110" s="333" t="s">
        <v>2344</v>
      </c>
      <c r="G110" s="333" t="s">
        <v>2031</v>
      </c>
      <c r="H110" s="334">
        <v>2</v>
      </c>
      <c r="I110" s="334">
        <v>2</v>
      </c>
      <c r="J110" s="333" t="s">
        <v>2585</v>
      </c>
      <c r="K110" s="333" t="s">
        <v>2609</v>
      </c>
      <c r="L110" s="334">
        <v>793</v>
      </c>
      <c r="M110" s="287" t="s">
        <v>2486</v>
      </c>
      <c r="N110" s="376" t="s">
        <v>2655</v>
      </c>
      <c r="O110" s="287" t="s">
        <v>2770</v>
      </c>
      <c r="P110" s="290" t="s">
        <v>1051</v>
      </c>
      <c r="Q110" s="405"/>
      <c r="R110" s="5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row>
    <row r="111" spans="1:93" s="335" customFormat="1">
      <c r="A111" s="333"/>
      <c r="B111" s="333"/>
      <c r="C111" s="333"/>
      <c r="D111" s="333"/>
      <c r="E111" s="333"/>
      <c r="F111" s="333"/>
      <c r="G111" s="333"/>
      <c r="H111" s="334"/>
      <c r="I111" s="334"/>
      <c r="J111" s="333"/>
      <c r="K111" s="333"/>
      <c r="L111" s="334">
        <v>578</v>
      </c>
      <c r="M111" s="287" t="s">
        <v>2488</v>
      </c>
      <c r="N111" s="287" t="s">
        <v>2652</v>
      </c>
      <c r="O111" s="287" t="s">
        <v>2489</v>
      </c>
      <c r="P111" s="290" t="s">
        <v>1062</v>
      </c>
      <c r="Q111" s="405"/>
      <c r="R111" s="50"/>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row>
    <row r="112" spans="1:93" s="330" customFormat="1" ht="45" customHeight="1">
      <c r="A112" s="322">
        <v>10</v>
      </c>
      <c r="B112" s="319" t="s">
        <v>2842</v>
      </c>
      <c r="C112" s="321" t="s">
        <v>123</v>
      </c>
      <c r="D112" s="321" t="s">
        <v>488</v>
      </c>
      <c r="E112" s="321" t="s">
        <v>139</v>
      </c>
      <c r="F112" s="321" t="s">
        <v>2344</v>
      </c>
      <c r="G112" s="321" t="s">
        <v>2031</v>
      </c>
      <c r="H112" s="323">
        <v>7</v>
      </c>
      <c r="I112" s="323">
        <v>4</v>
      </c>
      <c r="J112" s="324" t="s">
        <v>2406</v>
      </c>
      <c r="K112" s="324" t="s">
        <v>2255</v>
      </c>
      <c r="L112" s="325">
        <v>735</v>
      </c>
      <c r="M112" s="321" t="s">
        <v>1426</v>
      </c>
      <c r="N112" s="375" t="s">
        <v>2313</v>
      </c>
      <c r="O112" s="321" t="s">
        <v>2314</v>
      </c>
      <c r="P112" s="380" t="s">
        <v>1051</v>
      </c>
      <c r="Q112" s="405"/>
      <c r="R112" s="50"/>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row>
    <row r="113" spans="1:93" s="330" customFormat="1">
      <c r="A113" s="322"/>
      <c r="B113" s="322"/>
      <c r="C113" s="321"/>
      <c r="D113" s="321"/>
      <c r="E113" s="321"/>
      <c r="F113" s="321"/>
      <c r="G113" s="321"/>
      <c r="H113" s="323"/>
      <c r="I113" s="323"/>
      <c r="J113" s="321"/>
      <c r="K113" s="321"/>
      <c r="L113" s="420">
        <v>735</v>
      </c>
      <c r="M113" s="363" t="s">
        <v>2283</v>
      </c>
      <c r="N113" s="363" t="s">
        <v>2266</v>
      </c>
      <c r="O113" s="363" t="s">
        <v>1249</v>
      </c>
      <c r="P113" s="381" t="s">
        <v>1051</v>
      </c>
      <c r="Q113" s="405"/>
      <c r="R113" s="50"/>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row>
    <row r="114" spans="1:93" s="330" customFormat="1" ht="30">
      <c r="A114" s="322"/>
      <c r="B114" s="322"/>
      <c r="C114" s="321"/>
      <c r="D114" s="321"/>
      <c r="E114" s="321"/>
      <c r="F114" s="321"/>
      <c r="G114" s="321"/>
      <c r="H114" s="323"/>
      <c r="I114" s="323"/>
      <c r="J114" s="321"/>
      <c r="K114" s="321"/>
      <c r="L114" s="424">
        <v>735</v>
      </c>
      <c r="M114" s="363" t="s">
        <v>2284</v>
      </c>
      <c r="N114" s="363" t="s">
        <v>2267</v>
      </c>
      <c r="O114" s="363" t="s">
        <v>1244</v>
      </c>
      <c r="P114" s="381" t="s">
        <v>1062</v>
      </c>
      <c r="Q114" s="405"/>
      <c r="R114" s="50"/>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row>
    <row r="115" spans="1:93" s="330" customFormat="1" ht="30">
      <c r="A115" s="322"/>
      <c r="B115" s="322"/>
      <c r="C115" s="321"/>
      <c r="D115" s="321"/>
      <c r="E115" s="321"/>
      <c r="F115" s="321"/>
      <c r="G115" s="321"/>
      <c r="H115" s="323"/>
      <c r="I115" s="323"/>
      <c r="J115" s="321"/>
      <c r="K115" s="321"/>
      <c r="L115" s="325">
        <v>735</v>
      </c>
      <c r="M115" s="321" t="s">
        <v>2285</v>
      </c>
      <c r="N115" s="321" t="s">
        <v>1893</v>
      </c>
      <c r="O115" s="321" t="s">
        <v>1892</v>
      </c>
      <c r="P115" s="380" t="s">
        <v>2288</v>
      </c>
      <c r="Q115" s="405"/>
      <c r="R115" s="50"/>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row>
    <row r="116" spans="1:93" s="330" customFormat="1" ht="30">
      <c r="A116" s="322"/>
      <c r="B116" s="322"/>
      <c r="C116" s="321"/>
      <c r="D116" s="321"/>
      <c r="E116" s="321"/>
      <c r="F116" s="321"/>
      <c r="G116" s="321"/>
      <c r="H116" s="323"/>
      <c r="I116" s="323"/>
      <c r="J116" s="321"/>
      <c r="K116" s="321"/>
      <c r="L116" s="420">
        <v>735</v>
      </c>
      <c r="M116" s="363" t="s">
        <v>2286</v>
      </c>
      <c r="N116" s="363" t="s">
        <v>2268</v>
      </c>
      <c r="O116" s="363" t="s">
        <v>2287</v>
      </c>
      <c r="P116" s="381" t="s">
        <v>1115</v>
      </c>
      <c r="Q116" s="405"/>
      <c r="R116" s="50"/>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row>
    <row r="117" spans="1:93" s="330" customFormat="1" ht="30">
      <c r="A117" s="322"/>
      <c r="B117" s="322"/>
      <c r="C117" s="321"/>
      <c r="D117" s="321"/>
      <c r="E117" s="321"/>
      <c r="F117" s="321"/>
      <c r="G117" s="321"/>
      <c r="H117" s="323"/>
      <c r="I117" s="323"/>
      <c r="J117" s="321"/>
      <c r="K117" s="321"/>
      <c r="L117" s="420">
        <v>735</v>
      </c>
      <c r="M117" s="363" t="s">
        <v>1964</v>
      </c>
      <c r="N117" s="363" t="s">
        <v>1965</v>
      </c>
      <c r="O117" s="363" t="s">
        <v>2186</v>
      </c>
      <c r="P117" s="381" t="s">
        <v>1064</v>
      </c>
      <c r="Q117" s="405"/>
      <c r="R117" s="50"/>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row>
    <row r="118" spans="1:93" s="330" customFormat="1" ht="30">
      <c r="A118" s="322"/>
      <c r="B118" s="322"/>
      <c r="C118" s="321"/>
      <c r="D118" s="321"/>
      <c r="E118" s="321"/>
      <c r="F118" s="321"/>
      <c r="G118" s="321"/>
      <c r="H118" s="323"/>
      <c r="I118" s="323"/>
      <c r="J118" s="321"/>
      <c r="K118" s="321"/>
      <c r="L118" s="325">
        <v>735</v>
      </c>
      <c r="M118" s="321" t="s">
        <v>1891</v>
      </c>
      <c r="N118" s="321" t="s">
        <v>1890</v>
      </c>
      <c r="O118" s="321" t="s">
        <v>2315</v>
      </c>
      <c r="P118" s="380" t="s">
        <v>1048</v>
      </c>
      <c r="Q118" s="405"/>
      <c r="R118" s="50"/>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row>
    <row r="119" spans="1:93" s="1" customFormat="1">
      <c r="A119" s="246"/>
      <c r="B119" s="246"/>
      <c r="C119" s="245"/>
      <c r="D119" s="246"/>
      <c r="E119" s="245"/>
      <c r="F119" s="245"/>
      <c r="G119" s="292"/>
      <c r="H119" s="268"/>
      <c r="I119" s="268"/>
      <c r="J119" s="246"/>
      <c r="K119" s="291"/>
      <c r="L119" s="268"/>
      <c r="M119" s="246"/>
      <c r="N119" s="246"/>
      <c r="O119" s="246"/>
      <c r="P119" s="291"/>
      <c r="Q119" s="406"/>
      <c r="R119" s="291"/>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row>
    <row r="120" spans="1:93" s="1" customFormat="1" ht="105">
      <c r="A120" s="350">
        <v>11</v>
      </c>
      <c r="B120" s="350" t="s">
        <v>5</v>
      </c>
      <c r="C120" s="350" t="s">
        <v>284</v>
      </c>
      <c r="D120" s="350" t="s">
        <v>2323</v>
      </c>
      <c r="E120" s="350" t="s">
        <v>285</v>
      </c>
      <c r="F120" s="350" t="s">
        <v>2030</v>
      </c>
      <c r="G120" s="350" t="s">
        <v>2029</v>
      </c>
      <c r="H120" s="350">
        <v>2</v>
      </c>
      <c r="I120" s="350">
        <v>1</v>
      </c>
      <c r="J120" s="350" t="s">
        <v>2439</v>
      </c>
      <c r="K120" s="350" t="s">
        <v>2456</v>
      </c>
      <c r="L120" s="361">
        <v>822</v>
      </c>
      <c r="M120" s="350" t="s">
        <v>2490</v>
      </c>
      <c r="N120" s="375" t="s">
        <v>2863</v>
      </c>
      <c r="O120" s="350" t="s">
        <v>2492</v>
      </c>
      <c r="P120" s="350" t="s">
        <v>1046</v>
      </c>
      <c r="Q120" s="405">
        <v>2</v>
      </c>
      <c r="R120" s="5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row>
    <row r="121" spans="1:93" s="1" customFormat="1">
      <c r="A121" s="350"/>
      <c r="B121" s="350"/>
      <c r="C121" s="350"/>
      <c r="D121" s="350"/>
      <c r="E121" s="350"/>
      <c r="F121" s="350"/>
      <c r="G121" s="350"/>
      <c r="H121" s="350"/>
      <c r="I121" s="350"/>
      <c r="J121" s="350"/>
      <c r="K121" s="350"/>
      <c r="L121" s="361">
        <v>822</v>
      </c>
      <c r="M121" s="350" t="s">
        <v>1875</v>
      </c>
      <c r="N121" s="375" t="s">
        <v>1874</v>
      </c>
      <c r="O121" s="350" t="s">
        <v>2493</v>
      </c>
      <c r="P121" s="350" t="s">
        <v>1046</v>
      </c>
      <c r="Q121" s="405"/>
      <c r="R121" s="50"/>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row>
    <row r="122" spans="1:93" s="335" customFormat="1" ht="95.25" customHeight="1">
      <c r="A122" s="287">
        <v>11</v>
      </c>
      <c r="B122" s="331" t="s">
        <v>2844</v>
      </c>
      <c r="C122" s="333" t="s">
        <v>284</v>
      </c>
      <c r="D122" s="333" t="s">
        <v>2323</v>
      </c>
      <c r="E122" s="333" t="s">
        <v>285</v>
      </c>
      <c r="F122" s="333" t="s">
        <v>2030</v>
      </c>
      <c r="G122" s="333" t="s">
        <v>2029</v>
      </c>
      <c r="H122" s="334">
        <v>5</v>
      </c>
      <c r="I122" s="334">
        <v>5</v>
      </c>
      <c r="J122" s="333" t="s">
        <v>2586</v>
      </c>
      <c r="K122" s="333" t="s">
        <v>2610</v>
      </c>
      <c r="L122" s="334">
        <v>570</v>
      </c>
      <c r="M122" s="287" t="s">
        <v>2134</v>
      </c>
      <c r="N122" s="375" t="s">
        <v>2863</v>
      </c>
      <c r="O122" s="287" t="s">
        <v>2791</v>
      </c>
      <c r="P122" s="290" t="s">
        <v>1046</v>
      </c>
      <c r="Q122" s="405"/>
      <c r="R122" s="50"/>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row>
    <row r="123" spans="1:93" s="335" customFormat="1">
      <c r="A123" s="287"/>
      <c r="B123" s="287"/>
      <c r="C123" s="333"/>
      <c r="D123" s="333"/>
      <c r="E123" s="333"/>
      <c r="F123" s="333"/>
      <c r="G123" s="333"/>
      <c r="H123" s="334"/>
      <c r="I123" s="334"/>
      <c r="J123" s="333"/>
      <c r="K123" s="333"/>
      <c r="L123" s="334">
        <v>570</v>
      </c>
      <c r="M123" s="287" t="s">
        <v>1875</v>
      </c>
      <c r="N123" s="376" t="s">
        <v>2657</v>
      </c>
      <c r="O123" s="287" t="s">
        <v>1873</v>
      </c>
      <c r="P123" s="290" t="s">
        <v>1046</v>
      </c>
      <c r="Q123" s="405"/>
      <c r="R123" s="50"/>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row>
    <row r="124" spans="1:93" s="335" customFormat="1">
      <c r="A124" s="287"/>
      <c r="B124" s="287"/>
      <c r="C124" s="333"/>
      <c r="D124" s="333"/>
      <c r="E124" s="333"/>
      <c r="F124" s="333"/>
      <c r="G124" s="333"/>
      <c r="H124" s="334"/>
      <c r="I124" s="334"/>
      <c r="J124" s="333"/>
      <c r="K124" s="333"/>
      <c r="L124" s="334">
        <v>751</v>
      </c>
      <c r="M124" s="287" t="s">
        <v>1872</v>
      </c>
      <c r="N124" s="287" t="s">
        <v>2658</v>
      </c>
      <c r="O124" s="287" t="s">
        <v>1870</v>
      </c>
      <c r="P124" s="290" t="s">
        <v>1046</v>
      </c>
      <c r="Q124" s="405"/>
      <c r="R124" s="50"/>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row>
    <row r="125" spans="1:93" s="335" customFormat="1">
      <c r="A125" s="287"/>
      <c r="B125" s="287"/>
      <c r="C125" s="333"/>
      <c r="D125" s="333"/>
      <c r="E125" s="333"/>
      <c r="F125" s="333"/>
      <c r="G125" s="333"/>
      <c r="H125" s="334"/>
      <c r="I125" s="334"/>
      <c r="J125" s="333"/>
      <c r="K125" s="333"/>
      <c r="L125" s="334">
        <v>570</v>
      </c>
      <c r="M125" s="287" t="s">
        <v>1856</v>
      </c>
      <c r="N125" s="287" t="s">
        <v>2659</v>
      </c>
      <c r="O125" s="287" t="s">
        <v>2792</v>
      </c>
      <c r="P125" s="290" t="s">
        <v>1051</v>
      </c>
      <c r="Q125" s="405"/>
      <c r="R125" s="50"/>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row>
    <row r="126" spans="1:93" s="335" customFormat="1">
      <c r="A126" s="287"/>
      <c r="B126" s="287"/>
      <c r="C126" s="333"/>
      <c r="D126" s="333"/>
      <c r="E126" s="333"/>
      <c r="F126" s="333"/>
      <c r="G126" s="333"/>
      <c r="H126" s="334"/>
      <c r="I126" s="334"/>
      <c r="J126" s="333"/>
      <c r="K126" s="333"/>
      <c r="L126" s="334">
        <v>604</v>
      </c>
      <c r="M126" s="287" t="s">
        <v>1869</v>
      </c>
      <c r="N126" s="287" t="s">
        <v>2660</v>
      </c>
      <c r="O126" s="287" t="s">
        <v>1867</v>
      </c>
      <c r="P126" s="290" t="s">
        <v>1114</v>
      </c>
      <c r="Q126" s="405"/>
      <c r="R126" s="50"/>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row>
    <row r="127" spans="1:93" s="330" customFormat="1" ht="39" customHeight="1">
      <c r="A127" s="322">
        <v>11</v>
      </c>
      <c r="B127" s="319" t="s">
        <v>2842</v>
      </c>
      <c r="C127" s="321" t="s">
        <v>284</v>
      </c>
      <c r="D127" s="322" t="s">
        <v>2323</v>
      </c>
      <c r="E127" s="326" t="s">
        <v>285</v>
      </c>
      <c r="F127" s="321" t="s">
        <v>2030</v>
      </c>
      <c r="G127" s="321" t="s">
        <v>2029</v>
      </c>
      <c r="H127" s="323">
        <v>5</v>
      </c>
      <c r="I127" s="323">
        <v>5</v>
      </c>
      <c r="J127" s="321" t="s">
        <v>2331</v>
      </c>
      <c r="K127" s="321" t="s">
        <v>1798</v>
      </c>
      <c r="L127" s="420">
        <v>565</v>
      </c>
      <c r="M127" s="363" t="s">
        <v>2058</v>
      </c>
      <c r="N127" s="363" t="s">
        <v>1877</v>
      </c>
      <c r="O127" s="363" t="s">
        <v>1878</v>
      </c>
      <c r="P127" s="381" t="s">
        <v>1847</v>
      </c>
      <c r="Q127" s="405"/>
      <c r="R127" s="50"/>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row>
    <row r="128" spans="1:93" s="330" customFormat="1" ht="45">
      <c r="A128" s="322"/>
      <c r="B128" s="322"/>
      <c r="C128" s="321"/>
      <c r="D128" s="322"/>
      <c r="E128" s="321"/>
      <c r="F128" s="321"/>
      <c r="G128" s="321"/>
      <c r="H128" s="323"/>
      <c r="I128" s="323"/>
      <c r="J128" s="321"/>
      <c r="K128" s="321"/>
      <c r="L128" s="323">
        <v>731</v>
      </c>
      <c r="M128" s="321" t="s">
        <v>2059</v>
      </c>
      <c r="N128" s="375" t="s">
        <v>2863</v>
      </c>
      <c r="O128" s="321" t="s">
        <v>1876</v>
      </c>
      <c r="P128" s="380" t="s">
        <v>1046</v>
      </c>
      <c r="Q128" s="405"/>
      <c r="R128" s="50"/>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row>
    <row r="129" spans="1:93" s="330" customFormat="1">
      <c r="A129" s="322"/>
      <c r="B129" s="322"/>
      <c r="C129" s="321"/>
      <c r="D129" s="322"/>
      <c r="E129" s="321"/>
      <c r="F129" s="321"/>
      <c r="G129" s="321"/>
      <c r="H129" s="323"/>
      <c r="I129" s="323"/>
      <c r="J129" s="321"/>
      <c r="K129" s="321"/>
      <c r="L129" s="323">
        <v>565</v>
      </c>
      <c r="M129" s="321" t="s">
        <v>1875</v>
      </c>
      <c r="N129" s="375" t="s">
        <v>1874</v>
      </c>
      <c r="O129" s="321" t="s">
        <v>1873</v>
      </c>
      <c r="P129" s="380" t="s">
        <v>1847</v>
      </c>
      <c r="Q129" s="405"/>
      <c r="R129" s="50"/>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row>
    <row r="130" spans="1:93" s="330" customFormat="1">
      <c r="A130" s="322"/>
      <c r="B130" s="322"/>
      <c r="C130" s="321"/>
      <c r="D130" s="322"/>
      <c r="E130" s="321"/>
      <c r="F130" s="321"/>
      <c r="G130" s="321"/>
      <c r="H130" s="323"/>
      <c r="I130" s="323"/>
      <c r="J130" s="321"/>
      <c r="K130" s="321"/>
      <c r="L130" s="323">
        <v>574</v>
      </c>
      <c r="M130" s="321" t="s">
        <v>1872</v>
      </c>
      <c r="N130" s="321" t="s">
        <v>1871</v>
      </c>
      <c r="O130" s="321" t="s">
        <v>1870</v>
      </c>
      <c r="P130" s="380" t="s">
        <v>1847</v>
      </c>
      <c r="Q130" s="405"/>
      <c r="R130" s="5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row>
    <row r="131" spans="1:93" s="330" customFormat="1" ht="45">
      <c r="A131" s="322"/>
      <c r="B131" s="322"/>
      <c r="C131" s="321"/>
      <c r="D131" s="322"/>
      <c r="E131" s="321"/>
      <c r="F131" s="321"/>
      <c r="G131" s="321"/>
      <c r="H131" s="323"/>
      <c r="I131" s="323"/>
      <c r="J131" s="321"/>
      <c r="K131" s="321"/>
      <c r="L131" s="323">
        <v>565</v>
      </c>
      <c r="M131" s="321" t="s">
        <v>1856</v>
      </c>
      <c r="N131" s="321" t="s">
        <v>1855</v>
      </c>
      <c r="O131" s="321" t="s">
        <v>1854</v>
      </c>
      <c r="P131" s="380" t="s">
        <v>1051</v>
      </c>
      <c r="Q131" s="405"/>
      <c r="R131" s="50"/>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row>
    <row r="132" spans="1:93" s="330" customFormat="1">
      <c r="A132" s="322"/>
      <c r="B132" s="322"/>
      <c r="C132" s="321"/>
      <c r="D132" s="322"/>
      <c r="E132" s="321"/>
      <c r="F132" s="321"/>
      <c r="G132" s="321"/>
      <c r="H132" s="323"/>
      <c r="I132" s="323"/>
      <c r="J132" s="321"/>
      <c r="K132" s="321"/>
      <c r="L132" s="323">
        <v>586</v>
      </c>
      <c r="M132" s="321" t="s">
        <v>1869</v>
      </c>
      <c r="N132" s="321" t="s">
        <v>1868</v>
      </c>
      <c r="O132" s="321" t="s">
        <v>1867</v>
      </c>
      <c r="P132" s="380" t="s">
        <v>1866</v>
      </c>
      <c r="Q132" s="405"/>
      <c r="R132" s="50"/>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row>
    <row r="133" spans="1:93" s="1" customFormat="1">
      <c r="A133" s="246"/>
      <c r="B133" s="246"/>
      <c r="C133" s="245"/>
      <c r="D133" s="246"/>
      <c r="E133" s="245"/>
      <c r="F133" s="245"/>
      <c r="G133" s="292"/>
      <c r="H133" s="268"/>
      <c r="I133" s="268"/>
      <c r="J133" s="246"/>
      <c r="K133" s="291"/>
      <c r="L133" s="268"/>
      <c r="M133" s="246"/>
      <c r="N133" s="246"/>
      <c r="O133" s="246"/>
      <c r="P133" s="291"/>
      <c r="Q133" s="406"/>
      <c r="R133" s="291"/>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row>
    <row r="134" spans="1:93" s="1" customFormat="1" ht="115.5" customHeight="1">
      <c r="A134" s="349">
        <v>12</v>
      </c>
      <c r="B134" s="345" t="s">
        <v>5</v>
      </c>
      <c r="C134" s="349" t="s">
        <v>831</v>
      </c>
      <c r="D134" s="349" t="s">
        <v>2104</v>
      </c>
      <c r="E134" s="349" t="s">
        <v>112</v>
      </c>
      <c r="F134" s="349" t="s">
        <v>2103</v>
      </c>
      <c r="G134" s="355" t="s">
        <v>2029</v>
      </c>
      <c r="H134" s="361">
        <v>3</v>
      </c>
      <c r="I134" s="361">
        <v>2</v>
      </c>
      <c r="J134" s="354" t="s">
        <v>2440</v>
      </c>
      <c r="K134" s="353" t="s">
        <v>2452</v>
      </c>
      <c r="L134" s="421">
        <v>770</v>
      </c>
      <c r="M134" s="349" t="s">
        <v>2136</v>
      </c>
      <c r="N134" s="375" t="s">
        <v>2111</v>
      </c>
      <c r="O134" s="350" t="s">
        <v>2494</v>
      </c>
      <c r="P134" s="351" t="s">
        <v>1058</v>
      </c>
      <c r="Q134" s="405">
        <v>3</v>
      </c>
      <c r="R134" s="50"/>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row>
    <row r="135" spans="1:93" s="1" customFormat="1" ht="30">
      <c r="A135" s="349"/>
      <c r="B135" s="349"/>
      <c r="C135" s="350"/>
      <c r="D135" s="350"/>
      <c r="E135" s="350"/>
      <c r="F135" s="350"/>
      <c r="G135" s="351"/>
      <c r="H135" s="361"/>
      <c r="I135" s="361"/>
      <c r="J135" s="349"/>
      <c r="K135" s="351"/>
      <c r="L135" s="421">
        <v>770</v>
      </c>
      <c r="M135" s="349" t="s">
        <v>2490</v>
      </c>
      <c r="N135" s="375" t="s">
        <v>2863</v>
      </c>
      <c r="O135" s="350" t="s">
        <v>2492</v>
      </c>
      <c r="P135" s="351" t="s">
        <v>1046</v>
      </c>
      <c r="Q135" s="405"/>
      <c r="R135" s="50"/>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row>
    <row r="136" spans="1:93" s="1" customFormat="1">
      <c r="A136" s="349"/>
      <c r="B136" s="349"/>
      <c r="C136" s="350"/>
      <c r="D136" s="350"/>
      <c r="E136" s="350"/>
      <c r="F136" s="350"/>
      <c r="G136" s="351"/>
      <c r="H136" s="361"/>
      <c r="I136" s="361"/>
      <c r="J136" s="349"/>
      <c r="K136" s="351"/>
      <c r="L136" s="421">
        <v>770</v>
      </c>
      <c r="M136" s="349" t="s">
        <v>1875</v>
      </c>
      <c r="N136" s="375" t="s">
        <v>1874</v>
      </c>
      <c r="O136" s="350" t="s">
        <v>2493</v>
      </c>
      <c r="P136" s="351" t="s">
        <v>1046</v>
      </c>
      <c r="Q136" s="405"/>
      <c r="R136" s="50"/>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row>
    <row r="137" spans="1:93" s="335" customFormat="1" ht="75">
      <c r="A137" s="287">
        <v>12</v>
      </c>
      <c r="B137" s="331" t="s">
        <v>2844</v>
      </c>
      <c r="C137" s="333" t="s">
        <v>831</v>
      </c>
      <c r="D137" s="333" t="s">
        <v>2104</v>
      </c>
      <c r="E137" s="333" t="s">
        <v>112</v>
      </c>
      <c r="F137" s="333" t="s">
        <v>2103</v>
      </c>
      <c r="G137" s="333" t="s">
        <v>2029</v>
      </c>
      <c r="H137" s="334">
        <v>3</v>
      </c>
      <c r="I137" s="334">
        <v>3</v>
      </c>
      <c r="J137" s="333" t="s">
        <v>2587</v>
      </c>
      <c r="K137" s="333" t="s">
        <v>2611</v>
      </c>
      <c r="L137" s="334">
        <v>617</v>
      </c>
      <c r="M137" s="287" t="s">
        <v>2490</v>
      </c>
      <c r="N137" s="375" t="s">
        <v>2863</v>
      </c>
      <c r="O137" s="287" t="s">
        <v>2492</v>
      </c>
      <c r="P137" s="290" t="s">
        <v>1046</v>
      </c>
      <c r="Q137" s="405"/>
      <c r="R137" s="50"/>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row>
    <row r="138" spans="1:93" s="335" customFormat="1">
      <c r="A138" s="287"/>
      <c r="B138" s="287"/>
      <c r="C138" s="333"/>
      <c r="D138" s="333"/>
      <c r="E138" s="333"/>
      <c r="F138" s="287"/>
      <c r="G138" s="287"/>
      <c r="H138" s="334"/>
      <c r="I138" s="334"/>
      <c r="J138" s="333"/>
      <c r="K138" s="333"/>
      <c r="L138" s="334">
        <v>604</v>
      </c>
      <c r="M138" s="287" t="s">
        <v>1875</v>
      </c>
      <c r="N138" s="376" t="s">
        <v>2657</v>
      </c>
      <c r="O138" s="287" t="s">
        <v>1873</v>
      </c>
      <c r="P138" s="290" t="s">
        <v>1046</v>
      </c>
      <c r="Q138" s="405"/>
      <c r="R138" s="50"/>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row>
    <row r="139" spans="1:93" s="335" customFormat="1">
      <c r="A139" s="287"/>
      <c r="B139" s="287"/>
      <c r="C139" s="333"/>
      <c r="D139" s="333"/>
      <c r="E139" s="333"/>
      <c r="F139" s="287"/>
      <c r="G139" s="287"/>
      <c r="H139" s="334"/>
      <c r="I139" s="334"/>
      <c r="J139" s="333"/>
      <c r="K139" s="333"/>
      <c r="L139" s="334">
        <v>770</v>
      </c>
      <c r="M139" s="287" t="s">
        <v>2136</v>
      </c>
      <c r="N139" s="376" t="s">
        <v>2662</v>
      </c>
      <c r="O139" s="287" t="s">
        <v>2494</v>
      </c>
      <c r="P139" s="290" t="s">
        <v>1058</v>
      </c>
      <c r="Q139" s="405"/>
      <c r="R139" s="50"/>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row>
    <row r="140" spans="1:93" s="330" customFormat="1" ht="73.5" customHeight="1">
      <c r="A140" s="322">
        <v>12</v>
      </c>
      <c r="B140" s="319" t="s">
        <v>2842</v>
      </c>
      <c r="C140" s="322" t="s">
        <v>831</v>
      </c>
      <c r="D140" s="322" t="s">
        <v>2104</v>
      </c>
      <c r="E140" s="326" t="s">
        <v>112</v>
      </c>
      <c r="F140" s="322" t="s">
        <v>2103</v>
      </c>
      <c r="G140" s="322" t="s">
        <v>2029</v>
      </c>
      <c r="H140" s="364">
        <v>4</v>
      </c>
      <c r="I140" s="364">
        <v>4</v>
      </c>
      <c r="J140" s="322" t="s">
        <v>2566</v>
      </c>
      <c r="K140" s="322" t="s">
        <v>2077</v>
      </c>
      <c r="L140" s="420">
        <v>739</v>
      </c>
      <c r="M140" s="363" t="s">
        <v>2134</v>
      </c>
      <c r="N140" s="363" t="s">
        <v>1877</v>
      </c>
      <c r="O140" s="363" t="s">
        <v>2167</v>
      </c>
      <c r="P140" s="381" t="s">
        <v>1046</v>
      </c>
      <c r="Q140" s="405"/>
      <c r="R140" s="5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row>
    <row r="141" spans="1:93" s="330" customFormat="1" ht="30">
      <c r="A141" s="322"/>
      <c r="B141" s="322"/>
      <c r="C141" s="321"/>
      <c r="D141" s="321"/>
      <c r="E141" s="321"/>
      <c r="F141" s="321"/>
      <c r="G141" s="321"/>
      <c r="H141" s="323"/>
      <c r="I141" s="323"/>
      <c r="J141" s="324"/>
      <c r="K141" s="321"/>
      <c r="L141" s="325">
        <v>739</v>
      </c>
      <c r="M141" s="324" t="s">
        <v>2135</v>
      </c>
      <c r="N141" s="375" t="s">
        <v>2863</v>
      </c>
      <c r="O141" s="324" t="s">
        <v>2167</v>
      </c>
      <c r="P141" s="382" t="s">
        <v>1046</v>
      </c>
      <c r="Q141" s="405"/>
      <c r="R141" s="50"/>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row>
    <row r="142" spans="1:93" s="330" customFormat="1" ht="30">
      <c r="A142" s="322"/>
      <c r="B142" s="322"/>
      <c r="C142" s="321"/>
      <c r="D142" s="321"/>
      <c r="E142" s="321"/>
      <c r="F142" s="321"/>
      <c r="G142" s="321"/>
      <c r="H142" s="323"/>
      <c r="I142" s="323"/>
      <c r="J142" s="321"/>
      <c r="K142" s="321"/>
      <c r="L142" s="325">
        <v>739</v>
      </c>
      <c r="M142" s="324" t="s">
        <v>2136</v>
      </c>
      <c r="N142" s="389" t="s">
        <v>2111</v>
      </c>
      <c r="O142" s="324" t="s">
        <v>1510</v>
      </c>
      <c r="P142" s="382" t="s">
        <v>1058</v>
      </c>
      <c r="Q142" s="405"/>
      <c r="R142" s="50"/>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row>
    <row r="143" spans="1:93" s="330" customFormat="1">
      <c r="A143" s="322"/>
      <c r="B143" s="322"/>
      <c r="C143" s="321"/>
      <c r="D143" s="321"/>
      <c r="E143" s="321"/>
      <c r="F143" s="321"/>
      <c r="G143" s="321"/>
      <c r="H143" s="323"/>
      <c r="I143" s="323"/>
      <c r="J143" s="324"/>
      <c r="K143" s="321"/>
      <c r="L143" s="420">
        <v>739</v>
      </c>
      <c r="M143" s="393" t="s">
        <v>2137</v>
      </c>
      <c r="N143" s="393" t="s">
        <v>2112</v>
      </c>
      <c r="O143" s="393" t="s">
        <v>1486</v>
      </c>
      <c r="P143" s="393" t="s">
        <v>1063</v>
      </c>
      <c r="Q143" s="405"/>
      <c r="R143" s="50"/>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row>
    <row r="144" spans="1:93" s="330" customFormat="1">
      <c r="A144" s="322"/>
      <c r="B144" s="322"/>
      <c r="C144" s="321"/>
      <c r="D144" s="321"/>
      <c r="E144" s="321"/>
      <c r="F144" s="321"/>
      <c r="G144" s="321"/>
      <c r="H144" s="323"/>
      <c r="I144" s="323"/>
      <c r="J144" s="324"/>
      <c r="K144" s="321"/>
      <c r="L144" s="325">
        <v>739</v>
      </c>
      <c r="M144" s="324" t="s">
        <v>1875</v>
      </c>
      <c r="N144" s="389" t="s">
        <v>1874</v>
      </c>
      <c r="O144" s="324" t="s">
        <v>2156</v>
      </c>
      <c r="P144" s="382" t="s">
        <v>1046</v>
      </c>
      <c r="Q144" s="405"/>
      <c r="R144" s="50"/>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row>
    <row r="145" spans="1:93" s="1" customFormat="1">
      <c r="A145" s="246"/>
      <c r="B145" s="246"/>
      <c r="C145" s="245"/>
      <c r="D145" s="246"/>
      <c r="E145" s="245"/>
      <c r="F145" s="245"/>
      <c r="G145" s="292"/>
      <c r="H145" s="268"/>
      <c r="I145" s="268"/>
      <c r="J145" s="246"/>
      <c r="K145" s="291"/>
      <c r="L145" s="268"/>
      <c r="M145" s="246"/>
      <c r="N145" s="246"/>
      <c r="O145" s="246"/>
      <c r="P145" s="291"/>
      <c r="Q145" s="406"/>
      <c r="R145" s="291"/>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row>
    <row r="146" spans="1:93" s="1" customFormat="1" ht="60">
      <c r="A146" s="349">
        <v>13</v>
      </c>
      <c r="B146" s="345" t="s">
        <v>5</v>
      </c>
      <c r="C146" s="350" t="s">
        <v>287</v>
      </c>
      <c r="D146" s="349" t="s">
        <v>1865</v>
      </c>
      <c r="E146" s="350" t="s">
        <v>288</v>
      </c>
      <c r="F146" s="350" t="s">
        <v>2028</v>
      </c>
      <c r="G146" s="351" t="s">
        <v>2027</v>
      </c>
      <c r="H146" s="361">
        <v>2</v>
      </c>
      <c r="I146" s="361">
        <v>2</v>
      </c>
      <c r="J146" s="354" t="s">
        <v>2429</v>
      </c>
      <c r="K146" s="353" t="s">
        <v>2457</v>
      </c>
      <c r="L146" s="421">
        <v>806</v>
      </c>
      <c r="M146" s="349" t="s">
        <v>1958</v>
      </c>
      <c r="N146" s="375" t="s">
        <v>1863</v>
      </c>
      <c r="O146" s="350" t="s">
        <v>1959</v>
      </c>
      <c r="P146" s="351" t="s">
        <v>1260</v>
      </c>
      <c r="Q146" s="405">
        <v>2</v>
      </c>
      <c r="R146" s="50"/>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row>
    <row r="147" spans="1:93" s="1" customFormat="1" ht="30">
      <c r="A147" s="349"/>
      <c r="B147" s="349"/>
      <c r="C147" s="350"/>
      <c r="D147" s="349"/>
      <c r="E147" s="350"/>
      <c r="F147" s="350"/>
      <c r="G147" s="351"/>
      <c r="H147" s="361"/>
      <c r="I147" s="361"/>
      <c r="J147" s="349"/>
      <c r="K147" s="351"/>
      <c r="L147" s="421">
        <v>806</v>
      </c>
      <c r="M147" s="349" t="s">
        <v>2138</v>
      </c>
      <c r="N147" s="375" t="s">
        <v>1861</v>
      </c>
      <c r="O147" s="350" t="s">
        <v>1954</v>
      </c>
      <c r="P147" s="351" t="s">
        <v>1053</v>
      </c>
      <c r="Q147" s="405"/>
      <c r="R147" s="50"/>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row>
    <row r="148" spans="1:93" s="335" customFormat="1" ht="66.75" customHeight="1">
      <c r="A148" s="287">
        <v>13</v>
      </c>
      <c r="B148" s="331" t="s">
        <v>2844</v>
      </c>
      <c r="C148" s="333" t="s">
        <v>287</v>
      </c>
      <c r="D148" s="333" t="s">
        <v>1865</v>
      </c>
      <c r="E148" s="333" t="s">
        <v>288</v>
      </c>
      <c r="F148" s="333" t="s">
        <v>2028</v>
      </c>
      <c r="G148" s="333" t="s">
        <v>2027</v>
      </c>
      <c r="H148" s="334">
        <v>5</v>
      </c>
      <c r="I148" s="334">
        <v>4</v>
      </c>
      <c r="J148" s="333" t="s">
        <v>2571</v>
      </c>
      <c r="K148" s="333" t="s">
        <v>2304</v>
      </c>
      <c r="L148" s="334">
        <v>604</v>
      </c>
      <c r="M148" s="287" t="s">
        <v>2138</v>
      </c>
      <c r="N148" s="376" t="s">
        <v>2663</v>
      </c>
      <c r="O148" s="287" t="s">
        <v>1954</v>
      </c>
      <c r="P148" s="290" t="s">
        <v>1053</v>
      </c>
      <c r="Q148" s="405"/>
      <c r="R148" s="50"/>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row>
    <row r="149" spans="1:93" s="335" customFormat="1">
      <c r="A149" s="287"/>
      <c r="B149" s="287"/>
      <c r="C149" s="333"/>
      <c r="D149" s="333"/>
      <c r="E149" s="333"/>
      <c r="F149" s="333"/>
      <c r="G149" s="333"/>
      <c r="H149" s="334"/>
      <c r="I149" s="334"/>
      <c r="J149" s="333"/>
      <c r="K149" s="333"/>
      <c r="L149" s="334">
        <v>751</v>
      </c>
      <c r="M149" s="287" t="s">
        <v>2139</v>
      </c>
      <c r="N149" s="376" t="s">
        <v>2664</v>
      </c>
      <c r="O149" s="287" t="s">
        <v>2793</v>
      </c>
      <c r="P149" s="290" t="s">
        <v>1260</v>
      </c>
      <c r="Q149" s="405"/>
      <c r="R149" s="50"/>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row>
    <row r="150" spans="1:93" s="335" customFormat="1">
      <c r="A150" s="287"/>
      <c r="B150" s="287"/>
      <c r="C150" s="333"/>
      <c r="D150" s="333"/>
      <c r="E150" s="333"/>
      <c r="F150" s="333"/>
      <c r="G150" s="333"/>
      <c r="H150" s="334"/>
      <c r="I150" s="334"/>
      <c r="J150" s="333"/>
      <c r="K150" s="333"/>
      <c r="L150" s="334">
        <v>570</v>
      </c>
      <c r="M150" s="287" t="s">
        <v>2736</v>
      </c>
      <c r="N150" s="287" t="s">
        <v>2665</v>
      </c>
      <c r="O150" s="287" t="s">
        <v>1249</v>
      </c>
      <c r="P150" s="290" t="s">
        <v>1044</v>
      </c>
      <c r="Q150" s="405"/>
      <c r="R150" s="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row>
    <row r="151" spans="1:93" s="335" customFormat="1">
      <c r="A151" s="287"/>
      <c r="B151" s="287"/>
      <c r="C151" s="333"/>
      <c r="D151" s="333"/>
      <c r="E151" s="333"/>
      <c r="F151" s="333"/>
      <c r="G151" s="333"/>
      <c r="H151" s="334"/>
      <c r="I151" s="334"/>
      <c r="J151" s="333"/>
      <c r="K151" s="333"/>
      <c r="L151" s="334">
        <v>570</v>
      </c>
      <c r="M151" s="287" t="s">
        <v>1856</v>
      </c>
      <c r="N151" s="287" t="s">
        <v>2659</v>
      </c>
      <c r="O151" s="287" t="s">
        <v>2792</v>
      </c>
      <c r="P151" s="290" t="s">
        <v>1051</v>
      </c>
      <c r="Q151" s="405"/>
      <c r="R151" s="50"/>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row>
    <row r="152" spans="1:93" s="335" customFormat="1">
      <c r="A152" s="287"/>
      <c r="B152" s="287"/>
      <c r="C152" s="333"/>
      <c r="D152" s="333"/>
      <c r="E152" s="333"/>
      <c r="F152" s="333"/>
      <c r="G152" s="333"/>
      <c r="H152" s="334"/>
      <c r="I152" s="334"/>
      <c r="J152" s="333"/>
      <c r="K152" s="333"/>
      <c r="L152" s="334">
        <v>604</v>
      </c>
      <c r="M152" s="287" t="s">
        <v>1869</v>
      </c>
      <c r="N152" s="287" t="s">
        <v>2660</v>
      </c>
      <c r="O152" s="287" t="s">
        <v>1867</v>
      </c>
      <c r="P152" s="290" t="s">
        <v>1114</v>
      </c>
      <c r="Q152" s="405"/>
      <c r="R152" s="50"/>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row>
    <row r="153" spans="1:93" s="330" customFormat="1" ht="50.25" customHeight="1">
      <c r="A153" s="322">
        <v>13</v>
      </c>
      <c r="B153" s="319" t="s">
        <v>2842</v>
      </c>
      <c r="C153" s="321" t="s">
        <v>287</v>
      </c>
      <c r="D153" s="322" t="s">
        <v>1865</v>
      </c>
      <c r="E153" s="321" t="s">
        <v>288</v>
      </c>
      <c r="F153" s="321" t="s">
        <v>2028</v>
      </c>
      <c r="G153" s="321" t="s">
        <v>2027</v>
      </c>
      <c r="H153" s="323">
        <v>6</v>
      </c>
      <c r="I153" s="323">
        <v>5</v>
      </c>
      <c r="J153" s="321" t="s">
        <v>2332</v>
      </c>
      <c r="K153" s="321" t="s">
        <v>1799</v>
      </c>
      <c r="L153" s="323">
        <v>571</v>
      </c>
      <c r="M153" s="321" t="s">
        <v>1864</v>
      </c>
      <c r="N153" s="375" t="s">
        <v>1863</v>
      </c>
      <c r="O153" s="321" t="s">
        <v>1862</v>
      </c>
      <c r="P153" s="380" t="s">
        <v>1826</v>
      </c>
      <c r="Q153" s="405"/>
      <c r="R153" s="50"/>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row>
    <row r="154" spans="1:93" s="330" customFormat="1" ht="30">
      <c r="A154" s="322"/>
      <c r="B154" s="322"/>
      <c r="C154" s="321"/>
      <c r="D154" s="322"/>
      <c r="E154" s="321"/>
      <c r="F154" s="321"/>
      <c r="G154" s="321"/>
      <c r="H154" s="323"/>
      <c r="I154" s="323"/>
      <c r="J154" s="321"/>
      <c r="K154" s="321"/>
      <c r="L154" s="323">
        <v>596</v>
      </c>
      <c r="M154" s="321" t="s">
        <v>2060</v>
      </c>
      <c r="N154" s="375" t="s">
        <v>1861</v>
      </c>
      <c r="O154" s="321" t="s">
        <v>1860</v>
      </c>
      <c r="P154" s="380" t="s">
        <v>1835</v>
      </c>
      <c r="Q154" s="405"/>
      <c r="R154" s="50"/>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row>
    <row r="155" spans="1:93" s="330" customFormat="1" ht="45">
      <c r="A155" s="322"/>
      <c r="B155" s="322"/>
      <c r="C155" s="321"/>
      <c r="D155" s="322"/>
      <c r="E155" s="321"/>
      <c r="F155" s="321"/>
      <c r="G155" s="321"/>
      <c r="H155" s="323"/>
      <c r="I155" s="323"/>
      <c r="J155" s="321"/>
      <c r="K155" s="321"/>
      <c r="L155" s="323">
        <v>730</v>
      </c>
      <c r="M155" s="321" t="s">
        <v>1859</v>
      </c>
      <c r="N155" s="321" t="s">
        <v>1858</v>
      </c>
      <c r="O155" s="321" t="s">
        <v>1857</v>
      </c>
      <c r="P155" s="380" t="s">
        <v>1046</v>
      </c>
      <c r="Q155" s="405"/>
      <c r="R155" s="50"/>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row>
    <row r="156" spans="1:93" s="330" customFormat="1" ht="45">
      <c r="A156" s="322"/>
      <c r="B156" s="322"/>
      <c r="C156" s="321"/>
      <c r="D156" s="322"/>
      <c r="E156" s="321"/>
      <c r="F156" s="321"/>
      <c r="G156" s="321"/>
      <c r="H156" s="323"/>
      <c r="I156" s="323"/>
      <c r="J156" s="321"/>
      <c r="K156" s="321"/>
      <c r="L156" s="323">
        <v>563</v>
      </c>
      <c r="M156" s="321" t="s">
        <v>2347</v>
      </c>
      <c r="N156" s="321" t="s">
        <v>1855</v>
      </c>
      <c r="O156" s="321" t="s">
        <v>1854</v>
      </c>
      <c r="P156" s="380" t="s">
        <v>1051</v>
      </c>
      <c r="Q156" s="405"/>
      <c r="R156" s="50"/>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row>
    <row r="157" spans="1:93" s="330" customFormat="1" ht="30">
      <c r="A157" s="322"/>
      <c r="B157" s="322"/>
      <c r="C157" s="321"/>
      <c r="D157" s="322"/>
      <c r="E157" s="321"/>
      <c r="F157" s="321"/>
      <c r="G157" s="321"/>
      <c r="H157" s="323"/>
      <c r="I157" s="323"/>
      <c r="J157" s="321"/>
      <c r="K157" s="321"/>
      <c r="L157" s="323">
        <v>563</v>
      </c>
      <c r="M157" s="321" t="s">
        <v>1842</v>
      </c>
      <c r="N157" s="321" t="s">
        <v>1841</v>
      </c>
      <c r="O157" s="321" t="s">
        <v>1840</v>
      </c>
      <c r="P157" s="380" t="s">
        <v>1832</v>
      </c>
      <c r="Q157" s="405"/>
      <c r="R157" s="50"/>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row>
    <row r="158" spans="1:93" s="330" customFormat="1" ht="30">
      <c r="A158" s="322"/>
      <c r="B158" s="322"/>
      <c r="C158" s="321"/>
      <c r="D158" s="322"/>
      <c r="E158" s="321"/>
      <c r="F158" s="321"/>
      <c r="G158" s="321"/>
      <c r="H158" s="323"/>
      <c r="I158" s="323"/>
      <c r="J158" s="321"/>
      <c r="K158" s="321"/>
      <c r="L158" s="420">
        <v>563</v>
      </c>
      <c r="M158" s="363" t="s">
        <v>2061</v>
      </c>
      <c r="N158" s="363" t="s">
        <v>1853</v>
      </c>
      <c r="O158" s="363" t="s">
        <v>1852</v>
      </c>
      <c r="P158" s="381" t="s">
        <v>1835</v>
      </c>
      <c r="Q158" s="405"/>
      <c r="R158" s="50"/>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row>
    <row r="159" spans="1:93" s="1" customFormat="1">
      <c r="A159" s="246"/>
      <c r="B159" s="246"/>
      <c r="C159" s="245"/>
      <c r="D159" s="246"/>
      <c r="E159" s="245"/>
      <c r="F159" s="245"/>
      <c r="G159" s="292"/>
      <c r="H159" s="268"/>
      <c r="I159" s="268"/>
      <c r="J159" s="246"/>
      <c r="K159" s="291"/>
      <c r="L159" s="268"/>
      <c r="M159" s="246"/>
      <c r="N159" s="246"/>
      <c r="O159" s="246"/>
      <c r="P159" s="291"/>
      <c r="Q159" s="406"/>
      <c r="R159" s="291"/>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row>
    <row r="160" spans="1:93" s="1" customFormat="1" ht="53.25" customHeight="1">
      <c r="A160" s="349">
        <v>14</v>
      </c>
      <c r="B160" s="349"/>
      <c r="C160" s="350" t="s">
        <v>832</v>
      </c>
      <c r="D160" s="350" t="s">
        <v>2102</v>
      </c>
      <c r="E160" s="350" t="s">
        <v>112</v>
      </c>
      <c r="F160" s="350" t="s">
        <v>2101</v>
      </c>
      <c r="G160" s="351" t="s">
        <v>2014</v>
      </c>
      <c r="H160" s="361">
        <v>3</v>
      </c>
      <c r="I160" s="361">
        <v>3</v>
      </c>
      <c r="J160" s="354" t="s">
        <v>2430</v>
      </c>
      <c r="K160" s="353" t="s">
        <v>2453</v>
      </c>
      <c r="L160" s="421">
        <v>753</v>
      </c>
      <c r="M160" s="349" t="s">
        <v>1815</v>
      </c>
      <c r="N160" s="375" t="s">
        <v>1814</v>
      </c>
      <c r="O160" s="350" t="s">
        <v>2478</v>
      </c>
      <c r="P160" s="351" t="s">
        <v>1051</v>
      </c>
      <c r="Q160" s="405">
        <v>3</v>
      </c>
      <c r="R160" s="5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row>
    <row r="161" spans="1:93" s="1" customFormat="1" ht="30">
      <c r="A161" s="349"/>
      <c r="B161" s="349"/>
      <c r="C161" s="350"/>
      <c r="D161" s="350"/>
      <c r="E161" s="350"/>
      <c r="F161" s="350"/>
      <c r="G161" s="351"/>
      <c r="H161" s="361"/>
      <c r="I161" s="361"/>
      <c r="J161" s="349"/>
      <c r="K161" s="351"/>
      <c r="L161" s="421">
        <v>753</v>
      </c>
      <c r="M161" s="349" t="s">
        <v>2138</v>
      </c>
      <c r="N161" s="375" t="s">
        <v>1861</v>
      </c>
      <c r="O161" s="350" t="s">
        <v>1954</v>
      </c>
      <c r="P161" s="351" t="s">
        <v>1053</v>
      </c>
      <c r="Q161" s="405"/>
      <c r="R161" s="50"/>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row>
    <row r="162" spans="1:93" s="1" customFormat="1">
      <c r="A162" s="349"/>
      <c r="B162" s="349"/>
      <c r="C162" s="350"/>
      <c r="D162" s="350"/>
      <c r="E162" s="350"/>
      <c r="F162" s="350"/>
      <c r="G162" s="351"/>
      <c r="H162" s="361"/>
      <c r="I162" s="361"/>
      <c r="J162" s="349"/>
      <c r="K162" s="351"/>
      <c r="L162" s="421">
        <v>753</v>
      </c>
      <c r="M162" s="349" t="s">
        <v>1958</v>
      </c>
      <c r="N162" s="375" t="s">
        <v>1863</v>
      </c>
      <c r="O162" s="350" t="s">
        <v>1959</v>
      </c>
      <c r="P162" s="351" t="s">
        <v>1260</v>
      </c>
      <c r="Q162" s="405"/>
      <c r="R162" s="50"/>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row>
    <row r="163" spans="1:93" s="335" customFormat="1" ht="75">
      <c r="A163" s="333">
        <v>14</v>
      </c>
      <c r="B163" s="331" t="s">
        <v>2844</v>
      </c>
      <c r="C163" s="333" t="s">
        <v>832</v>
      </c>
      <c r="D163" s="333" t="s">
        <v>2102</v>
      </c>
      <c r="E163" s="333" t="s">
        <v>112</v>
      </c>
      <c r="F163" s="333" t="s">
        <v>2101</v>
      </c>
      <c r="G163" s="333" t="s">
        <v>2014</v>
      </c>
      <c r="H163" s="334">
        <v>3</v>
      </c>
      <c r="I163" s="334">
        <v>3</v>
      </c>
      <c r="J163" s="333" t="s">
        <v>2572</v>
      </c>
      <c r="K163" s="333" t="s">
        <v>2612</v>
      </c>
      <c r="L163" s="334">
        <v>666</v>
      </c>
      <c r="M163" s="287" t="s">
        <v>2138</v>
      </c>
      <c r="N163" s="376" t="s">
        <v>2663</v>
      </c>
      <c r="O163" s="287" t="s">
        <v>1954</v>
      </c>
      <c r="P163" s="290" t="s">
        <v>1053</v>
      </c>
      <c r="Q163" s="405"/>
      <c r="R163" s="50"/>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row>
    <row r="164" spans="1:93" s="335" customFormat="1">
      <c r="A164" s="333"/>
      <c r="B164" s="333"/>
      <c r="C164" s="333"/>
      <c r="D164" s="333"/>
      <c r="E164" s="333"/>
      <c r="F164" s="333"/>
      <c r="G164" s="333"/>
      <c r="H164" s="334"/>
      <c r="I164" s="334"/>
      <c r="J164" s="333"/>
      <c r="K164" s="333"/>
      <c r="L164" s="334">
        <v>623</v>
      </c>
      <c r="M164" s="287" t="s">
        <v>1958</v>
      </c>
      <c r="N164" s="376" t="s">
        <v>2664</v>
      </c>
      <c r="O164" s="287" t="s">
        <v>2771</v>
      </c>
      <c r="P164" s="290" t="s">
        <v>1260</v>
      </c>
      <c r="Q164" s="405"/>
      <c r="R164" s="50"/>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row>
    <row r="165" spans="1:93" s="335" customFormat="1">
      <c r="A165" s="333"/>
      <c r="B165" s="333"/>
      <c r="C165" s="333"/>
      <c r="D165" s="333"/>
      <c r="E165" s="333"/>
      <c r="F165" s="333"/>
      <c r="G165" s="333"/>
      <c r="H165" s="334"/>
      <c r="I165" s="334"/>
      <c r="J165" s="333"/>
      <c r="K165" s="333"/>
      <c r="L165" s="334">
        <v>753</v>
      </c>
      <c r="M165" s="287" t="s">
        <v>1815</v>
      </c>
      <c r="N165" s="376" t="s">
        <v>2650</v>
      </c>
      <c r="O165" s="287" t="s">
        <v>1951</v>
      </c>
      <c r="P165" s="290" t="s">
        <v>1051</v>
      </c>
      <c r="Q165" s="405"/>
      <c r="R165" s="50"/>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row>
    <row r="166" spans="1:93" s="330" customFormat="1" ht="42.75" customHeight="1">
      <c r="A166" s="322">
        <v>14</v>
      </c>
      <c r="B166" s="319" t="s">
        <v>2842</v>
      </c>
      <c r="C166" s="321" t="s">
        <v>832</v>
      </c>
      <c r="D166" s="321" t="s">
        <v>2102</v>
      </c>
      <c r="E166" s="321" t="s">
        <v>112</v>
      </c>
      <c r="F166" s="321" t="s">
        <v>2101</v>
      </c>
      <c r="G166" s="321" t="s">
        <v>2014</v>
      </c>
      <c r="H166" s="323">
        <v>5</v>
      </c>
      <c r="I166" s="323">
        <v>4</v>
      </c>
      <c r="J166" s="321" t="s">
        <v>2078</v>
      </c>
      <c r="K166" s="321" t="s">
        <v>2079</v>
      </c>
      <c r="L166" s="323">
        <v>596</v>
      </c>
      <c r="M166" s="321" t="s">
        <v>2348</v>
      </c>
      <c r="N166" s="375" t="s">
        <v>1861</v>
      </c>
      <c r="O166" s="321" t="s">
        <v>2168</v>
      </c>
      <c r="P166" s="380" t="s">
        <v>1053</v>
      </c>
      <c r="Q166" s="405"/>
      <c r="R166" s="50"/>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row>
    <row r="167" spans="1:93" s="330" customFormat="1">
      <c r="A167" s="322"/>
      <c r="B167" s="322"/>
      <c r="C167" s="321"/>
      <c r="D167" s="321"/>
      <c r="E167" s="321"/>
      <c r="F167" s="321"/>
      <c r="G167" s="321"/>
      <c r="H167" s="323"/>
      <c r="I167" s="323"/>
      <c r="J167" s="321"/>
      <c r="K167" s="321"/>
      <c r="L167" s="323">
        <v>596</v>
      </c>
      <c r="M167" s="321" t="s">
        <v>2139</v>
      </c>
      <c r="N167" s="375" t="s">
        <v>1863</v>
      </c>
      <c r="O167" s="321" t="s">
        <v>1862</v>
      </c>
      <c r="P167" s="380" t="s">
        <v>1260</v>
      </c>
      <c r="Q167" s="405"/>
      <c r="R167" s="50"/>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row>
    <row r="168" spans="1:93" s="330" customFormat="1" ht="45">
      <c r="A168" s="322"/>
      <c r="B168" s="322"/>
      <c r="C168" s="321"/>
      <c r="D168" s="321"/>
      <c r="E168" s="321"/>
      <c r="F168" s="321"/>
      <c r="G168" s="321"/>
      <c r="H168" s="323"/>
      <c r="I168" s="323"/>
      <c r="J168" s="321"/>
      <c r="K168" s="321"/>
      <c r="L168" s="323">
        <v>596</v>
      </c>
      <c r="M168" s="321" t="s">
        <v>2140</v>
      </c>
      <c r="N168" s="321" t="s">
        <v>2113</v>
      </c>
      <c r="O168" s="321" t="s">
        <v>2169</v>
      </c>
      <c r="P168" s="380" t="s">
        <v>1429</v>
      </c>
      <c r="Q168" s="405"/>
      <c r="R168" s="50"/>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row>
    <row r="169" spans="1:93" s="330" customFormat="1" ht="30">
      <c r="A169" s="322"/>
      <c r="B169" s="322"/>
      <c r="C169" s="321"/>
      <c r="D169" s="321"/>
      <c r="E169" s="321"/>
      <c r="F169" s="321"/>
      <c r="G169" s="321"/>
      <c r="H169" s="323"/>
      <c r="I169" s="323"/>
      <c r="J169" s="321"/>
      <c r="K169" s="321"/>
      <c r="L169" s="420">
        <v>596</v>
      </c>
      <c r="M169" s="363" t="s">
        <v>2349</v>
      </c>
      <c r="N169" s="363" t="s">
        <v>1853</v>
      </c>
      <c r="O169" s="363" t="s">
        <v>1852</v>
      </c>
      <c r="P169" s="363" t="s">
        <v>1053</v>
      </c>
      <c r="Q169" s="405"/>
      <c r="R169" s="50"/>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row>
    <row r="170" spans="1:93" s="330" customFormat="1">
      <c r="A170" s="322"/>
      <c r="B170" s="322"/>
      <c r="C170" s="321"/>
      <c r="D170" s="321"/>
      <c r="E170" s="321"/>
      <c r="F170" s="321"/>
      <c r="G170" s="321"/>
      <c r="H170" s="323"/>
      <c r="I170" s="323"/>
      <c r="J170" s="321"/>
      <c r="K170" s="321"/>
      <c r="L170" s="323">
        <v>596</v>
      </c>
      <c r="M170" s="321" t="s">
        <v>1815</v>
      </c>
      <c r="N170" s="375" t="s">
        <v>1814</v>
      </c>
      <c r="O170" s="321" t="s">
        <v>2157</v>
      </c>
      <c r="P170" s="380" t="s">
        <v>1051</v>
      </c>
      <c r="Q170" s="405"/>
      <c r="R170" s="5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row>
    <row r="171" spans="1:93" s="1" customFormat="1">
      <c r="A171" s="246"/>
      <c r="B171" s="246"/>
      <c r="C171" s="245"/>
      <c r="D171" s="246"/>
      <c r="E171" s="245"/>
      <c r="F171" s="245"/>
      <c r="G171" s="292"/>
      <c r="H171" s="268"/>
      <c r="I171" s="268"/>
      <c r="J171" s="246"/>
      <c r="K171" s="291"/>
      <c r="L171" s="268"/>
      <c r="M171" s="246"/>
      <c r="N171" s="246"/>
      <c r="O171" s="246"/>
      <c r="P171" s="291"/>
      <c r="Q171" s="405"/>
      <c r="R171" s="50"/>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row>
    <row r="172" spans="1:93" s="1" customFormat="1" ht="60">
      <c r="A172" s="349">
        <v>15</v>
      </c>
      <c r="B172" s="345" t="s">
        <v>5</v>
      </c>
      <c r="C172" s="350" t="s">
        <v>290</v>
      </c>
      <c r="D172" s="349" t="s">
        <v>1851</v>
      </c>
      <c r="E172" s="350" t="s">
        <v>291</v>
      </c>
      <c r="F172" s="350" t="s">
        <v>2026</v>
      </c>
      <c r="G172" s="351" t="s">
        <v>2025</v>
      </c>
      <c r="H172" s="361">
        <v>1</v>
      </c>
      <c r="I172" s="361">
        <v>1</v>
      </c>
      <c r="J172" s="354" t="s">
        <v>1430</v>
      </c>
      <c r="K172" s="353" t="s">
        <v>2451</v>
      </c>
      <c r="L172" s="421">
        <v>1000</v>
      </c>
      <c r="M172" s="349" t="s">
        <v>1784</v>
      </c>
      <c r="N172" s="375" t="s">
        <v>1846</v>
      </c>
      <c r="O172" s="350" t="s">
        <v>2495</v>
      </c>
      <c r="P172" s="351" t="s">
        <v>1048</v>
      </c>
      <c r="Q172" s="405">
        <v>1</v>
      </c>
      <c r="R172" s="50"/>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row>
    <row r="173" spans="1:93" s="335" customFormat="1" ht="60">
      <c r="A173" s="287">
        <v>15</v>
      </c>
      <c r="B173" s="331" t="s">
        <v>2844</v>
      </c>
      <c r="C173" s="333" t="s">
        <v>290</v>
      </c>
      <c r="D173" s="333" t="s">
        <v>1851</v>
      </c>
      <c r="E173" s="333" t="s">
        <v>291</v>
      </c>
      <c r="F173" s="333" t="s">
        <v>2026</v>
      </c>
      <c r="G173" s="333" t="s">
        <v>2025</v>
      </c>
      <c r="H173" s="334">
        <v>1</v>
      </c>
      <c r="I173" s="334">
        <v>1</v>
      </c>
      <c r="J173" s="333" t="s">
        <v>2573</v>
      </c>
      <c r="K173" s="333" t="s">
        <v>2603</v>
      </c>
      <c r="L173" s="334">
        <v>666</v>
      </c>
      <c r="M173" s="287" t="s">
        <v>1784</v>
      </c>
      <c r="N173" s="376" t="s">
        <v>2666</v>
      </c>
      <c r="O173" s="287" t="s">
        <v>2772</v>
      </c>
      <c r="P173" s="290" t="s">
        <v>1048</v>
      </c>
      <c r="Q173" s="405"/>
      <c r="R173" s="50"/>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row>
    <row r="174" spans="1:93" s="330" customFormat="1" ht="73.5" customHeight="1">
      <c r="A174" s="322">
        <v>15</v>
      </c>
      <c r="B174" s="319" t="s">
        <v>2842</v>
      </c>
      <c r="C174" s="321" t="s">
        <v>290</v>
      </c>
      <c r="D174" s="322" t="s">
        <v>1851</v>
      </c>
      <c r="E174" s="321" t="s">
        <v>291</v>
      </c>
      <c r="F174" s="321" t="s">
        <v>2026</v>
      </c>
      <c r="G174" s="321" t="s">
        <v>2025</v>
      </c>
      <c r="H174" s="323">
        <v>2</v>
      </c>
      <c r="I174" s="323">
        <v>2</v>
      </c>
      <c r="J174" s="321" t="s">
        <v>1800</v>
      </c>
      <c r="K174" s="321" t="s">
        <v>1801</v>
      </c>
      <c r="L174" s="323">
        <v>604</v>
      </c>
      <c r="M174" s="321" t="s">
        <v>1850</v>
      </c>
      <c r="N174" s="321" t="s">
        <v>1849</v>
      </c>
      <c r="O174" s="321" t="s">
        <v>1848</v>
      </c>
      <c r="P174" s="380" t="s">
        <v>1847</v>
      </c>
      <c r="Q174" s="405"/>
      <c r="R174" s="50"/>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row>
    <row r="175" spans="1:93" s="330" customFormat="1" ht="30">
      <c r="A175" s="322"/>
      <c r="B175" s="322"/>
      <c r="C175" s="321"/>
      <c r="D175" s="322"/>
      <c r="E175" s="321"/>
      <c r="F175" s="321"/>
      <c r="G175" s="321"/>
      <c r="H175" s="323"/>
      <c r="I175" s="323"/>
      <c r="J175" s="321"/>
      <c r="K175" s="321"/>
      <c r="L175" s="323">
        <v>570</v>
      </c>
      <c r="M175" s="321" t="s">
        <v>1430</v>
      </c>
      <c r="N175" s="375" t="s">
        <v>1846</v>
      </c>
      <c r="O175" s="321" t="s">
        <v>1845</v>
      </c>
      <c r="P175" s="380" t="s">
        <v>1844</v>
      </c>
      <c r="Q175" s="405"/>
      <c r="R175" s="50"/>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row>
    <row r="176" spans="1:93" s="1" customFormat="1">
      <c r="A176" s="246"/>
      <c r="B176" s="246"/>
      <c r="C176" s="245"/>
      <c r="D176" s="246"/>
      <c r="E176" s="245"/>
      <c r="F176" s="245"/>
      <c r="G176" s="292"/>
      <c r="H176" s="268"/>
      <c r="I176" s="268"/>
      <c r="J176" s="246"/>
      <c r="K176" s="291"/>
      <c r="L176" s="268"/>
      <c r="M176" s="246"/>
      <c r="N176" s="246"/>
      <c r="O176" s="246"/>
      <c r="P176" s="291"/>
      <c r="Q176" s="406"/>
      <c r="R176" s="291"/>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row>
    <row r="177" spans="1:93" s="1" customFormat="1" ht="88.5" customHeight="1">
      <c r="A177" s="349">
        <v>16</v>
      </c>
      <c r="B177" s="349" t="s">
        <v>5</v>
      </c>
      <c r="C177" s="350" t="s">
        <v>290</v>
      </c>
      <c r="D177" s="350" t="s">
        <v>2100</v>
      </c>
      <c r="E177" s="350" t="s">
        <v>2099</v>
      </c>
      <c r="F177" s="350" t="s">
        <v>2098</v>
      </c>
      <c r="G177" s="351" t="s">
        <v>2097</v>
      </c>
      <c r="H177" s="361">
        <v>3</v>
      </c>
      <c r="I177" s="361">
        <v>3</v>
      </c>
      <c r="J177" s="354" t="s">
        <v>2441</v>
      </c>
      <c r="K177" s="391" t="s">
        <v>2453</v>
      </c>
      <c r="L177" s="425">
        <v>753</v>
      </c>
      <c r="M177" s="390" t="s">
        <v>2142</v>
      </c>
      <c r="N177" s="389" t="s">
        <v>1215</v>
      </c>
      <c r="O177" s="390" t="s">
        <v>2496</v>
      </c>
      <c r="P177" s="391" t="s">
        <v>1043</v>
      </c>
      <c r="Q177" s="405">
        <v>3</v>
      </c>
      <c r="R177" s="50"/>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row>
    <row r="178" spans="1:93" s="1" customFormat="1" ht="45">
      <c r="A178" s="349"/>
      <c r="B178" s="349"/>
      <c r="C178" s="350"/>
      <c r="D178" s="350"/>
      <c r="E178" s="350"/>
      <c r="F178" s="350"/>
      <c r="G178" s="351"/>
      <c r="H178" s="361"/>
      <c r="I178" s="361"/>
      <c r="J178" s="349"/>
      <c r="K178" s="351"/>
      <c r="L178" s="425">
        <v>753</v>
      </c>
      <c r="M178" s="390" t="s">
        <v>2497</v>
      </c>
      <c r="N178" s="389" t="s">
        <v>2498</v>
      </c>
      <c r="O178" s="390" t="s">
        <v>1977</v>
      </c>
      <c r="P178" s="391" t="s">
        <v>1062</v>
      </c>
      <c r="Q178" s="405"/>
      <c r="R178" s="50"/>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row>
    <row r="179" spans="1:93" s="1" customFormat="1" ht="45">
      <c r="A179" s="349"/>
      <c r="B179" s="349"/>
      <c r="C179" s="350"/>
      <c r="D179" s="350"/>
      <c r="E179" s="350"/>
      <c r="F179" s="350"/>
      <c r="G179" s="351"/>
      <c r="H179" s="361"/>
      <c r="I179" s="361"/>
      <c r="J179" s="349"/>
      <c r="K179" s="351"/>
      <c r="L179" s="425">
        <v>753</v>
      </c>
      <c r="M179" s="390" t="s">
        <v>2188</v>
      </c>
      <c r="N179" s="389" t="s">
        <v>2563</v>
      </c>
      <c r="O179" s="390" t="s">
        <v>2562</v>
      </c>
      <c r="P179" s="391" t="s">
        <v>1043</v>
      </c>
      <c r="Q179" s="405"/>
      <c r="R179" s="50"/>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row>
    <row r="180" spans="1:93" s="335" customFormat="1" ht="75.75" customHeight="1">
      <c r="A180" s="333">
        <v>16</v>
      </c>
      <c r="B180" s="331" t="s">
        <v>2844</v>
      </c>
      <c r="C180" s="333" t="s">
        <v>290</v>
      </c>
      <c r="D180" s="333" t="s">
        <v>2100</v>
      </c>
      <c r="E180" s="333" t="s">
        <v>2099</v>
      </c>
      <c r="F180" s="333" t="s">
        <v>2098</v>
      </c>
      <c r="G180" s="333" t="s">
        <v>2097</v>
      </c>
      <c r="H180" s="334">
        <v>10</v>
      </c>
      <c r="I180" s="334">
        <v>7</v>
      </c>
      <c r="J180" s="333" t="s">
        <v>2588</v>
      </c>
      <c r="K180" s="333" t="s">
        <v>2613</v>
      </c>
      <c r="L180" s="334">
        <v>591</v>
      </c>
      <c r="M180" s="287" t="s">
        <v>2737</v>
      </c>
      <c r="N180" s="376" t="s">
        <v>2667</v>
      </c>
      <c r="O180" s="287" t="s">
        <v>1977</v>
      </c>
      <c r="P180" s="290" t="s">
        <v>1062</v>
      </c>
      <c r="Q180" s="405"/>
      <c r="R180" s="5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row>
    <row r="181" spans="1:93" s="335" customFormat="1" ht="15" customHeight="1">
      <c r="A181" s="333"/>
      <c r="B181" s="333"/>
      <c r="C181" s="333"/>
      <c r="D181" s="333"/>
      <c r="E181" s="333"/>
      <c r="F181" s="333"/>
      <c r="G181" s="333"/>
      <c r="H181" s="334"/>
      <c r="I181" s="334"/>
      <c r="J181" s="333"/>
      <c r="K181" s="333"/>
      <c r="L181" s="334">
        <v>563</v>
      </c>
      <c r="M181" s="287" t="s">
        <v>2731</v>
      </c>
      <c r="N181" s="287" t="s">
        <v>2638</v>
      </c>
      <c r="O181" s="287" t="s">
        <v>1247</v>
      </c>
      <c r="P181" s="290" t="s">
        <v>1058</v>
      </c>
      <c r="Q181" s="405"/>
      <c r="R181" s="50"/>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row>
    <row r="182" spans="1:93" s="335" customFormat="1" ht="27" customHeight="1">
      <c r="A182" s="333"/>
      <c r="B182" s="333"/>
      <c r="C182" s="333"/>
      <c r="D182" s="333"/>
      <c r="E182" s="333"/>
      <c r="F182" s="333"/>
      <c r="G182" s="333"/>
      <c r="H182" s="334"/>
      <c r="I182" s="334"/>
      <c r="J182" s="333"/>
      <c r="K182" s="333"/>
      <c r="L182" s="334">
        <v>563</v>
      </c>
      <c r="M182" s="287" t="s">
        <v>2188</v>
      </c>
      <c r="N182" s="376" t="s">
        <v>2563</v>
      </c>
      <c r="O182" s="287" t="s">
        <v>2809</v>
      </c>
      <c r="P182" s="290" t="s">
        <v>1043</v>
      </c>
      <c r="Q182" s="405"/>
      <c r="R182" s="50"/>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row>
    <row r="183" spans="1:93" s="335" customFormat="1">
      <c r="A183" s="287"/>
      <c r="B183" s="287"/>
      <c r="C183" s="333"/>
      <c r="D183" s="333"/>
      <c r="E183" s="333"/>
      <c r="F183" s="287"/>
      <c r="G183" s="287"/>
      <c r="H183" s="334"/>
      <c r="I183" s="334"/>
      <c r="J183" s="333"/>
      <c r="K183" s="333"/>
      <c r="L183" s="334">
        <v>563</v>
      </c>
      <c r="M183" s="287" t="s">
        <v>2142</v>
      </c>
      <c r="N183" s="376" t="s">
        <v>2668</v>
      </c>
      <c r="O183" s="287" t="s">
        <v>2496</v>
      </c>
      <c r="P183" s="290" t="s">
        <v>1043</v>
      </c>
      <c r="Q183" s="405"/>
      <c r="R183" s="50"/>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row>
    <row r="184" spans="1:93" s="335" customFormat="1">
      <c r="A184" s="287"/>
      <c r="B184" s="287"/>
      <c r="C184" s="333"/>
      <c r="D184" s="333"/>
      <c r="E184" s="333"/>
      <c r="F184" s="287"/>
      <c r="G184" s="287"/>
      <c r="H184" s="334"/>
      <c r="I184" s="334"/>
      <c r="J184" s="333"/>
      <c r="K184" s="333"/>
      <c r="L184" s="334">
        <v>730</v>
      </c>
      <c r="M184" s="287" t="s">
        <v>1856</v>
      </c>
      <c r="N184" s="287" t="s">
        <v>2659</v>
      </c>
      <c r="O184" s="287" t="s">
        <v>2792</v>
      </c>
      <c r="P184" s="290" t="s">
        <v>1051</v>
      </c>
      <c r="Q184" s="405"/>
      <c r="R184" s="50"/>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row>
    <row r="185" spans="1:93" s="335" customFormat="1">
      <c r="A185" s="287"/>
      <c r="B185" s="287"/>
      <c r="C185" s="333"/>
      <c r="D185" s="333"/>
      <c r="E185" s="333"/>
      <c r="F185" s="287"/>
      <c r="G185" s="287"/>
      <c r="H185" s="334"/>
      <c r="I185" s="334"/>
      <c r="J185" s="333"/>
      <c r="K185" s="333"/>
      <c r="L185" s="334">
        <v>563</v>
      </c>
      <c r="M185" s="287" t="s">
        <v>2143</v>
      </c>
      <c r="N185" s="287" t="s">
        <v>2669</v>
      </c>
      <c r="O185" s="287" t="s">
        <v>2773</v>
      </c>
      <c r="P185" s="290" t="s">
        <v>1040</v>
      </c>
      <c r="Q185" s="405"/>
      <c r="R185" s="50"/>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row>
    <row r="186" spans="1:93" s="335" customFormat="1" ht="27.75" customHeight="1">
      <c r="A186" s="333"/>
      <c r="B186" s="333"/>
      <c r="C186" s="333"/>
      <c r="D186" s="333"/>
      <c r="E186" s="333"/>
      <c r="F186" s="333"/>
      <c r="G186" s="333"/>
      <c r="H186" s="334"/>
      <c r="I186" s="334"/>
      <c r="J186" s="333"/>
      <c r="K186" s="333"/>
      <c r="L186" s="334">
        <v>572</v>
      </c>
      <c r="M186" s="287" t="s">
        <v>2738</v>
      </c>
      <c r="N186" s="287" t="s">
        <v>2670</v>
      </c>
      <c r="O186" s="287" t="s">
        <v>2794</v>
      </c>
      <c r="P186" s="290" t="s">
        <v>1048</v>
      </c>
      <c r="Q186" s="405"/>
      <c r="R186" s="50"/>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row>
    <row r="187" spans="1:93" s="335" customFormat="1" ht="27" customHeight="1">
      <c r="A187" s="333"/>
      <c r="B187" s="333"/>
      <c r="C187" s="333"/>
      <c r="D187" s="333"/>
      <c r="E187" s="333"/>
      <c r="F187" s="333"/>
      <c r="G187" s="333"/>
      <c r="H187" s="334"/>
      <c r="I187" s="334"/>
      <c r="J187" s="333"/>
      <c r="K187" s="333"/>
      <c r="L187" s="334">
        <v>563</v>
      </c>
      <c r="M187" s="287" t="s">
        <v>2144</v>
      </c>
      <c r="N187" s="287" t="s">
        <v>2671</v>
      </c>
      <c r="O187" s="287" t="s">
        <v>2182</v>
      </c>
      <c r="P187" s="290" t="s">
        <v>1040</v>
      </c>
      <c r="Q187" s="405"/>
      <c r="R187" s="50"/>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row>
    <row r="188" spans="1:93" s="335" customFormat="1">
      <c r="A188" s="287"/>
      <c r="B188" s="287"/>
      <c r="C188" s="333"/>
      <c r="D188" s="333"/>
      <c r="E188" s="333"/>
      <c r="F188" s="287"/>
      <c r="G188" s="287"/>
      <c r="H188" s="334"/>
      <c r="I188" s="334"/>
      <c r="J188" s="333"/>
      <c r="K188" s="333"/>
      <c r="L188" s="334">
        <v>563</v>
      </c>
      <c r="M188" s="287" t="s">
        <v>2739</v>
      </c>
      <c r="N188" s="287" t="s">
        <v>2672</v>
      </c>
      <c r="O188" s="287" t="s">
        <v>2795</v>
      </c>
      <c r="P188" s="290" t="s">
        <v>1043</v>
      </c>
      <c r="Q188" s="405"/>
      <c r="R188" s="50"/>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row>
    <row r="189" spans="1:93" s="330" customFormat="1" ht="53.25" customHeight="1">
      <c r="A189" s="322">
        <v>16</v>
      </c>
      <c r="B189" s="319" t="s">
        <v>2842</v>
      </c>
      <c r="C189" s="321" t="s">
        <v>290</v>
      </c>
      <c r="D189" s="321" t="s">
        <v>2100</v>
      </c>
      <c r="E189" s="321" t="s">
        <v>2099</v>
      </c>
      <c r="F189" s="321" t="s">
        <v>2098</v>
      </c>
      <c r="G189" s="321" t="s">
        <v>2097</v>
      </c>
      <c r="H189" s="323">
        <v>9</v>
      </c>
      <c r="I189" s="323">
        <v>8</v>
      </c>
      <c r="J189" s="321" t="s">
        <v>2407</v>
      </c>
      <c r="K189" s="321" t="s">
        <v>2080</v>
      </c>
      <c r="L189" s="323">
        <v>564</v>
      </c>
      <c r="M189" s="321" t="s">
        <v>2350</v>
      </c>
      <c r="N189" s="321" t="s">
        <v>1849</v>
      </c>
      <c r="O189" s="321" t="s">
        <v>2170</v>
      </c>
      <c r="P189" s="380" t="s">
        <v>1046</v>
      </c>
      <c r="Q189" s="405"/>
      <c r="R189" s="50"/>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row>
    <row r="190" spans="1:93" s="330" customFormat="1" ht="30">
      <c r="A190" s="322"/>
      <c r="B190" s="322"/>
      <c r="C190" s="321"/>
      <c r="D190" s="321"/>
      <c r="E190" s="321"/>
      <c r="F190" s="321"/>
      <c r="G190" s="321"/>
      <c r="H190" s="323"/>
      <c r="I190" s="323"/>
      <c r="J190" s="327"/>
      <c r="K190" s="321"/>
      <c r="L190" s="325">
        <v>564</v>
      </c>
      <c r="M190" s="324" t="s">
        <v>2351</v>
      </c>
      <c r="N190" s="324" t="s">
        <v>2114</v>
      </c>
      <c r="O190" s="324" t="s">
        <v>2171</v>
      </c>
      <c r="P190" s="382" t="s">
        <v>1048</v>
      </c>
      <c r="Q190" s="405"/>
      <c r="R190" s="5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row>
    <row r="191" spans="1:93" s="330" customFormat="1" ht="30">
      <c r="A191" s="322"/>
      <c r="B191" s="322"/>
      <c r="C191" s="321"/>
      <c r="D191" s="321"/>
      <c r="E191" s="321"/>
      <c r="F191" s="321"/>
      <c r="G191" s="321"/>
      <c r="H191" s="323"/>
      <c r="I191" s="323"/>
      <c r="J191" s="321"/>
      <c r="K191" s="321"/>
      <c r="L191" s="325">
        <v>564</v>
      </c>
      <c r="M191" s="324" t="s">
        <v>2352</v>
      </c>
      <c r="N191" s="324" t="s">
        <v>2115</v>
      </c>
      <c r="O191" s="324" t="s">
        <v>2172</v>
      </c>
      <c r="P191" s="382" t="s">
        <v>1048</v>
      </c>
      <c r="Q191" s="405"/>
      <c r="R191" s="50"/>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row>
    <row r="192" spans="1:93" s="330" customFormat="1" ht="30">
      <c r="A192" s="322"/>
      <c r="B192" s="322"/>
      <c r="C192" s="321"/>
      <c r="D192" s="321"/>
      <c r="E192" s="321"/>
      <c r="F192" s="321"/>
      <c r="G192" s="321"/>
      <c r="H192" s="323"/>
      <c r="I192" s="323"/>
      <c r="J192" s="321"/>
      <c r="K192" s="321"/>
      <c r="L192" s="420">
        <v>564</v>
      </c>
      <c r="M192" s="363" t="s">
        <v>2353</v>
      </c>
      <c r="N192" s="363" t="s">
        <v>2116</v>
      </c>
      <c r="O192" s="363" t="s">
        <v>2173</v>
      </c>
      <c r="P192" s="381" t="s">
        <v>1044</v>
      </c>
      <c r="Q192" s="405"/>
      <c r="R192" s="50"/>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row>
    <row r="193" spans="1:93" s="330" customFormat="1" ht="75">
      <c r="A193" s="322"/>
      <c r="B193" s="322"/>
      <c r="C193" s="321"/>
      <c r="D193" s="321"/>
      <c r="E193" s="321"/>
      <c r="F193" s="321"/>
      <c r="G193" s="321"/>
      <c r="H193" s="323"/>
      <c r="I193" s="323"/>
      <c r="J193" s="321"/>
      <c r="K193" s="321"/>
      <c r="L193" s="325">
        <v>564</v>
      </c>
      <c r="M193" s="324" t="s">
        <v>2142</v>
      </c>
      <c r="N193" s="389" t="s">
        <v>1215</v>
      </c>
      <c r="O193" s="324" t="s">
        <v>2174</v>
      </c>
      <c r="P193" s="382" t="s">
        <v>1043</v>
      </c>
      <c r="Q193" s="405"/>
      <c r="R193" s="50"/>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row>
    <row r="194" spans="1:93" s="330" customFormat="1" ht="30">
      <c r="A194" s="322"/>
      <c r="B194" s="322"/>
      <c r="C194" s="321"/>
      <c r="D194" s="321"/>
      <c r="E194" s="321"/>
      <c r="F194" s="321"/>
      <c r="G194" s="321"/>
      <c r="H194" s="323"/>
      <c r="I194" s="323"/>
      <c r="J194" s="321"/>
      <c r="K194" s="321"/>
      <c r="L194" s="325">
        <v>564</v>
      </c>
      <c r="M194" s="324" t="s">
        <v>2143</v>
      </c>
      <c r="N194" s="324" t="s">
        <v>2117</v>
      </c>
      <c r="O194" s="324" t="s">
        <v>2158</v>
      </c>
      <c r="P194" s="382" t="s">
        <v>1040</v>
      </c>
      <c r="Q194" s="405"/>
      <c r="R194" s="50"/>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row>
    <row r="195" spans="1:93" s="330" customFormat="1" ht="45">
      <c r="A195" s="322"/>
      <c r="B195" s="322"/>
      <c r="C195" s="321"/>
      <c r="D195" s="321"/>
      <c r="E195" s="321"/>
      <c r="F195" s="321"/>
      <c r="G195" s="321"/>
      <c r="H195" s="323"/>
      <c r="I195" s="323"/>
      <c r="J195" s="321"/>
      <c r="K195" s="321"/>
      <c r="L195" s="325">
        <v>564</v>
      </c>
      <c r="M195" s="324" t="s">
        <v>2354</v>
      </c>
      <c r="N195" s="324" t="s">
        <v>2118</v>
      </c>
      <c r="O195" s="324" t="s">
        <v>2175</v>
      </c>
      <c r="P195" s="382" t="s">
        <v>1043</v>
      </c>
      <c r="Q195" s="405"/>
      <c r="R195" s="50"/>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row>
    <row r="196" spans="1:93" s="330" customFormat="1">
      <c r="A196" s="322"/>
      <c r="B196" s="322"/>
      <c r="C196" s="321"/>
      <c r="D196" s="321"/>
      <c r="E196" s="321"/>
      <c r="F196" s="321"/>
      <c r="G196" s="321"/>
      <c r="H196" s="323"/>
      <c r="I196" s="323"/>
      <c r="J196" s="321"/>
      <c r="K196" s="321"/>
      <c r="L196" s="325">
        <v>564</v>
      </c>
      <c r="M196" s="324" t="s">
        <v>2144</v>
      </c>
      <c r="N196" s="324" t="s">
        <v>2119</v>
      </c>
      <c r="O196" s="324" t="s">
        <v>2159</v>
      </c>
      <c r="P196" s="382" t="s">
        <v>1040</v>
      </c>
      <c r="Q196" s="405"/>
      <c r="R196" s="50"/>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row>
    <row r="197" spans="1:93" s="330" customFormat="1" ht="45">
      <c r="A197" s="322"/>
      <c r="B197" s="322"/>
      <c r="C197" s="321"/>
      <c r="D197" s="321"/>
      <c r="E197" s="321"/>
      <c r="F197" s="321"/>
      <c r="G197" s="321"/>
      <c r="H197" s="323"/>
      <c r="I197" s="323"/>
      <c r="J197" s="327"/>
      <c r="K197" s="321"/>
      <c r="L197" s="325">
        <v>564</v>
      </c>
      <c r="M197" s="336" t="s">
        <v>2188</v>
      </c>
      <c r="N197" s="389" t="s">
        <v>2187</v>
      </c>
      <c r="O197" s="324" t="s">
        <v>2189</v>
      </c>
      <c r="P197" s="382" t="s">
        <v>1043</v>
      </c>
      <c r="Q197" s="405"/>
      <c r="R197" s="50"/>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row>
    <row r="198" spans="1:93" s="330" customFormat="1" ht="30">
      <c r="A198" s="322"/>
      <c r="B198" s="322"/>
      <c r="C198" s="321"/>
      <c r="D198" s="321"/>
      <c r="E198" s="321"/>
      <c r="F198" s="321"/>
      <c r="G198" s="321"/>
      <c r="H198" s="323"/>
      <c r="I198" s="323"/>
      <c r="J198" s="327"/>
      <c r="K198" s="321"/>
      <c r="L198" s="325">
        <v>564</v>
      </c>
      <c r="M198" s="324" t="s">
        <v>2355</v>
      </c>
      <c r="N198" s="389" t="s">
        <v>2120</v>
      </c>
      <c r="O198" s="324" t="s">
        <v>2176</v>
      </c>
      <c r="P198" s="382" t="s">
        <v>1046</v>
      </c>
      <c r="Q198" s="405"/>
      <c r="R198" s="50"/>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row>
    <row r="199" spans="1:93" s="1" customFormat="1">
      <c r="A199" s="246"/>
      <c r="B199" s="246"/>
      <c r="C199" s="245"/>
      <c r="D199" s="246"/>
      <c r="E199" s="245"/>
      <c r="F199" s="245"/>
      <c r="G199" s="292"/>
      <c r="H199" s="268"/>
      <c r="I199" s="268"/>
      <c r="J199" s="246"/>
      <c r="K199" s="291"/>
      <c r="L199" s="268"/>
      <c r="M199" s="246"/>
      <c r="N199" s="246"/>
      <c r="O199" s="246"/>
      <c r="P199" s="291"/>
      <c r="Q199" s="406"/>
      <c r="R199" s="291"/>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row>
    <row r="200" spans="1:93" s="1" customFormat="1" ht="43.5" customHeight="1">
      <c r="A200" s="349">
        <v>17</v>
      </c>
      <c r="B200" s="349" t="s">
        <v>5</v>
      </c>
      <c r="C200" s="350" t="s">
        <v>564</v>
      </c>
      <c r="D200" s="349" t="s">
        <v>1843</v>
      </c>
      <c r="E200" s="350" t="s">
        <v>510</v>
      </c>
      <c r="F200" s="350" t="s">
        <v>2024</v>
      </c>
      <c r="G200" s="351" t="s">
        <v>2023</v>
      </c>
      <c r="H200" s="361">
        <v>2</v>
      </c>
      <c r="I200" s="361">
        <v>2</v>
      </c>
      <c r="J200" s="354" t="s">
        <v>2436</v>
      </c>
      <c r="K200" s="353" t="s">
        <v>2452</v>
      </c>
      <c r="L200" s="421">
        <v>770</v>
      </c>
      <c r="M200" s="349" t="s">
        <v>2499</v>
      </c>
      <c r="N200" s="350" t="s">
        <v>2500</v>
      </c>
      <c r="O200" s="350" t="s">
        <v>1333</v>
      </c>
      <c r="P200" s="351" t="s">
        <v>1062</v>
      </c>
      <c r="Q200" s="405">
        <v>1</v>
      </c>
      <c r="R200" s="5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row>
    <row r="201" spans="1:93" s="1" customFormat="1" ht="30">
      <c r="A201" s="349"/>
      <c r="B201" s="349"/>
      <c r="C201" s="350"/>
      <c r="D201" s="349"/>
      <c r="E201" s="350"/>
      <c r="F201" s="350"/>
      <c r="G201" s="351"/>
      <c r="H201" s="361"/>
      <c r="I201" s="361"/>
      <c r="J201" s="349"/>
      <c r="K201" s="351"/>
      <c r="L201" s="421">
        <v>770</v>
      </c>
      <c r="M201" s="349" t="s">
        <v>2138</v>
      </c>
      <c r="N201" s="375" t="s">
        <v>1861</v>
      </c>
      <c r="O201" s="350" t="s">
        <v>1954</v>
      </c>
      <c r="P201" s="351" t="s">
        <v>1053</v>
      </c>
      <c r="Q201" s="405"/>
      <c r="R201" s="50"/>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row>
    <row r="202" spans="1:93" s="335" customFormat="1" ht="30" customHeight="1">
      <c r="A202" s="287">
        <v>17</v>
      </c>
      <c r="B202" s="331" t="s">
        <v>2844</v>
      </c>
      <c r="C202" s="333" t="s">
        <v>564</v>
      </c>
      <c r="D202" s="333" t="s">
        <v>1843</v>
      </c>
      <c r="E202" s="333" t="s">
        <v>510</v>
      </c>
      <c r="F202" s="333" t="s">
        <v>2024</v>
      </c>
      <c r="G202" s="333" t="s">
        <v>2023</v>
      </c>
      <c r="H202" s="334">
        <v>3</v>
      </c>
      <c r="I202" s="334">
        <v>3</v>
      </c>
      <c r="J202" s="333" t="s">
        <v>2589</v>
      </c>
      <c r="K202" s="333" t="s">
        <v>2612</v>
      </c>
      <c r="L202" s="334">
        <v>666</v>
      </c>
      <c r="M202" s="287" t="s">
        <v>2138</v>
      </c>
      <c r="N202" s="376" t="s">
        <v>2663</v>
      </c>
      <c r="O202" s="287" t="s">
        <v>1954</v>
      </c>
      <c r="P202" s="290" t="s">
        <v>1053</v>
      </c>
      <c r="Q202" s="405"/>
      <c r="R202" s="50"/>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row>
    <row r="203" spans="1:93" s="335" customFormat="1" ht="30" customHeight="1">
      <c r="A203" s="287"/>
      <c r="B203" s="287"/>
      <c r="C203" s="333"/>
      <c r="D203" s="333"/>
      <c r="E203" s="333"/>
      <c r="F203" s="333"/>
      <c r="G203" s="333"/>
      <c r="H203" s="334"/>
      <c r="I203" s="334"/>
      <c r="J203" s="333"/>
      <c r="K203" s="333"/>
      <c r="L203" s="334">
        <v>790</v>
      </c>
      <c r="M203" s="287" t="s">
        <v>2740</v>
      </c>
      <c r="N203" s="287" t="s">
        <v>2673</v>
      </c>
      <c r="O203" s="287" t="s">
        <v>2796</v>
      </c>
      <c r="P203" s="290" t="s">
        <v>1259</v>
      </c>
      <c r="Q203" s="405"/>
      <c r="R203" s="50"/>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row>
    <row r="204" spans="1:93" s="335" customFormat="1" ht="30" customHeight="1">
      <c r="A204" s="287"/>
      <c r="B204" s="287"/>
      <c r="C204" s="333"/>
      <c r="D204" s="333"/>
      <c r="E204" s="333"/>
      <c r="F204" s="333"/>
      <c r="G204" s="333"/>
      <c r="H204" s="334"/>
      <c r="I204" s="334"/>
      <c r="J204" s="333"/>
      <c r="K204" s="333"/>
      <c r="L204" s="334">
        <v>586</v>
      </c>
      <c r="M204" s="287" t="s">
        <v>2741</v>
      </c>
      <c r="N204" s="287" t="s">
        <v>2674</v>
      </c>
      <c r="O204" s="287" t="s">
        <v>2797</v>
      </c>
      <c r="P204" s="290" t="s">
        <v>1058</v>
      </c>
      <c r="Q204" s="405"/>
      <c r="R204" s="50"/>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row>
    <row r="205" spans="1:93" s="330" customFormat="1" ht="66.75" customHeight="1">
      <c r="A205" s="322">
        <v>17</v>
      </c>
      <c r="B205" s="319" t="s">
        <v>2842</v>
      </c>
      <c r="C205" s="321" t="s">
        <v>564</v>
      </c>
      <c r="D205" s="322" t="s">
        <v>1843</v>
      </c>
      <c r="E205" s="321" t="s">
        <v>510</v>
      </c>
      <c r="F205" s="321" t="s">
        <v>2024</v>
      </c>
      <c r="G205" s="321" t="s">
        <v>2023</v>
      </c>
      <c r="H205" s="323">
        <v>4</v>
      </c>
      <c r="I205" s="323">
        <v>3</v>
      </c>
      <c r="J205" s="321" t="s">
        <v>2410</v>
      </c>
      <c r="K205" s="321" t="s">
        <v>2080</v>
      </c>
      <c r="L205" s="323">
        <v>564</v>
      </c>
      <c r="M205" s="321" t="s">
        <v>1842</v>
      </c>
      <c r="N205" s="321" t="s">
        <v>1841</v>
      </c>
      <c r="O205" s="321" t="s">
        <v>1840</v>
      </c>
      <c r="P205" s="380" t="s">
        <v>1832</v>
      </c>
      <c r="Q205" s="405"/>
      <c r="R205" s="50"/>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row>
    <row r="206" spans="1:93" s="330" customFormat="1" ht="30">
      <c r="A206" s="322"/>
      <c r="B206" s="322"/>
      <c r="C206" s="321"/>
      <c r="D206" s="322"/>
      <c r="E206" s="321"/>
      <c r="F206" s="321"/>
      <c r="G206" s="321"/>
      <c r="H206" s="323"/>
      <c r="I206" s="323"/>
      <c r="J206" s="321"/>
      <c r="K206" s="321"/>
      <c r="L206" s="420">
        <v>530</v>
      </c>
      <c r="M206" s="363" t="s">
        <v>2062</v>
      </c>
      <c r="N206" s="363" t="s">
        <v>1839</v>
      </c>
      <c r="O206" s="363" t="s">
        <v>1838</v>
      </c>
      <c r="P206" s="381" t="s">
        <v>1837</v>
      </c>
      <c r="Q206" s="405"/>
      <c r="R206" s="50"/>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row>
    <row r="207" spans="1:93" s="330" customFormat="1" ht="30">
      <c r="A207" s="322"/>
      <c r="B207" s="322"/>
      <c r="C207" s="321"/>
      <c r="D207" s="322"/>
      <c r="E207" s="321"/>
      <c r="F207" s="321"/>
      <c r="G207" s="321"/>
      <c r="H207" s="323"/>
      <c r="I207" s="323"/>
      <c r="J207" s="321"/>
      <c r="K207" s="321"/>
      <c r="L207" s="323">
        <v>598</v>
      </c>
      <c r="M207" s="321" t="s">
        <v>2138</v>
      </c>
      <c r="N207" s="375" t="s">
        <v>1861</v>
      </c>
      <c r="O207" s="321" t="s">
        <v>1954</v>
      </c>
      <c r="P207" s="380" t="s">
        <v>1053</v>
      </c>
      <c r="Q207" s="405"/>
      <c r="R207" s="50"/>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row>
    <row r="208" spans="1:93" s="330" customFormat="1" ht="30">
      <c r="A208" s="322"/>
      <c r="B208" s="322"/>
      <c r="C208" s="321"/>
      <c r="D208" s="322"/>
      <c r="E208" s="321"/>
      <c r="F208" s="321"/>
      <c r="G208" s="321"/>
      <c r="H208" s="323"/>
      <c r="I208" s="323"/>
      <c r="J208" s="321"/>
      <c r="K208" s="321"/>
      <c r="L208" s="323">
        <v>564</v>
      </c>
      <c r="M208" s="321" t="s">
        <v>2063</v>
      </c>
      <c r="N208" s="321" t="s">
        <v>1834</v>
      </c>
      <c r="O208" s="321" t="s">
        <v>1833</v>
      </c>
      <c r="P208" s="380" t="s">
        <v>1832</v>
      </c>
      <c r="Q208" s="405"/>
      <c r="R208" s="50"/>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row>
    <row r="209" spans="1:93" s="1" customFormat="1">
      <c r="A209" s="246"/>
      <c r="B209" s="246"/>
      <c r="C209" s="245"/>
      <c r="D209" s="246"/>
      <c r="E209" s="245"/>
      <c r="F209" s="245"/>
      <c r="G209" s="292"/>
      <c r="H209" s="268"/>
      <c r="I209" s="268"/>
      <c r="J209" s="246"/>
      <c r="K209" s="291"/>
      <c r="L209" s="268"/>
      <c r="M209" s="246"/>
      <c r="N209" s="246"/>
      <c r="O209" s="246"/>
      <c r="P209" s="291"/>
      <c r="Q209" s="406"/>
      <c r="R209" s="291"/>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row>
    <row r="210" spans="1:93" s="1" customFormat="1" ht="45">
      <c r="A210" s="349">
        <v>18</v>
      </c>
      <c r="B210" s="349" t="s">
        <v>5</v>
      </c>
      <c r="C210" s="350" t="s">
        <v>564</v>
      </c>
      <c r="D210" s="350" t="s">
        <v>623</v>
      </c>
      <c r="E210" s="350" t="s">
        <v>624</v>
      </c>
      <c r="F210" s="350" t="s">
        <v>2096</v>
      </c>
      <c r="G210" s="351" t="s">
        <v>622</v>
      </c>
      <c r="H210" s="361">
        <v>1</v>
      </c>
      <c r="I210" s="361">
        <v>1</v>
      </c>
      <c r="J210" s="354" t="s">
        <v>623</v>
      </c>
      <c r="K210" s="353" t="s">
        <v>2451</v>
      </c>
      <c r="L210" s="421">
        <v>1000</v>
      </c>
      <c r="M210" s="349" t="s">
        <v>2145</v>
      </c>
      <c r="N210" s="375" t="s">
        <v>2121</v>
      </c>
      <c r="O210" s="350" t="s">
        <v>2501</v>
      </c>
      <c r="P210" s="351" t="s">
        <v>1046</v>
      </c>
      <c r="Q210" s="405">
        <v>1</v>
      </c>
      <c r="R210" s="5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row>
    <row r="211" spans="1:93" s="335" customFormat="1" ht="45">
      <c r="A211" s="287">
        <v>18</v>
      </c>
      <c r="B211" s="331" t="s">
        <v>2844</v>
      </c>
      <c r="C211" s="333" t="s">
        <v>564</v>
      </c>
      <c r="D211" s="337" t="s">
        <v>623</v>
      </c>
      <c r="E211" s="337" t="s">
        <v>624</v>
      </c>
      <c r="F211" s="333" t="s">
        <v>2096</v>
      </c>
      <c r="G211" s="287" t="s">
        <v>622</v>
      </c>
      <c r="H211" s="334">
        <v>2</v>
      </c>
      <c r="I211" s="334">
        <v>1</v>
      </c>
      <c r="J211" s="333" t="s">
        <v>2590</v>
      </c>
      <c r="K211" s="333" t="s">
        <v>2614</v>
      </c>
      <c r="L211" s="334">
        <v>666</v>
      </c>
      <c r="M211" s="287" t="s">
        <v>2145</v>
      </c>
      <c r="N211" s="376" t="s">
        <v>2675</v>
      </c>
      <c r="O211" s="287" t="s">
        <v>2501</v>
      </c>
      <c r="P211" s="290" t="s">
        <v>1046</v>
      </c>
      <c r="Q211" s="405"/>
      <c r="R211" s="50"/>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row>
    <row r="212" spans="1:93" s="335" customFormat="1">
      <c r="A212" s="287"/>
      <c r="B212" s="287"/>
      <c r="C212" s="333"/>
      <c r="D212" s="337"/>
      <c r="E212" s="337"/>
      <c r="F212" s="333"/>
      <c r="G212" s="287"/>
      <c r="H212" s="334"/>
      <c r="I212" s="334"/>
      <c r="J212" s="333"/>
      <c r="K212" s="333"/>
      <c r="L212" s="334">
        <v>553</v>
      </c>
      <c r="M212" s="287" t="s">
        <v>2742</v>
      </c>
      <c r="N212" s="287" t="s">
        <v>2676</v>
      </c>
      <c r="O212" s="287" t="s">
        <v>2798</v>
      </c>
      <c r="P212" s="290" t="s">
        <v>1113</v>
      </c>
      <c r="Q212" s="405"/>
      <c r="R212" s="50"/>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row>
    <row r="213" spans="1:93" s="330" customFormat="1" ht="33" customHeight="1">
      <c r="A213" s="322">
        <v>18</v>
      </c>
      <c r="B213" s="319" t="s">
        <v>2842</v>
      </c>
      <c r="C213" s="321" t="s">
        <v>564</v>
      </c>
      <c r="D213" s="321" t="s">
        <v>623</v>
      </c>
      <c r="E213" s="321" t="s">
        <v>624</v>
      </c>
      <c r="F213" s="321" t="s">
        <v>2096</v>
      </c>
      <c r="G213" s="321" t="s">
        <v>622</v>
      </c>
      <c r="H213" s="323">
        <v>5</v>
      </c>
      <c r="I213" s="325">
        <v>4</v>
      </c>
      <c r="J213" s="324" t="s">
        <v>2411</v>
      </c>
      <c r="K213" s="324" t="s">
        <v>2081</v>
      </c>
      <c r="L213" s="325">
        <v>589</v>
      </c>
      <c r="M213" s="324" t="s">
        <v>2356</v>
      </c>
      <c r="N213" s="324" t="s">
        <v>1868</v>
      </c>
      <c r="O213" s="324" t="s">
        <v>1867</v>
      </c>
      <c r="P213" s="382" t="s">
        <v>1114</v>
      </c>
      <c r="Q213" s="405"/>
      <c r="R213" s="50"/>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row>
    <row r="214" spans="1:93" s="330" customFormat="1" ht="30">
      <c r="A214" s="322"/>
      <c r="B214" s="322"/>
      <c r="C214" s="321"/>
      <c r="D214" s="321"/>
      <c r="E214" s="321"/>
      <c r="F214" s="321"/>
      <c r="G214" s="321"/>
      <c r="H214" s="323"/>
      <c r="I214" s="323"/>
      <c r="J214" s="324"/>
      <c r="K214" s="321"/>
      <c r="L214" s="325">
        <v>589</v>
      </c>
      <c r="M214" s="324" t="s">
        <v>2145</v>
      </c>
      <c r="N214" s="389" t="s">
        <v>2121</v>
      </c>
      <c r="O214" s="324" t="s">
        <v>2177</v>
      </c>
      <c r="P214" s="382" t="s">
        <v>1046</v>
      </c>
      <c r="Q214" s="405"/>
      <c r="R214" s="50"/>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row>
    <row r="215" spans="1:93" s="330" customFormat="1">
      <c r="A215" s="322"/>
      <c r="B215" s="322"/>
      <c r="C215" s="321"/>
      <c r="D215" s="321"/>
      <c r="E215" s="321"/>
      <c r="F215" s="321"/>
      <c r="G215" s="321"/>
      <c r="H215" s="323"/>
      <c r="I215" s="323"/>
      <c r="J215" s="321"/>
      <c r="K215" s="321"/>
      <c r="L215" s="325">
        <v>589</v>
      </c>
      <c r="M215" s="324" t="s">
        <v>2146</v>
      </c>
      <c r="N215" s="324" t="s">
        <v>2121</v>
      </c>
      <c r="O215" s="324" t="s">
        <v>2160</v>
      </c>
      <c r="P215" s="382" t="s">
        <v>1046</v>
      </c>
      <c r="Q215" s="405"/>
      <c r="R215" s="50"/>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row>
    <row r="216" spans="1:93" s="330" customFormat="1" ht="45">
      <c r="A216" s="322"/>
      <c r="B216" s="322"/>
      <c r="C216" s="321"/>
      <c r="D216" s="321"/>
      <c r="E216" s="321"/>
      <c r="F216" s="321"/>
      <c r="G216" s="321"/>
      <c r="H216" s="323"/>
      <c r="I216" s="323"/>
      <c r="J216" s="324"/>
      <c r="K216" s="321"/>
      <c r="L216" s="325">
        <v>589</v>
      </c>
      <c r="M216" s="324" t="s">
        <v>1368</v>
      </c>
      <c r="N216" s="324" t="s">
        <v>1362</v>
      </c>
      <c r="O216" s="324" t="s">
        <v>2178</v>
      </c>
      <c r="P216" s="382" t="s">
        <v>1048</v>
      </c>
      <c r="Q216" s="405"/>
      <c r="R216" s="50"/>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row>
    <row r="217" spans="1:93" s="330" customFormat="1" ht="30">
      <c r="A217" s="322"/>
      <c r="B217" s="322"/>
      <c r="C217" s="321"/>
      <c r="D217" s="321"/>
      <c r="E217" s="321"/>
      <c r="F217" s="321"/>
      <c r="G217" s="321"/>
      <c r="H217" s="323"/>
      <c r="I217" s="323"/>
      <c r="J217" s="324"/>
      <c r="K217" s="321"/>
      <c r="L217" s="420">
        <v>589</v>
      </c>
      <c r="M217" s="363" t="s">
        <v>2147</v>
      </c>
      <c r="N217" s="363" t="s">
        <v>1839</v>
      </c>
      <c r="O217" s="363" t="s">
        <v>1838</v>
      </c>
      <c r="P217" s="381" t="s">
        <v>1059</v>
      </c>
      <c r="Q217" s="405"/>
      <c r="R217" s="50"/>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row>
    <row r="218" spans="1:93" s="1" customFormat="1">
      <c r="A218" s="246"/>
      <c r="B218" s="246"/>
      <c r="C218" s="245"/>
      <c r="D218" s="246"/>
      <c r="E218" s="245"/>
      <c r="F218" s="245"/>
      <c r="G218" s="292"/>
      <c r="H218" s="268"/>
      <c r="I218" s="268"/>
      <c r="J218" s="246"/>
      <c r="K218" s="291"/>
      <c r="L218" s="268"/>
      <c r="M218" s="246"/>
      <c r="N218" s="246"/>
      <c r="O218" s="246"/>
      <c r="P218" s="291"/>
      <c r="Q218" s="406"/>
      <c r="R218" s="291"/>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row>
    <row r="219" spans="1:93" s="1" customFormat="1" ht="80.25" customHeight="1">
      <c r="A219" s="349">
        <v>19</v>
      </c>
      <c r="B219" s="349" t="s">
        <v>5</v>
      </c>
      <c r="C219" s="350" t="s">
        <v>674</v>
      </c>
      <c r="D219" s="349" t="s">
        <v>681</v>
      </c>
      <c r="E219" s="350" t="s">
        <v>112</v>
      </c>
      <c r="F219" s="350" t="s">
        <v>2022</v>
      </c>
      <c r="G219" s="351" t="s">
        <v>2021</v>
      </c>
      <c r="H219" s="361">
        <v>2</v>
      </c>
      <c r="I219" s="361">
        <v>2</v>
      </c>
      <c r="J219" s="354" t="s">
        <v>2431</v>
      </c>
      <c r="K219" s="353" t="s">
        <v>2452</v>
      </c>
      <c r="L219" s="418">
        <v>770</v>
      </c>
      <c r="M219" s="353" t="s">
        <v>1815</v>
      </c>
      <c r="N219" s="378" t="s">
        <v>1814</v>
      </c>
      <c r="O219" s="353" t="s">
        <v>2478</v>
      </c>
      <c r="P219" s="353" t="s">
        <v>1051</v>
      </c>
      <c r="Q219" s="405">
        <v>2</v>
      </c>
      <c r="R219" s="50"/>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row>
    <row r="220" spans="1:93" s="1" customFormat="1" ht="36">
      <c r="A220" s="349"/>
      <c r="B220" s="349"/>
      <c r="C220" s="350"/>
      <c r="D220" s="349"/>
      <c r="E220" s="350"/>
      <c r="F220" s="350"/>
      <c r="G220" s="351"/>
      <c r="H220" s="361"/>
      <c r="I220" s="361"/>
      <c r="J220" s="349"/>
      <c r="K220" s="353"/>
      <c r="L220" s="418">
        <v>770</v>
      </c>
      <c r="M220" s="353" t="s">
        <v>2502</v>
      </c>
      <c r="N220" s="378" t="s">
        <v>1829</v>
      </c>
      <c r="O220" s="353" t="s">
        <v>2503</v>
      </c>
      <c r="P220" s="353" t="s">
        <v>1048</v>
      </c>
      <c r="Q220" s="405"/>
      <c r="R220" s="5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row>
    <row r="221" spans="1:93" s="335" customFormat="1" ht="60">
      <c r="A221" s="287">
        <v>19</v>
      </c>
      <c r="B221" s="331" t="s">
        <v>2844</v>
      </c>
      <c r="C221" s="333" t="s">
        <v>674</v>
      </c>
      <c r="D221" s="333" t="s">
        <v>681</v>
      </c>
      <c r="E221" s="333" t="s">
        <v>112</v>
      </c>
      <c r="F221" s="333" t="s">
        <v>2022</v>
      </c>
      <c r="G221" s="333" t="s">
        <v>2021</v>
      </c>
      <c r="H221" s="334">
        <v>2</v>
      </c>
      <c r="I221" s="334">
        <v>2</v>
      </c>
      <c r="J221" s="334" t="s">
        <v>2431</v>
      </c>
      <c r="K221" s="334" t="s">
        <v>2452</v>
      </c>
      <c r="L221" s="334">
        <v>743</v>
      </c>
      <c r="M221" s="333" t="s">
        <v>2502</v>
      </c>
      <c r="N221" s="376" t="s">
        <v>2677</v>
      </c>
      <c r="O221" s="287" t="s">
        <v>2503</v>
      </c>
      <c r="P221" s="287" t="s">
        <v>1048</v>
      </c>
      <c r="Q221" s="405"/>
      <c r="R221" s="50"/>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row>
    <row r="222" spans="1:93" s="335" customFormat="1">
      <c r="A222" s="287"/>
      <c r="B222" s="287"/>
      <c r="C222" s="333"/>
      <c r="D222" s="333"/>
      <c r="E222" s="333"/>
      <c r="F222" s="333"/>
      <c r="G222" s="333"/>
      <c r="H222" s="334"/>
      <c r="I222" s="334"/>
      <c r="J222" s="335" t="s">
        <v>1418</v>
      </c>
      <c r="K222" s="335" t="s">
        <v>1418</v>
      </c>
      <c r="L222" s="417">
        <v>770</v>
      </c>
      <c r="M222" s="333" t="s">
        <v>1815</v>
      </c>
      <c r="N222" s="376" t="s">
        <v>2650</v>
      </c>
      <c r="O222" s="287" t="s">
        <v>1951</v>
      </c>
      <c r="P222" s="287" t="s">
        <v>1051</v>
      </c>
      <c r="Q222" s="405"/>
      <c r="R222" s="50"/>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row>
    <row r="223" spans="1:93" s="330" customFormat="1" ht="59.25" customHeight="1">
      <c r="A223" s="322">
        <v>19</v>
      </c>
      <c r="B223" s="319" t="s">
        <v>2842</v>
      </c>
      <c r="C223" s="321" t="s">
        <v>674</v>
      </c>
      <c r="D223" s="322" t="s">
        <v>681</v>
      </c>
      <c r="E223" s="321" t="s">
        <v>112</v>
      </c>
      <c r="F223" s="321" t="s">
        <v>2022</v>
      </c>
      <c r="G223" s="321" t="s">
        <v>2021</v>
      </c>
      <c r="H223" s="323">
        <v>2</v>
      </c>
      <c r="I223" s="323">
        <v>2</v>
      </c>
      <c r="J223" s="321" t="s">
        <v>1802</v>
      </c>
      <c r="K223" s="321" t="s">
        <v>1803</v>
      </c>
      <c r="L223" s="426">
        <v>770</v>
      </c>
      <c r="M223" s="321" t="s">
        <v>1815</v>
      </c>
      <c r="N223" s="378" t="s">
        <v>1814</v>
      </c>
      <c r="O223" s="321" t="s">
        <v>2478</v>
      </c>
      <c r="P223" s="321" t="s">
        <v>1051</v>
      </c>
      <c r="Q223" s="405"/>
      <c r="R223" s="50"/>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row>
    <row r="224" spans="1:93" s="330" customFormat="1" ht="59.25" customHeight="1">
      <c r="A224" s="322"/>
      <c r="B224" s="319"/>
      <c r="C224" s="321"/>
      <c r="D224" s="322"/>
      <c r="E224" s="321"/>
      <c r="F224" s="321"/>
      <c r="G224" s="321"/>
      <c r="H224" s="323"/>
      <c r="I224" s="323"/>
      <c r="J224" s="321"/>
      <c r="K224" s="321"/>
      <c r="L224" s="323">
        <v>752</v>
      </c>
      <c r="M224" s="321" t="s">
        <v>2064</v>
      </c>
      <c r="N224" s="321" t="s">
        <v>1831</v>
      </c>
      <c r="O224" s="321" t="s">
        <v>1830</v>
      </c>
      <c r="P224" s="380" t="s">
        <v>1044</v>
      </c>
      <c r="Q224" s="405"/>
      <c r="R224" s="50"/>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row>
    <row r="225" spans="1:93" s="330" customFormat="1" ht="30">
      <c r="A225" s="322"/>
      <c r="B225" s="322"/>
      <c r="C225" s="321"/>
      <c r="D225" s="322"/>
      <c r="E225" s="321"/>
      <c r="F225" s="321"/>
      <c r="G225" s="321"/>
      <c r="H225" s="323"/>
      <c r="I225" s="323"/>
      <c r="J225" s="321"/>
      <c r="K225" s="321"/>
      <c r="L225" s="323">
        <v>597</v>
      </c>
      <c r="M225" s="321" t="s">
        <v>2065</v>
      </c>
      <c r="N225" s="375" t="s">
        <v>1829</v>
      </c>
      <c r="O225" s="321" t="s">
        <v>1828</v>
      </c>
      <c r="P225" s="380" t="s">
        <v>1827</v>
      </c>
      <c r="Q225" s="405"/>
      <c r="R225" s="50"/>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row>
    <row r="226" spans="1:93" s="1" customFormat="1">
      <c r="A226" s="246"/>
      <c r="B226" s="246"/>
      <c r="C226" s="245"/>
      <c r="D226" s="246"/>
      <c r="E226" s="245"/>
      <c r="F226" s="245"/>
      <c r="G226" s="292"/>
      <c r="H226" s="268"/>
      <c r="I226" s="268"/>
      <c r="J226" s="246"/>
      <c r="K226" s="291"/>
      <c r="L226" s="268"/>
      <c r="M226" s="246"/>
      <c r="N226" s="246"/>
      <c r="O226" s="246"/>
      <c r="P226" s="291"/>
      <c r="Q226" s="406"/>
      <c r="R226" s="291"/>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row>
    <row r="227" spans="1:93" s="1" customFormat="1" ht="90">
      <c r="A227" s="349">
        <v>20</v>
      </c>
      <c r="B227" s="349" t="s">
        <v>5</v>
      </c>
      <c r="C227" s="350" t="s">
        <v>834</v>
      </c>
      <c r="D227" s="356" t="s">
        <v>682</v>
      </c>
      <c r="E227" s="350" t="s">
        <v>691</v>
      </c>
      <c r="F227" s="350" t="s">
        <v>703</v>
      </c>
      <c r="G227" s="351" t="s">
        <v>726</v>
      </c>
      <c r="H227" s="361">
        <v>2</v>
      </c>
      <c r="I227" s="361">
        <v>2</v>
      </c>
      <c r="J227" s="354" t="s">
        <v>2432</v>
      </c>
      <c r="K227" s="353" t="s">
        <v>2458</v>
      </c>
      <c r="L227" s="421">
        <v>770</v>
      </c>
      <c r="M227" s="349" t="s">
        <v>1815</v>
      </c>
      <c r="N227" s="375" t="s">
        <v>1814</v>
      </c>
      <c r="O227" s="350" t="s">
        <v>2478</v>
      </c>
      <c r="P227" s="351" t="s">
        <v>1051</v>
      </c>
      <c r="Q227" s="405">
        <v>2</v>
      </c>
      <c r="R227" s="50"/>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row>
    <row r="228" spans="1:93" s="1" customFormat="1">
      <c r="A228" s="349"/>
      <c r="B228" s="349"/>
      <c r="C228" s="350"/>
      <c r="D228" s="350"/>
      <c r="E228" s="350"/>
      <c r="F228" s="350"/>
      <c r="G228" s="351"/>
      <c r="H228" s="361"/>
      <c r="I228" s="361"/>
      <c r="J228" s="349"/>
      <c r="K228" s="351"/>
      <c r="L228" s="421">
        <v>790</v>
      </c>
      <c r="M228" s="349" t="s">
        <v>2504</v>
      </c>
      <c r="N228" s="375" t="s">
        <v>2505</v>
      </c>
      <c r="O228" s="350" t="s">
        <v>2506</v>
      </c>
      <c r="P228" s="351" t="s">
        <v>1046</v>
      </c>
      <c r="Q228" s="405"/>
      <c r="R228" s="50"/>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row>
    <row r="229" spans="1:93" s="335" customFormat="1" ht="90">
      <c r="A229" s="287">
        <v>20</v>
      </c>
      <c r="B229" s="331" t="s">
        <v>2844</v>
      </c>
      <c r="C229" s="333" t="s">
        <v>834</v>
      </c>
      <c r="D229" s="338" t="s">
        <v>682</v>
      </c>
      <c r="E229" s="333" t="s">
        <v>691</v>
      </c>
      <c r="F229" s="333" t="s">
        <v>703</v>
      </c>
      <c r="G229" s="333" t="s">
        <v>726</v>
      </c>
      <c r="H229" s="334">
        <v>2</v>
      </c>
      <c r="I229" s="334">
        <v>2</v>
      </c>
      <c r="J229" s="333" t="s">
        <v>2591</v>
      </c>
      <c r="K229" s="333" t="s">
        <v>2079</v>
      </c>
      <c r="L229" s="334">
        <v>640</v>
      </c>
      <c r="M229" s="287" t="s">
        <v>2504</v>
      </c>
      <c r="N229" s="376" t="s">
        <v>2678</v>
      </c>
      <c r="O229" s="287" t="s">
        <v>1836</v>
      </c>
      <c r="P229" s="290" t="s">
        <v>1046</v>
      </c>
      <c r="Q229" s="405"/>
      <c r="R229" s="50"/>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row>
    <row r="230" spans="1:93" s="335" customFormat="1">
      <c r="A230" s="287"/>
      <c r="B230" s="287"/>
      <c r="C230" s="333"/>
      <c r="D230" s="333"/>
      <c r="E230" s="333"/>
      <c r="F230" s="287"/>
      <c r="G230" s="287"/>
      <c r="H230" s="334"/>
      <c r="I230" s="334"/>
      <c r="J230" s="333"/>
      <c r="K230" s="333"/>
      <c r="L230" s="334">
        <v>770</v>
      </c>
      <c r="M230" s="287" t="s">
        <v>1815</v>
      </c>
      <c r="N230" s="375" t="s">
        <v>1814</v>
      </c>
      <c r="O230" s="287" t="s">
        <v>2478</v>
      </c>
      <c r="P230" s="290" t="s">
        <v>1051</v>
      </c>
      <c r="Q230" s="405"/>
      <c r="R230" s="5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row>
    <row r="231" spans="1:93" s="330" customFormat="1" ht="30" customHeight="1">
      <c r="A231" s="322">
        <v>20</v>
      </c>
      <c r="B231" s="319" t="s">
        <v>2842</v>
      </c>
      <c r="C231" s="321" t="s">
        <v>834</v>
      </c>
      <c r="D231" s="339" t="s">
        <v>682</v>
      </c>
      <c r="E231" s="321" t="s">
        <v>691</v>
      </c>
      <c r="F231" s="321" t="s">
        <v>703</v>
      </c>
      <c r="G231" s="321" t="s">
        <v>726</v>
      </c>
      <c r="H231" s="323">
        <v>3</v>
      </c>
      <c r="I231" s="325">
        <v>3</v>
      </c>
      <c r="J231" s="324" t="s">
        <v>2095</v>
      </c>
      <c r="K231" s="324" t="s">
        <v>2082</v>
      </c>
      <c r="L231" s="325">
        <v>590</v>
      </c>
      <c r="M231" s="324" t="s">
        <v>2357</v>
      </c>
      <c r="N231" s="389" t="s">
        <v>2190</v>
      </c>
      <c r="O231" s="324" t="s">
        <v>2179</v>
      </c>
      <c r="P231" s="382" t="s">
        <v>1113</v>
      </c>
      <c r="Q231" s="405"/>
      <c r="R231" s="50"/>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row>
    <row r="232" spans="1:93" s="330" customFormat="1">
      <c r="A232" s="322"/>
      <c r="B232" s="322"/>
      <c r="C232" s="321"/>
      <c r="D232" s="321"/>
      <c r="E232" s="321"/>
      <c r="F232" s="321"/>
      <c r="G232" s="321"/>
      <c r="H232" s="323"/>
      <c r="I232" s="323"/>
      <c r="J232" s="324"/>
      <c r="K232" s="321"/>
      <c r="L232" s="325">
        <v>590</v>
      </c>
      <c r="M232" s="324" t="s">
        <v>2192</v>
      </c>
      <c r="N232" s="324" t="s">
        <v>2191</v>
      </c>
      <c r="O232" s="324" t="s">
        <v>1830</v>
      </c>
      <c r="P232" s="382" t="s">
        <v>1046</v>
      </c>
      <c r="Q232" s="405"/>
      <c r="R232" s="50"/>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row>
    <row r="233" spans="1:93" s="330" customFormat="1" ht="30">
      <c r="A233" s="340"/>
      <c r="B233" s="340"/>
      <c r="C233" s="328"/>
      <c r="D233" s="328"/>
      <c r="E233" s="328"/>
      <c r="F233" s="328"/>
      <c r="G233" s="328"/>
      <c r="H233" s="365"/>
      <c r="I233" s="365"/>
      <c r="J233" s="329"/>
      <c r="K233" s="328"/>
      <c r="L233" s="427">
        <v>588</v>
      </c>
      <c r="M233" s="329" t="s">
        <v>2193</v>
      </c>
      <c r="N233" s="375" t="s">
        <v>1814</v>
      </c>
      <c r="O233" s="329" t="s">
        <v>2194</v>
      </c>
      <c r="P233" s="383" t="s">
        <v>1051</v>
      </c>
      <c r="Q233" s="405"/>
      <c r="R233" s="50"/>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row>
    <row r="234" spans="1:93" s="1" customFormat="1">
      <c r="A234" s="246"/>
      <c r="B234" s="246"/>
      <c r="C234" s="245"/>
      <c r="D234" s="246"/>
      <c r="E234" s="245"/>
      <c r="F234" s="245"/>
      <c r="G234" s="292"/>
      <c r="H234" s="268"/>
      <c r="I234" s="268"/>
      <c r="J234" s="246"/>
      <c r="K234" s="291"/>
      <c r="L234" s="268"/>
      <c r="M234" s="246"/>
      <c r="N234" s="246"/>
      <c r="O234" s="246"/>
      <c r="P234" s="291"/>
      <c r="Q234" s="406"/>
      <c r="R234" s="291"/>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row>
    <row r="235" spans="1:93" s="1" customFormat="1" ht="63" customHeight="1">
      <c r="A235" s="349">
        <v>21</v>
      </c>
      <c r="B235" s="349" t="s">
        <v>5</v>
      </c>
      <c r="C235" s="350" t="s">
        <v>862</v>
      </c>
      <c r="D235" s="349" t="s">
        <v>2001</v>
      </c>
      <c r="E235" s="350" t="s">
        <v>2020</v>
      </c>
      <c r="F235" s="350" t="s">
        <v>2019</v>
      </c>
      <c r="G235" s="351" t="s">
        <v>2018</v>
      </c>
      <c r="H235" s="361">
        <v>4</v>
      </c>
      <c r="I235" s="361">
        <v>3</v>
      </c>
      <c r="J235" s="354" t="s">
        <v>2433</v>
      </c>
      <c r="K235" s="353" t="s">
        <v>2453</v>
      </c>
      <c r="L235" s="421">
        <v>753</v>
      </c>
      <c r="M235" s="349" t="s">
        <v>1815</v>
      </c>
      <c r="N235" s="375" t="s">
        <v>1814</v>
      </c>
      <c r="O235" s="350" t="s">
        <v>2478</v>
      </c>
      <c r="P235" s="351" t="s">
        <v>1051</v>
      </c>
      <c r="Q235" s="405">
        <v>3</v>
      </c>
      <c r="R235" s="50"/>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row>
    <row r="236" spans="1:93" s="1" customFormat="1" ht="30">
      <c r="A236" s="349"/>
      <c r="B236" s="349"/>
      <c r="C236" s="350"/>
      <c r="D236" s="349"/>
      <c r="E236" s="350"/>
      <c r="F236" s="350"/>
      <c r="G236" s="351"/>
      <c r="H236" s="361"/>
      <c r="I236" s="361"/>
      <c r="J236" s="349"/>
      <c r="K236" s="351"/>
      <c r="L236" s="421">
        <v>753</v>
      </c>
      <c r="M236" s="349" t="s">
        <v>2507</v>
      </c>
      <c r="N236" s="375" t="s">
        <v>2508</v>
      </c>
      <c r="O236" s="350" t="s">
        <v>2509</v>
      </c>
      <c r="P236" s="351" t="s">
        <v>1268</v>
      </c>
      <c r="Q236" s="405"/>
      <c r="R236" s="50"/>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row>
    <row r="237" spans="1:93" s="1" customFormat="1" ht="45">
      <c r="A237" s="349"/>
      <c r="B237" s="349"/>
      <c r="C237" s="350"/>
      <c r="D237" s="349"/>
      <c r="E237" s="350"/>
      <c r="F237" s="350"/>
      <c r="G237" s="351"/>
      <c r="H237" s="361"/>
      <c r="I237" s="361"/>
      <c r="J237" s="349"/>
      <c r="K237" s="351"/>
      <c r="L237" s="421">
        <v>753</v>
      </c>
      <c r="M237" s="349" t="s">
        <v>2476</v>
      </c>
      <c r="N237" s="375" t="s">
        <v>1822</v>
      </c>
      <c r="O237" s="350" t="s">
        <v>1942</v>
      </c>
      <c r="P237" s="351" t="s">
        <v>1052</v>
      </c>
      <c r="Q237" s="405"/>
      <c r="R237" s="50"/>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row>
    <row r="238" spans="1:93" s="1" customFormat="1">
      <c r="A238" s="349"/>
      <c r="B238" s="349"/>
      <c r="C238" s="350"/>
      <c r="D238" s="349"/>
      <c r="E238" s="350"/>
      <c r="F238" s="350"/>
      <c r="G238" s="351"/>
      <c r="H238" s="361"/>
      <c r="I238" s="361"/>
      <c r="J238" s="349"/>
      <c r="K238" s="351"/>
      <c r="L238" s="428">
        <v>753</v>
      </c>
      <c r="M238" s="366" t="s">
        <v>2510</v>
      </c>
      <c r="N238" s="367" t="s">
        <v>2511</v>
      </c>
      <c r="O238" s="368" t="s">
        <v>2512</v>
      </c>
      <c r="P238" s="384" t="s">
        <v>1260</v>
      </c>
      <c r="Q238" s="405"/>
      <c r="R238" s="50"/>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row>
    <row r="239" spans="1:93" s="335" customFormat="1" ht="78" customHeight="1">
      <c r="A239" s="287">
        <v>21</v>
      </c>
      <c r="B239" s="331" t="s">
        <v>2844</v>
      </c>
      <c r="C239" s="333" t="s">
        <v>862</v>
      </c>
      <c r="D239" s="333" t="s">
        <v>2001</v>
      </c>
      <c r="E239" s="333" t="s">
        <v>2020</v>
      </c>
      <c r="F239" s="333" t="s">
        <v>2019</v>
      </c>
      <c r="G239" s="333" t="s">
        <v>2018</v>
      </c>
      <c r="H239" s="334">
        <v>5</v>
      </c>
      <c r="I239" s="334">
        <v>4</v>
      </c>
      <c r="J239" s="333" t="s">
        <v>2592</v>
      </c>
      <c r="K239" s="333" t="s">
        <v>2615</v>
      </c>
      <c r="L239" s="334">
        <v>578</v>
      </c>
      <c r="M239" s="287" t="s">
        <v>2507</v>
      </c>
      <c r="N239" s="375" t="s">
        <v>2679</v>
      </c>
      <c r="O239" s="287" t="s">
        <v>2799</v>
      </c>
      <c r="P239" s="290" t="s">
        <v>1268</v>
      </c>
      <c r="Q239" s="405"/>
      <c r="R239" s="50"/>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row>
    <row r="240" spans="1:93" s="335" customFormat="1">
      <c r="A240" s="287"/>
      <c r="B240" s="287"/>
      <c r="C240" s="333"/>
      <c r="D240" s="333"/>
      <c r="E240" s="333"/>
      <c r="F240" s="333"/>
      <c r="G240" s="333"/>
      <c r="H240" s="334"/>
      <c r="I240" s="334"/>
      <c r="J240" s="333"/>
      <c r="K240" s="333"/>
      <c r="L240" s="334">
        <v>588</v>
      </c>
      <c r="M240" s="287" t="s">
        <v>1823</v>
      </c>
      <c r="N240" s="375" t="s">
        <v>2646</v>
      </c>
      <c r="O240" s="287" t="s">
        <v>1942</v>
      </c>
      <c r="P240" s="290" t="s">
        <v>1052</v>
      </c>
      <c r="Q240" s="405"/>
      <c r="R240" s="5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row>
    <row r="241" spans="1:93" s="335" customFormat="1">
      <c r="A241" s="287"/>
      <c r="B241" s="287"/>
      <c r="C241" s="333"/>
      <c r="D241" s="333"/>
      <c r="E241" s="333"/>
      <c r="F241" s="333"/>
      <c r="G241" s="333"/>
      <c r="H241" s="334"/>
      <c r="I241" s="334"/>
      <c r="J241" s="333"/>
      <c r="K241" s="333"/>
      <c r="L241" s="334">
        <v>733</v>
      </c>
      <c r="M241" s="287" t="s">
        <v>2743</v>
      </c>
      <c r="N241" s="287" t="s">
        <v>2680</v>
      </c>
      <c r="O241" s="287" t="s">
        <v>1372</v>
      </c>
      <c r="P241" s="290" t="s">
        <v>1268</v>
      </c>
      <c r="Q241" s="405"/>
      <c r="R241" s="50"/>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row>
    <row r="242" spans="1:93" s="335" customFormat="1">
      <c r="A242" s="287"/>
      <c r="B242" s="287"/>
      <c r="C242" s="333"/>
      <c r="D242" s="333"/>
      <c r="E242" s="333"/>
      <c r="F242" s="333"/>
      <c r="G242" s="333"/>
      <c r="H242" s="334"/>
      <c r="I242" s="334"/>
      <c r="J242" s="333"/>
      <c r="K242" s="333"/>
      <c r="L242" s="334">
        <v>566</v>
      </c>
      <c r="M242" s="287" t="s">
        <v>1819</v>
      </c>
      <c r="N242" s="287" t="s">
        <v>2681</v>
      </c>
      <c r="O242" s="287" t="s">
        <v>2800</v>
      </c>
      <c r="P242" s="290" t="s">
        <v>1259</v>
      </c>
      <c r="Q242" s="405"/>
      <c r="R242" s="50"/>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row>
    <row r="243" spans="1:93" s="335" customFormat="1">
      <c r="A243" s="287"/>
      <c r="B243" s="287"/>
      <c r="C243" s="333"/>
      <c r="D243" s="333"/>
      <c r="E243" s="333"/>
      <c r="F243" s="333"/>
      <c r="G243" s="333"/>
      <c r="H243" s="334"/>
      <c r="I243" s="334"/>
      <c r="J243" s="333"/>
      <c r="K243" s="333"/>
      <c r="L243" s="334">
        <v>566</v>
      </c>
      <c r="M243" s="287" t="s">
        <v>1815</v>
      </c>
      <c r="N243" s="376" t="s">
        <v>2650</v>
      </c>
      <c r="O243" s="287" t="s">
        <v>1951</v>
      </c>
      <c r="P243" s="290" t="s">
        <v>1051</v>
      </c>
      <c r="Q243" s="405"/>
      <c r="R243" s="50"/>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row>
    <row r="244" spans="1:93" s="330" customFormat="1" ht="62.25" customHeight="1">
      <c r="A244" s="322">
        <v>21</v>
      </c>
      <c r="B244" s="319" t="s">
        <v>2842</v>
      </c>
      <c r="C244" s="321" t="s">
        <v>862</v>
      </c>
      <c r="D244" s="322" t="s">
        <v>2001</v>
      </c>
      <c r="E244" s="321" t="s">
        <v>2020</v>
      </c>
      <c r="F244" s="321" t="s">
        <v>2019</v>
      </c>
      <c r="G244" s="321" t="s">
        <v>2018</v>
      </c>
      <c r="H244" s="323">
        <v>6</v>
      </c>
      <c r="I244" s="323">
        <v>4</v>
      </c>
      <c r="J244" s="321" t="s">
        <v>1804</v>
      </c>
      <c r="K244" s="321" t="s">
        <v>2383</v>
      </c>
      <c r="L244" s="323">
        <v>569</v>
      </c>
      <c r="M244" s="321" t="s">
        <v>2318</v>
      </c>
      <c r="N244" s="321" t="s">
        <v>2317</v>
      </c>
      <c r="O244" s="321" t="s">
        <v>2319</v>
      </c>
      <c r="P244" s="380" t="s">
        <v>1042</v>
      </c>
      <c r="Q244" s="405"/>
      <c r="R244" s="50"/>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row>
    <row r="245" spans="1:93" s="330" customFormat="1" ht="62.25" customHeight="1">
      <c r="A245" s="322"/>
      <c r="B245" s="322"/>
      <c r="C245" s="321"/>
      <c r="D245" s="322"/>
      <c r="E245" s="321"/>
      <c r="F245" s="321"/>
      <c r="G245" s="321"/>
      <c r="H245" s="323"/>
      <c r="I245" s="323"/>
      <c r="J245" s="321"/>
      <c r="K245" s="321"/>
      <c r="L245" s="323">
        <v>568</v>
      </c>
      <c r="M245" s="321" t="s">
        <v>2507</v>
      </c>
      <c r="N245" s="375" t="s">
        <v>2679</v>
      </c>
      <c r="O245" s="321" t="s">
        <v>2799</v>
      </c>
      <c r="P245" s="380" t="s">
        <v>1268</v>
      </c>
      <c r="Q245" s="405"/>
      <c r="R245" s="50" t="s">
        <v>2847</v>
      </c>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row>
    <row r="246" spans="1:93" s="330" customFormat="1" ht="62.25" customHeight="1">
      <c r="A246" s="322"/>
      <c r="B246" s="322"/>
      <c r="C246" s="321"/>
      <c r="D246" s="322"/>
      <c r="E246" s="321"/>
      <c r="F246" s="321"/>
      <c r="G246" s="321"/>
      <c r="H246" s="323"/>
      <c r="I246" s="323"/>
      <c r="J246" s="321"/>
      <c r="K246" s="321"/>
      <c r="L246" s="420">
        <v>562</v>
      </c>
      <c r="M246" s="363" t="s">
        <v>1369</v>
      </c>
      <c r="N246" s="363" t="s">
        <v>1364</v>
      </c>
      <c r="O246" s="363" t="s">
        <v>1825</v>
      </c>
      <c r="P246" s="381" t="s">
        <v>1824</v>
      </c>
      <c r="Q246" s="405"/>
      <c r="R246" s="50"/>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row>
    <row r="247" spans="1:93" s="330" customFormat="1" ht="62.25" customHeight="1">
      <c r="A247" s="322"/>
      <c r="B247" s="322"/>
      <c r="C247" s="321"/>
      <c r="D247" s="322"/>
      <c r="E247" s="321"/>
      <c r="F247" s="321"/>
      <c r="G247" s="321"/>
      <c r="H247" s="323"/>
      <c r="I247" s="323"/>
      <c r="J247" s="321"/>
      <c r="K247" s="321"/>
      <c r="L247" s="323">
        <v>575</v>
      </c>
      <c r="M247" s="321" t="s">
        <v>1823</v>
      </c>
      <c r="N247" s="375" t="s">
        <v>1822</v>
      </c>
      <c r="O247" s="321" t="s">
        <v>1821</v>
      </c>
      <c r="P247" s="380" t="s">
        <v>1820</v>
      </c>
      <c r="Q247" s="405"/>
      <c r="R247" s="50"/>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row>
    <row r="248" spans="1:93" s="330" customFormat="1" ht="62.25" customHeight="1">
      <c r="A248" s="322"/>
      <c r="B248" s="322"/>
      <c r="C248" s="321"/>
      <c r="D248" s="322"/>
      <c r="E248" s="321"/>
      <c r="F248" s="321"/>
      <c r="G248" s="321"/>
      <c r="H248" s="323"/>
      <c r="I248" s="323"/>
      <c r="J248" s="321"/>
      <c r="K248" s="321"/>
      <c r="L248" s="323">
        <v>562</v>
      </c>
      <c r="M248" s="321" t="s">
        <v>1819</v>
      </c>
      <c r="N248" s="321" t="s">
        <v>1818</v>
      </c>
      <c r="O248" s="321" t="s">
        <v>1817</v>
      </c>
      <c r="P248" s="380" t="s">
        <v>1816</v>
      </c>
      <c r="Q248" s="405"/>
      <c r="R248" s="50"/>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row>
    <row r="249" spans="1:93" s="330" customFormat="1" ht="62.25" customHeight="1">
      <c r="A249" s="322"/>
      <c r="B249" s="322"/>
      <c r="C249" s="321"/>
      <c r="D249" s="322"/>
      <c r="E249" s="321"/>
      <c r="F249" s="321"/>
      <c r="G249" s="321"/>
      <c r="H249" s="323"/>
      <c r="I249" s="323"/>
      <c r="J249" s="321"/>
      <c r="K249" s="321"/>
      <c r="L249" s="323">
        <v>562</v>
      </c>
      <c r="M249" s="321" t="s">
        <v>1815</v>
      </c>
      <c r="N249" s="375" t="s">
        <v>1814</v>
      </c>
      <c r="O249" s="321" t="s">
        <v>1813</v>
      </c>
      <c r="P249" s="380" t="s">
        <v>1051</v>
      </c>
      <c r="Q249" s="405"/>
      <c r="R249" s="50"/>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row>
    <row r="250" spans="1:93" s="1" customFormat="1">
      <c r="A250" s="246"/>
      <c r="B250" s="246"/>
      <c r="C250" s="245"/>
      <c r="D250" s="246"/>
      <c r="E250" s="245"/>
      <c r="F250" s="245"/>
      <c r="G250" s="292"/>
      <c r="H250" s="268"/>
      <c r="I250" s="268"/>
      <c r="J250" s="246"/>
      <c r="K250" s="291"/>
      <c r="L250" s="268"/>
      <c r="M250" s="246"/>
      <c r="N250" s="246"/>
      <c r="O250" s="246"/>
      <c r="P250" s="291"/>
      <c r="Q250" s="406"/>
      <c r="R250" s="291"/>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row>
    <row r="251" spans="1:93" s="1" customFormat="1" ht="60.75" customHeight="1">
      <c r="A251" s="349">
        <v>22</v>
      </c>
      <c r="B251" s="349" t="s">
        <v>5</v>
      </c>
      <c r="C251" s="350" t="s">
        <v>862</v>
      </c>
      <c r="D251" s="350" t="s">
        <v>2105</v>
      </c>
      <c r="E251" s="350" t="s">
        <v>2106</v>
      </c>
      <c r="F251" s="350" t="s">
        <v>2107</v>
      </c>
      <c r="G251" s="351" t="s">
        <v>2390</v>
      </c>
      <c r="H251" s="361">
        <v>3</v>
      </c>
      <c r="I251" s="361">
        <v>3</v>
      </c>
      <c r="J251" s="354" t="s">
        <v>2105</v>
      </c>
      <c r="K251" s="353" t="s">
        <v>2457</v>
      </c>
      <c r="L251" s="421">
        <v>806</v>
      </c>
      <c r="M251" s="349" t="s">
        <v>2513</v>
      </c>
      <c r="N251" s="349" t="s">
        <v>2514</v>
      </c>
      <c r="O251" s="350" t="s">
        <v>2515</v>
      </c>
      <c r="P251" s="351" t="s">
        <v>1046</v>
      </c>
      <c r="Q251" s="405">
        <v>1</v>
      </c>
      <c r="R251" s="50"/>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row>
    <row r="252" spans="1:93" s="1" customFormat="1" ht="45">
      <c r="A252" s="349"/>
      <c r="B252" s="349"/>
      <c r="C252" s="350"/>
      <c r="D252" s="350"/>
      <c r="E252" s="350"/>
      <c r="F252" s="350"/>
      <c r="G252" s="351"/>
      <c r="H252" s="361"/>
      <c r="I252" s="361"/>
      <c r="J252" s="349"/>
      <c r="K252" s="351"/>
      <c r="L252" s="421">
        <v>806</v>
      </c>
      <c r="M252" s="349" t="s">
        <v>2476</v>
      </c>
      <c r="N252" s="350" t="s">
        <v>1822</v>
      </c>
      <c r="O252" s="350" t="s">
        <v>1942</v>
      </c>
      <c r="P252" s="351" t="s">
        <v>1052</v>
      </c>
      <c r="Q252" s="405"/>
      <c r="R252" s="50"/>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row>
    <row r="253" spans="1:93" s="1" customFormat="1" ht="60">
      <c r="A253" s="349"/>
      <c r="B253" s="349"/>
      <c r="C253" s="350"/>
      <c r="D253" s="350"/>
      <c r="E253" s="350"/>
      <c r="F253" s="350"/>
      <c r="G253" s="351"/>
      <c r="H253" s="361"/>
      <c r="I253" s="361"/>
      <c r="J253" s="349"/>
      <c r="K253" s="351"/>
      <c r="L253" s="421">
        <v>806</v>
      </c>
      <c r="M253" s="349" t="s">
        <v>2151</v>
      </c>
      <c r="N253" s="375" t="s">
        <v>2125</v>
      </c>
      <c r="O253" s="350" t="s">
        <v>2516</v>
      </c>
      <c r="P253" s="351" t="s">
        <v>1042</v>
      </c>
      <c r="Q253" s="405"/>
      <c r="R253" s="50"/>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row>
    <row r="254" spans="1:93" s="335" customFormat="1" ht="75">
      <c r="A254" s="287">
        <v>22</v>
      </c>
      <c r="B254" s="331" t="s">
        <v>2844</v>
      </c>
      <c r="C254" s="333" t="s">
        <v>862</v>
      </c>
      <c r="D254" s="337" t="s">
        <v>2105</v>
      </c>
      <c r="E254" s="333" t="s">
        <v>2106</v>
      </c>
      <c r="F254" s="333" t="s">
        <v>2107</v>
      </c>
      <c r="G254" s="333" t="s">
        <v>2390</v>
      </c>
      <c r="H254" s="334">
        <v>3</v>
      </c>
      <c r="I254" s="334">
        <v>3</v>
      </c>
      <c r="J254" s="333" t="s">
        <v>2574</v>
      </c>
      <c r="K254" s="333" t="s">
        <v>2081</v>
      </c>
      <c r="L254" s="334">
        <v>604</v>
      </c>
      <c r="M254" s="287" t="s">
        <v>2476</v>
      </c>
      <c r="N254" s="287" t="s">
        <v>2646</v>
      </c>
      <c r="O254" s="287" t="s">
        <v>1942</v>
      </c>
      <c r="P254" s="290" t="s">
        <v>1052</v>
      </c>
      <c r="Q254" s="405"/>
      <c r="R254" s="50"/>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row>
    <row r="255" spans="1:93" s="335" customFormat="1">
      <c r="A255" s="287"/>
      <c r="B255" s="287"/>
      <c r="C255" s="333"/>
      <c r="D255" s="333"/>
      <c r="E255" s="333"/>
      <c r="F255" s="287"/>
      <c r="G255" s="287"/>
      <c r="H255" s="334"/>
      <c r="I255" s="334"/>
      <c r="J255" s="333"/>
      <c r="K255" s="333"/>
      <c r="L255" s="334">
        <v>578</v>
      </c>
      <c r="M255" s="287" t="s">
        <v>2151</v>
      </c>
      <c r="N255" s="376" t="s">
        <v>2682</v>
      </c>
      <c r="O255" s="287" t="s">
        <v>2774</v>
      </c>
      <c r="P255" s="290" t="s">
        <v>1042</v>
      </c>
      <c r="Q255" s="405"/>
      <c r="R255" s="50"/>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row>
    <row r="256" spans="1:93" s="335" customFormat="1">
      <c r="A256" s="287"/>
      <c r="B256" s="287"/>
      <c r="C256" s="333"/>
      <c r="D256" s="333"/>
      <c r="E256" s="333"/>
      <c r="F256" s="287"/>
      <c r="G256" s="287"/>
      <c r="H256" s="334"/>
      <c r="I256" s="334"/>
      <c r="J256" s="333"/>
      <c r="K256" s="333"/>
      <c r="L256" s="334">
        <v>623</v>
      </c>
      <c r="M256" s="287" t="s">
        <v>2744</v>
      </c>
      <c r="N256" s="287" t="s">
        <v>2683</v>
      </c>
      <c r="O256" s="287" t="s">
        <v>2515</v>
      </c>
      <c r="P256" s="290" t="s">
        <v>1046</v>
      </c>
      <c r="Q256" s="405"/>
      <c r="R256" s="50"/>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row>
    <row r="257" spans="1:93" s="330" customFormat="1" ht="71.45" customHeight="1">
      <c r="A257" s="322">
        <v>22</v>
      </c>
      <c r="B257" s="319" t="s">
        <v>2842</v>
      </c>
      <c r="C257" s="321" t="s">
        <v>862</v>
      </c>
      <c r="D257" s="321" t="s">
        <v>2105</v>
      </c>
      <c r="E257" s="321" t="s">
        <v>2106</v>
      </c>
      <c r="F257" s="321" t="s">
        <v>2107</v>
      </c>
      <c r="G257" s="321" t="s">
        <v>2390</v>
      </c>
      <c r="H257" s="323">
        <v>6</v>
      </c>
      <c r="I257" s="325">
        <v>5</v>
      </c>
      <c r="J257" s="324" t="s">
        <v>2333</v>
      </c>
      <c r="K257" s="324" t="s">
        <v>2083</v>
      </c>
      <c r="L257" s="325">
        <v>582</v>
      </c>
      <c r="M257" s="324" t="s">
        <v>2148</v>
      </c>
      <c r="N257" s="324" t="s">
        <v>2122</v>
      </c>
      <c r="O257" s="324" t="s">
        <v>2161</v>
      </c>
      <c r="P257" s="382" t="s">
        <v>1046</v>
      </c>
      <c r="Q257" s="405"/>
      <c r="R257" s="50" t="s">
        <v>2880</v>
      </c>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row>
    <row r="258" spans="1:93" s="330" customFormat="1" ht="30">
      <c r="A258" s="322"/>
      <c r="B258" s="322"/>
      <c r="C258" s="321"/>
      <c r="D258" s="321"/>
      <c r="E258" s="321"/>
      <c r="F258" s="321"/>
      <c r="G258" s="321"/>
      <c r="H258" s="323"/>
      <c r="I258" s="323"/>
      <c r="J258" s="324"/>
      <c r="K258" s="321"/>
      <c r="L258" s="325">
        <v>582</v>
      </c>
      <c r="M258" s="324" t="s">
        <v>2345</v>
      </c>
      <c r="N258" s="324" t="s">
        <v>1981</v>
      </c>
      <c r="O258" s="324" t="s">
        <v>2180</v>
      </c>
      <c r="P258" s="382" t="s">
        <v>1113</v>
      </c>
      <c r="Q258" s="405"/>
      <c r="R258" s="50"/>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row>
    <row r="259" spans="1:93" s="330" customFormat="1">
      <c r="A259" s="322"/>
      <c r="B259" s="322"/>
      <c r="C259" s="321"/>
      <c r="D259" s="321"/>
      <c r="E259" s="321"/>
      <c r="F259" s="321"/>
      <c r="G259" s="321"/>
      <c r="H259" s="323"/>
      <c r="I259" s="323"/>
      <c r="J259" s="321"/>
      <c r="K259" s="321"/>
      <c r="L259" s="325">
        <v>582</v>
      </c>
      <c r="M259" s="324" t="s">
        <v>2149</v>
      </c>
      <c r="N259" s="324" t="s">
        <v>2123</v>
      </c>
      <c r="O259" s="324" t="s">
        <v>2162</v>
      </c>
      <c r="P259" s="382" t="s">
        <v>1052</v>
      </c>
      <c r="Q259" s="405"/>
      <c r="R259" s="50"/>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row>
    <row r="260" spans="1:93" s="330" customFormat="1" ht="30">
      <c r="A260" s="322"/>
      <c r="B260" s="322"/>
      <c r="C260" s="321"/>
      <c r="D260" s="321"/>
      <c r="E260" s="321"/>
      <c r="F260" s="321"/>
      <c r="G260" s="321"/>
      <c r="H260" s="323"/>
      <c r="I260" s="323"/>
      <c r="J260" s="324"/>
      <c r="K260" s="321"/>
      <c r="L260" s="325">
        <v>582</v>
      </c>
      <c r="M260" s="324" t="s">
        <v>2150</v>
      </c>
      <c r="N260" s="324" t="s">
        <v>2124</v>
      </c>
      <c r="O260" s="324" t="s">
        <v>2181</v>
      </c>
      <c r="P260" s="382" t="s">
        <v>1042</v>
      </c>
      <c r="Q260" s="405"/>
      <c r="R260" s="5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row>
    <row r="261" spans="1:93" s="330" customFormat="1" ht="30">
      <c r="A261" s="322"/>
      <c r="B261" s="322"/>
      <c r="C261" s="321"/>
      <c r="D261" s="321"/>
      <c r="E261" s="321"/>
      <c r="F261" s="321"/>
      <c r="G261" s="321"/>
      <c r="H261" s="323"/>
      <c r="I261" s="323"/>
      <c r="J261" s="324"/>
      <c r="K261" s="321"/>
      <c r="L261" s="325">
        <v>582</v>
      </c>
      <c r="M261" s="324" t="s">
        <v>2318</v>
      </c>
      <c r="N261" s="324" t="s">
        <v>2317</v>
      </c>
      <c r="O261" s="324" t="s">
        <v>2319</v>
      </c>
      <c r="P261" s="382" t="s">
        <v>1042</v>
      </c>
      <c r="Q261" s="405"/>
      <c r="R261" s="50"/>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row>
    <row r="262" spans="1:93" s="330" customFormat="1" ht="60">
      <c r="A262" s="340"/>
      <c r="B262" s="340"/>
      <c r="C262" s="328"/>
      <c r="D262" s="328"/>
      <c r="E262" s="328"/>
      <c r="F262" s="328"/>
      <c r="G262" s="328"/>
      <c r="H262" s="365"/>
      <c r="I262" s="365"/>
      <c r="J262" s="328"/>
      <c r="K262" s="328"/>
      <c r="L262" s="427">
        <v>582</v>
      </c>
      <c r="M262" s="329" t="s">
        <v>2151</v>
      </c>
      <c r="N262" s="392" t="s">
        <v>2125</v>
      </c>
      <c r="O262" s="329" t="s">
        <v>2163</v>
      </c>
      <c r="P262" s="383" t="s">
        <v>1042</v>
      </c>
      <c r="Q262" s="405"/>
      <c r="R262" s="50"/>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row>
    <row r="263" spans="1:93" s="1" customFormat="1">
      <c r="A263" s="246"/>
      <c r="B263" s="246"/>
      <c r="C263" s="245"/>
      <c r="D263" s="246"/>
      <c r="E263" s="245"/>
      <c r="F263" s="245"/>
      <c r="G263" s="292"/>
      <c r="H263" s="268"/>
      <c r="I263" s="268"/>
      <c r="J263" s="246"/>
      <c r="K263" s="291"/>
      <c r="L263" s="268"/>
      <c r="M263" s="246"/>
      <c r="N263" s="246"/>
      <c r="O263" s="246"/>
      <c r="P263" s="291"/>
      <c r="Q263" s="406"/>
      <c r="R263" s="291"/>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row>
    <row r="264" spans="1:93" s="1" customFormat="1" ht="87" customHeight="1">
      <c r="A264" s="349">
        <v>23</v>
      </c>
      <c r="B264" s="349" t="s">
        <v>5</v>
      </c>
      <c r="C264" s="350" t="s">
        <v>993</v>
      </c>
      <c r="D264" s="349" t="s">
        <v>1928</v>
      </c>
      <c r="E264" s="350" t="s">
        <v>994</v>
      </c>
      <c r="F264" s="350" t="s">
        <v>2017</v>
      </c>
      <c r="G264" s="351" t="s">
        <v>2016</v>
      </c>
      <c r="H264" s="361">
        <v>1</v>
      </c>
      <c r="I264" s="361">
        <v>1</v>
      </c>
      <c r="J264" s="354" t="s">
        <v>2434</v>
      </c>
      <c r="K264" s="353" t="s">
        <v>2459</v>
      </c>
      <c r="L264" s="421">
        <v>909</v>
      </c>
      <c r="M264" s="349" t="s">
        <v>1934</v>
      </c>
      <c r="N264" s="375" t="s">
        <v>1935</v>
      </c>
      <c r="O264" s="350" t="s">
        <v>2517</v>
      </c>
      <c r="P264" s="351" t="s">
        <v>1049</v>
      </c>
      <c r="Q264" s="405">
        <v>1</v>
      </c>
      <c r="R264" s="50"/>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row>
    <row r="265" spans="1:93" s="335" customFormat="1" ht="144" customHeight="1">
      <c r="A265" s="287">
        <v>23</v>
      </c>
      <c r="B265" s="331" t="s">
        <v>2844</v>
      </c>
      <c r="C265" s="333" t="s">
        <v>993</v>
      </c>
      <c r="D265" s="333" t="s">
        <v>1928</v>
      </c>
      <c r="E265" s="333" t="s">
        <v>994</v>
      </c>
      <c r="F265" s="333" t="s">
        <v>2017</v>
      </c>
      <c r="G265" s="333" t="s">
        <v>2016</v>
      </c>
      <c r="H265" s="334">
        <v>8</v>
      </c>
      <c r="I265" s="334">
        <v>8</v>
      </c>
      <c r="J265" s="333" t="s">
        <v>2626</v>
      </c>
      <c r="K265" s="333" t="s">
        <v>2612</v>
      </c>
      <c r="L265" s="334">
        <v>623</v>
      </c>
      <c r="M265" s="287" t="s">
        <v>2476</v>
      </c>
      <c r="N265" s="287" t="s">
        <v>2646</v>
      </c>
      <c r="O265" s="287" t="s">
        <v>1942</v>
      </c>
      <c r="P265" s="290" t="s">
        <v>1052</v>
      </c>
      <c r="Q265" s="405"/>
      <c r="R265" s="50"/>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row>
    <row r="266" spans="1:93" s="335" customFormat="1">
      <c r="A266" s="287"/>
      <c r="B266" s="287"/>
      <c r="C266" s="333"/>
      <c r="D266" s="333"/>
      <c r="E266" s="333"/>
      <c r="F266" s="333"/>
      <c r="G266" s="333"/>
      <c r="H266" s="334"/>
      <c r="I266" s="334"/>
      <c r="J266" s="333"/>
      <c r="K266" s="333"/>
      <c r="L266" s="334">
        <v>586</v>
      </c>
      <c r="M266" s="287" t="s">
        <v>2745</v>
      </c>
      <c r="N266" s="287" t="s">
        <v>2684</v>
      </c>
      <c r="O266" s="287" t="s">
        <v>1944</v>
      </c>
      <c r="P266" s="290" t="s">
        <v>1042</v>
      </c>
      <c r="Q266" s="405"/>
      <c r="R266" s="50"/>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row>
    <row r="267" spans="1:93" s="335" customFormat="1">
      <c r="A267" s="287"/>
      <c r="B267" s="287"/>
      <c r="C267" s="333"/>
      <c r="D267" s="333"/>
      <c r="E267" s="333"/>
      <c r="F267" s="333"/>
      <c r="G267" s="333"/>
      <c r="H267" s="334"/>
      <c r="I267" s="334"/>
      <c r="J267" s="333"/>
      <c r="K267" s="333"/>
      <c r="L267" s="334">
        <v>820</v>
      </c>
      <c r="M267" s="287" t="s">
        <v>2746</v>
      </c>
      <c r="N267" s="287" t="s">
        <v>2685</v>
      </c>
      <c r="O267" s="287" t="s">
        <v>2775</v>
      </c>
      <c r="P267" s="290" t="s">
        <v>1046</v>
      </c>
      <c r="Q267" s="405"/>
      <c r="R267" s="50"/>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row>
    <row r="268" spans="1:93" s="335" customFormat="1">
      <c r="A268" s="287"/>
      <c r="B268" s="287"/>
      <c r="C268" s="333"/>
      <c r="D268" s="333"/>
      <c r="E268" s="333"/>
      <c r="F268" s="333"/>
      <c r="G268" s="333"/>
      <c r="H268" s="334"/>
      <c r="I268" s="334"/>
      <c r="J268" s="333"/>
      <c r="K268" s="333"/>
      <c r="L268" s="334">
        <v>1000</v>
      </c>
      <c r="M268" s="287" t="s">
        <v>2747</v>
      </c>
      <c r="N268" s="376" t="s">
        <v>2686</v>
      </c>
      <c r="O268" s="287" t="s">
        <v>2517</v>
      </c>
      <c r="P268" s="290" t="s">
        <v>1049</v>
      </c>
      <c r="Q268" s="405"/>
      <c r="R268" s="50"/>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row>
    <row r="269" spans="1:93" s="335" customFormat="1">
      <c r="A269" s="287"/>
      <c r="B269" s="287"/>
      <c r="C269" s="333"/>
      <c r="D269" s="333"/>
      <c r="E269" s="333"/>
      <c r="F269" s="333"/>
      <c r="G269" s="333"/>
      <c r="H269" s="334"/>
      <c r="I269" s="334"/>
      <c r="J269" s="333"/>
      <c r="K269" s="333"/>
      <c r="L269" s="334">
        <v>716</v>
      </c>
      <c r="M269" s="287" t="s">
        <v>2748</v>
      </c>
      <c r="N269" s="287" t="s">
        <v>2687</v>
      </c>
      <c r="O269" s="287" t="s">
        <v>1947</v>
      </c>
      <c r="P269" s="290" t="s">
        <v>1051</v>
      </c>
      <c r="Q269" s="405"/>
      <c r="R269" s="50"/>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row>
    <row r="270" spans="1:93" s="335" customFormat="1">
      <c r="A270" s="287"/>
      <c r="B270" s="287"/>
      <c r="C270" s="333"/>
      <c r="D270" s="333"/>
      <c r="E270" s="333"/>
      <c r="F270" s="333"/>
      <c r="G270" s="333"/>
      <c r="H270" s="334"/>
      <c r="I270" s="334"/>
      <c r="J270" s="333"/>
      <c r="K270" s="333"/>
      <c r="L270" s="334">
        <v>790</v>
      </c>
      <c r="M270" s="287" t="s">
        <v>2749</v>
      </c>
      <c r="N270" s="287" t="s">
        <v>2688</v>
      </c>
      <c r="O270" s="287" t="s">
        <v>2776</v>
      </c>
      <c r="P270" s="290" t="s">
        <v>1049</v>
      </c>
      <c r="Q270" s="405"/>
      <c r="R270" s="5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row>
    <row r="271" spans="1:93" s="335" customFormat="1">
      <c r="A271" s="287"/>
      <c r="B271" s="287"/>
      <c r="C271" s="333"/>
      <c r="D271" s="333"/>
      <c r="E271" s="333"/>
      <c r="F271" s="333"/>
      <c r="G271" s="333"/>
      <c r="H271" s="334"/>
      <c r="I271" s="334"/>
      <c r="J271" s="333"/>
      <c r="K271" s="333"/>
      <c r="L271" s="334">
        <v>858</v>
      </c>
      <c r="M271" s="287" t="s">
        <v>2750</v>
      </c>
      <c r="N271" s="287" t="s">
        <v>2689</v>
      </c>
      <c r="O271" s="287" t="s">
        <v>2801</v>
      </c>
      <c r="P271" s="290" t="s">
        <v>1049</v>
      </c>
      <c r="Q271" s="405"/>
      <c r="R271" s="50"/>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row>
    <row r="272" spans="1:93" s="335" customFormat="1">
      <c r="A272" s="287"/>
      <c r="B272" s="287"/>
      <c r="C272" s="333"/>
      <c r="D272" s="333"/>
      <c r="E272" s="333"/>
      <c r="F272" s="333"/>
      <c r="G272" s="333"/>
      <c r="H272" s="334"/>
      <c r="I272" s="334"/>
      <c r="J272" s="333"/>
      <c r="K272" s="333"/>
      <c r="L272" s="334">
        <v>1000</v>
      </c>
      <c r="M272" s="287" t="s">
        <v>1948</v>
      </c>
      <c r="N272" s="287" t="s">
        <v>2690</v>
      </c>
      <c r="O272" s="287" t="s">
        <v>1950</v>
      </c>
      <c r="P272" s="290" t="s">
        <v>1045</v>
      </c>
      <c r="Q272" s="405"/>
      <c r="R272" s="50"/>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row>
    <row r="273" spans="1:93" s="330" customFormat="1" ht="59.25" customHeight="1">
      <c r="A273" s="322">
        <v>23</v>
      </c>
      <c r="B273" s="319" t="s">
        <v>2842</v>
      </c>
      <c r="C273" s="321" t="s">
        <v>993</v>
      </c>
      <c r="D273" s="322" t="s">
        <v>1928</v>
      </c>
      <c r="E273" s="321" t="s">
        <v>994</v>
      </c>
      <c r="F273" s="321" t="s">
        <v>2017</v>
      </c>
      <c r="G273" s="321" t="s">
        <v>2016</v>
      </c>
      <c r="H273" s="323">
        <v>10</v>
      </c>
      <c r="I273" s="323">
        <v>9</v>
      </c>
      <c r="J273" s="321" t="s">
        <v>2334</v>
      </c>
      <c r="K273" s="321" t="s">
        <v>1805</v>
      </c>
      <c r="L273" s="323">
        <v>729</v>
      </c>
      <c r="M273" s="321" t="s">
        <v>2358</v>
      </c>
      <c r="N273" s="321" t="s">
        <v>1929</v>
      </c>
      <c r="O273" s="321" t="s">
        <v>1930</v>
      </c>
      <c r="P273" s="380" t="s">
        <v>1046</v>
      </c>
      <c r="Q273" s="405"/>
      <c r="R273" s="50"/>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row>
    <row r="274" spans="1:93" s="330" customFormat="1" ht="75">
      <c r="A274" s="322"/>
      <c r="B274" s="322"/>
      <c r="C274" s="321"/>
      <c r="D274" s="322"/>
      <c r="E274" s="321"/>
      <c r="F274" s="321"/>
      <c r="G274" s="321"/>
      <c r="H274" s="323"/>
      <c r="I274" s="323"/>
      <c r="J274" s="321"/>
      <c r="K274" s="321"/>
      <c r="L274" s="420">
        <v>725</v>
      </c>
      <c r="M274" s="363" t="s">
        <v>1931</v>
      </c>
      <c r="N274" s="363" t="s">
        <v>1932</v>
      </c>
      <c r="O274" s="363" t="s">
        <v>1933</v>
      </c>
      <c r="P274" s="381" t="s">
        <v>1054</v>
      </c>
      <c r="Q274" s="405"/>
      <c r="R274" s="50"/>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row>
    <row r="275" spans="1:93" s="330" customFormat="1">
      <c r="A275" s="322"/>
      <c r="B275" s="322"/>
      <c r="C275" s="321"/>
      <c r="D275" s="322"/>
      <c r="E275" s="321"/>
      <c r="F275" s="321"/>
      <c r="G275" s="321"/>
      <c r="H275" s="323"/>
      <c r="I275" s="323"/>
      <c r="J275" s="321"/>
      <c r="K275" s="321"/>
      <c r="L275" s="323">
        <v>567</v>
      </c>
      <c r="M275" s="321" t="s">
        <v>1934</v>
      </c>
      <c r="N275" s="375" t="s">
        <v>1935</v>
      </c>
      <c r="O275" s="321" t="s">
        <v>1936</v>
      </c>
      <c r="P275" s="380" t="s">
        <v>1049</v>
      </c>
      <c r="Q275" s="405"/>
      <c r="R275" s="50"/>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row>
    <row r="276" spans="1:93" s="330" customFormat="1">
      <c r="A276" s="322"/>
      <c r="B276" s="322"/>
      <c r="C276" s="321"/>
      <c r="D276" s="322"/>
      <c r="E276" s="321"/>
      <c r="F276" s="321"/>
      <c r="G276" s="321"/>
      <c r="H276" s="323"/>
      <c r="I276" s="323"/>
      <c r="J276" s="321"/>
      <c r="K276" s="321"/>
      <c r="L276" s="323">
        <v>559</v>
      </c>
      <c r="M276" s="321" t="s">
        <v>1937</v>
      </c>
      <c r="N276" s="321" t="s">
        <v>1938</v>
      </c>
      <c r="O276" s="321" t="s">
        <v>1246</v>
      </c>
      <c r="P276" s="380" t="s">
        <v>1043</v>
      </c>
      <c r="Q276" s="405"/>
      <c r="R276" s="50"/>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row>
    <row r="277" spans="1:93" s="330" customFormat="1" ht="45">
      <c r="A277" s="322"/>
      <c r="B277" s="322"/>
      <c r="C277" s="321"/>
      <c r="D277" s="322"/>
      <c r="E277" s="321"/>
      <c r="F277" s="321"/>
      <c r="G277" s="321"/>
      <c r="H277" s="323"/>
      <c r="I277" s="323"/>
      <c r="J277" s="321"/>
      <c r="K277" s="321"/>
      <c r="L277" s="323">
        <v>563</v>
      </c>
      <c r="M277" s="321" t="s">
        <v>1939</v>
      </c>
      <c r="N277" s="321" t="s">
        <v>1940</v>
      </c>
      <c r="O277" s="321" t="s">
        <v>1941</v>
      </c>
      <c r="P277" s="380" t="s">
        <v>1047</v>
      </c>
      <c r="Q277" s="405"/>
      <c r="R277" s="50"/>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row>
    <row r="278" spans="1:93" s="330" customFormat="1" ht="45">
      <c r="A278" s="322"/>
      <c r="B278" s="322"/>
      <c r="C278" s="321"/>
      <c r="D278" s="322"/>
      <c r="E278" s="321"/>
      <c r="F278" s="321"/>
      <c r="G278" s="321"/>
      <c r="H278" s="323"/>
      <c r="I278" s="323"/>
      <c r="J278" s="321"/>
      <c r="K278" s="321"/>
      <c r="L278" s="323">
        <v>563</v>
      </c>
      <c r="M278" s="321" t="s">
        <v>2066</v>
      </c>
      <c r="N278" s="321" t="s">
        <v>1822</v>
      </c>
      <c r="O278" s="321" t="s">
        <v>1942</v>
      </c>
      <c r="P278" s="380" t="s">
        <v>1052</v>
      </c>
      <c r="Q278" s="405"/>
      <c r="R278" s="50"/>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row>
    <row r="279" spans="1:93" s="330" customFormat="1" ht="30">
      <c r="A279" s="322"/>
      <c r="B279" s="322"/>
      <c r="C279" s="321"/>
      <c r="D279" s="322"/>
      <c r="E279" s="321"/>
      <c r="F279" s="321"/>
      <c r="G279" s="321"/>
      <c r="H279" s="323"/>
      <c r="I279" s="323"/>
      <c r="J279" s="321"/>
      <c r="K279" s="321"/>
      <c r="L279" s="323">
        <v>559</v>
      </c>
      <c r="M279" s="321" t="s">
        <v>2067</v>
      </c>
      <c r="N279" s="321" t="s">
        <v>1943</v>
      </c>
      <c r="O279" s="321" t="s">
        <v>1944</v>
      </c>
      <c r="P279" s="380" t="s">
        <v>1042</v>
      </c>
      <c r="Q279" s="405"/>
      <c r="R279" s="50"/>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row>
    <row r="280" spans="1:93" s="330" customFormat="1">
      <c r="A280" s="322"/>
      <c r="B280" s="322"/>
      <c r="C280" s="321"/>
      <c r="D280" s="322"/>
      <c r="E280" s="321"/>
      <c r="F280" s="321"/>
      <c r="G280" s="321"/>
      <c r="H280" s="323"/>
      <c r="I280" s="323"/>
      <c r="J280" s="321"/>
      <c r="K280" s="321"/>
      <c r="L280" s="323">
        <v>563</v>
      </c>
      <c r="M280" s="321" t="s">
        <v>1945</v>
      </c>
      <c r="N280" s="321" t="s">
        <v>1946</v>
      </c>
      <c r="O280" s="321" t="s">
        <v>1947</v>
      </c>
      <c r="P280" s="380" t="s">
        <v>1051</v>
      </c>
      <c r="Q280" s="405"/>
      <c r="R280" s="5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row>
    <row r="281" spans="1:93" s="330" customFormat="1" ht="45">
      <c r="A281" s="322"/>
      <c r="B281" s="322"/>
      <c r="C281" s="321"/>
      <c r="D281" s="322"/>
      <c r="E281" s="321"/>
      <c r="F281" s="321"/>
      <c r="G281" s="321"/>
      <c r="H281" s="323"/>
      <c r="I281" s="323"/>
      <c r="J281" s="321"/>
      <c r="K281" s="321"/>
      <c r="L281" s="323">
        <v>563</v>
      </c>
      <c r="M281" s="321" t="s">
        <v>1948</v>
      </c>
      <c r="N281" s="321" t="s">
        <v>1949</v>
      </c>
      <c r="O281" s="321" t="s">
        <v>1950</v>
      </c>
      <c r="P281" s="380" t="s">
        <v>1045</v>
      </c>
      <c r="Q281" s="405"/>
      <c r="R281" s="50"/>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c r="BY281"/>
      <c r="BZ281"/>
      <c r="CA281"/>
      <c r="CB281"/>
      <c r="CC281"/>
      <c r="CD281"/>
      <c r="CE281"/>
      <c r="CF281"/>
      <c r="CG281"/>
      <c r="CH281"/>
      <c r="CI281"/>
      <c r="CJ281"/>
      <c r="CK281"/>
      <c r="CL281"/>
      <c r="CM281"/>
      <c r="CN281"/>
      <c r="CO281"/>
    </row>
    <row r="282" spans="1:93" s="330" customFormat="1" ht="15.75" customHeight="1">
      <c r="A282" s="322"/>
      <c r="B282" s="322"/>
      <c r="C282" s="321"/>
      <c r="D282" s="322"/>
      <c r="E282" s="321"/>
      <c r="F282" s="321"/>
      <c r="G282" s="321"/>
      <c r="H282" s="323"/>
      <c r="I282" s="323"/>
      <c r="J282" s="321"/>
      <c r="K282" s="321"/>
      <c r="L282" s="323">
        <v>559</v>
      </c>
      <c r="M282" s="321" t="s">
        <v>1815</v>
      </c>
      <c r="N282" s="321" t="s">
        <v>1814</v>
      </c>
      <c r="O282" s="321" t="s">
        <v>1951</v>
      </c>
      <c r="P282" s="380" t="s">
        <v>1051</v>
      </c>
      <c r="Q282" s="405"/>
      <c r="R282" s="50"/>
      <c r="S282"/>
      <c r="T282"/>
      <c r="U282"/>
      <c r="V282"/>
      <c r="W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c r="BC282"/>
      <c r="BD282"/>
      <c r="BE282"/>
      <c r="BF282"/>
      <c r="BG282"/>
      <c r="BH282"/>
      <c r="BI282"/>
      <c r="BJ282"/>
      <c r="BK282"/>
      <c r="BL282"/>
      <c r="BM282"/>
      <c r="BN282"/>
      <c r="BO282"/>
      <c r="BP282"/>
      <c r="BQ282"/>
      <c r="BR282"/>
      <c r="BS282"/>
      <c r="BT282"/>
      <c r="BU282"/>
      <c r="BV282"/>
      <c r="BW282"/>
      <c r="BX282"/>
      <c r="BY282"/>
      <c r="BZ282"/>
      <c r="CA282"/>
      <c r="CB282"/>
      <c r="CC282"/>
      <c r="CD282"/>
      <c r="CE282"/>
      <c r="CF282"/>
      <c r="CG282"/>
      <c r="CH282"/>
      <c r="CI282"/>
      <c r="CJ282"/>
      <c r="CK282"/>
      <c r="CL282"/>
      <c r="CM282"/>
      <c r="CN282"/>
      <c r="CO282"/>
    </row>
    <row r="283" spans="1:93" s="1" customFormat="1">
      <c r="A283" s="246"/>
      <c r="B283" s="246"/>
      <c r="C283" s="245"/>
      <c r="D283" s="246"/>
      <c r="E283" s="245"/>
      <c r="F283" s="245"/>
      <c r="G283" s="292"/>
      <c r="H283" s="268"/>
      <c r="I283" s="268"/>
      <c r="J283" s="246"/>
      <c r="K283" s="291"/>
      <c r="L283" s="268"/>
      <c r="M283" s="246"/>
      <c r="N283" s="246"/>
      <c r="O283" s="246"/>
      <c r="P283" s="291"/>
      <c r="Q283" s="406"/>
      <c r="R283" s="291"/>
      <c r="S283"/>
      <c r="T283"/>
      <c r="U283"/>
      <c r="V283"/>
      <c r="W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c r="BC283"/>
      <c r="BD283"/>
      <c r="BE283"/>
      <c r="BF283"/>
      <c r="BG283"/>
      <c r="BH283"/>
      <c r="BI283"/>
      <c r="BJ283"/>
      <c r="BK283"/>
      <c r="BL283"/>
      <c r="BM283"/>
      <c r="BN283"/>
      <c r="BO283"/>
      <c r="BP283"/>
      <c r="BQ283"/>
      <c r="BR283"/>
      <c r="BS283"/>
      <c r="BT283"/>
      <c r="BU283"/>
      <c r="BV283"/>
      <c r="BW283"/>
      <c r="BX283"/>
      <c r="BY283"/>
      <c r="BZ283"/>
      <c r="CA283"/>
      <c r="CB283"/>
      <c r="CC283"/>
      <c r="CD283"/>
      <c r="CE283"/>
      <c r="CF283"/>
      <c r="CG283"/>
      <c r="CH283"/>
      <c r="CI283"/>
      <c r="CJ283"/>
      <c r="CK283"/>
      <c r="CL283"/>
      <c r="CM283"/>
      <c r="CN283"/>
      <c r="CO283"/>
    </row>
    <row r="284" spans="1:93" s="1" customFormat="1" ht="61.5" customHeight="1">
      <c r="A284" s="349">
        <v>24</v>
      </c>
      <c r="B284" s="349" t="s">
        <v>5</v>
      </c>
      <c r="C284" s="350" t="s">
        <v>993</v>
      </c>
      <c r="D284" s="356" t="s">
        <v>991</v>
      </c>
      <c r="E284" s="350" t="s">
        <v>995</v>
      </c>
      <c r="F284" s="350" t="s">
        <v>2108</v>
      </c>
      <c r="G284" s="351" t="s">
        <v>2016</v>
      </c>
      <c r="H284" s="361">
        <v>3</v>
      </c>
      <c r="I284" s="361">
        <v>3</v>
      </c>
      <c r="J284" s="354" t="s">
        <v>2554</v>
      </c>
      <c r="K284" s="353" t="s">
        <v>2460</v>
      </c>
      <c r="L284" s="421">
        <v>862</v>
      </c>
      <c r="M284" s="349" t="s">
        <v>1934</v>
      </c>
      <c r="N284" s="375" t="s">
        <v>1935</v>
      </c>
      <c r="O284" s="350" t="s">
        <v>2517</v>
      </c>
      <c r="P284" s="351" t="s">
        <v>1049</v>
      </c>
      <c r="Q284" s="405">
        <v>1</v>
      </c>
      <c r="R284" s="50"/>
      <c r="S284"/>
      <c r="T284"/>
      <c r="U284"/>
      <c r="V284"/>
      <c r="W284"/>
      <c r="X284"/>
      <c r="Y284"/>
      <c r="Z284"/>
      <c r="AA284"/>
      <c r="AB284"/>
      <c r="AC284"/>
      <c r="AD284"/>
      <c r="AE284"/>
      <c r="AF284"/>
      <c r="AG284"/>
      <c r="AH284"/>
      <c r="AI284"/>
      <c r="AJ284"/>
      <c r="AK284"/>
      <c r="AL284"/>
      <c r="AM284"/>
      <c r="AN284"/>
      <c r="AO284"/>
      <c r="AP284"/>
      <c r="AQ284"/>
      <c r="AR284"/>
      <c r="AS284"/>
      <c r="AT284"/>
      <c r="AU284"/>
      <c r="AV284"/>
      <c r="AW284"/>
      <c r="AX284"/>
      <c r="AY284"/>
      <c r="AZ284"/>
      <c r="BA284"/>
      <c r="BB284"/>
      <c r="BC284"/>
      <c r="BD284"/>
      <c r="BE284"/>
      <c r="BF284"/>
      <c r="BG284"/>
      <c r="BH284"/>
      <c r="BI284"/>
      <c r="BJ284"/>
      <c r="BK284"/>
      <c r="BL284"/>
      <c r="BM284"/>
      <c r="BN284"/>
      <c r="BO284"/>
      <c r="BP284"/>
      <c r="BQ284"/>
      <c r="BR284"/>
      <c r="BS284"/>
      <c r="BT284"/>
      <c r="BU284"/>
      <c r="BV284"/>
      <c r="BW284"/>
      <c r="BX284"/>
      <c r="BY284"/>
      <c r="BZ284"/>
      <c r="CA284"/>
      <c r="CB284"/>
      <c r="CC284"/>
      <c r="CD284"/>
      <c r="CE284"/>
      <c r="CF284"/>
      <c r="CG284"/>
      <c r="CH284"/>
      <c r="CI284"/>
      <c r="CJ284"/>
      <c r="CK284"/>
      <c r="CL284"/>
      <c r="CM284"/>
      <c r="CN284"/>
      <c r="CO284"/>
    </row>
    <row r="285" spans="1:93" s="1" customFormat="1" ht="36">
      <c r="A285" s="349"/>
      <c r="B285" s="349"/>
      <c r="C285" s="350"/>
      <c r="D285" s="350"/>
      <c r="E285" s="350"/>
      <c r="F285" s="350"/>
      <c r="G285" s="351"/>
      <c r="H285" s="361"/>
      <c r="I285" s="361"/>
      <c r="J285" s="349"/>
      <c r="K285" s="351"/>
      <c r="L285" s="421">
        <v>833</v>
      </c>
      <c r="M285" s="352" t="s">
        <v>2556</v>
      </c>
      <c r="N285" s="352" t="s">
        <v>2555</v>
      </c>
      <c r="O285" s="352" t="s">
        <v>2290</v>
      </c>
      <c r="P285" s="353" t="s">
        <v>1043</v>
      </c>
      <c r="Q285" s="405"/>
      <c r="R285" s="50"/>
      <c r="S285"/>
      <c r="T285"/>
      <c r="U285"/>
      <c r="V285"/>
      <c r="W285"/>
      <c r="X285"/>
      <c r="Y285"/>
      <c r="Z285"/>
      <c r="AA285"/>
      <c r="AB285"/>
      <c r="AC285"/>
      <c r="AD285"/>
      <c r="AE285"/>
      <c r="AF285"/>
      <c r="AG285"/>
      <c r="AH285"/>
      <c r="AI285"/>
      <c r="AJ285"/>
      <c r="AK285"/>
      <c r="AL285"/>
      <c r="AM285"/>
      <c r="AN285"/>
      <c r="AO285"/>
      <c r="AP285"/>
      <c r="AQ285"/>
      <c r="AR285"/>
      <c r="AS285"/>
      <c r="AT285"/>
      <c r="AU285"/>
      <c r="AV285"/>
      <c r="AW285"/>
      <c r="AX285"/>
      <c r="AY285"/>
      <c r="AZ285"/>
      <c r="BA285"/>
      <c r="BB285"/>
      <c r="BC285"/>
      <c r="BD285"/>
      <c r="BE285"/>
      <c r="BF285"/>
      <c r="BG285"/>
      <c r="BH285"/>
      <c r="BI285"/>
      <c r="BJ285"/>
      <c r="BK285"/>
      <c r="BL285"/>
      <c r="BM285"/>
      <c r="BN285"/>
      <c r="BO285"/>
      <c r="BP285"/>
      <c r="BQ285"/>
      <c r="BR285"/>
      <c r="BS285"/>
      <c r="BT285"/>
      <c r="BU285"/>
      <c r="BV285"/>
      <c r="BW285"/>
      <c r="BX285"/>
      <c r="BY285"/>
      <c r="BZ285"/>
      <c r="CA285"/>
      <c r="CB285"/>
      <c r="CC285"/>
      <c r="CD285"/>
      <c r="CE285"/>
      <c r="CF285"/>
      <c r="CG285"/>
      <c r="CH285"/>
      <c r="CI285"/>
      <c r="CJ285"/>
      <c r="CK285"/>
      <c r="CL285"/>
      <c r="CM285"/>
      <c r="CN285"/>
      <c r="CO285"/>
    </row>
    <row r="286" spans="1:93" s="1" customFormat="1" ht="24">
      <c r="A286" s="349"/>
      <c r="B286" s="349"/>
      <c r="C286" s="350"/>
      <c r="D286" s="349"/>
      <c r="E286" s="350"/>
      <c r="F286" s="350"/>
      <c r="G286" s="351"/>
      <c r="H286" s="361"/>
      <c r="I286" s="361"/>
      <c r="J286" s="349"/>
      <c r="K286" s="355"/>
      <c r="L286" s="421">
        <v>833</v>
      </c>
      <c r="M286" s="352" t="s">
        <v>2558</v>
      </c>
      <c r="N286" s="352" t="s">
        <v>2557</v>
      </c>
      <c r="O286" s="352" t="s">
        <v>2559</v>
      </c>
      <c r="P286" s="353" t="s">
        <v>1059</v>
      </c>
      <c r="Q286" s="405"/>
      <c r="R286" s="50"/>
      <c r="S286"/>
      <c r="T286"/>
      <c r="U286"/>
      <c r="V286"/>
      <c r="W286"/>
      <c r="X286"/>
      <c r="Y286"/>
      <c r="Z286"/>
      <c r="AA286"/>
      <c r="AB286"/>
      <c r="AC286"/>
      <c r="AD286"/>
      <c r="AE286"/>
      <c r="AF286"/>
      <c r="AG286"/>
      <c r="AH286"/>
      <c r="AI286"/>
      <c r="AJ286"/>
      <c r="AK286"/>
      <c r="AL286"/>
      <c r="AM286"/>
      <c r="AN286"/>
      <c r="AO286"/>
      <c r="AP286"/>
      <c r="AQ286"/>
      <c r="AR286"/>
      <c r="AS286"/>
      <c r="AT286"/>
      <c r="AU286"/>
      <c r="AV286"/>
      <c r="AW286"/>
      <c r="AX286"/>
      <c r="AY286"/>
      <c r="AZ286"/>
      <c r="BA286"/>
      <c r="BB286"/>
      <c r="BC286"/>
      <c r="BD286"/>
      <c r="BE286"/>
      <c r="BF286"/>
      <c r="BG286"/>
      <c r="BH286"/>
      <c r="BI286"/>
      <c r="BJ286"/>
      <c r="BK286"/>
      <c r="BL286"/>
      <c r="BM286"/>
      <c r="BN286"/>
      <c r="BO286"/>
      <c r="BP286"/>
      <c r="BQ286"/>
      <c r="BR286"/>
      <c r="BS286"/>
      <c r="BT286"/>
      <c r="BU286"/>
      <c r="BV286"/>
      <c r="BW286"/>
      <c r="BX286"/>
      <c r="BY286"/>
      <c r="BZ286"/>
      <c r="CA286"/>
      <c r="CB286"/>
      <c r="CC286"/>
      <c r="CD286"/>
      <c r="CE286"/>
      <c r="CF286"/>
      <c r="CG286"/>
      <c r="CH286"/>
      <c r="CI286"/>
      <c r="CJ286"/>
      <c r="CK286"/>
      <c r="CL286"/>
      <c r="CM286"/>
      <c r="CN286"/>
      <c r="CO286"/>
    </row>
    <row r="287" spans="1:93" s="335" customFormat="1" ht="50.25" customHeight="1">
      <c r="A287" s="287">
        <v>24</v>
      </c>
      <c r="B287" s="331" t="s">
        <v>2844</v>
      </c>
      <c r="C287" s="333" t="s">
        <v>993</v>
      </c>
      <c r="D287" s="338" t="s">
        <v>991</v>
      </c>
      <c r="E287" s="333" t="s">
        <v>995</v>
      </c>
      <c r="F287" s="333" t="s">
        <v>2108</v>
      </c>
      <c r="G287" s="333" t="s">
        <v>2016</v>
      </c>
      <c r="H287" s="334">
        <v>7</v>
      </c>
      <c r="I287" s="334">
        <v>5</v>
      </c>
      <c r="J287" s="333" t="s">
        <v>2808</v>
      </c>
      <c r="K287" s="333" t="s">
        <v>2628</v>
      </c>
      <c r="L287" s="334">
        <v>753</v>
      </c>
      <c r="M287" s="287" t="s">
        <v>1934</v>
      </c>
      <c r="N287" s="376" t="s">
        <v>2686</v>
      </c>
      <c r="O287" s="287" t="s">
        <v>2777</v>
      </c>
      <c r="P287" s="290" t="s">
        <v>1049</v>
      </c>
      <c r="Q287" s="405"/>
      <c r="R287" s="50"/>
      <c r="S287"/>
      <c r="T287"/>
      <c r="U287"/>
      <c r="V287"/>
      <c r="W287"/>
      <c r="X287"/>
      <c r="Y287"/>
      <c r="Z287"/>
      <c r="AA287"/>
      <c r="AB287"/>
      <c r="AC287"/>
      <c r="AD287"/>
      <c r="AE287"/>
      <c r="AF287"/>
      <c r="AG287"/>
      <c r="AH287"/>
      <c r="AI287"/>
      <c r="AJ287"/>
      <c r="AK287"/>
      <c r="AL287"/>
      <c r="AM287"/>
      <c r="AN287"/>
      <c r="AO287"/>
      <c r="AP287"/>
      <c r="AQ287"/>
      <c r="AR287"/>
      <c r="AS287"/>
      <c r="AT287"/>
      <c r="AU287"/>
      <c r="AV287"/>
      <c r="AW287"/>
      <c r="AX287"/>
      <c r="AY287"/>
      <c r="AZ287"/>
      <c r="BA287"/>
      <c r="BB287"/>
      <c r="BC287"/>
      <c r="BD287"/>
      <c r="BE287"/>
      <c r="BF287"/>
      <c r="BG287"/>
      <c r="BH287"/>
      <c r="BI287"/>
      <c r="BJ287"/>
      <c r="BK287"/>
      <c r="BL287"/>
      <c r="BM287"/>
      <c r="BN287"/>
      <c r="BO287"/>
      <c r="BP287"/>
      <c r="BQ287"/>
      <c r="BR287"/>
      <c r="BS287"/>
      <c r="BT287"/>
      <c r="BU287"/>
      <c r="BV287"/>
      <c r="BW287"/>
      <c r="BX287"/>
      <c r="BY287"/>
      <c r="BZ287"/>
      <c r="CA287"/>
      <c r="CB287"/>
      <c r="CC287"/>
      <c r="CD287"/>
      <c r="CE287"/>
      <c r="CF287"/>
      <c r="CG287"/>
      <c r="CH287"/>
      <c r="CI287"/>
      <c r="CJ287"/>
      <c r="CK287"/>
      <c r="CL287"/>
      <c r="CM287"/>
      <c r="CN287"/>
      <c r="CO287"/>
    </row>
    <row r="288" spans="1:93" s="335" customFormat="1">
      <c r="A288" s="287"/>
      <c r="B288" s="287"/>
      <c r="C288" s="333"/>
      <c r="D288" s="333"/>
      <c r="E288" s="333"/>
      <c r="F288" s="287"/>
      <c r="G288" s="287"/>
      <c r="H288" s="334"/>
      <c r="I288" s="334"/>
      <c r="J288" s="333"/>
      <c r="K288" s="333"/>
      <c r="L288" s="334">
        <v>751</v>
      </c>
      <c r="M288" s="287" t="s">
        <v>2153</v>
      </c>
      <c r="N288" s="287" t="s">
        <v>2691</v>
      </c>
      <c r="O288" s="287" t="s">
        <v>2185</v>
      </c>
      <c r="P288" s="290" t="s">
        <v>1046</v>
      </c>
      <c r="Q288" s="405"/>
      <c r="R288" s="50"/>
      <c r="S288"/>
      <c r="T288"/>
      <c r="U288"/>
      <c r="V288"/>
      <c r="W288"/>
      <c r="X288"/>
      <c r="Y288"/>
      <c r="Z288"/>
      <c r="AA288"/>
      <c r="AB288"/>
      <c r="AC288"/>
      <c r="AD288"/>
      <c r="AE288"/>
      <c r="AF288"/>
      <c r="AG288"/>
      <c r="AH288"/>
      <c r="AI288"/>
      <c r="AJ288"/>
      <c r="AK288"/>
      <c r="AL288"/>
      <c r="AM288"/>
      <c r="AN288"/>
      <c r="AO288"/>
      <c r="AP288"/>
      <c r="AQ288"/>
      <c r="AR288"/>
      <c r="AS288"/>
      <c r="AT288"/>
      <c r="AU288"/>
      <c r="AV288"/>
      <c r="AW288"/>
      <c r="AX288"/>
      <c r="AY288"/>
      <c r="AZ288"/>
      <c r="BA288"/>
      <c r="BB288"/>
      <c r="BC288"/>
      <c r="BD288"/>
      <c r="BE288"/>
      <c r="BF288"/>
      <c r="BG288"/>
      <c r="BH288"/>
      <c r="BI288"/>
      <c r="BJ288"/>
      <c r="BK288"/>
      <c r="BL288"/>
      <c r="BM288"/>
      <c r="BN288"/>
      <c r="BO288"/>
      <c r="BP288"/>
      <c r="BQ288"/>
      <c r="BR288"/>
      <c r="BS288"/>
      <c r="BT288"/>
      <c r="BU288"/>
      <c r="BV288"/>
      <c r="BW288"/>
      <c r="BX288"/>
      <c r="BY288"/>
      <c r="BZ288"/>
      <c r="CA288"/>
      <c r="CB288"/>
      <c r="CC288"/>
      <c r="CD288"/>
      <c r="CE288"/>
      <c r="CF288"/>
      <c r="CG288"/>
      <c r="CH288"/>
      <c r="CI288"/>
      <c r="CJ288"/>
      <c r="CK288"/>
      <c r="CL288"/>
      <c r="CM288"/>
      <c r="CN288"/>
      <c r="CO288"/>
    </row>
    <row r="289" spans="1:93" s="335" customFormat="1">
      <c r="A289" s="287"/>
      <c r="B289" s="287"/>
      <c r="C289" s="333"/>
      <c r="D289" s="333"/>
      <c r="E289" s="333"/>
      <c r="F289" s="287"/>
      <c r="G289" s="287"/>
      <c r="H289" s="334"/>
      <c r="I289" s="334"/>
      <c r="J289" s="333"/>
      <c r="K289" s="333"/>
      <c r="L289" s="334">
        <v>698</v>
      </c>
      <c r="M289" s="287" t="s">
        <v>2751</v>
      </c>
      <c r="N289" s="287" t="s">
        <v>2692</v>
      </c>
      <c r="O289" s="287" t="s">
        <v>2778</v>
      </c>
      <c r="P289" s="290" t="s">
        <v>1043</v>
      </c>
      <c r="Q289" s="405"/>
      <c r="R289" s="50"/>
      <c r="S289"/>
      <c r="T289"/>
      <c r="U289"/>
      <c r="V289"/>
      <c r="W289"/>
      <c r="X289"/>
      <c r="Y289"/>
      <c r="Z289"/>
      <c r="AA289"/>
      <c r="AB289"/>
      <c r="AC289"/>
      <c r="AD289"/>
      <c r="AE289"/>
      <c r="AF289"/>
      <c r="AG289"/>
      <c r="AH289"/>
      <c r="AI289"/>
      <c r="AJ289"/>
      <c r="AK289"/>
      <c r="AL289"/>
      <c r="AM289"/>
      <c r="AN289"/>
      <c r="AO289"/>
      <c r="AP289"/>
      <c r="AQ289"/>
      <c r="AR289"/>
      <c r="AS289"/>
      <c r="AT289"/>
      <c r="AU289"/>
      <c r="AV289"/>
      <c r="AW289"/>
      <c r="AX289"/>
      <c r="AY289"/>
      <c r="AZ289"/>
      <c r="BA289"/>
      <c r="BB289"/>
      <c r="BC289"/>
      <c r="BD289"/>
      <c r="BE289"/>
      <c r="BF289"/>
      <c r="BG289"/>
      <c r="BH289"/>
      <c r="BI289"/>
      <c r="BJ289"/>
      <c r="BK289"/>
      <c r="BL289"/>
      <c r="BM289"/>
      <c r="BN289"/>
      <c r="BO289"/>
      <c r="BP289"/>
      <c r="BQ289"/>
      <c r="BR289"/>
      <c r="BS289"/>
      <c r="BT289"/>
      <c r="BU289"/>
      <c r="BV289"/>
      <c r="BW289"/>
      <c r="BX289"/>
      <c r="BY289"/>
      <c r="BZ289"/>
      <c r="CA289"/>
      <c r="CB289"/>
      <c r="CC289"/>
      <c r="CD289"/>
      <c r="CE289"/>
      <c r="CF289"/>
      <c r="CG289"/>
      <c r="CH289"/>
      <c r="CI289"/>
      <c r="CJ289"/>
      <c r="CK289"/>
      <c r="CL289"/>
      <c r="CM289"/>
      <c r="CN289"/>
      <c r="CO289"/>
    </row>
    <row r="290" spans="1:93" s="335" customFormat="1">
      <c r="A290" s="287"/>
      <c r="B290" s="287"/>
      <c r="C290" s="333"/>
      <c r="D290" s="333"/>
      <c r="E290" s="333"/>
      <c r="F290" s="287"/>
      <c r="G290" s="287"/>
      <c r="H290" s="334"/>
      <c r="I290" s="334"/>
      <c r="J290" s="333"/>
      <c r="K290" s="333"/>
      <c r="L290" s="334">
        <v>742</v>
      </c>
      <c r="M290" s="287" t="s">
        <v>2752</v>
      </c>
      <c r="N290" s="287" t="s">
        <v>2693</v>
      </c>
      <c r="O290" s="287" t="s">
        <v>2802</v>
      </c>
      <c r="P290" s="290" t="s">
        <v>1059</v>
      </c>
      <c r="Q290" s="405"/>
      <c r="R290" s="50"/>
      <c r="S290"/>
      <c r="T290"/>
      <c r="U290"/>
      <c r="V290"/>
      <c r="W290"/>
      <c r="X290"/>
      <c r="Y290"/>
      <c r="Z290"/>
      <c r="AA290"/>
      <c r="AB290"/>
      <c r="AC290"/>
      <c r="AD290"/>
      <c r="AE290"/>
      <c r="AF290"/>
      <c r="AG290"/>
      <c r="AH290"/>
      <c r="AI290"/>
      <c r="AJ290"/>
      <c r="AK290"/>
      <c r="AL290"/>
      <c r="AM290"/>
      <c r="AN290"/>
      <c r="AO290"/>
      <c r="AP290"/>
      <c r="AQ290"/>
      <c r="AR290"/>
      <c r="AS290"/>
      <c r="AT290"/>
      <c r="AU290"/>
      <c r="AV290"/>
      <c r="AW290"/>
      <c r="AX290"/>
      <c r="AY290"/>
      <c r="AZ290"/>
      <c r="BA290"/>
      <c r="BB290"/>
      <c r="BC290"/>
      <c r="BD290"/>
      <c r="BE290"/>
      <c r="BF290"/>
      <c r="BG290"/>
      <c r="BH290"/>
      <c r="BI290"/>
      <c r="BJ290"/>
      <c r="BK290"/>
      <c r="BL290"/>
      <c r="BM290"/>
      <c r="BN290"/>
      <c r="BO290"/>
      <c r="BP290"/>
      <c r="BQ290"/>
      <c r="BR290"/>
      <c r="BS290"/>
      <c r="BT290"/>
      <c r="BU290"/>
      <c r="BV290"/>
      <c r="BW290"/>
      <c r="BX290"/>
      <c r="BY290"/>
      <c r="BZ290"/>
      <c r="CA290"/>
      <c r="CB290"/>
      <c r="CC290"/>
      <c r="CD290"/>
      <c r="CE290"/>
      <c r="CF290"/>
      <c r="CG290"/>
      <c r="CH290"/>
      <c r="CI290"/>
      <c r="CJ290"/>
      <c r="CK290"/>
      <c r="CL290"/>
      <c r="CM290"/>
      <c r="CN290"/>
      <c r="CO290"/>
    </row>
    <row r="291" spans="1:93" s="335" customFormat="1">
      <c r="A291" s="287"/>
      <c r="B291" s="287"/>
      <c r="C291" s="333"/>
      <c r="D291" s="333"/>
      <c r="E291" s="333"/>
      <c r="F291" s="287"/>
      <c r="G291" s="287"/>
      <c r="H291" s="334"/>
      <c r="I291" s="334"/>
      <c r="J291" s="333"/>
      <c r="K291" s="333"/>
      <c r="L291" s="334">
        <v>741</v>
      </c>
      <c r="M291" s="287" t="s">
        <v>2753</v>
      </c>
      <c r="N291" s="287" t="s">
        <v>2694</v>
      </c>
      <c r="O291" s="287" t="s">
        <v>2803</v>
      </c>
      <c r="P291" s="290" t="s">
        <v>1103</v>
      </c>
      <c r="Q291" s="405"/>
      <c r="R291" s="50"/>
      <c r="S291"/>
      <c r="T291"/>
      <c r="U291"/>
      <c r="V291"/>
      <c r="W291"/>
      <c r="X291"/>
      <c r="Y291"/>
      <c r="Z291"/>
      <c r="AA291"/>
      <c r="AB291"/>
      <c r="AC291"/>
      <c r="AD291"/>
      <c r="AE291"/>
      <c r="AF291"/>
      <c r="AG291"/>
      <c r="AH291"/>
      <c r="AI291"/>
      <c r="AJ291"/>
      <c r="AK291"/>
      <c r="AL291"/>
      <c r="AM291"/>
      <c r="AN291"/>
      <c r="AO291"/>
      <c r="AP291"/>
      <c r="AQ291"/>
      <c r="AR291"/>
      <c r="AS291"/>
      <c r="AT291"/>
      <c r="AU291"/>
      <c r="AV291"/>
      <c r="AW291"/>
      <c r="AX291"/>
      <c r="AY291"/>
      <c r="AZ291"/>
      <c r="BA291"/>
      <c r="BB291"/>
      <c r="BC291"/>
      <c r="BD291"/>
      <c r="BE291"/>
      <c r="BF291"/>
      <c r="BG291"/>
      <c r="BH291"/>
      <c r="BI291"/>
      <c r="BJ291"/>
      <c r="BK291"/>
      <c r="BL291"/>
      <c r="BM291"/>
      <c r="BN291"/>
      <c r="BO291"/>
      <c r="BP291"/>
      <c r="BQ291"/>
      <c r="BR291"/>
      <c r="BS291"/>
      <c r="BT291"/>
      <c r="BU291"/>
      <c r="BV291"/>
      <c r="BW291"/>
      <c r="BX291"/>
      <c r="BY291"/>
      <c r="BZ291"/>
      <c r="CA291"/>
      <c r="CB291"/>
      <c r="CC291"/>
      <c r="CD291"/>
      <c r="CE291"/>
      <c r="CF291"/>
      <c r="CG291"/>
      <c r="CH291"/>
      <c r="CI291"/>
      <c r="CJ291"/>
      <c r="CK291"/>
      <c r="CL291"/>
      <c r="CM291"/>
      <c r="CN291"/>
      <c r="CO291"/>
    </row>
    <row r="292" spans="1:93" s="335" customFormat="1">
      <c r="A292" s="287"/>
      <c r="B292" s="287"/>
      <c r="C292" s="333"/>
      <c r="D292" s="333"/>
      <c r="E292" s="333"/>
      <c r="F292" s="287"/>
      <c r="G292" s="287"/>
      <c r="H292" s="334"/>
      <c r="I292" s="334"/>
      <c r="J292" s="333"/>
      <c r="K292" s="333"/>
      <c r="L292" s="334">
        <v>731</v>
      </c>
      <c r="M292" s="287" t="s">
        <v>2754</v>
      </c>
      <c r="N292" s="287" t="s">
        <v>2695</v>
      </c>
      <c r="O292" s="287" t="s">
        <v>2804</v>
      </c>
      <c r="P292" s="290" t="s">
        <v>1040</v>
      </c>
      <c r="Q292" s="405"/>
      <c r="R292" s="50"/>
      <c r="S292"/>
      <c r="T292"/>
      <c r="U292"/>
      <c r="V292"/>
      <c r="W292"/>
      <c r="X292"/>
      <c r="Y292"/>
      <c r="Z292"/>
      <c r="AA292"/>
      <c r="AB292"/>
      <c r="AC292"/>
      <c r="AD292"/>
      <c r="AE292"/>
      <c r="AF292"/>
      <c r="AG292"/>
      <c r="AH292"/>
      <c r="AI292"/>
      <c r="AJ292"/>
      <c r="AK292"/>
      <c r="AL292"/>
      <c r="AM292"/>
      <c r="AN292"/>
      <c r="AO292"/>
      <c r="AP292"/>
      <c r="AQ292"/>
      <c r="AR292"/>
      <c r="AS292"/>
      <c r="AT292"/>
      <c r="AU292"/>
      <c r="AV292"/>
      <c r="AW292"/>
      <c r="AX292"/>
      <c r="AY292"/>
      <c r="AZ292"/>
      <c r="BA292"/>
      <c r="BB292"/>
      <c r="BC292"/>
      <c r="BD292"/>
      <c r="BE292"/>
      <c r="BF292"/>
      <c r="BG292"/>
      <c r="BH292"/>
      <c r="BI292"/>
      <c r="BJ292"/>
      <c r="BK292"/>
      <c r="BL292"/>
      <c r="BM292"/>
      <c r="BN292"/>
      <c r="BO292"/>
      <c r="BP292"/>
      <c r="BQ292"/>
      <c r="BR292"/>
      <c r="BS292"/>
      <c r="BT292"/>
      <c r="BU292"/>
      <c r="BV292"/>
      <c r="BW292"/>
      <c r="BX292"/>
      <c r="BY292"/>
      <c r="BZ292"/>
      <c r="CA292"/>
      <c r="CB292"/>
      <c r="CC292"/>
      <c r="CD292"/>
      <c r="CE292"/>
      <c r="CF292"/>
      <c r="CG292"/>
      <c r="CH292"/>
      <c r="CI292"/>
      <c r="CJ292"/>
      <c r="CK292"/>
      <c r="CL292"/>
      <c r="CM292"/>
      <c r="CN292"/>
      <c r="CO292"/>
    </row>
    <row r="293" spans="1:93" s="335" customFormat="1">
      <c r="A293" s="287"/>
      <c r="B293" s="287"/>
      <c r="C293" s="333"/>
      <c r="D293" s="333"/>
      <c r="E293" s="333"/>
      <c r="F293" s="287"/>
      <c r="G293" s="287"/>
      <c r="H293" s="334"/>
      <c r="I293" s="334"/>
      <c r="J293" s="333"/>
      <c r="K293" s="333"/>
      <c r="L293" s="334">
        <v>731</v>
      </c>
      <c r="M293" s="287" t="s">
        <v>2154</v>
      </c>
      <c r="N293" s="287" t="s">
        <v>2696</v>
      </c>
      <c r="O293" s="287" t="s">
        <v>2779</v>
      </c>
      <c r="P293" s="290" t="s">
        <v>1064</v>
      </c>
      <c r="Q293" s="405"/>
      <c r="R293" s="50"/>
      <c r="S293"/>
      <c r="T293"/>
      <c r="U293"/>
      <c r="V293"/>
      <c r="W293"/>
      <c r="X293"/>
      <c r="Y293"/>
      <c r="Z293"/>
      <c r="AA293"/>
      <c r="AB293"/>
      <c r="AC293"/>
      <c r="AD293"/>
      <c r="AE293"/>
      <c r="AF293"/>
      <c r="AG293"/>
      <c r="AH293"/>
      <c r="AI293"/>
      <c r="AJ293"/>
      <c r="AK293"/>
      <c r="AL293"/>
      <c r="AM293"/>
      <c r="AN293"/>
      <c r="AO293"/>
      <c r="AP293"/>
      <c r="AQ293"/>
      <c r="AR293"/>
      <c r="AS293"/>
      <c r="AT293"/>
      <c r="AU293"/>
      <c r="AV293"/>
      <c r="AW293"/>
      <c r="AX293"/>
      <c r="AY293"/>
      <c r="AZ293"/>
      <c r="BA293"/>
      <c r="BB293"/>
      <c r="BC293"/>
      <c r="BD293"/>
      <c r="BE293"/>
      <c r="BF293"/>
      <c r="BG293"/>
      <c r="BH293"/>
      <c r="BI293"/>
      <c r="BJ293"/>
      <c r="BK293"/>
      <c r="BL293"/>
      <c r="BM293"/>
      <c r="BN293"/>
      <c r="BO293"/>
      <c r="BP293"/>
      <c r="BQ293"/>
      <c r="BR293"/>
      <c r="BS293"/>
      <c r="BT293"/>
      <c r="BU293"/>
      <c r="BV293"/>
      <c r="BW293"/>
      <c r="BX293"/>
      <c r="BY293"/>
      <c r="BZ293"/>
      <c r="CA293"/>
      <c r="CB293"/>
      <c r="CC293"/>
      <c r="CD293"/>
      <c r="CE293"/>
      <c r="CF293"/>
      <c r="CG293"/>
      <c r="CH293"/>
      <c r="CI293"/>
      <c r="CJ293"/>
      <c r="CK293"/>
      <c r="CL293"/>
      <c r="CM293"/>
      <c r="CN293"/>
      <c r="CO293"/>
    </row>
    <row r="294" spans="1:93" s="330" customFormat="1" ht="48" customHeight="1">
      <c r="A294" s="322">
        <v>24</v>
      </c>
      <c r="B294" s="319" t="s">
        <v>2842</v>
      </c>
      <c r="C294" s="321" t="s">
        <v>993</v>
      </c>
      <c r="D294" s="339" t="s">
        <v>991</v>
      </c>
      <c r="E294" s="321" t="s">
        <v>995</v>
      </c>
      <c r="F294" s="321" t="s">
        <v>2108</v>
      </c>
      <c r="G294" s="321" t="s">
        <v>2016</v>
      </c>
      <c r="H294" s="323">
        <v>7</v>
      </c>
      <c r="I294" s="325">
        <v>5</v>
      </c>
      <c r="J294" s="324" t="s">
        <v>2335</v>
      </c>
      <c r="K294" s="324" t="s">
        <v>2084</v>
      </c>
      <c r="L294" s="325">
        <v>733</v>
      </c>
      <c r="M294" s="324" t="s">
        <v>2152</v>
      </c>
      <c r="N294" s="324" t="s">
        <v>2126</v>
      </c>
      <c r="O294" s="324" t="s">
        <v>2182</v>
      </c>
      <c r="P294" s="382" t="s">
        <v>1062</v>
      </c>
      <c r="Q294" s="405"/>
      <c r="R294" s="50"/>
      <c r="S294"/>
      <c r="T294"/>
      <c r="U294"/>
      <c r="V294"/>
      <c r="W294"/>
      <c r="X294"/>
      <c r="Y294"/>
      <c r="Z294"/>
      <c r="AA294"/>
      <c r="AB294"/>
      <c r="AC294"/>
      <c r="AD294"/>
      <c r="AE294"/>
      <c r="AF294"/>
      <c r="AG294"/>
      <c r="AH294"/>
      <c r="AI294"/>
      <c r="AJ294"/>
      <c r="AK294"/>
      <c r="AL294"/>
      <c r="AM294"/>
      <c r="AN294"/>
      <c r="AO294"/>
      <c r="AP294"/>
      <c r="AQ294"/>
      <c r="AR294"/>
      <c r="AS294"/>
      <c r="AT294"/>
      <c r="AU294"/>
      <c r="AV294"/>
      <c r="AW294"/>
      <c r="AX294"/>
      <c r="AY294"/>
      <c r="AZ294"/>
      <c r="BA294"/>
      <c r="BB294"/>
      <c r="BC294"/>
      <c r="BD294"/>
      <c r="BE294"/>
      <c r="BF294"/>
      <c r="BG294"/>
      <c r="BH294"/>
      <c r="BI294"/>
      <c r="BJ294"/>
      <c r="BK294"/>
      <c r="BL294"/>
      <c r="BM294"/>
      <c r="BN294"/>
      <c r="BO294"/>
      <c r="BP294"/>
      <c r="BQ294"/>
      <c r="BR294"/>
      <c r="BS294"/>
      <c r="BT294"/>
      <c r="BU294"/>
      <c r="BV294"/>
      <c r="BW294"/>
      <c r="BX294"/>
      <c r="BY294"/>
      <c r="BZ294"/>
      <c r="CA294"/>
      <c r="CB294"/>
      <c r="CC294"/>
      <c r="CD294"/>
      <c r="CE294"/>
      <c r="CF294"/>
      <c r="CG294"/>
      <c r="CH294"/>
      <c r="CI294"/>
      <c r="CJ294"/>
      <c r="CK294"/>
      <c r="CL294"/>
      <c r="CM294"/>
      <c r="CN294"/>
      <c r="CO294"/>
    </row>
    <row r="295" spans="1:93" s="330" customFormat="1">
      <c r="A295" s="322"/>
      <c r="B295" s="322"/>
      <c r="C295" s="321"/>
      <c r="D295" s="321"/>
      <c r="E295" s="321"/>
      <c r="F295" s="321"/>
      <c r="G295" s="321"/>
      <c r="H295" s="323"/>
      <c r="I295" s="323"/>
      <c r="J295" s="321"/>
      <c r="K295" s="321"/>
      <c r="L295" s="325">
        <v>733</v>
      </c>
      <c r="M295" s="324" t="s">
        <v>2153</v>
      </c>
      <c r="N295" s="324" t="s">
        <v>2127</v>
      </c>
      <c r="O295" s="324" t="s">
        <v>2164</v>
      </c>
      <c r="P295" s="382" t="s">
        <v>1046</v>
      </c>
      <c r="Q295" s="405"/>
      <c r="R295" s="50"/>
      <c r="S295"/>
      <c r="T295"/>
      <c r="U295"/>
      <c r="V295"/>
      <c r="W295"/>
      <c r="X295"/>
      <c r="Y295"/>
      <c r="Z295"/>
      <c r="AA295"/>
      <c r="AB295"/>
      <c r="AC295"/>
      <c r="AD295"/>
      <c r="AE295"/>
      <c r="AF295"/>
      <c r="AG295"/>
      <c r="AH295"/>
      <c r="AI295"/>
      <c r="AJ295"/>
      <c r="AK295"/>
      <c r="AL295"/>
      <c r="AM295"/>
      <c r="AN295"/>
      <c r="AO295"/>
      <c r="AP295"/>
      <c r="AQ295"/>
      <c r="AR295"/>
      <c r="AS295"/>
      <c r="AT295"/>
      <c r="AU295"/>
      <c r="AV295"/>
      <c r="AW295"/>
      <c r="AX295"/>
      <c r="AY295"/>
      <c r="AZ295"/>
      <c r="BA295"/>
      <c r="BB295"/>
      <c r="BC295"/>
      <c r="BD295"/>
      <c r="BE295"/>
      <c r="BF295"/>
      <c r="BG295"/>
      <c r="BH295"/>
      <c r="BI295"/>
      <c r="BJ295"/>
      <c r="BK295"/>
      <c r="BL295"/>
      <c r="BM295"/>
      <c r="BN295"/>
      <c r="BO295"/>
      <c r="BP295"/>
      <c r="BQ295"/>
      <c r="BR295"/>
      <c r="BS295"/>
      <c r="BT295"/>
      <c r="BU295"/>
      <c r="BV295"/>
      <c r="BW295"/>
      <c r="BX295"/>
      <c r="BY295"/>
      <c r="BZ295"/>
      <c r="CA295"/>
      <c r="CB295"/>
      <c r="CC295"/>
      <c r="CD295"/>
      <c r="CE295"/>
      <c r="CF295"/>
      <c r="CG295"/>
      <c r="CH295"/>
      <c r="CI295"/>
      <c r="CJ295"/>
      <c r="CK295"/>
      <c r="CL295"/>
      <c r="CM295"/>
      <c r="CN295"/>
      <c r="CO295"/>
    </row>
    <row r="296" spans="1:93" s="330" customFormat="1">
      <c r="A296" s="322"/>
      <c r="B296" s="322"/>
      <c r="C296" s="321"/>
      <c r="D296" s="321"/>
      <c r="E296" s="321"/>
      <c r="F296" s="321"/>
      <c r="G296" s="321"/>
      <c r="H296" s="323"/>
      <c r="I296" s="323"/>
      <c r="J296" s="321"/>
      <c r="K296" s="321"/>
      <c r="L296" s="325">
        <v>733</v>
      </c>
      <c r="M296" s="324" t="s">
        <v>1934</v>
      </c>
      <c r="N296" s="389" t="s">
        <v>1935</v>
      </c>
      <c r="O296" s="324" t="s">
        <v>1936</v>
      </c>
      <c r="P296" s="382" t="s">
        <v>1049</v>
      </c>
      <c r="Q296" s="405"/>
      <c r="R296" s="50"/>
      <c r="S296"/>
      <c r="T296"/>
      <c r="U296"/>
      <c r="V296"/>
      <c r="W296"/>
      <c r="X296"/>
      <c r="Y296"/>
      <c r="Z296"/>
      <c r="AA296"/>
      <c r="AB296"/>
      <c r="AC296"/>
      <c r="AD296"/>
      <c r="AE296"/>
      <c r="AF296"/>
      <c r="AG296"/>
      <c r="AH296"/>
      <c r="AI296"/>
      <c r="AJ296"/>
      <c r="AK296"/>
      <c r="AL296"/>
      <c r="AM296"/>
      <c r="AN296"/>
      <c r="AO296"/>
      <c r="AP296"/>
      <c r="AQ296"/>
      <c r="AR296"/>
      <c r="AS296"/>
      <c r="AT296"/>
      <c r="AU296"/>
      <c r="AV296"/>
      <c r="AW296"/>
      <c r="AX296"/>
      <c r="AY296"/>
      <c r="AZ296"/>
      <c r="BA296"/>
      <c r="BB296"/>
      <c r="BC296"/>
      <c r="BD296"/>
      <c r="BE296"/>
      <c r="BF296"/>
      <c r="BG296"/>
      <c r="BH296"/>
      <c r="BI296"/>
      <c r="BJ296"/>
      <c r="BK296"/>
      <c r="BL296"/>
      <c r="BM296"/>
      <c r="BN296"/>
      <c r="BO296"/>
      <c r="BP296"/>
      <c r="BQ296"/>
      <c r="BR296"/>
      <c r="BS296"/>
      <c r="BT296"/>
      <c r="BU296"/>
      <c r="BV296"/>
      <c r="BW296"/>
      <c r="BX296"/>
      <c r="BY296"/>
      <c r="BZ296"/>
      <c r="CA296"/>
      <c r="CB296"/>
      <c r="CC296"/>
      <c r="CD296"/>
      <c r="CE296"/>
      <c r="CF296"/>
      <c r="CG296"/>
      <c r="CH296"/>
      <c r="CI296"/>
      <c r="CJ296"/>
      <c r="CK296"/>
      <c r="CL296"/>
      <c r="CM296"/>
      <c r="CN296"/>
      <c r="CO296"/>
    </row>
    <row r="297" spans="1:93" s="330" customFormat="1" ht="30">
      <c r="A297" s="322"/>
      <c r="B297" s="322"/>
      <c r="C297" s="321"/>
      <c r="D297" s="321"/>
      <c r="E297" s="321"/>
      <c r="F297" s="321"/>
      <c r="G297" s="321"/>
      <c r="H297" s="323"/>
      <c r="I297" s="323"/>
      <c r="J297" s="321"/>
      <c r="K297" s="321"/>
      <c r="L297" s="420">
        <v>733</v>
      </c>
      <c r="M297" s="363" t="s">
        <v>2359</v>
      </c>
      <c r="N297" s="363" t="s">
        <v>2128</v>
      </c>
      <c r="O297" s="363" t="s">
        <v>2183</v>
      </c>
      <c r="P297" s="381" t="s">
        <v>1103</v>
      </c>
      <c r="Q297" s="405"/>
      <c r="R297" s="50"/>
      <c r="S297"/>
      <c r="T297"/>
      <c r="U297"/>
      <c r="V297"/>
      <c r="W297"/>
      <c r="X297"/>
      <c r="Y297"/>
      <c r="Z297"/>
      <c r="AA297"/>
      <c r="AB297"/>
      <c r="AC297"/>
      <c r="AD297"/>
      <c r="AE297"/>
      <c r="AF297"/>
      <c r="AG297"/>
      <c r="AH297"/>
      <c r="AI297"/>
      <c r="AJ297"/>
      <c r="AK297"/>
      <c r="AL297"/>
      <c r="AM297"/>
      <c r="AN297"/>
      <c r="AO297"/>
      <c r="AP297"/>
      <c r="AQ297"/>
      <c r="AR297"/>
      <c r="AS297"/>
      <c r="AT297"/>
      <c r="AU297"/>
      <c r="AV297"/>
      <c r="AW297"/>
      <c r="AX297"/>
      <c r="AY297"/>
      <c r="AZ297"/>
      <c r="BA297"/>
      <c r="BB297"/>
      <c r="BC297"/>
      <c r="BD297"/>
      <c r="BE297"/>
      <c r="BF297"/>
      <c r="BG297"/>
      <c r="BH297"/>
      <c r="BI297"/>
      <c r="BJ297"/>
      <c r="BK297"/>
      <c r="BL297"/>
      <c r="BM297"/>
      <c r="BN297"/>
      <c r="BO297"/>
      <c r="BP297"/>
      <c r="BQ297"/>
      <c r="BR297"/>
      <c r="BS297"/>
      <c r="BT297"/>
      <c r="BU297"/>
      <c r="BV297"/>
      <c r="BW297"/>
      <c r="BX297"/>
      <c r="BY297"/>
      <c r="BZ297"/>
      <c r="CA297"/>
      <c r="CB297"/>
      <c r="CC297"/>
      <c r="CD297"/>
      <c r="CE297"/>
      <c r="CF297"/>
      <c r="CG297"/>
      <c r="CH297"/>
      <c r="CI297"/>
      <c r="CJ297"/>
      <c r="CK297"/>
      <c r="CL297"/>
      <c r="CM297"/>
      <c r="CN297"/>
      <c r="CO297"/>
    </row>
    <row r="298" spans="1:93" s="330" customFormat="1" ht="45">
      <c r="A298" s="322"/>
      <c r="B298" s="322"/>
      <c r="C298" s="321"/>
      <c r="D298" s="321"/>
      <c r="E298" s="321"/>
      <c r="F298" s="321"/>
      <c r="G298" s="321"/>
      <c r="H298" s="323"/>
      <c r="I298" s="323"/>
      <c r="J298" s="321"/>
      <c r="K298" s="321"/>
      <c r="L298" s="325">
        <v>733</v>
      </c>
      <c r="M298" s="324" t="s">
        <v>2360</v>
      </c>
      <c r="N298" s="324" t="s">
        <v>2129</v>
      </c>
      <c r="O298" s="324" t="s">
        <v>2184</v>
      </c>
      <c r="P298" s="382" t="s">
        <v>1059</v>
      </c>
      <c r="Q298" s="405"/>
      <c r="R298" s="50"/>
      <c r="S298"/>
      <c r="T298"/>
      <c r="U298"/>
      <c r="V298"/>
      <c r="W298"/>
      <c r="X298"/>
      <c r="Y298"/>
      <c r="Z298"/>
      <c r="AA298"/>
      <c r="AB298"/>
      <c r="AC298"/>
      <c r="AD298"/>
      <c r="AE298"/>
      <c r="AF298"/>
      <c r="AG298"/>
      <c r="AH298"/>
      <c r="AI298"/>
      <c r="AJ298"/>
      <c r="AK298"/>
      <c r="AL298"/>
      <c r="AM298"/>
      <c r="AN298"/>
      <c r="AO298"/>
      <c r="AP298"/>
      <c r="AQ298"/>
      <c r="AR298"/>
      <c r="AS298"/>
      <c r="AT298"/>
      <c r="AU298"/>
      <c r="AV298"/>
      <c r="AW298"/>
      <c r="AX298"/>
      <c r="AY298"/>
      <c r="AZ298"/>
      <c r="BA298"/>
      <c r="BB298"/>
      <c r="BC298"/>
      <c r="BD298"/>
      <c r="BE298"/>
      <c r="BF298"/>
      <c r="BG298"/>
      <c r="BH298"/>
      <c r="BI298"/>
      <c r="BJ298"/>
      <c r="BK298"/>
      <c r="BL298"/>
      <c r="BM298"/>
      <c r="BN298"/>
      <c r="BO298"/>
      <c r="BP298"/>
      <c r="BQ298"/>
      <c r="BR298"/>
      <c r="BS298"/>
      <c r="BT298"/>
      <c r="BU298"/>
      <c r="BV298"/>
      <c r="BW298"/>
      <c r="BX298"/>
      <c r="BY298"/>
      <c r="BZ298"/>
      <c r="CA298"/>
      <c r="CB298"/>
      <c r="CC298"/>
      <c r="CD298"/>
      <c r="CE298"/>
      <c r="CF298"/>
      <c r="CG298"/>
      <c r="CH298"/>
      <c r="CI298"/>
      <c r="CJ298"/>
      <c r="CK298"/>
      <c r="CL298"/>
      <c r="CM298"/>
      <c r="CN298"/>
      <c r="CO298"/>
    </row>
    <row r="299" spans="1:93" s="330" customFormat="1" ht="30">
      <c r="A299" s="322"/>
      <c r="B299" s="322"/>
      <c r="C299" s="321"/>
      <c r="D299" s="321"/>
      <c r="E299" s="321"/>
      <c r="F299" s="321"/>
      <c r="G299" s="321"/>
      <c r="H299" s="323"/>
      <c r="I299" s="323"/>
      <c r="J299" s="321"/>
      <c r="K299" s="321"/>
      <c r="L299" s="325">
        <v>733</v>
      </c>
      <c r="M299" s="324" t="s">
        <v>2361</v>
      </c>
      <c r="N299" s="324" t="s">
        <v>2130</v>
      </c>
      <c r="O299" s="324" t="s">
        <v>2180</v>
      </c>
      <c r="P299" s="382" t="s">
        <v>1040</v>
      </c>
      <c r="Q299" s="405"/>
      <c r="R299" s="50"/>
      <c r="S299"/>
      <c r="T299"/>
      <c r="U299"/>
      <c r="V299"/>
      <c r="W299"/>
      <c r="X299"/>
      <c r="Y299"/>
      <c r="Z299"/>
      <c r="AA299"/>
      <c r="AB299"/>
      <c r="AC299"/>
      <c r="AD299"/>
      <c r="AE299"/>
      <c r="AF299"/>
      <c r="AG299"/>
      <c r="AH299"/>
      <c r="AI299"/>
      <c r="AJ299"/>
      <c r="AK299"/>
      <c r="AL299"/>
      <c r="AM299"/>
      <c r="AN299"/>
      <c r="AO299"/>
      <c r="AP299"/>
      <c r="AQ299"/>
      <c r="AR299"/>
      <c r="AS299"/>
      <c r="AT299"/>
      <c r="AU299"/>
      <c r="AV299"/>
      <c r="AW299"/>
      <c r="AX299"/>
      <c r="AY299"/>
      <c r="AZ299"/>
      <c r="BA299"/>
      <c r="BB299"/>
      <c r="BC299"/>
      <c r="BD299"/>
      <c r="BE299"/>
      <c r="BF299"/>
      <c r="BG299"/>
      <c r="BH299"/>
      <c r="BI299"/>
      <c r="BJ299"/>
      <c r="BK299"/>
      <c r="BL299"/>
      <c r="BM299"/>
      <c r="BN299"/>
      <c r="BO299"/>
      <c r="BP299"/>
      <c r="BQ299"/>
      <c r="BR299"/>
      <c r="BS299"/>
      <c r="BT299"/>
      <c r="BU299"/>
      <c r="BV299"/>
      <c r="BW299"/>
      <c r="BX299"/>
      <c r="BY299"/>
      <c r="BZ299"/>
      <c r="CA299"/>
      <c r="CB299"/>
      <c r="CC299"/>
      <c r="CD299"/>
      <c r="CE299"/>
      <c r="CF299"/>
      <c r="CG299"/>
      <c r="CH299"/>
      <c r="CI299"/>
      <c r="CJ299"/>
      <c r="CK299"/>
      <c r="CL299"/>
      <c r="CM299"/>
      <c r="CN299"/>
      <c r="CO299"/>
    </row>
    <row r="300" spans="1:93" s="330" customFormat="1" ht="45">
      <c r="A300" s="322"/>
      <c r="B300" s="322"/>
      <c r="C300" s="321"/>
      <c r="D300" s="321"/>
      <c r="E300" s="321"/>
      <c r="F300" s="321"/>
      <c r="G300" s="321"/>
      <c r="H300" s="323"/>
      <c r="I300" s="323"/>
      <c r="J300" s="324"/>
      <c r="K300" s="321"/>
      <c r="L300" s="420">
        <v>733</v>
      </c>
      <c r="M300" s="363" t="s">
        <v>2154</v>
      </c>
      <c r="N300" s="363" t="s">
        <v>2131</v>
      </c>
      <c r="O300" s="363" t="s">
        <v>2165</v>
      </c>
      <c r="P300" s="381" t="s">
        <v>1064</v>
      </c>
      <c r="Q300" s="405"/>
      <c r="R300" s="50"/>
      <c r="S300"/>
      <c r="T300"/>
      <c r="U300"/>
      <c r="V300"/>
      <c r="W300"/>
      <c r="X300"/>
      <c r="Y300"/>
      <c r="Z300"/>
      <c r="AA300"/>
      <c r="AB300"/>
      <c r="AC300"/>
      <c r="AD300"/>
      <c r="AE300"/>
      <c r="AF300"/>
      <c r="AG300"/>
      <c r="AH300"/>
      <c r="AI300"/>
      <c r="AJ300"/>
      <c r="AK300"/>
      <c r="AL300"/>
      <c r="AM300"/>
      <c r="AN300"/>
      <c r="AO300"/>
      <c r="AP300"/>
      <c r="AQ300"/>
      <c r="AR300"/>
      <c r="AS300"/>
      <c r="AT300"/>
      <c r="AU300"/>
      <c r="AV300"/>
      <c r="AW300"/>
      <c r="AX300"/>
      <c r="AY300"/>
      <c r="AZ300"/>
      <c r="BA300"/>
      <c r="BB300"/>
      <c r="BC300"/>
      <c r="BD300"/>
      <c r="BE300"/>
      <c r="BF300"/>
      <c r="BG300"/>
      <c r="BH300"/>
      <c r="BI300"/>
      <c r="BJ300"/>
      <c r="BK300"/>
      <c r="BL300"/>
      <c r="BM300"/>
      <c r="BN300"/>
      <c r="BO300"/>
      <c r="BP300"/>
      <c r="BQ300"/>
      <c r="BR300"/>
      <c r="BS300"/>
      <c r="BT300"/>
      <c r="BU300"/>
      <c r="BV300"/>
      <c r="BW300"/>
      <c r="BX300"/>
      <c r="BY300"/>
      <c r="BZ300"/>
      <c r="CA300"/>
      <c r="CB300"/>
      <c r="CC300"/>
      <c r="CD300"/>
      <c r="CE300"/>
      <c r="CF300"/>
      <c r="CG300"/>
      <c r="CH300"/>
      <c r="CI300"/>
      <c r="CJ300"/>
      <c r="CK300"/>
      <c r="CL300"/>
      <c r="CM300"/>
      <c r="CN300"/>
      <c r="CO300"/>
    </row>
    <row r="301" spans="1:93" s="1" customFormat="1">
      <c r="A301" s="246"/>
      <c r="B301" s="246"/>
      <c r="C301" s="245"/>
      <c r="D301" s="246"/>
      <c r="E301" s="245"/>
      <c r="F301" s="245"/>
      <c r="G301" s="292"/>
      <c r="H301" s="268"/>
      <c r="I301" s="268"/>
      <c r="J301" s="246"/>
      <c r="K301" s="291"/>
      <c r="L301" s="268"/>
      <c r="M301" s="246"/>
      <c r="N301" s="246"/>
      <c r="O301" s="246"/>
      <c r="P301" s="291"/>
      <c r="Q301" s="406"/>
      <c r="R301" s="291"/>
      <c r="S301"/>
      <c r="T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c r="BE301"/>
      <c r="BF301"/>
      <c r="BG301"/>
      <c r="BH301"/>
      <c r="BI301"/>
      <c r="BJ301"/>
      <c r="BK301"/>
      <c r="BL301"/>
      <c r="BM301"/>
      <c r="BN301"/>
      <c r="BO301"/>
      <c r="BP301"/>
      <c r="BQ301"/>
      <c r="BR301"/>
      <c r="BS301"/>
      <c r="BT301"/>
      <c r="BU301"/>
      <c r="BV301"/>
      <c r="BW301"/>
      <c r="BX301"/>
      <c r="BY301"/>
      <c r="BZ301"/>
      <c r="CA301"/>
      <c r="CB301"/>
      <c r="CC301"/>
      <c r="CD301"/>
      <c r="CE301"/>
      <c r="CF301"/>
      <c r="CG301"/>
      <c r="CH301"/>
      <c r="CI301"/>
      <c r="CJ301"/>
      <c r="CK301"/>
      <c r="CL301"/>
      <c r="CM301"/>
      <c r="CN301"/>
      <c r="CO301"/>
    </row>
    <row r="302" spans="1:93" s="1" customFormat="1" ht="75">
      <c r="A302" s="349">
        <v>25</v>
      </c>
      <c r="B302" s="349" t="s">
        <v>5</v>
      </c>
      <c r="C302" s="350" t="s">
        <v>837</v>
      </c>
      <c r="D302" s="349" t="s">
        <v>1990</v>
      </c>
      <c r="E302" s="350" t="s">
        <v>1145</v>
      </c>
      <c r="F302" s="350" t="s">
        <v>2015</v>
      </c>
      <c r="G302" s="351" t="s">
        <v>2014</v>
      </c>
      <c r="H302" s="361">
        <v>2</v>
      </c>
      <c r="I302" s="361">
        <v>2</v>
      </c>
      <c r="J302" s="354" t="s">
        <v>2437</v>
      </c>
      <c r="K302" s="353" t="s">
        <v>2457</v>
      </c>
      <c r="L302" s="421">
        <v>806</v>
      </c>
      <c r="M302" s="349" t="s">
        <v>1952</v>
      </c>
      <c r="N302" s="375" t="s">
        <v>1953</v>
      </c>
      <c r="O302" s="350" t="s">
        <v>1371</v>
      </c>
      <c r="P302" s="351" t="s">
        <v>1048</v>
      </c>
      <c r="Q302" s="405">
        <v>2</v>
      </c>
      <c r="R302" s="50"/>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row>
    <row r="303" spans="1:93" s="1" customFormat="1" ht="30">
      <c r="A303" s="349"/>
      <c r="B303" s="349"/>
      <c r="C303" s="350"/>
      <c r="D303" s="349"/>
      <c r="E303" s="350"/>
      <c r="F303" s="350"/>
      <c r="G303" s="351"/>
      <c r="H303" s="361"/>
      <c r="I303" s="361"/>
      <c r="J303" s="349"/>
      <c r="K303" s="351"/>
      <c r="L303" s="421">
        <v>806</v>
      </c>
      <c r="M303" s="349" t="s">
        <v>2138</v>
      </c>
      <c r="N303" s="375" t="s">
        <v>1861</v>
      </c>
      <c r="O303" s="350" t="s">
        <v>1954</v>
      </c>
      <c r="P303" s="351" t="s">
        <v>1053</v>
      </c>
      <c r="Q303" s="405"/>
      <c r="R303" s="50"/>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BR303"/>
      <c r="BS303"/>
      <c r="BT303"/>
      <c r="BU303"/>
      <c r="BV303"/>
      <c r="BW303"/>
      <c r="BX303"/>
      <c r="BY303"/>
      <c r="BZ303"/>
      <c r="CA303"/>
      <c r="CB303"/>
      <c r="CC303"/>
      <c r="CD303"/>
      <c r="CE303"/>
      <c r="CF303"/>
      <c r="CG303"/>
      <c r="CH303"/>
      <c r="CI303"/>
      <c r="CJ303"/>
      <c r="CK303"/>
      <c r="CL303"/>
      <c r="CM303"/>
      <c r="CN303"/>
      <c r="CO303"/>
    </row>
    <row r="304" spans="1:93" s="335" customFormat="1" ht="75">
      <c r="A304" s="287">
        <v>25</v>
      </c>
      <c r="B304" s="331" t="s">
        <v>2844</v>
      </c>
      <c r="C304" s="333" t="s">
        <v>837</v>
      </c>
      <c r="D304" s="333" t="s">
        <v>1990</v>
      </c>
      <c r="E304" s="333" t="s">
        <v>1145</v>
      </c>
      <c r="F304" s="333" t="s">
        <v>2015</v>
      </c>
      <c r="G304" s="333" t="s">
        <v>2014</v>
      </c>
      <c r="H304" s="334"/>
      <c r="I304" s="334"/>
      <c r="J304" s="333" t="s">
        <v>2593</v>
      </c>
      <c r="K304" s="333" t="s">
        <v>2081</v>
      </c>
      <c r="L304" s="334">
        <v>633</v>
      </c>
      <c r="M304" s="287" t="s">
        <v>2138</v>
      </c>
      <c r="N304" s="376" t="s">
        <v>2663</v>
      </c>
      <c r="O304" s="287" t="s">
        <v>1954</v>
      </c>
      <c r="P304" s="290" t="s">
        <v>1053</v>
      </c>
      <c r="Q304" s="405"/>
      <c r="R304" s="50"/>
      <c r="S304"/>
      <c r="T304"/>
      <c r="U304"/>
      <c r="V304"/>
      <c r="W304"/>
      <c r="X304"/>
      <c r="Y304"/>
      <c r="Z304"/>
      <c r="AA304"/>
      <c r="AB304"/>
      <c r="AC304"/>
      <c r="AD304"/>
      <c r="AE304"/>
      <c r="AF304"/>
      <c r="AG304"/>
      <c r="AH304"/>
      <c r="AI304"/>
      <c r="AJ304"/>
      <c r="AK304"/>
      <c r="AL304"/>
      <c r="AM304"/>
      <c r="AN304"/>
      <c r="AO304"/>
      <c r="AP304"/>
      <c r="AQ304"/>
      <c r="AR304"/>
      <c r="AS304"/>
      <c r="AT304"/>
      <c r="AU304"/>
      <c r="AV304"/>
      <c r="AW304"/>
      <c r="AX304"/>
      <c r="AY304"/>
      <c r="AZ304"/>
      <c r="BA304"/>
      <c r="BB304"/>
      <c r="BC304"/>
      <c r="BD304"/>
      <c r="BE304"/>
      <c r="BF304"/>
      <c r="BG304"/>
      <c r="BH304"/>
      <c r="BI304"/>
      <c r="BJ304"/>
      <c r="BK304"/>
      <c r="BL304"/>
      <c r="BM304"/>
      <c r="BN304"/>
      <c r="BO304"/>
      <c r="BP304"/>
      <c r="BQ304"/>
      <c r="BR304"/>
      <c r="BS304"/>
      <c r="BT304"/>
      <c r="BU304"/>
      <c r="BV304"/>
      <c r="BW304"/>
      <c r="BX304"/>
      <c r="BY304"/>
      <c r="BZ304"/>
      <c r="CA304"/>
      <c r="CB304"/>
      <c r="CC304"/>
      <c r="CD304"/>
      <c r="CE304"/>
      <c r="CF304"/>
      <c r="CG304"/>
      <c r="CH304"/>
      <c r="CI304"/>
      <c r="CJ304"/>
      <c r="CK304"/>
      <c r="CL304"/>
      <c r="CM304"/>
      <c r="CN304"/>
      <c r="CO304"/>
    </row>
    <row r="305" spans="1:93" s="335" customFormat="1">
      <c r="A305" s="287"/>
      <c r="B305" s="287"/>
      <c r="C305" s="333"/>
      <c r="D305" s="333"/>
      <c r="E305" s="333"/>
      <c r="F305" s="333"/>
      <c r="G305" s="333"/>
      <c r="H305" s="334"/>
      <c r="I305" s="334"/>
      <c r="J305" s="333"/>
      <c r="K305" s="333"/>
      <c r="L305" s="334">
        <v>604</v>
      </c>
      <c r="M305" s="287" t="s">
        <v>1952</v>
      </c>
      <c r="N305" s="376" t="s">
        <v>2697</v>
      </c>
      <c r="O305" s="287" t="s">
        <v>1870</v>
      </c>
      <c r="P305" s="290" t="s">
        <v>1048</v>
      </c>
      <c r="Q305" s="405"/>
      <c r="R305" s="50"/>
      <c r="S305"/>
      <c r="T305"/>
      <c r="U305"/>
      <c r="V305"/>
      <c r="W305"/>
      <c r="X305"/>
      <c r="Y305"/>
      <c r="Z305"/>
      <c r="AA305"/>
      <c r="AB305"/>
      <c r="AC305"/>
      <c r="AD305"/>
      <c r="AE305"/>
      <c r="AF305"/>
      <c r="AG305"/>
      <c r="AH305"/>
      <c r="AI305"/>
      <c r="AJ305"/>
      <c r="AK305"/>
      <c r="AL305"/>
      <c r="AM305"/>
      <c r="AN305"/>
      <c r="AO305"/>
      <c r="AP305"/>
      <c r="AQ305"/>
      <c r="AR305"/>
      <c r="AS305"/>
      <c r="AT305"/>
      <c r="AU305"/>
      <c r="AV305"/>
      <c r="AW305"/>
      <c r="AX305"/>
      <c r="AY305"/>
      <c r="AZ305"/>
      <c r="BA305"/>
      <c r="BB305"/>
      <c r="BC305"/>
      <c r="BD305"/>
      <c r="BE305"/>
      <c r="BF305"/>
      <c r="BG305"/>
      <c r="BH305"/>
      <c r="BI305"/>
      <c r="BJ305"/>
      <c r="BK305"/>
      <c r="BL305"/>
      <c r="BM305"/>
      <c r="BN305"/>
      <c r="BO305"/>
      <c r="BP305"/>
      <c r="BQ305"/>
      <c r="BR305"/>
      <c r="BS305"/>
      <c r="BT305"/>
      <c r="BU305"/>
      <c r="BV305"/>
      <c r="BW305"/>
      <c r="BX305"/>
      <c r="BY305"/>
      <c r="BZ305"/>
      <c r="CA305"/>
      <c r="CB305"/>
      <c r="CC305"/>
      <c r="CD305"/>
      <c r="CE305"/>
      <c r="CF305"/>
      <c r="CG305"/>
      <c r="CH305"/>
      <c r="CI305"/>
      <c r="CJ305"/>
      <c r="CK305"/>
      <c r="CL305"/>
      <c r="CM305"/>
      <c r="CN305"/>
      <c r="CO305"/>
    </row>
    <row r="306" spans="1:93" s="335" customFormat="1">
      <c r="A306" s="287"/>
      <c r="B306" s="287"/>
      <c r="C306" s="333"/>
      <c r="D306" s="333"/>
      <c r="E306" s="333"/>
      <c r="F306" s="333"/>
      <c r="G306" s="333"/>
      <c r="H306" s="334"/>
      <c r="I306" s="334"/>
      <c r="J306" s="333"/>
      <c r="K306" s="333"/>
      <c r="L306" s="334">
        <v>578</v>
      </c>
      <c r="M306" s="287" t="s">
        <v>1955</v>
      </c>
      <c r="N306" s="287" t="s">
        <v>2698</v>
      </c>
      <c r="O306" s="287" t="s">
        <v>2780</v>
      </c>
      <c r="P306" s="290" t="s">
        <v>1046</v>
      </c>
      <c r="Q306" s="405"/>
      <c r="R306" s="50"/>
      <c r="S306"/>
      <c r="T306"/>
      <c r="U306"/>
      <c r="V306"/>
      <c r="W306"/>
      <c r="X306"/>
      <c r="Y306"/>
      <c r="Z306"/>
      <c r="AA306"/>
      <c r="AB306"/>
      <c r="AC306"/>
      <c r="AD306"/>
      <c r="AE306"/>
      <c r="AF306"/>
      <c r="AG306"/>
      <c r="AH306"/>
      <c r="AI306"/>
      <c r="AJ306"/>
      <c r="AK306"/>
      <c r="AL306"/>
      <c r="AM306"/>
      <c r="AN306"/>
      <c r="AO306"/>
      <c r="AP306"/>
      <c r="AQ306"/>
      <c r="AR306"/>
      <c r="AS306"/>
      <c r="AT306"/>
      <c r="AU306"/>
      <c r="AV306"/>
      <c r="AW306"/>
      <c r="AX306"/>
      <c r="AY306"/>
      <c r="AZ306"/>
      <c r="BA306"/>
      <c r="BB306"/>
      <c r="BC306"/>
      <c r="BD306"/>
      <c r="BE306"/>
      <c r="BF306"/>
      <c r="BG306"/>
      <c r="BH306"/>
      <c r="BI306"/>
      <c r="BJ306"/>
      <c r="BK306"/>
      <c r="BL306"/>
      <c r="BM306"/>
      <c r="BN306"/>
      <c r="BO306"/>
      <c r="BP306"/>
      <c r="BQ306"/>
      <c r="BR306"/>
      <c r="BS306"/>
      <c r="BT306"/>
      <c r="BU306"/>
      <c r="BV306"/>
      <c r="BW306"/>
      <c r="BX306"/>
      <c r="BY306"/>
      <c r="BZ306"/>
      <c r="CA306"/>
      <c r="CB306"/>
      <c r="CC306"/>
      <c r="CD306"/>
      <c r="CE306"/>
      <c r="CF306"/>
      <c r="CG306"/>
      <c r="CH306"/>
      <c r="CI306"/>
      <c r="CJ306"/>
      <c r="CK306"/>
      <c r="CL306"/>
      <c r="CM306"/>
      <c r="CN306"/>
      <c r="CO306"/>
    </row>
    <row r="307" spans="1:93" s="330" customFormat="1" ht="58.5" customHeight="1">
      <c r="A307" s="322">
        <v>25</v>
      </c>
      <c r="B307" s="319" t="s">
        <v>2842</v>
      </c>
      <c r="C307" s="321" t="s">
        <v>837</v>
      </c>
      <c r="D307" s="322" t="s">
        <v>1990</v>
      </c>
      <c r="E307" s="321" t="s">
        <v>1145</v>
      </c>
      <c r="F307" s="321" t="s">
        <v>2015</v>
      </c>
      <c r="G307" s="321" t="s">
        <v>2014</v>
      </c>
      <c r="H307" s="323">
        <v>5</v>
      </c>
      <c r="I307" s="323">
        <v>4</v>
      </c>
      <c r="J307" s="321" t="s">
        <v>2408</v>
      </c>
      <c r="K307" s="321" t="s">
        <v>2384</v>
      </c>
      <c r="L307" s="323">
        <v>555</v>
      </c>
      <c r="M307" s="321" t="s">
        <v>1952</v>
      </c>
      <c r="N307" s="375" t="s">
        <v>1953</v>
      </c>
      <c r="O307" s="321" t="s">
        <v>1371</v>
      </c>
      <c r="P307" s="380" t="s">
        <v>1048</v>
      </c>
      <c r="Q307" s="405"/>
      <c r="R307" s="50"/>
      <c r="S307"/>
      <c r="T307"/>
      <c r="U307"/>
      <c r="V307"/>
      <c r="W307"/>
      <c r="X307"/>
      <c r="Y307"/>
      <c r="Z307"/>
      <c r="AA307"/>
      <c r="AB307"/>
      <c r="AC307"/>
      <c r="AD307"/>
      <c r="AE307"/>
      <c r="AF307"/>
      <c r="AG307"/>
      <c r="AH307"/>
      <c r="AI307"/>
      <c r="AJ307"/>
      <c r="AK307"/>
      <c r="AL307"/>
      <c r="AM307"/>
      <c r="AN307"/>
      <c r="AO307"/>
      <c r="AP307"/>
      <c r="AQ307"/>
      <c r="AR307"/>
      <c r="AS307"/>
      <c r="AT307"/>
      <c r="AU307"/>
      <c r="AV307"/>
      <c r="AW307"/>
      <c r="AX307"/>
      <c r="AY307"/>
      <c r="AZ307"/>
      <c r="BA307"/>
      <c r="BB307"/>
      <c r="BC307"/>
      <c r="BD307"/>
      <c r="BE307"/>
      <c r="BF307"/>
      <c r="BG307"/>
      <c r="BH307"/>
      <c r="BI307"/>
      <c r="BJ307"/>
      <c r="BK307"/>
      <c r="BL307"/>
      <c r="BM307"/>
      <c r="BN307"/>
      <c r="BO307"/>
      <c r="BP307"/>
      <c r="BQ307"/>
      <c r="BR307"/>
      <c r="BS307"/>
      <c r="BT307"/>
      <c r="BU307"/>
      <c r="BV307"/>
      <c r="BW307"/>
      <c r="BX307"/>
      <c r="BY307"/>
      <c r="BZ307"/>
      <c r="CA307"/>
      <c r="CB307"/>
      <c r="CC307"/>
      <c r="CD307"/>
      <c r="CE307"/>
      <c r="CF307"/>
      <c r="CG307"/>
      <c r="CH307"/>
      <c r="CI307"/>
      <c r="CJ307"/>
      <c r="CK307"/>
      <c r="CL307"/>
      <c r="CM307"/>
      <c r="CN307"/>
      <c r="CO307"/>
    </row>
    <row r="308" spans="1:93" s="330" customFormat="1" ht="30">
      <c r="A308" s="322"/>
      <c r="B308" s="322"/>
      <c r="C308" s="321"/>
      <c r="D308" s="322"/>
      <c r="E308" s="321"/>
      <c r="F308" s="321"/>
      <c r="G308" s="321"/>
      <c r="H308" s="323"/>
      <c r="I308" s="323"/>
      <c r="J308" s="321"/>
      <c r="K308" s="321"/>
      <c r="L308" s="323">
        <v>581</v>
      </c>
      <c r="M308" s="321" t="s">
        <v>2068</v>
      </c>
      <c r="N308" s="375" t="s">
        <v>1861</v>
      </c>
      <c r="O308" s="321" t="s">
        <v>1954</v>
      </c>
      <c r="P308" s="380" t="s">
        <v>1053</v>
      </c>
      <c r="Q308" s="405"/>
      <c r="R308" s="50"/>
      <c r="S308"/>
      <c r="T308"/>
      <c r="U308"/>
      <c r="V308"/>
      <c r="W308"/>
      <c r="X308"/>
      <c r="Y308"/>
      <c r="Z308"/>
      <c r="AA308"/>
      <c r="AB308"/>
      <c r="AC308"/>
      <c r="AD308"/>
      <c r="AE308"/>
      <c r="AF308"/>
      <c r="AG308"/>
      <c r="AH308"/>
      <c r="AI308"/>
      <c r="AJ308"/>
      <c r="AK308"/>
      <c r="AL308"/>
      <c r="AM308"/>
      <c r="AN308"/>
      <c r="AO308"/>
      <c r="AP308"/>
      <c r="AQ308"/>
      <c r="AR308"/>
      <c r="AS308"/>
      <c r="AT308"/>
      <c r="AU308"/>
      <c r="AV308"/>
      <c r="AW308"/>
      <c r="AX308"/>
      <c r="AY308"/>
      <c r="AZ308"/>
      <c r="BA308"/>
      <c r="BB308"/>
      <c r="BC308"/>
      <c r="BD308"/>
      <c r="BE308"/>
      <c r="BF308"/>
      <c r="BG308"/>
      <c r="BH308"/>
      <c r="BI308"/>
      <c r="BJ308"/>
      <c r="BK308"/>
      <c r="BL308"/>
      <c r="BM308"/>
      <c r="BN308"/>
      <c r="BO308"/>
      <c r="BP308"/>
      <c r="BQ308"/>
      <c r="BR308"/>
      <c r="BS308"/>
      <c r="BT308"/>
      <c r="BU308"/>
      <c r="BV308"/>
      <c r="BW308"/>
      <c r="BX308"/>
      <c r="BY308"/>
      <c r="BZ308"/>
      <c r="CA308"/>
      <c r="CB308"/>
      <c r="CC308"/>
      <c r="CD308"/>
      <c r="CE308"/>
      <c r="CF308"/>
      <c r="CG308"/>
      <c r="CH308"/>
      <c r="CI308"/>
      <c r="CJ308"/>
      <c r="CK308"/>
      <c r="CL308"/>
      <c r="CM308"/>
      <c r="CN308"/>
      <c r="CO308"/>
    </row>
    <row r="309" spans="1:93" s="330" customFormat="1" ht="30">
      <c r="A309" s="322"/>
      <c r="B309" s="322"/>
      <c r="C309" s="321"/>
      <c r="D309" s="322"/>
      <c r="E309" s="321"/>
      <c r="F309" s="321"/>
      <c r="G309" s="321"/>
      <c r="H309" s="323"/>
      <c r="I309" s="323"/>
      <c r="J309" s="321"/>
      <c r="K309" s="321"/>
      <c r="L309" s="323">
        <v>563</v>
      </c>
      <c r="M309" s="321" t="s">
        <v>1955</v>
      </c>
      <c r="N309" s="321" t="s">
        <v>1956</v>
      </c>
      <c r="O309" s="321" t="s">
        <v>1957</v>
      </c>
      <c r="P309" s="380" t="s">
        <v>1046</v>
      </c>
      <c r="Q309" s="405"/>
      <c r="R309" s="50"/>
      <c r="S309"/>
      <c r="T309"/>
      <c r="U309"/>
      <c r="V309"/>
      <c r="W309"/>
      <c r="X309"/>
      <c r="Y309"/>
      <c r="Z309"/>
      <c r="AA309"/>
      <c r="AB309"/>
      <c r="AC309"/>
      <c r="AD309"/>
      <c r="AE309"/>
      <c r="AF309"/>
      <c r="AG309"/>
      <c r="AH309"/>
      <c r="AI309"/>
      <c r="AJ309"/>
      <c r="AK309"/>
      <c r="AL309"/>
      <c r="AM309"/>
      <c r="AN309"/>
      <c r="AO309"/>
      <c r="AP309"/>
      <c r="AQ309"/>
      <c r="AR309"/>
      <c r="AS309"/>
      <c r="AT309"/>
      <c r="AU309"/>
      <c r="AV309"/>
      <c r="AW309"/>
      <c r="AX309"/>
      <c r="AY309"/>
      <c r="AZ309"/>
      <c r="BA309"/>
      <c r="BB309"/>
      <c r="BC309"/>
      <c r="BD309"/>
      <c r="BE309"/>
      <c r="BF309"/>
      <c r="BG309"/>
      <c r="BH309"/>
      <c r="BI309"/>
      <c r="BJ309"/>
      <c r="BK309"/>
      <c r="BL309"/>
      <c r="BM309"/>
      <c r="BN309"/>
      <c r="BO309"/>
      <c r="BP309"/>
      <c r="BQ309"/>
      <c r="BR309"/>
      <c r="BS309"/>
      <c r="BT309"/>
      <c r="BU309"/>
      <c r="BV309"/>
      <c r="BW309"/>
      <c r="BX309"/>
      <c r="BY309"/>
      <c r="BZ309"/>
      <c r="CA309"/>
      <c r="CB309"/>
      <c r="CC309"/>
      <c r="CD309"/>
      <c r="CE309"/>
      <c r="CF309"/>
      <c r="CG309"/>
      <c r="CH309"/>
      <c r="CI309"/>
      <c r="CJ309"/>
      <c r="CK309"/>
      <c r="CL309"/>
      <c r="CM309"/>
      <c r="CN309"/>
      <c r="CO309"/>
    </row>
    <row r="310" spans="1:93" s="330" customFormat="1" ht="30">
      <c r="A310" s="322"/>
      <c r="B310" s="322"/>
      <c r="C310" s="321"/>
      <c r="D310" s="322"/>
      <c r="E310" s="321"/>
      <c r="F310" s="321"/>
      <c r="G310" s="321"/>
      <c r="H310" s="323"/>
      <c r="I310" s="323"/>
      <c r="J310" s="321"/>
      <c r="K310" s="321"/>
      <c r="L310" s="420">
        <v>563</v>
      </c>
      <c r="M310" s="363" t="s">
        <v>2061</v>
      </c>
      <c r="N310" s="363" t="s">
        <v>1853</v>
      </c>
      <c r="O310" s="363" t="s">
        <v>1852</v>
      </c>
      <c r="P310" s="381" t="s">
        <v>1835</v>
      </c>
      <c r="Q310" s="405"/>
      <c r="R310" s="50"/>
      <c r="S310"/>
      <c r="T310"/>
      <c r="U310"/>
      <c r="V310"/>
      <c r="W310"/>
      <c r="X310"/>
      <c r="Y310"/>
      <c r="Z310"/>
      <c r="AA310"/>
      <c r="AB310"/>
      <c r="AC310"/>
      <c r="AD310"/>
      <c r="AE310"/>
      <c r="AF310"/>
      <c r="AG310"/>
      <c r="AH310"/>
      <c r="AI310"/>
      <c r="AJ310"/>
      <c r="AK310"/>
      <c r="AL310"/>
      <c r="AM310"/>
      <c r="AN310"/>
      <c r="AO310"/>
      <c r="AP310"/>
      <c r="AQ310"/>
      <c r="AR310"/>
      <c r="AS310"/>
      <c r="AT310"/>
      <c r="AU310"/>
      <c r="AV310"/>
      <c r="AW310"/>
      <c r="AX310"/>
      <c r="AY310"/>
      <c r="AZ310"/>
      <c r="BA310"/>
      <c r="BB310"/>
      <c r="BC310"/>
      <c r="BD310"/>
      <c r="BE310"/>
      <c r="BF310"/>
      <c r="BG310"/>
      <c r="BH310"/>
      <c r="BI310"/>
      <c r="BJ310"/>
      <c r="BK310"/>
      <c r="BL310"/>
      <c r="BM310"/>
      <c r="BN310"/>
      <c r="BO310"/>
      <c r="BP310"/>
      <c r="BQ310"/>
      <c r="BR310"/>
      <c r="BS310"/>
      <c r="BT310"/>
      <c r="BU310"/>
      <c r="BV310"/>
      <c r="BW310"/>
      <c r="BX310"/>
      <c r="BY310"/>
      <c r="BZ310"/>
      <c r="CA310"/>
      <c r="CB310"/>
      <c r="CC310"/>
      <c r="CD310"/>
      <c r="CE310"/>
      <c r="CF310"/>
      <c r="CG310"/>
      <c r="CH310"/>
      <c r="CI310"/>
      <c r="CJ310"/>
      <c r="CK310"/>
      <c r="CL310"/>
      <c r="CM310"/>
      <c r="CN310"/>
      <c r="CO310"/>
    </row>
    <row r="311" spans="1:93" s="330" customFormat="1">
      <c r="A311" s="322"/>
      <c r="B311" s="322"/>
      <c r="C311" s="321"/>
      <c r="D311" s="322"/>
      <c r="E311" s="321"/>
      <c r="F311" s="321"/>
      <c r="G311" s="321"/>
      <c r="H311" s="323"/>
      <c r="I311" s="323"/>
      <c r="J311" s="321"/>
      <c r="K311" s="321"/>
      <c r="L311" s="323">
        <v>572</v>
      </c>
      <c r="M311" s="321" t="s">
        <v>1958</v>
      </c>
      <c r="N311" s="321" t="s">
        <v>1863</v>
      </c>
      <c r="O311" s="321" t="s">
        <v>1959</v>
      </c>
      <c r="P311" s="380" t="s">
        <v>1260</v>
      </c>
      <c r="Q311" s="405"/>
      <c r="R311" s="50"/>
      <c r="S311"/>
      <c r="T311"/>
      <c r="U311"/>
      <c r="V311"/>
      <c r="W311"/>
      <c r="X311"/>
      <c r="Y311"/>
      <c r="Z311"/>
      <c r="AA311"/>
      <c r="AB311"/>
      <c r="AC311"/>
      <c r="AD311"/>
      <c r="AE311"/>
      <c r="AF311"/>
      <c r="AG311"/>
      <c r="AH311"/>
      <c r="AI311"/>
      <c r="AJ311"/>
      <c r="AK311"/>
      <c r="AL311"/>
      <c r="AM311"/>
      <c r="AN311"/>
      <c r="AO311"/>
      <c r="AP311"/>
      <c r="AQ311"/>
      <c r="AR311"/>
      <c r="AS311"/>
      <c r="AT311"/>
      <c r="AU311"/>
      <c r="AV311"/>
      <c r="AW311"/>
      <c r="AX311"/>
      <c r="AY311"/>
      <c r="AZ311"/>
      <c r="BA311"/>
      <c r="BB311"/>
      <c r="BC311"/>
      <c r="BD311"/>
      <c r="BE311"/>
      <c r="BF311"/>
      <c r="BG311"/>
      <c r="BH311"/>
      <c r="BI311"/>
      <c r="BJ311"/>
      <c r="BK311"/>
      <c r="BL311"/>
      <c r="BM311"/>
      <c r="BN311"/>
      <c r="BO311"/>
      <c r="BP311"/>
      <c r="BQ311"/>
      <c r="BR311"/>
      <c r="BS311"/>
      <c r="BT311"/>
      <c r="BU311"/>
      <c r="BV311"/>
      <c r="BW311"/>
      <c r="BX311"/>
      <c r="BY311"/>
      <c r="BZ311"/>
      <c r="CA311"/>
      <c r="CB311"/>
      <c r="CC311"/>
      <c r="CD311"/>
      <c r="CE311"/>
      <c r="CF311"/>
      <c r="CG311"/>
      <c r="CH311"/>
      <c r="CI311"/>
      <c r="CJ311"/>
      <c r="CK311"/>
      <c r="CL311"/>
      <c r="CM311"/>
      <c r="CN311"/>
      <c r="CO311"/>
    </row>
    <row r="312" spans="1:93" s="1" customFormat="1">
      <c r="A312" s="246"/>
      <c r="B312" s="246"/>
      <c r="C312" s="245"/>
      <c r="D312" s="246"/>
      <c r="E312" s="245"/>
      <c r="F312" s="245"/>
      <c r="G312" s="292"/>
      <c r="H312" s="268"/>
      <c r="I312" s="268"/>
      <c r="J312" s="246"/>
      <c r="K312" s="291"/>
      <c r="L312" s="268"/>
      <c r="M312" s="246"/>
      <c r="N312" s="246"/>
      <c r="O312" s="246"/>
      <c r="P312" s="291"/>
      <c r="Q312" s="406"/>
      <c r="R312" s="291"/>
      <c r="S312"/>
      <c r="T312"/>
      <c r="U312"/>
      <c r="V312"/>
      <c r="W312"/>
      <c r="X312"/>
      <c r="Y312"/>
      <c r="Z312"/>
      <c r="AA312"/>
      <c r="AB312"/>
      <c r="AC312"/>
      <c r="AD312"/>
      <c r="AE312"/>
      <c r="AF312"/>
      <c r="AG312"/>
      <c r="AH312"/>
      <c r="AI312"/>
      <c r="AJ312"/>
      <c r="AK312"/>
      <c r="AL312"/>
      <c r="AM312"/>
      <c r="AN312"/>
      <c r="AO312"/>
      <c r="AP312"/>
      <c r="AQ312"/>
      <c r="AR312"/>
      <c r="AS312"/>
      <c r="AT312"/>
      <c r="AU312"/>
      <c r="AV312"/>
      <c r="AW312"/>
      <c r="AX312"/>
      <c r="AY312"/>
      <c r="AZ312"/>
      <c r="BA312"/>
      <c r="BB312"/>
      <c r="BC312"/>
      <c r="BD312"/>
      <c r="BE312"/>
      <c r="BF312"/>
      <c r="BG312"/>
      <c r="BH312"/>
      <c r="BI312"/>
      <c r="BJ312"/>
      <c r="BK312"/>
      <c r="BL312"/>
      <c r="BM312"/>
      <c r="BN312"/>
      <c r="BO312"/>
      <c r="BP312"/>
      <c r="BQ312"/>
      <c r="BR312"/>
      <c r="BS312"/>
      <c r="BT312"/>
      <c r="BU312"/>
      <c r="BV312"/>
      <c r="BW312"/>
      <c r="BX312"/>
      <c r="BY312"/>
      <c r="BZ312"/>
      <c r="CA312"/>
      <c r="CB312"/>
      <c r="CC312"/>
      <c r="CD312"/>
      <c r="CE312"/>
      <c r="CF312"/>
      <c r="CG312"/>
      <c r="CH312"/>
      <c r="CI312"/>
      <c r="CJ312"/>
      <c r="CK312"/>
      <c r="CL312"/>
      <c r="CM312"/>
      <c r="CN312"/>
      <c r="CO312"/>
    </row>
    <row r="313" spans="1:93" s="1" customFormat="1" ht="112.5" customHeight="1">
      <c r="A313" s="349">
        <v>26</v>
      </c>
      <c r="B313" s="349" t="s">
        <v>5</v>
      </c>
      <c r="C313" s="350" t="s">
        <v>837</v>
      </c>
      <c r="D313" s="356" t="s">
        <v>1144</v>
      </c>
      <c r="E313" s="350" t="s">
        <v>112</v>
      </c>
      <c r="F313" s="350" t="s">
        <v>2110</v>
      </c>
      <c r="G313" s="351" t="s">
        <v>2014</v>
      </c>
      <c r="H313" s="361">
        <v>5</v>
      </c>
      <c r="I313" s="361">
        <v>5</v>
      </c>
      <c r="J313" s="354" t="s">
        <v>2435</v>
      </c>
      <c r="K313" s="353" t="s">
        <v>2461</v>
      </c>
      <c r="L313" s="421">
        <v>744</v>
      </c>
      <c r="M313" s="349" t="s">
        <v>1815</v>
      </c>
      <c r="N313" s="349" t="s">
        <v>1814</v>
      </c>
      <c r="O313" s="350" t="s">
        <v>2478</v>
      </c>
      <c r="P313" s="351" t="s">
        <v>1051</v>
      </c>
      <c r="Q313" s="405">
        <v>2</v>
      </c>
      <c r="R313" s="50"/>
      <c r="S313"/>
      <c r="T313"/>
      <c r="U313"/>
      <c r="V313"/>
      <c r="W313"/>
      <c r="X313"/>
      <c r="Y313"/>
      <c r="Z313"/>
      <c r="AA313"/>
      <c r="AB313"/>
      <c r="AC313"/>
      <c r="AD313"/>
      <c r="AE313"/>
      <c r="AF313"/>
      <c r="AG313"/>
      <c r="AH313"/>
      <c r="AI313"/>
      <c r="AJ313"/>
      <c r="AK313"/>
      <c r="AL313"/>
      <c r="AM313"/>
      <c r="AN313"/>
      <c r="AO313"/>
      <c r="AP313"/>
      <c r="AQ313"/>
      <c r="AR313"/>
      <c r="AS313"/>
      <c r="AT313"/>
      <c r="AU313"/>
      <c r="AV313"/>
      <c r="AW313"/>
      <c r="AX313"/>
      <c r="AY313"/>
      <c r="AZ313"/>
      <c r="BA313"/>
      <c r="BB313"/>
      <c r="BC313"/>
      <c r="BD313"/>
      <c r="BE313"/>
      <c r="BF313"/>
      <c r="BG313"/>
      <c r="BH313"/>
      <c r="BI313"/>
      <c r="BJ313"/>
      <c r="BK313"/>
      <c r="BL313"/>
      <c r="BM313"/>
      <c r="BN313"/>
      <c r="BO313"/>
      <c r="BP313"/>
      <c r="BQ313"/>
      <c r="BR313"/>
      <c r="BS313"/>
      <c r="BT313"/>
      <c r="BU313"/>
      <c r="BV313"/>
      <c r="BW313"/>
      <c r="BX313"/>
      <c r="BY313"/>
      <c r="BZ313"/>
      <c r="CA313"/>
      <c r="CB313"/>
      <c r="CC313"/>
      <c r="CD313"/>
      <c r="CE313"/>
      <c r="CF313"/>
      <c r="CG313"/>
      <c r="CH313"/>
      <c r="CI313"/>
      <c r="CJ313"/>
      <c r="CK313"/>
      <c r="CL313"/>
      <c r="CM313"/>
      <c r="CN313"/>
      <c r="CO313"/>
    </row>
    <row r="314" spans="1:93" s="1" customFormat="1" ht="30">
      <c r="A314" s="349"/>
      <c r="B314" s="349"/>
      <c r="C314" s="350"/>
      <c r="D314" s="350"/>
      <c r="E314" s="350"/>
      <c r="F314" s="350"/>
      <c r="G314" s="351"/>
      <c r="H314" s="361"/>
      <c r="I314" s="361"/>
      <c r="J314" s="349"/>
      <c r="K314" s="351"/>
      <c r="L314" s="421">
        <v>744</v>
      </c>
      <c r="M314" s="349" t="s">
        <v>2138</v>
      </c>
      <c r="N314" s="375" t="s">
        <v>1861</v>
      </c>
      <c r="O314" s="350" t="s">
        <v>1954</v>
      </c>
      <c r="P314" s="351" t="s">
        <v>1053</v>
      </c>
      <c r="Q314" s="405"/>
      <c r="R314" s="50"/>
      <c r="S314"/>
      <c r="T314"/>
      <c r="U314"/>
      <c r="V314"/>
      <c r="W314"/>
      <c r="X314"/>
      <c r="Y314"/>
      <c r="Z314"/>
      <c r="AA314"/>
      <c r="AB314"/>
      <c r="AC314"/>
      <c r="AD314"/>
      <c r="AE314"/>
      <c r="AF314"/>
      <c r="AG314"/>
      <c r="AH314"/>
      <c r="AI314"/>
      <c r="AJ314"/>
      <c r="AK314"/>
      <c r="AL314"/>
      <c r="AM314"/>
      <c r="AN314"/>
      <c r="AO314"/>
      <c r="AP314"/>
      <c r="AQ314"/>
      <c r="AR314"/>
      <c r="AS314"/>
      <c r="AT314"/>
      <c r="AU314"/>
      <c r="AV314"/>
      <c r="AW314"/>
      <c r="AX314"/>
      <c r="AY314"/>
      <c r="AZ314"/>
      <c r="BA314"/>
      <c r="BB314"/>
      <c r="BC314"/>
      <c r="BD314"/>
      <c r="BE314"/>
      <c r="BF314"/>
      <c r="BG314"/>
      <c r="BH314"/>
      <c r="BI314"/>
      <c r="BJ314"/>
      <c r="BK314"/>
      <c r="BL314"/>
      <c r="BM314"/>
      <c r="BN314"/>
      <c r="BO314"/>
      <c r="BP314"/>
      <c r="BQ314"/>
      <c r="BR314"/>
      <c r="BS314"/>
      <c r="BT314"/>
      <c r="BU314"/>
      <c r="BV314"/>
      <c r="BW314"/>
      <c r="BX314"/>
      <c r="BY314"/>
      <c r="BZ314"/>
      <c r="CA314"/>
      <c r="CB314"/>
      <c r="CC314"/>
      <c r="CD314"/>
      <c r="CE314"/>
      <c r="CF314"/>
      <c r="CG314"/>
      <c r="CH314"/>
      <c r="CI314"/>
      <c r="CJ314"/>
      <c r="CK314"/>
      <c r="CL314"/>
      <c r="CM314"/>
      <c r="CN314"/>
      <c r="CO314"/>
    </row>
    <row r="315" spans="1:93" s="1" customFormat="1">
      <c r="A315" s="349"/>
      <c r="B315" s="349"/>
      <c r="C315" s="350"/>
      <c r="D315" s="350"/>
      <c r="E315" s="350"/>
      <c r="F315" s="350"/>
      <c r="G315" s="351"/>
      <c r="H315" s="361"/>
      <c r="I315" s="361"/>
      <c r="J315" s="349"/>
      <c r="K315" s="351"/>
      <c r="L315" s="421">
        <v>744</v>
      </c>
      <c r="M315" s="349" t="s">
        <v>1952</v>
      </c>
      <c r="N315" s="375" t="s">
        <v>1953</v>
      </c>
      <c r="O315" s="350" t="s">
        <v>1371</v>
      </c>
      <c r="P315" s="351" t="s">
        <v>1048</v>
      </c>
      <c r="Q315" s="405"/>
      <c r="R315" s="50"/>
      <c r="S315"/>
      <c r="T315"/>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c r="BC315"/>
      <c r="BD315"/>
      <c r="BE315"/>
      <c r="BF315"/>
      <c r="BG315"/>
      <c r="BH315"/>
      <c r="BI315"/>
      <c r="BJ315"/>
      <c r="BK315"/>
      <c r="BL315"/>
      <c r="BM315"/>
      <c r="BN315"/>
      <c r="BO315"/>
      <c r="BP315"/>
      <c r="BQ315"/>
      <c r="BR315"/>
      <c r="BS315"/>
      <c r="BT315"/>
      <c r="BU315"/>
      <c r="BV315"/>
      <c r="BW315"/>
      <c r="BX315"/>
      <c r="BY315"/>
      <c r="BZ315"/>
      <c r="CA315"/>
      <c r="CB315"/>
      <c r="CC315"/>
      <c r="CD315"/>
      <c r="CE315"/>
      <c r="CF315"/>
      <c r="CG315"/>
      <c r="CH315"/>
      <c r="CI315"/>
      <c r="CJ315"/>
      <c r="CK315"/>
      <c r="CL315"/>
      <c r="CM315"/>
      <c r="CN315"/>
      <c r="CO315"/>
    </row>
    <row r="316" spans="1:93" s="1" customFormat="1" ht="30">
      <c r="A316" s="349"/>
      <c r="B316" s="349"/>
      <c r="C316" s="350"/>
      <c r="D316" s="350"/>
      <c r="E316" s="350"/>
      <c r="F316" s="350"/>
      <c r="G316" s="351"/>
      <c r="H316" s="361"/>
      <c r="I316" s="361"/>
      <c r="J316" s="349"/>
      <c r="K316" s="351"/>
      <c r="L316" s="421">
        <v>744</v>
      </c>
      <c r="M316" s="349" t="s">
        <v>2155</v>
      </c>
      <c r="N316" s="350" t="s">
        <v>2133</v>
      </c>
      <c r="O316" s="350" t="s">
        <v>1966</v>
      </c>
      <c r="P316" s="351" t="s">
        <v>1051</v>
      </c>
      <c r="Q316" s="405"/>
      <c r="R316" s="50"/>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row>
    <row r="317" spans="1:93" s="1" customFormat="1" ht="30">
      <c r="A317" s="349"/>
      <c r="B317" s="349"/>
      <c r="C317" s="350"/>
      <c r="D317" s="350"/>
      <c r="E317" s="350"/>
      <c r="F317" s="350"/>
      <c r="G317" s="351"/>
      <c r="H317" s="361"/>
      <c r="I317" s="361"/>
      <c r="J317" s="349"/>
      <c r="K317" s="351"/>
      <c r="L317" s="421">
        <v>744</v>
      </c>
      <c r="M317" s="349" t="s">
        <v>2519</v>
      </c>
      <c r="N317" s="350" t="s">
        <v>2520</v>
      </c>
      <c r="O317" s="350" t="s">
        <v>1246</v>
      </c>
      <c r="P317" s="351" t="s">
        <v>1058</v>
      </c>
      <c r="Q317" s="405"/>
      <c r="R317" s="50"/>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row>
    <row r="318" spans="1:93" s="335" customFormat="1" ht="100.5" customHeight="1">
      <c r="A318" s="287">
        <v>26</v>
      </c>
      <c r="B318" s="331" t="s">
        <v>2844</v>
      </c>
      <c r="C318" s="333" t="s">
        <v>837</v>
      </c>
      <c r="D318" s="338" t="s">
        <v>1144</v>
      </c>
      <c r="E318" s="333" t="s">
        <v>112</v>
      </c>
      <c r="F318" s="333" t="s">
        <v>2110</v>
      </c>
      <c r="G318" s="333" t="s">
        <v>2014</v>
      </c>
      <c r="H318" s="334">
        <v>5</v>
      </c>
      <c r="I318" s="334">
        <v>5</v>
      </c>
      <c r="J318" s="333" t="s">
        <v>2575</v>
      </c>
      <c r="K318" s="333" t="s">
        <v>2450</v>
      </c>
      <c r="L318" s="334">
        <v>633</v>
      </c>
      <c r="M318" s="287" t="s">
        <v>2138</v>
      </c>
      <c r="N318" s="376" t="s">
        <v>2663</v>
      </c>
      <c r="O318" s="287" t="s">
        <v>1954</v>
      </c>
      <c r="P318" s="290" t="s">
        <v>1053</v>
      </c>
      <c r="Q318" s="405"/>
      <c r="R318" s="50"/>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row>
    <row r="319" spans="1:93" s="335" customFormat="1">
      <c r="A319" s="287"/>
      <c r="B319" s="287"/>
      <c r="C319" s="333"/>
      <c r="D319" s="333"/>
      <c r="E319" s="333"/>
      <c r="F319" s="287"/>
      <c r="G319" s="287"/>
      <c r="H319" s="334"/>
      <c r="I319" s="334"/>
      <c r="J319" s="333"/>
      <c r="K319" s="333"/>
      <c r="L319" s="334">
        <v>604</v>
      </c>
      <c r="M319" s="287" t="s">
        <v>1952</v>
      </c>
      <c r="N319" s="376" t="s">
        <v>2697</v>
      </c>
      <c r="O319" s="287" t="s">
        <v>1870</v>
      </c>
      <c r="P319" s="290" t="s">
        <v>1048</v>
      </c>
      <c r="Q319" s="405"/>
      <c r="R319" s="50"/>
      <c r="S319"/>
      <c r="T319"/>
      <c r="U319"/>
      <c r="V319"/>
      <c r="W319"/>
      <c r="X319"/>
      <c r="Y319"/>
      <c r="Z319"/>
      <c r="AA319"/>
      <c r="AB319"/>
      <c r="AC319"/>
      <c r="AD319"/>
      <c r="AE319"/>
      <c r="AF319"/>
      <c r="AG319"/>
      <c r="AH319"/>
      <c r="AI319"/>
      <c r="AJ319"/>
      <c r="AK319"/>
      <c r="AL319"/>
      <c r="AM319"/>
      <c r="AN319"/>
      <c r="AO319"/>
      <c r="AP319"/>
      <c r="AQ319"/>
      <c r="AR319"/>
      <c r="AS319"/>
      <c r="AT319"/>
      <c r="AU319"/>
      <c r="AV319"/>
      <c r="AW319"/>
      <c r="AX319"/>
      <c r="AY319"/>
      <c r="AZ319"/>
      <c r="BA319"/>
      <c r="BB319"/>
      <c r="BC319"/>
      <c r="BD319"/>
      <c r="BE319"/>
      <c r="BF319"/>
      <c r="BG319"/>
      <c r="BH319"/>
      <c r="BI319"/>
      <c r="BJ319"/>
      <c r="BK319"/>
      <c r="BL319"/>
      <c r="BM319"/>
      <c r="BN319"/>
      <c r="BO319"/>
      <c r="BP319"/>
      <c r="BQ319"/>
      <c r="BR319"/>
      <c r="BS319"/>
      <c r="BT319"/>
      <c r="BU319"/>
      <c r="BV319"/>
      <c r="BW319"/>
      <c r="BX319"/>
      <c r="BY319"/>
      <c r="BZ319"/>
      <c r="CA319"/>
      <c r="CB319"/>
      <c r="CC319"/>
      <c r="CD319"/>
      <c r="CE319"/>
      <c r="CF319"/>
      <c r="CG319"/>
      <c r="CH319"/>
      <c r="CI319"/>
      <c r="CJ319"/>
      <c r="CK319"/>
      <c r="CL319"/>
      <c r="CM319"/>
      <c r="CN319"/>
      <c r="CO319"/>
    </row>
    <row r="320" spans="1:93" s="335" customFormat="1">
      <c r="A320" s="287"/>
      <c r="B320" s="287"/>
      <c r="C320" s="333"/>
      <c r="D320" s="333"/>
      <c r="E320" s="333"/>
      <c r="F320" s="287"/>
      <c r="G320" s="287"/>
      <c r="H320" s="334"/>
      <c r="I320" s="334"/>
      <c r="J320" s="333"/>
      <c r="K320" s="333"/>
      <c r="L320" s="334">
        <v>578</v>
      </c>
      <c r="M320" s="287" t="s">
        <v>2155</v>
      </c>
      <c r="N320" s="287" t="s">
        <v>2699</v>
      </c>
      <c r="O320" s="287" t="s">
        <v>1966</v>
      </c>
      <c r="P320" s="290" t="s">
        <v>1051</v>
      </c>
      <c r="Q320" s="405"/>
      <c r="R320" s="50"/>
      <c r="S320"/>
      <c r="T320"/>
      <c r="U320"/>
      <c r="V320"/>
      <c r="W320"/>
      <c r="X320"/>
      <c r="Y320"/>
      <c r="Z320"/>
      <c r="AA320"/>
      <c r="AB320"/>
      <c r="AC320"/>
      <c r="AD320"/>
      <c r="AE320"/>
      <c r="AF320"/>
      <c r="AG320"/>
      <c r="AH320"/>
      <c r="AI320"/>
      <c r="AJ320"/>
      <c r="AK320"/>
      <c r="AL320"/>
      <c r="AM320"/>
      <c r="AN320"/>
      <c r="AO320"/>
      <c r="AP320"/>
      <c r="AQ320"/>
      <c r="AR320"/>
      <c r="AS320"/>
      <c r="AT320"/>
      <c r="AU320"/>
      <c r="AV320"/>
      <c r="AW320"/>
      <c r="AX320"/>
      <c r="AY320"/>
      <c r="AZ320"/>
      <c r="BA320"/>
      <c r="BB320"/>
      <c r="BC320"/>
      <c r="BD320"/>
      <c r="BE320"/>
      <c r="BF320"/>
      <c r="BG320"/>
      <c r="BH320"/>
      <c r="BI320"/>
      <c r="BJ320"/>
      <c r="BK320"/>
      <c r="BL320"/>
      <c r="BM320"/>
      <c r="BN320"/>
      <c r="BO320"/>
      <c r="BP320"/>
      <c r="BQ320"/>
      <c r="BR320"/>
      <c r="BS320"/>
      <c r="BT320"/>
      <c r="BU320"/>
      <c r="BV320"/>
      <c r="BW320"/>
      <c r="BX320"/>
      <c r="BY320"/>
      <c r="BZ320"/>
      <c r="CA320"/>
      <c r="CB320"/>
      <c r="CC320"/>
      <c r="CD320"/>
      <c r="CE320"/>
      <c r="CF320"/>
      <c r="CG320"/>
      <c r="CH320"/>
      <c r="CI320"/>
      <c r="CJ320"/>
      <c r="CK320"/>
      <c r="CL320"/>
      <c r="CM320"/>
      <c r="CN320"/>
      <c r="CO320"/>
    </row>
    <row r="321" spans="1:93" s="335" customFormat="1">
      <c r="A321" s="287"/>
      <c r="B321" s="287"/>
      <c r="C321" s="333"/>
      <c r="D321" s="333"/>
      <c r="E321" s="333"/>
      <c r="F321" s="287"/>
      <c r="G321" s="287"/>
      <c r="H321" s="334"/>
      <c r="I321" s="334"/>
      <c r="J321" s="333"/>
      <c r="K321" s="333"/>
      <c r="L321" s="334">
        <v>578</v>
      </c>
      <c r="M321" s="287" t="s">
        <v>2519</v>
      </c>
      <c r="N321" s="287" t="s">
        <v>2700</v>
      </c>
      <c r="O321" s="287" t="s">
        <v>1246</v>
      </c>
      <c r="P321" s="290" t="s">
        <v>1058</v>
      </c>
      <c r="Q321" s="405"/>
      <c r="R321" s="50"/>
      <c r="S321"/>
      <c r="T321"/>
      <c r="U321"/>
      <c r="V321"/>
      <c r="W321"/>
      <c r="X321"/>
      <c r="Y321"/>
      <c r="Z321"/>
      <c r="AA321"/>
      <c r="AB321"/>
      <c r="AC321"/>
      <c r="AD321"/>
      <c r="AE321"/>
      <c r="AF321"/>
      <c r="AG321"/>
      <c r="AH321"/>
      <c r="AI321"/>
      <c r="AJ321"/>
      <c r="AK321"/>
      <c r="AL321"/>
      <c r="AM321"/>
      <c r="AN321"/>
      <c r="AO321"/>
      <c r="AP321"/>
      <c r="AQ321"/>
      <c r="AR321"/>
      <c r="AS321"/>
      <c r="AT321"/>
      <c r="AU321"/>
      <c r="AV321"/>
      <c r="AW321"/>
      <c r="AX321"/>
      <c r="AY321"/>
      <c r="AZ321"/>
      <c r="BA321"/>
      <c r="BB321"/>
      <c r="BC321"/>
      <c r="BD321"/>
      <c r="BE321"/>
      <c r="BF321"/>
      <c r="BG321"/>
      <c r="BH321"/>
      <c r="BI321"/>
      <c r="BJ321"/>
      <c r="BK321"/>
      <c r="BL321"/>
      <c r="BM321"/>
      <c r="BN321"/>
      <c r="BO321"/>
      <c r="BP321"/>
      <c r="BQ321"/>
      <c r="BR321"/>
      <c r="BS321"/>
      <c r="BT321"/>
      <c r="BU321"/>
      <c r="BV321"/>
      <c r="BW321"/>
      <c r="BX321"/>
      <c r="BY321"/>
      <c r="BZ321"/>
      <c r="CA321"/>
      <c r="CB321"/>
      <c r="CC321"/>
      <c r="CD321"/>
      <c r="CE321"/>
      <c r="CF321"/>
      <c r="CG321"/>
      <c r="CH321"/>
      <c r="CI321"/>
      <c r="CJ321"/>
      <c r="CK321"/>
      <c r="CL321"/>
      <c r="CM321"/>
      <c r="CN321"/>
      <c r="CO321"/>
    </row>
    <row r="322" spans="1:93" s="335" customFormat="1">
      <c r="A322" s="287"/>
      <c r="B322" s="287"/>
      <c r="C322" s="333"/>
      <c r="D322" s="333"/>
      <c r="E322" s="333"/>
      <c r="F322" s="287"/>
      <c r="G322" s="287"/>
      <c r="H322" s="334"/>
      <c r="I322" s="334"/>
      <c r="J322" s="333"/>
      <c r="K322" s="333"/>
      <c r="L322" s="334">
        <v>744</v>
      </c>
      <c r="M322" s="287" t="s">
        <v>2136</v>
      </c>
      <c r="N322" s="287" t="s">
        <v>2662</v>
      </c>
      <c r="O322" s="287" t="s">
        <v>2494</v>
      </c>
      <c r="P322" s="290" t="s">
        <v>1058</v>
      </c>
      <c r="Q322" s="405"/>
      <c r="R322" s="50"/>
      <c r="S322"/>
      <c r="T322"/>
      <c r="U322"/>
      <c r="V322"/>
      <c r="W322"/>
      <c r="X322"/>
      <c r="Y322"/>
      <c r="Z322"/>
      <c r="AA322"/>
      <c r="AB322"/>
      <c r="AC322"/>
      <c r="AD322"/>
      <c r="AE322"/>
      <c r="AF322"/>
      <c r="AG322"/>
      <c r="AH322"/>
      <c r="AI322"/>
      <c r="AJ322"/>
      <c r="AK322"/>
      <c r="AL322"/>
      <c r="AM322"/>
      <c r="AN322"/>
      <c r="AO322"/>
      <c r="AP322"/>
      <c r="AQ322"/>
      <c r="AR322"/>
      <c r="AS322"/>
      <c r="AT322"/>
      <c r="AU322"/>
      <c r="AV322"/>
      <c r="AW322"/>
      <c r="AX322"/>
      <c r="AY322"/>
      <c r="AZ322"/>
      <c r="BA322"/>
      <c r="BB322"/>
      <c r="BC322"/>
      <c r="BD322"/>
      <c r="BE322"/>
      <c r="BF322"/>
      <c r="BG322"/>
      <c r="BH322"/>
      <c r="BI322"/>
      <c r="BJ322"/>
      <c r="BK322"/>
      <c r="BL322"/>
      <c r="BM322"/>
      <c r="BN322"/>
      <c r="BO322"/>
      <c r="BP322"/>
      <c r="BQ322"/>
      <c r="BR322"/>
      <c r="BS322"/>
      <c r="BT322"/>
      <c r="BU322"/>
      <c r="BV322"/>
      <c r="BW322"/>
      <c r="BX322"/>
      <c r="BY322"/>
      <c r="BZ322"/>
      <c r="CA322"/>
      <c r="CB322"/>
      <c r="CC322"/>
      <c r="CD322"/>
      <c r="CE322"/>
      <c r="CF322"/>
      <c r="CG322"/>
      <c r="CH322"/>
      <c r="CI322"/>
      <c r="CJ322"/>
      <c r="CK322"/>
      <c r="CL322"/>
      <c r="CM322"/>
      <c r="CN322"/>
      <c r="CO322"/>
    </row>
    <row r="323" spans="1:93" s="330" customFormat="1" ht="58.5" customHeight="1">
      <c r="A323" s="322">
        <v>26</v>
      </c>
      <c r="B323" s="319" t="s">
        <v>2842</v>
      </c>
      <c r="C323" s="321" t="s">
        <v>837</v>
      </c>
      <c r="D323" s="339" t="s">
        <v>1144</v>
      </c>
      <c r="E323" s="321" t="s">
        <v>112</v>
      </c>
      <c r="F323" s="321" t="s">
        <v>2110</v>
      </c>
      <c r="G323" s="321" t="s">
        <v>2014</v>
      </c>
      <c r="H323" s="323">
        <v>7</v>
      </c>
      <c r="I323" s="325">
        <v>6</v>
      </c>
      <c r="J323" s="324" t="s">
        <v>2195</v>
      </c>
      <c r="K323" s="324" t="s">
        <v>2085</v>
      </c>
      <c r="L323" s="325">
        <v>578</v>
      </c>
      <c r="M323" s="324" t="s">
        <v>2138</v>
      </c>
      <c r="N323" s="389" t="s">
        <v>1861</v>
      </c>
      <c r="O323" s="324" t="s">
        <v>2168</v>
      </c>
      <c r="P323" s="382" t="s">
        <v>1053</v>
      </c>
      <c r="Q323" s="405"/>
      <c r="R323" s="50"/>
      <c r="S323"/>
      <c r="T323"/>
      <c r="U323"/>
      <c r="V323"/>
      <c r="W323"/>
      <c r="X323"/>
      <c r="Y323"/>
      <c r="Z323"/>
      <c r="AA323"/>
      <c r="AB323"/>
      <c r="AC323"/>
      <c r="AD323"/>
      <c r="AE323"/>
      <c r="AF323"/>
      <c r="AG323"/>
      <c r="AH323"/>
      <c r="AI323"/>
      <c r="AJ323"/>
      <c r="AK323"/>
      <c r="AL323"/>
      <c r="AM323"/>
      <c r="AN323"/>
      <c r="AO323"/>
      <c r="AP323"/>
      <c r="AQ323"/>
      <c r="AR323"/>
      <c r="AS323"/>
      <c r="AT323"/>
      <c r="AU323"/>
      <c r="AV323"/>
      <c r="AW323"/>
      <c r="AX323"/>
      <c r="AY323"/>
      <c r="AZ323"/>
      <c r="BA323"/>
      <c r="BB323"/>
      <c r="BC323"/>
      <c r="BD323"/>
      <c r="BE323"/>
      <c r="BF323"/>
      <c r="BG323"/>
      <c r="BH323"/>
      <c r="BI323"/>
      <c r="BJ323"/>
      <c r="BK323"/>
      <c r="BL323"/>
      <c r="BM323"/>
      <c r="BN323"/>
      <c r="BO323"/>
      <c r="BP323"/>
      <c r="BQ323"/>
      <c r="BR323"/>
      <c r="BS323"/>
      <c r="BT323"/>
      <c r="BU323"/>
      <c r="BV323"/>
      <c r="BW323"/>
      <c r="BX323"/>
      <c r="BY323"/>
      <c r="BZ323"/>
      <c r="CA323"/>
      <c r="CB323"/>
      <c r="CC323"/>
      <c r="CD323"/>
      <c r="CE323"/>
      <c r="CF323"/>
      <c r="CG323"/>
      <c r="CH323"/>
      <c r="CI323"/>
      <c r="CJ323"/>
      <c r="CK323"/>
      <c r="CL323"/>
      <c r="CM323"/>
      <c r="CN323"/>
      <c r="CO323"/>
    </row>
    <row r="324" spans="1:93" s="330" customFormat="1">
      <c r="A324" s="322"/>
      <c r="B324" s="322"/>
      <c r="C324" s="321"/>
      <c r="D324" s="321"/>
      <c r="E324" s="321"/>
      <c r="F324" s="321"/>
      <c r="G324" s="321"/>
      <c r="H324" s="323"/>
      <c r="I324" s="323"/>
      <c r="J324" s="324"/>
      <c r="K324" s="321"/>
      <c r="L324" s="325">
        <v>578</v>
      </c>
      <c r="M324" s="324" t="s">
        <v>2363</v>
      </c>
      <c r="N324" s="324" t="s">
        <v>1863</v>
      </c>
      <c r="O324" s="324" t="s">
        <v>1862</v>
      </c>
      <c r="P324" s="382" t="s">
        <v>1260</v>
      </c>
      <c r="Q324" s="405"/>
      <c r="R324" s="50"/>
      <c r="S324"/>
      <c r="T324"/>
      <c r="U324"/>
      <c r="V324"/>
      <c r="W324"/>
      <c r="X324"/>
      <c r="Y324"/>
      <c r="Z324"/>
      <c r="AA324"/>
      <c r="AB324"/>
      <c r="AC324"/>
      <c r="AD324"/>
      <c r="AE324"/>
      <c r="AF324"/>
      <c r="AG324"/>
      <c r="AH324"/>
      <c r="AI324"/>
      <c r="AJ324"/>
      <c r="AK324"/>
      <c r="AL324"/>
      <c r="AM324"/>
      <c r="AN324"/>
      <c r="AO324"/>
      <c r="AP324"/>
      <c r="AQ324"/>
      <c r="AR324"/>
      <c r="AS324"/>
      <c r="AT324"/>
      <c r="AU324"/>
      <c r="AV324"/>
      <c r="AW324"/>
      <c r="AX324"/>
      <c r="AY324"/>
      <c r="AZ324"/>
      <c r="BA324"/>
      <c r="BB324"/>
      <c r="BC324"/>
      <c r="BD324"/>
      <c r="BE324"/>
      <c r="BF324"/>
      <c r="BG324"/>
      <c r="BH324"/>
      <c r="BI324"/>
      <c r="BJ324"/>
      <c r="BK324"/>
      <c r="BL324"/>
      <c r="BM324"/>
      <c r="BN324"/>
      <c r="BO324"/>
      <c r="BP324"/>
      <c r="BQ324"/>
      <c r="BR324"/>
      <c r="BS324"/>
      <c r="BT324"/>
      <c r="BU324"/>
      <c r="BV324"/>
      <c r="BW324"/>
      <c r="BX324"/>
      <c r="BY324"/>
      <c r="BZ324"/>
      <c r="CA324"/>
      <c r="CB324"/>
      <c r="CC324"/>
      <c r="CD324"/>
      <c r="CE324"/>
      <c r="CF324"/>
      <c r="CG324"/>
      <c r="CH324"/>
      <c r="CI324"/>
      <c r="CJ324"/>
      <c r="CK324"/>
      <c r="CL324"/>
      <c r="CM324"/>
      <c r="CN324"/>
      <c r="CO324"/>
    </row>
    <row r="325" spans="1:93" s="330" customFormat="1" ht="45">
      <c r="A325" s="322"/>
      <c r="B325" s="322"/>
      <c r="C325" s="321"/>
      <c r="D325" s="321"/>
      <c r="E325" s="321"/>
      <c r="F325" s="321"/>
      <c r="G325" s="321"/>
      <c r="H325" s="323"/>
      <c r="I325" s="323"/>
      <c r="J325" s="324"/>
      <c r="K325" s="321"/>
      <c r="L325" s="325">
        <v>578</v>
      </c>
      <c r="M325" s="324" t="s">
        <v>2362</v>
      </c>
      <c r="N325" s="324" t="s">
        <v>2132</v>
      </c>
      <c r="O325" s="324" t="s">
        <v>2185</v>
      </c>
      <c r="P325" s="382" t="s">
        <v>1046</v>
      </c>
      <c r="Q325" s="405"/>
      <c r="R325" s="50"/>
      <c r="S325"/>
      <c r="T325"/>
      <c r="U325"/>
      <c r="V325"/>
      <c r="W325"/>
      <c r="X325"/>
      <c r="Y325"/>
      <c r="Z325"/>
      <c r="AA325"/>
      <c r="AB325"/>
      <c r="AC325"/>
      <c r="AD325"/>
      <c r="AE325"/>
      <c r="AF325"/>
      <c r="AG325"/>
      <c r="AH325"/>
      <c r="AI325"/>
      <c r="AJ325"/>
      <c r="AK325"/>
      <c r="AL325"/>
      <c r="AM325"/>
      <c r="AN325"/>
      <c r="AO325"/>
      <c r="AP325"/>
      <c r="AQ325"/>
      <c r="AR325"/>
      <c r="AS325"/>
      <c r="AT325"/>
      <c r="AU325"/>
      <c r="AV325"/>
      <c r="AW325"/>
      <c r="AX325"/>
      <c r="AY325"/>
      <c r="AZ325"/>
      <c r="BA325"/>
      <c r="BB325"/>
      <c r="BC325"/>
      <c r="BD325"/>
      <c r="BE325"/>
      <c r="BF325"/>
      <c r="BG325"/>
      <c r="BH325"/>
      <c r="BI325"/>
      <c r="BJ325"/>
      <c r="BK325"/>
      <c r="BL325"/>
      <c r="BM325"/>
      <c r="BN325"/>
      <c r="BO325"/>
      <c r="BP325"/>
      <c r="BQ325"/>
      <c r="BR325"/>
      <c r="BS325"/>
      <c r="BT325"/>
      <c r="BU325"/>
      <c r="BV325"/>
      <c r="BW325"/>
      <c r="BX325"/>
      <c r="BY325"/>
      <c r="BZ325"/>
      <c r="CA325"/>
      <c r="CB325"/>
      <c r="CC325"/>
      <c r="CD325"/>
      <c r="CE325"/>
      <c r="CF325"/>
      <c r="CG325"/>
      <c r="CH325"/>
      <c r="CI325"/>
      <c r="CJ325"/>
      <c r="CK325"/>
      <c r="CL325"/>
      <c r="CM325"/>
      <c r="CN325"/>
      <c r="CO325"/>
    </row>
    <row r="326" spans="1:93" s="330" customFormat="1" ht="30">
      <c r="A326" s="322"/>
      <c r="B326" s="322"/>
      <c r="C326" s="321"/>
      <c r="D326" s="321"/>
      <c r="E326" s="321"/>
      <c r="F326" s="321"/>
      <c r="G326" s="321"/>
      <c r="H326" s="323"/>
      <c r="I326" s="323"/>
      <c r="J326" s="324"/>
      <c r="K326" s="321"/>
      <c r="L326" s="420">
        <v>578</v>
      </c>
      <c r="M326" s="363" t="s">
        <v>2141</v>
      </c>
      <c r="N326" s="363" t="s">
        <v>1853</v>
      </c>
      <c r="O326" s="363" t="s">
        <v>1852</v>
      </c>
      <c r="P326" s="381" t="s">
        <v>1053</v>
      </c>
      <c r="Q326" s="405"/>
      <c r="R326" s="50"/>
      <c r="S326"/>
      <c r="T326"/>
      <c r="U326"/>
      <c r="V326"/>
      <c r="W326"/>
      <c r="X326"/>
      <c r="Y326"/>
      <c r="Z326"/>
      <c r="AA326"/>
      <c r="AB326"/>
      <c r="AC326"/>
      <c r="AD326"/>
      <c r="AE326"/>
      <c r="AF326"/>
      <c r="AG326"/>
      <c r="AH326"/>
      <c r="AI326"/>
      <c r="AJ326"/>
      <c r="AK326"/>
      <c r="AL326"/>
      <c r="AM326"/>
      <c r="AN326"/>
      <c r="AO326"/>
      <c r="AP326"/>
      <c r="AQ326"/>
      <c r="AR326"/>
      <c r="AS326"/>
      <c r="AT326"/>
      <c r="AU326"/>
      <c r="AV326"/>
      <c r="AW326"/>
      <c r="AX326"/>
      <c r="AY326"/>
      <c r="AZ326"/>
      <c r="BA326"/>
      <c r="BB326"/>
      <c r="BC326"/>
      <c r="BD326"/>
      <c r="BE326"/>
      <c r="BF326"/>
      <c r="BG326"/>
      <c r="BH326"/>
      <c r="BI326"/>
      <c r="BJ326"/>
      <c r="BK326"/>
      <c r="BL326"/>
      <c r="BM326"/>
      <c r="BN326"/>
      <c r="BO326"/>
      <c r="BP326"/>
      <c r="BQ326"/>
      <c r="BR326"/>
      <c r="BS326"/>
      <c r="BT326"/>
      <c r="BU326"/>
      <c r="BV326"/>
      <c r="BW326"/>
      <c r="BX326"/>
      <c r="BY326"/>
      <c r="BZ326"/>
      <c r="CA326"/>
      <c r="CB326"/>
      <c r="CC326"/>
      <c r="CD326"/>
      <c r="CE326"/>
      <c r="CF326"/>
      <c r="CG326"/>
      <c r="CH326"/>
      <c r="CI326"/>
      <c r="CJ326"/>
      <c r="CK326"/>
      <c r="CL326"/>
      <c r="CM326"/>
      <c r="CN326"/>
      <c r="CO326"/>
    </row>
    <row r="327" spans="1:93" s="330" customFormat="1" ht="30">
      <c r="A327" s="322"/>
      <c r="B327" s="322"/>
      <c r="C327" s="321"/>
      <c r="D327" s="321"/>
      <c r="E327" s="321"/>
      <c r="F327" s="321"/>
      <c r="G327" s="321"/>
      <c r="H327" s="323"/>
      <c r="I327" s="323"/>
      <c r="J327" s="324"/>
      <c r="K327" s="321"/>
      <c r="L327" s="325">
        <v>578</v>
      </c>
      <c r="M327" s="324" t="s">
        <v>2155</v>
      </c>
      <c r="N327" s="324" t="s">
        <v>2133</v>
      </c>
      <c r="O327" s="324" t="s">
        <v>2186</v>
      </c>
      <c r="P327" s="382" t="s">
        <v>1051</v>
      </c>
      <c r="Q327" s="405"/>
      <c r="R327" s="50"/>
      <c r="S327"/>
      <c r="T327"/>
      <c r="U327"/>
      <c r="V327"/>
      <c r="W327"/>
      <c r="X327"/>
      <c r="Y327"/>
      <c r="Z327"/>
      <c r="AA327"/>
      <c r="AB327"/>
      <c r="AC327"/>
      <c r="AD327"/>
      <c r="AE327"/>
      <c r="AF327"/>
      <c r="AG327"/>
      <c r="AH327"/>
      <c r="AI327"/>
      <c r="AJ327"/>
      <c r="AK327"/>
      <c r="AL327"/>
      <c r="AM327"/>
      <c r="AN327"/>
      <c r="AO327"/>
      <c r="AP327"/>
      <c r="AQ327"/>
      <c r="AR327"/>
      <c r="AS327"/>
      <c r="AT327"/>
      <c r="AU327"/>
      <c r="AV327"/>
      <c r="AW327"/>
      <c r="AX327"/>
      <c r="AY327"/>
      <c r="AZ327"/>
      <c r="BA327"/>
      <c r="BB327"/>
      <c r="BC327"/>
      <c r="BD327"/>
      <c r="BE327"/>
      <c r="BF327"/>
      <c r="BG327"/>
      <c r="BH327"/>
      <c r="BI327"/>
      <c r="BJ327"/>
      <c r="BK327"/>
      <c r="BL327"/>
      <c r="BM327"/>
      <c r="BN327"/>
      <c r="BO327"/>
      <c r="BP327"/>
      <c r="BQ327"/>
      <c r="BR327"/>
      <c r="BS327"/>
      <c r="BT327"/>
      <c r="BU327"/>
      <c r="BV327"/>
      <c r="BW327"/>
      <c r="BX327"/>
      <c r="BY327"/>
      <c r="BZ327"/>
      <c r="CA327"/>
      <c r="CB327"/>
      <c r="CC327"/>
      <c r="CD327"/>
      <c r="CE327"/>
      <c r="CF327"/>
      <c r="CG327"/>
      <c r="CH327"/>
      <c r="CI327"/>
      <c r="CJ327"/>
      <c r="CK327"/>
      <c r="CL327"/>
      <c r="CM327"/>
      <c r="CN327"/>
      <c r="CO327"/>
    </row>
    <row r="328" spans="1:93" s="330" customFormat="1">
      <c r="A328" s="322"/>
      <c r="B328" s="322"/>
      <c r="C328" s="321"/>
      <c r="D328" s="321"/>
      <c r="E328" s="321"/>
      <c r="F328" s="321"/>
      <c r="G328" s="321"/>
      <c r="H328" s="323"/>
      <c r="I328" s="323"/>
      <c r="J328" s="321"/>
      <c r="K328" s="321"/>
      <c r="L328" s="325">
        <v>578</v>
      </c>
      <c r="M328" s="324" t="s">
        <v>1815</v>
      </c>
      <c r="N328" s="324" t="s">
        <v>1814</v>
      </c>
      <c r="O328" s="324" t="s">
        <v>2157</v>
      </c>
      <c r="P328" s="382" t="s">
        <v>1051</v>
      </c>
      <c r="Q328" s="405"/>
      <c r="R328" s="50"/>
      <c r="S328"/>
      <c r="T328"/>
      <c r="U328"/>
      <c r="V328"/>
      <c r="W328"/>
      <c r="X328"/>
      <c r="Y328"/>
      <c r="Z328"/>
      <c r="AA328"/>
      <c r="AB328"/>
      <c r="AC328"/>
      <c r="AD328"/>
      <c r="AE328"/>
      <c r="AF328"/>
      <c r="AG328"/>
      <c r="AH328"/>
      <c r="AI328"/>
      <c r="AJ328"/>
      <c r="AK328"/>
      <c r="AL328"/>
      <c r="AM328"/>
      <c r="AN328"/>
      <c r="AO328"/>
      <c r="AP328"/>
      <c r="AQ328"/>
      <c r="AR328"/>
      <c r="AS328"/>
      <c r="AT328"/>
      <c r="AU328"/>
      <c r="AV328"/>
      <c r="AW328"/>
      <c r="AX328"/>
      <c r="AY328"/>
      <c r="AZ328"/>
      <c r="BA328"/>
      <c r="BB328"/>
      <c r="BC328"/>
      <c r="BD328"/>
      <c r="BE328"/>
      <c r="BF328"/>
      <c r="BG328"/>
      <c r="BH328"/>
      <c r="BI328"/>
      <c r="BJ328"/>
      <c r="BK328"/>
      <c r="BL328"/>
      <c r="BM328"/>
      <c r="BN328"/>
      <c r="BO328"/>
      <c r="BP328"/>
      <c r="BQ328"/>
      <c r="BR328"/>
      <c r="BS328"/>
      <c r="BT328"/>
      <c r="BU328"/>
      <c r="BV328"/>
      <c r="BW328"/>
      <c r="BX328"/>
      <c r="BY328"/>
      <c r="BZ328"/>
      <c r="CA328"/>
      <c r="CB328"/>
      <c r="CC328"/>
      <c r="CD328"/>
      <c r="CE328"/>
      <c r="CF328"/>
      <c r="CG328"/>
      <c r="CH328"/>
      <c r="CI328"/>
      <c r="CJ328"/>
      <c r="CK328"/>
      <c r="CL328"/>
      <c r="CM328"/>
      <c r="CN328"/>
      <c r="CO328"/>
    </row>
    <row r="329" spans="1:93" s="330" customFormat="1">
      <c r="A329" s="322"/>
      <c r="B329" s="322"/>
      <c r="C329" s="321"/>
      <c r="D329" s="321"/>
      <c r="E329" s="321"/>
      <c r="F329" s="321"/>
      <c r="G329" s="321"/>
      <c r="H329" s="323"/>
      <c r="I329" s="323"/>
      <c r="J329" s="321"/>
      <c r="K329" s="321"/>
      <c r="L329" s="325">
        <v>578</v>
      </c>
      <c r="M329" s="324" t="s">
        <v>1952</v>
      </c>
      <c r="N329" s="389" t="s">
        <v>1953</v>
      </c>
      <c r="O329" s="324" t="s">
        <v>2166</v>
      </c>
      <c r="P329" s="382" t="s">
        <v>1048</v>
      </c>
      <c r="Q329" s="405"/>
      <c r="R329" s="50"/>
      <c r="S329"/>
      <c r="T329"/>
      <c r="U329"/>
      <c r="V329"/>
      <c r="W329"/>
      <c r="X329"/>
      <c r="Y329"/>
      <c r="Z329"/>
      <c r="AA329"/>
      <c r="AB329"/>
      <c r="AC329"/>
      <c r="AD329"/>
      <c r="AE329"/>
      <c r="AF329"/>
      <c r="AG329"/>
      <c r="AH329"/>
      <c r="AI329"/>
      <c r="AJ329"/>
      <c r="AK329"/>
      <c r="AL329"/>
      <c r="AM329"/>
      <c r="AN329"/>
      <c r="AO329"/>
      <c r="AP329"/>
      <c r="AQ329"/>
      <c r="AR329"/>
      <c r="AS329"/>
      <c r="AT329"/>
      <c r="AU329"/>
      <c r="AV329"/>
      <c r="AW329"/>
      <c r="AX329"/>
      <c r="AY329"/>
      <c r="AZ329"/>
      <c r="BA329"/>
      <c r="BB329"/>
      <c r="BC329"/>
      <c r="BD329"/>
      <c r="BE329"/>
      <c r="BF329"/>
      <c r="BG329"/>
      <c r="BH329"/>
      <c r="BI329"/>
      <c r="BJ329"/>
      <c r="BK329"/>
      <c r="BL329"/>
      <c r="BM329"/>
      <c r="BN329"/>
      <c r="BO329"/>
      <c r="BP329"/>
      <c r="BQ329"/>
      <c r="BR329"/>
      <c r="BS329"/>
      <c r="BT329"/>
      <c r="BU329"/>
      <c r="BV329"/>
      <c r="BW329"/>
      <c r="BX329"/>
      <c r="BY329"/>
      <c r="BZ329"/>
      <c r="CA329"/>
      <c r="CB329"/>
      <c r="CC329"/>
      <c r="CD329"/>
      <c r="CE329"/>
      <c r="CF329"/>
      <c r="CG329"/>
      <c r="CH329"/>
      <c r="CI329"/>
      <c r="CJ329"/>
      <c r="CK329"/>
      <c r="CL329"/>
      <c r="CM329"/>
      <c r="CN329"/>
      <c r="CO329"/>
    </row>
    <row r="330" spans="1:93" s="1" customFormat="1">
      <c r="A330" s="246"/>
      <c r="B330" s="246"/>
      <c r="C330" s="245"/>
      <c r="D330" s="246"/>
      <c r="E330" s="245"/>
      <c r="F330" s="245"/>
      <c r="G330" s="292"/>
      <c r="H330" s="268"/>
      <c r="I330" s="268"/>
      <c r="J330" s="246"/>
      <c r="K330" s="291"/>
      <c r="L330" s="268"/>
      <c r="M330" s="246"/>
      <c r="N330" s="246"/>
      <c r="O330" s="246"/>
      <c r="P330" s="291"/>
      <c r="Q330" s="406"/>
      <c r="R330" s="291"/>
      <c r="S330"/>
      <c r="T330"/>
      <c r="U330"/>
      <c r="V330"/>
      <c r="W330"/>
      <c r="X330"/>
      <c r="Y330"/>
      <c r="Z330"/>
      <c r="AA330"/>
      <c r="AB330"/>
      <c r="AC330"/>
      <c r="AD330"/>
      <c r="AE330"/>
      <c r="AF330"/>
      <c r="AG330"/>
      <c r="AH330"/>
      <c r="AI330"/>
      <c r="AJ330"/>
      <c r="AK330"/>
      <c r="AL330"/>
      <c r="AM330"/>
      <c r="AN330"/>
      <c r="AO330"/>
      <c r="AP330"/>
      <c r="AQ330"/>
      <c r="AR330"/>
      <c r="AS330"/>
      <c r="AT330"/>
      <c r="AU330"/>
      <c r="AV330"/>
      <c r="AW330"/>
      <c r="AX330"/>
      <c r="AY330"/>
      <c r="AZ330"/>
      <c r="BA330"/>
      <c r="BB330"/>
      <c r="BC330"/>
      <c r="BD330"/>
      <c r="BE330"/>
      <c r="BF330"/>
      <c r="BG330"/>
      <c r="BH330"/>
      <c r="BI330"/>
      <c r="BJ330"/>
      <c r="BK330"/>
      <c r="BL330"/>
      <c r="BM330"/>
      <c r="BN330"/>
      <c r="BO330"/>
      <c r="BP330"/>
      <c r="BQ330"/>
      <c r="BR330"/>
      <c r="BS330"/>
      <c r="BT330"/>
      <c r="BU330"/>
      <c r="BV330"/>
      <c r="BW330"/>
      <c r="BX330"/>
      <c r="BY330"/>
      <c r="BZ330"/>
      <c r="CA330"/>
      <c r="CB330"/>
      <c r="CC330"/>
      <c r="CD330"/>
      <c r="CE330"/>
      <c r="CF330"/>
      <c r="CG330"/>
      <c r="CH330"/>
      <c r="CI330"/>
      <c r="CJ330"/>
      <c r="CK330"/>
      <c r="CL330"/>
      <c r="CM330"/>
      <c r="CN330"/>
      <c r="CO330"/>
    </row>
    <row r="331" spans="1:93" s="1" customFormat="1" ht="63" customHeight="1">
      <c r="A331" s="349">
        <v>27</v>
      </c>
      <c r="B331" s="349" t="s">
        <v>5</v>
      </c>
      <c r="C331" s="350" t="s">
        <v>839</v>
      </c>
      <c r="D331" s="349" t="s">
        <v>1163</v>
      </c>
      <c r="E331" s="350" t="s">
        <v>1165</v>
      </c>
      <c r="F331" s="350" t="s">
        <v>2013</v>
      </c>
      <c r="G331" s="351" t="s">
        <v>1169</v>
      </c>
      <c r="H331" s="361">
        <v>2</v>
      </c>
      <c r="I331" s="361">
        <v>2</v>
      </c>
      <c r="J331" s="354" t="s">
        <v>1171</v>
      </c>
      <c r="K331" s="353" t="s">
        <v>2452</v>
      </c>
      <c r="L331" s="421">
        <v>770</v>
      </c>
      <c r="M331" s="349" t="s">
        <v>1967</v>
      </c>
      <c r="N331" s="350" t="s">
        <v>1968</v>
      </c>
      <c r="O331" s="350" t="s">
        <v>1246</v>
      </c>
      <c r="P331" s="351" t="s">
        <v>1065</v>
      </c>
      <c r="Q331" s="405">
        <v>2</v>
      </c>
      <c r="R331" s="50"/>
      <c r="S331"/>
      <c r="T331"/>
      <c r="U331"/>
      <c r="V331"/>
      <c r="W331"/>
      <c r="X331"/>
      <c r="Y331"/>
      <c r="Z331"/>
      <c r="AA331"/>
      <c r="AB331"/>
      <c r="AC331"/>
      <c r="AD331"/>
      <c r="AE331"/>
      <c r="AF331"/>
      <c r="AG331"/>
      <c r="AH331"/>
      <c r="AI331"/>
      <c r="AJ331"/>
      <c r="AK331"/>
      <c r="AL331"/>
      <c r="AM331"/>
      <c r="AN331"/>
      <c r="AO331"/>
      <c r="AP331"/>
      <c r="AQ331"/>
      <c r="AR331"/>
      <c r="AS331"/>
      <c r="AT331"/>
      <c r="AU331"/>
      <c r="AV331"/>
      <c r="AW331"/>
      <c r="AX331"/>
      <c r="AY331"/>
      <c r="AZ331"/>
      <c r="BA331"/>
      <c r="BB331"/>
      <c r="BC331"/>
      <c r="BD331"/>
      <c r="BE331"/>
      <c r="BF331"/>
      <c r="BG331"/>
      <c r="BH331"/>
      <c r="BI331"/>
      <c r="BJ331"/>
      <c r="BK331"/>
      <c r="BL331"/>
      <c r="BM331"/>
      <c r="BN331"/>
      <c r="BO331"/>
      <c r="BP331"/>
      <c r="BQ331"/>
      <c r="BR331"/>
      <c r="BS331"/>
      <c r="BT331"/>
      <c r="BU331"/>
      <c r="BV331"/>
      <c r="BW331"/>
      <c r="BX331"/>
      <c r="BY331"/>
      <c r="BZ331"/>
      <c r="CA331"/>
      <c r="CB331"/>
      <c r="CC331"/>
      <c r="CD331"/>
      <c r="CE331"/>
      <c r="CF331"/>
      <c r="CG331"/>
      <c r="CH331"/>
      <c r="CI331"/>
      <c r="CJ331"/>
      <c r="CK331"/>
      <c r="CL331"/>
      <c r="CM331"/>
      <c r="CN331"/>
      <c r="CO331"/>
    </row>
    <row r="332" spans="1:93" s="1" customFormat="1">
      <c r="A332" s="349"/>
      <c r="B332" s="349"/>
      <c r="C332" s="350"/>
      <c r="D332" s="349"/>
      <c r="E332" s="350"/>
      <c r="F332" s="350"/>
      <c r="G332" s="351"/>
      <c r="H332" s="361"/>
      <c r="I332" s="361"/>
      <c r="J332" s="349"/>
      <c r="K332" s="351"/>
      <c r="L332" s="421">
        <v>770</v>
      </c>
      <c r="M332" s="349" t="s">
        <v>2521</v>
      </c>
      <c r="N332" s="375" t="s">
        <v>1960</v>
      </c>
      <c r="O332" s="350" t="s">
        <v>1377</v>
      </c>
      <c r="P332" s="351" t="s">
        <v>1047</v>
      </c>
      <c r="Q332" s="405"/>
      <c r="R332" s="50"/>
      <c r="S332"/>
      <c r="T332"/>
      <c r="U332"/>
      <c r="V332"/>
      <c r="W332"/>
      <c r="X332"/>
      <c r="Y332"/>
      <c r="Z332"/>
      <c r="AA332"/>
      <c r="AB332"/>
      <c r="AC332"/>
      <c r="AD332"/>
      <c r="AE332"/>
      <c r="AF332"/>
      <c r="AG332"/>
      <c r="AH332"/>
      <c r="AI332"/>
      <c r="AJ332"/>
      <c r="AK332"/>
      <c r="AL332"/>
      <c r="AM332"/>
      <c r="AN332"/>
      <c r="AO332"/>
      <c r="AP332"/>
      <c r="AQ332"/>
      <c r="AR332"/>
      <c r="AS332"/>
      <c r="AT332"/>
      <c r="AU332"/>
      <c r="AV332"/>
      <c r="AW332"/>
      <c r="AX332"/>
      <c r="AY332"/>
      <c r="AZ332"/>
      <c r="BA332"/>
      <c r="BB332"/>
      <c r="BC332"/>
      <c r="BD332"/>
      <c r="BE332"/>
      <c r="BF332"/>
      <c r="BG332"/>
      <c r="BH332"/>
      <c r="BI332"/>
      <c r="BJ332"/>
      <c r="BK332"/>
      <c r="BL332"/>
      <c r="BM332"/>
      <c r="BN332"/>
      <c r="BO332"/>
      <c r="BP332"/>
      <c r="BQ332"/>
      <c r="BR332"/>
      <c r="BS332"/>
      <c r="BT332"/>
      <c r="BU332"/>
      <c r="BV332"/>
      <c r="BW332"/>
      <c r="BX332"/>
      <c r="BY332"/>
      <c r="BZ332"/>
      <c r="CA332"/>
      <c r="CB332"/>
      <c r="CC332"/>
      <c r="CD332"/>
      <c r="CE332"/>
      <c r="CF332"/>
      <c r="CG332"/>
      <c r="CH332"/>
      <c r="CI332"/>
      <c r="CJ332"/>
      <c r="CK332"/>
      <c r="CL332"/>
      <c r="CM332"/>
      <c r="CN332"/>
      <c r="CO332"/>
    </row>
    <row r="333" spans="1:93" s="335" customFormat="1" ht="60">
      <c r="A333" s="287">
        <v>27</v>
      </c>
      <c r="B333" s="331" t="s">
        <v>2844</v>
      </c>
      <c r="C333" s="333" t="s">
        <v>839</v>
      </c>
      <c r="D333" s="333" t="s">
        <v>1163</v>
      </c>
      <c r="E333" s="333" t="s">
        <v>1165</v>
      </c>
      <c r="F333" s="333" t="s">
        <v>2013</v>
      </c>
      <c r="G333" s="333" t="s">
        <v>1169</v>
      </c>
      <c r="H333" s="334">
        <v>2</v>
      </c>
      <c r="I333" s="334">
        <v>1</v>
      </c>
      <c r="J333" s="333" t="s">
        <v>2594</v>
      </c>
      <c r="K333" s="333" t="s">
        <v>1801</v>
      </c>
      <c r="L333" s="334">
        <v>604</v>
      </c>
      <c r="M333" s="287" t="s">
        <v>2521</v>
      </c>
      <c r="N333" s="376" t="s">
        <v>2701</v>
      </c>
      <c r="O333" s="287" t="s">
        <v>1377</v>
      </c>
      <c r="P333" s="290" t="s">
        <v>1047</v>
      </c>
      <c r="Q333" s="405"/>
      <c r="R333" s="50"/>
      <c r="S333"/>
      <c r="T333"/>
      <c r="U333"/>
      <c r="V333"/>
      <c r="W333"/>
      <c r="X333"/>
      <c r="Y333"/>
      <c r="Z333"/>
      <c r="AA333"/>
      <c r="AB333"/>
      <c r="AC333"/>
      <c r="AD333"/>
      <c r="AE333"/>
      <c r="AF333"/>
      <c r="AG333"/>
      <c r="AH333"/>
      <c r="AI333"/>
      <c r="AJ333"/>
      <c r="AK333"/>
      <c r="AL333"/>
      <c r="AM333"/>
      <c r="AN333"/>
      <c r="AO333"/>
      <c r="AP333"/>
      <c r="AQ333"/>
      <c r="AR333"/>
      <c r="AS333"/>
      <c r="AT333"/>
      <c r="AU333"/>
      <c r="AV333"/>
      <c r="AW333"/>
      <c r="AX333"/>
      <c r="AY333"/>
      <c r="AZ333"/>
      <c r="BA333"/>
      <c r="BB333"/>
      <c r="BC333"/>
      <c r="BD333"/>
      <c r="BE333"/>
      <c r="BF333"/>
      <c r="BG333"/>
      <c r="BH333"/>
      <c r="BI333"/>
      <c r="BJ333"/>
      <c r="BK333"/>
      <c r="BL333"/>
      <c r="BM333"/>
      <c r="BN333"/>
      <c r="BO333"/>
      <c r="BP333"/>
      <c r="BQ333"/>
      <c r="BR333"/>
      <c r="BS333"/>
      <c r="BT333"/>
      <c r="BU333"/>
      <c r="BV333"/>
      <c r="BW333"/>
      <c r="BX333"/>
      <c r="BY333"/>
      <c r="BZ333"/>
      <c r="CA333"/>
      <c r="CB333"/>
      <c r="CC333"/>
      <c r="CD333"/>
      <c r="CE333"/>
      <c r="CF333"/>
      <c r="CG333"/>
      <c r="CH333"/>
      <c r="CI333"/>
      <c r="CJ333"/>
      <c r="CK333"/>
      <c r="CL333"/>
      <c r="CM333"/>
      <c r="CN333"/>
      <c r="CO333"/>
    </row>
    <row r="334" spans="1:93" s="335" customFormat="1">
      <c r="A334" s="287"/>
      <c r="B334" s="287"/>
      <c r="C334" s="333"/>
      <c r="D334" s="333"/>
      <c r="E334" s="333"/>
      <c r="F334" s="333"/>
      <c r="G334" s="333"/>
      <c r="H334" s="334"/>
      <c r="I334" s="334"/>
      <c r="J334" s="333"/>
      <c r="K334" s="333"/>
      <c r="L334" s="334">
        <v>570</v>
      </c>
      <c r="M334" s="287" t="s">
        <v>1964</v>
      </c>
      <c r="N334" s="287" t="s">
        <v>2702</v>
      </c>
      <c r="O334" s="287" t="s">
        <v>1966</v>
      </c>
      <c r="P334" s="290" t="s">
        <v>1064</v>
      </c>
      <c r="Q334" s="405"/>
      <c r="R334" s="50"/>
      <c r="S334"/>
      <c r="T334"/>
      <c r="U334"/>
      <c r="V334"/>
      <c r="W334"/>
      <c r="X334"/>
      <c r="Y334"/>
      <c r="Z334"/>
      <c r="AA334"/>
      <c r="AB334"/>
      <c r="AC334"/>
      <c r="AD334"/>
      <c r="AE334"/>
      <c r="AF334"/>
      <c r="AG334"/>
      <c r="AH334"/>
      <c r="AI334"/>
      <c r="AJ334"/>
      <c r="AK334"/>
      <c r="AL334"/>
      <c r="AM334"/>
      <c r="AN334"/>
      <c r="AO334"/>
      <c r="AP334"/>
      <c r="AQ334"/>
      <c r="AR334"/>
      <c r="AS334"/>
      <c r="AT334"/>
      <c r="AU334"/>
      <c r="AV334"/>
      <c r="AW334"/>
      <c r="AX334"/>
      <c r="AY334"/>
      <c r="AZ334"/>
      <c r="BA334"/>
      <c r="BB334"/>
      <c r="BC334"/>
      <c r="BD334"/>
      <c r="BE334"/>
      <c r="BF334"/>
      <c r="BG334"/>
      <c r="BH334"/>
      <c r="BI334"/>
      <c r="BJ334"/>
      <c r="BK334"/>
      <c r="BL334"/>
      <c r="BM334"/>
      <c r="BN334"/>
      <c r="BO334"/>
      <c r="BP334"/>
      <c r="BQ334"/>
      <c r="BR334"/>
      <c r="BS334"/>
      <c r="BT334"/>
      <c r="BU334"/>
      <c r="BV334"/>
      <c r="BW334"/>
      <c r="BX334"/>
      <c r="BY334"/>
      <c r="BZ334"/>
      <c r="CA334"/>
      <c r="CB334"/>
      <c r="CC334"/>
      <c r="CD334"/>
      <c r="CE334"/>
      <c r="CF334"/>
      <c r="CG334"/>
      <c r="CH334"/>
      <c r="CI334"/>
      <c r="CJ334"/>
      <c r="CK334"/>
      <c r="CL334"/>
      <c r="CM334"/>
      <c r="CN334"/>
      <c r="CO334"/>
    </row>
    <row r="335" spans="1:93" s="330" customFormat="1" ht="76.5" customHeight="1">
      <c r="A335" s="322">
        <v>27</v>
      </c>
      <c r="B335" s="319" t="s">
        <v>2842</v>
      </c>
      <c r="C335" s="321" t="s">
        <v>839</v>
      </c>
      <c r="D335" s="322" t="s">
        <v>1163</v>
      </c>
      <c r="E335" s="321" t="s">
        <v>1165</v>
      </c>
      <c r="F335" s="321" t="s">
        <v>2013</v>
      </c>
      <c r="G335" s="321" t="s">
        <v>1169</v>
      </c>
      <c r="H335" s="323">
        <v>4</v>
      </c>
      <c r="I335" s="323">
        <v>4</v>
      </c>
      <c r="J335" s="321" t="s">
        <v>1806</v>
      </c>
      <c r="K335" s="321" t="s">
        <v>2385</v>
      </c>
      <c r="L335" s="323">
        <v>556</v>
      </c>
      <c r="M335" s="321" t="s">
        <v>2364</v>
      </c>
      <c r="N335" s="375" t="s">
        <v>1960</v>
      </c>
      <c r="O335" s="321" t="s">
        <v>1377</v>
      </c>
      <c r="P335" s="380" t="s">
        <v>1047</v>
      </c>
      <c r="Q335" s="405"/>
      <c r="R335" s="50"/>
      <c r="S335"/>
      <c r="T335"/>
      <c r="U335"/>
      <c r="V335"/>
      <c r="W335"/>
      <c r="X335"/>
      <c r="Y335"/>
      <c r="Z335"/>
      <c r="AA335"/>
      <c r="AB335"/>
      <c r="AC335"/>
      <c r="AD335"/>
      <c r="AE335"/>
      <c r="AF335"/>
      <c r="AG335"/>
      <c r="AH335"/>
      <c r="AI335"/>
      <c r="AJ335"/>
      <c r="AK335"/>
      <c r="AL335"/>
      <c r="AM335"/>
      <c r="AN335"/>
      <c r="AO335"/>
      <c r="AP335"/>
      <c r="AQ335"/>
      <c r="AR335"/>
      <c r="AS335"/>
      <c r="AT335"/>
      <c r="AU335"/>
      <c r="AV335"/>
      <c r="AW335"/>
      <c r="AX335"/>
      <c r="AY335"/>
      <c r="AZ335"/>
      <c r="BA335"/>
      <c r="BB335"/>
      <c r="BC335"/>
      <c r="BD335"/>
      <c r="BE335"/>
      <c r="BF335"/>
      <c r="BG335"/>
      <c r="BH335"/>
      <c r="BI335"/>
      <c r="BJ335"/>
      <c r="BK335"/>
      <c r="BL335"/>
      <c r="BM335"/>
      <c r="BN335"/>
      <c r="BO335"/>
      <c r="BP335"/>
      <c r="BQ335"/>
      <c r="BR335"/>
      <c r="BS335"/>
      <c r="BT335"/>
      <c r="BU335"/>
      <c r="BV335"/>
      <c r="BW335"/>
      <c r="BX335"/>
      <c r="BY335"/>
      <c r="BZ335"/>
      <c r="CA335"/>
      <c r="CB335"/>
      <c r="CC335"/>
      <c r="CD335"/>
      <c r="CE335"/>
      <c r="CF335"/>
      <c r="CG335"/>
      <c r="CH335"/>
      <c r="CI335"/>
      <c r="CJ335"/>
      <c r="CK335"/>
      <c r="CL335"/>
      <c r="CM335"/>
      <c r="CN335"/>
      <c r="CO335"/>
    </row>
    <row r="336" spans="1:93" s="330" customFormat="1">
      <c r="A336" s="322"/>
      <c r="B336" s="322"/>
      <c r="C336" s="321"/>
      <c r="D336" s="322"/>
      <c r="E336" s="321"/>
      <c r="F336" s="321"/>
      <c r="G336" s="321"/>
      <c r="H336" s="323"/>
      <c r="I336" s="323"/>
      <c r="J336" s="321"/>
      <c r="K336" s="321"/>
      <c r="L336" s="323">
        <v>563</v>
      </c>
      <c r="M336" s="321" t="s">
        <v>1961</v>
      </c>
      <c r="N336" s="321" t="s">
        <v>1962</v>
      </c>
      <c r="O336" s="321" t="s">
        <v>1963</v>
      </c>
      <c r="P336" s="380" t="s">
        <v>1059</v>
      </c>
      <c r="Q336" s="405"/>
      <c r="R336" s="50"/>
      <c r="S336"/>
      <c r="T336"/>
      <c r="U336"/>
      <c r="V336"/>
      <c r="W336"/>
      <c r="X336"/>
      <c r="Y336"/>
      <c r="Z336"/>
      <c r="AA336"/>
      <c r="AB336"/>
      <c r="AC336"/>
      <c r="AD336"/>
      <c r="AE336"/>
      <c r="AF336"/>
      <c r="AG336"/>
      <c r="AH336"/>
      <c r="AI336"/>
      <c r="AJ336"/>
      <c r="AK336"/>
      <c r="AL336"/>
      <c r="AM336"/>
      <c r="AN336"/>
      <c r="AO336"/>
      <c r="AP336"/>
      <c r="AQ336"/>
      <c r="AR336"/>
      <c r="AS336"/>
      <c r="AT336"/>
      <c r="AU336"/>
      <c r="AV336"/>
      <c r="AW336"/>
      <c r="AX336"/>
      <c r="AY336"/>
      <c r="AZ336"/>
      <c r="BA336"/>
      <c r="BB336"/>
      <c r="BC336"/>
      <c r="BD336"/>
      <c r="BE336"/>
      <c r="BF336"/>
      <c r="BG336"/>
      <c r="BH336"/>
      <c r="BI336"/>
      <c r="BJ336"/>
      <c r="BK336"/>
      <c r="BL336"/>
      <c r="BM336"/>
      <c r="BN336"/>
      <c r="BO336"/>
      <c r="BP336"/>
      <c r="BQ336"/>
      <c r="BR336"/>
      <c r="BS336"/>
      <c r="BT336"/>
      <c r="BU336"/>
      <c r="BV336"/>
      <c r="BW336"/>
      <c r="BX336"/>
      <c r="BY336"/>
      <c r="BZ336"/>
      <c r="CA336"/>
      <c r="CB336"/>
      <c r="CC336"/>
      <c r="CD336"/>
      <c r="CE336"/>
      <c r="CF336"/>
      <c r="CG336"/>
      <c r="CH336"/>
      <c r="CI336"/>
      <c r="CJ336"/>
      <c r="CK336"/>
      <c r="CL336"/>
      <c r="CM336"/>
      <c r="CN336"/>
      <c r="CO336"/>
    </row>
    <row r="337" spans="1:93" s="330" customFormat="1" ht="30">
      <c r="A337" s="322"/>
      <c r="B337" s="322"/>
      <c r="C337" s="321"/>
      <c r="D337" s="322"/>
      <c r="E337" s="321"/>
      <c r="F337" s="321"/>
      <c r="G337" s="321"/>
      <c r="H337" s="323"/>
      <c r="I337" s="323"/>
      <c r="J337" s="321"/>
      <c r="K337" s="321"/>
      <c r="L337" s="323">
        <v>563</v>
      </c>
      <c r="M337" s="321" t="s">
        <v>2365</v>
      </c>
      <c r="N337" s="321" t="s">
        <v>1965</v>
      </c>
      <c r="O337" s="321" t="s">
        <v>1966</v>
      </c>
      <c r="P337" s="380" t="s">
        <v>1064</v>
      </c>
      <c r="Q337" s="405"/>
      <c r="R337" s="50"/>
      <c r="S337"/>
      <c r="T337"/>
      <c r="U337"/>
      <c r="V337"/>
      <c r="W337"/>
      <c r="X337"/>
      <c r="Y337"/>
      <c r="Z337"/>
      <c r="AA337"/>
      <c r="AB337"/>
      <c r="AC337"/>
      <c r="AD337"/>
      <c r="AE337"/>
      <c r="AF337"/>
      <c r="AG337"/>
      <c r="AH337"/>
      <c r="AI337"/>
      <c r="AJ337"/>
      <c r="AK337"/>
      <c r="AL337"/>
      <c r="AM337"/>
      <c r="AN337"/>
      <c r="AO337"/>
      <c r="AP337"/>
      <c r="AQ337"/>
      <c r="AR337"/>
      <c r="AS337"/>
      <c r="AT337"/>
      <c r="AU337"/>
      <c r="AV337"/>
      <c r="AW337"/>
      <c r="AX337"/>
      <c r="AY337"/>
      <c r="AZ337"/>
      <c r="BA337"/>
      <c r="BB337"/>
      <c r="BC337"/>
      <c r="BD337"/>
      <c r="BE337"/>
      <c r="BF337"/>
      <c r="BG337"/>
      <c r="BH337"/>
      <c r="BI337"/>
      <c r="BJ337"/>
      <c r="BK337"/>
      <c r="BL337"/>
      <c r="BM337"/>
      <c r="BN337"/>
      <c r="BO337"/>
      <c r="BP337"/>
      <c r="BQ337"/>
      <c r="BR337"/>
      <c r="BS337"/>
      <c r="BT337"/>
      <c r="BU337"/>
      <c r="BV337"/>
      <c r="BW337"/>
      <c r="BX337"/>
      <c r="BY337"/>
      <c r="BZ337"/>
      <c r="CA337"/>
      <c r="CB337"/>
      <c r="CC337"/>
      <c r="CD337"/>
      <c r="CE337"/>
      <c r="CF337"/>
      <c r="CG337"/>
      <c r="CH337"/>
      <c r="CI337"/>
      <c r="CJ337"/>
      <c r="CK337"/>
      <c r="CL337"/>
      <c r="CM337"/>
      <c r="CN337"/>
      <c r="CO337"/>
    </row>
    <row r="338" spans="1:93" s="330" customFormat="1">
      <c r="A338" s="322"/>
      <c r="B338" s="322"/>
      <c r="C338" s="321"/>
      <c r="D338" s="322"/>
      <c r="E338" s="321"/>
      <c r="F338" s="321"/>
      <c r="G338" s="321"/>
      <c r="H338" s="323"/>
      <c r="I338" s="323"/>
      <c r="J338" s="321"/>
      <c r="K338" s="321"/>
      <c r="L338" s="323">
        <v>563</v>
      </c>
      <c r="M338" s="321" t="s">
        <v>1967</v>
      </c>
      <c r="N338" s="321" t="s">
        <v>1968</v>
      </c>
      <c r="O338" s="321" t="s">
        <v>1246</v>
      </c>
      <c r="P338" s="380" t="s">
        <v>1065</v>
      </c>
      <c r="Q338" s="405"/>
      <c r="R338" s="50"/>
      <c r="S338"/>
      <c r="T338"/>
      <c r="U338"/>
      <c r="V338"/>
      <c r="W338"/>
      <c r="X338"/>
      <c r="Y338"/>
      <c r="Z338"/>
      <c r="AA338"/>
      <c r="AB338"/>
      <c r="AC338"/>
      <c r="AD338"/>
      <c r="AE338"/>
      <c r="AF338"/>
      <c r="AG338"/>
      <c r="AH338"/>
      <c r="AI338"/>
      <c r="AJ338"/>
      <c r="AK338"/>
      <c r="AL338"/>
      <c r="AM338"/>
      <c r="AN338"/>
      <c r="AO338"/>
      <c r="AP338"/>
      <c r="AQ338"/>
      <c r="AR338"/>
      <c r="AS338"/>
      <c r="AT338"/>
      <c r="AU338"/>
      <c r="AV338"/>
      <c r="AW338"/>
      <c r="AX338"/>
      <c r="AY338"/>
      <c r="AZ338"/>
      <c r="BA338"/>
      <c r="BB338"/>
      <c r="BC338"/>
      <c r="BD338"/>
      <c r="BE338"/>
      <c r="BF338"/>
      <c r="BG338"/>
      <c r="BH338"/>
      <c r="BI338"/>
      <c r="BJ338"/>
      <c r="BK338"/>
      <c r="BL338"/>
      <c r="BM338"/>
      <c r="BN338"/>
      <c r="BO338"/>
      <c r="BP338"/>
      <c r="BQ338"/>
      <c r="BR338"/>
      <c r="BS338"/>
      <c r="BT338"/>
      <c r="BU338"/>
      <c r="BV338"/>
      <c r="BW338"/>
      <c r="BX338"/>
      <c r="BY338"/>
      <c r="BZ338"/>
      <c r="CA338"/>
      <c r="CB338"/>
      <c r="CC338"/>
      <c r="CD338"/>
      <c r="CE338"/>
      <c r="CF338"/>
      <c r="CG338"/>
      <c r="CH338"/>
      <c r="CI338"/>
      <c r="CJ338"/>
      <c r="CK338"/>
      <c r="CL338"/>
      <c r="CM338"/>
      <c r="CN338"/>
      <c r="CO338"/>
    </row>
    <row r="339" spans="1:93" s="1" customFormat="1">
      <c r="A339" s="246"/>
      <c r="B339" s="246"/>
      <c r="C339" s="245"/>
      <c r="D339" s="246"/>
      <c r="E339" s="245"/>
      <c r="F339" s="245"/>
      <c r="G339" s="292"/>
      <c r="H339" s="268"/>
      <c r="I339" s="268"/>
      <c r="J339" s="246"/>
      <c r="K339" s="291"/>
      <c r="L339" s="268"/>
      <c r="M339" s="246"/>
      <c r="N339" s="246"/>
      <c r="O339" s="246"/>
      <c r="P339" s="291"/>
      <c r="Q339" s="406"/>
      <c r="R339" s="291"/>
      <c r="S339"/>
      <c r="T339"/>
      <c r="U339"/>
      <c r="V339"/>
      <c r="W339"/>
      <c r="X339"/>
      <c r="Y339"/>
      <c r="Z339"/>
      <c r="AA339"/>
      <c r="AB339"/>
      <c r="AC339"/>
      <c r="AD339"/>
      <c r="AE339"/>
      <c r="AF339"/>
      <c r="AG339"/>
      <c r="AH339"/>
      <c r="AI339"/>
      <c r="AJ339"/>
      <c r="AK339"/>
      <c r="AL339"/>
      <c r="AM339"/>
      <c r="AN339"/>
      <c r="AO339"/>
      <c r="AP339"/>
      <c r="AQ339"/>
      <c r="AR339"/>
      <c r="AS339"/>
      <c r="AT339"/>
      <c r="AU339"/>
      <c r="AV339"/>
      <c r="AW339"/>
      <c r="AX339"/>
      <c r="AY339"/>
      <c r="AZ339"/>
      <c r="BA339"/>
      <c r="BB339"/>
      <c r="BC339"/>
      <c r="BD339"/>
      <c r="BE339"/>
      <c r="BF339"/>
      <c r="BG339"/>
      <c r="BH339"/>
      <c r="BI339"/>
      <c r="BJ339"/>
      <c r="BK339"/>
      <c r="BL339"/>
      <c r="BM339"/>
      <c r="BN339"/>
      <c r="BO339"/>
      <c r="BP339"/>
      <c r="BQ339"/>
      <c r="BR339"/>
      <c r="BS339"/>
      <c r="BT339"/>
      <c r="BU339"/>
      <c r="BV339"/>
      <c r="BW339"/>
      <c r="BX339"/>
      <c r="BY339"/>
      <c r="BZ339"/>
      <c r="CA339"/>
      <c r="CB339"/>
      <c r="CC339"/>
      <c r="CD339"/>
      <c r="CE339"/>
      <c r="CF339"/>
      <c r="CG339"/>
      <c r="CH339"/>
      <c r="CI339"/>
      <c r="CJ339"/>
      <c r="CK339"/>
      <c r="CL339"/>
      <c r="CM339"/>
      <c r="CN339"/>
      <c r="CO339"/>
    </row>
    <row r="340" spans="1:93" s="1" customFormat="1" ht="69.75" customHeight="1">
      <c r="A340" s="349">
        <v>28</v>
      </c>
      <c r="B340" s="349" t="s">
        <v>5</v>
      </c>
      <c r="C340" s="350" t="s">
        <v>839</v>
      </c>
      <c r="D340" s="357" t="s">
        <v>2324</v>
      </c>
      <c r="E340" s="350" t="s">
        <v>1166</v>
      </c>
      <c r="F340" s="350" t="s">
        <v>2340</v>
      </c>
      <c r="G340" s="351" t="s">
        <v>1170</v>
      </c>
      <c r="H340" s="361">
        <v>2</v>
      </c>
      <c r="I340" s="361">
        <v>2</v>
      </c>
      <c r="J340" s="354" t="s">
        <v>1172</v>
      </c>
      <c r="K340" s="353" t="s">
        <v>2452</v>
      </c>
      <c r="L340" s="421">
        <v>770</v>
      </c>
      <c r="M340" s="349" t="s">
        <v>2215</v>
      </c>
      <c r="N340" s="350" t="s">
        <v>2202</v>
      </c>
      <c r="O340" s="350" t="s">
        <v>2522</v>
      </c>
      <c r="P340" s="351" t="s">
        <v>1112</v>
      </c>
      <c r="Q340" s="405"/>
      <c r="R340" s="50"/>
      <c r="S340"/>
      <c r="T340"/>
      <c r="U340"/>
      <c r="V340"/>
      <c r="W340"/>
      <c r="X340"/>
      <c r="Y340"/>
      <c r="Z340"/>
      <c r="AA340"/>
      <c r="AB340"/>
      <c r="AC340"/>
      <c r="AD340"/>
      <c r="AE340"/>
      <c r="AF340"/>
      <c r="AG340"/>
      <c r="AH340"/>
      <c r="AI340"/>
      <c r="AJ340"/>
      <c r="AK340"/>
      <c r="AL340"/>
      <c r="AM340"/>
      <c r="AN340"/>
      <c r="AO340"/>
      <c r="AP340"/>
      <c r="AQ340"/>
      <c r="AR340"/>
      <c r="AS340"/>
      <c r="AT340"/>
      <c r="AU340"/>
      <c r="AV340"/>
      <c r="AW340"/>
      <c r="AX340"/>
      <c r="AY340"/>
      <c r="AZ340"/>
      <c r="BA340"/>
      <c r="BB340"/>
      <c r="BC340"/>
      <c r="BD340"/>
      <c r="BE340"/>
      <c r="BF340"/>
      <c r="BG340"/>
      <c r="BH340"/>
      <c r="BI340"/>
      <c r="BJ340"/>
      <c r="BK340"/>
      <c r="BL340"/>
      <c r="BM340"/>
      <c r="BN340"/>
      <c r="BO340"/>
      <c r="BP340"/>
      <c r="BQ340"/>
      <c r="BR340"/>
      <c r="BS340"/>
      <c r="BT340"/>
      <c r="BU340"/>
      <c r="BV340"/>
      <c r="BW340"/>
      <c r="BX340"/>
      <c r="BY340"/>
      <c r="BZ340"/>
      <c r="CA340"/>
      <c r="CB340"/>
      <c r="CC340"/>
      <c r="CD340"/>
      <c r="CE340"/>
      <c r="CF340"/>
      <c r="CG340"/>
      <c r="CH340"/>
      <c r="CI340"/>
      <c r="CJ340"/>
      <c r="CK340"/>
      <c r="CL340"/>
      <c r="CM340"/>
      <c r="CN340"/>
      <c r="CO340"/>
    </row>
    <row r="341" spans="1:93" s="1" customFormat="1" ht="30">
      <c r="A341" s="349"/>
      <c r="B341" s="349"/>
      <c r="C341" s="350"/>
      <c r="D341" s="350"/>
      <c r="E341" s="350"/>
      <c r="F341" s="350"/>
      <c r="G341" s="351"/>
      <c r="H341" s="361"/>
      <c r="I341" s="361"/>
      <c r="J341" s="349"/>
      <c r="K341" s="351"/>
      <c r="L341" s="421">
        <v>770</v>
      </c>
      <c r="M341" s="349" t="s">
        <v>2523</v>
      </c>
      <c r="N341" s="375" t="s">
        <v>2198</v>
      </c>
      <c r="O341" s="350" t="s">
        <v>2232</v>
      </c>
      <c r="P341" s="351" t="s">
        <v>2231</v>
      </c>
      <c r="Q341" s="405"/>
      <c r="R341" s="50"/>
      <c r="S341"/>
      <c r="T341"/>
      <c r="U341"/>
      <c r="V341"/>
      <c r="W341"/>
      <c r="X341"/>
      <c r="Y341"/>
      <c r="Z341"/>
      <c r="AA341"/>
      <c r="AB341"/>
      <c r="AC341"/>
      <c r="AD341"/>
      <c r="AE341"/>
      <c r="AF341"/>
      <c r="AG341"/>
      <c r="AH341"/>
      <c r="AI341"/>
      <c r="AJ341"/>
      <c r="AK341"/>
      <c r="AL341"/>
      <c r="AM341"/>
      <c r="AN341"/>
      <c r="AO341"/>
      <c r="AP341"/>
      <c r="AQ341"/>
      <c r="AR341"/>
      <c r="AS341"/>
      <c r="AT341"/>
      <c r="AU341"/>
      <c r="AV341"/>
      <c r="AW341"/>
      <c r="AX341"/>
      <c r="AY341"/>
      <c r="AZ341"/>
      <c r="BA341"/>
      <c r="BB341"/>
      <c r="BC341"/>
      <c r="BD341"/>
      <c r="BE341"/>
      <c r="BF341"/>
      <c r="BG341"/>
      <c r="BH341"/>
      <c r="BI341"/>
      <c r="BJ341"/>
      <c r="BK341"/>
      <c r="BL341"/>
      <c r="BM341"/>
      <c r="BN341"/>
      <c r="BO341"/>
      <c r="BP341"/>
      <c r="BQ341"/>
      <c r="BR341"/>
      <c r="BS341"/>
      <c r="BT341"/>
      <c r="BU341"/>
      <c r="BV341"/>
      <c r="BW341"/>
      <c r="BX341"/>
      <c r="BY341"/>
      <c r="BZ341"/>
      <c r="CA341"/>
      <c r="CB341"/>
      <c r="CC341"/>
      <c r="CD341"/>
      <c r="CE341"/>
      <c r="CF341"/>
      <c r="CG341"/>
      <c r="CH341"/>
      <c r="CI341"/>
      <c r="CJ341"/>
      <c r="CK341"/>
      <c r="CL341"/>
      <c r="CM341"/>
      <c r="CN341"/>
      <c r="CO341"/>
    </row>
    <row r="342" spans="1:93" s="335" customFormat="1" ht="75">
      <c r="A342" s="287">
        <v>28</v>
      </c>
      <c r="B342" s="331" t="s">
        <v>2844</v>
      </c>
      <c r="C342" s="333" t="s">
        <v>839</v>
      </c>
      <c r="D342" s="341" t="s">
        <v>2324</v>
      </c>
      <c r="E342" s="337" t="s">
        <v>1166</v>
      </c>
      <c r="F342" s="333" t="s">
        <v>2340</v>
      </c>
      <c r="G342" s="333" t="s">
        <v>1170</v>
      </c>
      <c r="H342" s="334">
        <v>4</v>
      </c>
      <c r="I342" s="334">
        <v>4</v>
      </c>
      <c r="J342" s="333" t="s">
        <v>2576</v>
      </c>
      <c r="K342" s="333" t="s">
        <v>2616</v>
      </c>
      <c r="L342" s="334">
        <v>604</v>
      </c>
      <c r="M342" s="287" t="s">
        <v>2523</v>
      </c>
      <c r="N342" s="376" t="s">
        <v>2703</v>
      </c>
      <c r="O342" s="287" t="s">
        <v>2232</v>
      </c>
      <c r="P342" s="290" t="s">
        <v>2231</v>
      </c>
      <c r="Q342" s="405"/>
      <c r="R342" s="50"/>
      <c r="S342"/>
      <c r="T342"/>
      <c r="U342"/>
      <c r="V342"/>
      <c r="W342"/>
      <c r="X342"/>
      <c r="Y342"/>
      <c r="Z342"/>
      <c r="AA342"/>
      <c r="AB342"/>
      <c r="AC342"/>
      <c r="AD342"/>
      <c r="AE342"/>
      <c r="AF342"/>
      <c r="AG342"/>
      <c r="AH342"/>
      <c r="AI342"/>
      <c r="AJ342"/>
      <c r="AK342"/>
      <c r="AL342"/>
      <c r="AM342"/>
      <c r="AN342"/>
      <c r="AO342"/>
      <c r="AP342"/>
      <c r="AQ342"/>
      <c r="AR342"/>
      <c r="AS342"/>
      <c r="AT342"/>
      <c r="AU342"/>
      <c r="AV342"/>
      <c r="AW342"/>
      <c r="AX342"/>
      <c r="AY342"/>
      <c r="AZ342"/>
      <c r="BA342"/>
      <c r="BB342"/>
      <c r="BC342"/>
      <c r="BD342"/>
      <c r="BE342"/>
      <c r="BF342"/>
      <c r="BG342"/>
      <c r="BH342"/>
      <c r="BI342"/>
      <c r="BJ342"/>
      <c r="BK342"/>
      <c r="BL342"/>
      <c r="BM342"/>
      <c r="BN342"/>
      <c r="BO342"/>
      <c r="BP342"/>
      <c r="BQ342"/>
      <c r="BR342"/>
      <c r="BS342"/>
      <c r="BT342"/>
      <c r="BU342"/>
      <c r="BV342"/>
      <c r="BW342"/>
      <c r="BX342"/>
      <c r="BY342"/>
      <c r="BZ342"/>
      <c r="CA342"/>
      <c r="CB342"/>
      <c r="CC342"/>
      <c r="CD342"/>
      <c r="CE342"/>
      <c r="CF342"/>
      <c r="CG342"/>
      <c r="CH342"/>
      <c r="CI342"/>
      <c r="CJ342"/>
      <c r="CK342"/>
      <c r="CL342"/>
      <c r="CM342"/>
      <c r="CN342"/>
      <c r="CO342"/>
    </row>
    <row r="343" spans="1:93" s="335" customFormat="1">
      <c r="A343" s="287"/>
      <c r="B343" s="287"/>
      <c r="C343" s="333"/>
      <c r="D343" s="341"/>
      <c r="E343" s="337"/>
      <c r="F343" s="333"/>
      <c r="G343" s="333"/>
      <c r="H343" s="334"/>
      <c r="I343" s="334"/>
      <c r="J343" s="333"/>
      <c r="K343" s="333"/>
      <c r="L343" s="334">
        <v>736</v>
      </c>
      <c r="M343" s="287" t="s">
        <v>2215</v>
      </c>
      <c r="N343" s="287" t="s">
        <v>2704</v>
      </c>
      <c r="O343" s="287" t="s">
        <v>2182</v>
      </c>
      <c r="P343" s="290" t="s">
        <v>1112</v>
      </c>
      <c r="Q343" s="405"/>
      <c r="R343" s="50"/>
      <c r="S343"/>
      <c r="T343"/>
      <c r="U343"/>
      <c r="V343"/>
      <c r="W343"/>
      <c r="X343"/>
      <c r="Y343"/>
      <c r="Z343"/>
      <c r="AA343"/>
      <c r="AB343"/>
      <c r="AC343"/>
      <c r="AD343"/>
      <c r="AE343"/>
      <c r="AF343"/>
      <c r="AG343"/>
      <c r="AH343"/>
      <c r="AI343"/>
      <c r="AJ343"/>
      <c r="AK343"/>
      <c r="AL343"/>
      <c r="AM343"/>
      <c r="AN343"/>
      <c r="AO343"/>
      <c r="AP343"/>
      <c r="AQ343"/>
      <c r="AR343"/>
      <c r="AS343"/>
      <c r="AT343"/>
      <c r="AU343"/>
      <c r="AV343"/>
      <c r="AW343"/>
      <c r="AX343"/>
      <c r="AY343"/>
      <c r="AZ343"/>
      <c r="BA343"/>
      <c r="BB343"/>
      <c r="BC343"/>
      <c r="BD343"/>
      <c r="BE343"/>
      <c r="BF343"/>
      <c r="BG343"/>
      <c r="BH343"/>
      <c r="BI343"/>
      <c r="BJ343"/>
      <c r="BK343"/>
      <c r="BL343"/>
      <c r="BM343"/>
      <c r="BN343"/>
      <c r="BO343"/>
      <c r="BP343"/>
      <c r="BQ343"/>
      <c r="BR343"/>
      <c r="BS343"/>
      <c r="BT343"/>
      <c r="BU343"/>
      <c r="BV343"/>
      <c r="BW343"/>
      <c r="BX343"/>
      <c r="BY343"/>
      <c r="BZ343"/>
      <c r="CA343"/>
      <c r="CB343"/>
      <c r="CC343"/>
      <c r="CD343"/>
      <c r="CE343"/>
      <c r="CF343"/>
      <c r="CG343"/>
      <c r="CH343"/>
      <c r="CI343"/>
      <c r="CJ343"/>
      <c r="CK343"/>
      <c r="CL343"/>
      <c r="CM343"/>
      <c r="CN343"/>
      <c r="CO343"/>
    </row>
    <row r="344" spans="1:93" s="335" customFormat="1">
      <c r="A344" s="287"/>
      <c r="B344" s="287"/>
      <c r="C344" s="333"/>
      <c r="D344" s="341"/>
      <c r="E344" s="337"/>
      <c r="F344" s="333"/>
      <c r="G344" s="333"/>
      <c r="H344" s="334"/>
      <c r="I344" s="334"/>
      <c r="J344" s="333"/>
      <c r="K344" s="333"/>
      <c r="L344" s="334">
        <v>570</v>
      </c>
      <c r="M344" s="287" t="s">
        <v>2755</v>
      </c>
      <c r="N344" s="287" t="s">
        <v>2705</v>
      </c>
      <c r="O344" s="287" t="s">
        <v>2230</v>
      </c>
      <c r="P344" s="290" t="s">
        <v>1058</v>
      </c>
      <c r="Q344" s="405"/>
      <c r="R344" s="50"/>
      <c r="S344"/>
      <c r="T344"/>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c r="BB344"/>
      <c r="BC344"/>
      <c r="BD344"/>
      <c r="BE344"/>
      <c r="BF344"/>
      <c r="BG344"/>
      <c r="BH344"/>
      <c r="BI344"/>
      <c r="BJ344"/>
      <c r="BK344"/>
      <c r="BL344"/>
      <c r="BM344"/>
      <c r="BN344"/>
      <c r="BO344"/>
      <c r="BP344"/>
      <c r="BQ344"/>
      <c r="BR344"/>
      <c r="BS344"/>
      <c r="BT344"/>
      <c r="BU344"/>
      <c r="BV344"/>
      <c r="BW344"/>
      <c r="BX344"/>
      <c r="BY344"/>
      <c r="BZ344"/>
      <c r="CA344"/>
      <c r="CB344"/>
      <c r="CC344"/>
      <c r="CD344"/>
      <c r="CE344"/>
      <c r="CF344"/>
      <c r="CG344"/>
      <c r="CH344"/>
      <c r="CI344"/>
      <c r="CJ344"/>
      <c r="CK344"/>
      <c r="CL344"/>
      <c r="CM344"/>
      <c r="CN344"/>
      <c r="CO344"/>
    </row>
    <row r="345" spans="1:93" s="335" customFormat="1">
      <c r="A345" s="287"/>
      <c r="B345" s="287"/>
      <c r="C345" s="333"/>
      <c r="D345" s="333"/>
      <c r="E345" s="333"/>
      <c r="F345" s="287"/>
      <c r="G345" s="287"/>
      <c r="H345" s="334"/>
      <c r="I345" s="334"/>
      <c r="J345" s="333"/>
      <c r="K345" s="333"/>
      <c r="L345" s="334">
        <v>570</v>
      </c>
      <c r="M345" s="287" t="s">
        <v>2756</v>
      </c>
      <c r="N345" s="287" t="s">
        <v>2706</v>
      </c>
      <c r="O345" s="287" t="s">
        <v>1334</v>
      </c>
      <c r="P345" s="290" t="s">
        <v>1046</v>
      </c>
      <c r="Q345" s="405"/>
      <c r="R345" s="50"/>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c r="BB345"/>
      <c r="BC345"/>
      <c r="BD345"/>
      <c r="BE345"/>
      <c r="BF345"/>
      <c r="BG345"/>
      <c r="BH345"/>
      <c r="BI345"/>
      <c r="BJ345"/>
      <c r="BK345"/>
      <c r="BL345"/>
      <c r="BM345"/>
      <c r="BN345"/>
      <c r="BO345"/>
      <c r="BP345"/>
      <c r="BQ345"/>
      <c r="BR345"/>
      <c r="BS345"/>
      <c r="BT345"/>
      <c r="BU345"/>
      <c r="BV345"/>
      <c r="BW345"/>
      <c r="BX345"/>
      <c r="BY345"/>
      <c r="BZ345"/>
      <c r="CA345"/>
      <c r="CB345"/>
      <c r="CC345"/>
      <c r="CD345"/>
      <c r="CE345"/>
      <c r="CF345"/>
      <c r="CG345"/>
      <c r="CH345"/>
      <c r="CI345"/>
      <c r="CJ345"/>
      <c r="CK345"/>
      <c r="CL345"/>
      <c r="CM345"/>
      <c r="CN345"/>
      <c r="CO345"/>
    </row>
    <row r="346" spans="1:93" s="330" customFormat="1" ht="96" customHeight="1">
      <c r="A346" s="322">
        <v>28</v>
      </c>
      <c r="B346" s="319" t="s">
        <v>2842</v>
      </c>
      <c r="C346" s="321" t="s">
        <v>839</v>
      </c>
      <c r="D346" s="342" t="s">
        <v>2324</v>
      </c>
      <c r="E346" s="321" t="s">
        <v>1166</v>
      </c>
      <c r="F346" s="321" t="s">
        <v>2340</v>
      </c>
      <c r="G346" s="321" t="s">
        <v>1170</v>
      </c>
      <c r="H346" s="323">
        <v>7</v>
      </c>
      <c r="I346" s="323">
        <v>7</v>
      </c>
      <c r="J346" s="324" t="s">
        <v>2196</v>
      </c>
      <c r="K346" s="324" t="s">
        <v>2086</v>
      </c>
      <c r="L346" s="325">
        <v>576</v>
      </c>
      <c r="M346" s="321" t="s">
        <v>2368</v>
      </c>
      <c r="N346" s="375" t="s">
        <v>2198</v>
      </c>
      <c r="O346" s="321" t="s">
        <v>2232</v>
      </c>
      <c r="P346" s="380" t="s">
        <v>2231</v>
      </c>
      <c r="Q346" s="405"/>
      <c r="R346" s="50"/>
      <c r="S346"/>
      <c r="T346"/>
      <c r="U346"/>
      <c r="V346"/>
      <c r="W346"/>
      <c r="X346"/>
      <c r="Y346"/>
      <c r="Z346"/>
      <c r="AA346"/>
      <c r="AB346"/>
      <c r="AC346"/>
      <c r="AD346"/>
      <c r="AE346"/>
      <c r="AF346"/>
      <c r="AG346"/>
      <c r="AH346"/>
      <c r="AI346"/>
      <c r="AJ346"/>
      <c r="AK346"/>
      <c r="AL346"/>
      <c r="AM346"/>
      <c r="AN346"/>
      <c r="AO346"/>
      <c r="AP346"/>
      <c r="AQ346"/>
      <c r="AR346"/>
      <c r="AS346"/>
      <c r="AT346"/>
      <c r="AU346"/>
      <c r="AV346"/>
      <c r="AW346"/>
      <c r="AX346"/>
      <c r="AY346"/>
      <c r="AZ346"/>
      <c r="BA346"/>
      <c r="BB346"/>
      <c r="BC346"/>
      <c r="BD346"/>
      <c r="BE346"/>
      <c r="BF346"/>
      <c r="BG346"/>
      <c r="BH346"/>
      <c r="BI346"/>
      <c r="BJ346"/>
      <c r="BK346"/>
      <c r="BL346"/>
      <c r="BM346"/>
      <c r="BN346"/>
      <c r="BO346"/>
      <c r="BP346"/>
      <c r="BQ346"/>
      <c r="BR346"/>
      <c r="BS346"/>
      <c r="BT346"/>
      <c r="BU346"/>
      <c r="BV346"/>
      <c r="BW346"/>
      <c r="BX346"/>
      <c r="BY346"/>
      <c r="BZ346"/>
      <c r="CA346"/>
      <c r="CB346"/>
      <c r="CC346"/>
      <c r="CD346"/>
      <c r="CE346"/>
      <c r="CF346"/>
      <c r="CG346"/>
      <c r="CH346"/>
      <c r="CI346"/>
      <c r="CJ346"/>
      <c r="CK346"/>
      <c r="CL346"/>
      <c r="CM346"/>
      <c r="CN346"/>
      <c r="CO346"/>
    </row>
    <row r="347" spans="1:93" s="330" customFormat="1">
      <c r="A347" s="322"/>
      <c r="B347" s="322"/>
      <c r="C347" s="321"/>
      <c r="D347" s="321"/>
      <c r="E347" s="321"/>
      <c r="F347" s="321"/>
      <c r="G347" s="321"/>
      <c r="H347" s="323"/>
      <c r="I347" s="323"/>
      <c r="J347" s="321"/>
      <c r="K347" s="321"/>
      <c r="L347" s="325">
        <v>576</v>
      </c>
      <c r="M347" s="321" t="s">
        <v>1961</v>
      </c>
      <c r="N347" s="321" t="s">
        <v>1962</v>
      </c>
      <c r="O347" s="321" t="s">
        <v>2222</v>
      </c>
      <c r="P347" s="380" t="s">
        <v>1059</v>
      </c>
      <c r="Q347" s="405"/>
      <c r="R347" s="50"/>
      <c r="S347"/>
      <c r="T347"/>
      <c r="U347"/>
      <c r="V347"/>
      <c r="W347"/>
      <c r="X347"/>
      <c r="Y347"/>
      <c r="Z347"/>
      <c r="AA347"/>
      <c r="AB347"/>
      <c r="AC347"/>
      <c r="AD347"/>
      <c r="AE347"/>
      <c r="AF347"/>
      <c r="AG347"/>
      <c r="AH347"/>
      <c r="AI347"/>
      <c r="AJ347"/>
      <c r="AK347"/>
      <c r="AL347"/>
      <c r="AM347"/>
      <c r="AN347"/>
      <c r="AO347"/>
      <c r="AP347"/>
      <c r="AQ347"/>
      <c r="AR347"/>
      <c r="AS347"/>
      <c r="AT347"/>
      <c r="AU347"/>
      <c r="AV347"/>
      <c r="AW347"/>
      <c r="AX347"/>
      <c r="AY347"/>
      <c r="AZ347"/>
      <c r="BA347"/>
      <c r="BB347"/>
      <c r="BC347"/>
      <c r="BD347"/>
      <c r="BE347"/>
      <c r="BF347"/>
      <c r="BG347"/>
      <c r="BH347"/>
      <c r="BI347"/>
      <c r="BJ347"/>
      <c r="BK347"/>
      <c r="BL347"/>
      <c r="BM347"/>
      <c r="BN347"/>
      <c r="BO347"/>
      <c r="BP347"/>
      <c r="BQ347"/>
      <c r="BR347"/>
      <c r="BS347"/>
      <c r="BT347"/>
      <c r="BU347"/>
      <c r="BV347"/>
      <c r="BW347"/>
      <c r="BX347"/>
      <c r="BY347"/>
      <c r="BZ347"/>
      <c r="CA347"/>
      <c r="CB347"/>
      <c r="CC347"/>
      <c r="CD347"/>
      <c r="CE347"/>
      <c r="CF347"/>
      <c r="CG347"/>
      <c r="CH347"/>
      <c r="CI347"/>
      <c r="CJ347"/>
      <c r="CK347"/>
      <c r="CL347"/>
      <c r="CM347"/>
      <c r="CN347"/>
      <c r="CO347"/>
    </row>
    <row r="348" spans="1:93" s="330" customFormat="1" ht="30">
      <c r="A348" s="322"/>
      <c r="B348" s="322"/>
      <c r="C348" s="321"/>
      <c r="D348" s="321"/>
      <c r="E348" s="321"/>
      <c r="F348" s="321"/>
      <c r="G348" s="321"/>
      <c r="H348" s="323"/>
      <c r="I348" s="323"/>
      <c r="J348" s="321"/>
      <c r="K348" s="321"/>
      <c r="L348" s="325">
        <v>576</v>
      </c>
      <c r="M348" s="321" t="s">
        <v>2214</v>
      </c>
      <c r="N348" s="321" t="s">
        <v>2199</v>
      </c>
      <c r="O348" s="321" t="s">
        <v>2223</v>
      </c>
      <c r="P348" s="380" t="s">
        <v>1040</v>
      </c>
      <c r="Q348" s="405"/>
      <c r="R348" s="50"/>
      <c r="S348"/>
      <c r="T348"/>
      <c r="U348"/>
      <c r="V348"/>
      <c r="W348"/>
      <c r="X348"/>
      <c r="Y348"/>
      <c r="Z348"/>
      <c r="AA348"/>
      <c r="AB348"/>
      <c r="AC348"/>
      <c r="AD348"/>
      <c r="AE348"/>
      <c r="AF348"/>
      <c r="AG348"/>
      <c r="AH348"/>
      <c r="AI348"/>
      <c r="AJ348"/>
      <c r="AK348"/>
      <c r="AL348"/>
      <c r="AM348"/>
      <c r="AN348"/>
      <c r="AO348"/>
      <c r="AP348"/>
      <c r="AQ348"/>
      <c r="AR348"/>
      <c r="AS348"/>
      <c r="AT348"/>
      <c r="AU348"/>
      <c r="AV348"/>
      <c r="AW348"/>
      <c r="AX348"/>
      <c r="AY348"/>
      <c r="AZ348"/>
      <c r="BA348"/>
      <c r="BB348"/>
      <c r="BC348"/>
      <c r="BD348"/>
      <c r="BE348"/>
      <c r="BF348"/>
      <c r="BG348"/>
      <c r="BH348"/>
      <c r="BI348"/>
      <c r="BJ348"/>
      <c r="BK348"/>
      <c r="BL348"/>
      <c r="BM348"/>
      <c r="BN348"/>
      <c r="BO348"/>
      <c r="BP348"/>
      <c r="BQ348"/>
      <c r="BR348"/>
      <c r="BS348"/>
      <c r="BT348"/>
      <c r="BU348"/>
      <c r="BV348"/>
      <c r="BW348"/>
      <c r="BX348"/>
      <c r="BY348"/>
      <c r="BZ348"/>
      <c r="CA348"/>
      <c r="CB348"/>
      <c r="CC348"/>
      <c r="CD348"/>
      <c r="CE348"/>
      <c r="CF348"/>
      <c r="CG348"/>
      <c r="CH348"/>
      <c r="CI348"/>
      <c r="CJ348"/>
      <c r="CK348"/>
      <c r="CL348"/>
      <c r="CM348"/>
      <c r="CN348"/>
      <c r="CO348"/>
    </row>
    <row r="349" spans="1:93" s="330" customFormat="1" ht="30">
      <c r="A349" s="322"/>
      <c r="B349" s="322"/>
      <c r="C349" s="321"/>
      <c r="D349" s="321"/>
      <c r="E349" s="321"/>
      <c r="F349" s="321"/>
      <c r="G349" s="321"/>
      <c r="H349" s="323"/>
      <c r="I349" s="323"/>
      <c r="J349" s="321"/>
      <c r="K349" s="321"/>
      <c r="L349" s="325">
        <v>576</v>
      </c>
      <c r="M349" s="321" t="s">
        <v>2366</v>
      </c>
      <c r="N349" s="321" t="s">
        <v>2200</v>
      </c>
      <c r="O349" s="321" t="s">
        <v>2230</v>
      </c>
      <c r="P349" s="380" t="s">
        <v>1058</v>
      </c>
      <c r="Q349" s="405"/>
      <c r="R349" s="50"/>
      <c r="S349"/>
      <c r="T349"/>
      <c r="U349"/>
      <c r="V349"/>
      <c r="W349"/>
      <c r="X349"/>
      <c r="Y349"/>
      <c r="Z349"/>
      <c r="AA349"/>
      <c r="AB349"/>
      <c r="AC349"/>
      <c r="AD349"/>
      <c r="AE349"/>
      <c r="AF349"/>
      <c r="AG349"/>
      <c r="AH349"/>
      <c r="AI349"/>
      <c r="AJ349"/>
      <c r="AK349"/>
      <c r="AL349"/>
      <c r="AM349"/>
      <c r="AN349"/>
      <c r="AO349"/>
      <c r="AP349"/>
      <c r="AQ349"/>
      <c r="AR349"/>
      <c r="AS349"/>
      <c r="AT349"/>
      <c r="AU349"/>
      <c r="AV349"/>
      <c r="AW349"/>
      <c r="AX349"/>
      <c r="AY349"/>
      <c r="AZ349"/>
      <c r="BA349"/>
      <c r="BB349"/>
      <c r="BC349"/>
      <c r="BD349"/>
      <c r="BE349"/>
      <c r="BF349"/>
      <c r="BG349"/>
      <c r="BH349"/>
      <c r="BI349"/>
      <c r="BJ349"/>
      <c r="BK349"/>
      <c r="BL349"/>
      <c r="BM349"/>
      <c r="BN349"/>
      <c r="BO349"/>
      <c r="BP349"/>
      <c r="BQ349"/>
      <c r="BR349"/>
      <c r="BS349"/>
      <c r="BT349"/>
      <c r="BU349"/>
      <c r="BV349"/>
      <c r="BW349"/>
      <c r="BX349"/>
      <c r="BY349"/>
      <c r="BZ349"/>
      <c r="CA349"/>
      <c r="CB349"/>
      <c r="CC349"/>
      <c r="CD349"/>
      <c r="CE349"/>
      <c r="CF349"/>
      <c r="CG349"/>
      <c r="CH349"/>
      <c r="CI349"/>
      <c r="CJ349"/>
      <c r="CK349"/>
      <c r="CL349"/>
      <c r="CM349"/>
      <c r="CN349"/>
      <c r="CO349"/>
    </row>
    <row r="350" spans="1:93" s="330" customFormat="1">
      <c r="A350" s="322"/>
      <c r="B350" s="322"/>
      <c r="C350" s="321"/>
      <c r="D350" s="321"/>
      <c r="E350" s="321"/>
      <c r="F350" s="321"/>
      <c r="G350" s="321"/>
      <c r="H350" s="323"/>
      <c r="I350" s="323"/>
      <c r="J350" s="324"/>
      <c r="K350" s="321"/>
      <c r="L350" s="325">
        <v>576</v>
      </c>
      <c r="M350" s="321" t="s">
        <v>2367</v>
      </c>
      <c r="N350" s="321" t="s">
        <v>2201</v>
      </c>
      <c r="O350" s="321" t="s">
        <v>1334</v>
      </c>
      <c r="P350" s="380" t="s">
        <v>1046</v>
      </c>
      <c r="Q350" s="405"/>
      <c r="R350" s="50"/>
      <c r="S350"/>
      <c r="T350"/>
      <c r="U350"/>
      <c r="V350"/>
      <c r="W350"/>
      <c r="X350"/>
      <c r="Y350"/>
      <c r="Z350"/>
      <c r="AA350"/>
      <c r="AB350"/>
      <c r="AC350"/>
      <c r="AD350"/>
      <c r="AE350"/>
      <c r="AF350"/>
      <c r="AG350"/>
      <c r="AH350"/>
      <c r="AI350"/>
      <c r="AJ350"/>
      <c r="AK350"/>
      <c r="AL350"/>
      <c r="AM350"/>
      <c r="AN350"/>
      <c r="AO350"/>
      <c r="AP350"/>
      <c r="AQ350"/>
      <c r="AR350"/>
      <c r="AS350"/>
      <c r="AT350"/>
      <c r="AU350"/>
      <c r="AV350"/>
      <c r="AW350"/>
      <c r="AX350"/>
      <c r="AY350"/>
      <c r="AZ350"/>
      <c r="BA350"/>
      <c r="BB350"/>
      <c r="BC350"/>
      <c r="BD350"/>
      <c r="BE350"/>
      <c r="BF350"/>
      <c r="BG350"/>
      <c r="BH350"/>
      <c r="BI350"/>
      <c r="BJ350"/>
      <c r="BK350"/>
      <c r="BL350"/>
      <c r="BM350"/>
      <c r="BN350"/>
      <c r="BO350"/>
      <c r="BP350"/>
      <c r="BQ350"/>
      <c r="BR350"/>
      <c r="BS350"/>
      <c r="BT350"/>
      <c r="BU350"/>
      <c r="BV350"/>
      <c r="BW350"/>
      <c r="BX350"/>
      <c r="BY350"/>
      <c r="BZ350"/>
      <c r="CA350"/>
      <c r="CB350"/>
      <c r="CC350"/>
      <c r="CD350"/>
      <c r="CE350"/>
      <c r="CF350"/>
      <c r="CG350"/>
      <c r="CH350"/>
      <c r="CI350"/>
      <c r="CJ350"/>
      <c r="CK350"/>
      <c r="CL350"/>
      <c r="CM350"/>
      <c r="CN350"/>
      <c r="CO350"/>
    </row>
    <row r="351" spans="1:93" s="330" customFormat="1">
      <c r="A351" s="322"/>
      <c r="B351" s="322"/>
      <c r="C351" s="321"/>
      <c r="D351" s="321"/>
      <c r="E351" s="321"/>
      <c r="F351" s="321"/>
      <c r="G351" s="321"/>
      <c r="H351" s="323"/>
      <c r="I351" s="323"/>
      <c r="J351" s="324"/>
      <c r="K351" s="321"/>
      <c r="L351" s="325">
        <v>576</v>
      </c>
      <c r="M351" s="321" t="s">
        <v>2215</v>
      </c>
      <c r="N351" s="321" t="s">
        <v>2202</v>
      </c>
      <c r="O351" s="321" t="s">
        <v>2159</v>
      </c>
      <c r="P351" s="380" t="s">
        <v>1112</v>
      </c>
      <c r="Q351" s="405"/>
      <c r="R351" s="50"/>
      <c r="S351"/>
      <c r="T351"/>
      <c r="U351"/>
      <c r="V351"/>
      <c r="W351"/>
      <c r="X351"/>
      <c r="Y351"/>
      <c r="Z351"/>
      <c r="AA351"/>
      <c r="AB351"/>
      <c r="AC351"/>
      <c r="AD351"/>
      <c r="AE351"/>
      <c r="AF351"/>
      <c r="AG351"/>
      <c r="AH351"/>
      <c r="AI351"/>
      <c r="AJ351"/>
      <c r="AK351"/>
      <c r="AL351"/>
      <c r="AM351"/>
      <c r="AN351"/>
      <c r="AO351"/>
      <c r="AP351"/>
      <c r="AQ351"/>
      <c r="AR351"/>
      <c r="AS351"/>
      <c r="AT351"/>
      <c r="AU351"/>
      <c r="AV351"/>
      <c r="AW351"/>
      <c r="AX351"/>
      <c r="AY351"/>
      <c r="AZ351"/>
      <c r="BA351"/>
      <c r="BB351"/>
      <c r="BC351"/>
      <c r="BD351"/>
      <c r="BE351"/>
      <c r="BF351"/>
      <c r="BG351"/>
      <c r="BH351"/>
      <c r="BI351"/>
      <c r="BJ351"/>
      <c r="BK351"/>
      <c r="BL351"/>
      <c r="BM351"/>
      <c r="BN351"/>
      <c r="BO351"/>
      <c r="BP351"/>
      <c r="BQ351"/>
      <c r="BR351"/>
      <c r="BS351"/>
      <c r="BT351"/>
      <c r="BU351"/>
      <c r="BV351"/>
      <c r="BW351"/>
      <c r="BX351"/>
      <c r="BY351"/>
      <c r="BZ351"/>
      <c r="CA351"/>
      <c r="CB351"/>
      <c r="CC351"/>
      <c r="CD351"/>
      <c r="CE351"/>
      <c r="CF351"/>
      <c r="CG351"/>
      <c r="CH351"/>
      <c r="CI351"/>
      <c r="CJ351"/>
      <c r="CK351"/>
      <c r="CL351"/>
      <c r="CM351"/>
      <c r="CN351"/>
      <c r="CO351"/>
    </row>
    <row r="352" spans="1:93" s="330" customFormat="1">
      <c r="A352" s="322"/>
      <c r="B352" s="322"/>
      <c r="C352" s="321"/>
      <c r="D352" s="321"/>
      <c r="E352" s="321"/>
      <c r="F352" s="321"/>
      <c r="G352" s="321"/>
      <c r="H352" s="323"/>
      <c r="I352" s="323"/>
      <c r="J352" s="321"/>
      <c r="K352" s="321"/>
      <c r="L352" s="325">
        <v>576</v>
      </c>
      <c r="M352" s="321" t="s">
        <v>2216</v>
      </c>
      <c r="N352" s="321" t="s">
        <v>2203</v>
      </c>
      <c r="O352" s="321" t="s">
        <v>2224</v>
      </c>
      <c r="P352" s="380" t="s">
        <v>1046</v>
      </c>
      <c r="Q352" s="405"/>
      <c r="R352" s="50"/>
      <c r="S352"/>
      <c r="T352"/>
      <c r="U352"/>
      <c r="V352"/>
      <c r="W352"/>
      <c r="X352"/>
      <c r="Y352"/>
      <c r="Z352"/>
      <c r="AA352"/>
      <c r="AB352"/>
      <c r="AC352"/>
      <c r="AD352"/>
      <c r="AE352"/>
      <c r="AF352"/>
      <c r="AG352"/>
      <c r="AH352"/>
      <c r="AI352"/>
      <c r="AJ352"/>
      <c r="AK352"/>
      <c r="AL352"/>
      <c r="AM352"/>
      <c r="AN352"/>
      <c r="AO352"/>
      <c r="AP352"/>
      <c r="AQ352"/>
      <c r="AR352"/>
      <c r="AS352"/>
      <c r="AT352"/>
      <c r="AU352"/>
      <c r="AV352"/>
      <c r="AW352"/>
      <c r="AX352"/>
      <c r="AY352"/>
      <c r="AZ352"/>
      <c r="BA352"/>
      <c r="BB352"/>
      <c r="BC352"/>
      <c r="BD352"/>
      <c r="BE352"/>
      <c r="BF352"/>
      <c r="BG352"/>
      <c r="BH352"/>
      <c r="BI352"/>
      <c r="BJ352"/>
      <c r="BK352"/>
      <c r="BL352"/>
      <c r="BM352"/>
      <c r="BN352"/>
      <c r="BO352"/>
      <c r="BP352"/>
      <c r="BQ352"/>
      <c r="BR352"/>
      <c r="BS352"/>
      <c r="BT352"/>
      <c r="BU352"/>
      <c r="BV352"/>
      <c r="BW352"/>
      <c r="BX352"/>
      <c r="BY352"/>
      <c r="BZ352"/>
      <c r="CA352"/>
      <c r="CB352"/>
      <c r="CC352"/>
      <c r="CD352"/>
      <c r="CE352"/>
      <c r="CF352"/>
      <c r="CG352"/>
      <c r="CH352"/>
      <c r="CI352"/>
      <c r="CJ352"/>
      <c r="CK352"/>
      <c r="CL352"/>
      <c r="CM352"/>
      <c r="CN352"/>
      <c r="CO352"/>
    </row>
    <row r="353" spans="1:93" s="1" customFormat="1">
      <c r="A353" s="246"/>
      <c r="B353" s="246"/>
      <c r="C353" s="245"/>
      <c r="D353" s="246"/>
      <c r="E353" s="245"/>
      <c r="F353" s="245"/>
      <c r="G353" s="292"/>
      <c r="H353" s="268"/>
      <c r="I353" s="268"/>
      <c r="J353" s="246"/>
      <c r="K353" s="291"/>
      <c r="L353" s="268"/>
      <c r="M353" s="246"/>
      <c r="N353" s="246"/>
      <c r="O353" s="246"/>
      <c r="P353" s="291"/>
      <c r="Q353" s="406"/>
      <c r="R353" s="291"/>
      <c r="S353"/>
      <c r="T353"/>
      <c r="U353"/>
      <c r="V353"/>
      <c r="W353"/>
      <c r="X353"/>
      <c r="Y353"/>
      <c r="Z353"/>
      <c r="AA353"/>
      <c r="AB353"/>
      <c r="AC353"/>
      <c r="AD353"/>
      <c r="AE353"/>
      <c r="AF353"/>
      <c r="AG353"/>
      <c r="AH353"/>
      <c r="AI353"/>
      <c r="AJ353"/>
      <c r="AK353"/>
      <c r="AL353"/>
      <c r="AM353"/>
      <c r="AN353"/>
      <c r="AO353"/>
      <c r="AP353"/>
      <c r="AQ353"/>
      <c r="AR353"/>
      <c r="AS353"/>
      <c r="AT353"/>
      <c r="AU353"/>
      <c r="AV353"/>
      <c r="AW353"/>
      <c r="AX353"/>
      <c r="AY353"/>
      <c r="AZ353"/>
      <c r="BA353"/>
      <c r="BB353"/>
      <c r="BC353"/>
      <c r="BD353"/>
      <c r="BE353"/>
      <c r="BF353"/>
      <c r="BG353"/>
      <c r="BH353"/>
      <c r="BI353"/>
      <c r="BJ353"/>
      <c r="BK353"/>
      <c r="BL353"/>
      <c r="BM353"/>
      <c r="BN353"/>
      <c r="BO353"/>
      <c r="BP353"/>
      <c r="BQ353"/>
      <c r="BR353"/>
      <c r="BS353"/>
      <c r="BT353"/>
      <c r="BU353"/>
      <c r="BV353"/>
      <c r="BW353"/>
      <c r="BX353"/>
      <c r="BY353"/>
      <c r="BZ353"/>
      <c r="CA353"/>
      <c r="CB353"/>
      <c r="CC353"/>
      <c r="CD353"/>
      <c r="CE353"/>
      <c r="CF353"/>
      <c r="CG353"/>
      <c r="CH353"/>
      <c r="CI353"/>
      <c r="CJ353"/>
      <c r="CK353"/>
      <c r="CL353"/>
      <c r="CM353"/>
      <c r="CN353"/>
      <c r="CO353"/>
    </row>
    <row r="354" spans="1:93" s="1" customFormat="1" ht="60">
      <c r="A354" s="349">
        <v>29</v>
      </c>
      <c r="B354" s="349" t="s">
        <v>5</v>
      </c>
      <c r="C354" s="349" t="s">
        <v>838</v>
      </c>
      <c r="D354" s="349" t="s">
        <v>1173</v>
      </c>
      <c r="E354" s="349" t="s">
        <v>1174</v>
      </c>
      <c r="F354" s="349" t="s">
        <v>2012</v>
      </c>
      <c r="G354" s="349" t="s">
        <v>1175</v>
      </c>
      <c r="H354" s="349">
        <v>2</v>
      </c>
      <c r="I354" s="349">
        <v>2</v>
      </c>
      <c r="J354" s="349" t="s">
        <v>2443</v>
      </c>
      <c r="K354" s="349" t="s">
        <v>2452</v>
      </c>
      <c r="L354" s="429">
        <v>770</v>
      </c>
      <c r="M354" s="349" t="s">
        <v>2560</v>
      </c>
      <c r="N354" s="349" t="s">
        <v>2561</v>
      </c>
      <c r="O354" s="349" t="s">
        <v>1836</v>
      </c>
      <c r="P354" s="349" t="s">
        <v>1046</v>
      </c>
      <c r="Q354" s="405">
        <v>1</v>
      </c>
      <c r="R354" s="50"/>
      <c r="S354"/>
      <c r="T354"/>
      <c r="U354"/>
      <c r="V354"/>
      <c r="W354"/>
      <c r="X354"/>
      <c r="Y354"/>
      <c r="Z354"/>
      <c r="AA354"/>
      <c r="AB354"/>
      <c r="AC354"/>
      <c r="AD354"/>
      <c r="AE354"/>
      <c r="AF354"/>
      <c r="AG354"/>
      <c r="AH354"/>
      <c r="AI354"/>
      <c r="AJ354"/>
      <c r="AK354"/>
      <c r="AL354"/>
      <c r="AM354"/>
      <c r="AN354"/>
      <c r="AO354"/>
      <c r="AP354"/>
      <c r="AQ354"/>
      <c r="AR354"/>
      <c r="AS354"/>
      <c r="AT354"/>
      <c r="AU354"/>
      <c r="AV354"/>
      <c r="AW354"/>
      <c r="AX354"/>
      <c r="AY354"/>
      <c r="AZ354"/>
      <c r="BA354"/>
      <c r="BB354"/>
      <c r="BC354"/>
      <c r="BD354"/>
      <c r="BE354"/>
      <c r="BF354"/>
      <c r="BG354"/>
      <c r="BH354"/>
      <c r="BI354"/>
      <c r="BJ354"/>
      <c r="BK354"/>
      <c r="BL354"/>
      <c r="BM354"/>
      <c r="BN354"/>
      <c r="BO354"/>
      <c r="BP354"/>
      <c r="BQ354"/>
      <c r="BR354"/>
      <c r="BS354"/>
      <c r="BT354"/>
      <c r="BU354"/>
      <c r="BV354"/>
      <c r="BW354"/>
      <c r="BX354"/>
      <c r="BY354"/>
      <c r="BZ354"/>
      <c r="CA354"/>
      <c r="CB354"/>
      <c r="CC354"/>
      <c r="CD354"/>
      <c r="CE354"/>
      <c r="CF354"/>
      <c r="CG354"/>
      <c r="CH354"/>
      <c r="CI354"/>
      <c r="CJ354"/>
      <c r="CK354"/>
      <c r="CL354"/>
      <c r="CM354"/>
      <c r="CN354"/>
      <c r="CO354"/>
    </row>
    <row r="355" spans="1:93" s="1" customFormat="1">
      <c r="A355" s="349"/>
      <c r="B355" s="349"/>
      <c r="C355" s="349"/>
      <c r="D355" s="349"/>
      <c r="E355" s="349"/>
      <c r="F355" s="349"/>
      <c r="G355" s="349"/>
      <c r="H355" s="349"/>
      <c r="I355" s="349"/>
      <c r="J355" s="349"/>
      <c r="K355" s="349"/>
      <c r="L355" s="429">
        <v>770</v>
      </c>
      <c r="M355" s="349" t="s">
        <v>1225</v>
      </c>
      <c r="N355" s="374" t="s">
        <v>1209</v>
      </c>
      <c r="O355" s="349" t="s">
        <v>1245</v>
      </c>
      <c r="P355" s="349" t="s">
        <v>1046</v>
      </c>
      <c r="Q355" s="405"/>
      <c r="R355" s="50"/>
      <c r="S355"/>
      <c r="T355"/>
      <c r="U355"/>
      <c r="V355"/>
      <c r="W355"/>
      <c r="X355"/>
      <c r="Y355"/>
      <c r="Z355"/>
      <c r="AA355"/>
      <c r="AB355"/>
      <c r="AC355"/>
      <c r="AD355"/>
      <c r="AE355"/>
      <c r="AF355"/>
      <c r="AG355"/>
      <c r="AH355"/>
      <c r="AI355"/>
      <c r="AJ355"/>
      <c r="AK355"/>
      <c r="AL355"/>
      <c r="AM355"/>
      <c r="AN355"/>
      <c r="AO355"/>
      <c r="AP355"/>
      <c r="AQ355"/>
      <c r="AR355"/>
      <c r="AS355"/>
      <c r="AT355"/>
      <c r="AU355"/>
      <c r="AV355"/>
      <c r="AW355"/>
      <c r="AX355"/>
      <c r="AY355"/>
      <c r="AZ355"/>
      <c r="BA355"/>
      <c r="BB355"/>
      <c r="BC355"/>
      <c r="BD355"/>
      <c r="BE355"/>
      <c r="BF355"/>
      <c r="BG355"/>
      <c r="BH355"/>
      <c r="BI355"/>
      <c r="BJ355"/>
      <c r="BK355"/>
      <c r="BL355"/>
      <c r="BM355"/>
      <c r="BN355"/>
      <c r="BO355"/>
      <c r="BP355"/>
      <c r="BQ355"/>
      <c r="BR355"/>
      <c r="BS355"/>
      <c r="BT355"/>
      <c r="BU355"/>
      <c r="BV355"/>
      <c r="BW355"/>
      <c r="BX355"/>
      <c r="BY355"/>
      <c r="BZ355"/>
      <c r="CA355"/>
      <c r="CB355"/>
      <c r="CC355"/>
      <c r="CD355"/>
      <c r="CE355"/>
      <c r="CF355"/>
      <c r="CG355"/>
      <c r="CH355"/>
      <c r="CI355"/>
      <c r="CJ355"/>
      <c r="CK355"/>
      <c r="CL355"/>
      <c r="CM355"/>
      <c r="CN355"/>
      <c r="CO355"/>
    </row>
    <row r="356" spans="1:93" s="335" customFormat="1" ht="60">
      <c r="A356" s="287">
        <v>29</v>
      </c>
      <c r="B356" s="331" t="s">
        <v>2844</v>
      </c>
      <c r="C356" s="333" t="s">
        <v>838</v>
      </c>
      <c r="D356" s="333" t="s">
        <v>1173</v>
      </c>
      <c r="E356" s="333" t="s">
        <v>1174</v>
      </c>
      <c r="F356" s="333" t="s">
        <v>2012</v>
      </c>
      <c r="G356" s="333" t="s">
        <v>1175</v>
      </c>
      <c r="H356" s="334">
        <v>2</v>
      </c>
      <c r="I356" s="334">
        <v>2</v>
      </c>
      <c r="J356" s="333" t="s">
        <v>2630</v>
      </c>
      <c r="K356" s="333" t="s">
        <v>2617</v>
      </c>
      <c r="L356" s="334">
        <v>647</v>
      </c>
      <c r="M356" s="287" t="s">
        <v>1225</v>
      </c>
      <c r="N356" s="376" t="s">
        <v>2707</v>
      </c>
      <c r="O356" s="287" t="s">
        <v>2781</v>
      </c>
      <c r="P356" s="290" t="s">
        <v>1046</v>
      </c>
      <c r="Q356" s="405"/>
      <c r="R356" s="50"/>
      <c r="S356"/>
      <c r="T356"/>
      <c r="U356"/>
      <c r="V356"/>
      <c r="W356"/>
      <c r="X356"/>
      <c r="Y356"/>
      <c r="Z356"/>
      <c r="AA356"/>
      <c r="AB356"/>
      <c r="AC356"/>
      <c r="AD356"/>
      <c r="AE356"/>
      <c r="AF356"/>
      <c r="AG356"/>
      <c r="AH356"/>
      <c r="AI356"/>
      <c r="AJ356"/>
      <c r="AK356"/>
      <c r="AL356"/>
      <c r="AM356"/>
      <c r="AN356"/>
      <c r="AO356"/>
      <c r="AP356"/>
      <c r="AQ356"/>
      <c r="AR356"/>
      <c r="AS356"/>
      <c r="AT356"/>
      <c r="AU356"/>
      <c r="AV356"/>
      <c r="AW356"/>
      <c r="AX356"/>
      <c r="AY356"/>
      <c r="AZ356"/>
      <c r="BA356"/>
      <c r="BB356"/>
      <c r="BC356"/>
      <c r="BD356"/>
      <c r="BE356"/>
      <c r="BF356"/>
      <c r="BG356"/>
      <c r="BH356"/>
      <c r="BI356"/>
      <c r="BJ356"/>
      <c r="BK356"/>
      <c r="BL356"/>
      <c r="BM356"/>
      <c r="BN356"/>
      <c r="BO356"/>
      <c r="BP356"/>
      <c r="BQ356"/>
      <c r="BR356"/>
      <c r="BS356"/>
      <c r="BT356"/>
      <c r="BU356"/>
      <c r="BV356"/>
      <c r="BW356"/>
      <c r="BX356"/>
      <c r="BY356"/>
      <c r="BZ356"/>
      <c r="CA356"/>
      <c r="CB356"/>
      <c r="CC356"/>
      <c r="CD356"/>
      <c r="CE356"/>
      <c r="CF356"/>
      <c r="CG356"/>
      <c r="CH356"/>
      <c r="CI356"/>
      <c r="CJ356"/>
      <c r="CK356"/>
      <c r="CL356"/>
      <c r="CM356"/>
      <c r="CN356"/>
      <c r="CO356"/>
    </row>
    <row r="357" spans="1:93" s="335" customFormat="1">
      <c r="A357" s="287"/>
      <c r="B357" s="287"/>
      <c r="C357" s="333"/>
      <c r="D357" s="333"/>
      <c r="E357" s="333"/>
      <c r="F357" s="333"/>
      <c r="G357" s="333"/>
      <c r="H357" s="334"/>
      <c r="I357" s="334"/>
      <c r="J357" s="333"/>
      <c r="K357" s="333"/>
      <c r="L357" s="334">
        <v>640</v>
      </c>
      <c r="M357" s="287" t="s">
        <v>2757</v>
      </c>
      <c r="N357" s="287" t="s">
        <v>2708</v>
      </c>
      <c r="O357" s="287" t="s">
        <v>1836</v>
      </c>
      <c r="P357" s="290" t="s">
        <v>1046</v>
      </c>
      <c r="Q357" s="405"/>
      <c r="R357" s="50"/>
      <c r="S357"/>
      <c r="T357"/>
      <c r="U357"/>
      <c r="V357"/>
      <c r="W357"/>
      <c r="X357"/>
      <c r="Y357"/>
      <c r="Z357"/>
      <c r="AA357"/>
      <c r="AB357"/>
      <c r="AC357"/>
      <c r="AD357"/>
      <c r="AE357"/>
      <c r="AF357"/>
      <c r="AG357"/>
      <c r="AH357"/>
      <c r="AI357"/>
      <c r="AJ357"/>
      <c r="AK357"/>
      <c r="AL357"/>
      <c r="AM357"/>
      <c r="AN357"/>
      <c r="AO357"/>
      <c r="AP357"/>
      <c r="AQ357"/>
      <c r="AR357"/>
      <c r="AS357"/>
      <c r="AT357"/>
      <c r="AU357"/>
      <c r="AV357"/>
      <c r="AW357"/>
      <c r="AX357"/>
      <c r="AY357"/>
      <c r="AZ357"/>
      <c r="BA357"/>
      <c r="BB357"/>
      <c r="BC357"/>
      <c r="BD357"/>
      <c r="BE357"/>
      <c r="BF357"/>
      <c r="BG357"/>
      <c r="BH357"/>
      <c r="BI357"/>
      <c r="BJ357"/>
      <c r="BK357"/>
      <c r="BL357"/>
      <c r="BM357"/>
      <c r="BN357"/>
      <c r="BO357"/>
      <c r="BP357"/>
      <c r="BQ357"/>
      <c r="BR357"/>
      <c r="BS357"/>
      <c r="BT357"/>
      <c r="BU357"/>
      <c r="BV357"/>
      <c r="BW357"/>
      <c r="BX357"/>
      <c r="BY357"/>
      <c r="BZ357"/>
      <c r="CA357"/>
      <c r="CB357"/>
      <c r="CC357"/>
      <c r="CD357"/>
      <c r="CE357"/>
      <c r="CF357"/>
      <c r="CG357"/>
      <c r="CH357"/>
      <c r="CI357"/>
      <c r="CJ357"/>
      <c r="CK357"/>
      <c r="CL357"/>
      <c r="CM357"/>
      <c r="CN357"/>
      <c r="CO357"/>
    </row>
    <row r="358" spans="1:93" s="330" customFormat="1" ht="71.25" customHeight="1">
      <c r="A358" s="322">
        <v>29</v>
      </c>
      <c r="B358" s="319" t="s">
        <v>2842</v>
      </c>
      <c r="C358" s="321" t="s">
        <v>838</v>
      </c>
      <c r="D358" s="322" t="s">
        <v>1173</v>
      </c>
      <c r="E358" s="321" t="s">
        <v>1174</v>
      </c>
      <c r="F358" s="321" t="s">
        <v>2012</v>
      </c>
      <c r="G358" s="321" t="s">
        <v>1175</v>
      </c>
      <c r="H358" s="323">
        <v>3</v>
      </c>
      <c r="I358" s="323">
        <v>3</v>
      </c>
      <c r="J358" s="321" t="s">
        <v>2864</v>
      </c>
      <c r="K358" s="321" t="s">
        <v>2082</v>
      </c>
      <c r="L358" s="323">
        <v>588</v>
      </c>
      <c r="M358" s="321" t="s">
        <v>1969</v>
      </c>
      <c r="N358" s="321" t="s">
        <v>1970</v>
      </c>
      <c r="O358" s="321" t="s">
        <v>1971</v>
      </c>
      <c r="P358" s="380" t="s">
        <v>1063</v>
      </c>
      <c r="Q358" s="405"/>
      <c r="R358" s="50"/>
      <c r="S358"/>
      <c r="T358"/>
      <c r="U358"/>
      <c r="V358"/>
      <c r="W358"/>
      <c r="X358"/>
      <c r="Y358"/>
      <c r="Z358"/>
      <c r="AA358"/>
      <c r="AB358"/>
      <c r="AC358"/>
      <c r="AD358"/>
      <c r="AE358"/>
      <c r="AF358"/>
      <c r="AG358"/>
      <c r="AH358"/>
      <c r="AI358"/>
      <c r="AJ358"/>
      <c r="AK358"/>
      <c r="AL358"/>
      <c r="AM358"/>
      <c r="AN358"/>
      <c r="AO358"/>
      <c r="AP358"/>
      <c r="AQ358"/>
      <c r="AR358"/>
      <c r="AS358"/>
      <c r="AT358"/>
      <c r="AU358"/>
      <c r="AV358"/>
      <c r="AW358"/>
      <c r="AX358"/>
      <c r="AY358"/>
      <c r="AZ358"/>
      <c r="BA358"/>
      <c r="BB358"/>
      <c r="BC358"/>
      <c r="BD358"/>
      <c r="BE358"/>
      <c r="BF358"/>
      <c r="BG358"/>
      <c r="BH358"/>
      <c r="BI358"/>
      <c r="BJ358"/>
      <c r="BK358"/>
      <c r="BL358"/>
      <c r="BM358"/>
      <c r="BN358"/>
      <c r="BO358"/>
      <c r="BP358"/>
      <c r="BQ358"/>
      <c r="BR358"/>
      <c r="BS358"/>
      <c r="BT358"/>
      <c r="BU358"/>
      <c r="BV358"/>
      <c r="BW358"/>
      <c r="BX358"/>
      <c r="BY358"/>
      <c r="BZ358"/>
      <c r="CA358"/>
      <c r="CB358"/>
      <c r="CC358"/>
      <c r="CD358"/>
      <c r="CE358"/>
      <c r="CF358"/>
      <c r="CG358"/>
      <c r="CH358"/>
      <c r="CI358"/>
      <c r="CJ358"/>
      <c r="CK358"/>
      <c r="CL358"/>
      <c r="CM358"/>
      <c r="CN358"/>
      <c r="CO358"/>
    </row>
    <row r="359" spans="1:93" s="330" customFormat="1">
      <c r="A359" s="322"/>
      <c r="B359" s="322"/>
      <c r="C359" s="321"/>
      <c r="D359" s="322"/>
      <c r="E359" s="321"/>
      <c r="F359" s="321"/>
      <c r="G359" s="321"/>
      <c r="H359" s="323"/>
      <c r="I359" s="323"/>
      <c r="J359" s="321"/>
      <c r="K359" s="321"/>
      <c r="L359" s="323">
        <v>588</v>
      </c>
      <c r="M359" s="321" t="s">
        <v>1225</v>
      </c>
      <c r="N359" s="375" t="s">
        <v>1209</v>
      </c>
      <c r="O359" s="321" t="s">
        <v>1245</v>
      </c>
      <c r="P359" s="380" t="s">
        <v>1046</v>
      </c>
      <c r="Q359" s="405"/>
      <c r="R359" s="50"/>
      <c r="S359"/>
      <c r="T359"/>
      <c r="U359"/>
      <c r="V359"/>
      <c r="W359"/>
      <c r="X359"/>
      <c r="Y359"/>
      <c r="Z359"/>
      <c r="AA359"/>
      <c r="AB359"/>
      <c r="AC359"/>
      <c r="AD359"/>
      <c r="AE359"/>
      <c r="AF359"/>
      <c r="AG359"/>
      <c r="AH359"/>
      <c r="AI359"/>
      <c r="AJ359"/>
      <c r="AK359"/>
      <c r="AL359"/>
      <c r="AM359"/>
      <c r="AN359"/>
      <c r="AO359"/>
      <c r="AP359"/>
      <c r="AQ359"/>
      <c r="AR359"/>
      <c r="AS359"/>
      <c r="AT359"/>
      <c r="AU359"/>
      <c r="AV359"/>
      <c r="AW359"/>
      <c r="AX359"/>
      <c r="AY359"/>
      <c r="AZ359"/>
      <c r="BA359"/>
      <c r="BB359"/>
      <c r="BC359"/>
      <c r="BD359"/>
      <c r="BE359"/>
      <c r="BF359"/>
      <c r="BG359"/>
      <c r="BH359"/>
      <c r="BI359"/>
      <c r="BJ359"/>
      <c r="BK359"/>
      <c r="BL359"/>
      <c r="BM359"/>
      <c r="BN359"/>
      <c r="BO359"/>
      <c r="BP359"/>
      <c r="BQ359"/>
      <c r="BR359"/>
      <c r="BS359"/>
      <c r="BT359"/>
      <c r="BU359"/>
      <c r="BV359"/>
      <c r="BW359"/>
      <c r="BX359"/>
      <c r="BY359"/>
      <c r="BZ359"/>
      <c r="CA359"/>
      <c r="CB359"/>
      <c r="CC359"/>
      <c r="CD359"/>
      <c r="CE359"/>
      <c r="CF359"/>
      <c r="CG359"/>
      <c r="CH359"/>
      <c r="CI359"/>
      <c r="CJ359"/>
      <c r="CK359"/>
      <c r="CL359"/>
      <c r="CM359"/>
      <c r="CN359"/>
      <c r="CO359"/>
    </row>
    <row r="360" spans="1:93" s="330" customFormat="1" ht="30">
      <c r="A360" s="322"/>
      <c r="B360" s="322"/>
      <c r="C360" s="321"/>
      <c r="D360" s="322"/>
      <c r="E360" s="321"/>
      <c r="F360" s="321"/>
      <c r="G360" s="321"/>
      <c r="H360" s="323"/>
      <c r="I360" s="323"/>
      <c r="J360" s="321"/>
      <c r="K360" s="321"/>
      <c r="L360" s="323">
        <v>588</v>
      </c>
      <c r="M360" s="321" t="s">
        <v>1226</v>
      </c>
      <c r="N360" s="321" t="s">
        <v>1210</v>
      </c>
      <c r="O360" s="321" t="s">
        <v>1972</v>
      </c>
      <c r="P360" s="380" t="s">
        <v>1056</v>
      </c>
      <c r="Q360" s="405"/>
      <c r="R360" s="50"/>
      <c r="S360"/>
      <c r="T360"/>
      <c r="U360"/>
      <c r="V360"/>
      <c r="W360"/>
      <c r="X360"/>
      <c r="Y360"/>
      <c r="Z360"/>
      <c r="AA360"/>
      <c r="AB360"/>
      <c r="AC360"/>
      <c r="AD360"/>
      <c r="AE360"/>
      <c r="AF360"/>
      <c r="AG360"/>
      <c r="AH360"/>
      <c r="AI360"/>
      <c r="AJ360"/>
      <c r="AK360"/>
      <c r="AL360"/>
      <c r="AM360"/>
      <c r="AN360"/>
      <c r="AO360"/>
      <c r="AP360"/>
      <c r="AQ360"/>
      <c r="AR360"/>
      <c r="AS360"/>
      <c r="AT360"/>
      <c r="AU360"/>
      <c r="AV360"/>
      <c r="AW360"/>
      <c r="AX360"/>
      <c r="AY360"/>
      <c r="AZ360"/>
      <c r="BA360"/>
      <c r="BB360"/>
      <c r="BC360"/>
      <c r="BD360"/>
      <c r="BE360"/>
      <c r="BF360"/>
      <c r="BG360"/>
      <c r="BH360"/>
      <c r="BI360"/>
      <c r="BJ360"/>
      <c r="BK360"/>
      <c r="BL360"/>
      <c r="BM360"/>
      <c r="BN360"/>
      <c r="BO360"/>
      <c r="BP360"/>
      <c r="BQ360"/>
      <c r="BR360"/>
      <c r="BS360"/>
      <c r="BT360"/>
      <c r="BU360"/>
      <c r="BV360"/>
      <c r="BW360"/>
      <c r="BX360"/>
      <c r="BY360"/>
      <c r="BZ360"/>
      <c r="CA360"/>
      <c r="CB360"/>
      <c r="CC360"/>
      <c r="CD360"/>
      <c r="CE360"/>
      <c r="CF360"/>
      <c r="CG360"/>
      <c r="CH360"/>
      <c r="CI360"/>
      <c r="CJ360"/>
      <c r="CK360"/>
      <c r="CL360"/>
      <c r="CM360"/>
      <c r="CN360"/>
      <c r="CO360"/>
    </row>
    <row r="361" spans="1:93" s="1" customFormat="1">
      <c r="A361" s="246"/>
      <c r="B361" s="246"/>
      <c r="C361" s="245"/>
      <c r="D361" s="245"/>
      <c r="E361" s="245"/>
      <c r="F361" s="245"/>
      <c r="G361" s="292"/>
      <c r="H361" s="268"/>
      <c r="I361" s="268"/>
      <c r="J361" s="246"/>
      <c r="K361" s="292"/>
      <c r="L361" s="268"/>
      <c r="M361" s="246"/>
      <c r="N361" s="245"/>
      <c r="O361" s="245"/>
      <c r="P361" s="292"/>
      <c r="Q361" s="407"/>
      <c r="R361" s="292"/>
      <c r="S361"/>
      <c r="T361"/>
      <c r="U361"/>
      <c r="V361"/>
      <c r="W361"/>
      <c r="X361"/>
      <c r="Y361"/>
      <c r="Z361"/>
      <c r="AA361"/>
      <c r="AB361"/>
      <c r="AC361"/>
      <c r="AD361"/>
      <c r="AE361"/>
      <c r="AF361"/>
      <c r="AG361"/>
      <c r="AH361"/>
      <c r="AI361"/>
      <c r="AJ361"/>
      <c r="AK361"/>
      <c r="AL361"/>
      <c r="AM361"/>
      <c r="AN361"/>
      <c r="AO361"/>
      <c r="AP361"/>
      <c r="AQ361"/>
      <c r="AR361"/>
      <c r="AS361"/>
      <c r="AT361"/>
      <c r="AU361"/>
      <c r="AV361"/>
      <c r="AW361"/>
      <c r="AX361"/>
      <c r="AY361"/>
      <c r="AZ361"/>
      <c r="BA361"/>
      <c r="BB361"/>
      <c r="BC361"/>
      <c r="BD361"/>
      <c r="BE361"/>
      <c r="BF361"/>
      <c r="BG361"/>
      <c r="BH361"/>
      <c r="BI361"/>
      <c r="BJ361"/>
      <c r="BK361"/>
      <c r="BL361"/>
      <c r="BM361"/>
      <c r="BN361"/>
      <c r="BO361"/>
      <c r="BP361"/>
      <c r="BQ361"/>
      <c r="BR361"/>
      <c r="BS361"/>
      <c r="BT361"/>
      <c r="BU361"/>
      <c r="BV361"/>
      <c r="BW361"/>
      <c r="BX361"/>
      <c r="BY361"/>
      <c r="BZ361"/>
      <c r="CA361"/>
      <c r="CB361"/>
      <c r="CC361"/>
      <c r="CD361"/>
      <c r="CE361"/>
      <c r="CF361"/>
      <c r="CG361"/>
      <c r="CH361"/>
      <c r="CI361"/>
      <c r="CJ361"/>
      <c r="CK361"/>
      <c r="CL361"/>
      <c r="CM361"/>
      <c r="CN361"/>
      <c r="CO361"/>
    </row>
    <row r="362" spans="1:93" s="1" customFormat="1" ht="45">
      <c r="A362" s="349">
        <v>30</v>
      </c>
      <c r="B362" s="349" t="s">
        <v>5</v>
      </c>
      <c r="C362" s="350" t="s">
        <v>838</v>
      </c>
      <c r="D362" s="357" t="s">
        <v>1186</v>
      </c>
      <c r="E362" s="358" t="s">
        <v>1190</v>
      </c>
      <c r="F362" s="350" t="s">
        <v>2237</v>
      </c>
      <c r="G362" s="351" t="s">
        <v>2238</v>
      </c>
      <c r="H362" s="361">
        <v>2</v>
      </c>
      <c r="I362" s="361">
        <v>2</v>
      </c>
      <c r="J362" s="354" t="s">
        <v>2444</v>
      </c>
      <c r="K362" s="353" t="s">
        <v>2524</v>
      </c>
      <c r="L362" s="421">
        <v>833</v>
      </c>
      <c r="M362" s="349" t="s">
        <v>1242</v>
      </c>
      <c r="N362" s="350" t="s">
        <v>1223</v>
      </c>
      <c r="O362" s="350" t="s">
        <v>2236</v>
      </c>
      <c r="P362" s="351" t="s">
        <v>1255</v>
      </c>
      <c r="Q362" s="405">
        <v>1</v>
      </c>
      <c r="R362" s="50"/>
      <c r="S362"/>
      <c r="T362"/>
      <c r="U362"/>
      <c r="V362"/>
      <c r="W362"/>
      <c r="X362"/>
      <c r="Y362"/>
      <c r="Z362"/>
      <c r="AA362"/>
      <c r="AB362"/>
      <c r="AC362"/>
      <c r="AD362"/>
      <c r="AE362"/>
      <c r="AF362"/>
      <c r="AG362"/>
      <c r="AH362"/>
      <c r="AI362"/>
      <c r="AJ362"/>
      <c r="AK362"/>
      <c r="AL362"/>
      <c r="AM362"/>
      <c r="AN362"/>
      <c r="AO362"/>
      <c r="AP362"/>
      <c r="AQ362"/>
      <c r="AR362"/>
      <c r="AS362"/>
      <c r="AT362"/>
      <c r="AU362"/>
      <c r="AV362"/>
      <c r="AW362"/>
      <c r="AX362"/>
      <c r="AY362"/>
      <c r="AZ362"/>
      <c r="BA362"/>
      <c r="BB362"/>
      <c r="BC362"/>
      <c r="BD362"/>
      <c r="BE362"/>
      <c r="BF362"/>
      <c r="BG362"/>
      <c r="BH362"/>
      <c r="BI362"/>
      <c r="BJ362"/>
      <c r="BK362"/>
      <c r="BL362"/>
      <c r="BM362"/>
      <c r="BN362"/>
      <c r="BO362"/>
      <c r="BP362"/>
      <c r="BQ362"/>
      <c r="BR362"/>
      <c r="BS362"/>
      <c r="BT362"/>
      <c r="BU362"/>
      <c r="BV362"/>
      <c r="BW362"/>
      <c r="BX362"/>
      <c r="BY362"/>
      <c r="BZ362"/>
      <c r="CA362"/>
      <c r="CB362"/>
      <c r="CC362"/>
      <c r="CD362"/>
      <c r="CE362"/>
      <c r="CF362"/>
      <c r="CG362"/>
      <c r="CH362"/>
      <c r="CI362"/>
      <c r="CJ362"/>
      <c r="CK362"/>
      <c r="CL362"/>
      <c r="CM362"/>
      <c r="CN362"/>
      <c r="CO362"/>
    </row>
    <row r="363" spans="1:93" s="1" customFormat="1" ht="30">
      <c r="A363" s="349"/>
      <c r="B363" s="349"/>
      <c r="C363" s="350"/>
      <c r="D363" s="350"/>
      <c r="E363" s="350"/>
      <c r="F363" s="350"/>
      <c r="G363" s="351"/>
      <c r="H363" s="361"/>
      <c r="I363" s="361"/>
      <c r="J363" s="349"/>
      <c r="K363" s="351"/>
      <c r="L363" s="421">
        <v>833</v>
      </c>
      <c r="M363" s="349" t="s">
        <v>2525</v>
      </c>
      <c r="N363" s="375" t="s">
        <v>2204</v>
      </c>
      <c r="O363" s="350" t="s">
        <v>2234</v>
      </c>
      <c r="P363" s="351" t="s">
        <v>1046</v>
      </c>
      <c r="Q363" s="405"/>
      <c r="R363" s="50"/>
      <c r="S363"/>
      <c r="T363"/>
      <c r="U363"/>
      <c r="V363"/>
      <c r="W363"/>
      <c r="X363"/>
      <c r="Y363"/>
      <c r="Z363"/>
      <c r="AA363"/>
      <c r="AB363"/>
      <c r="AC363"/>
      <c r="AD363"/>
      <c r="AE363"/>
      <c r="AF363"/>
      <c r="AG363"/>
      <c r="AH363"/>
      <c r="AI363"/>
      <c r="AJ363"/>
      <c r="AK363"/>
      <c r="AL363"/>
      <c r="AM363"/>
      <c r="AN363"/>
      <c r="AO363"/>
      <c r="AP363"/>
      <c r="AQ363"/>
      <c r="AR363"/>
      <c r="AS363"/>
      <c r="AT363"/>
      <c r="AU363"/>
      <c r="AV363"/>
      <c r="AW363"/>
      <c r="AX363"/>
      <c r="AY363"/>
      <c r="AZ363"/>
      <c r="BA363"/>
      <c r="BB363"/>
      <c r="BC363"/>
      <c r="BD363"/>
      <c r="BE363"/>
      <c r="BF363"/>
      <c r="BG363"/>
      <c r="BH363"/>
      <c r="BI363"/>
      <c r="BJ363"/>
      <c r="BK363"/>
      <c r="BL363"/>
      <c r="BM363"/>
      <c r="BN363"/>
      <c r="BO363"/>
      <c r="BP363"/>
      <c r="BQ363"/>
      <c r="BR363"/>
      <c r="BS363"/>
      <c r="BT363"/>
      <c r="BU363"/>
      <c r="BV363"/>
      <c r="BW363"/>
      <c r="BX363"/>
      <c r="BY363"/>
      <c r="BZ363"/>
      <c r="CA363"/>
      <c r="CB363"/>
      <c r="CC363"/>
      <c r="CD363"/>
      <c r="CE363"/>
      <c r="CF363"/>
      <c r="CG363"/>
      <c r="CH363"/>
      <c r="CI363"/>
      <c r="CJ363"/>
      <c r="CK363"/>
      <c r="CL363"/>
      <c r="CM363"/>
      <c r="CN363"/>
      <c r="CO363"/>
    </row>
    <row r="364" spans="1:93" s="335" customFormat="1" ht="45">
      <c r="A364" s="287">
        <v>30</v>
      </c>
      <c r="B364" s="331" t="s">
        <v>2844</v>
      </c>
      <c r="C364" s="333" t="s">
        <v>838</v>
      </c>
      <c r="D364" s="341" t="s">
        <v>1186</v>
      </c>
      <c r="E364" s="343" t="s">
        <v>1190</v>
      </c>
      <c r="F364" s="333" t="s">
        <v>2237</v>
      </c>
      <c r="G364" s="333" t="s">
        <v>2238</v>
      </c>
      <c r="H364" s="334">
        <v>3</v>
      </c>
      <c r="I364" s="334">
        <v>3</v>
      </c>
      <c r="J364" s="333" t="s">
        <v>2839</v>
      </c>
      <c r="K364" s="333" t="s">
        <v>2618</v>
      </c>
      <c r="L364" s="334">
        <v>593</v>
      </c>
      <c r="M364" s="287" t="s">
        <v>2525</v>
      </c>
      <c r="N364" s="376" t="s">
        <v>2709</v>
      </c>
      <c r="O364" s="287" t="s">
        <v>2234</v>
      </c>
      <c r="P364" s="290" t="s">
        <v>1046</v>
      </c>
      <c r="Q364" s="405"/>
      <c r="R364" s="50"/>
      <c r="S364"/>
      <c r="T364"/>
      <c r="U364"/>
      <c r="V364"/>
      <c r="W364"/>
      <c r="X364"/>
      <c r="Y364"/>
      <c r="Z364"/>
      <c r="AA364"/>
      <c r="AB364"/>
      <c r="AC364"/>
      <c r="AD364"/>
      <c r="AE364"/>
      <c r="AF364"/>
      <c r="AG364"/>
      <c r="AH364"/>
      <c r="AI364"/>
      <c r="AJ364"/>
      <c r="AK364"/>
      <c r="AL364"/>
      <c r="AM364"/>
      <c r="AN364"/>
      <c r="AO364"/>
      <c r="AP364"/>
      <c r="AQ364"/>
      <c r="AR364"/>
      <c r="AS364"/>
      <c r="AT364"/>
      <c r="AU364"/>
      <c r="AV364"/>
      <c r="AW364"/>
      <c r="AX364"/>
      <c r="AY364"/>
      <c r="AZ364"/>
      <c r="BA364"/>
      <c r="BB364"/>
      <c r="BC364"/>
      <c r="BD364"/>
      <c r="BE364"/>
      <c r="BF364"/>
      <c r="BG364"/>
      <c r="BH364"/>
      <c r="BI364"/>
      <c r="BJ364"/>
      <c r="BK364"/>
      <c r="BL364"/>
      <c r="BM364"/>
      <c r="BN364"/>
      <c r="BO364"/>
      <c r="BP364"/>
      <c r="BQ364"/>
      <c r="BR364"/>
      <c r="BS364"/>
      <c r="BT364"/>
      <c r="BU364"/>
      <c r="BV364"/>
      <c r="BW364"/>
      <c r="BX364"/>
      <c r="BY364"/>
      <c r="BZ364"/>
      <c r="CA364"/>
      <c r="CB364"/>
      <c r="CC364"/>
      <c r="CD364"/>
      <c r="CE364"/>
      <c r="CF364"/>
      <c r="CG364"/>
      <c r="CH364"/>
      <c r="CI364"/>
      <c r="CJ364"/>
      <c r="CK364"/>
      <c r="CL364"/>
      <c r="CM364"/>
      <c r="CN364"/>
      <c r="CO364"/>
    </row>
    <row r="365" spans="1:93" s="335" customFormat="1">
      <c r="A365" s="287"/>
      <c r="B365" s="287"/>
      <c r="C365" s="333"/>
      <c r="D365" s="341"/>
      <c r="E365" s="343"/>
      <c r="F365" s="333"/>
      <c r="G365" s="333"/>
      <c r="H365" s="334"/>
      <c r="I365" s="334"/>
      <c r="J365" s="333"/>
      <c r="K365" s="333"/>
      <c r="L365" s="334">
        <v>806</v>
      </c>
      <c r="M365" s="287" t="s">
        <v>1242</v>
      </c>
      <c r="N365" s="287" t="s">
        <v>2710</v>
      </c>
      <c r="O365" s="287" t="s">
        <v>2236</v>
      </c>
      <c r="P365" s="290" t="s">
        <v>1255</v>
      </c>
      <c r="Q365" s="405"/>
      <c r="R365" s="50"/>
      <c r="S365"/>
      <c r="T365"/>
      <c r="U365"/>
      <c r="V365"/>
      <c r="W365"/>
      <c r="X365"/>
      <c r="Y365"/>
      <c r="Z365"/>
      <c r="AA365"/>
      <c r="AB365"/>
      <c r="AC365"/>
      <c r="AD365"/>
      <c r="AE365"/>
      <c r="AF365"/>
      <c r="AG365"/>
      <c r="AH365"/>
      <c r="AI365"/>
      <c r="AJ365"/>
      <c r="AK365"/>
      <c r="AL365"/>
      <c r="AM365"/>
      <c r="AN365"/>
      <c r="AO365"/>
      <c r="AP365"/>
      <c r="AQ365"/>
      <c r="AR365"/>
      <c r="AS365"/>
      <c r="AT365"/>
      <c r="AU365"/>
      <c r="AV365"/>
      <c r="AW365"/>
      <c r="AX365"/>
      <c r="AY365"/>
      <c r="AZ365"/>
      <c r="BA365"/>
      <c r="BB365"/>
      <c r="BC365"/>
      <c r="BD365"/>
      <c r="BE365"/>
      <c r="BF365"/>
      <c r="BG365"/>
      <c r="BH365"/>
      <c r="BI365"/>
      <c r="BJ365"/>
      <c r="BK365"/>
      <c r="BL365"/>
      <c r="BM365"/>
      <c r="BN365"/>
      <c r="BO365"/>
      <c r="BP365"/>
      <c r="BQ365"/>
      <c r="BR365"/>
      <c r="BS365"/>
      <c r="BT365"/>
      <c r="BU365"/>
      <c r="BV365"/>
      <c r="BW365"/>
      <c r="BX365"/>
      <c r="BY365"/>
      <c r="BZ365"/>
      <c r="CA365"/>
      <c r="CB365"/>
      <c r="CC365"/>
      <c r="CD365"/>
      <c r="CE365"/>
      <c r="CF365"/>
      <c r="CG365"/>
      <c r="CH365"/>
      <c r="CI365"/>
      <c r="CJ365"/>
      <c r="CK365"/>
      <c r="CL365"/>
      <c r="CM365"/>
      <c r="CN365"/>
      <c r="CO365"/>
    </row>
    <row r="366" spans="1:93" s="335" customFormat="1">
      <c r="A366" s="287"/>
      <c r="B366" s="287"/>
      <c r="C366" s="333"/>
      <c r="D366" s="333"/>
      <c r="E366" s="333"/>
      <c r="F366" s="287"/>
      <c r="G366" s="287"/>
      <c r="H366" s="334"/>
      <c r="I366" s="334"/>
      <c r="J366" s="333"/>
      <c r="K366" s="333"/>
      <c r="L366" s="334">
        <v>760</v>
      </c>
      <c r="M366" s="287" t="s">
        <v>1238</v>
      </c>
      <c r="N366" s="287" t="s">
        <v>2711</v>
      </c>
      <c r="O366" s="287" t="s">
        <v>2233</v>
      </c>
      <c r="P366" s="290" t="s">
        <v>1055</v>
      </c>
      <c r="Q366" s="405"/>
      <c r="R366" s="50"/>
      <c r="S366"/>
      <c r="T366"/>
      <c r="U366"/>
      <c r="V366"/>
      <c r="W366"/>
      <c r="X366"/>
      <c r="Y366"/>
      <c r="Z366"/>
      <c r="AA366"/>
      <c r="AB366"/>
      <c r="AC366"/>
      <c r="AD366"/>
      <c r="AE366"/>
      <c r="AF366"/>
      <c r="AG366"/>
      <c r="AH366"/>
      <c r="AI366"/>
      <c r="AJ366"/>
      <c r="AK366"/>
      <c r="AL366"/>
      <c r="AM366"/>
      <c r="AN366"/>
      <c r="AO366"/>
      <c r="AP366"/>
      <c r="AQ366"/>
      <c r="AR366"/>
      <c r="AS366"/>
      <c r="AT366"/>
      <c r="AU366"/>
      <c r="AV366"/>
      <c r="AW366"/>
      <c r="AX366"/>
      <c r="AY366"/>
      <c r="AZ366"/>
      <c r="BA366"/>
      <c r="BB366"/>
      <c r="BC366"/>
      <c r="BD366"/>
      <c r="BE366"/>
      <c r="BF366"/>
      <c r="BG366"/>
      <c r="BH366"/>
      <c r="BI366"/>
      <c r="BJ366"/>
      <c r="BK366"/>
      <c r="BL366"/>
      <c r="BM366"/>
      <c r="BN366"/>
      <c r="BO366"/>
      <c r="BP366"/>
      <c r="BQ366"/>
      <c r="BR366"/>
      <c r="BS366"/>
      <c r="BT366"/>
      <c r="BU366"/>
      <c r="BV366"/>
      <c r="BW366"/>
      <c r="BX366"/>
      <c r="BY366"/>
      <c r="BZ366"/>
      <c r="CA366"/>
      <c r="CB366"/>
      <c r="CC366"/>
      <c r="CD366"/>
      <c r="CE366"/>
      <c r="CF366"/>
      <c r="CG366"/>
      <c r="CH366"/>
      <c r="CI366"/>
      <c r="CJ366"/>
      <c r="CK366"/>
      <c r="CL366"/>
      <c r="CM366"/>
      <c r="CN366"/>
      <c r="CO366"/>
    </row>
    <row r="367" spans="1:93" s="321" customFormat="1" ht="75">
      <c r="A367" s="321">
        <v>30</v>
      </c>
      <c r="C367" s="321" t="s">
        <v>838</v>
      </c>
      <c r="D367" s="321" t="s">
        <v>1186</v>
      </c>
      <c r="E367" s="321" t="s">
        <v>1190</v>
      </c>
      <c r="F367" s="321" t="s">
        <v>2237</v>
      </c>
      <c r="G367" s="321" t="s">
        <v>2238</v>
      </c>
      <c r="H367" s="323">
        <v>8</v>
      </c>
      <c r="I367" s="323">
        <v>7</v>
      </c>
      <c r="J367" s="321" t="s">
        <v>2831</v>
      </c>
      <c r="K367" s="321" t="s">
        <v>2832</v>
      </c>
      <c r="L367" s="323">
        <v>570</v>
      </c>
      <c r="M367" s="321" t="s">
        <v>1228</v>
      </c>
      <c r="N367" s="321" t="s">
        <v>2833</v>
      </c>
      <c r="O367" s="321" t="s">
        <v>2235</v>
      </c>
      <c r="P367" s="380" t="s">
        <v>1251</v>
      </c>
      <c r="Q367" s="405"/>
      <c r="R367" s="50"/>
      <c r="S367"/>
      <c r="T367"/>
      <c r="U367"/>
      <c r="V367"/>
      <c r="W367"/>
      <c r="X367"/>
      <c r="Y367"/>
      <c r="Z367"/>
      <c r="AA367"/>
      <c r="AB367"/>
      <c r="AC367"/>
      <c r="AD367"/>
      <c r="AE367"/>
      <c r="AF367"/>
      <c r="AG367"/>
      <c r="AH367"/>
      <c r="AI367"/>
      <c r="AJ367"/>
      <c r="AK367"/>
      <c r="AL367"/>
      <c r="AM367"/>
      <c r="AN367"/>
      <c r="AO367"/>
      <c r="AP367"/>
      <c r="AQ367"/>
      <c r="AR367"/>
      <c r="AS367"/>
      <c r="AT367"/>
      <c r="AU367"/>
      <c r="AV367"/>
      <c r="AW367"/>
      <c r="AX367"/>
      <c r="AY367"/>
      <c r="AZ367"/>
      <c r="BA367"/>
      <c r="BB367"/>
      <c r="BC367"/>
      <c r="BD367"/>
      <c r="BE367"/>
      <c r="BF367"/>
      <c r="BG367"/>
      <c r="BH367"/>
      <c r="BI367"/>
      <c r="BJ367"/>
      <c r="BK367"/>
      <c r="BL367"/>
      <c r="BM367"/>
      <c r="BN367"/>
      <c r="BO367"/>
      <c r="BP367"/>
      <c r="BQ367"/>
      <c r="BR367"/>
      <c r="BS367"/>
      <c r="BT367"/>
      <c r="BU367"/>
      <c r="BV367"/>
      <c r="BW367"/>
      <c r="BX367"/>
      <c r="BY367"/>
      <c r="BZ367"/>
      <c r="CA367"/>
      <c r="CB367"/>
      <c r="CC367"/>
      <c r="CD367"/>
      <c r="CE367"/>
      <c r="CF367"/>
      <c r="CG367"/>
      <c r="CH367"/>
      <c r="CI367"/>
      <c r="CJ367"/>
      <c r="CK367"/>
      <c r="CL367"/>
      <c r="CM367"/>
      <c r="CN367"/>
      <c r="CO367"/>
    </row>
    <row r="368" spans="1:93" s="330" customFormat="1">
      <c r="A368" s="322"/>
      <c r="B368" s="322"/>
      <c r="C368" s="321"/>
      <c r="D368" s="321"/>
      <c r="E368" s="321"/>
      <c r="F368" s="321"/>
      <c r="G368" s="321"/>
      <c r="H368" s="323"/>
      <c r="I368" s="323"/>
      <c r="J368" s="321"/>
      <c r="K368" s="321"/>
      <c r="L368" s="323">
        <v>570</v>
      </c>
      <c r="M368" s="321" t="s">
        <v>1969</v>
      </c>
      <c r="N368" s="321" t="s">
        <v>2834</v>
      </c>
      <c r="O368" s="321" t="s">
        <v>1971</v>
      </c>
      <c r="P368" s="380" t="s">
        <v>1063</v>
      </c>
      <c r="Q368" s="405"/>
      <c r="R368" s="50"/>
      <c r="S368"/>
      <c r="T368"/>
      <c r="U368"/>
      <c r="V368"/>
      <c r="W368"/>
      <c r="X368"/>
      <c r="Y368"/>
      <c r="Z368"/>
      <c r="AA368"/>
      <c r="AB368"/>
      <c r="AC368"/>
      <c r="AD368"/>
      <c r="AE368"/>
      <c r="AF368"/>
      <c r="AG368"/>
      <c r="AH368"/>
      <c r="AI368"/>
      <c r="AJ368"/>
      <c r="AK368"/>
      <c r="AL368"/>
      <c r="AM368"/>
      <c r="AN368"/>
      <c r="AO368"/>
      <c r="AP368"/>
      <c r="AQ368"/>
      <c r="AR368"/>
      <c r="AS368"/>
      <c r="AT368"/>
      <c r="AU368"/>
      <c r="AV368"/>
      <c r="AW368"/>
      <c r="AX368"/>
      <c r="AY368"/>
      <c r="AZ368"/>
      <c r="BA368"/>
      <c r="BB368"/>
      <c r="BC368"/>
      <c r="BD368"/>
      <c r="BE368"/>
      <c r="BF368"/>
      <c r="BG368"/>
      <c r="BH368"/>
      <c r="BI368"/>
      <c r="BJ368"/>
      <c r="BK368"/>
      <c r="BL368"/>
      <c r="BM368"/>
      <c r="BN368"/>
      <c r="BO368"/>
      <c r="BP368"/>
      <c r="BQ368"/>
      <c r="BR368"/>
      <c r="BS368"/>
      <c r="BT368"/>
      <c r="BU368"/>
      <c r="BV368"/>
      <c r="BW368"/>
      <c r="BX368"/>
      <c r="BY368"/>
      <c r="BZ368"/>
      <c r="CA368"/>
      <c r="CB368"/>
      <c r="CC368"/>
      <c r="CD368"/>
      <c r="CE368"/>
      <c r="CF368"/>
      <c r="CG368"/>
      <c r="CH368"/>
      <c r="CI368"/>
      <c r="CJ368"/>
      <c r="CK368"/>
      <c r="CL368"/>
      <c r="CM368"/>
      <c r="CN368"/>
      <c r="CO368"/>
    </row>
    <row r="369" spans="1:93" s="330" customFormat="1" ht="30">
      <c r="A369" s="322"/>
      <c r="B369" s="322"/>
      <c r="C369" s="321"/>
      <c r="D369" s="321"/>
      <c r="E369" s="321"/>
      <c r="F369" s="321"/>
      <c r="G369" s="321"/>
      <c r="H369" s="323"/>
      <c r="I369" s="323"/>
      <c r="J369" s="321"/>
      <c r="K369" s="321"/>
      <c r="L369" s="323">
        <v>570</v>
      </c>
      <c r="M369" s="321" t="s">
        <v>2525</v>
      </c>
      <c r="N369" s="375" t="s">
        <v>2709</v>
      </c>
      <c r="O369" s="321" t="s">
        <v>2234</v>
      </c>
      <c r="P369" s="380" t="s">
        <v>1046</v>
      </c>
      <c r="Q369" s="405"/>
      <c r="R369" s="50"/>
      <c r="S369"/>
      <c r="T369"/>
      <c r="U369"/>
      <c r="V369"/>
      <c r="W369"/>
      <c r="X369"/>
      <c r="Y369"/>
      <c r="Z369"/>
      <c r="AA369"/>
      <c r="AB369"/>
      <c r="AC369"/>
      <c r="AD369"/>
      <c r="AE369"/>
      <c r="AF369"/>
      <c r="AG369"/>
      <c r="AH369"/>
      <c r="AI369"/>
      <c r="AJ369"/>
      <c r="AK369"/>
      <c r="AL369"/>
      <c r="AM369"/>
      <c r="AN369"/>
      <c r="AO369"/>
      <c r="AP369"/>
      <c r="AQ369"/>
      <c r="AR369"/>
      <c r="AS369"/>
      <c r="AT369"/>
      <c r="AU369"/>
      <c r="AV369"/>
      <c r="AW369"/>
      <c r="AX369"/>
      <c r="AY369"/>
      <c r="AZ369"/>
      <c r="BA369"/>
      <c r="BB369"/>
      <c r="BC369"/>
      <c r="BD369"/>
      <c r="BE369"/>
      <c r="BF369"/>
      <c r="BG369"/>
      <c r="BH369"/>
      <c r="BI369"/>
      <c r="BJ369"/>
      <c r="BK369"/>
      <c r="BL369"/>
      <c r="BM369"/>
      <c r="BN369"/>
      <c r="BO369"/>
      <c r="BP369"/>
      <c r="BQ369"/>
      <c r="BR369"/>
      <c r="BS369"/>
      <c r="BT369"/>
      <c r="BU369"/>
      <c r="BV369"/>
      <c r="BW369"/>
      <c r="BX369"/>
      <c r="BY369"/>
      <c r="BZ369"/>
      <c r="CA369"/>
      <c r="CB369"/>
      <c r="CC369"/>
      <c r="CD369"/>
      <c r="CE369"/>
      <c r="CF369"/>
      <c r="CG369"/>
      <c r="CH369"/>
      <c r="CI369"/>
      <c r="CJ369"/>
      <c r="CK369"/>
      <c r="CL369"/>
      <c r="CM369"/>
      <c r="CN369"/>
      <c r="CO369"/>
    </row>
    <row r="370" spans="1:93" s="330" customFormat="1">
      <c r="A370" s="322"/>
      <c r="B370" s="322"/>
      <c r="C370" s="321"/>
      <c r="D370" s="321"/>
      <c r="E370" s="321"/>
      <c r="F370" s="321"/>
      <c r="G370" s="321"/>
      <c r="H370" s="323"/>
      <c r="I370" s="323"/>
      <c r="J370" s="321"/>
      <c r="K370" s="321"/>
      <c r="L370" s="323">
        <v>586</v>
      </c>
      <c r="M370" s="321" t="s">
        <v>1236</v>
      </c>
      <c r="N370" s="321" t="s">
        <v>2835</v>
      </c>
      <c r="O370" s="321" t="s">
        <v>1248</v>
      </c>
      <c r="P370" s="380" t="s">
        <v>1255</v>
      </c>
      <c r="Q370" s="405"/>
      <c r="R370" s="50"/>
      <c r="S370"/>
      <c r="T370"/>
      <c r="U370"/>
      <c r="V370"/>
      <c r="W370"/>
      <c r="X370"/>
      <c r="Y370"/>
      <c r="Z370"/>
      <c r="AA370"/>
      <c r="AB370"/>
      <c r="AC370"/>
      <c r="AD370"/>
      <c r="AE370"/>
      <c r="AF370"/>
      <c r="AG370"/>
      <c r="AH370"/>
      <c r="AI370"/>
      <c r="AJ370"/>
      <c r="AK370"/>
      <c r="AL370"/>
      <c r="AM370"/>
      <c r="AN370"/>
      <c r="AO370"/>
      <c r="AP370"/>
      <c r="AQ370"/>
      <c r="AR370"/>
      <c r="AS370"/>
      <c r="AT370"/>
      <c r="AU370"/>
      <c r="AV370"/>
      <c r="AW370"/>
      <c r="AX370"/>
      <c r="AY370"/>
      <c r="AZ370"/>
      <c r="BA370"/>
      <c r="BB370"/>
      <c r="BC370"/>
      <c r="BD370"/>
      <c r="BE370"/>
      <c r="BF370"/>
      <c r="BG370"/>
      <c r="BH370"/>
      <c r="BI370"/>
      <c r="BJ370"/>
      <c r="BK370"/>
      <c r="BL370"/>
      <c r="BM370"/>
      <c r="BN370"/>
      <c r="BO370"/>
      <c r="BP370"/>
      <c r="BQ370"/>
      <c r="BR370"/>
      <c r="BS370"/>
      <c r="BT370"/>
      <c r="BU370"/>
      <c r="BV370"/>
      <c r="BW370"/>
      <c r="BX370"/>
      <c r="BY370"/>
      <c r="BZ370"/>
      <c r="CA370"/>
      <c r="CB370"/>
      <c r="CC370"/>
      <c r="CD370"/>
      <c r="CE370"/>
      <c r="CF370"/>
      <c r="CG370"/>
      <c r="CH370"/>
      <c r="CI370"/>
      <c r="CJ370"/>
      <c r="CK370"/>
      <c r="CL370"/>
      <c r="CM370"/>
      <c r="CN370"/>
      <c r="CO370"/>
    </row>
    <row r="371" spans="1:93" s="330" customFormat="1" ht="28.5" customHeight="1">
      <c r="A371" s="322"/>
      <c r="B371" s="322"/>
      <c r="C371" s="321"/>
      <c r="D371" s="321"/>
      <c r="E371" s="321"/>
      <c r="F371" s="321"/>
      <c r="G371" s="321"/>
      <c r="H371" s="323"/>
      <c r="I371" s="323"/>
      <c r="J371" s="321"/>
      <c r="K371" s="321"/>
      <c r="L371" s="420">
        <v>570</v>
      </c>
      <c r="M371" s="363" t="s">
        <v>1238</v>
      </c>
      <c r="N371" s="363" t="s">
        <v>2711</v>
      </c>
      <c r="O371" s="363" t="s">
        <v>2233</v>
      </c>
      <c r="P371" s="381" t="s">
        <v>1055</v>
      </c>
      <c r="Q371" s="405"/>
      <c r="R371" s="50"/>
      <c r="S371"/>
      <c r="T371"/>
      <c r="U371"/>
      <c r="V371"/>
      <c r="W371"/>
      <c r="X371"/>
      <c r="Y371"/>
      <c r="Z371"/>
      <c r="AA371"/>
      <c r="AB371"/>
      <c r="AC371"/>
      <c r="AD371"/>
      <c r="AE371"/>
      <c r="AF371"/>
      <c r="AG371"/>
      <c r="AH371"/>
      <c r="AI371"/>
      <c r="AJ371"/>
      <c r="AK371"/>
      <c r="AL371"/>
      <c r="AM371"/>
      <c r="AN371"/>
      <c r="AO371"/>
      <c r="AP371"/>
      <c r="AQ371"/>
      <c r="AR371"/>
      <c r="AS371"/>
      <c r="AT371"/>
      <c r="AU371"/>
      <c r="AV371"/>
      <c r="AW371"/>
      <c r="AX371"/>
      <c r="AY371"/>
      <c r="AZ371"/>
      <c r="BA371"/>
      <c r="BB371"/>
      <c r="BC371"/>
      <c r="BD371"/>
      <c r="BE371"/>
      <c r="BF371"/>
      <c r="BG371"/>
      <c r="BH371"/>
      <c r="BI371"/>
      <c r="BJ371"/>
      <c r="BK371"/>
      <c r="BL371"/>
      <c r="BM371"/>
      <c r="BN371"/>
      <c r="BO371"/>
      <c r="BP371"/>
      <c r="BQ371"/>
      <c r="BR371"/>
      <c r="BS371"/>
      <c r="BT371"/>
      <c r="BU371"/>
      <c r="BV371"/>
      <c r="BW371"/>
      <c r="BX371"/>
      <c r="BY371"/>
      <c r="BZ371"/>
      <c r="CA371"/>
      <c r="CB371"/>
      <c r="CC371"/>
      <c r="CD371"/>
      <c r="CE371"/>
      <c r="CF371"/>
      <c r="CG371"/>
      <c r="CH371"/>
      <c r="CI371"/>
      <c r="CJ371"/>
      <c r="CK371"/>
      <c r="CL371"/>
      <c r="CM371"/>
      <c r="CN371"/>
      <c r="CO371"/>
    </row>
    <row r="372" spans="1:93" s="330" customFormat="1">
      <c r="A372" s="322"/>
      <c r="B372" s="322"/>
      <c r="C372" s="321"/>
      <c r="D372" s="321"/>
      <c r="E372" s="321"/>
      <c r="F372" s="321"/>
      <c r="G372" s="321"/>
      <c r="H372" s="323"/>
      <c r="I372" s="323"/>
      <c r="J372" s="321"/>
      <c r="K372" s="321"/>
      <c r="L372" s="420">
        <v>570</v>
      </c>
      <c r="M372" s="363" t="s">
        <v>1230</v>
      </c>
      <c r="N372" s="363" t="s">
        <v>2836</v>
      </c>
      <c r="O372" s="363" t="s">
        <v>1376</v>
      </c>
      <c r="P372" s="381" t="s">
        <v>1041</v>
      </c>
      <c r="Q372" s="405"/>
      <c r="R372" s="50"/>
      <c r="S372"/>
      <c r="T372"/>
      <c r="U372"/>
      <c r="V372"/>
      <c r="W372"/>
      <c r="X372"/>
      <c r="Y372"/>
      <c r="Z372"/>
      <c r="AA372"/>
      <c r="AB372"/>
      <c r="AC372"/>
      <c r="AD372"/>
      <c r="AE372"/>
      <c r="AF372"/>
      <c r="AG372"/>
      <c r="AH372"/>
      <c r="AI372"/>
      <c r="AJ372"/>
      <c r="AK372"/>
      <c r="AL372"/>
      <c r="AM372"/>
      <c r="AN372"/>
      <c r="AO372"/>
      <c r="AP372"/>
      <c r="AQ372"/>
      <c r="AR372"/>
      <c r="AS372"/>
      <c r="AT372"/>
      <c r="AU372"/>
      <c r="AV372"/>
      <c r="AW372"/>
      <c r="AX372"/>
      <c r="AY372"/>
      <c r="AZ372"/>
      <c r="BA372"/>
      <c r="BB372"/>
      <c r="BC372"/>
      <c r="BD372"/>
      <c r="BE372"/>
      <c r="BF372"/>
      <c r="BG372"/>
      <c r="BH372"/>
      <c r="BI372"/>
      <c r="BJ372"/>
      <c r="BK372"/>
      <c r="BL372"/>
      <c r="BM372"/>
      <c r="BN372"/>
      <c r="BO372"/>
      <c r="BP372"/>
      <c r="BQ372"/>
      <c r="BR372"/>
      <c r="BS372"/>
      <c r="BT372"/>
      <c r="BU372"/>
      <c r="BV372"/>
      <c r="BW372"/>
      <c r="BX372"/>
      <c r="BY372"/>
      <c r="BZ372"/>
      <c r="CA372"/>
      <c r="CB372"/>
      <c r="CC372"/>
      <c r="CD372"/>
      <c r="CE372"/>
      <c r="CF372"/>
      <c r="CG372"/>
      <c r="CH372"/>
      <c r="CI372"/>
      <c r="CJ372"/>
      <c r="CK372"/>
      <c r="CL372"/>
      <c r="CM372"/>
      <c r="CN372"/>
      <c r="CO372"/>
    </row>
    <row r="373" spans="1:93" s="330" customFormat="1">
      <c r="A373" s="322"/>
      <c r="B373" s="322"/>
      <c r="C373" s="321"/>
      <c r="D373" s="321"/>
      <c r="E373" s="321"/>
      <c r="F373" s="321"/>
      <c r="G373" s="321"/>
      <c r="H373" s="323"/>
      <c r="I373" s="323"/>
      <c r="J373" s="321"/>
      <c r="K373" s="321"/>
      <c r="L373" s="323">
        <v>570</v>
      </c>
      <c r="M373" s="321" t="s">
        <v>1182</v>
      </c>
      <c r="N373" s="321" t="s">
        <v>2837</v>
      </c>
      <c r="O373" s="321" t="s">
        <v>1977</v>
      </c>
      <c r="P373" s="380" t="s">
        <v>1112</v>
      </c>
      <c r="Q373" s="405"/>
      <c r="R373" s="50"/>
      <c r="S373"/>
      <c r="T373"/>
      <c r="U373"/>
      <c r="V373"/>
      <c r="W373"/>
      <c r="X373"/>
      <c r="Y373"/>
      <c r="Z373"/>
      <c r="AA373"/>
      <c r="AB373"/>
      <c r="AC373"/>
      <c r="AD373"/>
      <c r="AE373"/>
      <c r="AF373"/>
      <c r="AG373"/>
      <c r="AH373"/>
      <c r="AI373"/>
      <c r="AJ373"/>
      <c r="AK373"/>
      <c r="AL373"/>
      <c r="AM373"/>
      <c r="AN373"/>
      <c r="AO373"/>
      <c r="AP373"/>
      <c r="AQ373"/>
      <c r="AR373"/>
      <c r="AS373"/>
      <c r="AT373"/>
      <c r="AU373"/>
      <c r="AV373"/>
      <c r="AW373"/>
      <c r="AX373"/>
      <c r="AY373"/>
      <c r="AZ373"/>
      <c r="BA373"/>
      <c r="BB373"/>
      <c r="BC373"/>
      <c r="BD373"/>
      <c r="BE373"/>
      <c r="BF373"/>
      <c r="BG373"/>
      <c r="BH373"/>
      <c r="BI373"/>
      <c r="BJ373"/>
      <c r="BK373"/>
      <c r="BL373"/>
      <c r="BM373"/>
      <c r="BN373"/>
      <c r="BO373"/>
      <c r="BP373"/>
      <c r="BQ373"/>
      <c r="BR373"/>
      <c r="BS373"/>
      <c r="BT373"/>
      <c r="BU373"/>
      <c r="BV373"/>
      <c r="BW373"/>
      <c r="BX373"/>
      <c r="BY373"/>
      <c r="BZ373"/>
      <c r="CA373"/>
      <c r="CB373"/>
      <c r="CC373"/>
      <c r="CD373"/>
      <c r="CE373"/>
      <c r="CF373"/>
      <c r="CG373"/>
      <c r="CH373"/>
      <c r="CI373"/>
      <c r="CJ373"/>
      <c r="CK373"/>
      <c r="CL373"/>
      <c r="CM373"/>
      <c r="CN373"/>
      <c r="CO373"/>
    </row>
    <row r="374" spans="1:93" s="330" customFormat="1">
      <c r="A374" s="322"/>
      <c r="B374" s="322"/>
      <c r="C374" s="321"/>
      <c r="D374" s="321"/>
      <c r="E374" s="321"/>
      <c r="F374" s="321"/>
      <c r="G374" s="321"/>
      <c r="H374" s="323"/>
      <c r="I374" s="323"/>
      <c r="J374" s="321"/>
      <c r="K374" s="321"/>
      <c r="L374" s="325">
        <v>579</v>
      </c>
      <c r="M374" s="321" t="s">
        <v>1182</v>
      </c>
      <c r="N374" s="321" t="s">
        <v>2205</v>
      </c>
      <c r="O374" s="321" t="s">
        <v>2225</v>
      </c>
      <c r="P374" s="380" t="s">
        <v>1112</v>
      </c>
      <c r="Q374" s="405"/>
      <c r="R374" s="50"/>
      <c r="S374"/>
      <c r="T374"/>
      <c r="U374"/>
      <c r="V374"/>
      <c r="W374"/>
      <c r="X374"/>
      <c r="Y374"/>
      <c r="Z374"/>
      <c r="AA374"/>
      <c r="AB374"/>
      <c r="AC374"/>
      <c r="AD374"/>
      <c r="AE374"/>
      <c r="AF374"/>
      <c r="AG374"/>
      <c r="AH374"/>
      <c r="AI374"/>
      <c r="AJ374"/>
      <c r="AK374"/>
      <c r="AL374"/>
      <c r="AM374"/>
      <c r="AN374"/>
      <c r="AO374"/>
      <c r="AP374"/>
      <c r="AQ374"/>
      <c r="AR374"/>
      <c r="AS374"/>
      <c r="AT374"/>
      <c r="AU374"/>
      <c r="AV374"/>
      <c r="AW374"/>
      <c r="AX374"/>
      <c r="AY374"/>
      <c r="AZ374"/>
      <c r="BA374"/>
      <c r="BB374"/>
      <c r="BC374"/>
      <c r="BD374"/>
      <c r="BE374"/>
      <c r="BF374"/>
      <c r="BG374"/>
      <c r="BH374"/>
      <c r="BI374"/>
      <c r="BJ374"/>
      <c r="BK374"/>
      <c r="BL374"/>
      <c r="BM374"/>
      <c r="BN374"/>
      <c r="BO374"/>
      <c r="BP374"/>
      <c r="BQ374"/>
      <c r="BR374"/>
      <c r="BS374"/>
      <c r="BT374"/>
      <c r="BU374"/>
      <c r="BV374"/>
      <c r="BW374"/>
      <c r="BX374"/>
      <c r="BY374"/>
      <c r="BZ374"/>
      <c r="CA374"/>
      <c r="CB374"/>
      <c r="CC374"/>
      <c r="CD374"/>
      <c r="CE374"/>
      <c r="CF374"/>
      <c r="CG374"/>
      <c r="CH374"/>
      <c r="CI374"/>
      <c r="CJ374"/>
      <c r="CK374"/>
      <c r="CL374"/>
      <c r="CM374"/>
      <c r="CN374"/>
      <c r="CO374"/>
    </row>
    <row r="375" spans="1:93" s="1" customFormat="1">
      <c r="A375" s="246"/>
      <c r="B375" s="246"/>
      <c r="C375" s="245"/>
      <c r="D375" s="246"/>
      <c r="E375" s="245"/>
      <c r="F375" s="245"/>
      <c r="G375" s="292"/>
      <c r="H375" s="268"/>
      <c r="I375" s="268"/>
      <c r="J375" s="246"/>
      <c r="K375" s="246"/>
      <c r="L375" s="430"/>
      <c r="M375" s="246"/>
      <c r="N375" s="246"/>
      <c r="O375" s="246"/>
      <c r="P375" s="291"/>
      <c r="Q375" s="406"/>
      <c r="R375" s="291"/>
      <c r="S375"/>
      <c r="T375"/>
      <c r="U375"/>
      <c r="V375"/>
      <c r="W375"/>
      <c r="X375"/>
      <c r="Y375"/>
      <c r="Z375"/>
      <c r="AA375"/>
      <c r="AB375"/>
      <c r="AC375"/>
      <c r="AD375"/>
      <c r="AE375"/>
      <c r="AF375"/>
      <c r="AG375"/>
      <c r="AH375"/>
      <c r="AI375"/>
      <c r="AJ375"/>
      <c r="AK375"/>
      <c r="AL375"/>
      <c r="AM375"/>
      <c r="AN375"/>
      <c r="AO375"/>
      <c r="AP375"/>
      <c r="AQ375"/>
      <c r="AR375"/>
      <c r="AS375"/>
      <c r="AT375"/>
      <c r="AU375"/>
      <c r="AV375"/>
      <c r="AW375"/>
      <c r="AX375"/>
      <c r="AY375"/>
      <c r="AZ375"/>
      <c r="BA375"/>
      <c r="BB375"/>
      <c r="BC375"/>
      <c r="BD375"/>
      <c r="BE375"/>
      <c r="BF375"/>
      <c r="BG375"/>
      <c r="BH375"/>
      <c r="BI375"/>
      <c r="BJ375"/>
      <c r="BK375"/>
      <c r="BL375"/>
      <c r="BM375"/>
      <c r="BN375"/>
      <c r="BO375"/>
      <c r="BP375"/>
      <c r="BQ375"/>
      <c r="BR375"/>
      <c r="BS375"/>
      <c r="BT375"/>
      <c r="BU375"/>
      <c r="BV375"/>
      <c r="BW375"/>
      <c r="BX375"/>
      <c r="BY375"/>
      <c r="BZ375"/>
      <c r="CA375"/>
      <c r="CB375"/>
      <c r="CC375"/>
      <c r="CD375"/>
      <c r="CE375"/>
      <c r="CF375"/>
      <c r="CG375"/>
      <c r="CH375"/>
      <c r="CI375"/>
      <c r="CJ375"/>
      <c r="CK375"/>
      <c r="CL375"/>
      <c r="CM375"/>
      <c r="CN375"/>
      <c r="CO375"/>
    </row>
    <row r="376" spans="1:93" s="1" customFormat="1" ht="73.5" customHeight="1">
      <c r="A376" s="349">
        <v>31</v>
      </c>
      <c r="B376" s="349" t="s">
        <v>5</v>
      </c>
      <c r="C376" s="350" t="s">
        <v>1303</v>
      </c>
      <c r="D376" s="349" t="s">
        <v>1973</v>
      </c>
      <c r="E376" s="350" t="s">
        <v>2011</v>
      </c>
      <c r="F376" s="350" t="s">
        <v>2010</v>
      </c>
      <c r="G376" s="351" t="s">
        <v>1306</v>
      </c>
      <c r="H376" s="361">
        <v>1</v>
      </c>
      <c r="I376" s="361">
        <v>1</v>
      </c>
      <c r="J376" s="354" t="s">
        <v>1446</v>
      </c>
      <c r="K376" s="352" t="s">
        <v>2451</v>
      </c>
      <c r="L376" s="421">
        <v>1000</v>
      </c>
      <c r="M376" s="350" t="s">
        <v>1782</v>
      </c>
      <c r="N376" s="375" t="s">
        <v>1976</v>
      </c>
      <c r="O376" s="350" t="s">
        <v>1977</v>
      </c>
      <c r="P376" s="351" t="s">
        <v>1062</v>
      </c>
      <c r="Q376" s="405">
        <v>1</v>
      </c>
      <c r="R376" s="50"/>
      <c r="S376"/>
      <c r="T376"/>
      <c r="U376"/>
      <c r="V376"/>
      <c r="W376"/>
      <c r="X376"/>
      <c r="Y376"/>
      <c r="Z376"/>
      <c r="AA376"/>
      <c r="AB376"/>
      <c r="AC376"/>
      <c r="AD376"/>
      <c r="AE376"/>
      <c r="AF376"/>
      <c r="AG376"/>
      <c r="AH376"/>
      <c r="AI376"/>
      <c r="AJ376"/>
      <c r="AK376"/>
      <c r="AL376"/>
      <c r="AM376"/>
      <c r="AN376"/>
      <c r="AO376"/>
      <c r="AP376"/>
      <c r="AQ376"/>
      <c r="AR376"/>
      <c r="AS376"/>
      <c r="AT376"/>
      <c r="AU376"/>
      <c r="AV376"/>
      <c r="AW376"/>
      <c r="AX376"/>
      <c r="AY376"/>
      <c r="AZ376"/>
      <c r="BA376"/>
      <c r="BB376"/>
      <c r="BC376"/>
      <c r="BD376"/>
      <c r="BE376"/>
      <c r="BF376"/>
      <c r="BG376"/>
      <c r="BH376"/>
      <c r="BI376"/>
      <c r="BJ376"/>
      <c r="BK376"/>
      <c r="BL376"/>
      <c r="BM376"/>
      <c r="BN376"/>
      <c r="BO376"/>
      <c r="BP376"/>
      <c r="BQ376"/>
      <c r="BR376"/>
      <c r="BS376"/>
      <c r="BT376"/>
      <c r="BU376"/>
      <c r="BV376"/>
      <c r="BW376"/>
      <c r="BX376"/>
      <c r="BY376"/>
      <c r="BZ376"/>
      <c r="CA376"/>
      <c r="CB376"/>
      <c r="CC376"/>
      <c r="CD376"/>
      <c r="CE376"/>
      <c r="CF376"/>
      <c r="CG376"/>
      <c r="CH376"/>
      <c r="CI376"/>
      <c r="CJ376"/>
      <c r="CK376"/>
      <c r="CL376"/>
      <c r="CM376"/>
      <c r="CN376"/>
      <c r="CO376"/>
    </row>
    <row r="377" spans="1:93" s="335" customFormat="1" ht="79.5" customHeight="1">
      <c r="A377" s="287">
        <v>31</v>
      </c>
      <c r="B377" s="331" t="s">
        <v>2844</v>
      </c>
      <c r="C377" s="333" t="s">
        <v>1303</v>
      </c>
      <c r="D377" s="333" t="s">
        <v>1973</v>
      </c>
      <c r="E377" s="333" t="s">
        <v>2011</v>
      </c>
      <c r="F377" s="333" t="s">
        <v>2010</v>
      </c>
      <c r="G377" s="333" t="s">
        <v>1306</v>
      </c>
      <c r="H377" s="334">
        <v>1</v>
      </c>
      <c r="I377" s="334">
        <v>1</v>
      </c>
      <c r="J377" s="333" t="s">
        <v>2595</v>
      </c>
      <c r="K377" s="333" t="s">
        <v>2619</v>
      </c>
      <c r="L377" s="334">
        <v>909</v>
      </c>
      <c r="M377" s="287" t="s">
        <v>1782</v>
      </c>
      <c r="N377" s="376" t="s">
        <v>2712</v>
      </c>
      <c r="O377" s="287" t="s">
        <v>1870</v>
      </c>
      <c r="P377" s="290" t="s">
        <v>1062</v>
      </c>
      <c r="Q377" s="405"/>
      <c r="R377" s="50"/>
      <c r="S377"/>
      <c r="T377"/>
      <c r="U377"/>
      <c r="V377"/>
      <c r="W377"/>
      <c r="X377"/>
      <c r="Y377"/>
      <c r="Z377"/>
      <c r="AA377"/>
      <c r="AB377"/>
      <c r="AC377"/>
      <c r="AD377"/>
      <c r="AE377"/>
      <c r="AF377"/>
      <c r="AG377"/>
      <c r="AH377"/>
      <c r="AI377"/>
      <c r="AJ377"/>
      <c r="AK377"/>
      <c r="AL377"/>
      <c r="AM377"/>
      <c r="AN377"/>
      <c r="AO377"/>
      <c r="AP377"/>
      <c r="AQ377"/>
      <c r="AR377"/>
      <c r="AS377"/>
      <c r="AT377"/>
      <c r="AU377"/>
      <c r="AV377"/>
      <c r="AW377"/>
      <c r="AX377"/>
      <c r="AY377"/>
      <c r="AZ377"/>
      <c r="BA377"/>
      <c r="BB377"/>
      <c r="BC377"/>
      <c r="BD377"/>
      <c r="BE377"/>
      <c r="BF377"/>
      <c r="BG377"/>
      <c r="BH377"/>
      <c r="BI377"/>
      <c r="BJ377"/>
      <c r="BK377"/>
      <c r="BL377"/>
      <c r="BM377"/>
      <c r="BN377"/>
      <c r="BO377"/>
      <c r="BP377"/>
      <c r="BQ377"/>
      <c r="BR377"/>
      <c r="BS377"/>
      <c r="BT377"/>
      <c r="BU377"/>
      <c r="BV377"/>
      <c r="BW377"/>
      <c r="BX377"/>
      <c r="BY377"/>
      <c r="BZ377"/>
      <c r="CA377"/>
      <c r="CB377"/>
      <c r="CC377"/>
      <c r="CD377"/>
      <c r="CE377"/>
      <c r="CF377"/>
      <c r="CG377"/>
      <c r="CH377"/>
      <c r="CI377"/>
      <c r="CJ377"/>
      <c r="CK377"/>
      <c r="CL377"/>
      <c r="CM377"/>
      <c r="CN377"/>
      <c r="CO377"/>
    </row>
    <row r="378" spans="1:93" s="335" customFormat="1" ht="30">
      <c r="A378" s="287"/>
      <c r="B378" s="287"/>
      <c r="C378" s="333"/>
      <c r="D378" s="333"/>
      <c r="E378" s="333"/>
      <c r="F378" s="333"/>
      <c r="G378" s="333"/>
      <c r="H378" s="334"/>
      <c r="I378" s="334"/>
      <c r="J378" s="333"/>
      <c r="K378" s="333"/>
      <c r="L378" s="420">
        <v>578</v>
      </c>
      <c r="M378" s="363" t="s">
        <v>2758</v>
      </c>
      <c r="N378" s="363" t="s">
        <v>2712</v>
      </c>
      <c r="O378" s="363" t="s">
        <v>1371</v>
      </c>
      <c r="P378" s="363" t="s">
        <v>1062</v>
      </c>
      <c r="Q378" s="405"/>
      <c r="R378" s="50"/>
      <c r="S378"/>
      <c r="T378"/>
      <c r="U378"/>
      <c r="V378"/>
      <c r="W378"/>
      <c r="X378"/>
      <c r="Y378"/>
      <c r="Z378"/>
      <c r="AA378"/>
      <c r="AB378"/>
      <c r="AC378"/>
      <c r="AD378"/>
      <c r="AE378"/>
      <c r="AF378"/>
      <c r="AG378"/>
      <c r="AH378"/>
      <c r="AI378"/>
      <c r="AJ378"/>
      <c r="AK378"/>
      <c r="AL378"/>
      <c r="AM378"/>
      <c r="AN378"/>
      <c r="AO378"/>
      <c r="AP378"/>
      <c r="AQ378"/>
      <c r="AR378"/>
      <c r="AS378"/>
      <c r="AT378"/>
      <c r="AU378"/>
      <c r="AV378"/>
      <c r="AW378"/>
      <c r="AX378"/>
      <c r="AY378"/>
      <c r="AZ378"/>
      <c r="BA378"/>
      <c r="BB378"/>
      <c r="BC378"/>
      <c r="BD378"/>
      <c r="BE378"/>
      <c r="BF378"/>
      <c r="BG378"/>
      <c r="BH378"/>
      <c r="BI378"/>
      <c r="BJ378"/>
      <c r="BK378"/>
      <c r="BL378"/>
      <c r="BM378"/>
      <c r="BN378"/>
      <c r="BO378"/>
      <c r="BP378"/>
      <c r="BQ378"/>
      <c r="BR378"/>
      <c r="BS378"/>
      <c r="BT378"/>
      <c r="BU378"/>
      <c r="BV378"/>
      <c r="BW378"/>
      <c r="BX378"/>
      <c r="BY378"/>
      <c r="BZ378"/>
      <c r="CA378"/>
      <c r="CB378"/>
      <c r="CC378"/>
      <c r="CD378"/>
      <c r="CE378"/>
      <c r="CF378"/>
      <c r="CG378"/>
      <c r="CH378"/>
      <c r="CI378"/>
      <c r="CJ378"/>
      <c r="CK378"/>
      <c r="CL378"/>
      <c r="CM378"/>
      <c r="CN378"/>
      <c r="CO378"/>
    </row>
    <row r="379" spans="1:93" s="330" customFormat="1" ht="78.75" customHeight="1">
      <c r="A379" s="322">
        <v>31</v>
      </c>
      <c r="B379" s="319" t="s">
        <v>2842</v>
      </c>
      <c r="C379" s="321" t="s">
        <v>1303</v>
      </c>
      <c r="D379" s="322" t="s">
        <v>1973</v>
      </c>
      <c r="E379" s="321" t="s">
        <v>2011</v>
      </c>
      <c r="F379" s="321" t="s">
        <v>2010</v>
      </c>
      <c r="G379" s="321" t="s">
        <v>1306</v>
      </c>
      <c r="H379" s="323">
        <v>3</v>
      </c>
      <c r="I379" s="323">
        <v>3</v>
      </c>
      <c r="J379" s="321" t="s">
        <v>2409</v>
      </c>
      <c r="K379" s="321" t="s">
        <v>1808</v>
      </c>
      <c r="L379" s="323">
        <v>530</v>
      </c>
      <c r="M379" s="321" t="s">
        <v>2070</v>
      </c>
      <c r="N379" s="321" t="s">
        <v>1974</v>
      </c>
      <c r="O379" s="321" t="s">
        <v>1975</v>
      </c>
      <c r="P379" s="380" t="s">
        <v>1058</v>
      </c>
      <c r="Q379" s="405"/>
      <c r="R379" s="50"/>
      <c r="S379"/>
      <c r="T379"/>
      <c r="U379"/>
      <c r="V379"/>
      <c r="W379"/>
      <c r="X379"/>
      <c r="Y379"/>
      <c r="Z379"/>
      <c r="AA379"/>
      <c r="AB379"/>
      <c r="AC379"/>
      <c r="AD379"/>
      <c r="AE379"/>
      <c r="AF379"/>
      <c r="AG379"/>
      <c r="AH379"/>
      <c r="AI379"/>
      <c r="AJ379"/>
      <c r="AK379"/>
      <c r="AL379"/>
      <c r="AM379"/>
      <c r="AN379"/>
      <c r="AO379"/>
      <c r="AP379"/>
      <c r="AQ379"/>
      <c r="AR379"/>
      <c r="AS379"/>
      <c r="AT379"/>
      <c r="AU379"/>
      <c r="AV379"/>
      <c r="AW379"/>
      <c r="AX379"/>
      <c r="AY379"/>
      <c r="AZ379"/>
      <c r="BA379"/>
      <c r="BB379"/>
      <c r="BC379"/>
      <c r="BD379"/>
      <c r="BE379"/>
      <c r="BF379"/>
      <c r="BG379"/>
      <c r="BH379"/>
      <c r="BI379"/>
      <c r="BJ379"/>
      <c r="BK379"/>
      <c r="BL379"/>
      <c r="BM379"/>
      <c r="BN379"/>
      <c r="BO379"/>
      <c r="BP379"/>
      <c r="BQ379"/>
      <c r="BR379"/>
      <c r="BS379"/>
      <c r="BT379"/>
      <c r="BU379"/>
      <c r="BV379"/>
      <c r="BW379"/>
      <c r="BX379"/>
      <c r="BY379"/>
      <c r="BZ379"/>
      <c r="CA379"/>
      <c r="CB379"/>
      <c r="CC379"/>
      <c r="CD379"/>
      <c r="CE379"/>
      <c r="CF379"/>
      <c r="CG379"/>
      <c r="CH379"/>
      <c r="CI379"/>
      <c r="CJ379"/>
      <c r="CK379"/>
      <c r="CL379"/>
      <c r="CM379"/>
      <c r="CN379"/>
      <c r="CO379"/>
    </row>
    <row r="380" spans="1:93" s="330" customFormat="1" ht="60">
      <c r="A380" s="322"/>
      <c r="B380" s="322"/>
      <c r="C380" s="321"/>
      <c r="D380" s="322"/>
      <c r="E380" s="321"/>
      <c r="F380" s="321"/>
      <c r="G380" s="321"/>
      <c r="H380" s="323"/>
      <c r="I380" s="323"/>
      <c r="J380" s="321"/>
      <c r="K380" s="321"/>
      <c r="L380" s="323">
        <v>617</v>
      </c>
      <c r="M380" s="321" t="s">
        <v>2369</v>
      </c>
      <c r="N380" s="375" t="s">
        <v>1976</v>
      </c>
      <c r="O380" s="321" t="s">
        <v>1977</v>
      </c>
      <c r="P380" s="380" t="s">
        <v>1062</v>
      </c>
      <c r="Q380" s="405"/>
      <c r="R380" s="50"/>
      <c r="S380"/>
      <c r="T380"/>
      <c r="U380"/>
      <c r="V380"/>
      <c r="W380"/>
      <c r="X380"/>
      <c r="Y380"/>
      <c r="Z380"/>
      <c r="AA380"/>
      <c r="AB380"/>
      <c r="AC380"/>
      <c r="AD380"/>
      <c r="AE380"/>
      <c r="AF380"/>
      <c r="AG380"/>
      <c r="AH380"/>
      <c r="AI380"/>
      <c r="AJ380"/>
      <c r="AK380"/>
      <c r="AL380"/>
      <c r="AM380"/>
      <c r="AN380"/>
      <c r="AO380"/>
      <c r="AP380"/>
      <c r="AQ380"/>
      <c r="AR380"/>
      <c r="AS380"/>
      <c r="AT380"/>
      <c r="AU380"/>
      <c r="AV380"/>
      <c r="AW380"/>
      <c r="AX380"/>
      <c r="AY380"/>
      <c r="AZ380"/>
      <c r="BA380"/>
      <c r="BB380"/>
      <c r="BC380"/>
      <c r="BD380"/>
      <c r="BE380"/>
      <c r="BF380"/>
      <c r="BG380"/>
      <c r="BH380"/>
      <c r="BI380"/>
      <c r="BJ380"/>
      <c r="BK380"/>
      <c r="BL380"/>
      <c r="BM380"/>
      <c r="BN380"/>
      <c r="BO380"/>
      <c r="BP380"/>
      <c r="BQ380"/>
      <c r="BR380"/>
      <c r="BS380"/>
      <c r="BT380"/>
      <c r="BU380"/>
      <c r="BV380"/>
      <c r="BW380"/>
      <c r="BX380"/>
      <c r="BY380"/>
      <c r="BZ380"/>
      <c r="CA380"/>
      <c r="CB380"/>
      <c r="CC380"/>
      <c r="CD380"/>
      <c r="CE380"/>
      <c r="CF380"/>
      <c r="CG380"/>
      <c r="CH380"/>
      <c r="CI380"/>
      <c r="CJ380"/>
      <c r="CK380"/>
      <c r="CL380"/>
      <c r="CM380"/>
      <c r="CN380"/>
      <c r="CO380"/>
    </row>
    <row r="381" spans="1:93" s="330" customFormat="1">
      <c r="A381" s="322"/>
      <c r="B381" s="322"/>
      <c r="C381" s="321"/>
      <c r="D381" s="322"/>
      <c r="E381" s="321"/>
      <c r="F381" s="321"/>
      <c r="G381" s="321"/>
      <c r="H381" s="323"/>
      <c r="I381" s="323"/>
      <c r="J381" s="321"/>
      <c r="K381" s="321"/>
      <c r="L381" s="323">
        <v>563</v>
      </c>
      <c r="M381" s="321" t="s">
        <v>1998</v>
      </c>
      <c r="N381" s="321" t="s">
        <v>1999</v>
      </c>
      <c r="O381" s="321" t="s">
        <v>1997</v>
      </c>
      <c r="P381" s="380" t="s">
        <v>1048</v>
      </c>
      <c r="Q381" s="405"/>
      <c r="R381" s="50"/>
      <c r="S381"/>
      <c r="T381"/>
      <c r="U381"/>
      <c r="V381"/>
      <c r="W381"/>
      <c r="X381"/>
      <c r="Y381"/>
      <c r="Z381"/>
      <c r="AA381"/>
      <c r="AB381"/>
      <c r="AC381"/>
      <c r="AD381"/>
      <c r="AE381"/>
      <c r="AF381"/>
      <c r="AG381"/>
      <c r="AH381"/>
      <c r="AI381"/>
      <c r="AJ381"/>
      <c r="AK381"/>
      <c r="AL381"/>
      <c r="AM381"/>
      <c r="AN381"/>
      <c r="AO381"/>
      <c r="AP381"/>
      <c r="AQ381"/>
      <c r="AR381"/>
      <c r="AS381"/>
      <c r="AT381"/>
      <c r="AU381"/>
      <c r="AV381"/>
      <c r="AW381"/>
      <c r="AX381"/>
      <c r="AY381"/>
      <c r="AZ381"/>
      <c r="BA381"/>
      <c r="BB381"/>
      <c r="BC381"/>
      <c r="BD381"/>
      <c r="BE381"/>
      <c r="BF381"/>
      <c r="BG381"/>
      <c r="BH381"/>
      <c r="BI381"/>
      <c r="BJ381"/>
      <c r="BK381"/>
      <c r="BL381"/>
      <c r="BM381"/>
      <c r="BN381"/>
      <c r="BO381"/>
      <c r="BP381"/>
      <c r="BQ381"/>
      <c r="BR381"/>
      <c r="BS381"/>
      <c r="BT381"/>
      <c r="BU381"/>
      <c r="BV381"/>
      <c r="BW381"/>
      <c r="BX381"/>
      <c r="BY381"/>
      <c r="BZ381"/>
      <c r="CA381"/>
      <c r="CB381"/>
      <c r="CC381"/>
      <c r="CD381"/>
      <c r="CE381"/>
      <c r="CF381"/>
      <c r="CG381"/>
      <c r="CH381"/>
      <c r="CI381"/>
      <c r="CJ381"/>
      <c r="CK381"/>
      <c r="CL381"/>
      <c r="CM381"/>
      <c r="CN381"/>
      <c r="CO381"/>
    </row>
    <row r="382" spans="1:93" s="330" customFormat="1">
      <c r="A382" s="322"/>
      <c r="B382" s="322"/>
      <c r="C382" s="321"/>
      <c r="D382" s="322"/>
      <c r="E382" s="321"/>
      <c r="F382" s="321"/>
      <c r="G382" s="321"/>
      <c r="H382" s="323"/>
      <c r="I382" s="323"/>
      <c r="J382" s="321"/>
      <c r="K382" s="321"/>
      <c r="L382" s="323">
        <v>563</v>
      </c>
      <c r="M382" s="321" t="s">
        <v>1329</v>
      </c>
      <c r="N382" s="321" t="s">
        <v>1321</v>
      </c>
      <c r="O382" s="321" t="s">
        <v>1334</v>
      </c>
      <c r="P382" s="380" t="s">
        <v>1062</v>
      </c>
      <c r="Q382" s="405"/>
      <c r="R382" s="50"/>
      <c r="S382"/>
      <c r="T382"/>
      <c r="U382"/>
      <c r="V382"/>
      <c r="W382"/>
      <c r="X382"/>
      <c r="Y382"/>
      <c r="Z382"/>
      <c r="AA382"/>
      <c r="AB382"/>
      <c r="AC382"/>
      <c r="AD382"/>
      <c r="AE382"/>
      <c r="AF382"/>
      <c r="AG382"/>
      <c r="AH382"/>
      <c r="AI382"/>
      <c r="AJ382"/>
      <c r="AK382"/>
      <c r="AL382"/>
      <c r="AM382"/>
      <c r="AN382"/>
      <c r="AO382"/>
      <c r="AP382"/>
      <c r="AQ382"/>
      <c r="AR382"/>
      <c r="AS382"/>
      <c r="AT382"/>
      <c r="AU382"/>
      <c r="AV382"/>
      <c r="AW382"/>
      <c r="AX382"/>
      <c r="AY382"/>
      <c r="AZ382"/>
      <c r="BA382"/>
      <c r="BB382"/>
      <c r="BC382"/>
      <c r="BD382"/>
      <c r="BE382"/>
      <c r="BF382"/>
      <c r="BG382"/>
      <c r="BH382"/>
      <c r="BI382"/>
      <c r="BJ382"/>
      <c r="BK382"/>
      <c r="BL382"/>
      <c r="BM382"/>
      <c r="BN382"/>
      <c r="BO382"/>
      <c r="BP382"/>
      <c r="BQ382"/>
      <c r="BR382"/>
      <c r="BS382"/>
      <c r="BT382"/>
      <c r="BU382"/>
      <c r="BV382"/>
      <c r="BW382"/>
      <c r="BX382"/>
      <c r="BY382"/>
      <c r="BZ382"/>
      <c r="CA382"/>
      <c r="CB382"/>
      <c r="CC382"/>
      <c r="CD382"/>
      <c r="CE382"/>
      <c r="CF382"/>
      <c r="CG382"/>
      <c r="CH382"/>
      <c r="CI382"/>
      <c r="CJ382"/>
      <c r="CK382"/>
      <c r="CL382"/>
      <c r="CM382"/>
      <c r="CN382"/>
      <c r="CO382"/>
    </row>
    <row r="383" spans="1:93" s="1" customFormat="1">
      <c r="A383" s="246"/>
      <c r="B383" s="246"/>
      <c r="C383" s="245"/>
      <c r="D383" s="246"/>
      <c r="E383" s="245"/>
      <c r="F383" s="245"/>
      <c r="G383" s="292"/>
      <c r="H383" s="268"/>
      <c r="I383" s="268"/>
      <c r="J383" s="246"/>
      <c r="K383" s="246"/>
      <c r="L383" s="430"/>
      <c r="M383" s="246"/>
      <c r="N383" s="246"/>
      <c r="O383" s="246"/>
      <c r="P383" s="291"/>
      <c r="Q383" s="406"/>
      <c r="R383" s="291"/>
      <c r="S383"/>
      <c r="T383"/>
      <c r="U383"/>
      <c r="V383"/>
      <c r="W383"/>
      <c r="X383"/>
      <c r="Y383"/>
      <c r="Z383"/>
      <c r="AA383"/>
      <c r="AB383"/>
      <c r="AC383"/>
      <c r="AD383"/>
      <c r="AE383"/>
      <c r="AF383"/>
      <c r="AG383"/>
      <c r="AH383"/>
      <c r="AI383"/>
      <c r="AJ383"/>
      <c r="AK383"/>
      <c r="AL383"/>
      <c r="AM383"/>
      <c r="AN383"/>
      <c r="AO383"/>
      <c r="AP383"/>
      <c r="AQ383"/>
      <c r="AR383"/>
      <c r="AS383"/>
      <c r="AT383"/>
      <c r="AU383"/>
      <c r="AV383"/>
      <c r="AW383"/>
      <c r="AX383"/>
      <c r="AY383"/>
      <c r="AZ383"/>
      <c r="BA383"/>
      <c r="BB383"/>
      <c r="BC383"/>
      <c r="BD383"/>
      <c r="BE383"/>
      <c r="BF383"/>
      <c r="BG383"/>
      <c r="BH383"/>
      <c r="BI383"/>
      <c r="BJ383"/>
      <c r="BK383"/>
      <c r="BL383"/>
      <c r="BM383"/>
      <c r="BN383"/>
      <c r="BO383"/>
      <c r="BP383"/>
      <c r="BQ383"/>
      <c r="BR383"/>
      <c r="BS383"/>
      <c r="BT383"/>
      <c r="BU383"/>
      <c r="BV383"/>
      <c r="BW383"/>
      <c r="BX383"/>
      <c r="BY383"/>
      <c r="BZ383"/>
      <c r="CA383"/>
      <c r="CB383"/>
      <c r="CC383"/>
      <c r="CD383"/>
      <c r="CE383"/>
      <c r="CF383"/>
      <c r="CG383"/>
      <c r="CH383"/>
      <c r="CI383"/>
      <c r="CJ383"/>
      <c r="CK383"/>
      <c r="CL383"/>
      <c r="CM383"/>
      <c r="CN383"/>
      <c r="CO383"/>
    </row>
    <row r="384" spans="1:93" s="1" customFormat="1" ht="35.25" customHeight="1">
      <c r="A384" s="349">
        <v>32</v>
      </c>
      <c r="B384" s="349" t="s">
        <v>5</v>
      </c>
      <c r="C384" s="350" t="s">
        <v>1303</v>
      </c>
      <c r="D384" s="357" t="s">
        <v>2240</v>
      </c>
      <c r="E384" s="357" t="s">
        <v>1304</v>
      </c>
      <c r="F384" s="350" t="s">
        <v>2341</v>
      </c>
      <c r="G384" s="351" t="s">
        <v>1306</v>
      </c>
      <c r="H384" s="361">
        <v>5</v>
      </c>
      <c r="I384" s="361">
        <v>5</v>
      </c>
      <c r="J384" s="354" t="s">
        <v>2552</v>
      </c>
      <c r="K384" s="352" t="s">
        <v>2462</v>
      </c>
      <c r="L384" s="421">
        <v>782</v>
      </c>
      <c r="M384" s="350" t="s">
        <v>2526</v>
      </c>
      <c r="N384" s="350" t="s">
        <v>2527</v>
      </c>
      <c r="O384" s="350" t="s">
        <v>2506</v>
      </c>
      <c r="P384" s="351" t="s">
        <v>1040</v>
      </c>
      <c r="Q384" s="405">
        <v>3</v>
      </c>
      <c r="R384" s="50"/>
      <c r="S384"/>
      <c r="T384"/>
      <c r="U384"/>
      <c r="V384"/>
      <c r="W384"/>
      <c r="X384"/>
      <c r="Y384"/>
      <c r="Z384"/>
      <c r="AA384"/>
      <c r="AB384"/>
      <c r="AC384"/>
      <c r="AD384"/>
      <c r="AE384"/>
      <c r="AF384"/>
      <c r="AG384"/>
      <c r="AH384"/>
      <c r="AI384"/>
      <c r="AJ384"/>
      <c r="AK384"/>
      <c r="AL384"/>
      <c r="AM384"/>
      <c r="AN384"/>
      <c r="AO384"/>
      <c r="AP384"/>
      <c r="AQ384"/>
      <c r="AR384"/>
      <c r="AS384"/>
      <c r="AT384"/>
      <c r="AU384"/>
      <c r="AV384"/>
      <c r="AW384"/>
      <c r="AX384"/>
      <c r="AY384"/>
      <c r="AZ384"/>
      <c r="BA384"/>
      <c r="BB384"/>
      <c r="BC384"/>
      <c r="BD384"/>
      <c r="BE384"/>
      <c r="BF384"/>
      <c r="BG384"/>
      <c r="BH384"/>
      <c r="BI384"/>
      <c r="BJ384"/>
      <c r="BK384"/>
      <c r="BL384"/>
      <c r="BM384"/>
      <c r="BN384"/>
      <c r="BO384"/>
      <c r="BP384"/>
      <c r="BQ384"/>
      <c r="BR384"/>
      <c r="BS384"/>
      <c r="BT384"/>
      <c r="BU384"/>
      <c r="BV384"/>
      <c r="BW384"/>
      <c r="BX384"/>
      <c r="BY384"/>
      <c r="BZ384"/>
      <c r="CA384"/>
      <c r="CB384"/>
      <c r="CC384"/>
      <c r="CD384"/>
      <c r="CE384"/>
      <c r="CF384"/>
      <c r="CG384"/>
      <c r="CH384"/>
      <c r="CI384"/>
      <c r="CJ384"/>
      <c r="CK384"/>
      <c r="CL384"/>
      <c r="CM384"/>
      <c r="CN384"/>
      <c r="CO384"/>
    </row>
    <row r="385" spans="1:93" s="1" customFormat="1" ht="75">
      <c r="A385" s="349"/>
      <c r="B385" s="349"/>
      <c r="C385" s="350"/>
      <c r="D385" s="350"/>
      <c r="E385" s="350"/>
      <c r="F385" s="350"/>
      <c r="G385" s="351"/>
      <c r="H385" s="361"/>
      <c r="I385" s="361"/>
      <c r="J385" s="349"/>
      <c r="K385" s="350"/>
      <c r="L385" s="421">
        <v>782</v>
      </c>
      <c r="M385" s="350" t="s">
        <v>1325</v>
      </c>
      <c r="N385" s="375" t="s">
        <v>1318</v>
      </c>
      <c r="O385" s="350" t="s">
        <v>2239</v>
      </c>
      <c r="P385" s="351" t="s">
        <v>1055</v>
      </c>
      <c r="Q385" s="405"/>
      <c r="R385" s="50"/>
      <c r="S385"/>
      <c r="T385"/>
      <c r="U385"/>
      <c r="V385"/>
      <c r="W385"/>
      <c r="X385"/>
      <c r="Y385"/>
      <c r="Z385"/>
      <c r="AA385"/>
      <c r="AB385"/>
      <c r="AC385"/>
      <c r="AD385"/>
      <c r="AE385"/>
      <c r="AF385"/>
      <c r="AG385"/>
      <c r="AH385"/>
      <c r="AI385"/>
      <c r="AJ385"/>
      <c r="AK385"/>
      <c r="AL385"/>
      <c r="AM385"/>
      <c r="AN385"/>
      <c r="AO385"/>
      <c r="AP385"/>
      <c r="AQ385"/>
      <c r="AR385"/>
      <c r="AS385"/>
      <c r="AT385"/>
      <c r="AU385"/>
      <c r="AV385"/>
      <c r="AW385"/>
      <c r="AX385"/>
      <c r="AY385"/>
      <c r="AZ385"/>
      <c r="BA385"/>
      <c r="BB385"/>
      <c r="BC385"/>
      <c r="BD385"/>
      <c r="BE385"/>
      <c r="BF385"/>
      <c r="BG385"/>
      <c r="BH385"/>
      <c r="BI385"/>
      <c r="BJ385"/>
      <c r="BK385"/>
      <c r="BL385"/>
      <c r="BM385"/>
      <c r="BN385"/>
      <c r="BO385"/>
      <c r="BP385"/>
      <c r="BQ385"/>
      <c r="BR385"/>
      <c r="BS385"/>
      <c r="BT385"/>
      <c r="BU385"/>
      <c r="BV385"/>
      <c r="BW385"/>
      <c r="BX385"/>
      <c r="BY385"/>
      <c r="BZ385"/>
      <c r="CA385"/>
      <c r="CB385"/>
      <c r="CC385"/>
      <c r="CD385"/>
      <c r="CE385"/>
      <c r="CF385"/>
      <c r="CG385"/>
      <c r="CH385"/>
      <c r="CI385"/>
      <c r="CJ385"/>
      <c r="CK385"/>
      <c r="CL385"/>
      <c r="CM385"/>
      <c r="CN385"/>
      <c r="CO385"/>
    </row>
    <row r="386" spans="1:93" s="1" customFormat="1" ht="45">
      <c r="A386" s="349"/>
      <c r="B386" s="349"/>
      <c r="C386" s="350"/>
      <c r="D386" s="350"/>
      <c r="E386" s="350"/>
      <c r="F386" s="350"/>
      <c r="G386" s="351"/>
      <c r="H386" s="361"/>
      <c r="I386" s="361"/>
      <c r="J386" s="349"/>
      <c r="K386" s="350"/>
      <c r="L386" s="421">
        <v>782</v>
      </c>
      <c r="M386" s="350" t="s">
        <v>1326</v>
      </c>
      <c r="N386" s="350" t="s">
        <v>1319</v>
      </c>
      <c r="O386" s="350" t="s">
        <v>1978</v>
      </c>
      <c r="P386" s="351" t="s">
        <v>1048</v>
      </c>
      <c r="Q386" s="405"/>
      <c r="R386" s="50"/>
      <c r="S386"/>
      <c r="T386"/>
      <c r="U386"/>
      <c r="V386"/>
      <c r="W386"/>
      <c r="X386"/>
      <c r="Y386"/>
      <c r="Z386"/>
      <c r="AA386"/>
      <c r="AB386"/>
      <c r="AC386"/>
      <c r="AD386"/>
      <c r="AE386"/>
      <c r="AF386"/>
      <c r="AG386"/>
      <c r="AH386"/>
      <c r="AI386"/>
      <c r="AJ386"/>
      <c r="AK386"/>
      <c r="AL386"/>
      <c r="AM386"/>
      <c r="AN386"/>
      <c r="AO386"/>
      <c r="AP386"/>
      <c r="AQ386"/>
      <c r="AR386"/>
      <c r="AS386"/>
      <c r="AT386"/>
      <c r="AU386"/>
      <c r="AV386"/>
      <c r="AW386"/>
      <c r="AX386"/>
      <c r="AY386"/>
      <c r="AZ386"/>
      <c r="BA386"/>
      <c r="BB386"/>
      <c r="BC386"/>
      <c r="BD386"/>
      <c r="BE386"/>
      <c r="BF386"/>
      <c r="BG386"/>
      <c r="BH386"/>
      <c r="BI386"/>
      <c r="BJ386"/>
      <c r="BK386"/>
      <c r="BL386"/>
      <c r="BM386"/>
      <c r="BN386"/>
      <c r="BO386"/>
      <c r="BP386"/>
      <c r="BQ386"/>
      <c r="BR386"/>
      <c r="BS386"/>
      <c r="BT386"/>
      <c r="BU386"/>
      <c r="BV386"/>
      <c r="BW386"/>
      <c r="BX386"/>
      <c r="BY386"/>
      <c r="BZ386"/>
      <c r="CA386"/>
      <c r="CB386"/>
      <c r="CC386"/>
      <c r="CD386"/>
      <c r="CE386"/>
      <c r="CF386"/>
      <c r="CG386"/>
      <c r="CH386"/>
      <c r="CI386"/>
      <c r="CJ386"/>
      <c r="CK386"/>
      <c r="CL386"/>
      <c r="CM386"/>
      <c r="CN386"/>
      <c r="CO386"/>
    </row>
    <row r="387" spans="1:93" s="1" customFormat="1" ht="45">
      <c r="A387" s="349"/>
      <c r="B387" s="349"/>
      <c r="C387" s="350"/>
      <c r="D387" s="350"/>
      <c r="E387" s="350"/>
      <c r="F387" s="350"/>
      <c r="G387" s="351"/>
      <c r="H387" s="361"/>
      <c r="I387" s="361"/>
      <c r="J387" s="349"/>
      <c r="K387" s="350"/>
      <c r="L387" s="421">
        <v>782</v>
      </c>
      <c r="M387" s="350" t="s">
        <v>2528</v>
      </c>
      <c r="N387" s="375" t="s">
        <v>2865</v>
      </c>
      <c r="O387" s="350" t="s">
        <v>2529</v>
      </c>
      <c r="P387" s="351" t="s">
        <v>1062</v>
      </c>
      <c r="Q387" s="405"/>
      <c r="R387" s="50"/>
      <c r="S387"/>
      <c r="T387"/>
      <c r="U387"/>
      <c r="V387"/>
      <c r="W387"/>
      <c r="X387"/>
      <c r="Y387"/>
      <c r="Z387"/>
      <c r="AA387"/>
      <c r="AB387"/>
      <c r="AC387"/>
      <c r="AD387"/>
      <c r="AE387"/>
      <c r="AF387"/>
      <c r="AG387"/>
      <c r="AH387"/>
      <c r="AI387"/>
      <c r="AJ387"/>
      <c r="AK387"/>
      <c r="AL387"/>
      <c r="AM387"/>
      <c r="AN387"/>
      <c r="AO387"/>
      <c r="AP387"/>
      <c r="AQ387"/>
      <c r="AR387"/>
      <c r="AS387"/>
      <c r="AT387"/>
      <c r="AU387"/>
      <c r="AV387"/>
      <c r="AW387"/>
      <c r="AX387"/>
      <c r="AY387"/>
      <c r="AZ387"/>
      <c r="BA387"/>
      <c r="BB387"/>
      <c r="BC387"/>
      <c r="BD387"/>
      <c r="BE387"/>
      <c r="BF387"/>
      <c r="BG387"/>
      <c r="BH387"/>
      <c r="BI387"/>
      <c r="BJ387"/>
      <c r="BK387"/>
      <c r="BL387"/>
      <c r="BM387"/>
      <c r="BN387"/>
      <c r="BO387"/>
      <c r="BP387"/>
      <c r="BQ387"/>
      <c r="BR387"/>
      <c r="BS387"/>
      <c r="BT387"/>
      <c r="BU387"/>
      <c r="BV387"/>
      <c r="BW387"/>
      <c r="BX387"/>
      <c r="BY387"/>
      <c r="BZ387"/>
      <c r="CA387"/>
      <c r="CB387"/>
      <c r="CC387"/>
      <c r="CD387"/>
      <c r="CE387"/>
      <c r="CF387"/>
      <c r="CG387"/>
      <c r="CH387"/>
      <c r="CI387"/>
      <c r="CJ387"/>
      <c r="CK387"/>
      <c r="CL387"/>
      <c r="CM387"/>
      <c r="CN387"/>
      <c r="CO387"/>
    </row>
    <row r="388" spans="1:93" s="1" customFormat="1">
      <c r="A388" s="349"/>
      <c r="B388" s="349"/>
      <c r="C388" s="350"/>
      <c r="D388" s="350"/>
      <c r="E388" s="350"/>
      <c r="F388" s="350"/>
      <c r="G388" s="351"/>
      <c r="H388" s="361"/>
      <c r="I388" s="361"/>
      <c r="J388" s="349"/>
      <c r="K388" s="350"/>
      <c r="L388" s="421">
        <v>782</v>
      </c>
      <c r="M388" s="350" t="s">
        <v>1329</v>
      </c>
      <c r="N388" s="375" t="s">
        <v>1321</v>
      </c>
      <c r="O388" s="350" t="s">
        <v>1334</v>
      </c>
      <c r="P388" s="351" t="s">
        <v>1062</v>
      </c>
      <c r="Q388" s="405"/>
      <c r="R388" s="50"/>
      <c r="S388"/>
      <c r="T388"/>
      <c r="U388"/>
      <c r="V388"/>
      <c r="W388"/>
      <c r="X388"/>
      <c r="Y388"/>
      <c r="Z388"/>
      <c r="AA388"/>
      <c r="AB388"/>
      <c r="AC388"/>
      <c r="AD388"/>
      <c r="AE388"/>
      <c r="AF388"/>
      <c r="AG388"/>
      <c r="AH388"/>
      <c r="AI388"/>
      <c r="AJ388"/>
      <c r="AK388"/>
      <c r="AL388"/>
      <c r="AM388"/>
      <c r="AN388"/>
      <c r="AO388"/>
      <c r="AP388"/>
      <c r="AQ388"/>
      <c r="AR388"/>
      <c r="AS388"/>
      <c r="AT388"/>
      <c r="AU388"/>
      <c r="AV388"/>
      <c r="AW388"/>
      <c r="AX388"/>
      <c r="AY388"/>
      <c r="AZ388"/>
      <c r="BA388"/>
      <c r="BB388"/>
      <c r="BC388"/>
      <c r="BD388"/>
      <c r="BE388"/>
      <c r="BF388"/>
      <c r="BG388"/>
      <c r="BH388"/>
      <c r="BI388"/>
      <c r="BJ388"/>
      <c r="BK388"/>
      <c r="BL388"/>
      <c r="BM388"/>
      <c r="BN388"/>
      <c r="BO388"/>
      <c r="BP388"/>
      <c r="BQ388"/>
      <c r="BR388"/>
      <c r="BS388"/>
      <c r="BT388"/>
      <c r="BU388"/>
      <c r="BV388"/>
      <c r="BW388"/>
      <c r="BX388"/>
      <c r="BY388"/>
      <c r="BZ388"/>
      <c r="CA388"/>
      <c r="CB388"/>
      <c r="CC388"/>
      <c r="CD388"/>
      <c r="CE388"/>
      <c r="CF388"/>
      <c r="CG388"/>
      <c r="CH388"/>
      <c r="CI388"/>
      <c r="CJ388"/>
      <c r="CK388"/>
      <c r="CL388"/>
      <c r="CM388"/>
      <c r="CN388"/>
      <c r="CO388"/>
    </row>
    <row r="389" spans="1:93" s="335" customFormat="1" ht="124.5" customHeight="1">
      <c r="A389" s="287">
        <v>32</v>
      </c>
      <c r="B389" s="331" t="s">
        <v>2844</v>
      </c>
      <c r="C389" s="333" t="s">
        <v>1303</v>
      </c>
      <c r="D389" s="341" t="s">
        <v>2240</v>
      </c>
      <c r="E389" s="341" t="s">
        <v>1304</v>
      </c>
      <c r="F389" s="333" t="s">
        <v>2341</v>
      </c>
      <c r="G389" s="333" t="s">
        <v>1306</v>
      </c>
      <c r="H389" s="334">
        <v>5</v>
      </c>
      <c r="I389" s="334">
        <v>5</v>
      </c>
      <c r="J389" s="333" t="s">
        <v>2596</v>
      </c>
      <c r="K389" s="333" t="s">
        <v>2620</v>
      </c>
      <c r="L389" s="334">
        <v>589</v>
      </c>
      <c r="M389" s="287" t="s">
        <v>2759</v>
      </c>
      <c r="N389" s="287" t="s">
        <v>2713</v>
      </c>
      <c r="O389" s="287" t="s">
        <v>2506</v>
      </c>
      <c r="P389" s="290" t="s">
        <v>1040</v>
      </c>
      <c r="Q389" s="405"/>
      <c r="R389" s="50"/>
      <c r="S389"/>
      <c r="T389"/>
      <c r="U389"/>
      <c r="V389"/>
      <c r="W389"/>
      <c r="X389"/>
      <c r="Y389"/>
      <c r="Z389"/>
      <c r="AA389"/>
      <c r="AB389"/>
      <c r="AC389"/>
      <c r="AD389"/>
      <c r="AE389"/>
      <c r="AF389"/>
      <c r="AG389"/>
      <c r="AH389"/>
      <c r="AI389"/>
      <c r="AJ389"/>
      <c r="AK389"/>
      <c r="AL389"/>
      <c r="AM389"/>
      <c r="AN389"/>
      <c r="AO389"/>
      <c r="AP389"/>
      <c r="AQ389"/>
      <c r="AR389"/>
      <c r="AS389"/>
      <c r="AT389"/>
      <c r="AU389"/>
      <c r="AV389"/>
      <c r="AW389"/>
      <c r="AX389"/>
      <c r="AY389"/>
      <c r="AZ389"/>
      <c r="BA389"/>
      <c r="BB389"/>
      <c r="BC389"/>
      <c r="BD389"/>
      <c r="BE389"/>
      <c r="BF389"/>
      <c r="BG389"/>
      <c r="BH389"/>
      <c r="BI389"/>
      <c r="BJ389"/>
      <c r="BK389"/>
      <c r="BL389"/>
      <c r="BM389"/>
      <c r="BN389"/>
      <c r="BO389"/>
      <c r="BP389"/>
      <c r="BQ389"/>
      <c r="BR389"/>
      <c r="BS389"/>
      <c r="BT389"/>
      <c r="BU389"/>
      <c r="BV389"/>
      <c r="BW389"/>
      <c r="BX389"/>
      <c r="BY389"/>
      <c r="BZ389"/>
      <c r="CA389"/>
      <c r="CB389"/>
      <c r="CC389"/>
      <c r="CD389"/>
      <c r="CE389"/>
      <c r="CF389"/>
      <c r="CG389"/>
      <c r="CH389"/>
      <c r="CI389"/>
      <c r="CJ389"/>
      <c r="CK389"/>
      <c r="CL389"/>
      <c r="CM389"/>
      <c r="CN389"/>
      <c r="CO389"/>
    </row>
    <row r="390" spans="1:93" s="335" customFormat="1">
      <c r="A390" s="287"/>
      <c r="B390" s="287"/>
      <c r="C390" s="333"/>
      <c r="D390" s="333"/>
      <c r="E390" s="333"/>
      <c r="F390" s="287"/>
      <c r="G390" s="287"/>
      <c r="H390" s="334"/>
      <c r="I390" s="334"/>
      <c r="J390" s="333"/>
      <c r="K390" s="333"/>
      <c r="L390" s="334">
        <v>609</v>
      </c>
      <c r="M390" s="287" t="s">
        <v>1325</v>
      </c>
      <c r="N390" s="376" t="s">
        <v>2714</v>
      </c>
      <c r="O390" s="287" t="s">
        <v>2239</v>
      </c>
      <c r="P390" s="290" t="s">
        <v>1055</v>
      </c>
      <c r="Q390" s="405"/>
      <c r="R390" s="50"/>
      <c r="S390"/>
      <c r="T390"/>
      <c r="U390"/>
      <c r="V390"/>
      <c r="W390"/>
      <c r="X390"/>
      <c r="Y390"/>
      <c r="Z390"/>
      <c r="AA390"/>
      <c r="AB390"/>
      <c r="AC390"/>
      <c r="AD390"/>
      <c r="AE390"/>
      <c r="AF390"/>
      <c r="AG390"/>
      <c r="AH390"/>
      <c r="AI390"/>
      <c r="AJ390"/>
      <c r="AK390"/>
      <c r="AL390"/>
      <c r="AM390"/>
      <c r="AN390"/>
      <c r="AO390"/>
      <c r="AP390"/>
      <c r="AQ390"/>
      <c r="AR390"/>
      <c r="AS390"/>
      <c r="AT390"/>
      <c r="AU390"/>
      <c r="AV390"/>
      <c r="AW390"/>
      <c r="AX390"/>
      <c r="AY390"/>
      <c r="AZ390"/>
      <c r="BA390"/>
      <c r="BB390"/>
      <c r="BC390"/>
      <c r="BD390"/>
      <c r="BE390"/>
      <c r="BF390"/>
      <c r="BG390"/>
      <c r="BH390"/>
      <c r="BI390"/>
      <c r="BJ390"/>
      <c r="BK390"/>
      <c r="BL390"/>
      <c r="BM390"/>
      <c r="BN390"/>
      <c r="BO390"/>
      <c r="BP390"/>
      <c r="BQ390"/>
      <c r="BR390"/>
      <c r="BS390"/>
      <c r="BT390"/>
      <c r="BU390"/>
      <c r="BV390"/>
      <c r="BW390"/>
      <c r="BX390"/>
      <c r="BY390"/>
      <c r="BZ390"/>
      <c r="CA390"/>
      <c r="CB390"/>
      <c r="CC390"/>
      <c r="CD390"/>
      <c r="CE390"/>
      <c r="CF390"/>
      <c r="CG390"/>
      <c r="CH390"/>
      <c r="CI390"/>
      <c r="CJ390"/>
      <c r="CK390"/>
      <c r="CL390"/>
      <c r="CM390"/>
      <c r="CN390"/>
      <c r="CO390"/>
    </row>
    <row r="391" spans="1:93" s="335" customFormat="1">
      <c r="A391" s="287"/>
      <c r="B391" s="287"/>
      <c r="C391" s="333"/>
      <c r="D391" s="333"/>
      <c r="E391" s="333"/>
      <c r="F391" s="287"/>
      <c r="G391" s="287"/>
      <c r="H391" s="334"/>
      <c r="I391" s="334"/>
      <c r="J391" s="333"/>
      <c r="K391" s="333"/>
      <c r="L391" s="334">
        <v>571</v>
      </c>
      <c r="M391" s="287" t="s">
        <v>1329</v>
      </c>
      <c r="N391" s="376" t="s">
        <v>2715</v>
      </c>
      <c r="O391" s="287" t="s">
        <v>2782</v>
      </c>
      <c r="P391" s="290" t="s">
        <v>1062</v>
      </c>
      <c r="Q391" s="405"/>
      <c r="R391" s="50"/>
      <c r="S391"/>
      <c r="T391"/>
      <c r="U391"/>
      <c r="V391"/>
      <c r="W391"/>
      <c r="X391"/>
      <c r="Y391"/>
      <c r="Z391"/>
      <c r="AA391"/>
      <c r="AB391"/>
      <c r="AC391"/>
      <c r="AD391"/>
      <c r="AE391"/>
      <c r="AF391"/>
      <c r="AG391"/>
      <c r="AH391"/>
      <c r="AI391"/>
      <c r="AJ391"/>
      <c r="AK391"/>
      <c r="AL391"/>
      <c r="AM391"/>
      <c r="AN391"/>
      <c r="AO391"/>
      <c r="AP391"/>
      <c r="AQ391"/>
      <c r="AR391"/>
      <c r="AS391"/>
      <c r="AT391"/>
      <c r="AU391"/>
      <c r="AV391"/>
      <c r="AW391"/>
      <c r="AX391"/>
      <c r="AY391"/>
      <c r="AZ391"/>
      <c r="BA391"/>
      <c r="BB391"/>
      <c r="BC391"/>
      <c r="BD391"/>
      <c r="BE391"/>
      <c r="BF391"/>
      <c r="BG391"/>
      <c r="BH391"/>
      <c r="BI391"/>
      <c r="BJ391"/>
      <c r="BK391"/>
      <c r="BL391"/>
      <c r="BM391"/>
      <c r="BN391"/>
      <c r="BO391"/>
      <c r="BP391"/>
      <c r="BQ391"/>
      <c r="BR391"/>
      <c r="BS391"/>
      <c r="BT391"/>
      <c r="BU391"/>
      <c r="BV391"/>
      <c r="BW391"/>
      <c r="BX391"/>
      <c r="BY391"/>
      <c r="BZ391"/>
      <c r="CA391"/>
      <c r="CB391"/>
      <c r="CC391"/>
      <c r="CD391"/>
      <c r="CE391"/>
      <c r="CF391"/>
      <c r="CG391"/>
      <c r="CH391"/>
      <c r="CI391"/>
      <c r="CJ391"/>
      <c r="CK391"/>
      <c r="CL391"/>
      <c r="CM391"/>
      <c r="CN391"/>
      <c r="CO391"/>
    </row>
    <row r="392" spans="1:93" s="335" customFormat="1" ht="66.75" customHeight="1">
      <c r="A392" s="287"/>
      <c r="B392" s="287"/>
      <c r="C392" s="333"/>
      <c r="D392" s="333"/>
      <c r="E392" s="333"/>
      <c r="F392" s="287"/>
      <c r="G392" s="287"/>
      <c r="H392" s="334"/>
      <c r="I392" s="334"/>
      <c r="J392" s="333"/>
      <c r="K392" s="333"/>
      <c r="L392" s="334">
        <v>775</v>
      </c>
      <c r="M392" s="287" t="s">
        <v>2760</v>
      </c>
      <c r="N392" s="375" t="s">
        <v>2865</v>
      </c>
      <c r="O392" s="287" t="s">
        <v>1332</v>
      </c>
      <c r="P392" s="290" t="s">
        <v>1046</v>
      </c>
      <c r="Q392" s="405"/>
      <c r="R392" s="50"/>
      <c r="S392"/>
      <c r="T392"/>
      <c r="U392"/>
      <c r="V392"/>
      <c r="W392"/>
      <c r="X392"/>
      <c r="Y392"/>
      <c r="Z392"/>
      <c r="AA392"/>
      <c r="AB392"/>
      <c r="AC392"/>
      <c r="AD392"/>
      <c r="AE392"/>
      <c r="AF392"/>
      <c r="AG392"/>
      <c r="AH392"/>
      <c r="AI392"/>
      <c r="AJ392"/>
      <c r="AK392"/>
      <c r="AL392"/>
      <c r="AM392"/>
      <c r="AN392"/>
      <c r="AO392"/>
      <c r="AP392"/>
      <c r="AQ392"/>
      <c r="AR392"/>
      <c r="AS392"/>
      <c r="AT392"/>
      <c r="AU392"/>
      <c r="AV392"/>
      <c r="AW392"/>
      <c r="AX392"/>
      <c r="AY392"/>
      <c r="AZ392"/>
      <c r="BA392"/>
      <c r="BB392"/>
      <c r="BC392"/>
      <c r="BD392"/>
      <c r="BE392"/>
      <c r="BF392"/>
      <c r="BG392"/>
      <c r="BH392"/>
      <c r="BI392"/>
      <c r="BJ392"/>
      <c r="BK392"/>
      <c r="BL392"/>
      <c r="BM392"/>
      <c r="BN392"/>
      <c r="BO392"/>
      <c r="BP392"/>
      <c r="BQ392"/>
      <c r="BR392"/>
      <c r="BS392"/>
      <c r="BT392"/>
      <c r="BU392"/>
      <c r="BV392"/>
      <c r="BW392"/>
      <c r="BX392"/>
      <c r="BY392"/>
      <c r="BZ392"/>
      <c r="CA392"/>
      <c r="CB392"/>
      <c r="CC392"/>
      <c r="CD392"/>
      <c r="CE392"/>
      <c r="CF392"/>
      <c r="CG392"/>
      <c r="CH392"/>
      <c r="CI392"/>
      <c r="CJ392"/>
      <c r="CK392"/>
      <c r="CL392"/>
      <c r="CM392"/>
      <c r="CN392"/>
      <c r="CO392"/>
    </row>
    <row r="393" spans="1:93" s="335" customFormat="1">
      <c r="A393" s="287"/>
      <c r="B393" s="287"/>
      <c r="C393" s="333"/>
      <c r="D393" s="333"/>
      <c r="E393" s="333"/>
      <c r="F393" s="287"/>
      <c r="G393" s="287"/>
      <c r="H393" s="334"/>
      <c r="I393" s="334"/>
      <c r="J393" s="333"/>
      <c r="K393" s="333"/>
      <c r="L393" s="334">
        <v>571</v>
      </c>
      <c r="M393" s="287" t="s">
        <v>1326</v>
      </c>
      <c r="N393" s="287" t="s">
        <v>2717</v>
      </c>
      <c r="O393" s="287" t="s">
        <v>1978</v>
      </c>
      <c r="P393" s="290" t="s">
        <v>1048</v>
      </c>
      <c r="Q393" s="405"/>
      <c r="R393" s="50"/>
      <c r="S393"/>
      <c r="T393"/>
      <c r="U393"/>
      <c r="V393"/>
      <c r="W393"/>
      <c r="X393"/>
      <c r="Y393"/>
      <c r="Z393"/>
      <c r="AA393"/>
      <c r="AB393"/>
      <c r="AC393"/>
      <c r="AD393"/>
      <c r="AE393"/>
      <c r="AF393"/>
      <c r="AG393"/>
      <c r="AH393"/>
      <c r="AI393"/>
      <c r="AJ393"/>
      <c r="AK393"/>
      <c r="AL393"/>
      <c r="AM393"/>
      <c r="AN393"/>
      <c r="AO393"/>
      <c r="AP393"/>
      <c r="AQ393"/>
      <c r="AR393"/>
      <c r="AS393"/>
      <c r="AT393"/>
      <c r="AU393"/>
      <c r="AV393"/>
      <c r="AW393"/>
      <c r="AX393"/>
      <c r="AY393"/>
      <c r="AZ393"/>
      <c r="BA393"/>
      <c r="BB393"/>
      <c r="BC393"/>
      <c r="BD393"/>
      <c r="BE393"/>
      <c r="BF393"/>
      <c r="BG393"/>
      <c r="BH393"/>
      <c r="BI393"/>
      <c r="BJ393"/>
      <c r="BK393"/>
      <c r="BL393"/>
      <c r="BM393"/>
      <c r="BN393"/>
      <c r="BO393"/>
      <c r="BP393"/>
      <c r="BQ393"/>
      <c r="BR393"/>
      <c r="BS393"/>
      <c r="BT393"/>
      <c r="BU393"/>
      <c r="BV393"/>
      <c r="BW393"/>
      <c r="BX393"/>
      <c r="BY393"/>
      <c r="BZ393"/>
      <c r="CA393"/>
      <c r="CB393"/>
      <c r="CC393"/>
      <c r="CD393"/>
      <c r="CE393"/>
      <c r="CF393"/>
      <c r="CG393"/>
      <c r="CH393"/>
      <c r="CI393"/>
      <c r="CJ393"/>
      <c r="CK393"/>
      <c r="CL393"/>
      <c r="CM393"/>
      <c r="CN393"/>
      <c r="CO393"/>
    </row>
    <row r="394" spans="1:93" s="330" customFormat="1" ht="63" customHeight="1">
      <c r="A394" s="322">
        <v>32</v>
      </c>
      <c r="B394" s="319" t="s">
        <v>2842</v>
      </c>
      <c r="C394" s="321" t="s">
        <v>1303</v>
      </c>
      <c r="D394" s="342" t="s">
        <v>2240</v>
      </c>
      <c r="E394" s="342" t="s">
        <v>1304</v>
      </c>
      <c r="F394" s="321" t="s">
        <v>2341</v>
      </c>
      <c r="G394" s="321" t="s">
        <v>1306</v>
      </c>
      <c r="H394" s="323">
        <v>6</v>
      </c>
      <c r="I394" s="323">
        <v>6</v>
      </c>
      <c r="J394" s="324" t="s">
        <v>2567</v>
      </c>
      <c r="K394" s="324" t="s">
        <v>2088</v>
      </c>
      <c r="L394" s="325">
        <v>756</v>
      </c>
      <c r="M394" s="321" t="s">
        <v>2217</v>
      </c>
      <c r="N394" s="375" t="s">
        <v>2865</v>
      </c>
      <c r="O394" s="321" t="s">
        <v>2161</v>
      </c>
      <c r="P394" s="380" t="s">
        <v>1062</v>
      </c>
      <c r="Q394" s="405"/>
      <c r="R394" s="50"/>
      <c r="S394"/>
      <c r="T394"/>
      <c r="U394"/>
      <c r="V394"/>
      <c r="W394"/>
      <c r="X394"/>
      <c r="Y394"/>
      <c r="Z394"/>
      <c r="AA394"/>
      <c r="AB394"/>
      <c r="AC394"/>
      <c r="AD394"/>
      <c r="AE394"/>
      <c r="AF394"/>
      <c r="AG394"/>
      <c r="AH394"/>
      <c r="AI394"/>
      <c r="AJ394"/>
      <c r="AK394"/>
      <c r="AL394"/>
      <c r="AM394"/>
      <c r="AN394"/>
      <c r="AO394"/>
      <c r="AP394"/>
      <c r="AQ394"/>
      <c r="AR394"/>
      <c r="AS394"/>
      <c r="AT394"/>
      <c r="AU394"/>
      <c r="AV394"/>
      <c r="AW394"/>
      <c r="AX394"/>
      <c r="AY394"/>
      <c r="AZ394"/>
      <c r="BA394"/>
      <c r="BB394"/>
      <c r="BC394"/>
      <c r="BD394"/>
      <c r="BE394"/>
      <c r="BF394"/>
      <c r="BG394"/>
      <c r="BH394"/>
      <c r="BI394"/>
      <c r="BJ394"/>
      <c r="BK394"/>
      <c r="BL394"/>
      <c r="BM394"/>
      <c r="BN394"/>
      <c r="BO394"/>
      <c r="BP394"/>
      <c r="BQ394"/>
      <c r="BR394"/>
      <c r="BS394"/>
      <c r="BT394"/>
      <c r="BU394"/>
      <c r="BV394"/>
      <c r="BW394"/>
      <c r="BX394"/>
      <c r="BY394"/>
      <c r="BZ394"/>
      <c r="CA394"/>
      <c r="CB394"/>
      <c r="CC394"/>
      <c r="CD394"/>
      <c r="CE394"/>
      <c r="CF394"/>
      <c r="CG394"/>
      <c r="CH394"/>
      <c r="CI394"/>
      <c r="CJ394"/>
      <c r="CK394"/>
      <c r="CL394"/>
      <c r="CM394"/>
      <c r="CN394"/>
      <c r="CO394"/>
    </row>
    <row r="395" spans="1:93" s="330" customFormat="1" ht="75">
      <c r="A395" s="322"/>
      <c r="B395" s="322"/>
      <c r="C395" s="321"/>
      <c r="D395" s="321"/>
      <c r="E395" s="321"/>
      <c r="F395" s="321"/>
      <c r="G395" s="321"/>
      <c r="H395" s="323"/>
      <c r="I395" s="323"/>
      <c r="J395" s="321"/>
      <c r="K395" s="321"/>
      <c r="L395" s="325">
        <v>756</v>
      </c>
      <c r="M395" s="321" t="s">
        <v>2370</v>
      </c>
      <c r="N395" s="375" t="s">
        <v>1318</v>
      </c>
      <c r="O395" s="321" t="s">
        <v>2239</v>
      </c>
      <c r="P395" s="380" t="s">
        <v>1055</v>
      </c>
      <c r="Q395" s="405"/>
      <c r="R395" s="50"/>
      <c r="S395"/>
      <c r="T395"/>
      <c r="U395"/>
      <c r="V395"/>
      <c r="W395"/>
      <c r="X395"/>
      <c r="Y395"/>
      <c r="Z395"/>
      <c r="AA395"/>
      <c r="AB395"/>
      <c r="AC395"/>
      <c r="AD395"/>
      <c r="AE395"/>
      <c r="AF395"/>
      <c r="AG395"/>
      <c r="AH395"/>
      <c r="AI395"/>
      <c r="AJ395"/>
      <c r="AK395"/>
      <c r="AL395"/>
      <c r="AM395"/>
      <c r="AN395"/>
      <c r="AO395"/>
      <c r="AP395"/>
      <c r="AQ395"/>
      <c r="AR395"/>
      <c r="AS395"/>
      <c r="AT395"/>
      <c r="AU395"/>
      <c r="AV395"/>
      <c r="AW395"/>
      <c r="AX395"/>
      <c r="AY395"/>
      <c r="AZ395"/>
      <c r="BA395"/>
      <c r="BB395"/>
      <c r="BC395"/>
      <c r="BD395"/>
      <c r="BE395"/>
      <c r="BF395"/>
      <c r="BG395"/>
      <c r="BH395"/>
      <c r="BI395"/>
      <c r="BJ395"/>
      <c r="BK395"/>
      <c r="BL395"/>
      <c r="BM395"/>
      <c r="BN395"/>
      <c r="BO395"/>
      <c r="BP395"/>
      <c r="BQ395"/>
      <c r="BR395"/>
      <c r="BS395"/>
      <c r="BT395"/>
      <c r="BU395"/>
      <c r="BV395"/>
      <c r="BW395"/>
      <c r="BX395"/>
      <c r="BY395"/>
      <c r="BZ395"/>
      <c r="CA395"/>
      <c r="CB395"/>
      <c r="CC395"/>
      <c r="CD395"/>
      <c r="CE395"/>
      <c r="CF395"/>
      <c r="CG395"/>
      <c r="CH395"/>
      <c r="CI395"/>
      <c r="CJ395"/>
      <c r="CK395"/>
      <c r="CL395"/>
      <c r="CM395"/>
      <c r="CN395"/>
      <c r="CO395"/>
    </row>
    <row r="396" spans="1:93" s="330" customFormat="1" ht="45">
      <c r="A396" s="322"/>
      <c r="B396" s="322"/>
      <c r="C396" s="321"/>
      <c r="D396" s="321"/>
      <c r="E396" s="321"/>
      <c r="F396" s="321"/>
      <c r="G396" s="321"/>
      <c r="H396" s="323"/>
      <c r="I396" s="323"/>
      <c r="J396" s="321"/>
      <c r="K396" s="321"/>
      <c r="L396" s="325">
        <v>756</v>
      </c>
      <c r="M396" s="321" t="s">
        <v>2371</v>
      </c>
      <c r="N396" s="321" t="s">
        <v>1319</v>
      </c>
      <c r="O396" s="321" t="s">
        <v>1978</v>
      </c>
      <c r="P396" s="380" t="s">
        <v>1048</v>
      </c>
      <c r="Q396" s="405"/>
      <c r="R396" s="50"/>
      <c r="S396"/>
      <c r="T396"/>
      <c r="U396"/>
      <c r="V396"/>
      <c r="W396"/>
      <c r="X396"/>
      <c r="Y396"/>
      <c r="Z396"/>
      <c r="AA396"/>
      <c r="AB396"/>
      <c r="AC396"/>
      <c r="AD396"/>
      <c r="AE396"/>
      <c r="AF396"/>
      <c r="AG396"/>
      <c r="AH396"/>
      <c r="AI396"/>
      <c r="AJ396"/>
      <c r="AK396"/>
      <c r="AL396"/>
      <c r="AM396"/>
      <c r="AN396"/>
      <c r="AO396"/>
      <c r="AP396"/>
      <c r="AQ396"/>
      <c r="AR396"/>
      <c r="AS396"/>
      <c r="AT396"/>
      <c r="AU396"/>
      <c r="AV396"/>
      <c r="AW396"/>
      <c r="AX396"/>
      <c r="AY396"/>
      <c r="AZ396"/>
      <c r="BA396"/>
      <c r="BB396"/>
      <c r="BC396"/>
      <c r="BD396"/>
      <c r="BE396"/>
      <c r="BF396"/>
      <c r="BG396"/>
      <c r="BH396"/>
      <c r="BI396"/>
      <c r="BJ396"/>
      <c r="BK396"/>
      <c r="BL396"/>
      <c r="BM396"/>
      <c r="BN396"/>
      <c r="BO396"/>
      <c r="BP396"/>
      <c r="BQ396"/>
      <c r="BR396"/>
      <c r="BS396"/>
      <c r="BT396"/>
      <c r="BU396"/>
      <c r="BV396"/>
      <c r="BW396"/>
      <c r="BX396"/>
      <c r="BY396"/>
      <c r="BZ396"/>
      <c r="CA396"/>
      <c r="CB396"/>
      <c r="CC396"/>
      <c r="CD396"/>
      <c r="CE396"/>
      <c r="CF396"/>
      <c r="CG396"/>
      <c r="CH396"/>
      <c r="CI396"/>
      <c r="CJ396"/>
      <c r="CK396"/>
      <c r="CL396"/>
      <c r="CM396"/>
      <c r="CN396"/>
      <c r="CO396"/>
    </row>
    <row r="397" spans="1:93" s="330" customFormat="1">
      <c r="A397" s="322"/>
      <c r="B397" s="322"/>
      <c r="C397" s="321"/>
      <c r="D397" s="321"/>
      <c r="E397" s="321"/>
      <c r="F397" s="321"/>
      <c r="G397" s="321"/>
      <c r="H397" s="323"/>
      <c r="I397" s="323"/>
      <c r="J397" s="321"/>
      <c r="K397" s="321"/>
      <c r="L397" s="325">
        <v>756</v>
      </c>
      <c r="M397" s="321" t="s">
        <v>1329</v>
      </c>
      <c r="N397" s="375" t="s">
        <v>1321</v>
      </c>
      <c r="O397" s="321" t="s">
        <v>2226</v>
      </c>
      <c r="P397" s="380" t="s">
        <v>1062</v>
      </c>
      <c r="Q397" s="405"/>
      <c r="R397" s="50"/>
      <c r="S397"/>
      <c r="T397"/>
      <c r="U397"/>
      <c r="V397"/>
      <c r="W397"/>
      <c r="X397"/>
      <c r="Y397"/>
      <c r="Z397"/>
      <c r="AA397"/>
      <c r="AB397"/>
      <c r="AC397"/>
      <c r="AD397"/>
      <c r="AE397"/>
      <c r="AF397"/>
      <c r="AG397"/>
      <c r="AH397"/>
      <c r="AI397"/>
      <c r="AJ397"/>
      <c r="AK397"/>
      <c r="AL397"/>
      <c r="AM397"/>
      <c r="AN397"/>
      <c r="AO397"/>
      <c r="AP397"/>
      <c r="AQ397"/>
      <c r="AR397"/>
      <c r="AS397"/>
      <c r="AT397"/>
      <c r="AU397"/>
      <c r="AV397"/>
      <c r="AW397"/>
      <c r="AX397"/>
      <c r="AY397"/>
      <c r="AZ397"/>
      <c r="BA397"/>
      <c r="BB397"/>
      <c r="BC397"/>
      <c r="BD397"/>
      <c r="BE397"/>
      <c r="BF397"/>
      <c r="BG397"/>
      <c r="BH397"/>
      <c r="BI397"/>
      <c r="BJ397"/>
      <c r="BK397"/>
      <c r="BL397"/>
      <c r="BM397"/>
      <c r="BN397"/>
      <c r="BO397"/>
      <c r="BP397"/>
      <c r="BQ397"/>
      <c r="BR397"/>
      <c r="BS397"/>
      <c r="BT397"/>
      <c r="BU397"/>
      <c r="BV397"/>
      <c r="BW397"/>
      <c r="BX397"/>
      <c r="BY397"/>
      <c r="BZ397"/>
      <c r="CA397"/>
      <c r="CB397"/>
      <c r="CC397"/>
      <c r="CD397"/>
      <c r="CE397"/>
      <c r="CF397"/>
      <c r="CG397"/>
      <c r="CH397"/>
      <c r="CI397"/>
      <c r="CJ397"/>
      <c r="CK397"/>
      <c r="CL397"/>
      <c r="CM397"/>
      <c r="CN397"/>
      <c r="CO397"/>
    </row>
    <row r="398" spans="1:93" s="330" customFormat="1">
      <c r="A398" s="322"/>
      <c r="B398" s="322"/>
      <c r="C398" s="321"/>
      <c r="D398" s="321"/>
      <c r="E398" s="321"/>
      <c r="F398" s="321"/>
      <c r="G398" s="321"/>
      <c r="H398" s="323"/>
      <c r="I398" s="323"/>
      <c r="J398" s="321"/>
      <c r="K398" s="321"/>
      <c r="L398" s="325">
        <v>756</v>
      </c>
      <c r="M398" s="321" t="s">
        <v>1330</v>
      </c>
      <c r="N398" s="321" t="s">
        <v>1322</v>
      </c>
      <c r="O398" s="321" t="s">
        <v>2227</v>
      </c>
      <c r="P398" s="380" t="s">
        <v>1040</v>
      </c>
      <c r="Q398" s="405"/>
      <c r="R398" s="50"/>
      <c r="S398"/>
      <c r="T398"/>
      <c r="U398"/>
      <c r="V398"/>
      <c r="W398"/>
      <c r="X398"/>
      <c r="Y398"/>
      <c r="Z398"/>
      <c r="AA398"/>
      <c r="AB398"/>
      <c r="AC398"/>
      <c r="AD398"/>
      <c r="AE398"/>
      <c r="AF398"/>
      <c r="AG398"/>
      <c r="AH398"/>
      <c r="AI398"/>
      <c r="AJ398"/>
      <c r="AK398"/>
      <c r="AL398"/>
      <c r="AM398"/>
      <c r="AN398"/>
      <c r="AO398"/>
      <c r="AP398"/>
      <c r="AQ398"/>
      <c r="AR398"/>
      <c r="AS398"/>
      <c r="AT398"/>
      <c r="AU398"/>
      <c r="AV398"/>
      <c r="AW398"/>
      <c r="AX398"/>
      <c r="AY398"/>
      <c r="AZ398"/>
      <c r="BA398"/>
      <c r="BB398"/>
      <c r="BC398"/>
      <c r="BD398"/>
      <c r="BE398"/>
      <c r="BF398"/>
      <c r="BG398"/>
      <c r="BH398"/>
      <c r="BI398"/>
      <c r="BJ398"/>
      <c r="BK398"/>
      <c r="BL398"/>
      <c r="BM398"/>
      <c r="BN398"/>
      <c r="BO398"/>
      <c r="BP398"/>
      <c r="BQ398"/>
      <c r="BR398"/>
      <c r="BS398"/>
      <c r="BT398"/>
      <c r="BU398"/>
      <c r="BV398"/>
      <c r="BW398"/>
      <c r="BX398"/>
      <c r="BY398"/>
      <c r="BZ398"/>
      <c r="CA398"/>
      <c r="CB398"/>
      <c r="CC398"/>
      <c r="CD398"/>
      <c r="CE398"/>
      <c r="CF398"/>
      <c r="CG398"/>
      <c r="CH398"/>
      <c r="CI398"/>
      <c r="CJ398"/>
      <c r="CK398"/>
      <c r="CL398"/>
      <c r="CM398"/>
      <c r="CN398"/>
      <c r="CO398"/>
    </row>
    <row r="399" spans="1:93" s="330" customFormat="1" ht="45">
      <c r="A399" s="322"/>
      <c r="B399" s="322"/>
      <c r="C399" s="321"/>
      <c r="D399" s="321"/>
      <c r="E399" s="321"/>
      <c r="F399" s="321"/>
      <c r="G399" s="321"/>
      <c r="H399" s="323"/>
      <c r="I399" s="323"/>
      <c r="J399" s="321"/>
      <c r="K399" s="321"/>
      <c r="L399" s="325">
        <v>756</v>
      </c>
      <c r="M399" s="321" t="s">
        <v>2218</v>
      </c>
      <c r="N399" s="321" t="s">
        <v>1974</v>
      </c>
      <c r="O399" s="321" t="s">
        <v>1975</v>
      </c>
      <c r="P399" s="380" t="s">
        <v>1058</v>
      </c>
      <c r="Q399" s="405"/>
      <c r="R399" s="50"/>
      <c r="S399"/>
      <c r="T399"/>
      <c r="U399"/>
      <c r="V399"/>
      <c r="W399"/>
      <c r="X399"/>
      <c r="Y399"/>
      <c r="Z399"/>
      <c r="AA399"/>
      <c r="AB399"/>
      <c r="AC399"/>
      <c r="AD399"/>
      <c r="AE399"/>
      <c r="AF399"/>
      <c r="AG399"/>
      <c r="AH399"/>
      <c r="AI399"/>
      <c r="AJ399"/>
      <c r="AK399"/>
      <c r="AL399"/>
      <c r="AM399"/>
      <c r="AN399"/>
      <c r="AO399"/>
      <c r="AP399"/>
      <c r="AQ399"/>
      <c r="AR399"/>
      <c r="AS399"/>
      <c r="AT399"/>
      <c r="AU399"/>
      <c r="AV399"/>
      <c r="AW399"/>
      <c r="AX399"/>
      <c r="AY399"/>
      <c r="AZ399"/>
      <c r="BA399"/>
      <c r="BB399"/>
      <c r="BC399"/>
      <c r="BD399"/>
      <c r="BE399"/>
      <c r="BF399"/>
      <c r="BG399"/>
      <c r="BH399"/>
      <c r="BI399"/>
      <c r="BJ399"/>
      <c r="BK399"/>
      <c r="BL399"/>
      <c r="BM399"/>
      <c r="BN399"/>
      <c r="BO399"/>
      <c r="BP399"/>
      <c r="BQ399"/>
      <c r="BR399"/>
      <c r="BS399"/>
      <c r="BT399"/>
      <c r="BU399"/>
      <c r="BV399"/>
      <c r="BW399"/>
      <c r="BX399"/>
      <c r="BY399"/>
      <c r="BZ399"/>
      <c r="CA399"/>
      <c r="CB399"/>
      <c r="CC399"/>
      <c r="CD399"/>
      <c r="CE399"/>
      <c r="CF399"/>
      <c r="CG399"/>
      <c r="CH399"/>
      <c r="CI399"/>
      <c r="CJ399"/>
      <c r="CK399"/>
      <c r="CL399"/>
      <c r="CM399"/>
      <c r="CN399"/>
      <c r="CO399"/>
    </row>
    <row r="400" spans="1:93" s="1" customFormat="1">
      <c r="A400" s="246"/>
      <c r="B400" s="246"/>
      <c r="C400" s="245"/>
      <c r="D400" s="246"/>
      <c r="E400" s="245"/>
      <c r="F400" s="245"/>
      <c r="G400" s="292"/>
      <c r="H400" s="268"/>
      <c r="I400" s="268"/>
      <c r="J400" s="246"/>
      <c r="K400" s="246"/>
      <c r="L400" s="430"/>
      <c r="M400" s="246"/>
      <c r="N400" s="246"/>
      <c r="O400" s="246"/>
      <c r="P400" s="291"/>
      <c r="Q400" s="406"/>
      <c r="R400" s="291"/>
      <c r="S400"/>
      <c r="T400"/>
      <c r="U400"/>
      <c r="V400"/>
      <c r="W400"/>
      <c r="X400"/>
      <c r="Y400"/>
      <c r="Z400"/>
      <c r="AA400"/>
      <c r="AB400"/>
      <c r="AC400"/>
      <c r="AD400"/>
      <c r="AE400"/>
      <c r="AF400"/>
      <c r="AG400"/>
      <c r="AH400"/>
      <c r="AI400"/>
      <c r="AJ400"/>
      <c r="AK400"/>
      <c r="AL400"/>
      <c r="AM400"/>
      <c r="AN400"/>
      <c r="AO400"/>
      <c r="AP400"/>
      <c r="AQ400"/>
      <c r="AR400"/>
      <c r="AS400"/>
      <c r="AT400"/>
      <c r="AU400"/>
      <c r="AV400"/>
      <c r="AW400"/>
      <c r="AX400"/>
      <c r="AY400"/>
      <c r="AZ400"/>
      <c r="BA400"/>
      <c r="BB400"/>
      <c r="BC400"/>
      <c r="BD400"/>
      <c r="BE400"/>
      <c r="BF400"/>
      <c r="BG400"/>
      <c r="BH400"/>
      <c r="BI400"/>
      <c r="BJ400"/>
      <c r="BK400"/>
      <c r="BL400"/>
      <c r="BM400"/>
      <c r="BN400"/>
      <c r="BO400"/>
      <c r="BP400"/>
      <c r="BQ400"/>
      <c r="BR400"/>
      <c r="BS400"/>
      <c r="BT400"/>
      <c r="BU400"/>
      <c r="BV400"/>
      <c r="BW400"/>
      <c r="BX400"/>
      <c r="BY400"/>
      <c r="BZ400"/>
      <c r="CA400"/>
      <c r="CB400"/>
      <c r="CC400"/>
      <c r="CD400"/>
      <c r="CE400"/>
      <c r="CF400"/>
      <c r="CG400"/>
      <c r="CH400"/>
      <c r="CI400"/>
      <c r="CJ400"/>
      <c r="CK400"/>
      <c r="CL400"/>
      <c r="CM400"/>
      <c r="CN400"/>
      <c r="CO400"/>
    </row>
    <row r="401" spans="1:93" s="1" customFormat="1" ht="30">
      <c r="A401" s="349">
        <v>33</v>
      </c>
      <c r="B401" s="349" t="s">
        <v>5</v>
      </c>
      <c r="C401" s="350" t="s">
        <v>840</v>
      </c>
      <c r="D401" s="349" t="s">
        <v>1350</v>
      </c>
      <c r="E401" s="350" t="s">
        <v>1352</v>
      </c>
      <c r="F401" s="350" t="s">
        <v>2009</v>
      </c>
      <c r="G401" s="351" t="s">
        <v>2008</v>
      </c>
      <c r="H401" s="361">
        <v>1</v>
      </c>
      <c r="I401" s="361">
        <v>1</v>
      </c>
      <c r="J401" s="354" t="s">
        <v>1350</v>
      </c>
      <c r="K401" s="352" t="s">
        <v>2451</v>
      </c>
      <c r="L401" s="421">
        <v>1000</v>
      </c>
      <c r="M401" s="350" t="s">
        <v>1367</v>
      </c>
      <c r="N401" s="375" t="s">
        <v>1360</v>
      </c>
      <c r="O401" s="350" t="s">
        <v>1374</v>
      </c>
      <c r="P401" s="351" t="s">
        <v>1051</v>
      </c>
      <c r="Q401" s="405">
        <v>1</v>
      </c>
      <c r="R401" s="50"/>
      <c r="S401"/>
      <c r="T401"/>
      <c r="U401"/>
      <c r="V401"/>
      <c r="W401"/>
      <c r="X401"/>
      <c r="Y401"/>
      <c r="Z401"/>
      <c r="AA401"/>
      <c r="AB401"/>
      <c r="AC401"/>
      <c r="AD401"/>
      <c r="AE401"/>
      <c r="AF401"/>
      <c r="AG401"/>
      <c r="AH401"/>
      <c r="AI401"/>
      <c r="AJ401"/>
      <c r="AK401"/>
      <c r="AL401"/>
      <c r="AM401"/>
      <c r="AN401"/>
      <c r="AO401"/>
      <c r="AP401"/>
      <c r="AQ401"/>
      <c r="AR401"/>
      <c r="AS401"/>
      <c r="AT401"/>
      <c r="AU401"/>
      <c r="AV401"/>
      <c r="AW401"/>
      <c r="AX401"/>
      <c r="AY401"/>
      <c r="AZ401"/>
      <c r="BA401"/>
      <c r="BB401"/>
      <c r="BC401"/>
      <c r="BD401"/>
      <c r="BE401"/>
      <c r="BF401"/>
      <c r="BG401"/>
      <c r="BH401"/>
      <c r="BI401"/>
      <c r="BJ401"/>
      <c r="BK401"/>
      <c r="BL401"/>
      <c r="BM401"/>
      <c r="BN401"/>
      <c r="BO401"/>
      <c r="BP401"/>
      <c r="BQ401"/>
      <c r="BR401"/>
      <c r="BS401"/>
      <c r="BT401"/>
      <c r="BU401"/>
      <c r="BV401"/>
      <c r="BW401"/>
      <c r="BX401"/>
      <c r="BY401"/>
      <c r="BZ401"/>
      <c r="CA401"/>
      <c r="CB401"/>
      <c r="CC401"/>
      <c r="CD401"/>
      <c r="CE401"/>
      <c r="CF401"/>
      <c r="CG401"/>
      <c r="CH401"/>
      <c r="CI401"/>
      <c r="CJ401"/>
      <c r="CK401"/>
      <c r="CL401"/>
      <c r="CM401"/>
      <c r="CN401"/>
      <c r="CO401"/>
    </row>
    <row r="402" spans="1:93" s="335" customFormat="1" ht="30">
      <c r="A402" s="287">
        <v>33</v>
      </c>
      <c r="B402" s="331" t="s">
        <v>2844</v>
      </c>
      <c r="C402" s="333" t="s">
        <v>840</v>
      </c>
      <c r="D402" s="333" t="s">
        <v>1350</v>
      </c>
      <c r="E402" s="333" t="s">
        <v>1352</v>
      </c>
      <c r="F402" s="333" t="s">
        <v>2009</v>
      </c>
      <c r="G402" s="333" t="s">
        <v>2008</v>
      </c>
      <c r="H402" s="334">
        <v>1</v>
      </c>
      <c r="I402" s="334">
        <v>1</v>
      </c>
      <c r="J402" s="333" t="s">
        <v>2597</v>
      </c>
      <c r="K402" s="333" t="s">
        <v>2621</v>
      </c>
      <c r="L402" s="334">
        <v>668</v>
      </c>
      <c r="M402" s="287" t="s">
        <v>2761</v>
      </c>
      <c r="N402" s="376" t="s">
        <v>2718</v>
      </c>
      <c r="O402" s="287" t="s">
        <v>1374</v>
      </c>
      <c r="P402" s="290" t="s">
        <v>1051</v>
      </c>
      <c r="Q402" s="405"/>
      <c r="R402" s="50"/>
      <c r="S402"/>
      <c r="T402"/>
      <c r="U402"/>
      <c r="V402"/>
      <c r="W402"/>
      <c r="X402"/>
      <c r="Y402"/>
      <c r="Z402"/>
      <c r="AA402"/>
      <c r="AB402"/>
      <c r="AC402"/>
      <c r="AD402"/>
      <c r="AE402"/>
      <c r="AF402"/>
      <c r="AG402"/>
      <c r="AH402"/>
      <c r="AI402"/>
      <c r="AJ402"/>
      <c r="AK402"/>
      <c r="AL402"/>
      <c r="AM402"/>
      <c r="AN402"/>
      <c r="AO402"/>
      <c r="AP402"/>
      <c r="AQ402"/>
      <c r="AR402"/>
      <c r="AS402"/>
      <c r="AT402"/>
      <c r="AU402"/>
      <c r="AV402"/>
      <c r="AW402"/>
      <c r="AX402"/>
      <c r="AY402"/>
      <c r="AZ402"/>
      <c r="BA402"/>
      <c r="BB402"/>
      <c r="BC402"/>
      <c r="BD402"/>
      <c r="BE402"/>
      <c r="BF402"/>
      <c r="BG402"/>
      <c r="BH402"/>
      <c r="BI402"/>
      <c r="BJ402"/>
      <c r="BK402"/>
      <c r="BL402"/>
      <c r="BM402"/>
      <c r="BN402"/>
      <c r="BO402"/>
      <c r="BP402"/>
      <c r="BQ402"/>
      <c r="BR402"/>
      <c r="BS402"/>
      <c r="BT402"/>
      <c r="BU402"/>
      <c r="BV402"/>
      <c r="BW402"/>
      <c r="BX402"/>
      <c r="BY402"/>
      <c r="BZ402"/>
      <c r="CA402"/>
      <c r="CB402"/>
      <c r="CC402"/>
      <c r="CD402"/>
      <c r="CE402"/>
      <c r="CF402"/>
      <c r="CG402"/>
      <c r="CH402"/>
      <c r="CI402"/>
      <c r="CJ402"/>
      <c r="CK402"/>
      <c r="CL402"/>
      <c r="CM402"/>
      <c r="CN402"/>
      <c r="CO402"/>
    </row>
    <row r="403" spans="1:93" s="330" customFormat="1" ht="60.6" customHeight="1">
      <c r="A403" s="322">
        <v>33</v>
      </c>
      <c r="B403" s="319" t="s">
        <v>2842</v>
      </c>
      <c r="C403" s="321" t="s">
        <v>840</v>
      </c>
      <c r="D403" s="322" t="s">
        <v>1350</v>
      </c>
      <c r="E403" s="321" t="s">
        <v>1352</v>
      </c>
      <c r="F403" s="321" t="s">
        <v>2009</v>
      </c>
      <c r="G403" s="321" t="s">
        <v>2008</v>
      </c>
      <c r="H403" s="323">
        <v>3</v>
      </c>
      <c r="I403" s="323">
        <v>3</v>
      </c>
      <c r="J403" s="321" t="s">
        <v>2413</v>
      </c>
      <c r="K403" s="321" t="s">
        <v>1809</v>
      </c>
      <c r="L403" s="323">
        <v>748</v>
      </c>
      <c r="M403" s="321" t="s">
        <v>1366</v>
      </c>
      <c r="N403" s="321" t="s">
        <v>1359</v>
      </c>
      <c r="O403" s="321" t="s">
        <v>1372</v>
      </c>
      <c r="P403" s="380" t="s">
        <v>1062</v>
      </c>
      <c r="Q403" s="405"/>
      <c r="R403" s="50"/>
      <c r="S403"/>
      <c r="T403"/>
      <c r="U403"/>
      <c r="V403"/>
      <c r="W403"/>
      <c r="X403"/>
      <c r="Y403"/>
      <c r="Z403"/>
      <c r="AA403"/>
      <c r="AB403"/>
      <c r="AC403"/>
      <c r="AD403"/>
      <c r="AE403"/>
      <c r="AF403"/>
      <c r="AG403"/>
      <c r="AH403"/>
      <c r="AI403"/>
      <c r="AJ403"/>
      <c r="AK403"/>
      <c r="AL403"/>
      <c r="AM403"/>
      <c r="AN403"/>
      <c r="AO403"/>
      <c r="AP403"/>
      <c r="AQ403"/>
      <c r="AR403"/>
      <c r="AS403"/>
      <c r="AT403"/>
      <c r="AU403"/>
      <c r="AV403"/>
      <c r="AW403"/>
      <c r="AX403"/>
      <c r="AY403"/>
      <c r="AZ403"/>
      <c r="BA403"/>
      <c r="BB403"/>
      <c r="BC403"/>
      <c r="BD403"/>
      <c r="BE403"/>
      <c r="BF403"/>
      <c r="BG403"/>
      <c r="BH403"/>
      <c r="BI403"/>
      <c r="BJ403"/>
      <c r="BK403"/>
      <c r="BL403"/>
      <c r="BM403"/>
      <c r="BN403"/>
      <c r="BO403"/>
      <c r="BP403"/>
      <c r="BQ403"/>
      <c r="BR403"/>
      <c r="BS403"/>
      <c r="BT403"/>
      <c r="BU403"/>
      <c r="BV403"/>
      <c r="BW403"/>
      <c r="BX403"/>
      <c r="BY403"/>
      <c r="BZ403"/>
      <c r="CA403"/>
      <c r="CB403"/>
      <c r="CC403"/>
      <c r="CD403"/>
      <c r="CE403"/>
      <c r="CF403"/>
      <c r="CG403"/>
      <c r="CH403"/>
      <c r="CI403"/>
      <c r="CJ403"/>
      <c r="CK403"/>
      <c r="CL403"/>
      <c r="CM403"/>
      <c r="CN403"/>
      <c r="CO403"/>
    </row>
    <row r="404" spans="1:93" s="330" customFormat="1" ht="30">
      <c r="A404" s="322"/>
      <c r="B404" s="322"/>
      <c r="C404" s="321"/>
      <c r="D404" s="322"/>
      <c r="E404" s="321"/>
      <c r="F404" s="321"/>
      <c r="G404" s="321"/>
      <c r="H404" s="323"/>
      <c r="I404" s="323"/>
      <c r="J404" s="321"/>
      <c r="K404" s="321"/>
      <c r="L404" s="323">
        <v>568</v>
      </c>
      <c r="M404" s="321" t="s">
        <v>2372</v>
      </c>
      <c r="N404" s="321" t="s">
        <v>1363</v>
      </c>
      <c r="O404" s="321" t="s">
        <v>1375</v>
      </c>
      <c r="P404" s="380" t="s">
        <v>1065</v>
      </c>
      <c r="Q404" s="405"/>
      <c r="R404" s="50"/>
      <c r="S404"/>
      <c r="T404"/>
      <c r="U404"/>
      <c r="V404"/>
      <c r="W404"/>
      <c r="X404"/>
      <c r="Y404"/>
      <c r="Z404"/>
      <c r="AA404"/>
      <c r="AB404"/>
      <c r="AC404"/>
      <c r="AD404"/>
      <c r="AE404"/>
      <c r="AF404"/>
      <c r="AG404"/>
      <c r="AH404"/>
      <c r="AI404"/>
      <c r="AJ404"/>
      <c r="AK404"/>
      <c r="AL404"/>
      <c r="AM404"/>
      <c r="AN404"/>
      <c r="AO404"/>
      <c r="AP404"/>
      <c r="AQ404"/>
      <c r="AR404"/>
      <c r="AS404"/>
      <c r="AT404"/>
      <c r="AU404"/>
      <c r="AV404"/>
      <c r="AW404"/>
      <c r="AX404"/>
      <c r="AY404"/>
      <c r="AZ404"/>
      <c r="BA404"/>
      <c r="BB404"/>
      <c r="BC404"/>
      <c r="BD404"/>
      <c r="BE404"/>
      <c r="BF404"/>
      <c r="BG404"/>
      <c r="BH404"/>
      <c r="BI404"/>
      <c r="BJ404"/>
      <c r="BK404"/>
      <c r="BL404"/>
      <c r="BM404"/>
      <c r="BN404"/>
      <c r="BO404"/>
      <c r="BP404"/>
      <c r="BQ404"/>
      <c r="BR404"/>
      <c r="BS404"/>
      <c r="BT404"/>
      <c r="BU404"/>
      <c r="BV404"/>
      <c r="BW404"/>
      <c r="BX404"/>
      <c r="BY404"/>
      <c r="BZ404"/>
      <c r="CA404"/>
      <c r="CB404"/>
      <c r="CC404"/>
      <c r="CD404"/>
      <c r="CE404"/>
      <c r="CF404"/>
      <c r="CG404"/>
      <c r="CH404"/>
      <c r="CI404"/>
      <c r="CJ404"/>
      <c r="CK404"/>
      <c r="CL404"/>
      <c r="CM404"/>
      <c r="CN404"/>
      <c r="CO404"/>
    </row>
    <row r="405" spans="1:93" s="330" customFormat="1" ht="30">
      <c r="A405" s="322"/>
      <c r="B405" s="322"/>
      <c r="C405" s="321"/>
      <c r="D405" s="322"/>
      <c r="E405" s="321"/>
      <c r="F405" s="321"/>
      <c r="G405" s="321"/>
      <c r="H405" s="323"/>
      <c r="I405" s="323"/>
      <c r="J405" s="321"/>
      <c r="K405" s="321"/>
      <c r="L405" s="323">
        <v>605</v>
      </c>
      <c r="M405" s="321" t="s">
        <v>2761</v>
      </c>
      <c r="N405" s="375" t="s">
        <v>2718</v>
      </c>
      <c r="O405" s="321" t="s">
        <v>1374</v>
      </c>
      <c r="P405" s="380" t="s">
        <v>1051</v>
      </c>
      <c r="Q405" s="405"/>
      <c r="R405" s="50"/>
      <c r="S405"/>
      <c r="T405"/>
      <c r="U405"/>
      <c r="V405"/>
      <c r="W405"/>
      <c r="X405"/>
      <c r="Y405"/>
      <c r="Z405"/>
      <c r="AA405"/>
      <c r="AB405"/>
      <c r="AC405"/>
      <c r="AD405"/>
      <c r="AE405"/>
      <c r="AF405"/>
      <c r="AG405"/>
      <c r="AH405"/>
      <c r="AI405"/>
      <c r="AJ405"/>
      <c r="AK405"/>
      <c r="AL405"/>
      <c r="AM405"/>
      <c r="AN405"/>
      <c r="AO405"/>
      <c r="AP405"/>
      <c r="AQ405"/>
      <c r="AR405"/>
      <c r="AS405"/>
      <c r="AT405"/>
      <c r="AU405"/>
      <c r="AV405"/>
      <c r="AW405"/>
      <c r="AX405"/>
      <c r="AY405"/>
      <c r="AZ405"/>
      <c r="BA405"/>
      <c r="BB405"/>
      <c r="BC405"/>
      <c r="BD405"/>
      <c r="BE405"/>
      <c r="BF405"/>
      <c r="BG405"/>
      <c r="BH405"/>
      <c r="BI405"/>
      <c r="BJ405"/>
      <c r="BK405"/>
      <c r="BL405"/>
      <c r="BM405"/>
      <c r="BN405"/>
      <c r="BO405"/>
      <c r="BP405"/>
      <c r="BQ405"/>
      <c r="BR405"/>
      <c r="BS405"/>
      <c r="BT405"/>
      <c r="BU405"/>
      <c r="BV405"/>
      <c r="BW405"/>
      <c r="BX405"/>
      <c r="BY405"/>
      <c r="BZ405"/>
      <c r="CA405"/>
      <c r="CB405"/>
      <c r="CC405"/>
      <c r="CD405"/>
      <c r="CE405"/>
      <c r="CF405"/>
      <c r="CG405"/>
      <c r="CH405"/>
      <c r="CI405"/>
      <c r="CJ405"/>
      <c r="CK405"/>
      <c r="CL405"/>
      <c r="CM405"/>
      <c r="CN405"/>
      <c r="CO405"/>
    </row>
    <row r="406" spans="1:93" s="1" customFormat="1">
      <c r="A406" s="246"/>
      <c r="B406" s="246"/>
      <c r="C406" s="245"/>
      <c r="D406" s="246"/>
      <c r="E406" s="245"/>
      <c r="F406" s="245"/>
      <c r="G406" s="292"/>
      <c r="H406" s="268"/>
      <c r="I406" s="268"/>
      <c r="J406" s="246"/>
      <c r="K406" s="246"/>
      <c r="L406" s="430"/>
      <c r="M406" s="246"/>
      <c r="N406" s="246"/>
      <c r="O406" s="246"/>
      <c r="P406" s="291"/>
      <c r="Q406" s="406"/>
      <c r="R406" s="291"/>
      <c r="S406"/>
      <c r="T406"/>
      <c r="U406"/>
      <c r="V406"/>
      <c r="W406"/>
      <c r="X406"/>
      <c r="Y406"/>
      <c r="Z406"/>
      <c r="AA406"/>
      <c r="AB406"/>
      <c r="AC406"/>
      <c r="AD406"/>
      <c r="AE406"/>
      <c r="AF406"/>
      <c r="AG406"/>
      <c r="AH406"/>
      <c r="AI406"/>
      <c r="AJ406"/>
      <c r="AK406"/>
      <c r="AL406"/>
      <c r="AM406"/>
      <c r="AN406"/>
      <c r="AO406"/>
      <c r="AP406"/>
      <c r="AQ406"/>
      <c r="AR406"/>
      <c r="AS406"/>
      <c r="AT406"/>
      <c r="AU406"/>
      <c r="AV406"/>
      <c r="AW406"/>
      <c r="AX406"/>
      <c r="AY406"/>
      <c r="AZ406"/>
      <c r="BA406"/>
      <c r="BB406"/>
      <c r="BC406"/>
      <c r="BD406"/>
      <c r="BE406"/>
      <c r="BF406"/>
      <c r="BG406"/>
      <c r="BH406"/>
      <c r="BI406"/>
      <c r="BJ406"/>
      <c r="BK406"/>
      <c r="BL406"/>
      <c r="BM406"/>
      <c r="BN406"/>
      <c r="BO406"/>
      <c r="BP406"/>
      <c r="BQ406"/>
      <c r="BR406"/>
      <c r="BS406"/>
      <c r="BT406"/>
      <c r="BU406"/>
      <c r="BV406"/>
      <c r="BW406"/>
      <c r="BX406"/>
      <c r="BY406"/>
      <c r="BZ406"/>
      <c r="CA406"/>
      <c r="CB406"/>
      <c r="CC406"/>
      <c r="CD406"/>
      <c r="CE406"/>
      <c r="CF406"/>
      <c r="CG406"/>
      <c r="CH406"/>
      <c r="CI406"/>
      <c r="CJ406"/>
      <c r="CK406"/>
      <c r="CL406"/>
      <c r="CM406"/>
      <c r="CN406"/>
      <c r="CO406"/>
    </row>
    <row r="407" spans="1:93" s="1" customFormat="1" ht="96" customHeight="1">
      <c r="A407" s="349">
        <v>34</v>
      </c>
      <c r="B407" s="349" t="s">
        <v>5</v>
      </c>
      <c r="C407" s="350" t="s">
        <v>2244</v>
      </c>
      <c r="D407" s="350" t="s">
        <v>2243</v>
      </c>
      <c r="E407" s="350" t="s">
        <v>2242</v>
      </c>
      <c r="F407" s="350" t="s">
        <v>2245</v>
      </c>
      <c r="G407" s="351" t="s">
        <v>2246</v>
      </c>
      <c r="H407" s="361">
        <v>3</v>
      </c>
      <c r="I407" s="361">
        <v>3</v>
      </c>
      <c r="J407" s="354" t="s">
        <v>2243</v>
      </c>
      <c r="K407" s="352" t="s">
        <v>2450</v>
      </c>
      <c r="L407" s="421">
        <v>833</v>
      </c>
      <c r="M407" s="350" t="s">
        <v>2530</v>
      </c>
      <c r="N407" s="402" t="s">
        <v>2531</v>
      </c>
      <c r="O407" s="350" t="s">
        <v>2518</v>
      </c>
      <c r="P407" s="351" t="s">
        <v>1062</v>
      </c>
      <c r="Q407" s="405">
        <v>2</v>
      </c>
      <c r="R407" s="50" t="s">
        <v>2867</v>
      </c>
      <c r="S407"/>
      <c r="T407"/>
      <c r="U407"/>
      <c r="V407"/>
      <c r="W407"/>
      <c r="X407"/>
      <c r="Y407"/>
      <c r="Z407"/>
      <c r="AA407"/>
      <c r="AB407"/>
      <c r="AC407"/>
      <c r="AD407"/>
      <c r="AE407"/>
      <c r="AF407"/>
      <c r="AG407"/>
      <c r="AH407"/>
      <c r="AI407"/>
      <c r="AJ407"/>
      <c r="AK407"/>
      <c r="AL407"/>
      <c r="AM407"/>
      <c r="AN407"/>
      <c r="AO407"/>
      <c r="AP407"/>
      <c r="AQ407"/>
      <c r="AR407"/>
      <c r="AS407"/>
      <c r="AT407"/>
      <c r="AU407"/>
      <c r="AV407"/>
      <c r="AW407"/>
      <c r="AX407"/>
      <c r="AY407"/>
      <c r="AZ407"/>
      <c r="BA407"/>
      <c r="BB407"/>
      <c r="BC407"/>
      <c r="BD407"/>
      <c r="BE407"/>
      <c r="BF407"/>
      <c r="BG407"/>
      <c r="BH407"/>
      <c r="BI407"/>
      <c r="BJ407"/>
      <c r="BK407"/>
      <c r="BL407"/>
      <c r="BM407"/>
      <c r="BN407"/>
      <c r="BO407"/>
      <c r="BP407"/>
      <c r="BQ407"/>
      <c r="BR407"/>
      <c r="BS407"/>
      <c r="BT407"/>
      <c r="BU407"/>
      <c r="BV407"/>
      <c r="BW407"/>
      <c r="BX407"/>
      <c r="BY407"/>
      <c r="BZ407"/>
      <c r="CA407"/>
      <c r="CB407"/>
      <c r="CC407"/>
      <c r="CD407"/>
      <c r="CE407"/>
      <c r="CF407"/>
      <c r="CG407"/>
      <c r="CH407"/>
      <c r="CI407"/>
      <c r="CJ407"/>
      <c r="CK407"/>
      <c r="CL407"/>
      <c r="CM407"/>
      <c r="CN407"/>
      <c r="CO407"/>
    </row>
    <row r="408" spans="1:93" s="1" customFormat="1" ht="30">
      <c r="A408" s="349"/>
      <c r="B408" s="349"/>
      <c r="C408" s="350"/>
      <c r="D408" s="350"/>
      <c r="E408" s="350"/>
      <c r="F408" s="350"/>
      <c r="G408" s="351"/>
      <c r="H408" s="361"/>
      <c r="I408" s="361"/>
      <c r="J408" s="349"/>
      <c r="K408" s="350"/>
      <c r="L408" s="421">
        <v>833</v>
      </c>
      <c r="M408" s="350" t="s">
        <v>2532</v>
      </c>
      <c r="N408" s="402" t="s">
        <v>2533</v>
      </c>
      <c r="O408" s="350" t="s">
        <v>2534</v>
      </c>
      <c r="P408" s="351" t="s">
        <v>2535</v>
      </c>
      <c r="Q408" s="405"/>
      <c r="R408" s="50"/>
      <c r="S408"/>
      <c r="T408"/>
      <c r="U408"/>
      <c r="V408"/>
      <c r="W408"/>
      <c r="X408"/>
      <c r="Y408"/>
      <c r="Z408"/>
      <c r="AA408"/>
      <c r="AB408"/>
      <c r="AC408"/>
      <c r="AD408"/>
      <c r="AE408"/>
      <c r="AF408"/>
      <c r="AG408"/>
      <c r="AH408"/>
      <c r="AI408"/>
      <c r="AJ408"/>
      <c r="AK408"/>
      <c r="AL408"/>
      <c r="AM408"/>
      <c r="AN408"/>
      <c r="AO408"/>
      <c r="AP408"/>
      <c r="AQ408"/>
      <c r="AR408"/>
      <c r="AS408"/>
      <c r="AT408"/>
      <c r="AU408"/>
      <c r="AV408"/>
      <c r="AW408"/>
      <c r="AX408"/>
      <c r="AY408"/>
      <c r="AZ408"/>
      <c r="BA408"/>
      <c r="BB408"/>
      <c r="BC408"/>
      <c r="BD408"/>
      <c r="BE408"/>
      <c r="BF408"/>
      <c r="BG408"/>
      <c r="BH408"/>
      <c r="BI408"/>
      <c r="BJ408"/>
      <c r="BK408"/>
      <c r="BL408"/>
      <c r="BM408"/>
      <c r="BN408"/>
      <c r="BO408"/>
      <c r="BP408"/>
      <c r="BQ408"/>
      <c r="BR408"/>
      <c r="BS408"/>
      <c r="BT408"/>
      <c r="BU408"/>
      <c r="BV408"/>
      <c r="BW408"/>
      <c r="BX408"/>
      <c r="BY408"/>
      <c r="BZ408"/>
      <c r="CA408"/>
      <c r="CB408"/>
      <c r="CC408"/>
      <c r="CD408"/>
      <c r="CE408"/>
      <c r="CF408"/>
      <c r="CG408"/>
      <c r="CH408"/>
      <c r="CI408"/>
      <c r="CJ408"/>
      <c r="CK408"/>
      <c r="CL408"/>
      <c r="CM408"/>
      <c r="CN408"/>
      <c r="CO408"/>
    </row>
    <row r="409" spans="1:93" s="1" customFormat="1" ht="30">
      <c r="A409" s="349"/>
      <c r="B409" s="349"/>
      <c r="C409" s="350"/>
      <c r="D409" s="350"/>
      <c r="E409" s="350"/>
      <c r="F409" s="350"/>
      <c r="G409" s="351"/>
      <c r="H409" s="361"/>
      <c r="I409" s="361"/>
      <c r="J409" s="349"/>
      <c r="K409" s="350"/>
      <c r="L409" s="421">
        <v>833</v>
      </c>
      <c r="M409" s="350" t="s">
        <v>1596</v>
      </c>
      <c r="N409" s="375" t="s">
        <v>1581</v>
      </c>
      <c r="O409" s="350" t="s">
        <v>2536</v>
      </c>
      <c r="P409" s="351" t="s">
        <v>1254</v>
      </c>
      <c r="Q409" s="405"/>
      <c r="R409" s="50"/>
      <c r="S409"/>
      <c r="T409"/>
      <c r="U409"/>
      <c r="V409"/>
      <c r="W409"/>
      <c r="X409"/>
      <c r="Y409"/>
      <c r="Z409"/>
      <c r="AA409"/>
      <c r="AB409"/>
      <c r="AC409"/>
      <c r="AD409"/>
      <c r="AE409"/>
      <c r="AF409"/>
      <c r="AG409"/>
      <c r="AH409"/>
      <c r="AI409"/>
      <c r="AJ409"/>
      <c r="AK409"/>
      <c r="AL409"/>
      <c r="AM409"/>
      <c r="AN409"/>
      <c r="AO409"/>
      <c r="AP409"/>
      <c r="AQ409"/>
      <c r="AR409"/>
      <c r="AS409"/>
      <c r="AT409"/>
      <c r="AU409"/>
      <c r="AV409"/>
      <c r="AW409"/>
      <c r="AX409"/>
      <c r="AY409"/>
      <c r="AZ409"/>
      <c r="BA409"/>
      <c r="BB409"/>
      <c r="BC409"/>
      <c r="BD409"/>
      <c r="BE409"/>
      <c r="BF409"/>
      <c r="BG409"/>
      <c r="BH409"/>
      <c r="BI409"/>
      <c r="BJ409"/>
      <c r="BK409"/>
      <c r="BL409"/>
      <c r="BM409"/>
      <c r="BN409"/>
      <c r="BO409"/>
      <c r="BP409"/>
      <c r="BQ409"/>
      <c r="BR409"/>
      <c r="BS409"/>
      <c r="BT409"/>
      <c r="BU409"/>
      <c r="BV409"/>
      <c r="BW409"/>
      <c r="BX409"/>
      <c r="BY409"/>
      <c r="BZ409"/>
      <c r="CA409"/>
      <c r="CB409"/>
      <c r="CC409"/>
      <c r="CD409"/>
      <c r="CE409"/>
      <c r="CF409"/>
      <c r="CG409"/>
      <c r="CH409"/>
      <c r="CI409"/>
      <c r="CJ409"/>
      <c r="CK409"/>
      <c r="CL409"/>
      <c r="CM409"/>
      <c r="CN409"/>
      <c r="CO409"/>
    </row>
    <row r="410" spans="1:93" s="335" customFormat="1" ht="79.5" customHeight="1">
      <c r="A410" s="287">
        <v>34</v>
      </c>
      <c r="B410" s="331" t="s">
        <v>2844</v>
      </c>
      <c r="C410" s="333" t="s">
        <v>2244</v>
      </c>
      <c r="D410" s="333" t="s">
        <v>2243</v>
      </c>
      <c r="E410" s="333" t="s">
        <v>2242</v>
      </c>
      <c r="F410" s="333" t="s">
        <v>2245</v>
      </c>
      <c r="G410" s="333" t="s">
        <v>2246</v>
      </c>
      <c r="H410" s="334">
        <v>4</v>
      </c>
      <c r="I410" s="334">
        <v>3</v>
      </c>
      <c r="J410" s="333" t="s">
        <v>2577</v>
      </c>
      <c r="K410" s="333" t="s">
        <v>2622</v>
      </c>
      <c r="L410" s="334">
        <v>573</v>
      </c>
      <c r="M410" s="287" t="s">
        <v>1596</v>
      </c>
      <c r="N410" s="376" t="s">
        <v>2719</v>
      </c>
      <c r="O410" s="287" t="s">
        <v>2783</v>
      </c>
      <c r="P410" s="290" t="s">
        <v>1254</v>
      </c>
      <c r="Q410" s="405"/>
      <c r="R410" s="50"/>
      <c r="S410"/>
      <c r="T410"/>
      <c r="U410"/>
      <c r="V410"/>
      <c r="W410"/>
      <c r="X410"/>
      <c r="Y410"/>
      <c r="Z410"/>
      <c r="AA410"/>
      <c r="AB410"/>
      <c r="AC410"/>
      <c r="AD410"/>
      <c r="AE410"/>
      <c r="AF410"/>
      <c r="AG410"/>
      <c r="AH410"/>
      <c r="AI410"/>
      <c r="AJ410"/>
      <c r="AK410"/>
      <c r="AL410"/>
      <c r="AM410"/>
      <c r="AN410"/>
      <c r="AO410"/>
      <c r="AP410"/>
      <c r="AQ410"/>
      <c r="AR410"/>
      <c r="AS410"/>
      <c r="AT410"/>
      <c r="AU410"/>
      <c r="AV410"/>
      <c r="AW410"/>
      <c r="AX410"/>
      <c r="AY410"/>
      <c r="AZ410"/>
      <c r="BA410"/>
      <c r="BB410"/>
      <c r="BC410"/>
      <c r="BD410"/>
      <c r="BE410"/>
      <c r="BF410"/>
      <c r="BG410"/>
      <c r="BH410"/>
      <c r="BI410"/>
      <c r="BJ410"/>
      <c r="BK410"/>
      <c r="BL410"/>
      <c r="BM410"/>
      <c r="BN410"/>
      <c r="BO410"/>
      <c r="BP410"/>
      <c r="BQ410"/>
      <c r="BR410"/>
      <c r="BS410"/>
      <c r="BT410"/>
      <c r="BU410"/>
      <c r="BV410"/>
      <c r="BW410"/>
      <c r="BX410"/>
      <c r="BY410"/>
      <c r="BZ410"/>
      <c r="CA410"/>
      <c r="CB410"/>
      <c r="CC410"/>
      <c r="CD410"/>
      <c r="CE410"/>
      <c r="CF410"/>
      <c r="CG410"/>
      <c r="CH410"/>
      <c r="CI410"/>
      <c r="CJ410"/>
      <c r="CK410"/>
      <c r="CL410"/>
      <c r="CM410"/>
      <c r="CN410"/>
      <c r="CO410"/>
    </row>
    <row r="411" spans="1:93" s="335" customFormat="1">
      <c r="A411" s="287"/>
      <c r="B411" s="287"/>
      <c r="C411" s="333"/>
      <c r="D411" s="333"/>
      <c r="E411" s="333"/>
      <c r="F411" s="333"/>
      <c r="G411" s="333"/>
      <c r="H411" s="334"/>
      <c r="I411" s="334"/>
      <c r="J411" s="333"/>
      <c r="K411" s="333"/>
      <c r="L411" s="334">
        <v>593</v>
      </c>
      <c r="M411" s="287" t="s">
        <v>2530</v>
      </c>
      <c r="N411" s="402" t="s">
        <v>2720</v>
      </c>
      <c r="O411" s="287" t="s">
        <v>2518</v>
      </c>
      <c r="P411" s="290" t="s">
        <v>1062</v>
      </c>
      <c r="Q411" s="405"/>
      <c r="R411" s="50" t="s">
        <v>2866</v>
      </c>
      <c r="S411"/>
      <c r="T411"/>
      <c r="U411"/>
      <c r="V411"/>
      <c r="W411"/>
      <c r="X411"/>
      <c r="Y411"/>
      <c r="Z411"/>
      <c r="AA411"/>
      <c r="AB411"/>
      <c r="AC411"/>
      <c r="AD411"/>
      <c r="AE411"/>
      <c r="AF411"/>
      <c r="AG411"/>
      <c r="AH411"/>
      <c r="AI411"/>
      <c r="AJ411"/>
      <c r="AK411"/>
      <c r="AL411"/>
      <c r="AM411"/>
      <c r="AN411"/>
      <c r="AO411"/>
      <c r="AP411"/>
      <c r="AQ411"/>
      <c r="AR411"/>
      <c r="AS411"/>
      <c r="AT411"/>
      <c r="AU411"/>
      <c r="AV411"/>
      <c r="AW411"/>
      <c r="AX411"/>
      <c r="AY411"/>
      <c r="AZ411"/>
      <c r="BA411"/>
      <c r="BB411"/>
      <c r="BC411"/>
      <c r="BD411"/>
      <c r="BE411"/>
      <c r="BF411"/>
      <c r="BG411"/>
      <c r="BH411"/>
      <c r="BI411"/>
      <c r="BJ411"/>
      <c r="BK411"/>
      <c r="BL411"/>
      <c r="BM411"/>
      <c r="BN411"/>
      <c r="BO411"/>
      <c r="BP411"/>
      <c r="BQ411"/>
      <c r="BR411"/>
      <c r="BS411"/>
      <c r="BT411"/>
      <c r="BU411"/>
      <c r="BV411"/>
      <c r="BW411"/>
      <c r="BX411"/>
      <c r="BY411"/>
      <c r="BZ411"/>
      <c r="CA411"/>
      <c r="CB411"/>
      <c r="CC411"/>
      <c r="CD411"/>
      <c r="CE411"/>
      <c r="CF411"/>
      <c r="CG411"/>
      <c r="CH411"/>
      <c r="CI411"/>
      <c r="CJ411"/>
      <c r="CK411"/>
      <c r="CL411"/>
      <c r="CM411"/>
      <c r="CN411"/>
      <c r="CO411"/>
    </row>
    <row r="412" spans="1:93" s="335" customFormat="1">
      <c r="A412" s="287"/>
      <c r="B412" s="287"/>
      <c r="C412" s="333"/>
      <c r="D412" s="333"/>
      <c r="E412" s="333"/>
      <c r="F412" s="287"/>
      <c r="G412" s="287"/>
      <c r="H412" s="334"/>
      <c r="I412" s="334"/>
      <c r="J412" s="333"/>
      <c r="K412" s="333"/>
      <c r="L412" s="334">
        <v>573</v>
      </c>
      <c r="M412" s="287" t="s">
        <v>1961</v>
      </c>
      <c r="N412" s="287" t="s">
        <v>2721</v>
      </c>
      <c r="O412" s="287" t="s">
        <v>2784</v>
      </c>
      <c r="P412" s="290" t="s">
        <v>1059</v>
      </c>
      <c r="Q412" s="405"/>
      <c r="R412" s="50"/>
      <c r="S412"/>
      <c r="T412"/>
      <c r="U412"/>
      <c r="V412"/>
      <c r="W412"/>
      <c r="X412"/>
      <c r="Y412"/>
      <c r="Z412"/>
      <c r="AA412"/>
      <c r="AB412"/>
      <c r="AC412"/>
      <c r="AD412"/>
      <c r="AE412"/>
      <c r="AF412"/>
      <c r="AG412"/>
      <c r="AH412"/>
      <c r="AI412"/>
      <c r="AJ412"/>
      <c r="AK412"/>
      <c r="AL412"/>
      <c r="AM412"/>
      <c r="AN412"/>
      <c r="AO412"/>
      <c r="AP412"/>
      <c r="AQ412"/>
      <c r="AR412"/>
      <c r="AS412"/>
      <c r="AT412"/>
      <c r="AU412"/>
      <c r="AV412"/>
      <c r="AW412"/>
      <c r="AX412"/>
      <c r="AY412"/>
      <c r="AZ412"/>
      <c r="BA412"/>
      <c r="BB412"/>
      <c r="BC412"/>
      <c r="BD412"/>
      <c r="BE412"/>
      <c r="BF412"/>
      <c r="BG412"/>
      <c r="BH412"/>
      <c r="BI412"/>
      <c r="BJ412"/>
      <c r="BK412"/>
      <c r="BL412"/>
      <c r="BM412"/>
      <c r="BN412"/>
      <c r="BO412"/>
      <c r="BP412"/>
      <c r="BQ412"/>
      <c r="BR412"/>
      <c r="BS412"/>
      <c r="BT412"/>
      <c r="BU412"/>
      <c r="BV412"/>
      <c r="BW412"/>
      <c r="BX412"/>
      <c r="BY412"/>
      <c r="BZ412"/>
      <c r="CA412"/>
      <c r="CB412"/>
      <c r="CC412"/>
      <c r="CD412"/>
      <c r="CE412"/>
      <c r="CF412"/>
      <c r="CG412"/>
      <c r="CH412"/>
      <c r="CI412"/>
      <c r="CJ412"/>
      <c r="CK412"/>
      <c r="CL412"/>
      <c r="CM412"/>
      <c r="CN412"/>
      <c r="CO412"/>
    </row>
    <row r="413" spans="1:93" s="335" customFormat="1">
      <c r="A413" s="287"/>
      <c r="B413" s="287"/>
      <c r="C413" s="333"/>
      <c r="D413" s="333"/>
      <c r="E413" s="333"/>
      <c r="F413" s="287"/>
      <c r="G413" s="287"/>
      <c r="H413" s="334"/>
      <c r="I413" s="334"/>
      <c r="J413" s="333"/>
      <c r="K413" s="333"/>
      <c r="L413" s="334">
        <v>574</v>
      </c>
      <c r="M413" s="287" t="s">
        <v>2762</v>
      </c>
      <c r="N413" s="287" t="s">
        <v>2722</v>
      </c>
      <c r="O413" s="287" t="s">
        <v>2805</v>
      </c>
      <c r="P413" s="290" t="s">
        <v>1268</v>
      </c>
      <c r="Q413" s="405"/>
      <c r="R413" s="50"/>
      <c r="S413"/>
      <c r="T413"/>
      <c r="U413"/>
      <c r="V413"/>
      <c r="W413"/>
      <c r="X413"/>
      <c r="Y413"/>
      <c r="Z413"/>
      <c r="AA413"/>
      <c r="AB413"/>
      <c r="AC413"/>
      <c r="AD413"/>
      <c r="AE413"/>
      <c r="AF413"/>
      <c r="AG413"/>
      <c r="AH413"/>
      <c r="AI413"/>
      <c r="AJ413"/>
      <c r="AK413"/>
      <c r="AL413"/>
      <c r="AM413"/>
      <c r="AN413"/>
      <c r="AO413"/>
      <c r="AP413"/>
      <c r="AQ413"/>
      <c r="AR413"/>
      <c r="AS413"/>
      <c r="AT413"/>
      <c r="AU413"/>
      <c r="AV413"/>
      <c r="AW413"/>
      <c r="AX413"/>
      <c r="AY413"/>
      <c r="AZ413"/>
      <c r="BA413"/>
      <c r="BB413"/>
      <c r="BC413"/>
      <c r="BD413"/>
      <c r="BE413"/>
      <c r="BF413"/>
      <c r="BG413"/>
      <c r="BH413"/>
      <c r="BI413"/>
      <c r="BJ413"/>
      <c r="BK413"/>
      <c r="BL413"/>
      <c r="BM413"/>
      <c r="BN413"/>
      <c r="BO413"/>
      <c r="BP413"/>
      <c r="BQ413"/>
      <c r="BR413"/>
      <c r="BS413"/>
      <c r="BT413"/>
      <c r="BU413"/>
      <c r="BV413"/>
      <c r="BW413"/>
      <c r="BX413"/>
      <c r="BY413"/>
      <c r="BZ413"/>
      <c r="CA413"/>
      <c r="CB413"/>
      <c r="CC413"/>
      <c r="CD413"/>
      <c r="CE413"/>
      <c r="CF413"/>
      <c r="CG413"/>
      <c r="CH413"/>
      <c r="CI413"/>
      <c r="CJ413"/>
      <c r="CK413"/>
      <c r="CL413"/>
      <c r="CM413"/>
      <c r="CN413"/>
      <c r="CO413"/>
    </row>
    <row r="414" spans="1:93" s="330" customFormat="1" ht="59.25" customHeight="1">
      <c r="A414" s="322">
        <v>34</v>
      </c>
      <c r="B414" s="319" t="s">
        <v>2842</v>
      </c>
      <c r="C414" s="321" t="s">
        <v>2244</v>
      </c>
      <c r="D414" s="321" t="s">
        <v>2243</v>
      </c>
      <c r="E414" s="321" t="s">
        <v>2242</v>
      </c>
      <c r="F414" s="321" t="s">
        <v>2245</v>
      </c>
      <c r="G414" s="321" t="s">
        <v>2246</v>
      </c>
      <c r="H414" s="323">
        <v>5</v>
      </c>
      <c r="I414" s="323">
        <v>5</v>
      </c>
      <c r="J414" s="324" t="s">
        <v>2336</v>
      </c>
      <c r="K414" s="324" t="s">
        <v>2089</v>
      </c>
      <c r="L414" s="325">
        <v>736</v>
      </c>
      <c r="M414" s="321" t="s">
        <v>2373</v>
      </c>
      <c r="N414" s="321" t="s">
        <v>1359</v>
      </c>
      <c r="O414" s="321" t="s">
        <v>1372</v>
      </c>
      <c r="P414" s="380" t="s">
        <v>1062</v>
      </c>
      <c r="Q414" s="405"/>
      <c r="R414" s="50"/>
      <c r="S414"/>
      <c r="T414"/>
      <c r="U414"/>
      <c r="V414"/>
      <c r="W414"/>
      <c r="X414"/>
      <c r="Y414"/>
      <c r="Z414"/>
      <c r="AA414"/>
      <c r="AB414"/>
      <c r="AC414"/>
      <c r="AD414"/>
      <c r="AE414"/>
      <c r="AF414"/>
      <c r="AG414"/>
      <c r="AH414"/>
      <c r="AI414"/>
      <c r="AJ414"/>
      <c r="AK414"/>
      <c r="AL414"/>
      <c r="AM414"/>
      <c r="AN414"/>
      <c r="AO414"/>
      <c r="AP414"/>
      <c r="AQ414"/>
      <c r="AR414"/>
      <c r="AS414"/>
      <c r="AT414"/>
      <c r="AU414"/>
      <c r="AV414"/>
      <c r="AW414"/>
      <c r="AX414"/>
      <c r="AY414"/>
      <c r="AZ414"/>
      <c r="BA414"/>
      <c r="BB414"/>
      <c r="BC414"/>
      <c r="BD414"/>
      <c r="BE414"/>
      <c r="BF414"/>
      <c r="BG414"/>
      <c r="BH414"/>
      <c r="BI414"/>
      <c r="BJ414"/>
      <c r="BK414"/>
      <c r="BL414"/>
      <c r="BM414"/>
      <c r="BN414"/>
      <c r="BO414"/>
      <c r="BP414"/>
      <c r="BQ414"/>
      <c r="BR414"/>
      <c r="BS414"/>
      <c r="BT414"/>
      <c r="BU414"/>
      <c r="BV414"/>
      <c r="BW414"/>
      <c r="BX414"/>
      <c r="BY414"/>
      <c r="BZ414"/>
      <c r="CA414"/>
      <c r="CB414"/>
      <c r="CC414"/>
      <c r="CD414"/>
      <c r="CE414"/>
      <c r="CF414"/>
      <c r="CG414"/>
      <c r="CH414"/>
      <c r="CI414"/>
      <c r="CJ414"/>
      <c r="CK414"/>
      <c r="CL414"/>
      <c r="CM414"/>
      <c r="CN414"/>
      <c r="CO414"/>
    </row>
    <row r="415" spans="1:93" s="330" customFormat="1" ht="59.25" customHeight="1">
      <c r="A415" s="322"/>
      <c r="B415" s="322"/>
      <c r="C415" s="321"/>
      <c r="D415" s="321"/>
      <c r="E415" s="321"/>
      <c r="F415" s="321"/>
      <c r="G415" s="321"/>
      <c r="H415" s="323"/>
      <c r="I415" s="323"/>
      <c r="J415" s="321"/>
      <c r="K415" s="321"/>
      <c r="L415" s="325">
        <v>736</v>
      </c>
      <c r="M415" s="321" t="s">
        <v>2374</v>
      </c>
      <c r="N415" s="402" t="s">
        <v>2207</v>
      </c>
      <c r="O415" s="321" t="s">
        <v>2241</v>
      </c>
      <c r="P415" s="380" t="s">
        <v>1048</v>
      </c>
      <c r="Q415" s="405"/>
      <c r="R415" s="50"/>
      <c r="S415"/>
      <c r="T415"/>
      <c r="U415"/>
      <c r="V415"/>
      <c r="W415"/>
      <c r="X415"/>
      <c r="Y415"/>
      <c r="Z415"/>
      <c r="AA415"/>
      <c r="AB415"/>
      <c r="AC415"/>
      <c r="AD415"/>
      <c r="AE415"/>
      <c r="AF415"/>
      <c r="AG415"/>
      <c r="AH415"/>
      <c r="AI415"/>
      <c r="AJ415"/>
      <c r="AK415"/>
      <c r="AL415"/>
      <c r="AM415"/>
      <c r="AN415"/>
      <c r="AO415"/>
      <c r="AP415"/>
      <c r="AQ415"/>
      <c r="AR415"/>
      <c r="AS415"/>
      <c r="AT415"/>
      <c r="AU415"/>
      <c r="AV415"/>
      <c r="AW415"/>
      <c r="AX415"/>
      <c r="AY415"/>
      <c r="AZ415"/>
      <c r="BA415"/>
      <c r="BB415"/>
      <c r="BC415"/>
      <c r="BD415"/>
      <c r="BE415"/>
      <c r="BF415"/>
      <c r="BG415"/>
      <c r="BH415"/>
      <c r="BI415"/>
      <c r="BJ415"/>
      <c r="BK415"/>
      <c r="BL415"/>
      <c r="BM415"/>
      <c r="BN415"/>
      <c r="BO415"/>
      <c r="BP415"/>
      <c r="BQ415"/>
      <c r="BR415"/>
      <c r="BS415"/>
      <c r="BT415"/>
      <c r="BU415"/>
      <c r="BV415"/>
      <c r="BW415"/>
      <c r="BX415"/>
      <c r="BY415"/>
      <c r="BZ415"/>
      <c r="CA415"/>
      <c r="CB415"/>
      <c r="CC415"/>
      <c r="CD415"/>
      <c r="CE415"/>
      <c r="CF415"/>
      <c r="CG415"/>
      <c r="CH415"/>
      <c r="CI415"/>
      <c r="CJ415"/>
      <c r="CK415"/>
      <c r="CL415"/>
      <c r="CM415"/>
      <c r="CN415"/>
      <c r="CO415"/>
    </row>
    <row r="416" spans="1:93" s="330" customFormat="1" ht="59.25" customHeight="1">
      <c r="A416" s="322"/>
      <c r="B416" s="322"/>
      <c r="C416" s="321"/>
      <c r="D416" s="321"/>
      <c r="E416" s="321"/>
      <c r="F416" s="321"/>
      <c r="G416" s="321"/>
      <c r="H416" s="323"/>
      <c r="I416" s="323"/>
      <c r="J416" s="321"/>
      <c r="K416" s="321"/>
      <c r="L416" s="325">
        <v>736</v>
      </c>
      <c r="M416" s="321" t="s">
        <v>2219</v>
      </c>
      <c r="N416" s="321" t="s">
        <v>2208</v>
      </c>
      <c r="O416" s="321" t="s">
        <v>2228</v>
      </c>
      <c r="P416" s="380" t="s">
        <v>1063</v>
      </c>
      <c r="Q416" s="405"/>
      <c r="R416" s="50"/>
      <c r="S416"/>
      <c r="T416"/>
      <c r="U416"/>
      <c r="V416"/>
      <c r="W416"/>
      <c r="X416"/>
      <c r="Y416"/>
      <c r="Z416"/>
      <c r="AA416"/>
      <c r="AB416"/>
      <c r="AC416"/>
      <c r="AD416"/>
      <c r="AE416"/>
      <c r="AF416"/>
      <c r="AG416"/>
      <c r="AH416"/>
      <c r="AI416"/>
      <c r="AJ416"/>
      <c r="AK416"/>
      <c r="AL416"/>
      <c r="AM416"/>
      <c r="AN416"/>
      <c r="AO416"/>
      <c r="AP416"/>
      <c r="AQ416"/>
      <c r="AR416"/>
      <c r="AS416"/>
      <c r="AT416"/>
      <c r="AU416"/>
      <c r="AV416"/>
      <c r="AW416"/>
      <c r="AX416"/>
      <c r="AY416"/>
      <c r="AZ416"/>
      <c r="BA416"/>
      <c r="BB416"/>
      <c r="BC416"/>
      <c r="BD416"/>
      <c r="BE416"/>
      <c r="BF416"/>
      <c r="BG416"/>
      <c r="BH416"/>
      <c r="BI416"/>
      <c r="BJ416"/>
      <c r="BK416"/>
      <c r="BL416"/>
      <c r="BM416"/>
      <c r="BN416"/>
      <c r="BO416"/>
      <c r="BP416"/>
      <c r="BQ416"/>
      <c r="BR416"/>
      <c r="BS416"/>
      <c r="BT416"/>
      <c r="BU416"/>
      <c r="BV416"/>
      <c r="BW416"/>
      <c r="BX416"/>
      <c r="BY416"/>
      <c r="BZ416"/>
      <c r="CA416"/>
      <c r="CB416"/>
      <c r="CC416"/>
      <c r="CD416"/>
      <c r="CE416"/>
      <c r="CF416"/>
      <c r="CG416"/>
      <c r="CH416"/>
      <c r="CI416"/>
      <c r="CJ416"/>
      <c r="CK416"/>
      <c r="CL416"/>
      <c r="CM416"/>
      <c r="CN416"/>
      <c r="CO416"/>
    </row>
    <row r="417" spans="1:93" s="330" customFormat="1" ht="59.25" customHeight="1">
      <c r="A417" s="322"/>
      <c r="B417" s="322"/>
      <c r="C417" s="321"/>
      <c r="D417" s="321"/>
      <c r="E417" s="321"/>
      <c r="F417" s="321"/>
      <c r="G417" s="321"/>
      <c r="H417" s="323"/>
      <c r="I417" s="323"/>
      <c r="J417" s="321"/>
      <c r="K417" s="321"/>
      <c r="L417" s="325">
        <v>736</v>
      </c>
      <c r="M417" s="321" t="s">
        <v>1961</v>
      </c>
      <c r="N417" s="321" t="s">
        <v>1962</v>
      </c>
      <c r="O417" s="321" t="s">
        <v>2222</v>
      </c>
      <c r="P417" s="380" t="s">
        <v>1059</v>
      </c>
      <c r="Q417" s="405"/>
      <c r="R417" s="50"/>
      <c r="S417"/>
      <c r="T417"/>
      <c r="U417"/>
      <c r="V417"/>
      <c r="W417"/>
      <c r="X417"/>
      <c r="Y417"/>
      <c r="Z417"/>
      <c r="AA417"/>
      <c r="AB417"/>
      <c r="AC417"/>
      <c r="AD417"/>
      <c r="AE417"/>
      <c r="AF417"/>
      <c r="AG417"/>
      <c r="AH417"/>
      <c r="AI417"/>
      <c r="AJ417"/>
      <c r="AK417"/>
      <c r="AL417"/>
      <c r="AM417"/>
      <c r="AN417"/>
      <c r="AO417"/>
      <c r="AP417"/>
      <c r="AQ417"/>
      <c r="AR417"/>
      <c r="AS417"/>
      <c r="AT417"/>
      <c r="AU417"/>
      <c r="AV417"/>
      <c r="AW417"/>
      <c r="AX417"/>
      <c r="AY417"/>
      <c r="AZ417"/>
      <c r="BA417"/>
      <c r="BB417"/>
      <c r="BC417"/>
      <c r="BD417"/>
      <c r="BE417"/>
      <c r="BF417"/>
      <c r="BG417"/>
      <c r="BH417"/>
      <c r="BI417"/>
      <c r="BJ417"/>
      <c r="BK417"/>
      <c r="BL417"/>
      <c r="BM417"/>
      <c r="BN417"/>
      <c r="BO417"/>
      <c r="BP417"/>
      <c r="BQ417"/>
      <c r="BR417"/>
      <c r="BS417"/>
      <c r="BT417"/>
      <c r="BU417"/>
      <c r="BV417"/>
      <c r="BW417"/>
      <c r="BX417"/>
      <c r="BY417"/>
      <c r="BZ417"/>
      <c r="CA417"/>
      <c r="CB417"/>
      <c r="CC417"/>
      <c r="CD417"/>
      <c r="CE417"/>
      <c r="CF417"/>
      <c r="CG417"/>
      <c r="CH417"/>
      <c r="CI417"/>
      <c r="CJ417"/>
      <c r="CK417"/>
      <c r="CL417"/>
      <c r="CM417"/>
      <c r="CN417"/>
      <c r="CO417"/>
    </row>
    <row r="418" spans="1:93" s="330" customFormat="1" ht="59.25" customHeight="1">
      <c r="A418" s="322"/>
      <c r="B418" s="322"/>
      <c r="C418" s="321"/>
      <c r="D418" s="321"/>
      <c r="E418" s="321"/>
      <c r="F418" s="321"/>
      <c r="G418" s="321"/>
      <c r="H418" s="323"/>
      <c r="I418" s="323"/>
      <c r="J418" s="321"/>
      <c r="K418" s="321"/>
      <c r="L418" s="325">
        <v>736</v>
      </c>
      <c r="M418" s="321" t="s">
        <v>1596</v>
      </c>
      <c r="N418" s="375" t="s">
        <v>1581</v>
      </c>
      <c r="O418" s="321" t="s">
        <v>1607</v>
      </c>
      <c r="P418" s="380" t="s">
        <v>1254</v>
      </c>
      <c r="Q418" s="405"/>
      <c r="R418" s="50"/>
      <c r="S418"/>
      <c r="T418"/>
      <c r="U418"/>
      <c r="V418"/>
      <c r="W418"/>
      <c r="X418"/>
      <c r="Y418"/>
      <c r="Z418"/>
      <c r="AA418"/>
      <c r="AB418"/>
      <c r="AC418"/>
      <c r="AD418"/>
      <c r="AE418"/>
      <c r="AF418"/>
      <c r="AG418"/>
      <c r="AH418"/>
      <c r="AI418"/>
      <c r="AJ418"/>
      <c r="AK418"/>
      <c r="AL418"/>
      <c r="AM418"/>
      <c r="AN418"/>
      <c r="AO418"/>
      <c r="AP418"/>
      <c r="AQ418"/>
      <c r="AR418"/>
      <c r="AS418"/>
      <c r="AT418"/>
      <c r="AU418"/>
      <c r="AV418"/>
      <c r="AW418"/>
      <c r="AX418"/>
      <c r="AY418"/>
      <c r="AZ418"/>
      <c r="BA418"/>
      <c r="BB418"/>
      <c r="BC418"/>
      <c r="BD418"/>
      <c r="BE418"/>
      <c r="BF418"/>
      <c r="BG418"/>
      <c r="BH418"/>
      <c r="BI418"/>
      <c r="BJ418"/>
      <c r="BK418"/>
      <c r="BL418"/>
      <c r="BM418"/>
      <c r="BN418"/>
      <c r="BO418"/>
      <c r="BP418"/>
      <c r="BQ418"/>
      <c r="BR418"/>
      <c r="BS418"/>
      <c r="BT418"/>
      <c r="BU418"/>
      <c r="BV418"/>
      <c r="BW418"/>
      <c r="BX418"/>
      <c r="BY418"/>
      <c r="BZ418"/>
      <c r="CA418"/>
      <c r="CB418"/>
      <c r="CC418"/>
      <c r="CD418"/>
      <c r="CE418"/>
      <c r="CF418"/>
      <c r="CG418"/>
      <c r="CH418"/>
      <c r="CI418"/>
      <c r="CJ418"/>
      <c r="CK418"/>
      <c r="CL418"/>
      <c r="CM418"/>
      <c r="CN418"/>
      <c r="CO418"/>
    </row>
    <row r="419" spans="1:93" s="1" customFormat="1">
      <c r="A419" s="246"/>
      <c r="B419" s="246"/>
      <c r="C419" s="245"/>
      <c r="D419" s="246"/>
      <c r="E419" s="245"/>
      <c r="F419" s="245"/>
      <c r="G419" s="292"/>
      <c r="H419" s="268"/>
      <c r="I419" s="268"/>
      <c r="J419" s="246"/>
      <c r="K419" s="246"/>
      <c r="L419" s="430"/>
      <c r="M419" s="246"/>
      <c r="N419" s="246"/>
      <c r="O419" s="246"/>
      <c r="P419" s="291"/>
      <c r="Q419" s="406"/>
      <c r="R419" s="291"/>
      <c r="S419"/>
      <c r="T419"/>
      <c r="U419"/>
      <c r="V419"/>
      <c r="W419"/>
      <c r="X419"/>
      <c r="Y419"/>
      <c r="Z419"/>
      <c r="AA419"/>
      <c r="AB419"/>
      <c r="AC419"/>
      <c r="AD419"/>
      <c r="AE419"/>
      <c r="AF419"/>
      <c r="AG419"/>
      <c r="AH419"/>
      <c r="AI419"/>
      <c r="AJ419"/>
      <c r="AK419"/>
      <c r="AL419"/>
      <c r="AM419"/>
      <c r="AN419"/>
      <c r="AO419"/>
      <c r="AP419"/>
      <c r="AQ419"/>
      <c r="AR419"/>
      <c r="AS419"/>
      <c r="AT419"/>
      <c r="AU419"/>
      <c r="AV419"/>
      <c r="AW419"/>
      <c r="AX419"/>
      <c r="AY419"/>
      <c r="AZ419"/>
      <c r="BA419"/>
      <c r="BB419"/>
      <c r="BC419"/>
      <c r="BD419"/>
      <c r="BE419"/>
      <c r="BF419"/>
      <c r="BG419"/>
      <c r="BH419"/>
      <c r="BI419"/>
      <c r="BJ419"/>
      <c r="BK419"/>
      <c r="BL419"/>
      <c r="BM419"/>
      <c r="BN419"/>
      <c r="BO419"/>
      <c r="BP419"/>
      <c r="BQ419"/>
      <c r="BR419"/>
      <c r="BS419"/>
      <c r="BT419"/>
      <c r="BU419"/>
      <c r="BV419"/>
      <c r="BW419"/>
      <c r="BX419"/>
      <c r="BY419"/>
      <c r="BZ419"/>
      <c r="CA419"/>
      <c r="CB419"/>
      <c r="CC419"/>
      <c r="CD419"/>
      <c r="CE419"/>
      <c r="CF419"/>
      <c r="CG419"/>
      <c r="CH419"/>
      <c r="CI419"/>
      <c r="CJ419"/>
      <c r="CK419"/>
      <c r="CL419"/>
      <c r="CM419"/>
      <c r="CN419"/>
      <c r="CO419"/>
    </row>
    <row r="420" spans="1:93" s="1" customFormat="1" ht="60">
      <c r="A420" s="349">
        <v>35</v>
      </c>
      <c r="B420" s="349" t="s">
        <v>5</v>
      </c>
      <c r="C420" s="350" t="s">
        <v>842</v>
      </c>
      <c r="D420" s="349" t="s">
        <v>1781</v>
      </c>
      <c r="E420" s="350" t="s">
        <v>2007</v>
      </c>
      <c r="F420" s="350" t="s">
        <v>2006</v>
      </c>
      <c r="G420" s="351" t="s">
        <v>2005</v>
      </c>
      <c r="H420" s="361">
        <v>1</v>
      </c>
      <c r="I420" s="361">
        <v>1</v>
      </c>
      <c r="J420" s="354" t="s">
        <v>1781</v>
      </c>
      <c r="K420" s="352" t="s">
        <v>2451</v>
      </c>
      <c r="L420" s="421">
        <v>1000</v>
      </c>
      <c r="M420" s="350" t="s">
        <v>2325</v>
      </c>
      <c r="N420" s="375" t="s">
        <v>2326</v>
      </c>
      <c r="O420" s="350" t="s">
        <v>2537</v>
      </c>
      <c r="P420" s="351" t="s">
        <v>1051</v>
      </c>
      <c r="Q420" s="405">
        <v>1</v>
      </c>
      <c r="R420" s="50"/>
      <c r="S420"/>
      <c r="T420"/>
      <c r="U420"/>
      <c r="V420"/>
      <c r="W420"/>
      <c r="X420"/>
      <c r="Y420"/>
      <c r="Z420"/>
      <c r="AA420"/>
      <c r="AB420"/>
      <c r="AC420"/>
      <c r="AD420"/>
      <c r="AE420"/>
      <c r="AF420"/>
      <c r="AG420"/>
      <c r="AH420"/>
      <c r="AI420"/>
      <c r="AJ420"/>
      <c r="AK420"/>
      <c r="AL420"/>
      <c r="AM420"/>
      <c r="AN420"/>
      <c r="AO420"/>
      <c r="AP420"/>
      <c r="AQ420"/>
      <c r="AR420"/>
      <c r="AS420"/>
      <c r="AT420"/>
      <c r="AU420"/>
      <c r="AV420"/>
      <c r="AW420"/>
      <c r="AX420"/>
      <c r="AY420"/>
      <c r="AZ420"/>
      <c r="BA420"/>
      <c r="BB420"/>
      <c r="BC420"/>
      <c r="BD420"/>
      <c r="BE420"/>
      <c r="BF420"/>
      <c r="BG420"/>
      <c r="BH420"/>
      <c r="BI420"/>
      <c r="BJ420"/>
      <c r="BK420"/>
      <c r="BL420"/>
      <c r="BM420"/>
      <c r="BN420"/>
      <c r="BO420"/>
      <c r="BP420"/>
      <c r="BQ420"/>
      <c r="BR420"/>
      <c r="BS420"/>
      <c r="BT420"/>
      <c r="BU420"/>
      <c r="BV420"/>
      <c r="BW420"/>
      <c r="BX420"/>
      <c r="BY420"/>
      <c r="BZ420"/>
      <c r="CA420"/>
      <c r="CB420"/>
      <c r="CC420"/>
      <c r="CD420"/>
      <c r="CE420"/>
      <c r="CF420"/>
      <c r="CG420"/>
      <c r="CH420"/>
      <c r="CI420"/>
      <c r="CJ420"/>
      <c r="CK420"/>
      <c r="CL420"/>
      <c r="CM420"/>
      <c r="CN420"/>
      <c r="CO420"/>
    </row>
    <row r="421" spans="1:93" s="335" customFormat="1" ht="60">
      <c r="A421" s="287">
        <v>35</v>
      </c>
      <c r="B421" s="331" t="s">
        <v>2844</v>
      </c>
      <c r="C421" s="333" t="s">
        <v>842</v>
      </c>
      <c r="D421" s="333" t="s">
        <v>1781</v>
      </c>
      <c r="E421" s="333" t="s">
        <v>2007</v>
      </c>
      <c r="F421" s="333" t="s">
        <v>2006</v>
      </c>
      <c r="G421" s="333" t="s">
        <v>2005</v>
      </c>
      <c r="H421" s="334">
        <v>1</v>
      </c>
      <c r="I421" s="334">
        <v>1</v>
      </c>
      <c r="J421" s="333" t="s">
        <v>2598</v>
      </c>
      <c r="K421" s="333" t="s">
        <v>2603</v>
      </c>
      <c r="L421" s="334">
        <v>666</v>
      </c>
      <c r="M421" s="287" t="s">
        <v>2325</v>
      </c>
      <c r="N421" s="376" t="s">
        <v>2723</v>
      </c>
      <c r="O421" s="287" t="s">
        <v>2327</v>
      </c>
      <c r="P421" s="290" t="s">
        <v>1051</v>
      </c>
      <c r="Q421" s="405"/>
      <c r="R421" s="50"/>
      <c r="S421"/>
      <c r="T421"/>
      <c r="U421"/>
      <c r="V421"/>
      <c r="W421"/>
      <c r="X421"/>
      <c r="Y421"/>
      <c r="Z421"/>
      <c r="AA421"/>
      <c r="AB421"/>
      <c r="AC421"/>
      <c r="AD421"/>
      <c r="AE421"/>
      <c r="AF421"/>
      <c r="AG421"/>
      <c r="AH421"/>
      <c r="AI421"/>
      <c r="AJ421"/>
      <c r="AK421"/>
      <c r="AL421"/>
      <c r="AM421"/>
      <c r="AN421"/>
      <c r="AO421"/>
      <c r="AP421"/>
      <c r="AQ421"/>
      <c r="AR421"/>
      <c r="AS421"/>
      <c r="AT421"/>
      <c r="AU421"/>
      <c r="AV421"/>
      <c r="AW421"/>
      <c r="AX421"/>
      <c r="AY421"/>
      <c r="AZ421"/>
      <c r="BA421"/>
      <c r="BB421"/>
      <c r="BC421"/>
      <c r="BD421"/>
      <c r="BE421"/>
      <c r="BF421"/>
      <c r="BG421"/>
      <c r="BH421"/>
      <c r="BI421"/>
      <c r="BJ421"/>
      <c r="BK421"/>
      <c r="BL421"/>
      <c r="BM421"/>
      <c r="BN421"/>
      <c r="BO421"/>
      <c r="BP421"/>
      <c r="BQ421"/>
      <c r="BR421"/>
      <c r="BS421"/>
      <c r="BT421"/>
      <c r="BU421"/>
      <c r="BV421"/>
      <c r="BW421"/>
      <c r="BX421"/>
      <c r="BY421"/>
      <c r="BZ421"/>
      <c r="CA421"/>
      <c r="CB421"/>
      <c r="CC421"/>
      <c r="CD421"/>
      <c r="CE421"/>
      <c r="CF421"/>
      <c r="CG421"/>
      <c r="CH421"/>
      <c r="CI421"/>
      <c r="CJ421"/>
      <c r="CK421"/>
      <c r="CL421"/>
      <c r="CM421"/>
      <c r="CN421"/>
      <c r="CO421"/>
    </row>
    <row r="422" spans="1:93" s="330" customFormat="1" ht="60" customHeight="1">
      <c r="A422" s="322">
        <v>35</v>
      </c>
      <c r="B422" s="319" t="s">
        <v>2842</v>
      </c>
      <c r="C422" s="321" t="s">
        <v>842</v>
      </c>
      <c r="D422" s="322" t="s">
        <v>1781</v>
      </c>
      <c r="E422" s="321" t="s">
        <v>2007</v>
      </c>
      <c r="F422" s="321" t="s">
        <v>2006</v>
      </c>
      <c r="G422" s="321" t="s">
        <v>2005</v>
      </c>
      <c r="H422" s="323">
        <v>3</v>
      </c>
      <c r="I422" s="323">
        <v>3</v>
      </c>
      <c r="J422" s="321" t="s">
        <v>2337</v>
      </c>
      <c r="K422" s="321" t="s">
        <v>2380</v>
      </c>
      <c r="L422" s="323">
        <v>583</v>
      </c>
      <c r="M422" s="321" t="s">
        <v>2325</v>
      </c>
      <c r="N422" s="375" t="s">
        <v>2326</v>
      </c>
      <c r="O422" s="321" t="s">
        <v>2327</v>
      </c>
      <c r="P422" s="380" t="s">
        <v>1051</v>
      </c>
      <c r="Q422" s="405"/>
      <c r="R422" s="50"/>
      <c r="S422"/>
      <c r="T422"/>
      <c r="U422"/>
      <c r="V422"/>
      <c r="W422"/>
      <c r="X422"/>
      <c r="Y422"/>
      <c r="Z422"/>
      <c r="AA422"/>
      <c r="AB422"/>
      <c r="AC422"/>
      <c r="AD422"/>
      <c r="AE422"/>
      <c r="AF422"/>
      <c r="AG422"/>
      <c r="AH422"/>
      <c r="AI422"/>
      <c r="AJ422"/>
      <c r="AK422"/>
      <c r="AL422"/>
      <c r="AM422"/>
      <c r="AN422"/>
      <c r="AO422"/>
      <c r="AP422"/>
      <c r="AQ422"/>
      <c r="AR422"/>
      <c r="AS422"/>
      <c r="AT422"/>
      <c r="AU422"/>
      <c r="AV422"/>
      <c r="AW422"/>
      <c r="AX422"/>
      <c r="AY422"/>
      <c r="AZ422"/>
      <c r="BA422"/>
      <c r="BB422"/>
      <c r="BC422"/>
      <c r="BD422"/>
      <c r="BE422"/>
      <c r="BF422"/>
      <c r="BG422"/>
      <c r="BH422"/>
      <c r="BI422"/>
      <c r="BJ422"/>
      <c r="BK422"/>
      <c r="BL422"/>
      <c r="BM422"/>
      <c r="BN422"/>
      <c r="BO422"/>
      <c r="BP422"/>
      <c r="BQ422"/>
      <c r="BR422"/>
      <c r="BS422"/>
      <c r="BT422"/>
      <c r="BU422"/>
      <c r="BV422"/>
      <c r="BW422"/>
      <c r="BX422"/>
      <c r="BY422"/>
      <c r="BZ422"/>
      <c r="CA422"/>
      <c r="CB422"/>
      <c r="CC422"/>
      <c r="CD422"/>
      <c r="CE422"/>
      <c r="CF422"/>
      <c r="CG422"/>
      <c r="CH422"/>
      <c r="CI422"/>
      <c r="CJ422"/>
      <c r="CK422"/>
      <c r="CL422"/>
      <c r="CM422"/>
      <c r="CN422"/>
      <c r="CO422"/>
    </row>
    <row r="423" spans="1:93" s="330" customFormat="1">
      <c r="A423" s="322"/>
      <c r="B423" s="322"/>
      <c r="C423" s="321"/>
      <c r="D423" s="322"/>
      <c r="E423" s="321"/>
      <c r="F423" s="321"/>
      <c r="G423" s="321"/>
      <c r="H423" s="323"/>
      <c r="I423" s="323"/>
      <c r="J423" s="321"/>
      <c r="K423" s="321"/>
      <c r="L423" s="323">
        <v>583</v>
      </c>
      <c r="M423" s="321" t="s">
        <v>2328</v>
      </c>
      <c r="N423" s="321" t="s">
        <v>1979</v>
      </c>
      <c r="O423" s="321" t="s">
        <v>1830</v>
      </c>
      <c r="P423" s="380" t="s">
        <v>1062</v>
      </c>
      <c r="Q423" s="405"/>
      <c r="R423" s="50"/>
      <c r="S423"/>
      <c r="T423"/>
      <c r="U423"/>
      <c r="V423"/>
      <c r="W423"/>
      <c r="X423"/>
      <c r="Y423"/>
      <c r="Z423"/>
      <c r="AA423"/>
      <c r="AB423"/>
      <c r="AC423"/>
      <c r="AD423"/>
      <c r="AE423"/>
      <c r="AF423"/>
      <c r="AG423"/>
      <c r="AH423"/>
      <c r="AI423"/>
      <c r="AJ423"/>
      <c r="AK423"/>
      <c r="AL423"/>
      <c r="AM423"/>
      <c r="AN423"/>
      <c r="AO423"/>
      <c r="AP423"/>
      <c r="AQ423"/>
      <c r="AR423"/>
      <c r="AS423"/>
      <c r="AT423"/>
      <c r="AU423"/>
      <c r="AV423"/>
      <c r="AW423"/>
      <c r="AX423"/>
      <c r="AY423"/>
      <c r="AZ423"/>
      <c r="BA423"/>
      <c r="BB423"/>
      <c r="BC423"/>
      <c r="BD423"/>
      <c r="BE423"/>
      <c r="BF423"/>
      <c r="BG423"/>
      <c r="BH423"/>
      <c r="BI423"/>
      <c r="BJ423"/>
      <c r="BK423"/>
      <c r="BL423"/>
      <c r="BM423"/>
      <c r="BN423"/>
      <c r="BO423"/>
      <c r="BP423"/>
      <c r="BQ423"/>
      <c r="BR423"/>
      <c r="BS423"/>
      <c r="BT423"/>
      <c r="BU423"/>
      <c r="BV423"/>
      <c r="BW423"/>
      <c r="BX423"/>
      <c r="BY423"/>
      <c r="BZ423"/>
      <c r="CA423"/>
      <c r="CB423"/>
      <c r="CC423"/>
      <c r="CD423"/>
      <c r="CE423"/>
      <c r="CF423"/>
      <c r="CG423"/>
      <c r="CH423"/>
      <c r="CI423"/>
      <c r="CJ423"/>
      <c r="CK423"/>
      <c r="CL423"/>
      <c r="CM423"/>
      <c r="CN423"/>
      <c r="CO423"/>
    </row>
    <row r="424" spans="1:93" s="330" customFormat="1" ht="45">
      <c r="A424" s="322"/>
      <c r="B424" s="322"/>
      <c r="C424" s="321"/>
      <c r="D424" s="322"/>
      <c r="E424" s="321"/>
      <c r="F424" s="321"/>
      <c r="G424" s="321"/>
      <c r="H424" s="323"/>
      <c r="I424" s="323"/>
      <c r="J424" s="321"/>
      <c r="K424" s="321"/>
      <c r="L424" s="323">
        <v>583</v>
      </c>
      <c r="M424" s="321" t="s">
        <v>2329</v>
      </c>
      <c r="N424" s="321" t="s">
        <v>1319</v>
      </c>
      <c r="O424" s="321" t="s">
        <v>1978</v>
      </c>
      <c r="P424" s="380" t="s">
        <v>1048</v>
      </c>
      <c r="Q424" s="405"/>
      <c r="R424" s="50"/>
      <c r="S424"/>
      <c r="T424"/>
      <c r="U424"/>
      <c r="V424"/>
      <c r="W424"/>
      <c r="X424"/>
      <c r="Y424"/>
      <c r="Z424"/>
      <c r="AA424"/>
      <c r="AB424"/>
      <c r="AC424"/>
      <c r="AD424"/>
      <c r="AE424"/>
      <c r="AF424"/>
      <c r="AG424"/>
      <c r="AH424"/>
      <c r="AI424"/>
      <c r="AJ424"/>
      <c r="AK424"/>
      <c r="AL424"/>
      <c r="AM424"/>
      <c r="AN424"/>
      <c r="AO424"/>
      <c r="AP424"/>
      <c r="AQ424"/>
      <c r="AR424"/>
      <c r="AS424"/>
      <c r="AT424"/>
      <c r="AU424"/>
      <c r="AV424"/>
      <c r="AW424"/>
      <c r="AX424"/>
      <c r="AY424"/>
      <c r="AZ424"/>
      <c r="BA424"/>
      <c r="BB424"/>
      <c r="BC424"/>
      <c r="BD424"/>
      <c r="BE424"/>
      <c r="BF424"/>
      <c r="BG424"/>
      <c r="BH424"/>
      <c r="BI424"/>
      <c r="BJ424"/>
      <c r="BK424"/>
      <c r="BL424"/>
      <c r="BM424"/>
      <c r="BN424"/>
      <c r="BO424"/>
      <c r="BP424"/>
      <c r="BQ424"/>
      <c r="BR424"/>
      <c r="BS424"/>
      <c r="BT424"/>
      <c r="BU424"/>
      <c r="BV424"/>
      <c r="BW424"/>
      <c r="BX424"/>
      <c r="BY424"/>
      <c r="BZ424"/>
      <c r="CA424"/>
      <c r="CB424"/>
      <c r="CC424"/>
      <c r="CD424"/>
      <c r="CE424"/>
      <c r="CF424"/>
      <c r="CG424"/>
      <c r="CH424"/>
      <c r="CI424"/>
      <c r="CJ424"/>
      <c r="CK424"/>
      <c r="CL424"/>
      <c r="CM424"/>
      <c r="CN424"/>
      <c r="CO424"/>
    </row>
    <row r="425" spans="1:93" s="1" customFormat="1">
      <c r="A425" s="246"/>
      <c r="B425" s="246"/>
      <c r="C425" s="245"/>
      <c r="D425" s="246"/>
      <c r="E425" s="245"/>
      <c r="F425" s="245"/>
      <c r="G425" s="292"/>
      <c r="H425" s="268"/>
      <c r="I425" s="268"/>
      <c r="J425" s="246"/>
      <c r="K425" s="246"/>
      <c r="L425" s="430"/>
      <c r="M425" s="246"/>
      <c r="N425" s="246"/>
      <c r="O425" s="246"/>
      <c r="P425" s="291"/>
      <c r="Q425" s="406"/>
      <c r="R425" s="291"/>
      <c r="S425"/>
      <c r="T425"/>
      <c r="U425"/>
      <c r="V425"/>
      <c r="W425"/>
      <c r="X425"/>
      <c r="Y425"/>
      <c r="Z425"/>
      <c r="AA425"/>
      <c r="AB425"/>
      <c r="AC425"/>
      <c r="AD425"/>
      <c r="AE425"/>
      <c r="AF425"/>
      <c r="AG425"/>
      <c r="AH425"/>
      <c r="AI425"/>
      <c r="AJ425"/>
      <c r="AK425"/>
      <c r="AL425"/>
      <c r="AM425"/>
      <c r="AN425"/>
      <c r="AO425"/>
      <c r="AP425"/>
      <c r="AQ425"/>
      <c r="AR425"/>
      <c r="AS425"/>
      <c r="AT425"/>
      <c r="AU425"/>
      <c r="AV425"/>
      <c r="AW425"/>
      <c r="AX425"/>
      <c r="AY425"/>
      <c r="AZ425"/>
      <c r="BA425"/>
      <c r="BB425"/>
      <c r="BC425"/>
      <c r="BD425"/>
      <c r="BE425"/>
      <c r="BF425"/>
      <c r="BG425"/>
      <c r="BH425"/>
      <c r="BI425"/>
      <c r="BJ425"/>
      <c r="BK425"/>
      <c r="BL425"/>
      <c r="BM425"/>
      <c r="BN425"/>
      <c r="BO425"/>
      <c r="BP425"/>
      <c r="BQ425"/>
      <c r="BR425"/>
      <c r="BS425"/>
      <c r="BT425"/>
      <c r="BU425"/>
      <c r="BV425"/>
      <c r="BW425"/>
      <c r="BX425"/>
      <c r="BY425"/>
      <c r="BZ425"/>
      <c r="CA425"/>
      <c r="CB425"/>
      <c r="CC425"/>
      <c r="CD425"/>
      <c r="CE425"/>
      <c r="CF425"/>
      <c r="CG425"/>
      <c r="CH425"/>
      <c r="CI425"/>
      <c r="CJ425"/>
      <c r="CK425"/>
      <c r="CL425"/>
      <c r="CM425"/>
      <c r="CN425"/>
      <c r="CO425"/>
    </row>
    <row r="426" spans="1:93" s="1" customFormat="1" ht="71.25" customHeight="1">
      <c r="A426" s="349">
        <v>36</v>
      </c>
      <c r="B426" s="349" t="s">
        <v>5</v>
      </c>
      <c r="C426" s="350" t="s">
        <v>842</v>
      </c>
      <c r="D426" s="356" t="s">
        <v>2248</v>
      </c>
      <c r="E426" s="350" t="s">
        <v>2249</v>
      </c>
      <c r="F426" s="350" t="s">
        <v>2342</v>
      </c>
      <c r="G426" s="351" t="s">
        <v>2391</v>
      </c>
      <c r="H426" s="361">
        <v>3</v>
      </c>
      <c r="I426" s="361">
        <v>3</v>
      </c>
      <c r="J426" s="354" t="s">
        <v>2445</v>
      </c>
      <c r="K426" s="352" t="s">
        <v>2463</v>
      </c>
      <c r="L426" s="421">
        <v>816</v>
      </c>
      <c r="M426" s="350" t="s">
        <v>2220</v>
      </c>
      <c r="N426" s="350" t="s">
        <v>2211</v>
      </c>
      <c r="O426" s="350" t="s">
        <v>1372</v>
      </c>
      <c r="P426" s="351" t="s">
        <v>1048</v>
      </c>
      <c r="Q426" s="405">
        <v>2</v>
      </c>
      <c r="R426" s="50"/>
      <c r="S426"/>
      <c r="T426"/>
      <c r="U426"/>
      <c r="V426"/>
      <c r="W426"/>
      <c r="X426"/>
      <c r="Y426"/>
      <c r="Z426"/>
      <c r="AA426"/>
      <c r="AB426"/>
      <c r="AC426"/>
      <c r="AD426"/>
      <c r="AE426"/>
      <c r="AF426"/>
      <c r="AG426"/>
      <c r="AH426"/>
      <c r="AI426"/>
      <c r="AJ426"/>
      <c r="AK426"/>
      <c r="AL426"/>
      <c r="AM426"/>
      <c r="AN426"/>
      <c r="AO426"/>
      <c r="AP426"/>
      <c r="AQ426"/>
      <c r="AR426"/>
      <c r="AS426"/>
      <c r="AT426"/>
      <c r="AU426"/>
      <c r="AV426"/>
      <c r="AW426"/>
      <c r="AX426"/>
      <c r="AY426"/>
      <c r="AZ426"/>
      <c r="BA426"/>
      <c r="BB426"/>
      <c r="BC426"/>
      <c r="BD426"/>
      <c r="BE426"/>
      <c r="BF426"/>
      <c r="BG426"/>
      <c r="BH426"/>
      <c r="BI426"/>
      <c r="BJ426"/>
      <c r="BK426"/>
      <c r="BL426"/>
      <c r="BM426"/>
      <c r="BN426"/>
      <c r="BO426"/>
      <c r="BP426"/>
      <c r="BQ426"/>
      <c r="BR426"/>
      <c r="BS426"/>
      <c r="BT426"/>
      <c r="BU426"/>
      <c r="BV426"/>
      <c r="BW426"/>
      <c r="BX426"/>
      <c r="BY426"/>
      <c r="BZ426"/>
      <c r="CA426"/>
      <c r="CB426"/>
      <c r="CC426"/>
      <c r="CD426"/>
      <c r="CE426"/>
      <c r="CF426"/>
      <c r="CG426"/>
      <c r="CH426"/>
      <c r="CI426"/>
      <c r="CJ426"/>
      <c r="CK426"/>
      <c r="CL426"/>
      <c r="CM426"/>
      <c r="CN426"/>
      <c r="CO426"/>
    </row>
    <row r="427" spans="1:93" s="1" customFormat="1">
      <c r="A427" s="349"/>
      <c r="B427" s="349"/>
      <c r="C427" s="350"/>
      <c r="D427" s="350"/>
      <c r="E427" s="350"/>
      <c r="F427" s="350"/>
      <c r="G427" s="351"/>
      <c r="H427" s="361"/>
      <c r="I427" s="361"/>
      <c r="J427" s="349"/>
      <c r="K427" s="350"/>
      <c r="L427" s="421">
        <v>816</v>
      </c>
      <c r="M427" s="350" t="s">
        <v>2538</v>
      </c>
      <c r="N427" s="375" t="s">
        <v>2210</v>
      </c>
      <c r="O427" s="350" t="s">
        <v>1947</v>
      </c>
      <c r="P427" s="351" t="s">
        <v>1051</v>
      </c>
      <c r="Q427" s="405"/>
      <c r="R427" s="50"/>
      <c r="S427"/>
      <c r="T427"/>
      <c r="U427"/>
      <c r="V427"/>
      <c r="W427"/>
      <c r="X427"/>
      <c r="Y427"/>
      <c r="Z427"/>
      <c r="AA427"/>
      <c r="AB427"/>
      <c r="AC427"/>
      <c r="AD427"/>
      <c r="AE427"/>
      <c r="AF427"/>
      <c r="AG427"/>
      <c r="AH427"/>
      <c r="AI427"/>
      <c r="AJ427"/>
      <c r="AK427"/>
      <c r="AL427"/>
      <c r="AM427"/>
      <c r="AN427"/>
      <c r="AO427"/>
      <c r="AP427"/>
      <c r="AQ427"/>
      <c r="AR427"/>
      <c r="AS427"/>
      <c r="AT427"/>
      <c r="AU427"/>
      <c r="AV427"/>
      <c r="AW427"/>
      <c r="AX427"/>
      <c r="AY427"/>
      <c r="AZ427"/>
      <c r="BA427"/>
      <c r="BB427"/>
      <c r="BC427"/>
      <c r="BD427"/>
      <c r="BE427"/>
      <c r="BF427"/>
      <c r="BG427"/>
      <c r="BH427"/>
      <c r="BI427"/>
      <c r="BJ427"/>
      <c r="BK427"/>
      <c r="BL427"/>
      <c r="BM427"/>
      <c r="BN427"/>
      <c r="BO427"/>
      <c r="BP427"/>
      <c r="BQ427"/>
      <c r="BR427"/>
      <c r="BS427"/>
      <c r="BT427"/>
      <c r="BU427"/>
      <c r="BV427"/>
      <c r="BW427"/>
      <c r="BX427"/>
      <c r="BY427"/>
      <c r="BZ427"/>
      <c r="CA427"/>
      <c r="CB427"/>
      <c r="CC427"/>
      <c r="CD427"/>
      <c r="CE427"/>
      <c r="CF427"/>
      <c r="CG427"/>
      <c r="CH427"/>
      <c r="CI427"/>
      <c r="CJ427"/>
      <c r="CK427"/>
      <c r="CL427"/>
      <c r="CM427"/>
      <c r="CN427"/>
      <c r="CO427"/>
    </row>
    <row r="428" spans="1:93" s="1" customFormat="1" ht="45">
      <c r="A428" s="349"/>
      <c r="B428" s="349"/>
      <c r="C428" s="350"/>
      <c r="D428" s="350"/>
      <c r="E428" s="350"/>
      <c r="F428" s="350"/>
      <c r="G428" s="351"/>
      <c r="H428" s="361"/>
      <c r="I428" s="361"/>
      <c r="J428" s="349"/>
      <c r="K428" s="350"/>
      <c r="L428" s="421">
        <v>816</v>
      </c>
      <c r="M428" s="350" t="s">
        <v>2539</v>
      </c>
      <c r="N428" s="375" t="s">
        <v>1319</v>
      </c>
      <c r="O428" s="350" t="s">
        <v>1978</v>
      </c>
      <c r="P428" s="351" t="s">
        <v>1048</v>
      </c>
      <c r="Q428" s="405"/>
      <c r="R428" s="50"/>
      <c r="S428"/>
      <c r="T428"/>
      <c r="U428"/>
      <c r="V428"/>
      <c r="W428"/>
      <c r="X428"/>
      <c r="Y428"/>
      <c r="Z428"/>
      <c r="AA428"/>
      <c r="AB428"/>
      <c r="AC428"/>
      <c r="AD428"/>
      <c r="AE428"/>
      <c r="AF428"/>
      <c r="AG428"/>
      <c r="AH428"/>
      <c r="AI428"/>
      <c r="AJ428"/>
      <c r="AK428"/>
      <c r="AL428"/>
      <c r="AM428"/>
      <c r="AN428"/>
      <c r="AO428"/>
      <c r="AP428"/>
      <c r="AQ428"/>
      <c r="AR428"/>
      <c r="AS428"/>
      <c r="AT428"/>
      <c r="AU428"/>
      <c r="AV428"/>
      <c r="AW428"/>
      <c r="AX428"/>
      <c r="AY428"/>
      <c r="AZ428"/>
      <c r="BA428"/>
      <c r="BB428"/>
      <c r="BC428"/>
      <c r="BD428"/>
      <c r="BE428"/>
      <c r="BF428"/>
      <c r="BG428"/>
      <c r="BH428"/>
      <c r="BI428"/>
      <c r="BJ428"/>
      <c r="BK428"/>
      <c r="BL428"/>
      <c r="BM428"/>
      <c r="BN428"/>
      <c r="BO428"/>
      <c r="BP428"/>
      <c r="BQ428"/>
      <c r="BR428"/>
      <c r="BS428"/>
      <c r="BT428"/>
      <c r="BU428"/>
      <c r="BV428"/>
      <c r="BW428"/>
      <c r="BX428"/>
      <c r="BY428"/>
      <c r="BZ428"/>
      <c r="CA428"/>
      <c r="CB428"/>
      <c r="CC428"/>
      <c r="CD428"/>
      <c r="CE428"/>
      <c r="CF428"/>
      <c r="CG428"/>
      <c r="CH428"/>
      <c r="CI428"/>
      <c r="CJ428"/>
      <c r="CK428"/>
      <c r="CL428"/>
      <c r="CM428"/>
      <c r="CN428"/>
      <c r="CO428"/>
    </row>
    <row r="429" spans="1:93" s="335" customFormat="1" ht="77.25" customHeight="1">
      <c r="A429" s="287">
        <v>36</v>
      </c>
      <c r="B429" s="331" t="s">
        <v>2844</v>
      </c>
      <c r="C429" s="333" t="s">
        <v>842</v>
      </c>
      <c r="D429" s="338" t="s">
        <v>2248</v>
      </c>
      <c r="E429" s="333" t="s">
        <v>2249</v>
      </c>
      <c r="F429" s="333" t="s">
        <v>2342</v>
      </c>
      <c r="G429" s="333" t="s">
        <v>2391</v>
      </c>
      <c r="H429" s="334">
        <v>3</v>
      </c>
      <c r="I429" s="334">
        <v>3</v>
      </c>
      <c r="J429" s="333" t="s">
        <v>2599</v>
      </c>
      <c r="K429" s="333" t="s">
        <v>2623</v>
      </c>
      <c r="L429" s="334">
        <v>591</v>
      </c>
      <c r="M429" s="287" t="s">
        <v>2539</v>
      </c>
      <c r="N429" s="375" t="s">
        <v>1319</v>
      </c>
      <c r="O429" s="287" t="s">
        <v>1978</v>
      </c>
      <c r="P429" s="290" t="s">
        <v>1048</v>
      </c>
      <c r="Q429" s="405"/>
      <c r="R429" s="50"/>
      <c r="S429"/>
      <c r="T429"/>
      <c r="U429"/>
      <c r="V429"/>
      <c r="W429"/>
      <c r="X429"/>
      <c r="Y429"/>
      <c r="Z429"/>
      <c r="AA429"/>
      <c r="AB429"/>
      <c r="AC429"/>
      <c r="AD429"/>
      <c r="AE429"/>
      <c r="AF429"/>
      <c r="AG429"/>
      <c r="AH429"/>
      <c r="AI429"/>
      <c r="AJ429"/>
      <c r="AK429"/>
      <c r="AL429"/>
      <c r="AM429"/>
      <c r="AN429"/>
      <c r="AO429"/>
      <c r="AP429"/>
      <c r="AQ429"/>
      <c r="AR429"/>
      <c r="AS429"/>
      <c r="AT429"/>
      <c r="AU429"/>
      <c r="AV429"/>
      <c r="AW429"/>
      <c r="AX429"/>
      <c r="AY429"/>
      <c r="AZ429"/>
      <c r="BA429"/>
      <c r="BB429"/>
      <c r="BC429"/>
      <c r="BD429"/>
      <c r="BE429"/>
      <c r="BF429"/>
      <c r="BG429"/>
      <c r="BH429"/>
      <c r="BI429"/>
      <c r="BJ429"/>
      <c r="BK429"/>
      <c r="BL429"/>
      <c r="BM429"/>
      <c r="BN429"/>
      <c r="BO429"/>
      <c r="BP429"/>
      <c r="BQ429"/>
      <c r="BR429"/>
      <c r="BS429"/>
      <c r="BT429"/>
      <c r="BU429"/>
      <c r="BV429"/>
      <c r="BW429"/>
      <c r="BX429"/>
      <c r="BY429"/>
      <c r="BZ429"/>
      <c r="CA429"/>
      <c r="CB429"/>
      <c r="CC429"/>
      <c r="CD429"/>
      <c r="CE429"/>
      <c r="CF429"/>
      <c r="CG429"/>
      <c r="CH429"/>
      <c r="CI429"/>
      <c r="CJ429"/>
      <c r="CK429"/>
      <c r="CL429"/>
      <c r="CM429"/>
      <c r="CN429"/>
      <c r="CO429"/>
    </row>
    <row r="430" spans="1:93" s="335" customFormat="1">
      <c r="A430" s="287"/>
      <c r="B430" s="287"/>
      <c r="C430" s="333"/>
      <c r="D430" s="333"/>
      <c r="E430" s="333"/>
      <c r="F430" s="287"/>
      <c r="G430" s="287"/>
      <c r="H430" s="334"/>
      <c r="I430" s="334"/>
      <c r="J430" s="333"/>
      <c r="K430" s="333"/>
      <c r="L430" s="334">
        <v>549</v>
      </c>
      <c r="M430" s="287" t="s">
        <v>2763</v>
      </c>
      <c r="N430" s="375" t="s">
        <v>2724</v>
      </c>
      <c r="O430" s="287" t="s">
        <v>1947</v>
      </c>
      <c r="P430" s="290" t="s">
        <v>1051</v>
      </c>
      <c r="Q430" s="405"/>
      <c r="R430" s="50"/>
      <c r="S430"/>
      <c r="T430"/>
      <c r="U430"/>
      <c r="V430"/>
      <c r="W430"/>
      <c r="X430"/>
      <c r="Y430"/>
      <c r="Z430"/>
      <c r="AA430"/>
      <c r="AB430"/>
      <c r="AC430"/>
      <c r="AD430"/>
      <c r="AE430"/>
      <c r="AF430"/>
      <c r="AG430"/>
      <c r="AH430"/>
      <c r="AI430"/>
      <c r="AJ430"/>
      <c r="AK430"/>
      <c r="AL430"/>
      <c r="AM430"/>
      <c r="AN430"/>
      <c r="AO430"/>
      <c r="AP430"/>
      <c r="AQ430"/>
      <c r="AR430"/>
      <c r="AS430"/>
      <c r="AT430"/>
      <c r="AU430"/>
      <c r="AV430"/>
      <c r="AW430"/>
      <c r="AX430"/>
      <c r="AY430"/>
      <c r="AZ430"/>
      <c r="BA430"/>
      <c r="BB430"/>
      <c r="BC430"/>
      <c r="BD430"/>
      <c r="BE430"/>
      <c r="BF430"/>
      <c r="BG430"/>
      <c r="BH430"/>
      <c r="BI430"/>
      <c r="BJ430"/>
      <c r="BK430"/>
      <c r="BL430"/>
      <c r="BM430"/>
      <c r="BN430"/>
      <c r="BO430"/>
      <c r="BP430"/>
      <c r="BQ430"/>
      <c r="BR430"/>
      <c r="BS430"/>
      <c r="BT430"/>
      <c r="BU430"/>
      <c r="BV430"/>
      <c r="BW430"/>
      <c r="BX430"/>
      <c r="BY430"/>
      <c r="BZ430"/>
      <c r="CA430"/>
      <c r="CB430"/>
      <c r="CC430"/>
      <c r="CD430"/>
      <c r="CE430"/>
      <c r="CF430"/>
      <c r="CG430"/>
      <c r="CH430"/>
      <c r="CI430"/>
      <c r="CJ430"/>
      <c r="CK430"/>
      <c r="CL430"/>
      <c r="CM430"/>
      <c r="CN430"/>
      <c r="CO430"/>
    </row>
    <row r="431" spans="1:93" s="335" customFormat="1">
      <c r="A431" s="287"/>
      <c r="B431" s="287"/>
      <c r="C431" s="333"/>
      <c r="D431" s="333"/>
      <c r="E431" s="333"/>
      <c r="F431" s="287"/>
      <c r="G431" s="287"/>
      <c r="H431" s="334"/>
      <c r="I431" s="334"/>
      <c r="J431" s="333"/>
      <c r="K431" s="333"/>
      <c r="L431" s="334">
        <v>573</v>
      </c>
      <c r="M431" s="287" t="s">
        <v>1815</v>
      </c>
      <c r="N431" s="287" t="s">
        <v>2650</v>
      </c>
      <c r="O431" s="287" t="s">
        <v>1951</v>
      </c>
      <c r="P431" s="290" t="s">
        <v>1051</v>
      </c>
      <c r="Q431" s="405"/>
      <c r="R431" s="50"/>
      <c r="S431"/>
      <c r="T431"/>
      <c r="U431"/>
      <c r="V431"/>
      <c r="W431"/>
      <c r="X431"/>
      <c r="Y431"/>
      <c r="Z431"/>
      <c r="AA431"/>
      <c r="AB431"/>
      <c r="AC431"/>
      <c r="AD431"/>
      <c r="AE431"/>
      <c r="AF431"/>
      <c r="AG431"/>
      <c r="AH431"/>
      <c r="AI431"/>
      <c r="AJ431"/>
      <c r="AK431"/>
      <c r="AL431"/>
      <c r="AM431"/>
      <c r="AN431"/>
      <c r="AO431"/>
      <c r="AP431"/>
      <c r="AQ431"/>
      <c r="AR431"/>
      <c r="AS431"/>
      <c r="AT431"/>
      <c r="AU431"/>
      <c r="AV431"/>
      <c r="AW431"/>
      <c r="AX431"/>
      <c r="AY431"/>
      <c r="AZ431"/>
      <c r="BA431"/>
      <c r="BB431"/>
      <c r="BC431"/>
      <c r="BD431"/>
      <c r="BE431"/>
      <c r="BF431"/>
      <c r="BG431"/>
      <c r="BH431"/>
      <c r="BI431"/>
      <c r="BJ431"/>
      <c r="BK431"/>
      <c r="BL431"/>
      <c r="BM431"/>
      <c r="BN431"/>
      <c r="BO431"/>
      <c r="BP431"/>
      <c r="BQ431"/>
      <c r="BR431"/>
      <c r="BS431"/>
      <c r="BT431"/>
      <c r="BU431"/>
      <c r="BV431"/>
      <c r="BW431"/>
      <c r="BX431"/>
      <c r="BY431"/>
      <c r="BZ431"/>
      <c r="CA431"/>
      <c r="CB431"/>
      <c r="CC431"/>
      <c r="CD431"/>
      <c r="CE431"/>
      <c r="CF431"/>
      <c r="CG431"/>
      <c r="CH431"/>
      <c r="CI431"/>
      <c r="CJ431"/>
      <c r="CK431"/>
      <c r="CL431"/>
      <c r="CM431"/>
      <c r="CN431"/>
      <c r="CO431"/>
    </row>
    <row r="432" spans="1:93" s="330" customFormat="1" ht="60" customHeight="1">
      <c r="A432" s="322">
        <v>36</v>
      </c>
      <c r="B432" s="319" t="s">
        <v>2842</v>
      </c>
      <c r="C432" s="321" t="s">
        <v>842</v>
      </c>
      <c r="D432" s="339" t="s">
        <v>2248</v>
      </c>
      <c r="E432" s="321" t="s">
        <v>2249</v>
      </c>
      <c r="F432" s="321" t="s">
        <v>2342</v>
      </c>
      <c r="G432" s="321" t="s">
        <v>2391</v>
      </c>
      <c r="H432" s="323">
        <v>5</v>
      </c>
      <c r="I432" s="323">
        <v>5</v>
      </c>
      <c r="J432" s="324" t="s">
        <v>2338</v>
      </c>
      <c r="K432" s="324" t="s">
        <v>2090</v>
      </c>
      <c r="L432" s="325">
        <v>573</v>
      </c>
      <c r="M432" s="321" t="s">
        <v>2375</v>
      </c>
      <c r="N432" s="321" t="s">
        <v>2209</v>
      </c>
      <c r="O432" s="321" t="s">
        <v>1335</v>
      </c>
      <c r="P432" s="380" t="s">
        <v>1266</v>
      </c>
      <c r="Q432" s="405"/>
      <c r="R432" s="50"/>
      <c r="S432"/>
      <c r="T432"/>
      <c r="U432"/>
      <c r="V432"/>
      <c r="W432"/>
      <c r="X432"/>
      <c r="Y432"/>
      <c r="Z432"/>
      <c r="AA432"/>
      <c r="AB432"/>
      <c r="AC432"/>
      <c r="AD432"/>
      <c r="AE432"/>
      <c r="AF432"/>
      <c r="AG432"/>
      <c r="AH432"/>
      <c r="AI432"/>
      <c r="AJ432"/>
      <c r="AK432"/>
      <c r="AL432"/>
      <c r="AM432"/>
      <c r="AN432"/>
      <c r="AO432"/>
      <c r="AP432"/>
      <c r="AQ432"/>
      <c r="AR432"/>
      <c r="AS432"/>
      <c r="AT432"/>
      <c r="AU432"/>
      <c r="AV432"/>
      <c r="AW432"/>
      <c r="AX432"/>
      <c r="AY432"/>
      <c r="AZ432"/>
      <c r="BA432"/>
      <c r="BB432"/>
      <c r="BC432"/>
      <c r="BD432"/>
      <c r="BE432"/>
      <c r="BF432"/>
      <c r="BG432"/>
      <c r="BH432"/>
      <c r="BI432"/>
      <c r="BJ432"/>
      <c r="BK432"/>
      <c r="BL432"/>
      <c r="BM432"/>
      <c r="BN432"/>
      <c r="BO432"/>
      <c r="BP432"/>
      <c r="BQ432"/>
      <c r="BR432"/>
      <c r="BS432"/>
      <c r="BT432"/>
      <c r="BU432"/>
      <c r="BV432"/>
      <c r="BW432"/>
      <c r="BX432"/>
      <c r="BY432"/>
      <c r="BZ432"/>
      <c r="CA432"/>
      <c r="CB432"/>
      <c r="CC432"/>
      <c r="CD432"/>
      <c r="CE432"/>
      <c r="CF432"/>
      <c r="CG432"/>
      <c r="CH432"/>
      <c r="CI432"/>
      <c r="CJ432"/>
      <c r="CK432"/>
      <c r="CL432"/>
      <c r="CM432"/>
      <c r="CN432"/>
      <c r="CO432"/>
    </row>
    <row r="433" spans="1:93" s="330" customFormat="1" ht="45">
      <c r="A433" s="322"/>
      <c r="B433" s="322"/>
      <c r="C433" s="321"/>
      <c r="D433" s="321"/>
      <c r="E433" s="321"/>
      <c r="F433" s="321"/>
      <c r="G433" s="321"/>
      <c r="H433" s="323"/>
      <c r="I433" s="323"/>
      <c r="J433" s="321"/>
      <c r="K433" s="321"/>
      <c r="L433" s="325">
        <v>573</v>
      </c>
      <c r="M433" s="321" t="s">
        <v>2329</v>
      </c>
      <c r="N433" s="375" t="s">
        <v>1319</v>
      </c>
      <c r="O433" s="321" t="s">
        <v>1978</v>
      </c>
      <c r="P433" s="380" t="s">
        <v>1048</v>
      </c>
      <c r="Q433" s="405"/>
      <c r="R433" s="50"/>
      <c r="S433"/>
      <c r="T433"/>
      <c r="U433"/>
      <c r="V433"/>
      <c r="W433"/>
      <c r="X433"/>
      <c r="Y433"/>
      <c r="Z433"/>
      <c r="AA433"/>
      <c r="AB433"/>
      <c r="AC433"/>
      <c r="AD433"/>
      <c r="AE433"/>
      <c r="AF433"/>
      <c r="AG433"/>
      <c r="AH433"/>
      <c r="AI433"/>
      <c r="AJ433"/>
      <c r="AK433"/>
      <c r="AL433"/>
      <c r="AM433"/>
      <c r="AN433"/>
      <c r="AO433"/>
      <c r="AP433"/>
      <c r="AQ433"/>
      <c r="AR433"/>
      <c r="AS433"/>
      <c r="AT433"/>
      <c r="AU433"/>
      <c r="AV433"/>
      <c r="AW433"/>
      <c r="AX433"/>
      <c r="AY433"/>
      <c r="AZ433"/>
      <c r="BA433"/>
      <c r="BB433"/>
      <c r="BC433"/>
      <c r="BD433"/>
      <c r="BE433"/>
      <c r="BF433"/>
      <c r="BG433"/>
      <c r="BH433"/>
      <c r="BI433"/>
      <c r="BJ433"/>
      <c r="BK433"/>
      <c r="BL433"/>
      <c r="BM433"/>
      <c r="BN433"/>
      <c r="BO433"/>
      <c r="BP433"/>
      <c r="BQ433"/>
      <c r="BR433"/>
      <c r="BS433"/>
      <c r="BT433"/>
      <c r="BU433"/>
      <c r="BV433"/>
      <c r="BW433"/>
      <c r="BX433"/>
      <c r="BY433"/>
      <c r="BZ433"/>
      <c r="CA433"/>
      <c r="CB433"/>
      <c r="CC433"/>
      <c r="CD433"/>
      <c r="CE433"/>
      <c r="CF433"/>
      <c r="CG433"/>
      <c r="CH433"/>
      <c r="CI433"/>
      <c r="CJ433"/>
      <c r="CK433"/>
      <c r="CL433"/>
      <c r="CM433"/>
      <c r="CN433"/>
      <c r="CO433"/>
    </row>
    <row r="434" spans="1:93" s="330" customFormat="1">
      <c r="A434" s="322"/>
      <c r="B434" s="322"/>
      <c r="C434" s="321"/>
      <c r="D434" s="321"/>
      <c r="E434" s="321"/>
      <c r="F434" s="321"/>
      <c r="G434" s="321"/>
      <c r="H434" s="323"/>
      <c r="I434" s="323"/>
      <c r="J434" s="321"/>
      <c r="K434" s="321"/>
      <c r="L434" s="325">
        <v>573</v>
      </c>
      <c r="M434" s="321" t="s">
        <v>2376</v>
      </c>
      <c r="N434" s="375" t="s">
        <v>2210</v>
      </c>
      <c r="O434" s="321" t="s">
        <v>1947</v>
      </c>
      <c r="P434" s="380" t="s">
        <v>1051</v>
      </c>
      <c r="Q434" s="405"/>
      <c r="R434" s="50"/>
      <c r="S434"/>
      <c r="T434"/>
      <c r="U434"/>
      <c r="V434"/>
      <c r="W434"/>
      <c r="X434"/>
      <c r="Y434"/>
      <c r="Z434"/>
      <c r="AA434"/>
      <c r="AB434"/>
      <c r="AC434"/>
      <c r="AD434"/>
      <c r="AE434"/>
      <c r="AF434"/>
      <c r="AG434"/>
      <c r="AH434"/>
      <c r="AI434"/>
      <c r="AJ434"/>
      <c r="AK434"/>
      <c r="AL434"/>
      <c r="AM434"/>
      <c r="AN434"/>
      <c r="AO434"/>
      <c r="AP434"/>
      <c r="AQ434"/>
      <c r="AR434"/>
      <c r="AS434"/>
      <c r="AT434"/>
      <c r="AU434"/>
      <c r="AV434"/>
      <c r="AW434"/>
      <c r="AX434"/>
      <c r="AY434"/>
      <c r="AZ434"/>
      <c r="BA434"/>
      <c r="BB434"/>
      <c r="BC434"/>
      <c r="BD434"/>
      <c r="BE434"/>
      <c r="BF434"/>
      <c r="BG434"/>
      <c r="BH434"/>
      <c r="BI434"/>
      <c r="BJ434"/>
      <c r="BK434"/>
      <c r="BL434"/>
      <c r="BM434"/>
      <c r="BN434"/>
      <c r="BO434"/>
      <c r="BP434"/>
      <c r="BQ434"/>
      <c r="BR434"/>
      <c r="BS434"/>
      <c r="BT434"/>
      <c r="BU434"/>
      <c r="BV434"/>
      <c r="BW434"/>
      <c r="BX434"/>
      <c r="BY434"/>
      <c r="BZ434"/>
      <c r="CA434"/>
      <c r="CB434"/>
      <c r="CC434"/>
      <c r="CD434"/>
      <c r="CE434"/>
      <c r="CF434"/>
      <c r="CG434"/>
      <c r="CH434"/>
      <c r="CI434"/>
      <c r="CJ434"/>
      <c r="CK434"/>
      <c r="CL434"/>
      <c r="CM434"/>
      <c r="CN434"/>
      <c r="CO434"/>
    </row>
    <row r="435" spans="1:93" s="330" customFormat="1">
      <c r="A435" s="322"/>
      <c r="B435" s="322"/>
      <c r="C435" s="321"/>
      <c r="D435" s="321"/>
      <c r="E435" s="321"/>
      <c r="F435" s="321"/>
      <c r="G435" s="321"/>
      <c r="H435" s="323"/>
      <c r="I435" s="323"/>
      <c r="J435" s="321"/>
      <c r="K435" s="321"/>
      <c r="L435" s="325">
        <v>573</v>
      </c>
      <c r="M435" s="321" t="s">
        <v>2220</v>
      </c>
      <c r="N435" s="321" t="s">
        <v>2211</v>
      </c>
      <c r="O435" s="321" t="s">
        <v>2229</v>
      </c>
      <c r="P435" s="380" t="s">
        <v>1048</v>
      </c>
      <c r="Q435" s="405"/>
      <c r="R435" s="50"/>
      <c r="S435"/>
      <c r="T435"/>
      <c r="U435"/>
      <c r="V435"/>
      <c r="W435"/>
      <c r="X435"/>
      <c r="Y435"/>
      <c r="Z435"/>
      <c r="AA435"/>
      <c r="AB435"/>
      <c r="AC435"/>
      <c r="AD435"/>
      <c r="AE435"/>
      <c r="AF435"/>
      <c r="AG435"/>
      <c r="AH435"/>
      <c r="AI435"/>
      <c r="AJ435"/>
      <c r="AK435"/>
      <c r="AL435"/>
      <c r="AM435"/>
      <c r="AN435"/>
      <c r="AO435"/>
      <c r="AP435"/>
      <c r="AQ435"/>
      <c r="AR435"/>
      <c r="AS435"/>
      <c r="AT435"/>
      <c r="AU435"/>
      <c r="AV435"/>
      <c r="AW435"/>
      <c r="AX435"/>
      <c r="AY435"/>
      <c r="AZ435"/>
      <c r="BA435"/>
      <c r="BB435"/>
      <c r="BC435"/>
      <c r="BD435"/>
      <c r="BE435"/>
      <c r="BF435"/>
      <c r="BG435"/>
      <c r="BH435"/>
      <c r="BI435"/>
      <c r="BJ435"/>
      <c r="BK435"/>
      <c r="BL435"/>
      <c r="BM435"/>
      <c r="BN435"/>
      <c r="BO435"/>
      <c r="BP435"/>
      <c r="BQ435"/>
      <c r="BR435"/>
      <c r="BS435"/>
      <c r="BT435"/>
      <c r="BU435"/>
      <c r="BV435"/>
      <c r="BW435"/>
      <c r="BX435"/>
      <c r="BY435"/>
      <c r="BZ435"/>
      <c r="CA435"/>
      <c r="CB435"/>
      <c r="CC435"/>
      <c r="CD435"/>
      <c r="CE435"/>
      <c r="CF435"/>
      <c r="CG435"/>
      <c r="CH435"/>
      <c r="CI435"/>
      <c r="CJ435"/>
      <c r="CK435"/>
      <c r="CL435"/>
      <c r="CM435"/>
      <c r="CN435"/>
      <c r="CO435"/>
    </row>
    <row r="436" spans="1:93" s="330" customFormat="1" ht="30">
      <c r="A436" s="322"/>
      <c r="B436" s="322"/>
      <c r="C436" s="321"/>
      <c r="D436" s="321"/>
      <c r="E436" s="321"/>
      <c r="F436" s="321"/>
      <c r="G436" s="321"/>
      <c r="H436" s="323"/>
      <c r="I436" s="323"/>
      <c r="J436" s="321"/>
      <c r="K436" s="321"/>
      <c r="L436" s="325">
        <v>587</v>
      </c>
      <c r="M436" s="321" t="s">
        <v>2221</v>
      </c>
      <c r="N436" s="321" t="s">
        <v>2212</v>
      </c>
      <c r="O436" s="321" t="s">
        <v>2247</v>
      </c>
      <c r="P436" s="380" t="s">
        <v>1048</v>
      </c>
      <c r="Q436" s="405"/>
      <c r="R436" s="50"/>
      <c r="S436"/>
      <c r="T436"/>
      <c r="U436"/>
      <c r="V436"/>
      <c r="W436"/>
      <c r="X436"/>
      <c r="Y436"/>
      <c r="Z436"/>
      <c r="AA436"/>
      <c r="AB436"/>
      <c r="AC436"/>
      <c r="AD436"/>
      <c r="AE436"/>
      <c r="AF436"/>
      <c r="AG436"/>
      <c r="AH436"/>
      <c r="AI436"/>
      <c r="AJ436"/>
      <c r="AK436"/>
      <c r="AL436"/>
      <c r="AM436"/>
      <c r="AN436"/>
      <c r="AO436"/>
      <c r="AP436"/>
      <c r="AQ436"/>
      <c r="AR436"/>
      <c r="AS436"/>
      <c r="AT436"/>
      <c r="AU436"/>
      <c r="AV436"/>
      <c r="AW436"/>
      <c r="AX436"/>
      <c r="AY436"/>
      <c r="AZ436"/>
      <c r="BA436"/>
      <c r="BB436"/>
      <c r="BC436"/>
      <c r="BD436"/>
      <c r="BE436"/>
      <c r="BF436"/>
      <c r="BG436"/>
      <c r="BH436"/>
      <c r="BI436"/>
      <c r="BJ436"/>
      <c r="BK436"/>
      <c r="BL436"/>
      <c r="BM436"/>
      <c r="BN436"/>
      <c r="BO436"/>
      <c r="BP436"/>
      <c r="BQ436"/>
      <c r="BR436"/>
      <c r="BS436"/>
      <c r="BT436"/>
      <c r="BU436"/>
      <c r="BV436"/>
      <c r="BW436"/>
      <c r="BX436"/>
      <c r="BY436"/>
      <c r="BZ436"/>
      <c r="CA436"/>
      <c r="CB436"/>
      <c r="CC436"/>
      <c r="CD436"/>
      <c r="CE436"/>
      <c r="CF436"/>
      <c r="CG436"/>
      <c r="CH436"/>
      <c r="CI436"/>
      <c r="CJ436"/>
      <c r="CK436"/>
      <c r="CL436"/>
      <c r="CM436"/>
      <c r="CN436"/>
      <c r="CO436"/>
    </row>
    <row r="437" spans="1:93" s="1" customFormat="1">
      <c r="A437" s="246"/>
      <c r="B437" s="246"/>
      <c r="C437" s="245"/>
      <c r="D437" s="246"/>
      <c r="E437" s="245"/>
      <c r="F437" s="245"/>
      <c r="G437" s="292"/>
      <c r="H437" s="268"/>
      <c r="I437" s="268"/>
      <c r="J437" s="246"/>
      <c r="K437" s="246"/>
      <c r="L437" s="430"/>
      <c r="M437" s="246"/>
      <c r="N437" s="246"/>
      <c r="O437" s="246"/>
      <c r="P437" s="291"/>
      <c r="Q437" s="406"/>
      <c r="R437" s="291"/>
      <c r="S437"/>
      <c r="T437"/>
      <c r="U437"/>
      <c r="V437"/>
      <c r="W437"/>
      <c r="X437"/>
      <c r="Y437"/>
      <c r="Z437"/>
      <c r="AA437"/>
      <c r="AB437"/>
      <c r="AC437"/>
      <c r="AD437"/>
      <c r="AE437"/>
      <c r="AF437"/>
      <c r="AG437"/>
      <c r="AH437"/>
      <c r="AI437"/>
      <c r="AJ437"/>
      <c r="AK437"/>
      <c r="AL437"/>
      <c r="AM437"/>
      <c r="AN437"/>
      <c r="AO437"/>
      <c r="AP437"/>
      <c r="AQ437"/>
      <c r="AR437"/>
      <c r="AS437"/>
      <c r="AT437"/>
      <c r="AU437"/>
      <c r="AV437"/>
      <c r="AW437"/>
      <c r="AX437"/>
      <c r="AY437"/>
      <c r="AZ437"/>
      <c r="BA437"/>
      <c r="BB437"/>
      <c r="BC437"/>
      <c r="BD437"/>
      <c r="BE437"/>
      <c r="BF437"/>
      <c r="BG437"/>
      <c r="BH437"/>
      <c r="BI437"/>
      <c r="BJ437"/>
      <c r="BK437"/>
      <c r="BL437"/>
      <c r="BM437"/>
      <c r="BN437"/>
      <c r="BO437"/>
      <c r="BP437"/>
      <c r="BQ437"/>
      <c r="BR437"/>
      <c r="BS437"/>
      <c r="BT437"/>
      <c r="BU437"/>
      <c r="BV437"/>
      <c r="BW437"/>
      <c r="BX437"/>
      <c r="BY437"/>
      <c r="BZ437"/>
      <c r="CA437"/>
      <c r="CB437"/>
      <c r="CC437"/>
      <c r="CD437"/>
      <c r="CE437"/>
      <c r="CF437"/>
      <c r="CG437"/>
      <c r="CH437"/>
      <c r="CI437"/>
      <c r="CJ437"/>
      <c r="CK437"/>
      <c r="CL437"/>
      <c r="CM437"/>
      <c r="CN437"/>
      <c r="CO437"/>
    </row>
    <row r="438" spans="1:93" s="1" customFormat="1" ht="75" customHeight="1">
      <c r="A438" s="349">
        <v>37</v>
      </c>
      <c r="B438" s="349" t="s">
        <v>5</v>
      </c>
      <c r="C438" s="350" t="s">
        <v>843</v>
      </c>
      <c r="D438" s="349" t="s">
        <v>1980</v>
      </c>
      <c r="E438" s="350" t="s">
        <v>2004</v>
      </c>
      <c r="F438" s="350" t="s">
        <v>2003</v>
      </c>
      <c r="G438" s="351" t="s">
        <v>2002</v>
      </c>
      <c r="H438" s="361">
        <v>3</v>
      </c>
      <c r="I438" s="361">
        <v>3</v>
      </c>
      <c r="J438" s="354" t="s">
        <v>2438</v>
      </c>
      <c r="K438" s="354" t="s">
        <v>2452</v>
      </c>
      <c r="L438" s="421">
        <v>770</v>
      </c>
      <c r="M438" s="350" t="s">
        <v>2540</v>
      </c>
      <c r="N438" s="375" t="s">
        <v>2541</v>
      </c>
      <c r="O438" s="350" t="s">
        <v>2542</v>
      </c>
      <c r="P438" s="351" t="s">
        <v>1116</v>
      </c>
      <c r="Q438" s="405">
        <v>2</v>
      </c>
      <c r="R438" s="50"/>
      <c r="S438"/>
      <c r="T438"/>
      <c r="U438"/>
      <c r="V438"/>
      <c r="W438"/>
      <c r="X438"/>
      <c r="Y438"/>
      <c r="Z438"/>
      <c r="AA438"/>
      <c r="AB438"/>
      <c r="AC438"/>
      <c r="AD438"/>
      <c r="AE438"/>
      <c r="AF438"/>
      <c r="AG438"/>
      <c r="AH438"/>
      <c r="AI438"/>
      <c r="AJ438"/>
      <c r="AK438"/>
      <c r="AL438"/>
      <c r="AM438"/>
      <c r="AN438"/>
      <c r="AO438"/>
      <c r="AP438"/>
      <c r="AQ438"/>
      <c r="AR438"/>
      <c r="AS438"/>
      <c r="AT438"/>
      <c r="AU438"/>
      <c r="AV438"/>
      <c r="AW438"/>
      <c r="AX438"/>
      <c r="AY438"/>
      <c r="AZ438"/>
      <c r="BA438"/>
      <c r="BB438"/>
      <c r="BC438"/>
      <c r="BD438"/>
      <c r="BE438"/>
      <c r="BF438"/>
      <c r="BG438"/>
      <c r="BH438"/>
      <c r="BI438"/>
      <c r="BJ438"/>
      <c r="BK438"/>
      <c r="BL438"/>
      <c r="BM438"/>
      <c r="BN438"/>
      <c r="BO438"/>
      <c r="BP438"/>
      <c r="BQ438"/>
      <c r="BR438"/>
      <c r="BS438"/>
      <c r="BT438"/>
      <c r="BU438"/>
      <c r="BV438"/>
      <c r="BW438"/>
      <c r="BX438"/>
      <c r="BY438"/>
      <c r="BZ438"/>
      <c r="CA438"/>
      <c r="CB438"/>
      <c r="CC438"/>
      <c r="CD438"/>
      <c r="CE438"/>
      <c r="CF438"/>
      <c r="CG438"/>
      <c r="CH438"/>
      <c r="CI438"/>
      <c r="CJ438"/>
      <c r="CK438"/>
      <c r="CL438"/>
      <c r="CM438"/>
      <c r="CN438"/>
      <c r="CO438"/>
    </row>
    <row r="439" spans="1:93" s="1" customFormat="1" ht="45">
      <c r="A439" s="349"/>
      <c r="B439" s="349"/>
      <c r="C439" s="350"/>
      <c r="D439" s="349"/>
      <c r="E439" s="350"/>
      <c r="F439" s="350"/>
      <c r="G439" s="351"/>
      <c r="H439" s="361"/>
      <c r="I439" s="361"/>
      <c r="J439" s="349"/>
      <c r="K439" s="350"/>
      <c r="L439" s="421">
        <v>770</v>
      </c>
      <c r="M439" s="350" t="s">
        <v>2476</v>
      </c>
      <c r="N439" s="375" t="s">
        <v>1822</v>
      </c>
      <c r="O439" s="350" t="s">
        <v>1942</v>
      </c>
      <c r="P439" s="351" t="s">
        <v>1052</v>
      </c>
      <c r="Q439" s="405"/>
      <c r="R439" s="50"/>
      <c r="S439"/>
      <c r="T439"/>
      <c r="U439"/>
      <c r="V439"/>
      <c r="W439"/>
      <c r="X439"/>
      <c r="Y439"/>
      <c r="Z439"/>
      <c r="AA439"/>
      <c r="AB439"/>
      <c r="AC439"/>
      <c r="AD439"/>
      <c r="AE439"/>
      <c r="AF439"/>
      <c r="AG439"/>
      <c r="AH439"/>
      <c r="AI439"/>
      <c r="AJ439"/>
      <c r="AK439"/>
      <c r="AL439"/>
      <c r="AM439"/>
      <c r="AN439"/>
      <c r="AO439"/>
      <c r="AP439"/>
      <c r="AQ439"/>
      <c r="AR439"/>
      <c r="AS439"/>
      <c r="AT439"/>
      <c r="AU439"/>
      <c r="AV439"/>
      <c r="AW439"/>
      <c r="AX439"/>
      <c r="AY439"/>
      <c r="AZ439"/>
      <c r="BA439"/>
      <c r="BB439"/>
      <c r="BC439"/>
      <c r="BD439"/>
      <c r="BE439"/>
      <c r="BF439"/>
      <c r="BG439"/>
      <c r="BH439"/>
      <c r="BI439"/>
      <c r="BJ439"/>
      <c r="BK439"/>
      <c r="BL439"/>
      <c r="BM439"/>
      <c r="BN439"/>
      <c r="BO439"/>
      <c r="BP439"/>
      <c r="BQ439"/>
      <c r="BR439"/>
      <c r="BS439"/>
      <c r="BT439"/>
      <c r="BU439"/>
      <c r="BV439"/>
      <c r="BW439"/>
      <c r="BX439"/>
      <c r="BY439"/>
      <c r="BZ439"/>
      <c r="CA439"/>
      <c r="CB439"/>
      <c r="CC439"/>
      <c r="CD439"/>
      <c r="CE439"/>
      <c r="CF439"/>
      <c r="CG439"/>
      <c r="CH439"/>
      <c r="CI439"/>
      <c r="CJ439"/>
      <c r="CK439"/>
      <c r="CL439"/>
      <c r="CM439"/>
      <c r="CN439"/>
      <c r="CO439"/>
    </row>
    <row r="440" spans="1:93" s="1" customFormat="1" ht="30">
      <c r="A440" s="349"/>
      <c r="B440" s="349"/>
      <c r="C440" s="350"/>
      <c r="D440" s="349"/>
      <c r="E440" s="350"/>
      <c r="F440" s="350"/>
      <c r="G440" s="351"/>
      <c r="H440" s="361"/>
      <c r="I440" s="361"/>
      <c r="J440" s="349"/>
      <c r="K440" s="350"/>
      <c r="L440" s="421">
        <v>770</v>
      </c>
      <c r="M440" s="350" t="s">
        <v>2543</v>
      </c>
      <c r="N440" s="350" t="s">
        <v>2544</v>
      </c>
      <c r="O440" s="350" t="s">
        <v>2545</v>
      </c>
      <c r="P440" s="351" t="s">
        <v>1040</v>
      </c>
      <c r="Q440" s="405"/>
      <c r="R440" s="50"/>
      <c r="S440"/>
      <c r="T440"/>
      <c r="U440"/>
      <c r="V440"/>
      <c r="W440"/>
      <c r="X440"/>
      <c r="Y440"/>
      <c r="Z440"/>
      <c r="AA440"/>
      <c r="AB440"/>
      <c r="AC440"/>
      <c r="AD440"/>
      <c r="AE440"/>
      <c r="AF440"/>
      <c r="AG440"/>
      <c r="AH440"/>
      <c r="AI440"/>
      <c r="AJ440"/>
      <c r="AK440"/>
      <c r="AL440"/>
      <c r="AM440"/>
      <c r="AN440"/>
      <c r="AO440"/>
      <c r="AP440"/>
      <c r="AQ440"/>
      <c r="AR440"/>
      <c r="AS440"/>
      <c r="AT440"/>
      <c r="AU440"/>
      <c r="AV440"/>
      <c r="AW440"/>
      <c r="AX440"/>
      <c r="AY440"/>
      <c r="AZ440"/>
      <c r="BA440"/>
      <c r="BB440"/>
      <c r="BC440"/>
      <c r="BD440"/>
      <c r="BE440"/>
      <c r="BF440"/>
      <c r="BG440"/>
      <c r="BH440"/>
      <c r="BI440"/>
      <c r="BJ440"/>
      <c r="BK440"/>
      <c r="BL440"/>
      <c r="BM440"/>
      <c r="BN440"/>
      <c r="BO440"/>
      <c r="BP440"/>
      <c r="BQ440"/>
      <c r="BR440"/>
      <c r="BS440"/>
      <c r="BT440"/>
      <c r="BU440"/>
      <c r="BV440"/>
      <c r="BW440"/>
      <c r="BX440"/>
      <c r="BY440"/>
      <c r="BZ440"/>
      <c r="CA440"/>
      <c r="CB440"/>
      <c r="CC440"/>
      <c r="CD440"/>
      <c r="CE440"/>
      <c r="CF440"/>
      <c r="CG440"/>
      <c r="CH440"/>
      <c r="CI440"/>
      <c r="CJ440"/>
      <c r="CK440"/>
      <c r="CL440"/>
      <c r="CM440"/>
      <c r="CN440"/>
      <c r="CO440"/>
    </row>
    <row r="441" spans="1:93" s="335" customFormat="1" ht="87" customHeight="1">
      <c r="A441" s="287">
        <v>37</v>
      </c>
      <c r="B441" s="331" t="s">
        <v>2844</v>
      </c>
      <c r="C441" s="333" t="s">
        <v>843</v>
      </c>
      <c r="D441" s="333" t="s">
        <v>1980</v>
      </c>
      <c r="E441" s="333" t="s">
        <v>2004</v>
      </c>
      <c r="F441" s="333" t="s">
        <v>2003</v>
      </c>
      <c r="G441" s="333" t="s">
        <v>2002</v>
      </c>
      <c r="H441" s="334">
        <v>6</v>
      </c>
      <c r="I441" s="334">
        <v>5</v>
      </c>
      <c r="J441" s="333" t="s">
        <v>2600</v>
      </c>
      <c r="K441" s="333" t="s">
        <v>2603</v>
      </c>
      <c r="L441" s="334">
        <v>589</v>
      </c>
      <c r="M441" s="287" t="s">
        <v>2476</v>
      </c>
      <c r="N441" s="376" t="s">
        <v>2646</v>
      </c>
      <c r="O441" s="287" t="s">
        <v>1942</v>
      </c>
      <c r="P441" s="290" t="s">
        <v>1052</v>
      </c>
      <c r="Q441" s="405"/>
      <c r="R441" s="50"/>
      <c r="S441"/>
      <c r="T441"/>
      <c r="U441"/>
      <c r="V441"/>
      <c r="W441"/>
      <c r="X441"/>
      <c r="Y441"/>
      <c r="Z441"/>
      <c r="AA441"/>
      <c r="AB441"/>
      <c r="AC441"/>
      <c r="AD441"/>
      <c r="AE441"/>
      <c r="AF441"/>
      <c r="AG441"/>
      <c r="AH441"/>
      <c r="AI441"/>
      <c r="AJ441"/>
      <c r="AK441"/>
      <c r="AL441"/>
      <c r="AM441"/>
      <c r="AN441"/>
      <c r="AO441"/>
      <c r="AP441"/>
      <c r="AQ441"/>
      <c r="AR441"/>
      <c r="AS441"/>
      <c r="AT441"/>
      <c r="AU441"/>
      <c r="AV441"/>
      <c r="AW441"/>
      <c r="AX441"/>
      <c r="AY441"/>
      <c r="AZ441"/>
      <c r="BA441"/>
      <c r="BB441"/>
      <c r="BC441"/>
      <c r="BD441"/>
      <c r="BE441"/>
      <c r="BF441"/>
      <c r="BG441"/>
      <c r="BH441"/>
      <c r="BI441"/>
      <c r="BJ441"/>
      <c r="BK441"/>
      <c r="BL441"/>
      <c r="BM441"/>
      <c r="BN441"/>
      <c r="BO441"/>
      <c r="BP441"/>
      <c r="BQ441"/>
      <c r="BR441"/>
      <c r="BS441"/>
      <c r="BT441"/>
      <c r="BU441"/>
      <c r="BV441"/>
      <c r="BW441"/>
      <c r="BX441"/>
      <c r="BY441"/>
      <c r="BZ441"/>
      <c r="CA441"/>
      <c r="CB441"/>
      <c r="CC441"/>
      <c r="CD441"/>
      <c r="CE441"/>
      <c r="CF441"/>
      <c r="CG441"/>
      <c r="CH441"/>
      <c r="CI441"/>
      <c r="CJ441"/>
      <c r="CK441"/>
      <c r="CL441"/>
      <c r="CM441"/>
      <c r="CN441"/>
      <c r="CO441"/>
    </row>
    <row r="442" spans="1:93" s="335" customFormat="1">
      <c r="A442" s="287"/>
      <c r="B442" s="287"/>
      <c r="C442" s="333"/>
      <c r="D442" s="333"/>
      <c r="E442" s="333"/>
      <c r="F442" s="333"/>
      <c r="G442" s="333"/>
      <c r="H442" s="334"/>
      <c r="I442" s="334"/>
      <c r="J442" s="333"/>
      <c r="K442" s="333"/>
      <c r="L442" s="334">
        <v>571</v>
      </c>
      <c r="M442" s="287" t="s">
        <v>2540</v>
      </c>
      <c r="N442" s="375" t="s">
        <v>2725</v>
      </c>
      <c r="O442" s="287" t="s">
        <v>2542</v>
      </c>
      <c r="P442" s="290" t="s">
        <v>1116</v>
      </c>
      <c r="Q442" s="405"/>
      <c r="R442" s="50"/>
      <c r="S442"/>
      <c r="T442"/>
      <c r="U442"/>
      <c r="V442"/>
      <c r="W442"/>
      <c r="X442"/>
      <c r="Y442"/>
      <c r="Z442"/>
      <c r="AA442"/>
      <c r="AB442"/>
      <c r="AC442"/>
      <c r="AD442"/>
      <c r="AE442"/>
      <c r="AF442"/>
      <c r="AG442"/>
      <c r="AH442"/>
      <c r="AI442"/>
      <c r="AJ442"/>
      <c r="AK442"/>
      <c r="AL442"/>
      <c r="AM442"/>
      <c r="AN442"/>
      <c r="AO442"/>
      <c r="AP442"/>
      <c r="AQ442"/>
      <c r="AR442"/>
      <c r="AS442"/>
      <c r="AT442"/>
      <c r="AU442"/>
      <c r="AV442"/>
      <c r="AW442"/>
      <c r="AX442"/>
      <c r="AY442"/>
      <c r="AZ442"/>
      <c r="BA442"/>
      <c r="BB442"/>
      <c r="BC442"/>
      <c r="BD442"/>
      <c r="BE442"/>
      <c r="BF442"/>
      <c r="BG442"/>
      <c r="BH442"/>
      <c r="BI442"/>
      <c r="BJ442"/>
      <c r="BK442"/>
      <c r="BL442"/>
      <c r="BM442"/>
      <c r="BN442"/>
      <c r="BO442"/>
      <c r="BP442"/>
      <c r="BQ442"/>
      <c r="BR442"/>
      <c r="BS442"/>
      <c r="BT442"/>
      <c r="BU442"/>
      <c r="BV442"/>
      <c r="BW442"/>
      <c r="BX442"/>
      <c r="BY442"/>
      <c r="BZ442"/>
      <c r="CA442"/>
      <c r="CB442"/>
      <c r="CC442"/>
      <c r="CD442"/>
      <c r="CE442"/>
      <c r="CF442"/>
      <c r="CG442"/>
      <c r="CH442"/>
      <c r="CI442"/>
      <c r="CJ442"/>
      <c r="CK442"/>
      <c r="CL442"/>
      <c r="CM442"/>
      <c r="CN442"/>
      <c r="CO442"/>
    </row>
    <row r="443" spans="1:93" s="335" customFormat="1">
      <c r="A443" s="287"/>
      <c r="B443" s="287"/>
      <c r="C443" s="333"/>
      <c r="D443" s="333"/>
      <c r="E443" s="333"/>
      <c r="F443" s="333"/>
      <c r="G443" s="333"/>
      <c r="H443" s="334"/>
      <c r="I443" s="334"/>
      <c r="J443" s="333"/>
      <c r="K443" s="333"/>
      <c r="L443" s="431">
        <v>738</v>
      </c>
      <c r="M443" s="394" t="s">
        <v>2764</v>
      </c>
      <c r="N443" s="394" t="s">
        <v>2726</v>
      </c>
      <c r="O443" s="394" t="s">
        <v>1249</v>
      </c>
      <c r="P443" s="395" t="s">
        <v>1044</v>
      </c>
      <c r="Q443" s="405"/>
      <c r="R443" s="50"/>
      <c r="S443"/>
      <c r="T443"/>
      <c r="U443"/>
      <c r="V443"/>
      <c r="W443"/>
      <c r="X443"/>
      <c r="Y443"/>
      <c r="Z443"/>
      <c r="AA443"/>
      <c r="AB443"/>
      <c r="AC443"/>
      <c r="AD443"/>
      <c r="AE443"/>
      <c r="AF443"/>
      <c r="AG443"/>
      <c r="AH443"/>
      <c r="AI443"/>
      <c r="AJ443"/>
      <c r="AK443"/>
      <c r="AL443"/>
      <c r="AM443"/>
      <c r="AN443"/>
      <c r="AO443"/>
      <c r="AP443"/>
      <c r="AQ443"/>
      <c r="AR443"/>
      <c r="AS443"/>
      <c r="AT443"/>
      <c r="AU443"/>
      <c r="AV443"/>
      <c r="AW443"/>
      <c r="AX443"/>
      <c r="AY443"/>
      <c r="AZ443"/>
      <c r="BA443"/>
      <c r="BB443"/>
      <c r="BC443"/>
      <c r="BD443"/>
      <c r="BE443"/>
      <c r="BF443"/>
      <c r="BG443"/>
      <c r="BH443"/>
      <c r="BI443"/>
      <c r="BJ443"/>
      <c r="BK443"/>
      <c r="BL443"/>
      <c r="BM443"/>
      <c r="BN443"/>
      <c r="BO443"/>
      <c r="BP443"/>
      <c r="BQ443"/>
      <c r="BR443"/>
      <c r="BS443"/>
      <c r="BT443"/>
      <c r="BU443"/>
      <c r="BV443"/>
      <c r="BW443"/>
      <c r="BX443"/>
      <c r="BY443"/>
      <c r="BZ443"/>
      <c r="CA443"/>
      <c r="CB443"/>
      <c r="CC443"/>
      <c r="CD443"/>
      <c r="CE443"/>
      <c r="CF443"/>
      <c r="CG443"/>
      <c r="CH443"/>
      <c r="CI443"/>
      <c r="CJ443"/>
      <c r="CK443"/>
      <c r="CL443"/>
      <c r="CM443"/>
      <c r="CN443"/>
      <c r="CO443"/>
    </row>
    <row r="444" spans="1:93" s="335" customFormat="1">
      <c r="A444" s="287"/>
      <c r="B444" s="287"/>
      <c r="C444" s="333"/>
      <c r="D444" s="333"/>
      <c r="E444" s="333"/>
      <c r="F444" s="333"/>
      <c r="G444" s="333"/>
      <c r="H444" s="334"/>
      <c r="I444" s="334"/>
      <c r="J444" s="333"/>
      <c r="K444" s="333"/>
      <c r="L444" s="334">
        <v>571</v>
      </c>
      <c r="M444" s="287" t="s">
        <v>1983</v>
      </c>
      <c r="N444" s="287" t="s">
        <v>2727</v>
      </c>
      <c r="O444" s="287" t="s">
        <v>1985</v>
      </c>
      <c r="P444" s="290" t="s">
        <v>1266</v>
      </c>
      <c r="Q444" s="405"/>
      <c r="R444" s="50"/>
      <c r="S444"/>
      <c r="T444"/>
      <c r="U444"/>
      <c r="V444"/>
      <c r="W444"/>
      <c r="X444"/>
      <c r="Y444"/>
      <c r="Z444"/>
      <c r="AA444"/>
      <c r="AB444"/>
      <c r="AC444"/>
      <c r="AD444"/>
      <c r="AE444"/>
      <c r="AF444"/>
      <c r="AG444"/>
      <c r="AH444"/>
      <c r="AI444"/>
      <c r="AJ444"/>
      <c r="AK444"/>
      <c r="AL444"/>
      <c r="AM444"/>
      <c r="AN444"/>
      <c r="AO444"/>
      <c r="AP444"/>
      <c r="AQ444"/>
      <c r="AR444"/>
      <c r="AS444"/>
      <c r="AT444"/>
      <c r="AU444"/>
      <c r="AV444"/>
      <c r="AW444"/>
      <c r="AX444"/>
      <c r="AY444"/>
      <c r="AZ444"/>
      <c r="BA444"/>
      <c r="BB444"/>
      <c r="BC444"/>
      <c r="BD444"/>
      <c r="BE444"/>
      <c r="BF444"/>
      <c r="BG444"/>
      <c r="BH444"/>
      <c r="BI444"/>
      <c r="BJ444"/>
      <c r="BK444"/>
      <c r="BL444"/>
      <c r="BM444"/>
      <c r="BN444"/>
      <c r="BO444"/>
      <c r="BP444"/>
      <c r="BQ444"/>
      <c r="BR444"/>
      <c r="BS444"/>
      <c r="BT444"/>
      <c r="BU444"/>
      <c r="BV444"/>
      <c r="BW444"/>
      <c r="BX444"/>
      <c r="BY444"/>
      <c r="BZ444"/>
      <c r="CA444"/>
      <c r="CB444"/>
      <c r="CC444"/>
      <c r="CD444"/>
      <c r="CE444"/>
      <c r="CF444"/>
      <c r="CG444"/>
      <c r="CH444"/>
      <c r="CI444"/>
      <c r="CJ444"/>
      <c r="CK444"/>
      <c r="CL444"/>
      <c r="CM444"/>
      <c r="CN444"/>
      <c r="CO444"/>
    </row>
    <row r="445" spans="1:93" s="335" customFormat="1">
      <c r="A445" s="287"/>
      <c r="B445" s="287"/>
      <c r="C445" s="333"/>
      <c r="D445" s="333"/>
      <c r="E445" s="333"/>
      <c r="F445" s="333"/>
      <c r="G445" s="333"/>
      <c r="H445" s="334"/>
      <c r="I445" s="334"/>
      <c r="J445" s="333"/>
      <c r="K445" s="333"/>
      <c r="L445" s="334">
        <v>571</v>
      </c>
      <c r="M445" s="287" t="s">
        <v>2766</v>
      </c>
      <c r="N445" s="287" t="s">
        <v>2728</v>
      </c>
      <c r="O445" s="287" t="s">
        <v>2785</v>
      </c>
      <c r="P445" s="290" t="s">
        <v>1048</v>
      </c>
      <c r="Q445" s="405"/>
      <c r="R445" s="50"/>
      <c r="S445"/>
      <c r="T445"/>
      <c r="U445"/>
      <c r="V445"/>
      <c r="W445"/>
      <c r="X445"/>
      <c r="Y445"/>
      <c r="Z445"/>
      <c r="AA445"/>
      <c r="AB445"/>
      <c r="AC445"/>
      <c r="AD445"/>
      <c r="AE445"/>
      <c r="AF445"/>
      <c r="AG445"/>
      <c r="AH445"/>
      <c r="AI445"/>
      <c r="AJ445"/>
      <c r="AK445"/>
      <c r="AL445"/>
      <c r="AM445"/>
      <c r="AN445"/>
      <c r="AO445"/>
      <c r="AP445"/>
      <c r="AQ445"/>
      <c r="AR445"/>
      <c r="AS445"/>
      <c r="AT445"/>
      <c r="AU445"/>
      <c r="AV445"/>
      <c r="AW445"/>
      <c r="AX445"/>
      <c r="AY445"/>
      <c r="AZ445"/>
      <c r="BA445"/>
      <c r="BB445"/>
      <c r="BC445"/>
      <c r="BD445"/>
      <c r="BE445"/>
      <c r="BF445"/>
      <c r="BG445"/>
      <c r="BH445"/>
      <c r="BI445"/>
      <c r="BJ445"/>
      <c r="BK445"/>
      <c r="BL445"/>
      <c r="BM445"/>
      <c r="BN445"/>
      <c r="BO445"/>
      <c r="BP445"/>
      <c r="BQ445"/>
      <c r="BR445"/>
      <c r="BS445"/>
      <c r="BT445"/>
      <c r="BU445"/>
      <c r="BV445"/>
      <c r="BW445"/>
      <c r="BX445"/>
      <c r="BY445"/>
      <c r="BZ445"/>
      <c r="CA445"/>
      <c r="CB445"/>
      <c r="CC445"/>
      <c r="CD445"/>
      <c r="CE445"/>
      <c r="CF445"/>
      <c r="CG445"/>
      <c r="CH445"/>
      <c r="CI445"/>
      <c r="CJ445"/>
      <c r="CK445"/>
      <c r="CL445"/>
      <c r="CM445"/>
      <c r="CN445"/>
      <c r="CO445"/>
    </row>
    <row r="446" spans="1:93" s="335" customFormat="1">
      <c r="A446" s="287"/>
      <c r="B446" s="287"/>
      <c r="C446" s="333"/>
      <c r="D446" s="333"/>
      <c r="E446" s="333"/>
      <c r="F446" s="333"/>
      <c r="G446" s="333"/>
      <c r="H446" s="334"/>
      <c r="I446" s="334"/>
      <c r="J446" s="333"/>
      <c r="K446" s="333"/>
      <c r="L446" s="334">
        <v>571</v>
      </c>
      <c r="M446" s="287" t="s">
        <v>2767</v>
      </c>
      <c r="N446" s="287" t="s">
        <v>2729</v>
      </c>
      <c r="O446" s="287" t="s">
        <v>2806</v>
      </c>
      <c r="P446" s="290" t="s">
        <v>1058</v>
      </c>
      <c r="Q446" s="405"/>
      <c r="R446" s="50"/>
      <c r="S446"/>
      <c r="T446"/>
      <c r="U446"/>
      <c r="V446"/>
      <c r="W446"/>
      <c r="X446"/>
      <c r="Y446"/>
      <c r="Z446"/>
      <c r="AA446"/>
      <c r="AB446"/>
      <c r="AC446"/>
      <c r="AD446"/>
      <c r="AE446"/>
      <c r="AF446"/>
      <c r="AG446"/>
      <c r="AH446"/>
      <c r="AI446"/>
      <c r="AJ446"/>
      <c r="AK446"/>
      <c r="AL446"/>
      <c r="AM446"/>
      <c r="AN446"/>
      <c r="AO446"/>
      <c r="AP446"/>
      <c r="AQ446"/>
      <c r="AR446"/>
      <c r="AS446"/>
      <c r="AT446"/>
      <c r="AU446"/>
      <c r="AV446"/>
      <c r="AW446"/>
      <c r="AX446"/>
      <c r="AY446"/>
      <c r="AZ446"/>
      <c r="BA446"/>
      <c r="BB446"/>
      <c r="BC446"/>
      <c r="BD446"/>
      <c r="BE446"/>
      <c r="BF446"/>
      <c r="BG446"/>
      <c r="BH446"/>
      <c r="BI446"/>
      <c r="BJ446"/>
      <c r="BK446"/>
      <c r="BL446"/>
      <c r="BM446"/>
      <c r="BN446"/>
      <c r="BO446"/>
      <c r="BP446"/>
      <c r="BQ446"/>
      <c r="BR446"/>
      <c r="BS446"/>
      <c r="BT446"/>
      <c r="BU446"/>
      <c r="BV446"/>
      <c r="BW446"/>
      <c r="BX446"/>
      <c r="BY446"/>
      <c r="BZ446"/>
      <c r="CA446"/>
      <c r="CB446"/>
      <c r="CC446"/>
      <c r="CD446"/>
      <c r="CE446"/>
      <c r="CF446"/>
      <c r="CG446"/>
      <c r="CH446"/>
      <c r="CI446"/>
      <c r="CJ446"/>
      <c r="CK446"/>
      <c r="CL446"/>
      <c r="CM446"/>
      <c r="CN446"/>
      <c r="CO446"/>
    </row>
    <row r="447" spans="1:93" s="330" customFormat="1" ht="45.75" customHeight="1">
      <c r="A447" s="322">
        <v>37</v>
      </c>
      <c r="B447" s="319" t="s">
        <v>2842</v>
      </c>
      <c r="C447" s="321" t="s">
        <v>843</v>
      </c>
      <c r="D447" s="322" t="s">
        <v>1980</v>
      </c>
      <c r="E447" s="321" t="s">
        <v>2004</v>
      </c>
      <c r="F447" s="321" t="s">
        <v>2003</v>
      </c>
      <c r="G447" s="321" t="s">
        <v>2002</v>
      </c>
      <c r="H447" s="323">
        <v>6</v>
      </c>
      <c r="I447" s="323">
        <v>5</v>
      </c>
      <c r="J447" s="321" t="s">
        <v>2414</v>
      </c>
      <c r="K447" s="321" t="s">
        <v>2380</v>
      </c>
      <c r="L447" s="323">
        <v>583</v>
      </c>
      <c r="M447" s="321" t="s">
        <v>2345</v>
      </c>
      <c r="N447" s="321" t="s">
        <v>1981</v>
      </c>
      <c r="O447" s="321" t="s">
        <v>1982</v>
      </c>
      <c r="P447" s="380" t="s">
        <v>1113</v>
      </c>
      <c r="Q447" s="405"/>
      <c r="R447" s="50" t="s">
        <v>2869</v>
      </c>
      <c r="S447"/>
      <c r="T447"/>
      <c r="U447"/>
      <c r="V447"/>
      <c r="W447"/>
      <c r="X447"/>
      <c r="Y447"/>
      <c r="Z447"/>
      <c r="AA447"/>
      <c r="AB447"/>
      <c r="AC447"/>
      <c r="AD447"/>
      <c r="AE447"/>
      <c r="AF447"/>
      <c r="AG447"/>
      <c r="AH447"/>
      <c r="AI447"/>
      <c r="AJ447"/>
      <c r="AK447"/>
      <c r="AL447"/>
      <c r="AM447"/>
      <c r="AN447"/>
      <c r="AO447"/>
      <c r="AP447"/>
      <c r="AQ447"/>
      <c r="AR447"/>
      <c r="AS447"/>
      <c r="AT447"/>
      <c r="AU447"/>
      <c r="AV447"/>
      <c r="AW447"/>
      <c r="AX447"/>
      <c r="AY447"/>
      <c r="AZ447"/>
      <c r="BA447"/>
      <c r="BB447"/>
      <c r="BC447"/>
      <c r="BD447"/>
      <c r="BE447"/>
      <c r="BF447"/>
      <c r="BG447"/>
      <c r="BH447"/>
      <c r="BI447"/>
      <c r="BJ447"/>
      <c r="BK447"/>
      <c r="BL447"/>
      <c r="BM447"/>
      <c r="BN447"/>
      <c r="BO447"/>
      <c r="BP447"/>
      <c r="BQ447"/>
      <c r="BR447"/>
      <c r="BS447"/>
      <c r="BT447"/>
      <c r="BU447"/>
      <c r="BV447"/>
      <c r="BW447"/>
      <c r="BX447"/>
      <c r="BY447"/>
      <c r="BZ447"/>
      <c r="CA447"/>
      <c r="CB447"/>
      <c r="CC447"/>
      <c r="CD447"/>
      <c r="CE447"/>
      <c r="CF447"/>
      <c r="CG447"/>
      <c r="CH447"/>
      <c r="CI447"/>
      <c r="CJ447"/>
      <c r="CK447"/>
      <c r="CL447"/>
      <c r="CM447"/>
      <c r="CN447"/>
      <c r="CO447"/>
    </row>
    <row r="448" spans="1:93" s="330" customFormat="1" ht="90">
      <c r="A448" s="322"/>
      <c r="B448" s="322"/>
      <c r="C448" s="321"/>
      <c r="D448" s="322"/>
      <c r="E448" s="321"/>
      <c r="F448" s="321"/>
      <c r="G448" s="321"/>
      <c r="H448" s="323"/>
      <c r="I448" s="323"/>
      <c r="J448" s="321"/>
      <c r="K448" s="321"/>
      <c r="L448" s="323">
        <v>583</v>
      </c>
      <c r="M448" s="321" t="s">
        <v>2540</v>
      </c>
      <c r="N448" s="376" t="s">
        <v>2725</v>
      </c>
      <c r="O448" s="321" t="s">
        <v>2542</v>
      </c>
      <c r="P448" s="380" t="s">
        <v>1116</v>
      </c>
      <c r="Q448" s="405"/>
      <c r="R448" s="50"/>
      <c r="S448"/>
      <c r="T448"/>
      <c r="U448"/>
      <c r="V448"/>
      <c r="W448"/>
      <c r="X448"/>
      <c r="Y448"/>
      <c r="Z448"/>
      <c r="AA448"/>
      <c r="AB448"/>
      <c r="AC448"/>
      <c r="AD448"/>
      <c r="AE448"/>
      <c r="AF448"/>
      <c r="AG448"/>
      <c r="AH448"/>
      <c r="AI448"/>
      <c r="AJ448"/>
      <c r="AK448"/>
      <c r="AL448"/>
      <c r="AM448"/>
      <c r="AN448"/>
      <c r="AO448"/>
      <c r="AP448"/>
      <c r="AQ448"/>
      <c r="AR448"/>
      <c r="AS448"/>
      <c r="AT448"/>
      <c r="AU448"/>
      <c r="AV448"/>
      <c r="AW448"/>
      <c r="AX448"/>
      <c r="AY448"/>
      <c r="AZ448"/>
      <c r="BA448"/>
      <c r="BB448"/>
      <c r="BC448"/>
      <c r="BD448"/>
      <c r="BE448"/>
      <c r="BF448"/>
      <c r="BG448"/>
      <c r="BH448"/>
      <c r="BI448"/>
      <c r="BJ448"/>
      <c r="BK448"/>
      <c r="BL448"/>
      <c r="BM448"/>
      <c r="BN448"/>
      <c r="BO448"/>
      <c r="BP448"/>
      <c r="BQ448"/>
      <c r="BR448"/>
      <c r="BS448"/>
      <c r="BT448"/>
      <c r="BU448"/>
      <c r="BV448"/>
      <c r="BW448"/>
      <c r="BX448"/>
      <c r="BY448"/>
      <c r="BZ448"/>
      <c r="CA448"/>
      <c r="CB448"/>
      <c r="CC448"/>
      <c r="CD448"/>
      <c r="CE448"/>
      <c r="CF448"/>
      <c r="CG448"/>
      <c r="CH448"/>
      <c r="CI448"/>
      <c r="CJ448"/>
      <c r="CK448"/>
      <c r="CL448"/>
      <c r="CM448"/>
      <c r="CN448"/>
      <c r="CO448"/>
    </row>
    <row r="449" spans="1:93" s="330" customFormat="1" ht="60">
      <c r="A449" s="322"/>
      <c r="B449" s="322"/>
      <c r="C449" s="321"/>
      <c r="D449" s="322"/>
      <c r="E449" s="321"/>
      <c r="F449" s="321"/>
      <c r="G449" s="321"/>
      <c r="H449" s="323"/>
      <c r="I449" s="323"/>
      <c r="J449" s="321"/>
      <c r="K449" s="321"/>
      <c r="L449" s="323">
        <v>583</v>
      </c>
      <c r="M449" s="321" t="s">
        <v>1983</v>
      </c>
      <c r="N449" s="321" t="s">
        <v>1984</v>
      </c>
      <c r="O449" s="321" t="s">
        <v>1985</v>
      </c>
      <c r="P449" s="380" t="s">
        <v>1266</v>
      </c>
      <c r="Q449" s="405"/>
      <c r="R449" s="50"/>
      <c r="S449"/>
      <c r="T449"/>
      <c r="U449"/>
      <c r="V449"/>
      <c r="W449"/>
      <c r="X449"/>
      <c r="Y449"/>
      <c r="Z449"/>
      <c r="AA449"/>
      <c r="AB449"/>
      <c r="AC449"/>
      <c r="AD449"/>
      <c r="AE449"/>
      <c r="AF449"/>
      <c r="AG449"/>
      <c r="AH449"/>
      <c r="AI449"/>
      <c r="AJ449"/>
      <c r="AK449"/>
      <c r="AL449"/>
      <c r="AM449"/>
      <c r="AN449"/>
      <c r="AO449"/>
      <c r="AP449"/>
      <c r="AQ449"/>
      <c r="AR449"/>
      <c r="AS449"/>
      <c r="AT449"/>
      <c r="AU449"/>
      <c r="AV449"/>
      <c r="AW449"/>
      <c r="AX449"/>
      <c r="AY449"/>
      <c r="AZ449"/>
      <c r="BA449"/>
      <c r="BB449"/>
      <c r="BC449"/>
      <c r="BD449"/>
      <c r="BE449"/>
      <c r="BF449"/>
      <c r="BG449"/>
      <c r="BH449"/>
      <c r="BI449"/>
      <c r="BJ449"/>
      <c r="BK449"/>
      <c r="BL449"/>
      <c r="BM449"/>
      <c r="BN449"/>
      <c r="BO449"/>
      <c r="BP449"/>
      <c r="BQ449"/>
      <c r="BR449"/>
      <c r="BS449"/>
      <c r="BT449"/>
      <c r="BU449"/>
      <c r="BV449"/>
      <c r="BW449"/>
      <c r="BX449"/>
      <c r="BY449"/>
      <c r="BZ449"/>
      <c r="CA449"/>
      <c r="CB449"/>
      <c r="CC449"/>
      <c r="CD449"/>
      <c r="CE449"/>
      <c r="CF449"/>
      <c r="CG449"/>
      <c r="CH449"/>
      <c r="CI449"/>
      <c r="CJ449"/>
      <c r="CK449"/>
      <c r="CL449"/>
      <c r="CM449"/>
      <c r="CN449"/>
      <c r="CO449"/>
    </row>
    <row r="450" spans="1:93" s="330" customFormat="1" ht="30">
      <c r="A450" s="322"/>
      <c r="B450" s="322"/>
      <c r="C450" s="321"/>
      <c r="D450" s="322"/>
      <c r="E450" s="321"/>
      <c r="F450" s="321"/>
      <c r="G450" s="321"/>
      <c r="H450" s="323"/>
      <c r="I450" s="323"/>
      <c r="J450" s="321"/>
      <c r="K450" s="321"/>
      <c r="L450" s="323">
        <v>583</v>
      </c>
      <c r="M450" s="321" t="s">
        <v>2346</v>
      </c>
      <c r="N450" s="321" t="s">
        <v>1986</v>
      </c>
      <c r="O450" s="321" t="s">
        <v>1987</v>
      </c>
      <c r="P450" s="380" t="s">
        <v>1111</v>
      </c>
      <c r="Q450" s="405"/>
      <c r="R450" s="50"/>
      <c r="S450"/>
      <c r="T450"/>
      <c r="U450"/>
      <c r="V450"/>
      <c r="W450"/>
      <c r="X450"/>
      <c r="Y450"/>
      <c r="Z450"/>
      <c r="AA450"/>
      <c r="AB450"/>
      <c r="AC450"/>
      <c r="AD450"/>
      <c r="AE450"/>
      <c r="AF450"/>
      <c r="AG450"/>
      <c r="AH450"/>
      <c r="AI450"/>
      <c r="AJ450"/>
      <c r="AK450"/>
      <c r="AL450"/>
      <c r="AM450"/>
      <c r="AN450"/>
      <c r="AO450"/>
      <c r="AP450"/>
      <c r="AQ450"/>
      <c r="AR450"/>
      <c r="AS450"/>
      <c r="AT450"/>
      <c r="AU450"/>
      <c r="AV450"/>
      <c r="AW450"/>
      <c r="AX450"/>
      <c r="AY450"/>
      <c r="AZ450"/>
      <c r="BA450"/>
      <c r="BB450"/>
      <c r="BC450"/>
      <c r="BD450"/>
      <c r="BE450"/>
      <c r="BF450"/>
      <c r="BG450"/>
      <c r="BH450"/>
      <c r="BI450"/>
      <c r="BJ450"/>
      <c r="BK450"/>
      <c r="BL450"/>
      <c r="BM450"/>
      <c r="BN450"/>
      <c r="BO450"/>
      <c r="BP450"/>
      <c r="BQ450"/>
      <c r="BR450"/>
      <c r="BS450"/>
      <c r="BT450"/>
      <c r="BU450"/>
      <c r="BV450"/>
      <c r="BW450"/>
      <c r="BX450"/>
      <c r="BY450"/>
      <c r="BZ450"/>
      <c r="CA450"/>
      <c r="CB450"/>
      <c r="CC450"/>
      <c r="CD450"/>
      <c r="CE450"/>
      <c r="CF450"/>
      <c r="CG450"/>
      <c r="CH450"/>
      <c r="CI450"/>
      <c r="CJ450"/>
      <c r="CK450"/>
      <c r="CL450"/>
      <c r="CM450"/>
      <c r="CN450"/>
      <c r="CO450"/>
    </row>
    <row r="451" spans="1:93" s="330" customFormat="1" ht="45">
      <c r="A451" s="322"/>
      <c r="B451" s="322"/>
      <c r="C451" s="321"/>
      <c r="D451" s="322"/>
      <c r="E451" s="321"/>
      <c r="F451" s="321"/>
      <c r="G451" s="321"/>
      <c r="H451" s="323"/>
      <c r="I451" s="323"/>
      <c r="J451" s="321"/>
      <c r="K451" s="321"/>
      <c r="L451" s="323">
        <v>583</v>
      </c>
      <c r="M451" s="321" t="s">
        <v>2069</v>
      </c>
      <c r="N451" s="321" t="s">
        <v>1988</v>
      </c>
      <c r="O451" s="321" t="s">
        <v>1989</v>
      </c>
      <c r="P451" s="380" t="s">
        <v>1058</v>
      </c>
      <c r="Q451" s="405"/>
      <c r="R451" s="50"/>
      <c r="S451"/>
      <c r="T451"/>
      <c r="U451"/>
      <c r="V451"/>
      <c r="W451"/>
      <c r="X451"/>
      <c r="Y451"/>
      <c r="Z451"/>
      <c r="AA451"/>
      <c r="AB451"/>
      <c r="AC451"/>
      <c r="AD451"/>
      <c r="AE451"/>
      <c r="AF451"/>
      <c r="AG451"/>
      <c r="AH451"/>
      <c r="AI451"/>
      <c r="AJ451"/>
      <c r="AK451"/>
      <c r="AL451"/>
      <c r="AM451"/>
      <c r="AN451"/>
      <c r="AO451"/>
      <c r="AP451"/>
      <c r="AQ451"/>
      <c r="AR451"/>
      <c r="AS451"/>
      <c r="AT451"/>
      <c r="AU451"/>
      <c r="AV451"/>
      <c r="AW451"/>
      <c r="AX451"/>
      <c r="AY451"/>
      <c r="AZ451"/>
      <c r="BA451"/>
      <c r="BB451"/>
      <c r="BC451"/>
      <c r="BD451"/>
      <c r="BE451"/>
      <c r="BF451"/>
      <c r="BG451"/>
      <c r="BH451"/>
      <c r="BI451"/>
      <c r="BJ451"/>
      <c r="BK451"/>
      <c r="BL451"/>
      <c r="BM451"/>
      <c r="BN451"/>
      <c r="BO451"/>
      <c r="BP451"/>
      <c r="BQ451"/>
      <c r="BR451"/>
      <c r="BS451"/>
      <c r="BT451"/>
      <c r="BU451"/>
      <c r="BV451"/>
      <c r="BW451"/>
      <c r="BX451"/>
      <c r="BY451"/>
      <c r="BZ451"/>
      <c r="CA451"/>
      <c r="CB451"/>
      <c r="CC451"/>
      <c r="CD451"/>
      <c r="CE451"/>
      <c r="CF451"/>
      <c r="CG451"/>
      <c r="CH451"/>
      <c r="CI451"/>
      <c r="CJ451"/>
      <c r="CK451"/>
      <c r="CL451"/>
      <c r="CM451"/>
      <c r="CN451"/>
      <c r="CO451"/>
    </row>
    <row r="452" spans="1:93" s="330" customFormat="1" ht="45">
      <c r="A452" s="322"/>
      <c r="B452" s="322"/>
      <c r="C452" s="321"/>
      <c r="D452" s="322"/>
      <c r="E452" s="321"/>
      <c r="F452" s="321"/>
      <c r="G452" s="321"/>
      <c r="H452" s="323"/>
      <c r="I452" s="323"/>
      <c r="J452" s="321"/>
      <c r="K452" s="321"/>
      <c r="L452" s="420">
        <v>583</v>
      </c>
      <c r="M452" s="363" t="s">
        <v>1436</v>
      </c>
      <c r="N452" s="375" t="s">
        <v>1822</v>
      </c>
      <c r="O452" s="363" t="s">
        <v>2386</v>
      </c>
      <c r="P452" s="381" t="s">
        <v>1052</v>
      </c>
      <c r="Q452" s="405"/>
      <c r="R452" s="50"/>
      <c r="S452"/>
      <c r="T452"/>
      <c r="U452"/>
      <c r="V452"/>
      <c r="W452"/>
      <c r="X452"/>
      <c r="Y452"/>
      <c r="Z452"/>
      <c r="AA452"/>
      <c r="AB452"/>
      <c r="AC452"/>
      <c r="AD452"/>
      <c r="AE452"/>
      <c r="AF452"/>
      <c r="AG452"/>
      <c r="AH452"/>
      <c r="AI452"/>
      <c r="AJ452"/>
      <c r="AK452"/>
      <c r="AL452"/>
      <c r="AM452"/>
      <c r="AN452"/>
      <c r="AO452"/>
      <c r="AP452"/>
      <c r="AQ452"/>
      <c r="AR452"/>
      <c r="AS452"/>
      <c r="AT452"/>
      <c r="AU452"/>
      <c r="AV452"/>
      <c r="AW452"/>
      <c r="AX452"/>
      <c r="AY452"/>
      <c r="AZ452"/>
      <c r="BA452"/>
      <c r="BB452"/>
      <c r="BC452"/>
      <c r="BD452"/>
      <c r="BE452"/>
      <c r="BF452"/>
      <c r="BG452"/>
      <c r="BH452"/>
      <c r="BI452"/>
      <c r="BJ452"/>
      <c r="BK452"/>
      <c r="BL452"/>
      <c r="BM452"/>
      <c r="BN452"/>
      <c r="BO452"/>
      <c r="BP452"/>
      <c r="BQ452"/>
      <c r="BR452"/>
      <c r="BS452"/>
      <c r="BT452"/>
      <c r="BU452"/>
      <c r="BV452"/>
      <c r="BW452"/>
      <c r="BX452"/>
      <c r="BY452"/>
      <c r="BZ452"/>
      <c r="CA452"/>
      <c r="CB452"/>
      <c r="CC452"/>
      <c r="CD452"/>
      <c r="CE452"/>
      <c r="CF452"/>
      <c r="CG452"/>
      <c r="CH452"/>
      <c r="CI452"/>
      <c r="CJ452"/>
      <c r="CK452"/>
      <c r="CL452"/>
      <c r="CM452"/>
      <c r="CN452"/>
      <c r="CO452"/>
    </row>
    <row r="453" spans="1:93" s="1" customFormat="1">
      <c r="A453" s="246"/>
      <c r="B453" s="246"/>
      <c r="C453" s="245"/>
      <c r="D453" s="246"/>
      <c r="E453" s="245"/>
      <c r="F453" s="245"/>
      <c r="G453" s="292"/>
      <c r="H453" s="268"/>
      <c r="I453" s="268"/>
      <c r="J453" s="246"/>
      <c r="K453" s="246"/>
      <c r="L453" s="430"/>
      <c r="M453" s="246"/>
      <c r="N453" s="246"/>
      <c r="O453" s="246"/>
      <c r="P453" s="291"/>
      <c r="Q453" s="406"/>
      <c r="R453" s="291"/>
      <c r="S453"/>
      <c r="T453"/>
      <c r="U453"/>
      <c r="V453"/>
      <c r="W453"/>
      <c r="X453"/>
      <c r="Y453"/>
      <c r="Z453"/>
      <c r="AA453"/>
      <c r="AB453"/>
      <c r="AC453"/>
      <c r="AD453"/>
      <c r="AE453"/>
      <c r="AF453"/>
      <c r="AG453"/>
      <c r="AH453"/>
      <c r="AI453"/>
      <c r="AJ453"/>
      <c r="AK453"/>
      <c r="AL453"/>
      <c r="AM453"/>
      <c r="AN453"/>
      <c r="AO453"/>
      <c r="AP453"/>
      <c r="AQ453"/>
      <c r="AR453"/>
      <c r="AS453"/>
      <c r="AT453"/>
      <c r="AU453"/>
      <c r="AV453"/>
      <c r="AW453"/>
      <c r="AX453"/>
      <c r="AY453"/>
      <c r="AZ453"/>
      <c r="BA453"/>
      <c r="BB453"/>
      <c r="BC453"/>
      <c r="BD453"/>
      <c r="BE453"/>
      <c r="BF453"/>
      <c r="BG453"/>
      <c r="BH453"/>
      <c r="BI453"/>
      <c r="BJ453"/>
      <c r="BK453"/>
      <c r="BL453"/>
      <c r="BM453"/>
      <c r="BN453"/>
      <c r="BO453"/>
      <c r="BP453"/>
      <c r="BQ453"/>
      <c r="BR453"/>
      <c r="BS453"/>
      <c r="BT453"/>
      <c r="BU453"/>
      <c r="BV453"/>
      <c r="BW453"/>
      <c r="BX453"/>
      <c r="BY453"/>
      <c r="BZ453"/>
      <c r="CA453"/>
      <c r="CB453"/>
      <c r="CC453"/>
      <c r="CD453"/>
      <c r="CE453"/>
      <c r="CF453"/>
      <c r="CG453"/>
      <c r="CH453"/>
      <c r="CI453"/>
      <c r="CJ453"/>
      <c r="CK453"/>
      <c r="CL453"/>
      <c r="CM453"/>
      <c r="CN453"/>
      <c r="CO453"/>
    </row>
    <row r="454" spans="1:93" s="1" customFormat="1" ht="75">
      <c r="A454" s="349">
        <v>38</v>
      </c>
      <c r="B454" s="349" t="s">
        <v>5</v>
      </c>
      <c r="C454" s="350" t="s">
        <v>2251</v>
      </c>
      <c r="D454" s="356" t="s">
        <v>2379</v>
      </c>
      <c r="E454" s="350" t="s">
        <v>2252</v>
      </c>
      <c r="F454" s="350" t="s">
        <v>2343</v>
      </c>
      <c r="G454" s="351" t="s">
        <v>2002</v>
      </c>
      <c r="H454" s="361">
        <v>2</v>
      </c>
      <c r="I454" s="361">
        <v>2</v>
      </c>
      <c r="J454" s="354" t="s">
        <v>2446</v>
      </c>
      <c r="K454" s="352" t="s">
        <v>2450</v>
      </c>
      <c r="L454" s="421">
        <v>833</v>
      </c>
      <c r="M454" s="350" t="s">
        <v>2546</v>
      </c>
      <c r="N454" s="350" t="s">
        <v>2547</v>
      </c>
      <c r="O454" s="350" t="s">
        <v>2548</v>
      </c>
      <c r="P454" s="351" t="s">
        <v>1047</v>
      </c>
      <c r="Q454" s="405">
        <v>2</v>
      </c>
      <c r="R454" s="50"/>
      <c r="S454"/>
      <c r="T454"/>
      <c r="U454"/>
      <c r="V454"/>
      <c r="W454"/>
      <c r="X454"/>
      <c r="Y454"/>
      <c r="Z454"/>
      <c r="AA454"/>
      <c r="AB454"/>
      <c r="AC454"/>
      <c r="AD454"/>
      <c r="AE454"/>
      <c r="AF454"/>
      <c r="AG454"/>
      <c r="AH454"/>
      <c r="AI454"/>
      <c r="AJ454"/>
      <c r="AK454"/>
      <c r="AL454"/>
      <c r="AM454"/>
      <c r="AN454"/>
      <c r="AO454"/>
      <c r="AP454"/>
      <c r="AQ454"/>
      <c r="AR454"/>
      <c r="AS454"/>
      <c r="AT454"/>
      <c r="AU454"/>
      <c r="AV454"/>
      <c r="AW454"/>
      <c r="AX454"/>
      <c r="AY454"/>
      <c r="AZ454"/>
      <c r="BA454"/>
      <c r="BB454"/>
      <c r="BC454"/>
      <c r="BD454"/>
      <c r="BE454"/>
      <c r="BF454"/>
      <c r="BG454"/>
      <c r="BH454"/>
      <c r="BI454"/>
      <c r="BJ454"/>
      <c r="BK454"/>
      <c r="BL454"/>
      <c r="BM454"/>
      <c r="BN454"/>
      <c r="BO454"/>
      <c r="BP454"/>
      <c r="BQ454"/>
      <c r="BR454"/>
      <c r="BS454"/>
      <c r="BT454"/>
      <c r="BU454"/>
      <c r="BV454"/>
      <c r="BW454"/>
      <c r="BX454"/>
      <c r="BY454"/>
      <c r="BZ454"/>
      <c r="CA454"/>
      <c r="CB454"/>
      <c r="CC454"/>
      <c r="CD454"/>
      <c r="CE454"/>
      <c r="CF454"/>
      <c r="CG454"/>
      <c r="CH454"/>
      <c r="CI454"/>
      <c r="CJ454"/>
      <c r="CK454"/>
      <c r="CL454"/>
      <c r="CM454"/>
      <c r="CN454"/>
      <c r="CO454"/>
    </row>
    <row r="455" spans="1:93" s="1" customFormat="1" ht="30">
      <c r="A455" s="349"/>
      <c r="B455" s="349"/>
      <c r="C455" s="350"/>
      <c r="D455" s="350"/>
      <c r="E455" s="350"/>
      <c r="F455" s="350"/>
      <c r="G455" s="351"/>
      <c r="H455" s="361"/>
      <c r="I455" s="361"/>
      <c r="J455" s="349"/>
      <c r="K455" s="350"/>
      <c r="L455" s="421">
        <v>833</v>
      </c>
      <c r="M455" s="350" t="s">
        <v>2549</v>
      </c>
      <c r="N455" s="375" t="s">
        <v>2213</v>
      </c>
      <c r="O455" s="350" t="s">
        <v>2250</v>
      </c>
      <c r="P455" s="351" t="s">
        <v>1051</v>
      </c>
      <c r="Q455" s="405"/>
      <c r="R455" s="50"/>
      <c r="S455"/>
      <c r="T455"/>
      <c r="U455"/>
      <c r="V455"/>
      <c r="W455"/>
      <c r="X455"/>
      <c r="Y455"/>
      <c r="Z455"/>
      <c r="AA455"/>
      <c r="AB455"/>
      <c r="AC455"/>
      <c r="AD455"/>
      <c r="AE455"/>
      <c r="AF455"/>
      <c r="AG455"/>
      <c r="AH455"/>
      <c r="AI455"/>
      <c r="AJ455"/>
      <c r="AK455"/>
      <c r="AL455"/>
      <c r="AM455"/>
      <c r="AN455"/>
      <c r="AO455"/>
      <c r="AP455"/>
      <c r="AQ455"/>
      <c r="AR455"/>
      <c r="AS455"/>
      <c r="AT455"/>
      <c r="AU455"/>
      <c r="AV455"/>
      <c r="AW455"/>
      <c r="AX455"/>
      <c r="AY455"/>
      <c r="AZ455"/>
      <c r="BA455"/>
      <c r="BB455"/>
      <c r="BC455"/>
      <c r="BD455"/>
      <c r="BE455"/>
      <c r="BF455"/>
      <c r="BG455"/>
      <c r="BH455"/>
      <c r="BI455"/>
      <c r="BJ455"/>
      <c r="BK455"/>
      <c r="BL455"/>
      <c r="BM455"/>
      <c r="BN455"/>
      <c r="BO455"/>
      <c r="BP455"/>
      <c r="BQ455"/>
      <c r="BR455"/>
      <c r="BS455"/>
      <c r="BT455"/>
      <c r="BU455"/>
      <c r="BV455"/>
      <c r="BW455"/>
      <c r="BX455"/>
      <c r="BY455"/>
      <c r="BZ455"/>
      <c r="CA455"/>
      <c r="CB455"/>
      <c r="CC455"/>
      <c r="CD455"/>
      <c r="CE455"/>
      <c r="CF455"/>
      <c r="CG455"/>
      <c r="CH455"/>
      <c r="CI455"/>
      <c r="CJ455"/>
      <c r="CK455"/>
      <c r="CL455"/>
      <c r="CM455"/>
      <c r="CN455"/>
      <c r="CO455"/>
    </row>
    <row r="456" spans="1:93" s="335" customFormat="1" ht="75">
      <c r="A456" s="287">
        <v>38</v>
      </c>
      <c r="B456" s="331" t="s">
        <v>2844</v>
      </c>
      <c r="C456" s="287" t="s">
        <v>2251</v>
      </c>
      <c r="D456" s="333" t="s">
        <v>2379</v>
      </c>
      <c r="E456" s="333" t="s">
        <v>2252</v>
      </c>
      <c r="F456" s="287" t="s">
        <v>2343</v>
      </c>
      <c r="G456" s="287" t="s">
        <v>2002</v>
      </c>
      <c r="H456" s="334">
        <v>5</v>
      </c>
      <c r="I456" s="334">
        <v>4</v>
      </c>
      <c r="J456" s="333" t="s">
        <v>2601</v>
      </c>
      <c r="K456" s="333" t="s">
        <v>2624</v>
      </c>
      <c r="L456" s="334">
        <v>581</v>
      </c>
      <c r="M456" s="287" t="s">
        <v>2549</v>
      </c>
      <c r="N456" s="376" t="s">
        <v>2730</v>
      </c>
      <c r="O456" s="287" t="s">
        <v>2250</v>
      </c>
      <c r="P456" s="290" t="s">
        <v>1051</v>
      </c>
      <c r="Q456" s="405"/>
      <c r="R456" s="50"/>
      <c r="S456"/>
      <c r="T456"/>
      <c r="U456"/>
      <c r="V456"/>
      <c r="W456"/>
      <c r="X456"/>
      <c r="Y456"/>
      <c r="Z456"/>
      <c r="AA456"/>
      <c r="AB456"/>
      <c r="AC456"/>
      <c r="AD456"/>
      <c r="AE456"/>
      <c r="AF456"/>
      <c r="AG456"/>
      <c r="AH456"/>
      <c r="AI456"/>
      <c r="AJ456"/>
      <c r="AK456"/>
      <c r="AL456"/>
      <c r="AM456"/>
      <c r="AN456"/>
      <c r="AO456"/>
      <c r="AP456"/>
      <c r="AQ456"/>
      <c r="AR456"/>
      <c r="AS456"/>
      <c r="AT456"/>
      <c r="AU456"/>
      <c r="AV456"/>
      <c r="AW456"/>
      <c r="AX456"/>
      <c r="AY456"/>
      <c r="AZ456"/>
      <c r="BA456"/>
      <c r="BB456"/>
      <c r="BC456"/>
      <c r="BD456"/>
      <c r="BE456"/>
      <c r="BF456"/>
      <c r="BG456"/>
      <c r="BH456"/>
      <c r="BI456"/>
      <c r="BJ456"/>
      <c r="BK456"/>
      <c r="BL456"/>
      <c r="BM456"/>
      <c r="BN456"/>
      <c r="BO456"/>
      <c r="BP456"/>
      <c r="BQ456"/>
      <c r="BR456"/>
      <c r="BS456"/>
      <c r="BT456"/>
      <c r="BU456"/>
      <c r="BV456"/>
      <c r="BW456"/>
      <c r="BX456"/>
      <c r="BY456"/>
      <c r="BZ456"/>
      <c r="CA456"/>
      <c r="CB456"/>
      <c r="CC456"/>
      <c r="CD456"/>
      <c r="CE456"/>
      <c r="CF456"/>
      <c r="CG456"/>
      <c r="CH456"/>
      <c r="CI456"/>
      <c r="CJ456"/>
      <c r="CK456"/>
      <c r="CL456"/>
      <c r="CM456"/>
      <c r="CN456"/>
      <c r="CO456"/>
    </row>
    <row r="457" spans="1:93" s="335" customFormat="1">
      <c r="A457" s="287"/>
      <c r="B457" s="287"/>
      <c r="C457" s="287"/>
      <c r="D457" s="333"/>
      <c r="E457" s="333"/>
      <c r="F457" s="287"/>
      <c r="G457" s="287"/>
      <c r="H457" s="334"/>
      <c r="I457" s="334"/>
      <c r="J457" s="333"/>
      <c r="K457" s="333"/>
      <c r="L457" s="334">
        <v>748</v>
      </c>
      <c r="M457" s="287" t="s">
        <v>2871</v>
      </c>
      <c r="N457" s="376" t="s">
        <v>2870</v>
      </c>
      <c r="O457" s="287" t="s">
        <v>2872</v>
      </c>
      <c r="P457" s="290" t="s">
        <v>1116</v>
      </c>
      <c r="Q457" s="405"/>
      <c r="R457" s="50"/>
      <c r="S457"/>
      <c r="T457"/>
      <c r="U457"/>
      <c r="V457"/>
      <c r="W457"/>
      <c r="X457"/>
      <c r="Y457"/>
      <c r="Z457"/>
      <c r="AA457"/>
      <c r="AB457"/>
      <c r="AC457"/>
      <c r="AD457"/>
      <c r="AE457"/>
      <c r="AF457"/>
      <c r="AG457"/>
      <c r="AH457"/>
      <c r="AI457"/>
      <c r="AJ457"/>
      <c r="AK457"/>
      <c r="AL457"/>
      <c r="AM457"/>
      <c r="AN457"/>
      <c r="AO457"/>
      <c r="AP457"/>
      <c r="AQ457"/>
      <c r="AR457"/>
      <c r="AS457"/>
      <c r="AT457"/>
      <c r="AU457"/>
      <c r="AV457"/>
      <c r="AW457"/>
      <c r="AX457"/>
      <c r="AY457"/>
      <c r="AZ457"/>
      <c r="BA457"/>
      <c r="BB457"/>
      <c r="BC457"/>
      <c r="BD457"/>
      <c r="BE457"/>
      <c r="BF457"/>
      <c r="BG457"/>
      <c r="BH457"/>
      <c r="BI457"/>
      <c r="BJ457"/>
      <c r="BK457"/>
      <c r="BL457"/>
      <c r="BM457"/>
      <c r="BN457"/>
      <c r="BO457"/>
      <c r="BP457"/>
      <c r="BQ457"/>
      <c r="BR457"/>
      <c r="BS457"/>
      <c r="BT457"/>
      <c r="BU457"/>
      <c r="BV457"/>
      <c r="BW457"/>
      <c r="BX457"/>
      <c r="BY457"/>
      <c r="BZ457"/>
      <c r="CA457"/>
      <c r="CB457"/>
      <c r="CC457"/>
      <c r="CD457"/>
      <c r="CE457"/>
      <c r="CF457"/>
      <c r="CG457"/>
      <c r="CH457"/>
      <c r="CI457"/>
      <c r="CJ457"/>
      <c r="CK457"/>
      <c r="CL457"/>
      <c r="CM457"/>
      <c r="CN457"/>
      <c r="CO457"/>
    </row>
    <row r="458" spans="1:93" s="335" customFormat="1">
      <c r="A458" s="287"/>
      <c r="B458" s="287"/>
      <c r="C458" s="287"/>
      <c r="D458" s="333"/>
      <c r="E458" s="333"/>
      <c r="F458" s="287"/>
      <c r="G458" s="287"/>
      <c r="H458" s="334"/>
      <c r="I458" s="334"/>
      <c r="J458" s="333"/>
      <c r="K458" s="333"/>
      <c r="L458" s="334">
        <v>581</v>
      </c>
      <c r="M458" s="287" t="s">
        <v>2764</v>
      </c>
      <c r="N458" s="287" t="s">
        <v>2726</v>
      </c>
      <c r="O458" s="287" t="s">
        <v>1249</v>
      </c>
      <c r="P458" s="290" t="s">
        <v>1044</v>
      </c>
      <c r="Q458" s="405"/>
      <c r="R458" s="50"/>
      <c r="S458"/>
      <c r="T458"/>
      <c r="U458"/>
      <c r="V458"/>
      <c r="W458"/>
      <c r="X458"/>
      <c r="Y458"/>
      <c r="Z458"/>
      <c r="AA458"/>
      <c r="AB458"/>
      <c r="AC458"/>
      <c r="AD458"/>
      <c r="AE458"/>
      <c r="AF458"/>
      <c r="AG458"/>
      <c r="AH458"/>
      <c r="AI458"/>
      <c r="AJ458"/>
      <c r="AK458"/>
      <c r="AL458"/>
      <c r="AM458"/>
      <c r="AN458"/>
      <c r="AO458"/>
      <c r="AP458"/>
      <c r="AQ458"/>
      <c r="AR458"/>
      <c r="AS458"/>
      <c r="AT458"/>
      <c r="AU458"/>
      <c r="AV458"/>
      <c r="AW458"/>
      <c r="AX458"/>
      <c r="AY458"/>
      <c r="AZ458"/>
      <c r="BA458"/>
      <c r="BB458"/>
      <c r="BC458"/>
      <c r="BD458"/>
      <c r="BE458"/>
      <c r="BF458"/>
      <c r="BG458"/>
      <c r="BH458"/>
      <c r="BI458"/>
      <c r="BJ458"/>
      <c r="BK458"/>
      <c r="BL458"/>
      <c r="BM458"/>
      <c r="BN458"/>
      <c r="BO458"/>
      <c r="BP458"/>
      <c r="BQ458"/>
      <c r="BR458"/>
      <c r="BS458"/>
      <c r="BT458"/>
      <c r="BU458"/>
      <c r="BV458"/>
      <c r="BW458"/>
      <c r="BX458"/>
      <c r="BY458"/>
      <c r="BZ458"/>
      <c r="CA458"/>
      <c r="CB458"/>
      <c r="CC458"/>
      <c r="CD458"/>
      <c r="CE458"/>
      <c r="CF458"/>
      <c r="CG458"/>
      <c r="CH458"/>
      <c r="CI458"/>
      <c r="CJ458"/>
      <c r="CK458"/>
      <c r="CL458"/>
      <c r="CM458"/>
      <c r="CN458"/>
      <c r="CO458"/>
    </row>
    <row r="459" spans="1:93" s="335" customFormat="1">
      <c r="A459" s="287"/>
      <c r="B459" s="287"/>
      <c r="C459" s="287"/>
      <c r="D459" s="333"/>
      <c r="E459" s="333"/>
      <c r="F459" s="287"/>
      <c r="G459" s="287"/>
      <c r="H459" s="334"/>
      <c r="I459" s="334"/>
      <c r="J459" s="333"/>
      <c r="K459" s="333"/>
      <c r="L459" s="334">
        <v>581</v>
      </c>
      <c r="M459" s="287" t="s">
        <v>2767</v>
      </c>
      <c r="N459" s="287" t="s">
        <v>2729</v>
      </c>
      <c r="O459" s="287" t="s">
        <v>2806</v>
      </c>
      <c r="P459" s="290" t="s">
        <v>1058</v>
      </c>
      <c r="Q459" s="405"/>
      <c r="R459" s="50"/>
      <c r="S459"/>
      <c r="T459"/>
      <c r="U459"/>
      <c r="V459"/>
      <c r="W459"/>
      <c r="X459"/>
      <c r="Y459"/>
      <c r="Z459"/>
      <c r="AA459"/>
      <c r="AB459"/>
      <c r="AC459"/>
      <c r="AD459"/>
      <c r="AE459"/>
      <c r="AF459"/>
      <c r="AG459"/>
      <c r="AH459"/>
      <c r="AI459"/>
      <c r="AJ459"/>
      <c r="AK459"/>
      <c r="AL459"/>
      <c r="AM459"/>
      <c r="AN459"/>
      <c r="AO459"/>
      <c r="AP459"/>
      <c r="AQ459"/>
      <c r="AR459"/>
      <c r="AS459"/>
      <c r="AT459"/>
      <c r="AU459"/>
      <c r="AV459"/>
      <c r="AW459"/>
      <c r="AX459"/>
      <c r="AY459"/>
      <c r="AZ459"/>
      <c r="BA459"/>
      <c r="BB459"/>
      <c r="BC459"/>
      <c r="BD459"/>
      <c r="BE459"/>
      <c r="BF459"/>
      <c r="BG459"/>
      <c r="BH459"/>
      <c r="BI459"/>
      <c r="BJ459"/>
      <c r="BK459"/>
      <c r="BL459"/>
      <c r="BM459"/>
      <c r="BN459"/>
      <c r="BO459"/>
      <c r="BP459"/>
      <c r="BQ459"/>
      <c r="BR459"/>
      <c r="BS459"/>
      <c r="BT459"/>
      <c r="BU459"/>
      <c r="BV459"/>
      <c r="BW459"/>
      <c r="BX459"/>
      <c r="BY459"/>
      <c r="BZ459"/>
      <c r="CA459"/>
      <c r="CB459"/>
      <c r="CC459"/>
      <c r="CD459"/>
      <c r="CE459"/>
      <c r="CF459"/>
      <c r="CG459"/>
      <c r="CH459"/>
      <c r="CI459"/>
      <c r="CJ459"/>
      <c r="CK459"/>
      <c r="CL459"/>
      <c r="CM459"/>
      <c r="CN459"/>
      <c r="CO459"/>
    </row>
    <row r="460" spans="1:93" s="335" customFormat="1">
      <c r="A460" s="287"/>
      <c r="B460" s="287"/>
      <c r="C460" s="287"/>
      <c r="D460" s="333"/>
      <c r="E460" s="333"/>
      <c r="F460" s="287"/>
      <c r="G460" s="287"/>
      <c r="H460" s="334"/>
      <c r="I460" s="334"/>
      <c r="J460" s="333"/>
      <c r="K460" s="333"/>
      <c r="L460" s="334">
        <v>612</v>
      </c>
      <c r="M460" s="287" t="s">
        <v>2476</v>
      </c>
      <c r="N460" s="287" t="s">
        <v>2646</v>
      </c>
      <c r="O460" s="287" t="s">
        <v>1942</v>
      </c>
      <c r="P460" s="290" t="s">
        <v>1052</v>
      </c>
      <c r="Q460" s="405"/>
      <c r="R460" s="50"/>
      <c r="S460"/>
      <c r="T460"/>
      <c r="U460"/>
      <c r="V460"/>
      <c r="W460"/>
      <c r="X460"/>
      <c r="Y460"/>
      <c r="Z460"/>
      <c r="AA460"/>
      <c r="AB460"/>
      <c r="AC460"/>
      <c r="AD460"/>
      <c r="AE460"/>
      <c r="AF460"/>
      <c r="AG460"/>
      <c r="AH460"/>
      <c r="AI460"/>
      <c r="AJ460"/>
      <c r="AK460"/>
      <c r="AL460"/>
      <c r="AM460"/>
      <c r="AN460"/>
      <c r="AO460"/>
      <c r="AP460"/>
      <c r="AQ460"/>
      <c r="AR460"/>
      <c r="AS460"/>
      <c r="AT460"/>
      <c r="AU460"/>
      <c r="AV460"/>
      <c r="AW460"/>
      <c r="AX460"/>
      <c r="AY460"/>
      <c r="AZ460"/>
      <c r="BA460"/>
      <c r="BB460"/>
      <c r="BC460"/>
      <c r="BD460"/>
      <c r="BE460"/>
      <c r="BF460"/>
      <c r="BG460"/>
      <c r="BH460"/>
      <c r="BI460"/>
      <c r="BJ460"/>
      <c r="BK460"/>
      <c r="BL460"/>
      <c r="BM460"/>
      <c r="BN460"/>
      <c r="BO460"/>
      <c r="BP460"/>
      <c r="BQ460"/>
      <c r="BR460"/>
      <c r="BS460"/>
      <c r="BT460"/>
      <c r="BU460"/>
      <c r="BV460"/>
      <c r="BW460"/>
      <c r="BX460"/>
      <c r="BY460"/>
      <c r="BZ460"/>
      <c r="CA460"/>
      <c r="CB460"/>
      <c r="CC460"/>
      <c r="CD460"/>
      <c r="CE460"/>
      <c r="CF460"/>
      <c r="CG460"/>
      <c r="CH460"/>
      <c r="CI460"/>
      <c r="CJ460"/>
      <c r="CK460"/>
      <c r="CL460"/>
      <c r="CM460"/>
      <c r="CN460"/>
      <c r="CO460"/>
    </row>
    <row r="461" spans="1:93" s="330" customFormat="1" ht="89.25" customHeight="1">
      <c r="A461" s="322">
        <v>38</v>
      </c>
      <c r="B461" s="319" t="s">
        <v>2842</v>
      </c>
      <c r="C461" s="321" t="s">
        <v>2251</v>
      </c>
      <c r="D461" s="339" t="s">
        <v>2379</v>
      </c>
      <c r="E461" s="321" t="s">
        <v>2252</v>
      </c>
      <c r="F461" s="321" t="s">
        <v>2343</v>
      </c>
      <c r="G461" s="321" t="s">
        <v>2002</v>
      </c>
      <c r="H461" s="323">
        <v>4</v>
      </c>
      <c r="I461" s="323">
        <v>4</v>
      </c>
      <c r="J461" s="324" t="s">
        <v>2568</v>
      </c>
      <c r="K461" s="344" t="s">
        <v>2091</v>
      </c>
      <c r="L461" s="325">
        <v>587</v>
      </c>
      <c r="M461" s="321" t="s">
        <v>2871</v>
      </c>
      <c r="N461" s="376" t="s">
        <v>2870</v>
      </c>
      <c r="O461" s="321" t="s">
        <v>2872</v>
      </c>
      <c r="P461" s="380" t="s">
        <v>1116</v>
      </c>
      <c r="Q461" s="405"/>
      <c r="R461" s="50"/>
      <c r="S461"/>
      <c r="T461"/>
      <c r="U461"/>
      <c r="V461"/>
      <c r="W461"/>
      <c r="X461"/>
      <c r="Y461"/>
      <c r="Z461"/>
      <c r="AA461"/>
      <c r="AB461"/>
      <c r="AC461"/>
      <c r="AD461"/>
      <c r="AE461"/>
      <c r="AF461"/>
      <c r="AG461"/>
      <c r="AH461"/>
      <c r="AI461"/>
      <c r="AJ461"/>
      <c r="AK461"/>
      <c r="AL461"/>
      <c r="AM461"/>
      <c r="AN461"/>
      <c r="AO461"/>
      <c r="AP461"/>
      <c r="AQ461"/>
      <c r="AR461"/>
      <c r="AS461"/>
      <c r="AT461"/>
      <c r="AU461"/>
      <c r="AV461"/>
      <c r="AW461"/>
      <c r="AX461"/>
      <c r="AY461"/>
      <c r="AZ461"/>
      <c r="BA461"/>
      <c r="BB461"/>
      <c r="BC461"/>
      <c r="BD461"/>
      <c r="BE461"/>
      <c r="BF461"/>
      <c r="BG461"/>
      <c r="BH461"/>
      <c r="BI461"/>
      <c r="BJ461"/>
      <c r="BK461"/>
      <c r="BL461"/>
      <c r="BM461"/>
      <c r="BN461"/>
      <c r="BO461"/>
      <c r="BP461"/>
      <c r="BQ461"/>
      <c r="BR461"/>
      <c r="BS461"/>
      <c r="BT461"/>
      <c r="BU461"/>
      <c r="BV461"/>
      <c r="BW461"/>
      <c r="BX461"/>
      <c r="BY461"/>
      <c r="BZ461"/>
      <c r="CA461"/>
      <c r="CB461"/>
      <c r="CC461"/>
      <c r="CD461"/>
      <c r="CE461"/>
      <c r="CF461"/>
      <c r="CG461"/>
      <c r="CH461"/>
      <c r="CI461"/>
      <c r="CJ461"/>
      <c r="CK461"/>
      <c r="CL461"/>
      <c r="CM461"/>
      <c r="CN461"/>
      <c r="CO461"/>
    </row>
    <row r="462" spans="1:93" s="330" customFormat="1" ht="30">
      <c r="A462" s="322"/>
      <c r="B462" s="322"/>
      <c r="C462" s="321"/>
      <c r="D462" s="321"/>
      <c r="E462" s="321"/>
      <c r="F462" s="321"/>
      <c r="G462" s="321"/>
      <c r="H462" s="323"/>
      <c r="I462" s="323"/>
      <c r="J462" s="321"/>
      <c r="K462" s="322"/>
      <c r="L462" s="323">
        <v>587</v>
      </c>
      <c r="M462" s="321" t="s">
        <v>2377</v>
      </c>
      <c r="N462" s="375" t="s">
        <v>2213</v>
      </c>
      <c r="O462" s="321" t="s">
        <v>2250</v>
      </c>
      <c r="P462" s="380" t="s">
        <v>1051</v>
      </c>
      <c r="Q462" s="405"/>
      <c r="R462" s="50"/>
      <c r="S462"/>
      <c r="T462"/>
      <c r="U462"/>
      <c r="V462"/>
      <c r="W462"/>
      <c r="X462"/>
      <c r="Y462"/>
      <c r="Z462"/>
      <c r="AA462"/>
      <c r="AB462"/>
      <c r="AC462"/>
      <c r="AD462"/>
      <c r="AE462"/>
      <c r="AF462"/>
      <c r="AG462"/>
      <c r="AH462"/>
      <c r="AI462"/>
      <c r="AJ462"/>
      <c r="AK462"/>
      <c r="AL462"/>
      <c r="AM462"/>
      <c r="AN462"/>
      <c r="AO462"/>
      <c r="AP462"/>
      <c r="AQ462"/>
      <c r="AR462"/>
      <c r="AS462"/>
      <c r="AT462"/>
      <c r="AU462"/>
      <c r="AV462"/>
      <c r="AW462"/>
      <c r="AX462"/>
      <c r="AY462"/>
      <c r="AZ462"/>
      <c r="BA462"/>
      <c r="BB462"/>
      <c r="BC462"/>
      <c r="BD462"/>
      <c r="BE462"/>
      <c r="BF462"/>
      <c r="BG462"/>
      <c r="BH462"/>
      <c r="BI462"/>
      <c r="BJ462"/>
      <c r="BK462"/>
      <c r="BL462"/>
      <c r="BM462"/>
      <c r="BN462"/>
      <c r="BO462"/>
      <c r="BP462"/>
      <c r="BQ462"/>
      <c r="BR462"/>
      <c r="BS462"/>
      <c r="BT462"/>
      <c r="BU462"/>
      <c r="BV462"/>
      <c r="BW462"/>
      <c r="BX462"/>
      <c r="BY462"/>
      <c r="BZ462"/>
      <c r="CA462"/>
      <c r="CB462"/>
      <c r="CC462"/>
      <c r="CD462"/>
      <c r="CE462"/>
      <c r="CF462"/>
      <c r="CG462"/>
      <c r="CH462"/>
      <c r="CI462"/>
      <c r="CJ462"/>
      <c r="CK462"/>
      <c r="CL462"/>
      <c r="CM462"/>
      <c r="CN462"/>
      <c r="CO462"/>
    </row>
    <row r="463" spans="1:93" s="330" customFormat="1" ht="30">
      <c r="A463" s="322"/>
      <c r="B463" s="322"/>
      <c r="C463" s="321"/>
      <c r="D463" s="321"/>
      <c r="E463" s="321"/>
      <c r="F463" s="321"/>
      <c r="G463" s="321"/>
      <c r="H463" s="323"/>
      <c r="I463" s="323"/>
      <c r="J463" s="321"/>
      <c r="K463" s="322"/>
      <c r="L463" s="323">
        <v>587</v>
      </c>
      <c r="M463" s="321" t="s">
        <v>2378</v>
      </c>
      <c r="N463" s="321" t="s">
        <v>2253</v>
      </c>
      <c r="O463" s="321" t="s">
        <v>2254</v>
      </c>
      <c r="P463" s="380" t="s">
        <v>1048</v>
      </c>
      <c r="Q463" s="405"/>
      <c r="R463" s="50"/>
      <c r="S463"/>
      <c r="T463"/>
      <c r="U463"/>
      <c r="V463"/>
      <c r="W463"/>
      <c r="X463"/>
      <c r="Y463"/>
      <c r="Z463"/>
      <c r="AA463"/>
      <c r="AB463"/>
      <c r="AC463"/>
      <c r="AD463"/>
      <c r="AE463"/>
      <c r="AF463"/>
      <c r="AG463"/>
      <c r="AH463"/>
      <c r="AI463"/>
      <c r="AJ463"/>
      <c r="AK463"/>
      <c r="AL463"/>
      <c r="AM463"/>
      <c r="AN463"/>
      <c r="AO463"/>
      <c r="AP463"/>
      <c r="AQ463"/>
      <c r="AR463"/>
      <c r="AS463"/>
      <c r="AT463"/>
      <c r="AU463"/>
      <c r="AV463"/>
      <c r="AW463"/>
      <c r="AX463"/>
      <c r="AY463"/>
      <c r="AZ463"/>
      <c r="BA463"/>
      <c r="BB463"/>
      <c r="BC463"/>
      <c r="BD463"/>
      <c r="BE463"/>
      <c r="BF463"/>
      <c r="BG463"/>
      <c r="BH463"/>
      <c r="BI463"/>
      <c r="BJ463"/>
      <c r="BK463"/>
      <c r="BL463"/>
      <c r="BM463"/>
      <c r="BN463"/>
      <c r="BO463"/>
      <c r="BP463"/>
      <c r="BQ463"/>
      <c r="BR463"/>
      <c r="BS463"/>
      <c r="BT463"/>
      <c r="BU463"/>
      <c r="BV463"/>
      <c r="BW463"/>
      <c r="BX463"/>
      <c r="BY463"/>
      <c r="BZ463"/>
      <c r="CA463"/>
      <c r="CB463"/>
      <c r="CC463"/>
      <c r="CD463"/>
      <c r="CE463"/>
      <c r="CF463"/>
      <c r="CG463"/>
      <c r="CH463"/>
      <c r="CI463"/>
      <c r="CJ463"/>
      <c r="CK463"/>
      <c r="CL463"/>
      <c r="CM463"/>
      <c r="CN463"/>
      <c r="CO463"/>
    </row>
    <row r="464" spans="1:93" s="330" customFormat="1" ht="30">
      <c r="A464" s="322"/>
      <c r="B464" s="322"/>
      <c r="C464" s="321"/>
      <c r="D464" s="321"/>
      <c r="E464" s="321"/>
      <c r="F464" s="321"/>
      <c r="G464" s="321"/>
      <c r="H464" s="323"/>
      <c r="I464" s="323"/>
      <c r="J464" s="321"/>
      <c r="K464" s="321"/>
      <c r="L464" s="323">
        <v>583</v>
      </c>
      <c r="M464" s="321" t="s">
        <v>2345</v>
      </c>
      <c r="N464" s="321" t="s">
        <v>1981</v>
      </c>
      <c r="O464" s="321" t="s">
        <v>1982</v>
      </c>
      <c r="P464" s="380" t="s">
        <v>1113</v>
      </c>
      <c r="Q464" s="405"/>
      <c r="R464" s="50"/>
      <c r="S464"/>
      <c r="T464"/>
      <c r="U464"/>
      <c r="V464"/>
      <c r="W464"/>
      <c r="X464"/>
      <c r="Y464"/>
      <c r="Z464"/>
      <c r="AA464"/>
      <c r="AB464"/>
      <c r="AC464"/>
      <c r="AD464"/>
      <c r="AE464"/>
      <c r="AF464"/>
      <c r="AG464"/>
      <c r="AH464"/>
      <c r="AI464"/>
      <c r="AJ464"/>
      <c r="AK464"/>
      <c r="AL464"/>
      <c r="AM464"/>
      <c r="AN464"/>
      <c r="AO464"/>
      <c r="AP464"/>
      <c r="AQ464"/>
      <c r="AR464"/>
      <c r="AS464"/>
      <c r="AT464"/>
      <c r="AU464"/>
      <c r="AV464"/>
      <c r="AW464"/>
      <c r="AX464"/>
      <c r="AY464"/>
      <c r="AZ464"/>
      <c r="BA464"/>
      <c r="BB464"/>
      <c r="BC464"/>
      <c r="BD464"/>
      <c r="BE464"/>
      <c r="BF464"/>
      <c r="BG464"/>
      <c r="BH464"/>
      <c r="BI464"/>
      <c r="BJ464"/>
      <c r="BK464"/>
      <c r="BL464"/>
      <c r="BM464"/>
      <c r="BN464"/>
      <c r="BO464"/>
      <c r="BP464"/>
      <c r="BQ464"/>
      <c r="BR464"/>
      <c r="BS464"/>
      <c r="BT464"/>
      <c r="BU464"/>
      <c r="BV464"/>
      <c r="BW464"/>
      <c r="BX464"/>
      <c r="BY464"/>
      <c r="BZ464"/>
      <c r="CA464"/>
      <c r="CB464"/>
      <c r="CC464"/>
      <c r="CD464"/>
      <c r="CE464"/>
      <c r="CF464"/>
      <c r="CG464"/>
      <c r="CH464"/>
      <c r="CI464"/>
      <c r="CJ464"/>
      <c r="CK464"/>
      <c r="CL464"/>
      <c r="CM464"/>
      <c r="CN464"/>
      <c r="CO464"/>
    </row>
    <row r="465" spans="1:93" s="1" customFormat="1">
      <c r="A465" s="274"/>
      <c r="B465" s="274"/>
      <c r="C465" s="252"/>
      <c r="D465" s="252"/>
      <c r="E465" s="252"/>
      <c r="F465" s="252"/>
      <c r="G465" s="299"/>
      <c r="H465" s="270"/>
      <c r="I465" s="270"/>
      <c r="J465" s="274"/>
      <c r="K465" s="252"/>
      <c r="L465" s="270"/>
      <c r="M465" s="252"/>
      <c r="N465" s="252"/>
      <c r="O465" s="252"/>
      <c r="P465" s="299"/>
      <c r="Q465" s="408"/>
      <c r="R465" s="299"/>
      <c r="S465"/>
      <c r="T465"/>
      <c r="U465"/>
      <c r="V465"/>
      <c r="W465"/>
      <c r="X465"/>
      <c r="Y465"/>
      <c r="Z465"/>
      <c r="AA465"/>
      <c r="AB465"/>
      <c r="AC465"/>
      <c r="AD465"/>
      <c r="AE465"/>
      <c r="AF465"/>
      <c r="AG465"/>
      <c r="AH465"/>
      <c r="AI465"/>
      <c r="AJ465"/>
      <c r="AK465"/>
      <c r="AL465"/>
      <c r="AM465"/>
      <c r="AN465"/>
      <c r="AO465"/>
      <c r="AP465"/>
      <c r="AQ465"/>
      <c r="AR465"/>
      <c r="AS465"/>
      <c r="AT465"/>
      <c r="AU465"/>
      <c r="AV465"/>
      <c r="AW465"/>
      <c r="AX465"/>
      <c r="AY465"/>
      <c r="AZ465"/>
      <c r="BA465"/>
      <c r="BB465"/>
      <c r="BC465"/>
      <c r="BD465"/>
      <c r="BE465"/>
      <c r="BF465"/>
      <c r="BG465"/>
      <c r="BH465"/>
      <c r="BI465"/>
      <c r="BJ465"/>
      <c r="BK465"/>
      <c r="BL465"/>
      <c r="BM465"/>
      <c r="BN465"/>
      <c r="BO465"/>
      <c r="BP465"/>
      <c r="BQ465"/>
      <c r="BR465"/>
      <c r="BS465"/>
      <c r="BT465"/>
      <c r="BU465"/>
      <c r="BV465"/>
      <c r="BW465"/>
      <c r="BX465"/>
      <c r="BY465"/>
      <c r="BZ465"/>
      <c r="CA465"/>
      <c r="CB465"/>
      <c r="CC465"/>
      <c r="CD465"/>
      <c r="CE465"/>
      <c r="CF465"/>
      <c r="CG465"/>
      <c r="CH465"/>
      <c r="CI465"/>
      <c r="CJ465"/>
      <c r="CK465"/>
      <c r="CL465"/>
      <c r="CM465"/>
      <c r="CN465"/>
      <c r="CO465"/>
    </row>
    <row r="466" spans="1:93" s="1" customFormat="1">
      <c r="A466" s="135"/>
      <c r="B466" s="135"/>
      <c r="C466" s="46"/>
      <c r="D466" s="46"/>
      <c r="E466" s="46"/>
      <c r="F466" s="46"/>
      <c r="G466" s="297" t="s">
        <v>2320</v>
      </c>
      <c r="H466" s="109"/>
      <c r="I466" s="109"/>
      <c r="J466" s="135"/>
      <c r="K466" s="46"/>
      <c r="L466" s="109"/>
      <c r="M466" s="46"/>
      <c r="N466" s="46"/>
      <c r="O466" s="46"/>
      <c r="P466" s="297"/>
      <c r="Q466" s="405">
        <f>SUM(Q3:Q465)</f>
        <v>66</v>
      </c>
      <c r="R466" s="50"/>
      <c r="S466"/>
      <c r="T466"/>
      <c r="U466"/>
      <c r="V466"/>
      <c r="W466"/>
      <c r="X466"/>
      <c r="Y466"/>
      <c r="Z466"/>
      <c r="AA466"/>
      <c r="AB466"/>
      <c r="AC466"/>
      <c r="AD466"/>
      <c r="AE466"/>
      <c r="AF466"/>
      <c r="AG466"/>
      <c r="AH466"/>
      <c r="AI466"/>
      <c r="AJ466"/>
      <c r="AK466"/>
      <c r="AL466"/>
      <c r="AM466"/>
      <c r="AN466"/>
      <c r="AO466"/>
      <c r="AP466"/>
      <c r="AQ466"/>
      <c r="AR466"/>
      <c r="AS466"/>
      <c r="AT466"/>
      <c r="AU466"/>
      <c r="AV466"/>
      <c r="AW466"/>
      <c r="AX466"/>
      <c r="AY466"/>
      <c r="AZ466"/>
      <c r="BA466"/>
      <c r="BB466"/>
      <c r="BC466"/>
      <c r="BD466"/>
      <c r="BE466"/>
      <c r="BF466"/>
      <c r="BG466"/>
      <c r="BH466"/>
      <c r="BI466"/>
      <c r="BJ466"/>
      <c r="BK466"/>
      <c r="BL466"/>
      <c r="BM466"/>
      <c r="BN466"/>
      <c r="BO466"/>
      <c r="BP466"/>
      <c r="BQ466"/>
      <c r="BR466"/>
      <c r="BS466"/>
      <c r="BT466"/>
      <c r="BU466"/>
      <c r="BV466"/>
      <c r="BW466"/>
      <c r="BX466"/>
      <c r="BY466"/>
      <c r="BZ466"/>
      <c r="CA466"/>
      <c r="CB466"/>
      <c r="CC466"/>
      <c r="CD466"/>
      <c r="CE466"/>
      <c r="CF466"/>
      <c r="CG466"/>
      <c r="CH466"/>
      <c r="CI466"/>
      <c r="CJ466"/>
      <c r="CK466"/>
      <c r="CL466"/>
      <c r="CM466"/>
      <c r="CN466"/>
      <c r="CO466"/>
    </row>
    <row r="467" spans="1:93" s="1" customFormat="1" ht="45">
      <c r="A467" s="135">
        <v>38</v>
      </c>
      <c r="B467" s="135"/>
      <c r="C467" s="46"/>
      <c r="D467" s="46"/>
      <c r="E467" s="46"/>
      <c r="F467" s="46"/>
      <c r="G467" s="297" t="s">
        <v>2862</v>
      </c>
      <c r="H467" s="109"/>
      <c r="I467" s="109"/>
      <c r="J467" s="135"/>
      <c r="K467" s="46"/>
      <c r="L467" s="109"/>
      <c r="M467" s="46"/>
      <c r="N467" s="46"/>
      <c r="O467" s="46"/>
      <c r="P467" s="297"/>
      <c r="Q467" s="415">
        <f>Q466/A467</f>
        <v>1.736842105263158</v>
      </c>
      <c r="R467" s="50"/>
      <c r="S467"/>
      <c r="T467"/>
      <c r="U467"/>
      <c r="V467"/>
      <c r="W467"/>
      <c r="X467"/>
      <c r="Y467"/>
      <c r="Z467"/>
      <c r="AA467"/>
      <c r="AB467"/>
      <c r="AC467"/>
      <c r="AD467"/>
      <c r="AE467"/>
      <c r="AF467"/>
      <c r="AG467"/>
      <c r="AH467"/>
      <c r="AI467"/>
      <c r="AJ467"/>
      <c r="AK467"/>
      <c r="AL467"/>
      <c r="AM467"/>
      <c r="AN467"/>
      <c r="AO467"/>
      <c r="AP467"/>
      <c r="AQ467"/>
      <c r="AR467"/>
      <c r="AS467"/>
      <c r="AT467"/>
      <c r="AU467"/>
      <c r="AV467"/>
      <c r="AW467"/>
      <c r="AX467"/>
      <c r="AY467"/>
      <c r="AZ467"/>
      <c r="BA467"/>
      <c r="BB467"/>
      <c r="BC467"/>
      <c r="BD467"/>
      <c r="BE467"/>
      <c r="BF467"/>
      <c r="BG467"/>
      <c r="BH467"/>
      <c r="BI467"/>
      <c r="BJ467"/>
      <c r="BK467"/>
      <c r="BL467"/>
      <c r="BM467"/>
      <c r="BN467"/>
      <c r="BO467"/>
      <c r="BP467"/>
      <c r="BQ467"/>
      <c r="BR467"/>
      <c r="BS467"/>
      <c r="BT467"/>
      <c r="BU467"/>
      <c r="BV467"/>
      <c r="BW467"/>
      <c r="BX467"/>
      <c r="BY467"/>
      <c r="BZ467"/>
      <c r="CA467"/>
      <c r="CB467"/>
      <c r="CC467"/>
      <c r="CD467"/>
      <c r="CE467"/>
      <c r="CF467"/>
      <c r="CG467"/>
      <c r="CH467"/>
      <c r="CI467"/>
      <c r="CJ467"/>
      <c r="CK467"/>
      <c r="CL467"/>
      <c r="CM467"/>
      <c r="CN467"/>
      <c r="CO467"/>
    </row>
    <row r="468" spans="1:93" s="1" customFormat="1">
      <c r="H468" s="254"/>
      <c r="I468" s="254"/>
      <c r="L468" s="254"/>
      <c r="Q468" s="254"/>
      <c r="T468"/>
      <c r="U468"/>
      <c r="V468"/>
      <c r="W468"/>
      <c r="X468"/>
      <c r="Y468"/>
      <c r="Z468"/>
      <c r="AA468"/>
      <c r="AB468"/>
      <c r="AC468"/>
      <c r="AD468"/>
      <c r="AE468"/>
      <c r="AF468"/>
      <c r="AG468"/>
      <c r="AH468"/>
      <c r="AI468"/>
      <c r="AJ468"/>
      <c r="AK468"/>
      <c r="AL468"/>
      <c r="AM468"/>
      <c r="AN468"/>
      <c r="AO468"/>
      <c r="AP468"/>
      <c r="AQ468"/>
      <c r="AR468"/>
      <c r="AS468"/>
      <c r="AT468"/>
      <c r="AU468"/>
      <c r="AV468"/>
      <c r="AW468"/>
      <c r="AX468"/>
      <c r="AY468"/>
      <c r="AZ468"/>
      <c r="BA468"/>
      <c r="BB468"/>
      <c r="BC468"/>
      <c r="BD468"/>
      <c r="BE468"/>
      <c r="BF468"/>
      <c r="BG468"/>
      <c r="BH468"/>
      <c r="BI468"/>
      <c r="BJ468"/>
      <c r="BK468"/>
      <c r="BL468"/>
      <c r="BM468"/>
      <c r="BN468"/>
      <c r="BO468"/>
      <c r="BP468"/>
      <c r="BQ468"/>
      <c r="BR468"/>
      <c r="BS468"/>
      <c r="BT468"/>
      <c r="BU468"/>
      <c r="BV468"/>
      <c r="BW468"/>
      <c r="BX468"/>
      <c r="BY468"/>
      <c r="BZ468"/>
      <c r="CA468"/>
      <c r="CB468"/>
      <c r="CC468"/>
      <c r="CD468"/>
      <c r="CE468"/>
      <c r="CF468"/>
      <c r="CG468"/>
      <c r="CH468"/>
      <c r="CI468"/>
      <c r="CJ468"/>
      <c r="CK468"/>
      <c r="CL468"/>
      <c r="CM468"/>
      <c r="CN468"/>
      <c r="CO468"/>
    </row>
    <row r="469" spans="1:93" s="1" customFormat="1">
      <c r="H469" s="254"/>
      <c r="I469" s="254"/>
      <c r="L469" s="254"/>
      <c r="Q469" s="254"/>
      <c r="T469"/>
      <c r="U469"/>
      <c r="V469"/>
      <c r="W469"/>
      <c r="X469"/>
      <c r="Y469"/>
      <c r="Z469"/>
      <c r="AA469"/>
      <c r="AB469"/>
      <c r="AC469"/>
      <c r="AD469"/>
      <c r="AE469"/>
      <c r="AF469"/>
      <c r="AG469"/>
      <c r="AH469"/>
      <c r="AI469"/>
      <c r="AJ469"/>
      <c r="AK469"/>
      <c r="AL469"/>
      <c r="AM469"/>
      <c r="AN469"/>
      <c r="AO469"/>
      <c r="AP469"/>
      <c r="AQ469"/>
      <c r="AR469"/>
      <c r="AS469"/>
      <c r="AT469"/>
      <c r="AU469"/>
      <c r="AV469"/>
      <c r="AW469"/>
      <c r="AX469"/>
      <c r="AY469"/>
      <c r="AZ469"/>
      <c r="BA469"/>
      <c r="BB469"/>
      <c r="BC469"/>
      <c r="BD469"/>
      <c r="BE469"/>
      <c r="BF469"/>
      <c r="BG469"/>
      <c r="BH469"/>
      <c r="BI469"/>
      <c r="BJ469"/>
      <c r="BK469"/>
      <c r="BL469"/>
      <c r="BM469"/>
      <c r="BN469"/>
      <c r="BO469"/>
      <c r="BP469"/>
      <c r="BQ469"/>
      <c r="BR469"/>
      <c r="BS469"/>
      <c r="BT469"/>
      <c r="BU469"/>
      <c r="BV469"/>
      <c r="BW469"/>
      <c r="BX469"/>
      <c r="BY469"/>
      <c r="BZ469"/>
      <c r="CA469"/>
      <c r="CB469"/>
      <c r="CC469"/>
      <c r="CD469"/>
      <c r="CE469"/>
      <c r="CF469"/>
      <c r="CG469"/>
      <c r="CH469"/>
      <c r="CI469"/>
      <c r="CJ469"/>
      <c r="CK469"/>
      <c r="CL469"/>
      <c r="CM469"/>
      <c r="CN469"/>
      <c r="CO469"/>
    </row>
    <row r="470" spans="1:93" s="1" customFormat="1">
      <c r="H470" s="254"/>
      <c r="I470" s="254"/>
      <c r="L470" s="254"/>
      <c r="Q470" s="254"/>
      <c r="T470"/>
      <c r="U470"/>
      <c r="V470"/>
      <c r="W470"/>
      <c r="X470"/>
      <c r="Y470"/>
      <c r="Z470"/>
      <c r="AA470"/>
      <c r="AB470"/>
      <c r="AC470"/>
      <c r="AD470"/>
      <c r="AE470"/>
      <c r="AF470"/>
      <c r="AG470"/>
      <c r="AH470"/>
      <c r="AI470"/>
      <c r="AJ470"/>
      <c r="AK470"/>
      <c r="AL470"/>
      <c r="AM470"/>
      <c r="AN470"/>
      <c r="AO470"/>
      <c r="AP470"/>
      <c r="AQ470"/>
      <c r="AR470"/>
      <c r="AS470"/>
      <c r="AT470"/>
      <c r="AU470"/>
      <c r="AV470"/>
      <c r="AW470"/>
      <c r="AX470"/>
      <c r="AY470"/>
      <c r="AZ470"/>
      <c r="BA470"/>
      <c r="BB470"/>
      <c r="BC470"/>
      <c r="BD470"/>
      <c r="BE470"/>
      <c r="BF470"/>
      <c r="BG470"/>
      <c r="BH470"/>
      <c r="BI470"/>
      <c r="BJ470"/>
      <c r="BK470"/>
      <c r="BL470"/>
      <c r="BM470"/>
      <c r="BN470"/>
      <c r="BO470"/>
      <c r="BP470"/>
      <c r="BQ470"/>
      <c r="BR470"/>
      <c r="BS470"/>
      <c r="BT470"/>
      <c r="BU470"/>
      <c r="BV470"/>
      <c r="BW470"/>
      <c r="BX470"/>
      <c r="BY470"/>
      <c r="BZ470"/>
      <c r="CA470"/>
      <c r="CB470"/>
      <c r="CC470"/>
      <c r="CD470"/>
      <c r="CE470"/>
      <c r="CF470"/>
      <c r="CG470"/>
      <c r="CH470"/>
      <c r="CI470"/>
      <c r="CJ470"/>
      <c r="CK470"/>
      <c r="CL470"/>
      <c r="CM470"/>
      <c r="CN470"/>
      <c r="CO470"/>
    </row>
    <row r="471" spans="1:93" s="1" customFormat="1">
      <c r="H471" s="254"/>
      <c r="I471" s="254"/>
      <c r="L471" s="254"/>
      <c r="Q471" s="254"/>
      <c r="T471"/>
      <c r="U471"/>
      <c r="V471"/>
      <c r="W471"/>
      <c r="X471"/>
      <c r="Y471"/>
      <c r="Z471"/>
      <c r="AA471"/>
      <c r="AB471"/>
      <c r="AC471"/>
      <c r="AD471"/>
      <c r="AE471"/>
      <c r="AF471"/>
      <c r="AG471"/>
      <c r="AH471"/>
      <c r="AI471"/>
      <c r="AJ471"/>
      <c r="AK471"/>
      <c r="AL471"/>
      <c r="AM471"/>
      <c r="AN471"/>
      <c r="AO471"/>
      <c r="AP471"/>
      <c r="AQ471"/>
      <c r="AR471"/>
      <c r="AS471"/>
      <c r="AT471"/>
      <c r="AU471"/>
      <c r="AV471"/>
      <c r="AW471"/>
      <c r="AX471"/>
      <c r="AY471"/>
      <c r="AZ471"/>
      <c r="BA471"/>
      <c r="BB471"/>
      <c r="BC471"/>
      <c r="BD471"/>
      <c r="BE471"/>
      <c r="BF471"/>
      <c r="BG471"/>
      <c r="BH471"/>
      <c r="BI471"/>
      <c r="BJ471"/>
      <c r="BK471"/>
      <c r="BL471"/>
      <c r="BM471"/>
      <c r="BN471"/>
      <c r="BO471"/>
      <c r="BP471"/>
      <c r="BQ471"/>
      <c r="BR471"/>
      <c r="BS471"/>
      <c r="BT471"/>
      <c r="BU471"/>
      <c r="BV471"/>
      <c r="BW471"/>
      <c r="BX471"/>
      <c r="BY471"/>
      <c r="BZ471"/>
      <c r="CA471"/>
      <c r="CB471"/>
      <c r="CC471"/>
      <c r="CD471"/>
      <c r="CE471"/>
      <c r="CF471"/>
      <c r="CG471"/>
      <c r="CH471"/>
      <c r="CI471"/>
      <c r="CJ471"/>
      <c r="CK471"/>
      <c r="CL471"/>
      <c r="CM471"/>
      <c r="CN471"/>
      <c r="CO471"/>
    </row>
    <row r="472" spans="1:93" s="1" customFormat="1">
      <c r="H472" s="254"/>
      <c r="I472" s="254"/>
      <c r="L472" s="254"/>
      <c r="Q472" s="254"/>
      <c r="T472"/>
      <c r="U472"/>
      <c r="V472"/>
      <c r="W472"/>
      <c r="X472"/>
      <c r="Y472"/>
      <c r="Z472"/>
      <c r="AA472"/>
      <c r="AB472"/>
      <c r="AC472"/>
      <c r="AD472"/>
      <c r="AE472"/>
      <c r="AF472"/>
      <c r="AG472"/>
      <c r="AH472"/>
      <c r="AI472"/>
      <c r="AJ472"/>
      <c r="AK472"/>
      <c r="AL472"/>
      <c r="AM472"/>
      <c r="AN472"/>
      <c r="AO472"/>
      <c r="AP472"/>
      <c r="AQ472"/>
      <c r="AR472"/>
      <c r="AS472"/>
      <c r="AT472"/>
      <c r="AU472"/>
      <c r="AV472"/>
      <c r="AW472"/>
      <c r="AX472"/>
      <c r="AY472"/>
      <c r="AZ472"/>
      <c r="BA472"/>
      <c r="BB472"/>
      <c r="BC472"/>
      <c r="BD472"/>
      <c r="BE472"/>
      <c r="BF472"/>
      <c r="BG472"/>
      <c r="BH472"/>
      <c r="BI472"/>
      <c r="BJ472"/>
      <c r="BK472"/>
      <c r="BL472"/>
      <c r="BM472"/>
      <c r="BN472"/>
      <c r="BO472"/>
      <c r="BP472"/>
      <c r="BQ472"/>
      <c r="BR472"/>
      <c r="BS472"/>
      <c r="BT472"/>
      <c r="BU472"/>
      <c r="BV472"/>
      <c r="BW472"/>
      <c r="BX472"/>
      <c r="BY472"/>
      <c r="BZ472"/>
      <c r="CA472"/>
      <c r="CB472"/>
      <c r="CC472"/>
      <c r="CD472"/>
      <c r="CE472"/>
      <c r="CF472"/>
      <c r="CG472"/>
      <c r="CH472"/>
      <c r="CI472"/>
      <c r="CJ472"/>
      <c r="CK472"/>
      <c r="CL472"/>
      <c r="CM472"/>
      <c r="CN472"/>
      <c r="CO472"/>
    </row>
    <row r="473" spans="1:93" s="1" customFormat="1">
      <c r="H473" s="254"/>
      <c r="I473" s="254"/>
      <c r="L473" s="254"/>
      <c r="Q473" s="254"/>
      <c r="T473"/>
      <c r="U473"/>
      <c r="V473"/>
      <c r="W473"/>
      <c r="X473"/>
      <c r="Y473"/>
      <c r="Z473"/>
      <c r="AA473"/>
      <c r="AB473"/>
      <c r="AC473"/>
      <c r="AD473"/>
      <c r="AE473"/>
      <c r="AF473"/>
      <c r="AG473"/>
      <c r="AH473"/>
      <c r="AI473"/>
      <c r="AJ473"/>
      <c r="AK473"/>
      <c r="AL473"/>
      <c r="AM473"/>
      <c r="AN473"/>
      <c r="AO473"/>
      <c r="AP473"/>
      <c r="AQ473"/>
      <c r="AR473"/>
      <c r="AS473"/>
      <c r="AT473"/>
      <c r="AU473"/>
      <c r="AV473"/>
      <c r="AW473"/>
      <c r="AX473"/>
      <c r="AY473"/>
      <c r="AZ473"/>
      <c r="BA473"/>
      <c r="BB473"/>
      <c r="BC473"/>
      <c r="BD473"/>
      <c r="BE473"/>
      <c r="BF473"/>
      <c r="BG473"/>
      <c r="BH473"/>
      <c r="BI473"/>
      <c r="BJ473"/>
      <c r="BK473"/>
      <c r="BL473"/>
      <c r="BM473"/>
      <c r="BN473"/>
      <c r="BO473"/>
      <c r="BP473"/>
      <c r="BQ473"/>
      <c r="BR473"/>
      <c r="BS473"/>
      <c r="BT473"/>
      <c r="BU473"/>
      <c r="BV473"/>
      <c r="BW473"/>
      <c r="BX473"/>
      <c r="BY473"/>
      <c r="BZ473"/>
      <c r="CA473"/>
      <c r="CB473"/>
      <c r="CC473"/>
      <c r="CD473"/>
      <c r="CE473"/>
      <c r="CF473"/>
      <c r="CG473"/>
      <c r="CH473"/>
      <c r="CI473"/>
      <c r="CJ473"/>
      <c r="CK473"/>
      <c r="CL473"/>
      <c r="CM473"/>
      <c r="CN473"/>
      <c r="CO473"/>
    </row>
    <row r="474" spans="1:93" s="1" customFormat="1">
      <c r="H474" s="254"/>
      <c r="I474" s="254"/>
      <c r="L474" s="254"/>
      <c r="Q474" s="254"/>
      <c r="T474"/>
      <c r="U474"/>
      <c r="V474"/>
      <c r="W474"/>
      <c r="X474"/>
      <c r="Y474"/>
      <c r="Z474"/>
      <c r="AA474"/>
      <c r="AB474"/>
      <c r="AC474"/>
      <c r="AD474"/>
      <c r="AE474"/>
      <c r="AF474"/>
      <c r="AG474"/>
      <c r="AH474"/>
      <c r="AI474"/>
      <c r="AJ474"/>
      <c r="AK474"/>
      <c r="AL474"/>
      <c r="AM474"/>
      <c r="AN474"/>
      <c r="AO474"/>
      <c r="AP474"/>
      <c r="AQ474"/>
      <c r="AR474"/>
      <c r="AS474"/>
      <c r="AT474"/>
      <c r="AU474"/>
      <c r="AV474"/>
      <c r="AW474"/>
      <c r="AX474"/>
      <c r="AY474"/>
      <c r="AZ474"/>
      <c r="BA474"/>
      <c r="BB474"/>
      <c r="BC474"/>
      <c r="BD474"/>
      <c r="BE474"/>
      <c r="BF474"/>
      <c r="BG474"/>
      <c r="BH474"/>
      <c r="BI474"/>
      <c r="BJ474"/>
      <c r="BK474"/>
      <c r="BL474"/>
      <c r="BM474"/>
      <c r="BN474"/>
      <c r="BO474"/>
      <c r="BP474"/>
      <c r="BQ474"/>
      <c r="BR474"/>
      <c r="BS474"/>
      <c r="BT474"/>
      <c r="BU474"/>
      <c r="BV474"/>
      <c r="BW474"/>
      <c r="BX474"/>
      <c r="BY474"/>
      <c r="BZ474"/>
      <c r="CA474"/>
      <c r="CB474"/>
      <c r="CC474"/>
      <c r="CD474"/>
      <c r="CE474"/>
      <c r="CF474"/>
      <c r="CG474"/>
      <c r="CH474"/>
      <c r="CI474"/>
      <c r="CJ474"/>
      <c r="CK474"/>
      <c r="CL474"/>
      <c r="CM474"/>
      <c r="CN474"/>
      <c r="CO474"/>
    </row>
    <row r="475" spans="1:93" s="1" customFormat="1">
      <c r="H475" s="254"/>
      <c r="I475" s="254"/>
      <c r="L475" s="254"/>
      <c r="Q475" s="254"/>
      <c r="T475"/>
      <c r="U475"/>
      <c r="V475"/>
      <c r="W475"/>
      <c r="X475"/>
      <c r="Y475"/>
      <c r="Z475"/>
      <c r="AA475"/>
      <c r="AB475"/>
      <c r="AC475"/>
      <c r="AD475"/>
      <c r="AE475"/>
      <c r="AF475"/>
      <c r="AG475"/>
      <c r="AH475"/>
      <c r="AI475"/>
      <c r="AJ475"/>
      <c r="AK475"/>
      <c r="AL475"/>
      <c r="AM475"/>
      <c r="AN475"/>
      <c r="AO475"/>
      <c r="AP475"/>
      <c r="AQ475"/>
      <c r="AR475"/>
      <c r="AS475"/>
      <c r="AT475"/>
      <c r="AU475"/>
      <c r="AV475"/>
      <c r="AW475"/>
      <c r="AX475"/>
      <c r="AY475"/>
      <c r="AZ475"/>
      <c r="BA475"/>
      <c r="BB475"/>
      <c r="BC475"/>
      <c r="BD475"/>
      <c r="BE475"/>
      <c r="BF475"/>
      <c r="BG475"/>
      <c r="BH475"/>
      <c r="BI475"/>
      <c r="BJ475"/>
      <c r="BK475"/>
      <c r="BL475"/>
      <c r="BM475"/>
      <c r="BN475"/>
      <c r="BO475"/>
      <c r="BP475"/>
      <c r="BQ475"/>
      <c r="BR475"/>
      <c r="BS475"/>
      <c r="BT475"/>
      <c r="BU475"/>
      <c r="BV475"/>
      <c r="BW475"/>
      <c r="BX475"/>
      <c r="BY475"/>
      <c r="BZ475"/>
      <c r="CA475"/>
      <c r="CB475"/>
      <c r="CC475"/>
      <c r="CD475"/>
      <c r="CE475"/>
      <c r="CF475"/>
      <c r="CG475"/>
      <c r="CH475"/>
      <c r="CI475"/>
      <c r="CJ475"/>
      <c r="CK475"/>
      <c r="CL475"/>
      <c r="CM475"/>
      <c r="CN475"/>
      <c r="CO475"/>
    </row>
    <row r="476" spans="1:93" s="1" customFormat="1">
      <c r="H476" s="254"/>
      <c r="I476" s="254"/>
      <c r="L476" s="254"/>
      <c r="Q476" s="254"/>
      <c r="T476"/>
      <c r="U476"/>
      <c r="V476"/>
      <c r="W476"/>
      <c r="X476"/>
      <c r="Y476"/>
      <c r="Z476"/>
      <c r="AA476"/>
      <c r="AB476"/>
      <c r="AC476"/>
      <c r="AD476"/>
      <c r="AE476"/>
      <c r="AF476"/>
      <c r="AG476"/>
      <c r="AH476"/>
      <c r="AI476"/>
      <c r="AJ476"/>
      <c r="AK476"/>
      <c r="AL476"/>
      <c r="AM476"/>
      <c r="AN476"/>
      <c r="AO476"/>
      <c r="AP476"/>
      <c r="AQ476"/>
      <c r="AR476"/>
      <c r="AS476"/>
      <c r="AT476"/>
      <c r="AU476"/>
      <c r="AV476"/>
      <c r="AW476"/>
      <c r="AX476"/>
      <c r="AY476"/>
      <c r="AZ476"/>
      <c r="BA476"/>
      <c r="BB476"/>
      <c r="BC476"/>
      <c r="BD476"/>
      <c r="BE476"/>
      <c r="BF476"/>
      <c r="BG476"/>
      <c r="BH476"/>
      <c r="BI476"/>
      <c r="BJ476"/>
      <c r="BK476"/>
      <c r="BL476"/>
      <c r="BM476"/>
      <c r="BN476"/>
      <c r="BO476"/>
      <c r="BP476"/>
      <c r="BQ476"/>
      <c r="BR476"/>
      <c r="BS476"/>
      <c r="BT476"/>
      <c r="BU476"/>
      <c r="BV476"/>
      <c r="BW476"/>
      <c r="BX476"/>
      <c r="BY476"/>
      <c r="BZ476"/>
      <c r="CA476"/>
      <c r="CB476"/>
      <c r="CC476"/>
      <c r="CD476"/>
      <c r="CE476"/>
      <c r="CF476"/>
      <c r="CG476"/>
      <c r="CH476"/>
      <c r="CI476"/>
      <c r="CJ476"/>
      <c r="CK476"/>
      <c r="CL476"/>
      <c r="CM476"/>
      <c r="CN476"/>
      <c r="CO476"/>
    </row>
    <row r="477" spans="1:93" s="1" customFormat="1">
      <c r="H477" s="254"/>
      <c r="I477" s="254"/>
      <c r="L477" s="254"/>
      <c r="Q477" s="254"/>
      <c r="T477"/>
      <c r="U477"/>
      <c r="V477"/>
      <c r="W477"/>
      <c r="X477"/>
      <c r="Y477"/>
      <c r="Z477"/>
      <c r="AA477"/>
      <c r="AB477"/>
      <c r="AC477"/>
      <c r="AD477"/>
      <c r="AE477"/>
      <c r="AF477"/>
      <c r="AG477"/>
      <c r="AH477"/>
      <c r="AI477"/>
      <c r="AJ477"/>
      <c r="AK477"/>
      <c r="AL477"/>
      <c r="AM477"/>
      <c r="AN477"/>
      <c r="AO477"/>
      <c r="AP477"/>
      <c r="AQ477"/>
      <c r="AR477"/>
      <c r="AS477"/>
      <c r="AT477"/>
      <c r="AU477"/>
      <c r="AV477"/>
      <c r="AW477"/>
      <c r="AX477"/>
      <c r="AY477"/>
      <c r="AZ477"/>
      <c r="BA477"/>
      <c r="BB477"/>
      <c r="BC477"/>
      <c r="BD477"/>
      <c r="BE477"/>
      <c r="BF477"/>
      <c r="BG477"/>
      <c r="BH477"/>
      <c r="BI477"/>
      <c r="BJ477"/>
      <c r="BK477"/>
      <c r="BL477"/>
      <c r="BM477"/>
      <c r="BN477"/>
      <c r="BO477"/>
      <c r="BP477"/>
      <c r="BQ477"/>
      <c r="BR477"/>
      <c r="BS477"/>
      <c r="BT477"/>
      <c r="BU477"/>
      <c r="BV477"/>
      <c r="BW477"/>
      <c r="BX477"/>
      <c r="BY477"/>
      <c r="BZ477"/>
      <c r="CA477"/>
      <c r="CB477"/>
      <c r="CC477"/>
      <c r="CD477"/>
      <c r="CE477"/>
      <c r="CF477"/>
      <c r="CG477"/>
      <c r="CH477"/>
      <c r="CI477"/>
      <c r="CJ477"/>
      <c r="CK477"/>
      <c r="CL477"/>
      <c r="CM477"/>
      <c r="CN477"/>
      <c r="CO477"/>
    </row>
    <row r="478" spans="1:93" s="1" customFormat="1">
      <c r="H478" s="254"/>
      <c r="I478" s="254"/>
      <c r="L478" s="254"/>
      <c r="Q478" s="254"/>
      <c r="T478"/>
      <c r="U478"/>
      <c r="V478"/>
      <c r="W478"/>
      <c r="X478"/>
      <c r="Y478"/>
      <c r="Z478"/>
      <c r="AA478"/>
      <c r="AB478"/>
      <c r="AC478"/>
      <c r="AD478"/>
      <c r="AE478"/>
      <c r="AF478"/>
      <c r="AG478"/>
      <c r="AH478"/>
      <c r="AI478"/>
      <c r="AJ478"/>
      <c r="AK478"/>
      <c r="AL478"/>
      <c r="AM478"/>
      <c r="AN478"/>
      <c r="AO478"/>
      <c r="AP478"/>
      <c r="AQ478"/>
      <c r="AR478"/>
      <c r="AS478"/>
      <c r="AT478"/>
      <c r="AU478"/>
      <c r="AV478"/>
      <c r="AW478"/>
      <c r="AX478"/>
      <c r="AY478"/>
      <c r="AZ478"/>
      <c r="BA478"/>
      <c r="BB478"/>
      <c r="BC478"/>
      <c r="BD478"/>
      <c r="BE478"/>
      <c r="BF478"/>
      <c r="BG478"/>
      <c r="BH478"/>
      <c r="BI478"/>
      <c r="BJ478"/>
      <c r="BK478"/>
      <c r="BL478"/>
      <c r="BM478"/>
      <c r="BN478"/>
      <c r="BO478"/>
      <c r="BP478"/>
      <c r="BQ478"/>
      <c r="BR478"/>
      <c r="BS478"/>
      <c r="BT478"/>
      <c r="BU478"/>
      <c r="BV478"/>
      <c r="BW478"/>
      <c r="BX478"/>
      <c r="BY478"/>
      <c r="BZ478"/>
      <c r="CA478"/>
      <c r="CB478"/>
      <c r="CC478"/>
      <c r="CD478"/>
      <c r="CE478"/>
      <c r="CF478"/>
      <c r="CG478"/>
      <c r="CH478"/>
      <c r="CI478"/>
      <c r="CJ478"/>
      <c r="CK478"/>
      <c r="CL478"/>
      <c r="CM478"/>
      <c r="CN478"/>
      <c r="CO478"/>
    </row>
    <row r="479" spans="1:93" s="1" customFormat="1">
      <c r="H479" s="254"/>
      <c r="I479" s="254"/>
      <c r="L479" s="254"/>
      <c r="Q479" s="254"/>
      <c r="T479"/>
      <c r="U479"/>
      <c r="V479"/>
      <c r="W479"/>
      <c r="X479"/>
      <c r="Y479"/>
      <c r="Z479"/>
      <c r="AA479"/>
      <c r="AB479"/>
      <c r="AC479"/>
      <c r="AD479"/>
      <c r="AE479"/>
      <c r="AF479"/>
      <c r="AG479"/>
      <c r="AH479"/>
      <c r="AI479"/>
      <c r="AJ479"/>
      <c r="AK479"/>
      <c r="AL479"/>
      <c r="AM479"/>
      <c r="AN479"/>
      <c r="AO479"/>
      <c r="AP479"/>
      <c r="AQ479"/>
      <c r="AR479"/>
      <c r="AS479"/>
      <c r="AT479"/>
      <c r="AU479"/>
      <c r="AV479"/>
      <c r="AW479"/>
      <c r="AX479"/>
      <c r="AY479"/>
      <c r="AZ479"/>
      <c r="BA479"/>
      <c r="BB479"/>
      <c r="BC479"/>
      <c r="BD479"/>
      <c r="BE479"/>
      <c r="BF479"/>
      <c r="BG479"/>
      <c r="BH479"/>
      <c r="BI479"/>
      <c r="BJ479"/>
      <c r="BK479"/>
      <c r="BL479"/>
      <c r="BM479"/>
      <c r="BN479"/>
      <c r="BO479"/>
      <c r="BP479"/>
      <c r="BQ479"/>
      <c r="BR479"/>
      <c r="BS479"/>
      <c r="BT479"/>
      <c r="BU479"/>
      <c r="BV479"/>
      <c r="BW479"/>
      <c r="BX479"/>
      <c r="BY479"/>
      <c r="BZ479"/>
      <c r="CA479"/>
      <c r="CB479"/>
      <c r="CC479"/>
      <c r="CD479"/>
      <c r="CE479"/>
      <c r="CF479"/>
      <c r="CG479"/>
      <c r="CH479"/>
      <c r="CI479"/>
      <c r="CJ479"/>
      <c r="CK479"/>
      <c r="CL479"/>
      <c r="CM479"/>
      <c r="CN479"/>
      <c r="CO479"/>
    </row>
    <row r="480" spans="1:93" s="1" customFormat="1">
      <c r="H480" s="254"/>
      <c r="I480" s="254"/>
      <c r="L480" s="254"/>
      <c r="Q480" s="254"/>
      <c r="T480"/>
      <c r="U480"/>
      <c r="V480"/>
      <c r="W480"/>
      <c r="X480"/>
      <c r="Y480"/>
      <c r="Z480"/>
      <c r="AA480"/>
      <c r="AB480"/>
      <c r="AC480"/>
      <c r="AD480"/>
      <c r="AE480"/>
      <c r="AF480"/>
      <c r="AG480"/>
      <c r="AH480"/>
      <c r="AI480"/>
      <c r="AJ480"/>
      <c r="AK480"/>
      <c r="AL480"/>
      <c r="AM480"/>
      <c r="AN480"/>
      <c r="AO480"/>
      <c r="AP480"/>
      <c r="AQ480"/>
      <c r="AR480"/>
      <c r="AS480"/>
      <c r="AT480"/>
      <c r="AU480"/>
      <c r="AV480"/>
      <c r="AW480"/>
      <c r="AX480"/>
      <c r="AY480"/>
      <c r="AZ480"/>
      <c r="BA480"/>
      <c r="BB480"/>
      <c r="BC480"/>
      <c r="BD480"/>
      <c r="BE480"/>
      <c r="BF480"/>
      <c r="BG480"/>
      <c r="BH480"/>
      <c r="BI480"/>
      <c r="BJ480"/>
      <c r="BK480"/>
      <c r="BL480"/>
      <c r="BM480"/>
      <c r="BN480"/>
      <c r="BO480"/>
      <c r="BP480"/>
      <c r="BQ480"/>
      <c r="BR480"/>
      <c r="BS480"/>
      <c r="BT480"/>
      <c r="BU480"/>
      <c r="BV480"/>
      <c r="BW480"/>
      <c r="BX480"/>
      <c r="BY480"/>
      <c r="BZ480"/>
      <c r="CA480"/>
      <c r="CB480"/>
      <c r="CC480"/>
      <c r="CD480"/>
      <c r="CE480"/>
      <c r="CF480"/>
      <c r="CG480"/>
      <c r="CH480"/>
      <c r="CI480"/>
      <c r="CJ480"/>
      <c r="CK480"/>
      <c r="CL480"/>
      <c r="CM480"/>
      <c r="CN480"/>
      <c r="CO480"/>
    </row>
    <row r="481" spans="8:93" s="1" customFormat="1">
      <c r="H481" s="254"/>
      <c r="I481" s="254"/>
      <c r="L481" s="254"/>
      <c r="Q481" s="254"/>
      <c r="T481"/>
      <c r="U481"/>
      <c r="V481"/>
      <c r="W481"/>
      <c r="X481"/>
      <c r="Y481"/>
      <c r="Z481"/>
      <c r="AA481"/>
      <c r="AB481"/>
      <c r="AC481"/>
      <c r="AD481"/>
      <c r="AE481"/>
      <c r="AF481"/>
      <c r="AG481"/>
      <c r="AH481"/>
      <c r="AI481"/>
      <c r="AJ481"/>
      <c r="AK481"/>
      <c r="AL481"/>
      <c r="AM481"/>
      <c r="AN481"/>
      <c r="AO481"/>
      <c r="AP481"/>
      <c r="AQ481"/>
      <c r="AR481"/>
      <c r="AS481"/>
      <c r="AT481"/>
      <c r="AU481"/>
      <c r="AV481"/>
      <c r="AW481"/>
      <c r="AX481"/>
      <c r="AY481"/>
      <c r="AZ481"/>
      <c r="BA481"/>
      <c r="BB481"/>
      <c r="BC481"/>
      <c r="BD481"/>
      <c r="BE481"/>
      <c r="BF481"/>
      <c r="BG481"/>
      <c r="BH481"/>
      <c r="BI481"/>
      <c r="BJ481"/>
      <c r="BK481"/>
      <c r="BL481"/>
      <c r="BM481"/>
      <c r="BN481"/>
      <c r="BO481"/>
      <c r="BP481"/>
      <c r="BQ481"/>
      <c r="BR481"/>
      <c r="BS481"/>
      <c r="BT481"/>
      <c r="BU481"/>
      <c r="BV481"/>
      <c r="BW481"/>
      <c r="BX481"/>
      <c r="BY481"/>
      <c r="BZ481"/>
      <c r="CA481"/>
      <c r="CB481"/>
      <c r="CC481"/>
      <c r="CD481"/>
      <c r="CE481"/>
      <c r="CF481"/>
      <c r="CG481"/>
      <c r="CH481"/>
      <c r="CI481"/>
      <c r="CJ481"/>
      <c r="CK481"/>
      <c r="CL481"/>
      <c r="CM481"/>
      <c r="CN481"/>
      <c r="CO481"/>
    </row>
    <row r="482" spans="8:93" s="1" customFormat="1">
      <c r="H482" s="254"/>
      <c r="I482" s="254"/>
      <c r="L482" s="254"/>
      <c r="Q482" s="254"/>
      <c r="T482"/>
      <c r="U482"/>
      <c r="V482"/>
      <c r="W482"/>
      <c r="X482"/>
      <c r="Y482"/>
      <c r="Z482"/>
      <c r="AA482"/>
      <c r="AB482"/>
      <c r="AC482"/>
      <c r="AD482"/>
      <c r="AE482"/>
      <c r="AF482"/>
      <c r="AG482"/>
      <c r="AH482"/>
      <c r="AI482"/>
      <c r="AJ482"/>
      <c r="AK482"/>
      <c r="AL482"/>
      <c r="AM482"/>
      <c r="AN482"/>
      <c r="AO482"/>
      <c r="AP482"/>
      <c r="AQ482"/>
      <c r="AR482"/>
      <c r="AS482"/>
      <c r="AT482"/>
      <c r="AU482"/>
      <c r="AV482"/>
      <c r="AW482"/>
      <c r="AX482"/>
      <c r="AY482"/>
      <c r="AZ482"/>
      <c r="BA482"/>
      <c r="BB482"/>
      <c r="BC482"/>
      <c r="BD482"/>
      <c r="BE482"/>
      <c r="BF482"/>
      <c r="BG482"/>
      <c r="BH482"/>
      <c r="BI482"/>
      <c r="BJ482"/>
      <c r="BK482"/>
      <c r="BL482"/>
      <c r="BM482"/>
      <c r="BN482"/>
      <c r="BO482"/>
      <c r="BP482"/>
      <c r="BQ482"/>
      <c r="BR482"/>
      <c r="BS482"/>
      <c r="BT482"/>
      <c r="BU482"/>
      <c r="BV482"/>
      <c r="BW482"/>
      <c r="BX482"/>
      <c r="BY482"/>
      <c r="BZ482"/>
      <c r="CA482"/>
      <c r="CB482"/>
      <c r="CC482"/>
      <c r="CD482"/>
      <c r="CE482"/>
      <c r="CF482"/>
      <c r="CG482"/>
      <c r="CH482"/>
      <c r="CI482"/>
      <c r="CJ482"/>
      <c r="CK482"/>
      <c r="CL482"/>
      <c r="CM482"/>
      <c r="CN482"/>
      <c r="CO482"/>
    </row>
    <row r="483" spans="8:93" s="1" customFormat="1">
      <c r="H483" s="254"/>
      <c r="I483" s="254"/>
      <c r="L483" s="254"/>
      <c r="Q483" s="254"/>
      <c r="T483"/>
      <c r="U483"/>
      <c r="V483"/>
      <c r="W483"/>
      <c r="X483"/>
      <c r="Y483"/>
      <c r="Z483"/>
      <c r="AA483"/>
      <c r="AB483"/>
      <c r="AC483"/>
      <c r="AD483"/>
      <c r="AE483"/>
      <c r="AF483"/>
      <c r="AG483"/>
      <c r="AH483"/>
      <c r="AI483"/>
      <c r="AJ483"/>
      <c r="AK483"/>
      <c r="AL483"/>
      <c r="AM483"/>
      <c r="AN483"/>
      <c r="AO483"/>
      <c r="AP483"/>
      <c r="AQ483"/>
      <c r="AR483"/>
      <c r="AS483"/>
      <c r="AT483"/>
      <c r="AU483"/>
      <c r="AV483"/>
      <c r="AW483"/>
      <c r="AX483"/>
      <c r="AY483"/>
      <c r="AZ483"/>
      <c r="BA483"/>
      <c r="BB483"/>
      <c r="BC483"/>
      <c r="BD483"/>
      <c r="BE483"/>
      <c r="BF483"/>
      <c r="BG483"/>
      <c r="BH483"/>
      <c r="BI483"/>
      <c r="BJ483"/>
      <c r="BK483"/>
      <c r="BL483"/>
      <c r="BM483"/>
      <c r="BN483"/>
      <c r="BO483"/>
      <c r="BP483"/>
      <c r="BQ483"/>
      <c r="BR483"/>
      <c r="BS483"/>
      <c r="BT483"/>
      <c r="BU483"/>
      <c r="BV483"/>
      <c r="BW483"/>
      <c r="BX483"/>
      <c r="BY483"/>
      <c r="BZ483"/>
      <c r="CA483"/>
      <c r="CB483"/>
      <c r="CC483"/>
      <c r="CD483"/>
      <c r="CE483"/>
      <c r="CF483"/>
      <c r="CG483"/>
      <c r="CH483"/>
      <c r="CI483"/>
      <c r="CJ483"/>
      <c r="CK483"/>
      <c r="CL483"/>
      <c r="CM483"/>
      <c r="CN483"/>
      <c r="CO483"/>
    </row>
    <row r="484" spans="8:93" s="1" customFormat="1">
      <c r="H484" s="254"/>
      <c r="I484" s="254"/>
      <c r="L484" s="254"/>
      <c r="Q484" s="254"/>
      <c r="T484"/>
      <c r="U484"/>
      <c r="V484"/>
      <c r="W484"/>
      <c r="X484"/>
      <c r="Y484"/>
      <c r="Z484"/>
      <c r="AA484"/>
      <c r="AB484"/>
      <c r="AC484"/>
      <c r="AD484"/>
      <c r="AE484"/>
      <c r="AF484"/>
      <c r="AG484"/>
      <c r="AH484"/>
      <c r="AI484"/>
      <c r="AJ484"/>
      <c r="AK484"/>
      <c r="AL484"/>
      <c r="AM484"/>
      <c r="AN484"/>
      <c r="AO484"/>
      <c r="AP484"/>
      <c r="AQ484"/>
      <c r="AR484"/>
      <c r="AS484"/>
      <c r="AT484"/>
      <c r="AU484"/>
      <c r="AV484"/>
      <c r="AW484"/>
      <c r="AX484"/>
      <c r="AY484"/>
      <c r="AZ484"/>
      <c r="BA484"/>
      <c r="BB484"/>
      <c r="BC484"/>
      <c r="BD484"/>
      <c r="BE484"/>
      <c r="BF484"/>
      <c r="BG484"/>
      <c r="BH484"/>
      <c r="BI484"/>
      <c r="BJ484"/>
      <c r="BK484"/>
      <c r="BL484"/>
      <c r="BM484"/>
      <c r="BN484"/>
      <c r="BO484"/>
      <c r="BP484"/>
      <c r="BQ484"/>
      <c r="BR484"/>
      <c r="BS484"/>
      <c r="BT484"/>
      <c r="BU484"/>
      <c r="BV484"/>
      <c r="BW484"/>
      <c r="BX484"/>
      <c r="BY484"/>
      <c r="BZ484"/>
      <c r="CA484"/>
      <c r="CB484"/>
      <c r="CC484"/>
      <c r="CD484"/>
      <c r="CE484"/>
      <c r="CF484"/>
      <c r="CG484"/>
      <c r="CH484"/>
      <c r="CI484"/>
      <c r="CJ484"/>
      <c r="CK484"/>
      <c r="CL484"/>
      <c r="CM484"/>
      <c r="CN484"/>
      <c r="CO484"/>
    </row>
    <row r="485" spans="8:93" s="1" customFormat="1">
      <c r="H485" s="254"/>
      <c r="I485" s="254"/>
      <c r="L485" s="254"/>
      <c r="Q485" s="254"/>
      <c r="T485"/>
      <c r="U485"/>
      <c r="V485"/>
      <c r="W485"/>
      <c r="X485"/>
      <c r="Y485"/>
      <c r="Z485"/>
      <c r="AA485"/>
      <c r="AB485"/>
      <c r="AC485"/>
      <c r="AD485"/>
      <c r="AE485"/>
      <c r="AF485"/>
      <c r="AG485"/>
      <c r="AH485"/>
      <c r="AI485"/>
      <c r="AJ485"/>
      <c r="AK485"/>
      <c r="AL485"/>
      <c r="AM485"/>
      <c r="AN485"/>
      <c r="AO485"/>
      <c r="AP485"/>
      <c r="AQ485"/>
      <c r="AR485"/>
      <c r="AS485"/>
      <c r="AT485"/>
      <c r="AU485"/>
      <c r="AV485"/>
      <c r="AW485"/>
      <c r="AX485"/>
      <c r="AY485"/>
      <c r="AZ485"/>
      <c r="BA485"/>
      <c r="BB485"/>
      <c r="BC485"/>
      <c r="BD485"/>
      <c r="BE485"/>
      <c r="BF485"/>
      <c r="BG485"/>
      <c r="BH485"/>
      <c r="BI485"/>
      <c r="BJ485"/>
      <c r="BK485"/>
      <c r="BL485"/>
      <c r="BM485"/>
      <c r="BN485"/>
      <c r="BO485"/>
      <c r="BP485"/>
      <c r="BQ485"/>
      <c r="BR485"/>
      <c r="BS485"/>
      <c r="BT485"/>
      <c r="BU485"/>
      <c r="BV485"/>
      <c r="BW485"/>
      <c r="BX485"/>
      <c r="BY485"/>
      <c r="BZ485"/>
      <c r="CA485"/>
      <c r="CB485"/>
      <c r="CC485"/>
      <c r="CD485"/>
      <c r="CE485"/>
      <c r="CF485"/>
      <c r="CG485"/>
      <c r="CH485"/>
      <c r="CI485"/>
      <c r="CJ485"/>
      <c r="CK485"/>
      <c r="CL485"/>
      <c r="CM485"/>
      <c r="CN485"/>
      <c r="CO485"/>
    </row>
    <row r="486" spans="8:93" s="1" customFormat="1">
      <c r="H486" s="254"/>
      <c r="I486" s="254"/>
      <c r="L486" s="254"/>
      <c r="Q486" s="254"/>
      <c r="T486"/>
      <c r="U486"/>
      <c r="V486"/>
      <c r="W486"/>
      <c r="X486"/>
      <c r="Y486"/>
      <c r="Z486"/>
      <c r="AA486"/>
      <c r="AB486"/>
      <c r="AC486"/>
      <c r="AD486"/>
      <c r="AE486"/>
      <c r="AF486"/>
      <c r="AG486"/>
      <c r="AH486"/>
      <c r="AI486"/>
      <c r="AJ486"/>
      <c r="AK486"/>
      <c r="AL486"/>
      <c r="AM486"/>
      <c r="AN486"/>
      <c r="AO486"/>
      <c r="AP486"/>
      <c r="AQ486"/>
      <c r="AR486"/>
      <c r="AS486"/>
      <c r="AT486"/>
      <c r="AU486"/>
      <c r="AV486"/>
      <c r="AW486"/>
      <c r="AX486"/>
      <c r="AY486"/>
      <c r="AZ486"/>
      <c r="BA486"/>
      <c r="BB486"/>
      <c r="BC486"/>
      <c r="BD486"/>
      <c r="BE486"/>
      <c r="BF486"/>
      <c r="BG486"/>
      <c r="BH486"/>
      <c r="BI486"/>
      <c r="BJ486"/>
      <c r="BK486"/>
      <c r="BL486"/>
      <c r="BM486"/>
      <c r="BN486"/>
      <c r="BO486"/>
      <c r="BP486"/>
      <c r="BQ486"/>
      <c r="BR486"/>
      <c r="BS486"/>
      <c r="BT486"/>
      <c r="BU486"/>
      <c r="BV486"/>
      <c r="BW486"/>
      <c r="BX486"/>
      <c r="BY486"/>
      <c r="BZ486"/>
      <c r="CA486"/>
      <c r="CB486"/>
      <c r="CC486"/>
      <c r="CD486"/>
      <c r="CE486"/>
      <c r="CF486"/>
      <c r="CG486"/>
      <c r="CH486"/>
      <c r="CI486"/>
      <c r="CJ486"/>
      <c r="CK486"/>
      <c r="CL486"/>
      <c r="CM486"/>
      <c r="CN486"/>
      <c r="CO486"/>
    </row>
    <row r="487" spans="8:93" s="1" customFormat="1">
      <c r="H487" s="254"/>
      <c r="I487" s="254"/>
      <c r="L487" s="254"/>
      <c r="Q487" s="254"/>
      <c r="T487"/>
      <c r="U487"/>
      <c r="V487"/>
      <c r="W487"/>
      <c r="X487"/>
      <c r="Y487"/>
      <c r="Z487"/>
      <c r="AA487"/>
      <c r="AB487"/>
      <c r="AC487"/>
      <c r="AD487"/>
      <c r="AE487"/>
      <c r="AF487"/>
      <c r="AG487"/>
      <c r="AH487"/>
      <c r="AI487"/>
      <c r="AJ487"/>
      <c r="AK487"/>
      <c r="AL487"/>
      <c r="AM487"/>
      <c r="AN487"/>
      <c r="AO487"/>
      <c r="AP487"/>
      <c r="AQ487"/>
      <c r="AR487"/>
      <c r="AS487"/>
      <c r="AT487"/>
      <c r="AU487"/>
      <c r="AV487"/>
      <c r="AW487"/>
      <c r="AX487"/>
      <c r="AY487"/>
      <c r="AZ487"/>
      <c r="BA487"/>
      <c r="BB487"/>
      <c r="BC487"/>
      <c r="BD487"/>
      <c r="BE487"/>
      <c r="BF487"/>
      <c r="BG487"/>
      <c r="BH487"/>
      <c r="BI487"/>
      <c r="BJ487"/>
      <c r="BK487"/>
      <c r="BL487"/>
      <c r="BM487"/>
      <c r="BN487"/>
      <c r="BO487"/>
      <c r="BP487"/>
      <c r="BQ487"/>
      <c r="BR487"/>
      <c r="BS487"/>
      <c r="BT487"/>
      <c r="BU487"/>
      <c r="BV487"/>
      <c r="BW487"/>
      <c r="BX487"/>
      <c r="BY487"/>
      <c r="BZ487"/>
      <c r="CA487"/>
      <c r="CB487"/>
      <c r="CC487"/>
      <c r="CD487"/>
      <c r="CE487"/>
      <c r="CF487"/>
      <c r="CG487"/>
      <c r="CH487"/>
      <c r="CI487"/>
      <c r="CJ487"/>
      <c r="CK487"/>
      <c r="CL487"/>
      <c r="CM487"/>
      <c r="CN487"/>
      <c r="CO487"/>
    </row>
    <row r="488" spans="8:93" s="1" customFormat="1">
      <c r="H488" s="254"/>
      <c r="I488" s="254"/>
      <c r="L488" s="254"/>
      <c r="Q488" s="254"/>
      <c r="T488"/>
      <c r="U488"/>
      <c r="V488"/>
      <c r="W488"/>
      <c r="X488"/>
      <c r="Y488"/>
      <c r="Z488"/>
      <c r="AA488"/>
      <c r="AB488"/>
      <c r="AC488"/>
      <c r="AD488"/>
      <c r="AE488"/>
      <c r="AF488"/>
      <c r="AG488"/>
      <c r="AH488"/>
      <c r="AI488"/>
      <c r="AJ488"/>
      <c r="AK488"/>
      <c r="AL488"/>
      <c r="AM488"/>
      <c r="AN488"/>
      <c r="AO488"/>
      <c r="AP488"/>
      <c r="AQ488"/>
      <c r="AR488"/>
      <c r="AS488"/>
      <c r="AT488"/>
      <c r="AU488"/>
      <c r="AV488"/>
      <c r="AW488"/>
      <c r="AX488"/>
      <c r="AY488"/>
      <c r="AZ488"/>
      <c r="BA488"/>
      <c r="BB488"/>
      <c r="BC488"/>
      <c r="BD488"/>
      <c r="BE488"/>
      <c r="BF488"/>
      <c r="BG488"/>
      <c r="BH488"/>
      <c r="BI488"/>
      <c r="BJ488"/>
      <c r="BK488"/>
      <c r="BL488"/>
      <c r="BM488"/>
      <c r="BN488"/>
      <c r="BO488"/>
      <c r="BP488"/>
      <c r="BQ488"/>
      <c r="BR488"/>
      <c r="BS488"/>
      <c r="BT488"/>
      <c r="BU488"/>
      <c r="BV488"/>
      <c r="BW488"/>
      <c r="BX488"/>
      <c r="BY488"/>
      <c r="BZ488"/>
      <c r="CA488"/>
      <c r="CB488"/>
      <c r="CC488"/>
      <c r="CD488"/>
      <c r="CE488"/>
      <c r="CF488"/>
      <c r="CG488"/>
      <c r="CH488"/>
      <c r="CI488"/>
      <c r="CJ488"/>
      <c r="CK488"/>
      <c r="CL488"/>
      <c r="CM488"/>
      <c r="CN488"/>
      <c r="CO488"/>
    </row>
    <row r="489" spans="8:93" s="1" customFormat="1">
      <c r="H489" s="254"/>
      <c r="I489" s="254"/>
      <c r="L489" s="254"/>
      <c r="Q489" s="254"/>
      <c r="T489"/>
      <c r="U489"/>
      <c r="V489"/>
      <c r="W489"/>
      <c r="X489"/>
      <c r="Y489"/>
      <c r="Z489"/>
      <c r="AA489"/>
      <c r="AB489"/>
      <c r="AC489"/>
      <c r="AD489"/>
      <c r="AE489"/>
      <c r="AF489"/>
      <c r="AG489"/>
      <c r="AH489"/>
      <c r="AI489"/>
      <c r="AJ489"/>
      <c r="AK489"/>
      <c r="AL489"/>
      <c r="AM489"/>
      <c r="AN489"/>
      <c r="AO489"/>
      <c r="AP489"/>
      <c r="AQ489"/>
      <c r="AR489"/>
      <c r="AS489"/>
      <c r="AT489"/>
      <c r="AU489"/>
      <c r="AV489"/>
      <c r="AW489"/>
      <c r="AX489"/>
      <c r="AY489"/>
      <c r="AZ489"/>
      <c r="BA489"/>
      <c r="BB489"/>
      <c r="BC489"/>
      <c r="BD489"/>
      <c r="BE489"/>
      <c r="BF489"/>
      <c r="BG489"/>
      <c r="BH489"/>
      <c r="BI489"/>
      <c r="BJ489"/>
      <c r="BK489"/>
      <c r="BL489"/>
      <c r="BM489"/>
      <c r="BN489"/>
      <c r="BO489"/>
      <c r="BP489"/>
      <c r="BQ489"/>
      <c r="BR489"/>
      <c r="BS489"/>
      <c r="BT489"/>
      <c r="BU489"/>
      <c r="BV489"/>
      <c r="BW489"/>
      <c r="BX489"/>
      <c r="BY489"/>
      <c r="BZ489"/>
      <c r="CA489"/>
      <c r="CB489"/>
      <c r="CC489"/>
      <c r="CD489"/>
      <c r="CE489"/>
      <c r="CF489"/>
      <c r="CG489"/>
      <c r="CH489"/>
      <c r="CI489"/>
      <c r="CJ489"/>
      <c r="CK489"/>
      <c r="CL489"/>
      <c r="CM489"/>
      <c r="CN489"/>
      <c r="CO489"/>
    </row>
    <row r="490" spans="8:93" s="1" customFormat="1">
      <c r="H490" s="254"/>
      <c r="I490" s="254"/>
      <c r="L490" s="254"/>
      <c r="Q490" s="254"/>
      <c r="T490"/>
      <c r="U490"/>
      <c r="V490"/>
      <c r="W490"/>
      <c r="X490"/>
      <c r="Y490"/>
      <c r="Z490"/>
      <c r="AA490"/>
      <c r="AB490"/>
      <c r="AC490"/>
      <c r="AD490"/>
      <c r="AE490"/>
      <c r="AF490"/>
      <c r="AG490"/>
      <c r="AH490"/>
      <c r="AI490"/>
      <c r="AJ490"/>
      <c r="AK490"/>
      <c r="AL490"/>
      <c r="AM490"/>
      <c r="AN490"/>
      <c r="AO490"/>
      <c r="AP490"/>
      <c r="AQ490"/>
      <c r="AR490"/>
      <c r="AS490"/>
      <c r="AT490"/>
      <c r="AU490"/>
      <c r="AV490"/>
      <c r="AW490"/>
      <c r="AX490"/>
      <c r="AY490"/>
      <c r="AZ490"/>
      <c r="BA490"/>
      <c r="BB490"/>
      <c r="BC490"/>
      <c r="BD490"/>
      <c r="BE490"/>
      <c r="BF490"/>
      <c r="BG490"/>
      <c r="BH490"/>
      <c r="BI490"/>
      <c r="BJ490"/>
      <c r="BK490"/>
      <c r="BL490"/>
      <c r="BM490"/>
      <c r="BN490"/>
      <c r="BO490"/>
      <c r="BP490"/>
      <c r="BQ490"/>
      <c r="BR490"/>
      <c r="BS490"/>
      <c r="BT490"/>
      <c r="BU490"/>
      <c r="BV490"/>
      <c r="BW490"/>
      <c r="BX490"/>
      <c r="BY490"/>
      <c r="BZ490"/>
      <c r="CA490"/>
      <c r="CB490"/>
      <c r="CC490"/>
      <c r="CD490"/>
      <c r="CE490"/>
      <c r="CF490"/>
      <c r="CG490"/>
      <c r="CH490"/>
      <c r="CI490"/>
      <c r="CJ490"/>
      <c r="CK490"/>
      <c r="CL490"/>
      <c r="CM490"/>
      <c r="CN490"/>
      <c r="CO490"/>
    </row>
    <row r="491" spans="8:93" s="1" customFormat="1">
      <c r="H491" s="254"/>
      <c r="I491" s="254"/>
      <c r="L491" s="254"/>
      <c r="Q491" s="254"/>
      <c r="T491"/>
      <c r="U491"/>
      <c r="V491"/>
      <c r="W491"/>
      <c r="X491"/>
      <c r="Y491"/>
      <c r="Z491"/>
      <c r="AA491"/>
      <c r="AB491"/>
      <c r="AC491"/>
      <c r="AD491"/>
      <c r="AE491"/>
      <c r="AF491"/>
      <c r="AG491"/>
      <c r="AH491"/>
      <c r="AI491"/>
      <c r="AJ491"/>
      <c r="AK491"/>
      <c r="AL491"/>
      <c r="AM491"/>
      <c r="AN491"/>
      <c r="AO491"/>
      <c r="AP491"/>
      <c r="AQ491"/>
      <c r="AR491"/>
      <c r="AS491"/>
      <c r="AT491"/>
      <c r="AU491"/>
      <c r="AV491"/>
      <c r="AW491"/>
      <c r="AX491"/>
      <c r="AY491"/>
      <c r="AZ491"/>
      <c r="BA491"/>
      <c r="BB491"/>
      <c r="BC491"/>
      <c r="BD491"/>
      <c r="BE491"/>
      <c r="BF491"/>
      <c r="BG491"/>
      <c r="BH491"/>
      <c r="BI491"/>
      <c r="BJ491"/>
      <c r="BK491"/>
      <c r="BL491"/>
      <c r="BM491"/>
      <c r="BN491"/>
      <c r="BO491"/>
      <c r="BP491"/>
      <c r="BQ491"/>
      <c r="BR491"/>
      <c r="BS491"/>
      <c r="BT491"/>
      <c r="BU491"/>
      <c r="BV491"/>
      <c r="BW491"/>
      <c r="BX491"/>
      <c r="BY491"/>
      <c r="BZ491"/>
      <c r="CA491"/>
      <c r="CB491"/>
      <c r="CC491"/>
      <c r="CD491"/>
      <c r="CE491"/>
      <c r="CF491"/>
      <c r="CG491"/>
      <c r="CH491"/>
      <c r="CI491"/>
      <c r="CJ491"/>
      <c r="CK491"/>
      <c r="CL491"/>
      <c r="CM491"/>
      <c r="CN491"/>
      <c r="CO491"/>
    </row>
    <row r="492" spans="8:93" s="1" customFormat="1">
      <c r="H492" s="254"/>
      <c r="I492" s="254"/>
      <c r="L492" s="254"/>
      <c r="Q492" s="254"/>
      <c r="T492"/>
      <c r="U492"/>
      <c r="V492"/>
      <c r="W492"/>
      <c r="X492"/>
      <c r="Y492"/>
      <c r="Z492"/>
      <c r="AA492"/>
      <c r="AB492"/>
      <c r="AC492"/>
      <c r="AD492"/>
      <c r="AE492"/>
      <c r="AF492"/>
      <c r="AG492"/>
      <c r="AH492"/>
      <c r="AI492"/>
      <c r="AJ492"/>
      <c r="AK492"/>
      <c r="AL492"/>
      <c r="AM492"/>
      <c r="AN492"/>
      <c r="AO492"/>
      <c r="AP492"/>
      <c r="AQ492"/>
      <c r="AR492"/>
      <c r="AS492"/>
      <c r="AT492"/>
      <c r="AU492"/>
      <c r="AV492"/>
      <c r="AW492"/>
      <c r="AX492"/>
      <c r="AY492"/>
      <c r="AZ492"/>
      <c r="BA492"/>
      <c r="BB492"/>
      <c r="BC492"/>
      <c r="BD492"/>
      <c r="BE492"/>
      <c r="BF492"/>
      <c r="BG492"/>
      <c r="BH492"/>
      <c r="BI492"/>
      <c r="BJ492"/>
      <c r="BK492"/>
      <c r="BL492"/>
      <c r="BM492"/>
      <c r="BN492"/>
      <c r="BO492"/>
      <c r="BP492"/>
      <c r="BQ492"/>
      <c r="BR492"/>
      <c r="BS492"/>
      <c r="BT492"/>
      <c r="BU492"/>
      <c r="BV492"/>
      <c r="BW492"/>
      <c r="BX492"/>
      <c r="BY492"/>
      <c r="BZ492"/>
      <c r="CA492"/>
      <c r="CB492"/>
      <c r="CC492"/>
      <c r="CD492"/>
      <c r="CE492"/>
      <c r="CF492"/>
      <c r="CG492"/>
      <c r="CH492"/>
      <c r="CI492"/>
      <c r="CJ492"/>
      <c r="CK492"/>
      <c r="CL492"/>
      <c r="CM492"/>
      <c r="CN492"/>
      <c r="CO492"/>
    </row>
    <row r="493" spans="8:93" s="1" customFormat="1">
      <c r="H493" s="254"/>
      <c r="I493" s="254"/>
      <c r="L493" s="254"/>
      <c r="Q493" s="254"/>
      <c r="T493"/>
      <c r="U493"/>
      <c r="V493"/>
      <c r="W493"/>
      <c r="X493"/>
      <c r="Y493"/>
      <c r="Z493"/>
      <c r="AA493"/>
      <c r="AB493"/>
      <c r="AC493"/>
      <c r="AD493"/>
      <c r="AE493"/>
      <c r="AF493"/>
      <c r="AG493"/>
      <c r="AH493"/>
      <c r="AI493"/>
      <c r="AJ493"/>
      <c r="AK493"/>
      <c r="AL493"/>
      <c r="AM493"/>
      <c r="AN493"/>
      <c r="AO493"/>
      <c r="AP493"/>
      <c r="AQ493"/>
      <c r="AR493"/>
      <c r="AS493"/>
      <c r="AT493"/>
      <c r="AU493"/>
      <c r="AV493"/>
      <c r="AW493"/>
      <c r="AX493"/>
      <c r="AY493"/>
      <c r="AZ493"/>
      <c r="BA493"/>
      <c r="BB493"/>
      <c r="BC493"/>
      <c r="BD493"/>
      <c r="BE493"/>
      <c r="BF493"/>
      <c r="BG493"/>
      <c r="BH493"/>
      <c r="BI493"/>
      <c r="BJ493"/>
      <c r="BK493"/>
      <c r="BL493"/>
      <c r="BM493"/>
      <c r="BN493"/>
      <c r="BO493"/>
      <c r="BP493"/>
      <c r="BQ493"/>
      <c r="BR493"/>
      <c r="BS493"/>
      <c r="BT493"/>
      <c r="BU493"/>
      <c r="BV493"/>
      <c r="BW493"/>
      <c r="BX493"/>
      <c r="BY493"/>
      <c r="BZ493"/>
      <c r="CA493"/>
      <c r="CB493"/>
      <c r="CC493"/>
      <c r="CD493"/>
      <c r="CE493"/>
      <c r="CF493"/>
      <c r="CG493"/>
      <c r="CH493"/>
      <c r="CI493"/>
      <c r="CJ493"/>
      <c r="CK493"/>
      <c r="CL493"/>
      <c r="CM493"/>
      <c r="CN493"/>
      <c r="CO493"/>
    </row>
    <row r="494" spans="8:93" s="1" customFormat="1">
      <c r="H494" s="254"/>
      <c r="I494" s="254"/>
      <c r="L494" s="254"/>
      <c r="Q494" s="254"/>
      <c r="T494"/>
      <c r="U494"/>
      <c r="V494"/>
      <c r="W494"/>
      <c r="X494"/>
      <c r="Y494"/>
      <c r="Z494"/>
      <c r="AA494"/>
      <c r="AB494"/>
      <c r="AC494"/>
      <c r="AD494"/>
      <c r="AE494"/>
      <c r="AF494"/>
      <c r="AG494"/>
      <c r="AH494"/>
      <c r="AI494"/>
      <c r="AJ494"/>
      <c r="AK494"/>
      <c r="AL494"/>
      <c r="AM494"/>
      <c r="AN494"/>
      <c r="AO494"/>
      <c r="AP494"/>
      <c r="AQ494"/>
      <c r="AR494"/>
      <c r="AS494"/>
      <c r="AT494"/>
      <c r="AU494"/>
      <c r="AV494"/>
      <c r="AW494"/>
      <c r="AX494"/>
      <c r="AY494"/>
      <c r="AZ494"/>
      <c r="BA494"/>
      <c r="BB494"/>
      <c r="BC494"/>
      <c r="BD494"/>
      <c r="BE494"/>
      <c r="BF494"/>
      <c r="BG494"/>
      <c r="BH494"/>
      <c r="BI494"/>
      <c r="BJ494"/>
      <c r="BK494"/>
      <c r="BL494"/>
      <c r="BM494"/>
      <c r="BN494"/>
      <c r="BO494"/>
      <c r="BP494"/>
      <c r="BQ494"/>
      <c r="BR494"/>
      <c r="BS494"/>
      <c r="BT494"/>
      <c r="BU494"/>
      <c r="BV494"/>
      <c r="BW494"/>
      <c r="BX494"/>
      <c r="BY494"/>
      <c r="BZ494"/>
      <c r="CA494"/>
      <c r="CB494"/>
      <c r="CC494"/>
      <c r="CD494"/>
      <c r="CE494"/>
      <c r="CF494"/>
      <c r="CG494"/>
      <c r="CH494"/>
      <c r="CI494"/>
      <c r="CJ494"/>
      <c r="CK494"/>
      <c r="CL494"/>
      <c r="CM494"/>
      <c r="CN494"/>
      <c r="CO494"/>
    </row>
    <row r="495" spans="8:93" s="1" customFormat="1">
      <c r="L495" s="254"/>
      <c r="Q495" s="254"/>
      <c r="Y495"/>
      <c r="Z495"/>
      <c r="AA495"/>
      <c r="AB495"/>
      <c r="AC495"/>
      <c r="AD495"/>
      <c r="AE495"/>
      <c r="AF495"/>
      <c r="AG495"/>
      <c r="AH495"/>
      <c r="AI495"/>
      <c r="AJ495"/>
      <c r="AK495"/>
      <c r="AL495"/>
      <c r="AM495"/>
      <c r="AN495"/>
      <c r="AO495"/>
      <c r="AP495"/>
      <c r="AQ495"/>
      <c r="AR495"/>
      <c r="AS495"/>
      <c r="AT495"/>
      <c r="AU495"/>
      <c r="AV495"/>
      <c r="AW495"/>
      <c r="AX495"/>
      <c r="AY495"/>
      <c r="AZ495"/>
      <c r="BA495"/>
      <c r="BB495"/>
      <c r="BC495"/>
      <c r="BD495"/>
      <c r="BE495"/>
      <c r="BF495"/>
      <c r="BG495"/>
      <c r="BH495"/>
      <c r="BI495"/>
      <c r="BJ495"/>
      <c r="BK495"/>
      <c r="BL495"/>
      <c r="BM495"/>
      <c r="BN495"/>
      <c r="BO495"/>
      <c r="BP495"/>
      <c r="BQ495"/>
      <c r="BR495"/>
      <c r="BS495"/>
      <c r="BT495"/>
      <c r="BU495"/>
      <c r="BV495"/>
      <c r="BW495"/>
      <c r="BX495"/>
      <c r="BY495"/>
      <c r="BZ495"/>
      <c r="CA495"/>
      <c r="CB495"/>
      <c r="CC495"/>
      <c r="CD495"/>
      <c r="CE495"/>
      <c r="CF495"/>
      <c r="CG495"/>
      <c r="CH495"/>
      <c r="CI495"/>
      <c r="CJ495"/>
      <c r="CK495"/>
      <c r="CL495"/>
      <c r="CM495"/>
      <c r="CN495"/>
      <c r="CO495"/>
    </row>
    <row r="496" spans="8:93" s="1" customFormat="1">
      <c r="L496" s="254"/>
      <c r="Q496" s="254"/>
      <c r="Y496"/>
      <c r="Z496"/>
      <c r="AA496"/>
      <c r="AB496"/>
      <c r="AC496"/>
      <c r="AD496"/>
      <c r="AE496"/>
      <c r="AF496"/>
      <c r="AG496"/>
      <c r="AH496"/>
      <c r="AI496"/>
      <c r="AJ496"/>
      <c r="AK496"/>
      <c r="AL496"/>
      <c r="AM496"/>
      <c r="AN496"/>
      <c r="AO496"/>
      <c r="AP496"/>
      <c r="AQ496"/>
      <c r="AR496"/>
      <c r="AS496"/>
      <c r="AT496"/>
      <c r="AU496"/>
      <c r="AV496"/>
      <c r="AW496"/>
      <c r="AX496"/>
      <c r="AY496"/>
      <c r="AZ496"/>
      <c r="BA496"/>
      <c r="BB496"/>
      <c r="BC496"/>
      <c r="BD496"/>
      <c r="BE496"/>
      <c r="BF496"/>
      <c r="BG496"/>
      <c r="BH496"/>
      <c r="BI496"/>
      <c r="BJ496"/>
      <c r="BK496"/>
      <c r="BL496"/>
      <c r="BM496"/>
      <c r="BN496"/>
      <c r="BO496"/>
      <c r="BP496"/>
      <c r="BQ496"/>
      <c r="BR496"/>
      <c r="BS496"/>
      <c r="BT496"/>
      <c r="BU496"/>
      <c r="BV496"/>
      <c r="BW496"/>
      <c r="BX496"/>
      <c r="BY496"/>
      <c r="BZ496"/>
      <c r="CA496"/>
      <c r="CB496"/>
      <c r="CC496"/>
      <c r="CD496"/>
      <c r="CE496"/>
      <c r="CF496"/>
      <c r="CG496"/>
      <c r="CH496"/>
      <c r="CI496"/>
      <c r="CJ496"/>
      <c r="CK496"/>
      <c r="CL496"/>
      <c r="CM496"/>
      <c r="CN496"/>
      <c r="CO496"/>
    </row>
    <row r="497" spans="12:93" s="1" customFormat="1">
      <c r="L497" s="254"/>
      <c r="Q497" s="254"/>
      <c r="Y497"/>
      <c r="Z497"/>
      <c r="AA497"/>
      <c r="AB497"/>
      <c r="AC497"/>
      <c r="AD497"/>
      <c r="AE497"/>
      <c r="AF497"/>
      <c r="AG497"/>
      <c r="AH497"/>
      <c r="AI497"/>
      <c r="AJ497"/>
      <c r="AK497"/>
      <c r="AL497"/>
      <c r="AM497"/>
      <c r="AN497"/>
      <c r="AO497"/>
      <c r="AP497"/>
      <c r="AQ497"/>
      <c r="AR497"/>
      <c r="AS497"/>
      <c r="AT497"/>
      <c r="AU497"/>
      <c r="AV497"/>
      <c r="AW497"/>
      <c r="AX497"/>
      <c r="AY497"/>
      <c r="AZ497"/>
      <c r="BA497"/>
      <c r="BB497"/>
      <c r="BC497"/>
      <c r="BD497"/>
      <c r="BE497"/>
      <c r="BF497"/>
      <c r="BG497"/>
      <c r="BH497"/>
      <c r="BI497"/>
      <c r="BJ497"/>
      <c r="BK497"/>
      <c r="BL497"/>
      <c r="BM497"/>
      <c r="BN497"/>
      <c r="BO497"/>
      <c r="BP497"/>
      <c r="BQ497"/>
      <c r="BR497"/>
      <c r="BS497"/>
      <c r="BT497"/>
      <c r="BU497"/>
      <c r="BV497"/>
      <c r="BW497"/>
      <c r="BX497"/>
      <c r="BY497"/>
      <c r="BZ497"/>
      <c r="CA497"/>
      <c r="CB497"/>
      <c r="CC497"/>
      <c r="CD497"/>
      <c r="CE497"/>
      <c r="CF497"/>
      <c r="CG497"/>
      <c r="CH497"/>
      <c r="CI497"/>
      <c r="CJ497"/>
      <c r="CK497"/>
      <c r="CL497"/>
      <c r="CM497"/>
      <c r="CN497"/>
      <c r="CO497"/>
    </row>
    <row r="498" spans="12:93" s="1" customFormat="1">
      <c r="L498" s="254"/>
      <c r="Q498" s="254"/>
      <c r="Y498"/>
      <c r="Z498"/>
      <c r="AA498"/>
      <c r="AB498"/>
      <c r="AC498"/>
      <c r="AD498"/>
      <c r="AE498"/>
      <c r="AF498"/>
      <c r="AG498"/>
      <c r="AH498"/>
      <c r="AI498"/>
      <c r="AJ498"/>
      <c r="AK498"/>
      <c r="AL498"/>
      <c r="AM498"/>
      <c r="AN498"/>
      <c r="AO498"/>
      <c r="AP498"/>
      <c r="AQ498"/>
      <c r="AR498"/>
      <c r="AS498"/>
      <c r="AT498"/>
      <c r="AU498"/>
      <c r="AV498"/>
      <c r="AW498"/>
      <c r="AX498"/>
      <c r="AY498"/>
      <c r="AZ498"/>
      <c r="BA498"/>
      <c r="BB498"/>
      <c r="BC498"/>
      <c r="BD498"/>
      <c r="BE498"/>
      <c r="BF498"/>
      <c r="BG498"/>
      <c r="BH498"/>
      <c r="BI498"/>
      <c r="BJ498"/>
      <c r="BK498"/>
      <c r="BL498"/>
      <c r="BM498"/>
      <c r="BN498"/>
      <c r="BO498"/>
      <c r="BP498"/>
      <c r="BQ498"/>
      <c r="BR498"/>
      <c r="BS498"/>
      <c r="BT498"/>
      <c r="BU498"/>
      <c r="BV498"/>
      <c r="BW498"/>
      <c r="BX498"/>
      <c r="BY498"/>
      <c r="BZ498"/>
      <c r="CA498"/>
      <c r="CB498"/>
      <c r="CC498"/>
      <c r="CD498"/>
      <c r="CE498"/>
      <c r="CF498"/>
      <c r="CG498"/>
      <c r="CH498"/>
      <c r="CI498"/>
      <c r="CJ498"/>
      <c r="CK498"/>
      <c r="CL498"/>
      <c r="CM498"/>
      <c r="CN498"/>
      <c r="CO498"/>
    </row>
    <row r="499" spans="12:93" s="1" customFormat="1">
      <c r="L499" s="254"/>
      <c r="Q499" s="254"/>
      <c r="Y499"/>
      <c r="Z499"/>
      <c r="AA499"/>
      <c r="AB499"/>
      <c r="AC499"/>
      <c r="AD499"/>
      <c r="AE499"/>
      <c r="AF499"/>
      <c r="AG499"/>
      <c r="AH499"/>
      <c r="AI499"/>
      <c r="AJ499"/>
      <c r="AK499"/>
      <c r="AL499"/>
      <c r="AM499"/>
      <c r="AN499"/>
      <c r="AO499"/>
      <c r="AP499"/>
      <c r="AQ499"/>
      <c r="AR499"/>
      <c r="AS499"/>
      <c r="AT499"/>
      <c r="AU499"/>
      <c r="AV499"/>
      <c r="AW499"/>
      <c r="AX499"/>
      <c r="AY499"/>
      <c r="AZ499"/>
      <c r="BA499"/>
      <c r="BB499"/>
      <c r="BC499"/>
      <c r="BD499"/>
      <c r="BE499"/>
      <c r="BF499"/>
      <c r="BG499"/>
      <c r="BH499"/>
      <c r="BI499"/>
      <c r="BJ499"/>
      <c r="BK499"/>
      <c r="BL499"/>
      <c r="BM499"/>
      <c r="BN499"/>
      <c r="BO499"/>
      <c r="BP499"/>
      <c r="BQ499"/>
      <c r="BR499"/>
      <c r="BS499"/>
      <c r="BT499"/>
      <c r="BU499"/>
      <c r="BV499"/>
      <c r="BW499"/>
      <c r="BX499"/>
      <c r="BY499"/>
      <c r="BZ499"/>
      <c r="CA499"/>
      <c r="CB499"/>
      <c r="CC499"/>
      <c r="CD499"/>
      <c r="CE499"/>
      <c r="CF499"/>
      <c r="CG499"/>
      <c r="CH499"/>
      <c r="CI499"/>
      <c r="CJ499"/>
      <c r="CK499"/>
      <c r="CL499"/>
      <c r="CM499"/>
      <c r="CN499"/>
      <c r="CO499"/>
    </row>
    <row r="500" spans="12:93" s="1" customFormat="1">
      <c r="L500" s="254"/>
      <c r="Q500" s="254"/>
      <c r="Y500"/>
      <c r="Z500"/>
      <c r="AA500"/>
      <c r="AB500"/>
      <c r="AC500"/>
      <c r="AD500"/>
      <c r="AE500"/>
      <c r="AF500"/>
      <c r="AG500"/>
      <c r="AH500"/>
      <c r="AI500"/>
      <c r="AJ500"/>
      <c r="AK500"/>
      <c r="AL500"/>
      <c r="AM500"/>
      <c r="AN500"/>
      <c r="AO500"/>
      <c r="AP500"/>
      <c r="AQ500"/>
      <c r="AR500"/>
      <c r="AS500"/>
      <c r="AT500"/>
      <c r="AU500"/>
      <c r="AV500"/>
      <c r="AW500"/>
      <c r="AX500"/>
      <c r="AY500"/>
      <c r="AZ500"/>
      <c r="BA500"/>
      <c r="BB500"/>
      <c r="BC500"/>
      <c r="BD500"/>
      <c r="BE500"/>
      <c r="BF500"/>
      <c r="BG500"/>
      <c r="BH500"/>
      <c r="BI500"/>
      <c r="BJ500"/>
      <c r="BK500"/>
      <c r="BL500"/>
      <c r="BM500"/>
      <c r="BN500"/>
      <c r="BO500"/>
      <c r="BP500"/>
      <c r="BQ500"/>
      <c r="BR500"/>
      <c r="BS500"/>
      <c r="BT500"/>
      <c r="BU500"/>
      <c r="BV500"/>
      <c r="BW500"/>
      <c r="BX500"/>
      <c r="BY500"/>
      <c r="BZ500"/>
      <c r="CA500"/>
      <c r="CB500"/>
      <c r="CC500"/>
      <c r="CD500"/>
      <c r="CE500"/>
      <c r="CF500"/>
      <c r="CG500"/>
      <c r="CH500"/>
      <c r="CI500"/>
      <c r="CJ500"/>
      <c r="CK500"/>
      <c r="CL500"/>
      <c r="CM500"/>
      <c r="CN500"/>
      <c r="CO500"/>
    </row>
    <row r="501" spans="12:93" s="1" customFormat="1">
      <c r="L501" s="254"/>
      <c r="Q501" s="254"/>
      <c r="Y501"/>
      <c r="Z501"/>
      <c r="AA501"/>
      <c r="AB501"/>
      <c r="AC501"/>
      <c r="AD501"/>
      <c r="AE501"/>
      <c r="AF501"/>
      <c r="AG501"/>
      <c r="AH501"/>
      <c r="AI501"/>
      <c r="AJ501"/>
      <c r="AK501"/>
      <c r="AL501"/>
      <c r="AM501"/>
      <c r="AN501"/>
      <c r="AO501"/>
      <c r="AP501"/>
      <c r="AQ501"/>
      <c r="AR501"/>
      <c r="AS501"/>
      <c r="AT501"/>
      <c r="AU501"/>
      <c r="AV501"/>
      <c r="AW501"/>
      <c r="AX501"/>
      <c r="AY501"/>
      <c r="AZ501"/>
      <c r="BA501"/>
      <c r="BB501"/>
      <c r="BC501"/>
      <c r="BD501"/>
      <c r="BE501"/>
      <c r="BF501"/>
      <c r="BG501"/>
      <c r="BH501"/>
      <c r="BI501"/>
      <c r="BJ501"/>
      <c r="BK501"/>
      <c r="BL501"/>
      <c r="BM501"/>
      <c r="BN501"/>
      <c r="BO501"/>
      <c r="BP501"/>
      <c r="BQ501"/>
      <c r="BR501"/>
      <c r="BS501"/>
      <c r="BT501"/>
      <c r="BU501"/>
      <c r="BV501"/>
      <c r="BW501"/>
      <c r="BX501"/>
      <c r="BY501"/>
      <c r="BZ501"/>
      <c r="CA501"/>
      <c r="CB501"/>
      <c r="CC501"/>
      <c r="CD501"/>
      <c r="CE501"/>
      <c r="CF501"/>
      <c r="CG501"/>
      <c r="CH501"/>
      <c r="CI501"/>
      <c r="CJ501"/>
      <c r="CK501"/>
      <c r="CL501"/>
      <c r="CM501"/>
      <c r="CN501"/>
      <c r="CO501"/>
    </row>
    <row r="502" spans="12:93" s="1" customFormat="1">
      <c r="L502" s="254"/>
      <c r="Q502" s="254"/>
      <c r="Y502"/>
      <c r="Z502"/>
      <c r="AA502"/>
      <c r="AB502"/>
      <c r="AC502"/>
      <c r="AD502"/>
      <c r="AE502"/>
      <c r="AF502"/>
      <c r="AG502"/>
      <c r="AH502"/>
      <c r="AI502"/>
      <c r="AJ502"/>
      <c r="AK502"/>
      <c r="AL502"/>
      <c r="AM502"/>
      <c r="AN502"/>
      <c r="AO502"/>
      <c r="AP502"/>
      <c r="AQ502"/>
      <c r="AR502"/>
      <c r="AS502"/>
      <c r="AT502"/>
      <c r="AU502"/>
      <c r="AV502"/>
      <c r="AW502"/>
      <c r="AX502"/>
      <c r="AY502"/>
      <c r="AZ502"/>
      <c r="BA502"/>
      <c r="BB502"/>
      <c r="BC502"/>
      <c r="BD502"/>
      <c r="BE502"/>
      <c r="BF502"/>
      <c r="BG502"/>
      <c r="BH502"/>
      <c r="BI502"/>
      <c r="BJ502"/>
      <c r="BK502"/>
      <c r="BL502"/>
      <c r="BM502"/>
      <c r="BN502"/>
      <c r="BO502"/>
      <c r="BP502"/>
      <c r="BQ502"/>
      <c r="BR502"/>
      <c r="BS502"/>
      <c r="BT502"/>
      <c r="BU502"/>
      <c r="BV502"/>
      <c r="BW502"/>
      <c r="BX502"/>
      <c r="BY502"/>
      <c r="BZ502"/>
      <c r="CA502"/>
      <c r="CB502"/>
      <c r="CC502"/>
      <c r="CD502"/>
      <c r="CE502"/>
      <c r="CF502"/>
      <c r="CG502"/>
      <c r="CH502"/>
      <c r="CI502"/>
      <c r="CJ502"/>
      <c r="CK502"/>
      <c r="CL502"/>
      <c r="CM502"/>
      <c r="CN502"/>
      <c r="CO502"/>
    </row>
    <row r="503" spans="12:93" s="1" customFormat="1">
      <c r="L503" s="254"/>
      <c r="Q503" s="254"/>
      <c r="Y503"/>
      <c r="Z503"/>
      <c r="AA503"/>
      <c r="AB503"/>
      <c r="AC503"/>
      <c r="AD503"/>
      <c r="AE503"/>
      <c r="AF503"/>
      <c r="AG503"/>
      <c r="AH503"/>
      <c r="AI503"/>
      <c r="AJ503"/>
      <c r="AK503"/>
      <c r="AL503"/>
      <c r="AM503"/>
      <c r="AN503"/>
      <c r="AO503"/>
      <c r="AP503"/>
      <c r="AQ503"/>
      <c r="AR503"/>
      <c r="AS503"/>
      <c r="AT503"/>
      <c r="AU503"/>
      <c r="AV503"/>
      <c r="AW503"/>
      <c r="AX503"/>
      <c r="AY503"/>
      <c r="AZ503"/>
      <c r="BA503"/>
      <c r="BB503"/>
      <c r="BC503"/>
      <c r="BD503"/>
      <c r="BE503"/>
      <c r="BF503"/>
      <c r="BG503"/>
      <c r="BH503"/>
      <c r="BI503"/>
      <c r="BJ503"/>
      <c r="BK503"/>
      <c r="BL503"/>
      <c r="BM503"/>
      <c r="BN503"/>
      <c r="BO503"/>
      <c r="BP503"/>
      <c r="BQ503"/>
      <c r="BR503"/>
      <c r="BS503"/>
      <c r="BT503"/>
      <c r="BU503"/>
      <c r="BV503"/>
      <c r="BW503"/>
      <c r="BX503"/>
      <c r="BY503"/>
      <c r="BZ503"/>
      <c r="CA503"/>
      <c r="CB503"/>
      <c r="CC503"/>
      <c r="CD503"/>
      <c r="CE503"/>
      <c r="CF503"/>
      <c r="CG503"/>
      <c r="CH503"/>
      <c r="CI503"/>
      <c r="CJ503"/>
      <c r="CK503"/>
      <c r="CL503"/>
      <c r="CM503"/>
      <c r="CN503"/>
      <c r="CO503"/>
    </row>
    <row r="504" spans="12:93" s="1" customFormat="1">
      <c r="L504" s="254"/>
      <c r="Q504" s="254"/>
      <c r="Y504"/>
      <c r="Z504"/>
      <c r="AA504"/>
      <c r="AB504"/>
      <c r="AC504"/>
      <c r="AD504"/>
      <c r="AE504"/>
      <c r="AF504"/>
      <c r="AG504"/>
      <c r="AH504"/>
      <c r="AI504"/>
      <c r="AJ504"/>
      <c r="AK504"/>
      <c r="AL504"/>
      <c r="AM504"/>
      <c r="AN504"/>
      <c r="AO504"/>
      <c r="AP504"/>
      <c r="AQ504"/>
      <c r="AR504"/>
      <c r="AS504"/>
      <c r="AT504"/>
      <c r="AU504"/>
      <c r="AV504"/>
      <c r="AW504"/>
      <c r="AX504"/>
      <c r="AY504"/>
      <c r="AZ504"/>
      <c r="BA504"/>
      <c r="BB504"/>
      <c r="BC504"/>
      <c r="BD504"/>
      <c r="BE504"/>
      <c r="BF504"/>
      <c r="BG504"/>
      <c r="BH504"/>
      <c r="BI504"/>
      <c r="BJ504"/>
      <c r="BK504"/>
      <c r="BL504"/>
      <c r="BM504"/>
      <c r="BN504"/>
      <c r="BO504"/>
      <c r="BP504"/>
      <c r="BQ504"/>
      <c r="BR504"/>
      <c r="BS504"/>
      <c r="BT504"/>
      <c r="BU504"/>
      <c r="BV504"/>
      <c r="BW504"/>
      <c r="BX504"/>
      <c r="BY504"/>
      <c r="BZ504"/>
      <c r="CA504"/>
      <c r="CB504"/>
      <c r="CC504"/>
      <c r="CD504"/>
      <c r="CE504"/>
      <c r="CF504"/>
      <c r="CG504"/>
      <c r="CH504"/>
      <c r="CI504"/>
      <c r="CJ504"/>
      <c r="CK504"/>
      <c r="CL504"/>
      <c r="CM504"/>
      <c r="CN504"/>
      <c r="CO504"/>
    </row>
    <row r="505" spans="12:93" s="1" customFormat="1">
      <c r="L505" s="254"/>
      <c r="Q505" s="254"/>
      <c r="Y505"/>
      <c r="Z505"/>
      <c r="AA505"/>
      <c r="AB505"/>
      <c r="AC505"/>
      <c r="AD505"/>
      <c r="AE505"/>
      <c r="AF505"/>
      <c r="AG505"/>
      <c r="AH505"/>
      <c r="AI505"/>
      <c r="AJ505"/>
      <c r="AK505"/>
      <c r="AL505"/>
      <c r="AM505"/>
      <c r="AN505"/>
      <c r="AO505"/>
      <c r="AP505"/>
      <c r="AQ505"/>
      <c r="AR505"/>
      <c r="AS505"/>
      <c r="AT505"/>
      <c r="AU505"/>
      <c r="AV505"/>
      <c r="AW505"/>
      <c r="AX505"/>
      <c r="AY505"/>
      <c r="AZ505"/>
      <c r="BA505"/>
      <c r="BB505"/>
      <c r="BC505"/>
      <c r="BD505"/>
      <c r="BE505"/>
      <c r="BF505"/>
      <c r="BG505"/>
      <c r="BH505"/>
      <c r="BI505"/>
      <c r="BJ505"/>
      <c r="BK505"/>
      <c r="BL505"/>
      <c r="BM505"/>
      <c r="BN505"/>
      <c r="BO505"/>
      <c r="BP505"/>
      <c r="BQ505"/>
      <c r="BR505"/>
      <c r="BS505"/>
      <c r="BT505"/>
      <c r="BU505"/>
      <c r="BV505"/>
      <c r="BW505"/>
      <c r="BX505"/>
      <c r="BY505"/>
      <c r="BZ505"/>
      <c r="CA505"/>
      <c r="CB505"/>
      <c r="CC505"/>
      <c r="CD505"/>
      <c r="CE505"/>
      <c r="CF505"/>
      <c r="CG505"/>
      <c r="CH505"/>
      <c r="CI505"/>
      <c r="CJ505"/>
      <c r="CK505"/>
      <c r="CL505"/>
      <c r="CM505"/>
      <c r="CN505"/>
      <c r="CO505"/>
    </row>
    <row r="506" spans="12:93" s="1" customFormat="1">
      <c r="L506" s="254"/>
      <c r="Q506" s="254"/>
      <c r="Y506"/>
      <c r="Z506"/>
      <c r="AA506"/>
      <c r="AB506"/>
      <c r="AC506"/>
      <c r="AD506"/>
      <c r="AE506"/>
      <c r="AF506"/>
      <c r="AG506"/>
      <c r="AH506"/>
      <c r="AI506"/>
      <c r="AJ506"/>
      <c r="AK506"/>
      <c r="AL506"/>
      <c r="AM506"/>
      <c r="AN506"/>
      <c r="AO506"/>
      <c r="AP506"/>
      <c r="AQ506"/>
      <c r="AR506"/>
      <c r="AS506"/>
      <c r="AT506"/>
      <c r="AU506"/>
      <c r="AV506"/>
      <c r="AW506"/>
      <c r="AX506"/>
      <c r="AY506"/>
      <c r="AZ506"/>
      <c r="BA506"/>
      <c r="BB506"/>
      <c r="BC506"/>
      <c r="BD506"/>
      <c r="BE506"/>
      <c r="BF506"/>
      <c r="BG506"/>
      <c r="BH506"/>
      <c r="BI506"/>
      <c r="BJ506"/>
      <c r="BK506"/>
      <c r="BL506"/>
      <c r="BM506"/>
      <c r="BN506"/>
      <c r="BO506"/>
      <c r="BP506"/>
      <c r="BQ506"/>
      <c r="BR506"/>
      <c r="BS506"/>
      <c r="BT506"/>
      <c r="BU506"/>
      <c r="BV506"/>
      <c r="BW506"/>
      <c r="BX506"/>
      <c r="BY506"/>
      <c r="BZ506"/>
      <c r="CA506"/>
      <c r="CB506"/>
      <c r="CC506"/>
      <c r="CD506"/>
      <c r="CE506"/>
      <c r="CF506"/>
      <c r="CG506"/>
      <c r="CH506"/>
      <c r="CI506"/>
      <c r="CJ506"/>
      <c r="CK506"/>
      <c r="CL506"/>
      <c r="CM506"/>
      <c r="CN506"/>
      <c r="CO506"/>
    </row>
    <row r="507" spans="12:93" s="1" customFormat="1">
      <c r="L507" s="254"/>
      <c r="Q507" s="254"/>
      <c r="Y507"/>
      <c r="Z507"/>
      <c r="AA507"/>
      <c r="AB507"/>
      <c r="AC507"/>
      <c r="AD507"/>
      <c r="AE507"/>
      <c r="AF507"/>
      <c r="AG507"/>
      <c r="AH507"/>
      <c r="AI507"/>
      <c r="AJ507"/>
      <c r="AK507"/>
      <c r="AL507"/>
      <c r="AM507"/>
      <c r="AN507"/>
      <c r="AO507"/>
      <c r="AP507"/>
      <c r="AQ507"/>
      <c r="AR507"/>
      <c r="AS507"/>
      <c r="AT507"/>
      <c r="AU507"/>
      <c r="AV507"/>
      <c r="AW507"/>
      <c r="AX507"/>
      <c r="AY507"/>
      <c r="AZ507"/>
      <c r="BA507"/>
      <c r="BB507"/>
      <c r="BC507"/>
      <c r="BD507"/>
      <c r="BE507"/>
      <c r="BF507"/>
      <c r="BG507"/>
      <c r="BH507"/>
      <c r="BI507"/>
      <c r="BJ507"/>
      <c r="BK507"/>
      <c r="BL507"/>
      <c r="BM507"/>
      <c r="BN507"/>
      <c r="BO507"/>
      <c r="BP507"/>
      <c r="BQ507"/>
      <c r="BR507"/>
      <c r="BS507"/>
      <c r="BT507"/>
      <c r="BU507"/>
      <c r="BV507"/>
      <c r="BW507"/>
      <c r="BX507"/>
      <c r="BY507"/>
      <c r="BZ507"/>
      <c r="CA507"/>
      <c r="CB507"/>
      <c r="CC507"/>
      <c r="CD507"/>
      <c r="CE507"/>
      <c r="CF507"/>
      <c r="CG507"/>
      <c r="CH507"/>
      <c r="CI507"/>
      <c r="CJ507"/>
      <c r="CK507"/>
      <c r="CL507"/>
      <c r="CM507"/>
      <c r="CN507"/>
      <c r="CO507"/>
    </row>
    <row r="508" spans="12:93" s="1" customFormat="1">
      <c r="L508" s="254"/>
      <c r="Q508" s="254"/>
      <c r="Y508"/>
      <c r="Z508"/>
      <c r="AA508"/>
      <c r="AB508"/>
      <c r="AC508"/>
      <c r="AD508"/>
      <c r="AE508"/>
      <c r="AF508"/>
      <c r="AG508"/>
      <c r="AH508"/>
      <c r="AI508"/>
      <c r="AJ508"/>
      <c r="AK508"/>
      <c r="AL508"/>
      <c r="AM508"/>
      <c r="AN508"/>
      <c r="AO508"/>
      <c r="AP508"/>
      <c r="AQ508"/>
      <c r="AR508"/>
      <c r="AS508"/>
      <c r="AT508"/>
      <c r="AU508"/>
      <c r="AV508"/>
      <c r="AW508"/>
      <c r="AX508"/>
      <c r="AY508"/>
      <c r="AZ508"/>
      <c r="BA508"/>
      <c r="BB508"/>
      <c r="BC508"/>
      <c r="BD508"/>
      <c r="BE508"/>
      <c r="BF508"/>
      <c r="BG508"/>
      <c r="BH508"/>
      <c r="BI508"/>
      <c r="BJ508"/>
      <c r="BK508"/>
      <c r="BL508"/>
      <c r="BM508"/>
      <c r="BN508"/>
      <c r="BO508"/>
      <c r="BP508"/>
      <c r="BQ508"/>
      <c r="BR508"/>
      <c r="BS508"/>
      <c r="BT508"/>
      <c r="BU508"/>
      <c r="BV508"/>
      <c r="BW508"/>
      <c r="BX508"/>
      <c r="BY508"/>
      <c r="BZ508"/>
      <c r="CA508"/>
      <c r="CB508"/>
      <c r="CC508"/>
      <c r="CD508"/>
      <c r="CE508"/>
      <c r="CF508"/>
      <c r="CG508"/>
      <c r="CH508"/>
      <c r="CI508"/>
      <c r="CJ508"/>
      <c r="CK508"/>
      <c r="CL508"/>
      <c r="CM508"/>
      <c r="CN508"/>
      <c r="CO508"/>
    </row>
    <row r="509" spans="12:93" s="1" customFormat="1">
      <c r="L509" s="254"/>
      <c r="Q509" s="254"/>
      <c r="Y509"/>
      <c r="Z509"/>
      <c r="AA509"/>
      <c r="AB509"/>
      <c r="AC509"/>
      <c r="AD509"/>
      <c r="AE509"/>
      <c r="AF509"/>
      <c r="AG509"/>
      <c r="AH509"/>
      <c r="AI509"/>
      <c r="AJ509"/>
      <c r="AK509"/>
      <c r="AL509"/>
      <c r="AM509"/>
      <c r="AN509"/>
      <c r="AO509"/>
      <c r="AP509"/>
      <c r="AQ509"/>
      <c r="AR509"/>
      <c r="AS509"/>
      <c r="AT509"/>
      <c r="AU509"/>
      <c r="AV509"/>
      <c r="AW509"/>
      <c r="AX509"/>
      <c r="AY509"/>
      <c r="AZ509"/>
      <c r="BA509"/>
      <c r="BB509"/>
      <c r="BC509"/>
      <c r="BD509"/>
      <c r="BE509"/>
      <c r="BF509"/>
      <c r="BG509"/>
      <c r="BH509"/>
      <c r="BI509"/>
      <c r="BJ509"/>
      <c r="BK509"/>
      <c r="BL509"/>
      <c r="BM509"/>
      <c r="BN509"/>
      <c r="BO509"/>
      <c r="BP509"/>
      <c r="BQ509"/>
      <c r="BR509"/>
      <c r="BS509"/>
      <c r="BT509"/>
      <c r="BU509"/>
      <c r="BV509"/>
      <c r="BW509"/>
      <c r="BX509"/>
      <c r="BY509"/>
      <c r="BZ509"/>
      <c r="CA509"/>
      <c r="CB509"/>
      <c r="CC509"/>
      <c r="CD509"/>
      <c r="CE509"/>
      <c r="CF509"/>
      <c r="CG509"/>
      <c r="CH509"/>
      <c r="CI509"/>
      <c r="CJ509"/>
      <c r="CK509"/>
      <c r="CL509"/>
      <c r="CM509"/>
      <c r="CN509"/>
      <c r="CO509"/>
    </row>
    <row r="510" spans="12:93" s="1" customFormat="1">
      <c r="L510" s="254"/>
      <c r="Q510" s="254"/>
      <c r="Y510"/>
      <c r="Z510"/>
      <c r="AA510"/>
      <c r="AB510"/>
      <c r="AC510"/>
      <c r="AD510"/>
      <c r="AE510"/>
      <c r="AF510"/>
      <c r="AG510"/>
      <c r="AH510"/>
      <c r="AI510"/>
      <c r="AJ510"/>
      <c r="AK510"/>
      <c r="AL510"/>
      <c r="AM510"/>
      <c r="AN510"/>
      <c r="AO510"/>
      <c r="AP510"/>
      <c r="AQ510"/>
      <c r="AR510"/>
      <c r="AS510"/>
      <c r="AT510"/>
      <c r="AU510"/>
      <c r="AV510"/>
      <c r="AW510"/>
      <c r="AX510"/>
      <c r="AY510"/>
      <c r="AZ510"/>
      <c r="BA510"/>
      <c r="BB510"/>
      <c r="BC510"/>
      <c r="BD510"/>
      <c r="BE510"/>
      <c r="BF510"/>
      <c r="BG510"/>
      <c r="BH510"/>
      <c r="BI510"/>
      <c r="BJ510"/>
      <c r="BK510"/>
      <c r="BL510"/>
      <c r="BM510"/>
      <c r="BN510"/>
      <c r="BO510"/>
      <c r="BP510"/>
      <c r="BQ510"/>
      <c r="BR510"/>
      <c r="BS510"/>
      <c r="BT510"/>
      <c r="BU510"/>
      <c r="BV510"/>
      <c r="BW510"/>
      <c r="BX510"/>
      <c r="BY510"/>
      <c r="BZ510"/>
      <c r="CA510"/>
      <c r="CB510"/>
      <c r="CC510"/>
      <c r="CD510"/>
      <c r="CE510"/>
      <c r="CF510"/>
      <c r="CG510"/>
      <c r="CH510"/>
      <c r="CI510"/>
      <c r="CJ510"/>
      <c r="CK510"/>
      <c r="CL510"/>
      <c r="CM510"/>
      <c r="CN510"/>
      <c r="CO510"/>
    </row>
    <row r="511" spans="12:93" s="1" customFormat="1">
      <c r="L511" s="254"/>
      <c r="Q511" s="254"/>
      <c r="Y511"/>
      <c r="Z511"/>
      <c r="AA511"/>
      <c r="AB511"/>
      <c r="AC511"/>
      <c r="AD511"/>
      <c r="AE511"/>
      <c r="AF511"/>
      <c r="AG511"/>
      <c r="AH511"/>
      <c r="AI511"/>
      <c r="AJ511"/>
      <c r="AK511"/>
      <c r="AL511"/>
      <c r="AM511"/>
      <c r="AN511"/>
      <c r="AO511"/>
      <c r="AP511"/>
      <c r="AQ511"/>
      <c r="AR511"/>
      <c r="AS511"/>
      <c r="AT511"/>
      <c r="AU511"/>
      <c r="AV511"/>
      <c r="AW511"/>
      <c r="AX511"/>
      <c r="AY511"/>
      <c r="AZ511"/>
      <c r="BA511"/>
      <c r="BB511"/>
      <c r="BC511"/>
      <c r="BD511"/>
      <c r="BE511"/>
      <c r="BF511"/>
      <c r="BG511"/>
      <c r="BH511"/>
      <c r="BI511"/>
      <c r="BJ511"/>
      <c r="BK511"/>
      <c r="BL511"/>
      <c r="BM511"/>
      <c r="BN511"/>
      <c r="BO511"/>
      <c r="BP511"/>
      <c r="BQ511"/>
      <c r="BR511"/>
      <c r="BS511"/>
      <c r="BT511"/>
      <c r="BU511"/>
      <c r="BV511"/>
      <c r="BW511"/>
      <c r="BX511"/>
      <c r="BY511"/>
      <c r="BZ511"/>
      <c r="CA511"/>
      <c r="CB511"/>
      <c r="CC511"/>
      <c r="CD511"/>
      <c r="CE511"/>
      <c r="CF511"/>
      <c r="CG511"/>
      <c r="CH511"/>
      <c r="CI511"/>
      <c r="CJ511"/>
      <c r="CK511"/>
      <c r="CL511"/>
      <c r="CM511"/>
      <c r="CN511"/>
      <c r="CO511"/>
    </row>
    <row r="512" spans="12:93" s="1" customFormat="1">
      <c r="L512" s="254"/>
      <c r="Q512" s="254"/>
      <c r="Y512"/>
      <c r="Z512"/>
      <c r="AA512"/>
      <c r="AB512"/>
      <c r="AC512"/>
      <c r="AD512"/>
      <c r="AE512"/>
      <c r="AF512"/>
      <c r="AG512"/>
      <c r="AH512"/>
      <c r="AI512"/>
      <c r="AJ512"/>
      <c r="AK512"/>
      <c r="AL512"/>
      <c r="AM512"/>
      <c r="AN512"/>
      <c r="AO512"/>
      <c r="AP512"/>
      <c r="AQ512"/>
      <c r="AR512"/>
      <c r="AS512"/>
      <c r="AT512"/>
      <c r="AU512"/>
      <c r="AV512"/>
      <c r="AW512"/>
      <c r="AX512"/>
      <c r="AY512"/>
      <c r="AZ512"/>
      <c r="BA512"/>
      <c r="BB512"/>
      <c r="BC512"/>
      <c r="BD512"/>
      <c r="BE512"/>
      <c r="BF512"/>
      <c r="BG512"/>
      <c r="BH512"/>
      <c r="BI512"/>
      <c r="BJ512"/>
      <c r="BK512"/>
      <c r="BL512"/>
      <c r="BM512"/>
      <c r="BN512"/>
      <c r="BO512"/>
      <c r="BP512"/>
      <c r="BQ512"/>
      <c r="BR512"/>
      <c r="BS512"/>
      <c r="BT512"/>
      <c r="BU512"/>
      <c r="BV512"/>
      <c r="BW512"/>
      <c r="BX512"/>
      <c r="BY512"/>
      <c r="BZ512"/>
      <c r="CA512"/>
      <c r="CB512"/>
      <c r="CC512"/>
      <c r="CD512"/>
      <c r="CE512"/>
      <c r="CF512"/>
      <c r="CG512"/>
      <c r="CH512"/>
      <c r="CI512"/>
      <c r="CJ512"/>
      <c r="CK512"/>
      <c r="CL512"/>
      <c r="CM512"/>
      <c r="CN512"/>
      <c r="CO512"/>
    </row>
    <row r="513" spans="8:93" s="1" customFormat="1">
      <c r="L513" s="254"/>
      <c r="Q513" s="254"/>
      <c r="Y513"/>
      <c r="Z513"/>
      <c r="AA513"/>
      <c r="AB513"/>
      <c r="AC513"/>
      <c r="AD513"/>
      <c r="AE513"/>
      <c r="AF513"/>
      <c r="AG513"/>
      <c r="AH513"/>
      <c r="AI513"/>
      <c r="AJ513"/>
      <c r="AK513"/>
      <c r="AL513"/>
      <c r="AM513"/>
      <c r="AN513"/>
      <c r="AO513"/>
      <c r="AP513"/>
      <c r="AQ513"/>
      <c r="AR513"/>
      <c r="AS513"/>
      <c r="AT513"/>
      <c r="AU513"/>
      <c r="AV513"/>
      <c r="AW513"/>
      <c r="AX513"/>
      <c r="AY513"/>
      <c r="AZ513"/>
      <c r="BA513"/>
      <c r="BB513"/>
      <c r="BC513"/>
      <c r="BD513"/>
      <c r="BE513"/>
      <c r="BF513"/>
      <c r="BG513"/>
      <c r="BH513"/>
      <c r="BI513"/>
      <c r="BJ513"/>
      <c r="BK513"/>
      <c r="BL513"/>
      <c r="BM513"/>
      <c r="BN513"/>
      <c r="BO513"/>
      <c r="BP513"/>
      <c r="BQ513"/>
      <c r="BR513"/>
      <c r="BS513"/>
      <c r="BT513"/>
      <c r="BU513"/>
      <c r="BV513"/>
      <c r="BW513"/>
      <c r="BX513"/>
      <c r="BY513"/>
      <c r="BZ513"/>
      <c r="CA513"/>
      <c r="CB513"/>
      <c r="CC513"/>
      <c r="CD513"/>
      <c r="CE513"/>
      <c r="CF513"/>
      <c r="CG513"/>
      <c r="CH513"/>
      <c r="CI513"/>
      <c r="CJ513"/>
      <c r="CK513"/>
      <c r="CL513"/>
      <c r="CM513"/>
      <c r="CN513"/>
      <c r="CO513"/>
    </row>
    <row r="514" spans="8:93" s="1" customFormat="1">
      <c r="L514" s="254"/>
      <c r="Q514" s="254"/>
      <c r="Y514"/>
      <c r="Z514"/>
      <c r="AA514"/>
      <c r="AB514"/>
      <c r="AC514"/>
      <c r="AD514"/>
      <c r="AE514"/>
      <c r="AF514"/>
      <c r="AG514"/>
      <c r="AH514"/>
      <c r="AI514"/>
      <c r="AJ514"/>
      <c r="AK514"/>
      <c r="AL514"/>
      <c r="AM514"/>
      <c r="AN514"/>
      <c r="AO514"/>
      <c r="AP514"/>
      <c r="AQ514"/>
      <c r="AR514"/>
      <c r="AS514"/>
      <c r="AT514"/>
      <c r="AU514"/>
      <c r="AV514"/>
      <c r="AW514"/>
      <c r="AX514"/>
      <c r="AY514"/>
      <c r="AZ514"/>
      <c r="BA514"/>
      <c r="BB514"/>
      <c r="BC514"/>
      <c r="BD514"/>
      <c r="BE514"/>
      <c r="BF514"/>
      <c r="BG514"/>
      <c r="BH514"/>
      <c r="BI514"/>
      <c r="BJ514"/>
      <c r="BK514"/>
      <c r="BL514"/>
      <c r="BM514"/>
      <c r="BN514"/>
      <c r="BO514"/>
      <c r="BP514"/>
      <c r="BQ514"/>
      <c r="BR514"/>
      <c r="BS514"/>
      <c r="BT514"/>
      <c r="BU514"/>
      <c r="BV514"/>
      <c r="BW514"/>
      <c r="BX514"/>
      <c r="BY514"/>
      <c r="BZ514"/>
      <c r="CA514"/>
      <c r="CB514"/>
      <c r="CC514"/>
      <c r="CD514"/>
      <c r="CE514"/>
      <c r="CF514"/>
      <c r="CG514"/>
      <c r="CH514"/>
      <c r="CI514"/>
      <c r="CJ514"/>
      <c r="CK514"/>
      <c r="CL514"/>
      <c r="CM514"/>
      <c r="CN514"/>
      <c r="CO514"/>
    </row>
    <row r="515" spans="8:93" s="1" customFormat="1">
      <c r="L515" s="254"/>
      <c r="Q515" s="254"/>
      <c r="Y515"/>
      <c r="Z515"/>
      <c r="AA515"/>
      <c r="AB515"/>
      <c r="AC515"/>
      <c r="AD515"/>
      <c r="AE515"/>
      <c r="AF515"/>
      <c r="AG515"/>
      <c r="AH515"/>
      <c r="AI515"/>
      <c r="AJ515"/>
      <c r="AK515"/>
      <c r="AL515"/>
      <c r="AM515"/>
      <c r="AN515"/>
      <c r="AO515"/>
      <c r="AP515"/>
      <c r="AQ515"/>
      <c r="AR515"/>
      <c r="AS515"/>
      <c r="AT515"/>
      <c r="AU515"/>
      <c r="AV515"/>
      <c r="AW515"/>
      <c r="AX515"/>
      <c r="AY515"/>
      <c r="AZ515"/>
      <c r="BA515"/>
      <c r="BB515"/>
      <c r="BC515"/>
      <c r="BD515"/>
      <c r="BE515"/>
      <c r="BF515"/>
      <c r="BG515"/>
      <c r="BH515"/>
      <c r="BI515"/>
      <c r="BJ515"/>
      <c r="BK515"/>
      <c r="BL515"/>
      <c r="BM515"/>
      <c r="BN515"/>
      <c r="BO515"/>
      <c r="BP515"/>
      <c r="BQ515"/>
      <c r="BR515"/>
      <c r="BS515"/>
      <c r="BT515"/>
      <c r="BU515"/>
      <c r="BV515"/>
      <c r="BW515"/>
      <c r="BX515"/>
      <c r="BY515"/>
      <c r="BZ515"/>
      <c r="CA515"/>
      <c r="CB515"/>
      <c r="CC515"/>
      <c r="CD515"/>
      <c r="CE515"/>
      <c r="CF515"/>
      <c r="CG515"/>
      <c r="CH515"/>
      <c r="CI515"/>
      <c r="CJ515"/>
      <c r="CK515"/>
      <c r="CL515"/>
      <c r="CM515"/>
      <c r="CN515"/>
      <c r="CO515"/>
    </row>
    <row r="516" spans="8:93" s="1" customFormat="1">
      <c r="L516" s="254"/>
      <c r="Q516" s="254"/>
      <c r="Y516"/>
      <c r="Z516"/>
      <c r="AA516"/>
      <c r="AB516"/>
      <c r="AC516"/>
      <c r="AD516"/>
      <c r="AE516"/>
      <c r="AF516"/>
      <c r="AG516"/>
      <c r="AH516"/>
      <c r="AI516"/>
      <c r="AJ516"/>
      <c r="AK516"/>
      <c r="AL516"/>
      <c r="AM516"/>
      <c r="AN516"/>
      <c r="AO516"/>
      <c r="AP516"/>
      <c r="AQ516"/>
      <c r="AR516"/>
      <c r="AS516"/>
      <c r="AT516"/>
      <c r="AU516"/>
      <c r="AV516"/>
      <c r="AW516"/>
      <c r="AX516"/>
      <c r="AY516"/>
      <c r="AZ516"/>
      <c r="BA516"/>
      <c r="BB516"/>
      <c r="BC516"/>
      <c r="BD516"/>
      <c r="BE516"/>
      <c r="BF516"/>
      <c r="BG516"/>
      <c r="BH516"/>
      <c r="BI516"/>
      <c r="BJ516"/>
      <c r="BK516"/>
      <c r="BL516"/>
      <c r="BM516"/>
      <c r="BN516"/>
      <c r="BO516"/>
      <c r="BP516"/>
      <c r="BQ516"/>
      <c r="BR516"/>
      <c r="BS516"/>
      <c r="BT516"/>
      <c r="BU516"/>
      <c r="BV516"/>
      <c r="BW516"/>
      <c r="BX516"/>
      <c r="BY516"/>
      <c r="BZ516"/>
      <c r="CA516"/>
      <c r="CB516"/>
      <c r="CC516"/>
      <c r="CD516"/>
      <c r="CE516"/>
      <c r="CF516"/>
      <c r="CG516"/>
      <c r="CH516"/>
      <c r="CI516"/>
      <c r="CJ516"/>
      <c r="CK516"/>
      <c r="CL516"/>
      <c r="CM516"/>
      <c r="CN516"/>
      <c r="CO516"/>
    </row>
    <row r="517" spans="8:93" s="1" customFormat="1">
      <c r="L517" s="254"/>
      <c r="Q517" s="254"/>
      <c r="Y517"/>
      <c r="Z517"/>
      <c r="AA517"/>
      <c r="AB517"/>
      <c r="AC517"/>
      <c r="AD517"/>
      <c r="AE517"/>
      <c r="AF517"/>
      <c r="AG517"/>
      <c r="AH517"/>
      <c r="AI517"/>
      <c r="AJ517"/>
      <c r="AK517"/>
      <c r="AL517"/>
      <c r="AM517"/>
      <c r="AN517"/>
      <c r="AO517"/>
      <c r="AP517"/>
      <c r="AQ517"/>
      <c r="AR517"/>
      <c r="AS517"/>
      <c r="AT517"/>
      <c r="AU517"/>
      <c r="AV517"/>
      <c r="AW517"/>
      <c r="AX517"/>
      <c r="AY517"/>
      <c r="AZ517"/>
      <c r="BA517"/>
      <c r="BB517"/>
      <c r="BC517"/>
      <c r="BD517"/>
      <c r="BE517"/>
      <c r="BF517"/>
      <c r="BG517"/>
      <c r="BH517"/>
      <c r="BI517"/>
      <c r="BJ517"/>
      <c r="BK517"/>
      <c r="BL517"/>
      <c r="BM517"/>
      <c r="BN517"/>
      <c r="BO517"/>
      <c r="BP517"/>
      <c r="BQ517"/>
      <c r="BR517"/>
      <c r="BS517"/>
      <c r="BT517"/>
      <c r="BU517"/>
      <c r="BV517"/>
      <c r="BW517"/>
      <c r="BX517"/>
      <c r="BY517"/>
      <c r="BZ517"/>
      <c r="CA517"/>
      <c r="CB517"/>
      <c r="CC517"/>
      <c r="CD517"/>
      <c r="CE517"/>
      <c r="CF517"/>
      <c r="CG517"/>
      <c r="CH517"/>
      <c r="CI517"/>
      <c r="CJ517"/>
      <c r="CK517"/>
      <c r="CL517"/>
      <c r="CM517"/>
      <c r="CN517"/>
      <c r="CO517"/>
    </row>
    <row r="518" spans="8:93" s="1" customFormat="1">
      <c r="L518" s="254"/>
      <c r="Q518" s="254"/>
      <c r="Y518"/>
      <c r="Z518"/>
      <c r="AA518"/>
      <c r="AB518"/>
      <c r="AC518"/>
      <c r="AD518"/>
      <c r="AE518"/>
      <c r="AF518"/>
      <c r="AG518"/>
      <c r="AH518"/>
      <c r="AI518"/>
      <c r="AJ518"/>
      <c r="AK518"/>
      <c r="AL518"/>
      <c r="AM518"/>
      <c r="AN518"/>
      <c r="AO518"/>
      <c r="AP518"/>
      <c r="AQ518"/>
      <c r="AR518"/>
      <c r="AS518"/>
      <c r="AT518"/>
      <c r="AU518"/>
      <c r="AV518"/>
      <c r="AW518"/>
      <c r="AX518"/>
      <c r="AY518"/>
      <c r="AZ518"/>
      <c r="BA518"/>
      <c r="BB518"/>
      <c r="BC518"/>
      <c r="BD518"/>
      <c r="BE518"/>
      <c r="BF518"/>
      <c r="BG518"/>
      <c r="BH518"/>
      <c r="BI518"/>
      <c r="BJ518"/>
      <c r="BK518"/>
      <c r="BL518"/>
      <c r="BM518"/>
      <c r="BN518"/>
      <c r="BO518"/>
      <c r="BP518"/>
      <c r="BQ518"/>
      <c r="BR518"/>
      <c r="BS518"/>
      <c r="BT518"/>
      <c r="BU518"/>
      <c r="BV518"/>
      <c r="BW518"/>
      <c r="BX518"/>
      <c r="BY518"/>
      <c r="BZ518"/>
      <c r="CA518"/>
      <c r="CB518"/>
      <c r="CC518"/>
      <c r="CD518"/>
      <c r="CE518"/>
      <c r="CF518"/>
      <c r="CG518"/>
      <c r="CH518"/>
      <c r="CI518"/>
      <c r="CJ518"/>
      <c r="CK518"/>
      <c r="CL518"/>
      <c r="CM518"/>
      <c r="CN518"/>
      <c r="CO518"/>
    </row>
    <row r="519" spans="8:93" s="1" customFormat="1">
      <c r="L519" s="254"/>
      <c r="Q519" s="254"/>
      <c r="Y519"/>
      <c r="Z519"/>
      <c r="AA519"/>
      <c r="AB519"/>
      <c r="AC519"/>
      <c r="AD519"/>
      <c r="AE519"/>
      <c r="AF519"/>
      <c r="AG519"/>
      <c r="AH519"/>
      <c r="AI519"/>
      <c r="AJ519"/>
      <c r="AK519"/>
      <c r="AL519"/>
      <c r="AM519"/>
      <c r="AN519"/>
      <c r="AO519"/>
      <c r="AP519"/>
      <c r="AQ519"/>
      <c r="AR519"/>
      <c r="AS519"/>
      <c r="AT519"/>
      <c r="AU519"/>
      <c r="AV519"/>
      <c r="AW519"/>
      <c r="AX519"/>
      <c r="AY519"/>
      <c r="AZ519"/>
      <c r="BA519"/>
      <c r="BB519"/>
      <c r="BC519"/>
      <c r="BD519"/>
      <c r="BE519"/>
      <c r="BF519"/>
      <c r="BG519"/>
      <c r="BH519"/>
      <c r="BI519"/>
      <c r="BJ519"/>
      <c r="BK519"/>
      <c r="BL519"/>
      <c r="BM519"/>
      <c r="BN519"/>
      <c r="BO519"/>
      <c r="BP519"/>
      <c r="BQ519"/>
      <c r="BR519"/>
      <c r="BS519"/>
      <c r="BT519"/>
      <c r="BU519"/>
      <c r="BV519"/>
      <c r="BW519"/>
      <c r="BX519"/>
      <c r="BY519"/>
      <c r="BZ519"/>
      <c r="CA519"/>
      <c r="CB519"/>
      <c r="CC519"/>
      <c r="CD519"/>
      <c r="CE519"/>
      <c r="CF519"/>
      <c r="CG519"/>
      <c r="CH519"/>
      <c r="CI519"/>
      <c r="CJ519"/>
      <c r="CK519"/>
      <c r="CL519"/>
      <c r="CM519"/>
      <c r="CN519"/>
      <c r="CO519"/>
    </row>
    <row r="520" spans="8:93" s="1" customFormat="1">
      <c r="L520" s="254"/>
      <c r="Q520" s="254"/>
      <c r="Y520"/>
      <c r="Z520"/>
      <c r="AA520"/>
      <c r="AB520"/>
      <c r="AC520"/>
      <c r="AD520"/>
      <c r="AE520"/>
      <c r="AF520"/>
      <c r="AG520"/>
      <c r="AH520"/>
      <c r="AI520"/>
      <c r="AJ520"/>
      <c r="AK520"/>
      <c r="AL520"/>
      <c r="AM520"/>
      <c r="AN520"/>
      <c r="AO520"/>
      <c r="AP520"/>
      <c r="AQ520"/>
      <c r="AR520"/>
      <c r="AS520"/>
      <c r="AT520"/>
      <c r="AU520"/>
      <c r="AV520"/>
      <c r="AW520"/>
      <c r="AX520"/>
      <c r="AY520"/>
      <c r="AZ520"/>
      <c r="BA520"/>
      <c r="BB520"/>
      <c r="BC520"/>
      <c r="BD520"/>
      <c r="BE520"/>
      <c r="BF520"/>
      <c r="BG520"/>
      <c r="BH520"/>
      <c r="BI520"/>
      <c r="BJ520"/>
      <c r="BK520"/>
      <c r="BL520"/>
      <c r="BM520"/>
      <c r="BN520"/>
      <c r="BO520"/>
      <c r="BP520"/>
      <c r="BQ520"/>
      <c r="BR520"/>
      <c r="BS520"/>
      <c r="BT520"/>
      <c r="BU520"/>
      <c r="BV520"/>
      <c r="BW520"/>
      <c r="BX520"/>
      <c r="BY520"/>
      <c r="BZ520"/>
      <c r="CA520"/>
      <c r="CB520"/>
      <c r="CC520"/>
      <c r="CD520"/>
      <c r="CE520"/>
      <c r="CF520"/>
      <c r="CG520"/>
      <c r="CH520"/>
      <c r="CI520"/>
      <c r="CJ520"/>
      <c r="CK520"/>
      <c r="CL520"/>
      <c r="CM520"/>
      <c r="CN520"/>
      <c r="CO520"/>
    </row>
    <row r="521" spans="8:93" s="1" customFormat="1">
      <c r="L521" s="254"/>
      <c r="Q521" s="254"/>
      <c r="Y521"/>
      <c r="Z521"/>
      <c r="AA521"/>
      <c r="AB521"/>
      <c r="AC521"/>
      <c r="AD521"/>
      <c r="AE521"/>
      <c r="AF521"/>
      <c r="AG521"/>
      <c r="AH521"/>
      <c r="AI521"/>
      <c r="AJ521"/>
      <c r="AK521"/>
      <c r="AL521"/>
      <c r="AM521"/>
      <c r="AN521"/>
      <c r="AO521"/>
      <c r="AP521"/>
      <c r="AQ521"/>
      <c r="AR521"/>
      <c r="AS521"/>
      <c r="AT521"/>
      <c r="AU521"/>
      <c r="AV521"/>
      <c r="AW521"/>
      <c r="AX521"/>
      <c r="AY521"/>
      <c r="AZ521"/>
      <c r="BA521"/>
      <c r="BB521"/>
      <c r="BC521"/>
      <c r="BD521"/>
      <c r="BE521"/>
      <c r="BF521"/>
      <c r="BG521"/>
      <c r="BH521"/>
      <c r="BI521"/>
      <c r="BJ521"/>
      <c r="BK521"/>
      <c r="BL521"/>
      <c r="BM521"/>
      <c r="BN521"/>
      <c r="BO521"/>
      <c r="BP521"/>
      <c r="BQ521"/>
      <c r="BR521"/>
      <c r="BS521"/>
      <c r="BT521"/>
      <c r="BU521"/>
      <c r="BV521"/>
      <c r="BW521"/>
      <c r="BX521"/>
      <c r="BY521"/>
      <c r="BZ521"/>
      <c r="CA521"/>
      <c r="CB521"/>
      <c r="CC521"/>
      <c r="CD521"/>
      <c r="CE521"/>
      <c r="CF521"/>
      <c r="CG521"/>
      <c r="CH521"/>
      <c r="CI521"/>
      <c r="CJ521"/>
      <c r="CK521"/>
      <c r="CL521"/>
      <c r="CM521"/>
      <c r="CN521"/>
      <c r="CO521"/>
    </row>
    <row r="522" spans="8:93" s="1" customFormat="1">
      <c r="L522" s="254"/>
      <c r="Q522" s="254"/>
      <c r="Y522"/>
      <c r="Z522"/>
      <c r="AA522"/>
      <c r="AB522"/>
      <c r="AC522"/>
      <c r="AD522"/>
      <c r="AE522"/>
      <c r="AF522"/>
      <c r="AG522"/>
      <c r="AH522"/>
      <c r="AI522"/>
      <c r="AJ522"/>
      <c r="AK522"/>
      <c r="AL522"/>
      <c r="AM522"/>
      <c r="AN522"/>
      <c r="AO522"/>
      <c r="AP522"/>
      <c r="AQ522"/>
      <c r="AR522"/>
      <c r="AS522"/>
      <c r="AT522"/>
      <c r="AU522"/>
      <c r="AV522"/>
      <c r="AW522"/>
      <c r="AX522"/>
      <c r="AY522"/>
      <c r="AZ522"/>
      <c r="BA522"/>
      <c r="BB522"/>
      <c r="BC522"/>
      <c r="BD522"/>
      <c r="BE522"/>
      <c r="BF522"/>
      <c r="BG522"/>
      <c r="BH522"/>
      <c r="BI522"/>
      <c r="BJ522"/>
      <c r="BK522"/>
      <c r="BL522"/>
      <c r="BM522"/>
      <c r="BN522"/>
      <c r="BO522"/>
      <c r="BP522"/>
      <c r="BQ522"/>
      <c r="BR522"/>
      <c r="BS522"/>
      <c r="BT522"/>
      <c r="BU522"/>
      <c r="BV522"/>
      <c r="BW522"/>
      <c r="BX522"/>
      <c r="BY522"/>
      <c r="BZ522"/>
      <c r="CA522"/>
      <c r="CB522"/>
      <c r="CC522"/>
      <c r="CD522"/>
      <c r="CE522"/>
      <c r="CF522"/>
      <c r="CG522"/>
      <c r="CH522"/>
      <c r="CI522"/>
      <c r="CJ522"/>
      <c r="CK522"/>
      <c r="CL522"/>
      <c r="CM522"/>
      <c r="CN522"/>
      <c r="CO522"/>
    </row>
    <row r="523" spans="8:93" s="1" customFormat="1">
      <c r="H523" s="109"/>
      <c r="I523" s="109"/>
      <c r="L523" s="109"/>
      <c r="Q523" s="405"/>
      <c r="R523" s="50"/>
      <c r="S523"/>
      <c r="T523"/>
      <c r="U523"/>
      <c r="V523"/>
      <c r="W523"/>
      <c r="X523"/>
      <c r="Y523"/>
      <c r="Z523"/>
      <c r="AA523"/>
      <c r="AB523"/>
      <c r="AC523"/>
      <c r="AD523"/>
      <c r="AE523"/>
      <c r="AF523"/>
      <c r="AG523"/>
      <c r="AH523"/>
      <c r="AI523"/>
      <c r="AJ523"/>
      <c r="AK523"/>
      <c r="AL523"/>
      <c r="AM523"/>
      <c r="AN523"/>
      <c r="AO523"/>
      <c r="AP523"/>
      <c r="AQ523"/>
      <c r="AR523"/>
      <c r="AS523"/>
      <c r="AT523"/>
      <c r="AU523"/>
      <c r="AV523"/>
      <c r="AW523"/>
      <c r="AX523"/>
      <c r="AY523"/>
      <c r="AZ523"/>
      <c r="BA523"/>
      <c r="BB523"/>
      <c r="BC523"/>
      <c r="BD523"/>
      <c r="BE523"/>
      <c r="BF523"/>
      <c r="BG523"/>
      <c r="BH523"/>
      <c r="BI523"/>
      <c r="BJ523"/>
      <c r="BK523"/>
      <c r="BL523"/>
      <c r="BM523"/>
      <c r="BN523"/>
      <c r="BO523"/>
      <c r="BP523"/>
      <c r="BQ523"/>
      <c r="BR523"/>
      <c r="BS523"/>
      <c r="BT523"/>
      <c r="BU523"/>
      <c r="BV523"/>
      <c r="BW523"/>
      <c r="BX523"/>
      <c r="BY523"/>
      <c r="BZ523"/>
      <c r="CA523"/>
      <c r="CB523"/>
      <c r="CC523"/>
      <c r="CD523"/>
      <c r="CE523"/>
      <c r="CF523"/>
      <c r="CG523"/>
      <c r="CH523"/>
      <c r="CI523"/>
      <c r="CJ523"/>
      <c r="CK523"/>
      <c r="CL523"/>
      <c r="CM523"/>
      <c r="CN523"/>
      <c r="CO523"/>
    </row>
    <row r="524" spans="8:93" s="1" customFormat="1">
      <c r="H524" s="109"/>
      <c r="I524" s="109"/>
      <c r="L524" s="109"/>
      <c r="Q524" s="405"/>
      <c r="R524" s="50"/>
      <c r="S524"/>
      <c r="T524"/>
      <c r="U524"/>
      <c r="V524"/>
      <c r="W524"/>
      <c r="X524"/>
      <c r="Y524"/>
      <c r="Z524"/>
      <c r="AA524"/>
      <c r="AB524"/>
      <c r="AC524"/>
      <c r="AD524"/>
      <c r="AE524"/>
      <c r="AF524"/>
      <c r="AG524"/>
      <c r="AH524"/>
      <c r="AI524"/>
      <c r="AJ524"/>
      <c r="AK524"/>
      <c r="AL524"/>
      <c r="AM524"/>
      <c r="AN524"/>
      <c r="AO524"/>
      <c r="AP524"/>
      <c r="AQ524"/>
      <c r="AR524"/>
      <c r="AS524"/>
      <c r="AT524"/>
      <c r="AU524"/>
      <c r="AV524"/>
      <c r="AW524"/>
      <c r="AX524"/>
      <c r="AY524"/>
      <c r="AZ524"/>
      <c r="BA524"/>
      <c r="BB524"/>
      <c r="BC524"/>
      <c r="BD524"/>
      <c r="BE524"/>
      <c r="BF524"/>
      <c r="BG524"/>
      <c r="BH524"/>
      <c r="BI524"/>
      <c r="BJ524"/>
      <c r="BK524"/>
      <c r="BL524"/>
      <c r="BM524"/>
      <c r="BN524"/>
      <c r="BO524"/>
      <c r="BP524"/>
      <c r="BQ524"/>
      <c r="BR524"/>
      <c r="BS524"/>
      <c r="BT524"/>
      <c r="BU524"/>
      <c r="BV524"/>
      <c r="BW524"/>
      <c r="BX524"/>
      <c r="BY524"/>
      <c r="BZ524"/>
      <c r="CA524"/>
      <c r="CB524"/>
      <c r="CC524"/>
      <c r="CD524"/>
      <c r="CE524"/>
      <c r="CF524"/>
      <c r="CG524"/>
      <c r="CH524"/>
      <c r="CI524"/>
      <c r="CJ524"/>
      <c r="CK524"/>
      <c r="CL524"/>
      <c r="CM524"/>
      <c r="CN524"/>
      <c r="CO524"/>
    </row>
    <row r="525" spans="8:93" s="1" customFormat="1">
      <c r="H525" s="109"/>
      <c r="I525" s="109"/>
      <c r="L525" s="109"/>
      <c r="Q525" s="405"/>
      <c r="R525" s="50"/>
      <c r="S525"/>
      <c r="T525"/>
      <c r="U525"/>
      <c r="V525"/>
      <c r="W525"/>
      <c r="X525"/>
      <c r="Y525"/>
      <c r="Z525"/>
      <c r="AA525"/>
      <c r="AB525"/>
      <c r="AC525"/>
      <c r="AD525"/>
      <c r="AE525"/>
      <c r="AF525"/>
      <c r="AG525"/>
      <c r="AH525"/>
      <c r="AI525"/>
      <c r="AJ525"/>
      <c r="AK525"/>
      <c r="AL525"/>
      <c r="AM525"/>
      <c r="AN525"/>
      <c r="AO525"/>
      <c r="AP525"/>
      <c r="AQ525"/>
      <c r="AR525"/>
      <c r="AS525"/>
      <c r="AT525"/>
      <c r="AU525"/>
      <c r="AV525"/>
      <c r="AW525"/>
      <c r="AX525"/>
      <c r="AY525"/>
      <c r="AZ525"/>
      <c r="BA525"/>
      <c r="BB525"/>
      <c r="BC525"/>
      <c r="BD525"/>
      <c r="BE525"/>
      <c r="BF525"/>
      <c r="BG525"/>
      <c r="BH525"/>
      <c r="BI525"/>
      <c r="BJ525"/>
      <c r="BK525"/>
      <c r="BL525"/>
      <c r="BM525"/>
      <c r="BN525"/>
      <c r="BO525"/>
      <c r="BP525"/>
      <c r="BQ525"/>
      <c r="BR525"/>
      <c r="BS525"/>
      <c r="BT525"/>
      <c r="BU525"/>
      <c r="BV525"/>
      <c r="BW525"/>
      <c r="BX525"/>
      <c r="BY525"/>
      <c r="BZ525"/>
      <c r="CA525"/>
      <c r="CB525"/>
      <c r="CC525"/>
      <c r="CD525"/>
      <c r="CE525"/>
      <c r="CF525"/>
      <c r="CG525"/>
      <c r="CH525"/>
      <c r="CI525"/>
      <c r="CJ525"/>
      <c r="CK525"/>
      <c r="CL525"/>
      <c r="CM525"/>
      <c r="CN525"/>
      <c r="CO525"/>
    </row>
    <row r="526" spans="8:93" s="1" customFormat="1">
      <c r="H526" s="109"/>
      <c r="I526" s="109"/>
      <c r="L526" s="109"/>
      <c r="Q526" s="405"/>
      <c r="R526" s="50"/>
      <c r="S526"/>
      <c r="T526"/>
      <c r="U526"/>
      <c r="V526"/>
      <c r="W526"/>
      <c r="X526"/>
      <c r="Y526"/>
      <c r="Z526"/>
      <c r="AA526"/>
      <c r="AB526"/>
      <c r="AC526"/>
      <c r="AD526"/>
      <c r="AE526"/>
      <c r="AF526"/>
      <c r="AG526"/>
      <c r="AH526"/>
      <c r="AI526"/>
      <c r="AJ526"/>
      <c r="AK526"/>
      <c r="AL526"/>
      <c r="AM526"/>
      <c r="AN526"/>
      <c r="AO526"/>
      <c r="AP526"/>
      <c r="AQ526"/>
      <c r="AR526"/>
      <c r="AS526"/>
      <c r="AT526"/>
      <c r="AU526"/>
      <c r="AV526"/>
      <c r="AW526"/>
      <c r="AX526"/>
      <c r="AY526"/>
      <c r="AZ526"/>
      <c r="BA526"/>
      <c r="BB526"/>
      <c r="BC526"/>
      <c r="BD526"/>
      <c r="BE526"/>
      <c r="BF526"/>
      <c r="BG526"/>
      <c r="BH526"/>
      <c r="BI526"/>
      <c r="BJ526"/>
      <c r="BK526"/>
      <c r="BL526"/>
      <c r="BM526"/>
      <c r="BN526"/>
      <c r="BO526"/>
      <c r="BP526"/>
      <c r="BQ526"/>
      <c r="BR526"/>
      <c r="BS526"/>
      <c r="BT526"/>
      <c r="BU526"/>
      <c r="BV526"/>
      <c r="BW526"/>
      <c r="BX526"/>
      <c r="BY526"/>
      <c r="BZ526"/>
      <c r="CA526"/>
      <c r="CB526"/>
      <c r="CC526"/>
      <c r="CD526"/>
      <c r="CE526"/>
      <c r="CF526"/>
      <c r="CG526"/>
      <c r="CH526"/>
      <c r="CI526"/>
      <c r="CJ526"/>
      <c r="CK526"/>
      <c r="CL526"/>
      <c r="CM526"/>
      <c r="CN526"/>
      <c r="CO526"/>
    </row>
    <row r="527" spans="8:93" s="1" customFormat="1">
      <c r="H527" s="109"/>
      <c r="I527" s="109"/>
      <c r="L527" s="109"/>
      <c r="Q527" s="405"/>
      <c r="R527" s="50"/>
      <c r="S527"/>
      <c r="T527"/>
      <c r="U527"/>
      <c r="V527"/>
      <c r="W527"/>
      <c r="X527"/>
      <c r="Y527"/>
      <c r="Z527"/>
      <c r="AA527"/>
      <c r="AB527"/>
      <c r="AC527"/>
      <c r="AD527"/>
      <c r="AE527"/>
      <c r="AF527"/>
      <c r="AG527"/>
      <c r="AH527"/>
      <c r="AI527"/>
      <c r="AJ527"/>
      <c r="AK527"/>
      <c r="AL527"/>
      <c r="AM527"/>
      <c r="AN527"/>
      <c r="AO527"/>
      <c r="AP527"/>
      <c r="AQ527"/>
      <c r="AR527"/>
      <c r="AS527"/>
      <c r="AT527"/>
      <c r="AU527"/>
      <c r="AV527"/>
      <c r="AW527"/>
      <c r="AX527"/>
      <c r="AY527"/>
      <c r="AZ527"/>
      <c r="BA527"/>
      <c r="BB527"/>
      <c r="BC527"/>
      <c r="BD527"/>
      <c r="BE527"/>
      <c r="BF527"/>
      <c r="BG527"/>
      <c r="BH527"/>
      <c r="BI527"/>
      <c r="BJ527"/>
      <c r="BK527"/>
      <c r="BL527"/>
      <c r="BM527"/>
      <c r="BN527"/>
      <c r="BO527"/>
      <c r="BP527"/>
      <c r="BQ527"/>
      <c r="BR527"/>
      <c r="BS527"/>
      <c r="BT527"/>
      <c r="BU527"/>
      <c r="BV527"/>
      <c r="BW527"/>
      <c r="BX527"/>
      <c r="BY527"/>
      <c r="BZ527"/>
      <c r="CA527"/>
      <c r="CB527"/>
      <c r="CC527"/>
      <c r="CD527"/>
      <c r="CE527"/>
      <c r="CF527"/>
      <c r="CG527"/>
      <c r="CH527"/>
      <c r="CI527"/>
      <c r="CJ527"/>
      <c r="CK527"/>
      <c r="CL527"/>
      <c r="CM527"/>
      <c r="CN527"/>
      <c r="CO527"/>
    </row>
    <row r="528" spans="8:93" s="1" customFormat="1">
      <c r="H528" s="109"/>
      <c r="I528" s="109"/>
      <c r="L528" s="109"/>
      <c r="Q528" s="405"/>
      <c r="R528" s="50"/>
      <c r="S528"/>
      <c r="T528"/>
      <c r="U528"/>
      <c r="V528"/>
      <c r="W528"/>
      <c r="X528"/>
      <c r="Y528"/>
      <c r="Z528"/>
      <c r="AA528"/>
      <c r="AB528"/>
      <c r="AC528"/>
      <c r="AD528"/>
      <c r="AE528"/>
      <c r="AF528"/>
      <c r="AG528"/>
      <c r="AH528"/>
      <c r="AI528"/>
      <c r="AJ528"/>
      <c r="AK528"/>
      <c r="AL528"/>
      <c r="AM528"/>
      <c r="AN528"/>
      <c r="AO528"/>
      <c r="AP528"/>
      <c r="AQ528"/>
      <c r="AR528"/>
      <c r="AS528"/>
      <c r="AT528"/>
      <c r="AU528"/>
      <c r="AV528"/>
      <c r="AW528"/>
      <c r="AX528"/>
      <c r="AY528"/>
      <c r="AZ528"/>
      <c r="BA528"/>
      <c r="BB528"/>
      <c r="BC528"/>
      <c r="BD528"/>
      <c r="BE528"/>
      <c r="BF528"/>
      <c r="BG528"/>
      <c r="BH528"/>
      <c r="BI528"/>
      <c r="BJ528"/>
      <c r="BK528"/>
      <c r="BL528"/>
      <c r="BM528"/>
      <c r="BN528"/>
      <c r="BO528"/>
      <c r="BP528"/>
      <c r="BQ528"/>
      <c r="BR528"/>
      <c r="BS528"/>
      <c r="BT528"/>
      <c r="BU528"/>
      <c r="BV528"/>
      <c r="BW528"/>
      <c r="BX528"/>
      <c r="BY528"/>
      <c r="BZ528"/>
      <c r="CA528"/>
      <c r="CB528"/>
      <c r="CC528"/>
      <c r="CD528"/>
      <c r="CE528"/>
      <c r="CF528"/>
      <c r="CG528"/>
      <c r="CH528"/>
      <c r="CI528"/>
      <c r="CJ528"/>
      <c r="CK528"/>
      <c r="CL528"/>
      <c r="CM528"/>
      <c r="CN528"/>
      <c r="CO528"/>
    </row>
    <row r="529" spans="8:93" s="1" customFormat="1">
      <c r="H529" s="109"/>
      <c r="I529" s="109"/>
      <c r="L529" s="109"/>
      <c r="Q529" s="405"/>
      <c r="R529" s="50"/>
      <c r="S529"/>
      <c r="T529"/>
      <c r="U529"/>
      <c r="V529"/>
      <c r="W529"/>
      <c r="X529"/>
      <c r="Y529"/>
      <c r="Z529"/>
      <c r="AA529"/>
      <c r="AB529"/>
      <c r="AC529"/>
      <c r="AD529"/>
      <c r="AE529"/>
      <c r="AF529"/>
      <c r="AG529"/>
      <c r="AH529"/>
      <c r="AI529"/>
      <c r="AJ529"/>
      <c r="AK529"/>
      <c r="AL529"/>
      <c r="AM529"/>
      <c r="AN529"/>
      <c r="AO529"/>
      <c r="AP529"/>
      <c r="AQ529"/>
      <c r="AR529"/>
      <c r="AS529"/>
      <c r="AT529"/>
      <c r="AU529"/>
      <c r="AV529"/>
      <c r="AW529"/>
      <c r="AX529"/>
      <c r="AY529"/>
      <c r="AZ529"/>
      <c r="BA529"/>
      <c r="BB529"/>
      <c r="BC529"/>
      <c r="BD529"/>
      <c r="BE529"/>
      <c r="BF529"/>
      <c r="BG529"/>
      <c r="BH529"/>
      <c r="BI529"/>
      <c r="BJ529"/>
      <c r="BK529"/>
      <c r="BL529"/>
      <c r="BM529"/>
      <c r="BN529"/>
      <c r="BO529"/>
      <c r="BP529"/>
      <c r="BQ529"/>
      <c r="BR529"/>
      <c r="BS529"/>
      <c r="BT529"/>
      <c r="BU529"/>
      <c r="BV529"/>
      <c r="BW529"/>
      <c r="BX529"/>
      <c r="BY529"/>
      <c r="BZ529"/>
      <c r="CA529"/>
      <c r="CB529"/>
      <c r="CC529"/>
      <c r="CD529"/>
      <c r="CE529"/>
      <c r="CF529"/>
      <c r="CG529"/>
      <c r="CH529"/>
      <c r="CI529"/>
      <c r="CJ529"/>
      <c r="CK529"/>
      <c r="CL529"/>
      <c r="CM529"/>
      <c r="CN529"/>
      <c r="CO529"/>
    </row>
    <row r="530" spans="8:93" s="1" customFormat="1">
      <c r="H530" s="109"/>
      <c r="I530" s="109"/>
      <c r="L530" s="109"/>
      <c r="Q530" s="405"/>
      <c r="R530" s="50"/>
      <c r="S530"/>
      <c r="T530"/>
      <c r="U530"/>
      <c r="V530"/>
      <c r="W530"/>
      <c r="X530"/>
      <c r="Y530"/>
      <c r="Z530"/>
      <c r="AA530"/>
      <c r="AB530"/>
      <c r="AC530"/>
      <c r="AD530"/>
      <c r="AE530"/>
      <c r="AF530"/>
      <c r="AG530"/>
      <c r="AH530"/>
      <c r="AI530"/>
      <c r="AJ530"/>
      <c r="AK530"/>
      <c r="AL530"/>
      <c r="AM530"/>
      <c r="AN530"/>
      <c r="AO530"/>
      <c r="AP530"/>
      <c r="AQ530"/>
      <c r="AR530"/>
      <c r="AS530"/>
      <c r="AT530"/>
      <c r="AU530"/>
      <c r="AV530"/>
      <c r="AW530"/>
      <c r="AX530"/>
      <c r="AY530"/>
      <c r="AZ530"/>
      <c r="BA530"/>
      <c r="BB530"/>
      <c r="BC530"/>
      <c r="BD530"/>
      <c r="BE530"/>
      <c r="BF530"/>
      <c r="BG530"/>
      <c r="BH530"/>
      <c r="BI530"/>
      <c r="BJ530"/>
      <c r="BK530"/>
      <c r="BL530"/>
      <c r="BM530"/>
      <c r="BN530"/>
      <c r="BO530"/>
      <c r="BP530"/>
      <c r="BQ530"/>
      <c r="BR530"/>
      <c r="BS530"/>
      <c r="BT530"/>
      <c r="BU530"/>
      <c r="BV530"/>
      <c r="BW530"/>
      <c r="BX530"/>
      <c r="BY530"/>
      <c r="BZ530"/>
      <c r="CA530"/>
      <c r="CB530"/>
      <c r="CC530"/>
      <c r="CD530"/>
      <c r="CE530"/>
      <c r="CF530"/>
      <c r="CG530"/>
      <c r="CH530"/>
      <c r="CI530"/>
      <c r="CJ530"/>
      <c r="CK530"/>
      <c r="CL530"/>
      <c r="CM530"/>
      <c r="CN530"/>
      <c r="CO530"/>
    </row>
    <row r="531" spans="8:93" s="1" customFormat="1">
      <c r="H531" s="109"/>
      <c r="I531" s="109"/>
      <c r="L531" s="109"/>
      <c r="Q531" s="405"/>
      <c r="R531" s="50"/>
      <c r="S531"/>
      <c r="T531"/>
      <c r="U531"/>
      <c r="V531"/>
      <c r="W531"/>
      <c r="X531"/>
      <c r="Y531"/>
      <c r="Z531"/>
      <c r="AA531"/>
      <c r="AB531"/>
      <c r="AC531"/>
      <c r="AD531"/>
      <c r="AE531"/>
      <c r="AF531"/>
      <c r="AG531"/>
      <c r="AH531"/>
      <c r="AI531"/>
      <c r="AJ531"/>
      <c r="AK531"/>
      <c r="AL531"/>
      <c r="AM531"/>
      <c r="AN531"/>
      <c r="AO531"/>
      <c r="AP531"/>
      <c r="AQ531"/>
      <c r="AR531"/>
      <c r="AS531"/>
      <c r="AT531"/>
      <c r="AU531"/>
      <c r="AV531"/>
      <c r="AW531"/>
      <c r="AX531"/>
      <c r="AY531"/>
      <c r="AZ531"/>
      <c r="BA531"/>
      <c r="BB531"/>
      <c r="BC531"/>
      <c r="BD531"/>
      <c r="BE531"/>
      <c r="BF531"/>
      <c r="BG531"/>
      <c r="BH531"/>
      <c r="BI531"/>
      <c r="BJ531"/>
      <c r="BK531"/>
      <c r="BL531"/>
      <c r="BM531"/>
      <c r="BN531"/>
      <c r="BO531"/>
      <c r="BP531"/>
      <c r="BQ531"/>
      <c r="BR531"/>
      <c r="BS531"/>
      <c r="BT531"/>
      <c r="BU531"/>
      <c r="BV531"/>
      <c r="BW531"/>
      <c r="BX531"/>
      <c r="BY531"/>
      <c r="BZ531"/>
      <c r="CA531"/>
      <c r="CB531"/>
      <c r="CC531"/>
      <c r="CD531"/>
      <c r="CE531"/>
      <c r="CF531"/>
      <c r="CG531"/>
      <c r="CH531"/>
      <c r="CI531"/>
      <c r="CJ531"/>
      <c r="CK531"/>
      <c r="CL531"/>
      <c r="CM531"/>
      <c r="CN531"/>
      <c r="CO531"/>
    </row>
    <row r="532" spans="8:93" s="1" customFormat="1">
      <c r="H532" s="109"/>
      <c r="I532" s="109"/>
      <c r="L532" s="109"/>
      <c r="Q532" s="405"/>
      <c r="R532" s="50"/>
      <c r="S532"/>
      <c r="T532"/>
      <c r="U532"/>
      <c r="V532"/>
      <c r="W532"/>
      <c r="X532"/>
      <c r="Y532"/>
      <c r="Z532"/>
      <c r="AA532"/>
      <c r="AB532"/>
      <c r="AC532"/>
      <c r="AD532"/>
      <c r="AE532"/>
      <c r="AF532"/>
      <c r="AG532"/>
      <c r="AH532"/>
      <c r="AI532"/>
      <c r="AJ532"/>
      <c r="AK532"/>
      <c r="AL532"/>
      <c r="AM532"/>
      <c r="AN532"/>
      <c r="AO532"/>
      <c r="AP532"/>
      <c r="AQ532"/>
      <c r="AR532"/>
      <c r="AS532"/>
      <c r="AT532"/>
      <c r="AU532"/>
      <c r="AV532"/>
      <c r="AW532"/>
      <c r="AX532"/>
      <c r="AY532"/>
      <c r="AZ532"/>
      <c r="BA532"/>
      <c r="BB532"/>
      <c r="BC532"/>
      <c r="BD532"/>
      <c r="BE532"/>
      <c r="BF532"/>
      <c r="BG532"/>
      <c r="BH532"/>
      <c r="BI532"/>
      <c r="BJ532"/>
      <c r="BK532"/>
      <c r="BL532"/>
      <c r="BM532"/>
      <c r="BN532"/>
      <c r="BO532"/>
      <c r="BP532"/>
      <c r="BQ532"/>
      <c r="BR532"/>
      <c r="BS532"/>
      <c r="BT532"/>
      <c r="BU532"/>
      <c r="BV532"/>
      <c r="BW532"/>
      <c r="BX532"/>
      <c r="BY532"/>
      <c r="BZ532"/>
      <c r="CA532"/>
      <c r="CB532"/>
      <c r="CC532"/>
      <c r="CD532"/>
      <c r="CE532"/>
      <c r="CF532"/>
      <c r="CG532"/>
      <c r="CH532"/>
      <c r="CI532"/>
      <c r="CJ532"/>
      <c r="CK532"/>
      <c r="CL532"/>
      <c r="CM532"/>
      <c r="CN532"/>
      <c r="CO532"/>
    </row>
    <row r="533" spans="8:93" s="1" customFormat="1">
      <c r="H533" s="109"/>
      <c r="I533" s="109"/>
      <c r="L533" s="109"/>
      <c r="Q533" s="405"/>
      <c r="R533" s="50"/>
      <c r="S533"/>
      <c r="T533"/>
      <c r="U533"/>
      <c r="V533"/>
      <c r="W533"/>
      <c r="X533"/>
      <c r="Y533"/>
      <c r="Z533"/>
      <c r="AA533"/>
      <c r="AB533"/>
      <c r="AC533"/>
      <c r="AD533"/>
      <c r="AE533"/>
      <c r="AF533"/>
      <c r="AG533"/>
      <c r="AH533"/>
      <c r="AI533"/>
      <c r="AJ533"/>
      <c r="AK533"/>
      <c r="AL533"/>
      <c r="AM533"/>
      <c r="AN533"/>
      <c r="AO533"/>
      <c r="AP533"/>
      <c r="AQ533"/>
      <c r="AR533"/>
      <c r="AS533"/>
      <c r="AT533"/>
      <c r="AU533"/>
      <c r="AV533"/>
      <c r="AW533"/>
      <c r="AX533"/>
      <c r="AY533"/>
      <c r="AZ533"/>
      <c r="BA533"/>
      <c r="BB533"/>
      <c r="BC533"/>
      <c r="BD533"/>
      <c r="BE533"/>
      <c r="BF533"/>
      <c r="BG533"/>
      <c r="BH533"/>
      <c r="BI533"/>
      <c r="BJ533"/>
      <c r="BK533"/>
      <c r="BL533"/>
      <c r="BM533"/>
      <c r="BN533"/>
      <c r="BO533"/>
      <c r="BP533"/>
      <c r="BQ533"/>
      <c r="BR533"/>
      <c r="BS533"/>
      <c r="BT533"/>
      <c r="BU533"/>
      <c r="BV533"/>
      <c r="BW533"/>
      <c r="BX533"/>
      <c r="BY533"/>
      <c r="BZ533"/>
      <c r="CA533"/>
      <c r="CB533"/>
      <c r="CC533"/>
      <c r="CD533"/>
      <c r="CE533"/>
      <c r="CF533"/>
      <c r="CG533"/>
      <c r="CH533"/>
      <c r="CI533"/>
      <c r="CJ533"/>
      <c r="CK533"/>
      <c r="CL533"/>
      <c r="CM533"/>
      <c r="CN533"/>
      <c r="CO533"/>
    </row>
    <row r="534" spans="8:93" s="1" customFormat="1">
      <c r="H534" s="109"/>
      <c r="I534" s="109"/>
      <c r="L534" s="109"/>
      <c r="Q534" s="405"/>
      <c r="R534" s="50"/>
      <c r="S534"/>
      <c r="T534"/>
      <c r="U534"/>
      <c r="V534"/>
      <c r="W534"/>
      <c r="X534"/>
      <c r="Y534"/>
      <c r="Z534"/>
      <c r="AA534"/>
      <c r="AB534"/>
      <c r="AC534"/>
      <c r="AD534"/>
      <c r="AE534"/>
      <c r="AF534"/>
      <c r="AG534"/>
      <c r="AH534"/>
      <c r="AI534"/>
      <c r="AJ534"/>
      <c r="AK534"/>
      <c r="AL534"/>
      <c r="AM534"/>
      <c r="AN534"/>
      <c r="AO534"/>
      <c r="AP534"/>
      <c r="AQ534"/>
      <c r="AR534"/>
      <c r="AS534"/>
      <c r="AT534"/>
      <c r="AU534"/>
      <c r="AV534"/>
      <c r="AW534"/>
      <c r="AX534"/>
      <c r="AY534"/>
      <c r="AZ534"/>
      <c r="BA534"/>
      <c r="BB534"/>
      <c r="BC534"/>
      <c r="BD534"/>
      <c r="BE534"/>
      <c r="BF534"/>
      <c r="BG534"/>
      <c r="BH534"/>
      <c r="BI534"/>
      <c r="BJ534"/>
      <c r="BK534"/>
      <c r="BL534"/>
      <c r="BM534"/>
      <c r="BN534"/>
      <c r="BO534"/>
      <c r="BP534"/>
      <c r="BQ534"/>
      <c r="BR534"/>
      <c r="BS534"/>
      <c r="BT534"/>
      <c r="BU534"/>
      <c r="BV534"/>
      <c r="BW534"/>
      <c r="BX534"/>
      <c r="BY534"/>
      <c r="BZ534"/>
      <c r="CA534"/>
      <c r="CB534"/>
      <c r="CC534"/>
      <c r="CD534"/>
      <c r="CE534"/>
      <c r="CF534"/>
      <c r="CG534"/>
      <c r="CH534"/>
      <c r="CI534"/>
      <c r="CJ534"/>
      <c r="CK534"/>
      <c r="CL534"/>
      <c r="CM534"/>
      <c r="CN534"/>
      <c r="CO534"/>
    </row>
    <row r="535" spans="8:93" s="1" customFormat="1">
      <c r="H535" s="109"/>
      <c r="I535" s="109"/>
      <c r="L535" s="109"/>
      <c r="Q535" s="405"/>
      <c r="R535" s="50"/>
      <c r="S535"/>
      <c r="T535"/>
      <c r="U535"/>
      <c r="V535"/>
      <c r="W535"/>
      <c r="X535"/>
      <c r="Y535"/>
      <c r="Z535"/>
      <c r="AA535"/>
      <c r="AB535"/>
      <c r="AC535"/>
      <c r="AD535"/>
      <c r="AE535"/>
      <c r="AF535"/>
      <c r="AG535"/>
      <c r="AH535"/>
      <c r="AI535"/>
      <c r="AJ535"/>
      <c r="AK535"/>
      <c r="AL535"/>
      <c r="AM535"/>
      <c r="AN535"/>
      <c r="AO535"/>
      <c r="AP535"/>
      <c r="AQ535"/>
      <c r="AR535"/>
      <c r="AS535"/>
      <c r="AT535"/>
      <c r="AU535"/>
      <c r="AV535"/>
      <c r="AW535"/>
      <c r="AX535"/>
      <c r="AY535"/>
      <c r="AZ535"/>
      <c r="BA535"/>
      <c r="BB535"/>
      <c r="BC535"/>
      <c r="BD535"/>
      <c r="BE535"/>
      <c r="BF535"/>
      <c r="BG535"/>
      <c r="BH535"/>
      <c r="BI535"/>
      <c r="BJ535"/>
      <c r="BK535"/>
      <c r="BL535"/>
      <c r="BM535"/>
      <c r="BN535"/>
      <c r="BO535"/>
      <c r="BP535"/>
      <c r="BQ535"/>
      <c r="BR535"/>
      <c r="BS535"/>
      <c r="BT535"/>
      <c r="BU535"/>
      <c r="BV535"/>
      <c r="BW535"/>
      <c r="BX535"/>
      <c r="BY535"/>
      <c r="BZ535"/>
      <c r="CA535"/>
      <c r="CB535"/>
      <c r="CC535"/>
      <c r="CD535"/>
      <c r="CE535"/>
      <c r="CF535"/>
      <c r="CG535"/>
      <c r="CH535"/>
      <c r="CI535"/>
      <c r="CJ535"/>
      <c r="CK535"/>
      <c r="CL535"/>
      <c r="CM535"/>
      <c r="CN535"/>
      <c r="CO535"/>
    </row>
    <row r="536" spans="8:93" s="1" customFormat="1">
      <c r="H536" s="109"/>
      <c r="I536" s="109"/>
      <c r="L536" s="109"/>
      <c r="Q536" s="405"/>
      <c r="R536" s="50"/>
      <c r="S536"/>
      <c r="T536"/>
      <c r="U536"/>
      <c r="V536"/>
      <c r="W536"/>
      <c r="X536"/>
      <c r="Y536"/>
      <c r="Z536"/>
      <c r="AA536"/>
      <c r="AB536"/>
      <c r="AC536"/>
      <c r="AD536"/>
      <c r="AE536"/>
      <c r="AF536"/>
      <c r="AG536"/>
      <c r="AH536"/>
      <c r="AI536"/>
      <c r="AJ536"/>
      <c r="AK536"/>
      <c r="AL536"/>
      <c r="AM536"/>
      <c r="AN536"/>
      <c r="AO536"/>
      <c r="AP536"/>
      <c r="AQ536"/>
      <c r="AR536"/>
      <c r="AS536"/>
      <c r="AT536"/>
      <c r="AU536"/>
      <c r="AV536"/>
      <c r="AW536"/>
      <c r="AX536"/>
      <c r="AY536"/>
      <c r="AZ536"/>
      <c r="BA536"/>
      <c r="BB536"/>
      <c r="BC536"/>
      <c r="BD536"/>
      <c r="BE536"/>
      <c r="BF536"/>
      <c r="BG536"/>
      <c r="BH536"/>
      <c r="BI536"/>
      <c r="BJ536"/>
      <c r="BK536"/>
      <c r="BL536"/>
      <c r="BM536"/>
      <c r="BN536"/>
      <c r="BO536"/>
      <c r="BP536"/>
      <c r="BQ536"/>
      <c r="BR536"/>
      <c r="BS536"/>
      <c r="BT536"/>
      <c r="BU536"/>
      <c r="BV536"/>
      <c r="BW536"/>
      <c r="BX536"/>
      <c r="BY536"/>
      <c r="BZ536"/>
      <c r="CA536"/>
      <c r="CB536"/>
      <c r="CC536"/>
      <c r="CD536"/>
      <c r="CE536"/>
      <c r="CF536"/>
      <c r="CG536"/>
      <c r="CH536"/>
      <c r="CI536"/>
      <c r="CJ536"/>
      <c r="CK536"/>
      <c r="CL536"/>
      <c r="CM536"/>
      <c r="CN536"/>
      <c r="CO536"/>
    </row>
    <row r="537" spans="8:93" s="1" customFormat="1">
      <c r="H537" s="109"/>
      <c r="I537" s="109"/>
      <c r="L537" s="109"/>
      <c r="Q537" s="405"/>
      <c r="R537" s="50"/>
      <c r="S537"/>
      <c r="T537"/>
      <c r="U537"/>
      <c r="V537"/>
      <c r="W537"/>
      <c r="X537"/>
      <c r="Y537"/>
      <c r="Z537"/>
      <c r="AA537"/>
      <c r="AB537"/>
      <c r="AC537"/>
      <c r="AD537"/>
      <c r="AE537"/>
      <c r="AF537"/>
      <c r="AG537"/>
      <c r="AH537"/>
      <c r="AI537"/>
      <c r="AJ537"/>
      <c r="AK537"/>
      <c r="AL537"/>
      <c r="AM537"/>
      <c r="AN537"/>
      <c r="AO537"/>
      <c r="AP537"/>
      <c r="AQ537"/>
      <c r="AR537"/>
      <c r="AS537"/>
      <c r="AT537"/>
      <c r="AU537"/>
      <c r="AV537"/>
      <c r="AW537"/>
      <c r="AX537"/>
      <c r="AY537"/>
      <c r="AZ537"/>
      <c r="BA537"/>
      <c r="BB537"/>
      <c r="BC537"/>
      <c r="BD537"/>
      <c r="BE537"/>
      <c r="BF537"/>
      <c r="BG537"/>
      <c r="BH537"/>
      <c r="BI537"/>
      <c r="BJ537"/>
      <c r="BK537"/>
      <c r="BL537"/>
      <c r="BM537"/>
      <c r="BN537"/>
      <c r="BO537"/>
      <c r="BP537"/>
      <c r="BQ537"/>
      <c r="BR537"/>
      <c r="BS537"/>
      <c r="BT537"/>
      <c r="BU537"/>
      <c r="BV537"/>
      <c r="BW537"/>
      <c r="BX537"/>
      <c r="BY537"/>
      <c r="BZ537"/>
      <c r="CA537"/>
      <c r="CB537"/>
      <c r="CC537"/>
      <c r="CD537"/>
      <c r="CE537"/>
      <c r="CF537"/>
      <c r="CG537"/>
      <c r="CH537"/>
      <c r="CI537"/>
      <c r="CJ537"/>
      <c r="CK537"/>
      <c r="CL537"/>
      <c r="CM537"/>
      <c r="CN537"/>
      <c r="CO537"/>
    </row>
    <row r="538" spans="8:93" s="1" customFormat="1">
      <c r="H538" s="109"/>
      <c r="I538" s="109"/>
      <c r="L538" s="109"/>
      <c r="Q538" s="405"/>
      <c r="R538" s="50"/>
      <c r="S538"/>
      <c r="T538"/>
      <c r="U538"/>
      <c r="V538"/>
      <c r="W538"/>
      <c r="X538"/>
      <c r="Y538"/>
      <c r="Z538"/>
      <c r="AA538"/>
      <c r="AB538"/>
      <c r="AC538"/>
      <c r="AD538"/>
      <c r="AE538"/>
      <c r="AF538"/>
      <c r="AG538"/>
      <c r="AH538"/>
      <c r="AI538"/>
      <c r="AJ538"/>
      <c r="AK538"/>
      <c r="AL538"/>
      <c r="AM538"/>
      <c r="AN538"/>
      <c r="AO538"/>
      <c r="AP538"/>
      <c r="AQ538"/>
      <c r="AR538"/>
      <c r="AS538"/>
      <c r="AT538"/>
      <c r="AU538"/>
      <c r="AV538"/>
      <c r="AW538"/>
      <c r="AX538"/>
      <c r="AY538"/>
      <c r="AZ538"/>
      <c r="BA538"/>
      <c r="BB538"/>
      <c r="BC538"/>
      <c r="BD538"/>
      <c r="BE538"/>
      <c r="BF538"/>
      <c r="BG538"/>
      <c r="BH538"/>
      <c r="BI538"/>
      <c r="BJ538"/>
      <c r="BK538"/>
      <c r="BL538"/>
      <c r="BM538"/>
      <c r="BN538"/>
      <c r="BO538"/>
      <c r="BP538"/>
      <c r="BQ538"/>
      <c r="BR538"/>
      <c r="BS538"/>
      <c r="BT538"/>
      <c r="BU538"/>
      <c r="BV538"/>
      <c r="BW538"/>
      <c r="BX538"/>
      <c r="BY538"/>
      <c r="BZ538"/>
      <c r="CA538"/>
      <c r="CB538"/>
      <c r="CC538"/>
      <c r="CD538"/>
      <c r="CE538"/>
      <c r="CF538"/>
      <c r="CG538"/>
      <c r="CH538"/>
      <c r="CI538"/>
      <c r="CJ538"/>
      <c r="CK538"/>
      <c r="CL538"/>
      <c r="CM538"/>
      <c r="CN538"/>
      <c r="CO538"/>
    </row>
    <row r="539" spans="8:93" s="1" customFormat="1">
      <c r="H539" s="109"/>
      <c r="I539" s="109"/>
      <c r="L539" s="109"/>
      <c r="Q539" s="405"/>
      <c r="R539" s="50"/>
      <c r="S539"/>
      <c r="T539"/>
      <c r="U539"/>
      <c r="V539"/>
      <c r="W539"/>
      <c r="X539"/>
      <c r="Y539"/>
      <c r="Z539"/>
      <c r="AA539"/>
      <c r="AB539"/>
      <c r="AC539"/>
      <c r="AD539"/>
      <c r="AE539"/>
      <c r="AF539"/>
      <c r="AG539"/>
      <c r="AH539"/>
      <c r="AI539"/>
      <c r="AJ539"/>
      <c r="AK539"/>
      <c r="AL539"/>
      <c r="AM539"/>
      <c r="AN539"/>
      <c r="AO539"/>
      <c r="AP539"/>
      <c r="AQ539"/>
      <c r="AR539"/>
      <c r="AS539"/>
      <c r="AT539"/>
      <c r="AU539"/>
      <c r="AV539"/>
      <c r="AW539"/>
      <c r="AX539"/>
      <c r="AY539"/>
      <c r="AZ539"/>
      <c r="BA539"/>
      <c r="BB539"/>
      <c r="BC539"/>
      <c r="BD539"/>
      <c r="BE539"/>
      <c r="BF539"/>
      <c r="BG539"/>
      <c r="BH539"/>
      <c r="BI539"/>
      <c r="BJ539"/>
      <c r="BK539"/>
      <c r="BL539"/>
      <c r="BM539"/>
      <c r="BN539"/>
      <c r="BO539"/>
      <c r="BP539"/>
      <c r="BQ539"/>
      <c r="BR539"/>
      <c r="BS539"/>
      <c r="BT539"/>
      <c r="BU539"/>
      <c r="BV539"/>
      <c r="BW539"/>
      <c r="BX539"/>
      <c r="BY539"/>
      <c r="BZ539"/>
      <c r="CA539"/>
      <c r="CB539"/>
      <c r="CC539"/>
      <c r="CD539"/>
      <c r="CE539"/>
      <c r="CF539"/>
      <c r="CG539"/>
      <c r="CH539"/>
      <c r="CI539"/>
      <c r="CJ539"/>
      <c r="CK539"/>
      <c r="CL539"/>
      <c r="CM539"/>
      <c r="CN539"/>
      <c r="CO539"/>
    </row>
    <row r="540" spans="8:93" s="1" customFormat="1">
      <c r="H540" s="109"/>
      <c r="I540" s="109"/>
      <c r="L540" s="109"/>
      <c r="Q540" s="405"/>
      <c r="R540" s="50"/>
      <c r="S540"/>
      <c r="T540"/>
      <c r="U540"/>
      <c r="V540"/>
      <c r="W540"/>
      <c r="X540"/>
      <c r="Y540"/>
      <c r="Z540"/>
      <c r="AA540"/>
      <c r="AB540"/>
      <c r="AC540"/>
      <c r="AD540"/>
      <c r="AE540"/>
      <c r="AF540"/>
      <c r="AG540"/>
      <c r="AH540"/>
      <c r="AI540"/>
      <c r="AJ540"/>
      <c r="AK540"/>
      <c r="AL540"/>
      <c r="AM540"/>
      <c r="AN540"/>
      <c r="AO540"/>
      <c r="AP540"/>
      <c r="AQ540"/>
      <c r="AR540"/>
      <c r="AS540"/>
      <c r="AT540"/>
      <c r="AU540"/>
      <c r="AV540"/>
      <c r="AW540"/>
      <c r="AX540"/>
      <c r="AY540"/>
      <c r="AZ540"/>
      <c r="BA540"/>
      <c r="BB540"/>
      <c r="BC540"/>
      <c r="BD540"/>
      <c r="BE540"/>
      <c r="BF540"/>
      <c r="BG540"/>
      <c r="BH540"/>
      <c r="BI540"/>
      <c r="BJ540"/>
      <c r="BK540"/>
      <c r="BL540"/>
      <c r="BM540"/>
      <c r="BN540"/>
      <c r="BO540"/>
      <c r="BP540"/>
      <c r="BQ540"/>
      <c r="BR540"/>
      <c r="BS540"/>
      <c r="BT540"/>
      <c r="BU540"/>
      <c r="BV540"/>
      <c r="BW540"/>
      <c r="BX540"/>
      <c r="BY540"/>
      <c r="BZ540"/>
      <c r="CA540"/>
      <c r="CB540"/>
      <c r="CC540"/>
      <c r="CD540"/>
      <c r="CE540"/>
      <c r="CF540"/>
      <c r="CG540"/>
      <c r="CH540"/>
      <c r="CI540"/>
      <c r="CJ540"/>
      <c r="CK540"/>
      <c r="CL540"/>
      <c r="CM540"/>
      <c r="CN540"/>
      <c r="CO540"/>
    </row>
    <row r="541" spans="8:93" s="1" customFormat="1">
      <c r="H541" s="109"/>
      <c r="I541" s="109"/>
      <c r="L541" s="109"/>
      <c r="Q541" s="405"/>
      <c r="R541" s="50"/>
      <c r="S541"/>
      <c r="T541"/>
      <c r="U541"/>
      <c r="V541"/>
      <c r="W541"/>
      <c r="X541"/>
      <c r="Y541"/>
      <c r="Z541"/>
      <c r="AA541"/>
      <c r="AB541"/>
      <c r="AC541"/>
      <c r="AD541"/>
      <c r="AE541"/>
      <c r="AF541"/>
      <c r="AG541"/>
      <c r="AH541"/>
      <c r="AI541"/>
      <c r="AJ541"/>
      <c r="AK541"/>
      <c r="AL541"/>
      <c r="AM541"/>
      <c r="AN541"/>
      <c r="AO541"/>
      <c r="AP541"/>
      <c r="AQ541"/>
      <c r="AR541"/>
      <c r="AS541"/>
      <c r="AT541"/>
      <c r="AU541"/>
      <c r="AV541"/>
      <c r="AW541"/>
      <c r="AX541"/>
      <c r="AY541"/>
      <c r="AZ541"/>
      <c r="BA541"/>
      <c r="BB541"/>
      <c r="BC541"/>
      <c r="BD541"/>
      <c r="BE541"/>
      <c r="BF541"/>
      <c r="BG541"/>
      <c r="BH541"/>
      <c r="BI541"/>
      <c r="BJ541"/>
      <c r="BK541"/>
      <c r="BL541"/>
      <c r="BM541"/>
      <c r="BN541"/>
      <c r="BO541"/>
      <c r="BP541"/>
      <c r="BQ541"/>
      <c r="BR541"/>
      <c r="BS541"/>
      <c r="BT541"/>
      <c r="BU541"/>
      <c r="BV541"/>
      <c r="BW541"/>
      <c r="BX541"/>
      <c r="BY541"/>
      <c r="BZ541"/>
      <c r="CA541"/>
      <c r="CB541"/>
      <c r="CC541"/>
      <c r="CD541"/>
      <c r="CE541"/>
      <c r="CF541"/>
      <c r="CG541"/>
      <c r="CH541"/>
      <c r="CI541"/>
      <c r="CJ541"/>
      <c r="CK541"/>
      <c r="CL541"/>
      <c r="CM541"/>
      <c r="CN541"/>
      <c r="CO541"/>
    </row>
    <row r="542" spans="8:93" s="1" customFormat="1">
      <c r="H542" s="109"/>
      <c r="I542" s="109"/>
      <c r="L542" s="109"/>
      <c r="Q542" s="405"/>
      <c r="R542" s="50"/>
      <c r="S542"/>
      <c r="T542"/>
      <c r="U542"/>
      <c r="V542"/>
      <c r="W542"/>
      <c r="X542"/>
      <c r="Y542"/>
      <c r="Z542"/>
      <c r="AA542"/>
      <c r="AB542"/>
      <c r="AC542"/>
      <c r="AD542"/>
      <c r="AE542"/>
      <c r="AF542"/>
      <c r="AG542"/>
      <c r="AH542"/>
      <c r="AI542"/>
      <c r="AJ542"/>
      <c r="AK542"/>
      <c r="AL542"/>
      <c r="AM542"/>
      <c r="AN542"/>
      <c r="AO542"/>
      <c r="AP542"/>
      <c r="AQ542"/>
      <c r="AR542"/>
      <c r="AS542"/>
      <c r="AT542"/>
      <c r="AU542"/>
      <c r="AV542"/>
      <c r="AW542"/>
      <c r="AX542"/>
      <c r="AY542"/>
      <c r="AZ542"/>
      <c r="BA542"/>
      <c r="BB542"/>
      <c r="BC542"/>
      <c r="BD542"/>
      <c r="BE542"/>
      <c r="BF542"/>
      <c r="BG542"/>
      <c r="BH542"/>
      <c r="BI542"/>
      <c r="BJ542"/>
      <c r="BK542"/>
      <c r="BL542"/>
      <c r="BM542"/>
      <c r="BN542"/>
      <c r="BO542"/>
      <c r="BP542"/>
      <c r="BQ542"/>
      <c r="BR542"/>
      <c r="BS542"/>
      <c r="BT542"/>
      <c r="BU542"/>
      <c r="BV542"/>
      <c r="BW542"/>
      <c r="BX542"/>
      <c r="BY542"/>
      <c r="BZ542"/>
      <c r="CA542"/>
      <c r="CB542"/>
      <c r="CC542"/>
      <c r="CD542"/>
      <c r="CE542"/>
      <c r="CF542"/>
      <c r="CG542"/>
      <c r="CH542"/>
      <c r="CI542"/>
      <c r="CJ542"/>
      <c r="CK542"/>
      <c r="CL542"/>
      <c r="CM542"/>
      <c r="CN542"/>
      <c r="CO542"/>
    </row>
    <row r="543" spans="8:93" s="1" customFormat="1">
      <c r="H543" s="109"/>
      <c r="I543" s="109"/>
      <c r="L543" s="109"/>
      <c r="Q543" s="405"/>
      <c r="R543" s="50"/>
      <c r="S543"/>
      <c r="T543"/>
      <c r="U543"/>
      <c r="V543"/>
      <c r="W543"/>
      <c r="X543"/>
      <c r="Y543"/>
      <c r="Z543"/>
      <c r="AA543"/>
      <c r="AB543"/>
      <c r="AC543"/>
      <c r="AD543"/>
      <c r="AE543"/>
      <c r="AF543"/>
      <c r="AG543"/>
      <c r="AH543"/>
      <c r="AI543"/>
      <c r="AJ543"/>
      <c r="AK543"/>
      <c r="AL543"/>
      <c r="AM543"/>
      <c r="AN543"/>
      <c r="AO543"/>
      <c r="AP543"/>
      <c r="AQ543"/>
      <c r="AR543"/>
      <c r="AS543"/>
      <c r="AT543"/>
      <c r="AU543"/>
      <c r="AV543"/>
      <c r="AW543"/>
      <c r="AX543"/>
      <c r="AY543"/>
      <c r="AZ543"/>
      <c r="BA543"/>
      <c r="BB543"/>
      <c r="BC543"/>
      <c r="BD543"/>
      <c r="BE543"/>
      <c r="BF543"/>
      <c r="BG543"/>
      <c r="BH543"/>
      <c r="BI543"/>
      <c r="BJ543"/>
      <c r="BK543"/>
      <c r="BL543"/>
      <c r="BM543"/>
      <c r="BN543"/>
      <c r="BO543"/>
      <c r="BP543"/>
      <c r="BQ543"/>
      <c r="BR543"/>
      <c r="BS543"/>
      <c r="BT543"/>
      <c r="BU543"/>
      <c r="BV543"/>
      <c r="BW543"/>
      <c r="BX543"/>
      <c r="BY543"/>
      <c r="BZ543"/>
      <c r="CA543"/>
      <c r="CB543"/>
      <c r="CC543"/>
      <c r="CD543"/>
      <c r="CE543"/>
      <c r="CF543"/>
      <c r="CG543"/>
      <c r="CH543"/>
      <c r="CI543"/>
      <c r="CJ543"/>
      <c r="CK543"/>
      <c r="CL543"/>
      <c r="CM543"/>
      <c r="CN543"/>
      <c r="CO543"/>
    </row>
    <row r="544" spans="8:93" s="1" customFormat="1">
      <c r="H544" s="109"/>
      <c r="I544" s="109"/>
      <c r="L544" s="109"/>
      <c r="Q544" s="405"/>
      <c r="R544" s="50"/>
      <c r="S544"/>
      <c r="T544"/>
      <c r="U544"/>
      <c r="V544"/>
      <c r="W544"/>
      <c r="X544"/>
      <c r="Y544"/>
      <c r="Z544"/>
      <c r="AA544"/>
      <c r="AB544"/>
      <c r="AC544"/>
      <c r="AD544"/>
      <c r="AE544"/>
      <c r="AF544"/>
      <c r="AG544"/>
      <c r="AH544"/>
      <c r="AI544"/>
      <c r="AJ544"/>
      <c r="AK544"/>
      <c r="AL544"/>
      <c r="AM544"/>
      <c r="AN544"/>
      <c r="AO544"/>
      <c r="AP544"/>
      <c r="AQ544"/>
      <c r="AR544"/>
      <c r="AS544"/>
      <c r="AT544"/>
      <c r="AU544"/>
      <c r="AV544"/>
      <c r="AW544"/>
      <c r="AX544"/>
      <c r="AY544"/>
      <c r="AZ544"/>
      <c r="BA544"/>
      <c r="BB544"/>
      <c r="BC544"/>
      <c r="BD544"/>
      <c r="BE544"/>
      <c r="BF544"/>
      <c r="BG544"/>
      <c r="BH544"/>
      <c r="BI544"/>
      <c r="BJ544"/>
      <c r="BK544"/>
      <c r="BL544"/>
      <c r="BM544"/>
      <c r="BN544"/>
      <c r="BO544"/>
      <c r="BP544"/>
      <c r="BQ544"/>
      <c r="BR544"/>
      <c r="BS544"/>
      <c r="BT544"/>
      <c r="BU544"/>
      <c r="BV544"/>
      <c r="BW544"/>
      <c r="BX544"/>
      <c r="BY544"/>
      <c r="BZ544"/>
      <c r="CA544"/>
      <c r="CB544"/>
      <c r="CC544"/>
      <c r="CD544"/>
      <c r="CE544"/>
      <c r="CF544"/>
      <c r="CG544"/>
      <c r="CH544"/>
      <c r="CI544"/>
      <c r="CJ544"/>
      <c r="CK544"/>
      <c r="CL544"/>
      <c r="CM544"/>
      <c r="CN544"/>
      <c r="CO544"/>
    </row>
    <row r="545" spans="8:93" s="1" customFormat="1">
      <c r="H545" s="109"/>
      <c r="I545" s="109"/>
      <c r="L545" s="109"/>
      <c r="Q545" s="405"/>
      <c r="R545" s="50"/>
      <c r="S545"/>
      <c r="T545"/>
      <c r="U545"/>
      <c r="V545"/>
      <c r="W545"/>
      <c r="X545"/>
      <c r="Y545"/>
      <c r="Z545"/>
      <c r="AA545"/>
      <c r="AB545"/>
      <c r="AC545"/>
      <c r="AD545"/>
      <c r="AE545"/>
      <c r="AF545"/>
      <c r="AG545"/>
      <c r="AH545"/>
      <c r="AI545"/>
      <c r="AJ545"/>
      <c r="AK545"/>
      <c r="AL545"/>
      <c r="AM545"/>
      <c r="AN545"/>
      <c r="AO545"/>
      <c r="AP545"/>
      <c r="AQ545"/>
      <c r="AR545"/>
      <c r="AS545"/>
      <c r="AT545"/>
      <c r="AU545"/>
      <c r="AV545"/>
      <c r="AW545"/>
      <c r="AX545"/>
      <c r="AY545"/>
      <c r="AZ545"/>
      <c r="BA545"/>
      <c r="BB545"/>
      <c r="BC545"/>
      <c r="BD545"/>
      <c r="BE545"/>
      <c r="BF545"/>
      <c r="BG545"/>
      <c r="BH545"/>
      <c r="BI545"/>
      <c r="BJ545"/>
      <c r="BK545"/>
      <c r="BL545"/>
      <c r="BM545"/>
      <c r="BN545"/>
      <c r="BO545"/>
      <c r="BP545"/>
      <c r="BQ545"/>
      <c r="BR545"/>
      <c r="BS545"/>
      <c r="BT545"/>
      <c r="BU545"/>
      <c r="BV545"/>
      <c r="BW545"/>
      <c r="BX545"/>
      <c r="BY545"/>
      <c r="BZ545"/>
      <c r="CA545"/>
      <c r="CB545"/>
      <c r="CC545"/>
      <c r="CD545"/>
      <c r="CE545"/>
      <c r="CF545"/>
      <c r="CG545"/>
      <c r="CH545"/>
      <c r="CI545"/>
      <c r="CJ545"/>
      <c r="CK545"/>
      <c r="CL545"/>
      <c r="CM545"/>
      <c r="CN545"/>
      <c r="CO545"/>
    </row>
    <row r="546" spans="8:93" s="1" customFormat="1">
      <c r="H546" s="109"/>
      <c r="I546" s="109"/>
      <c r="L546" s="109"/>
      <c r="Q546" s="405"/>
      <c r="R546" s="50"/>
      <c r="S546"/>
      <c r="T546"/>
      <c r="U546"/>
      <c r="V546"/>
      <c r="W546"/>
      <c r="X546"/>
      <c r="Y546"/>
      <c r="Z546"/>
      <c r="AA546"/>
      <c r="AB546"/>
      <c r="AC546"/>
      <c r="AD546"/>
      <c r="AE546"/>
      <c r="AF546"/>
      <c r="AG546"/>
      <c r="AH546"/>
      <c r="AI546"/>
      <c r="AJ546"/>
      <c r="AK546"/>
      <c r="AL546"/>
      <c r="AM546"/>
      <c r="AN546"/>
      <c r="AO546"/>
      <c r="AP546"/>
      <c r="AQ546"/>
      <c r="AR546"/>
      <c r="AS546"/>
      <c r="AT546"/>
      <c r="AU546"/>
      <c r="AV546"/>
      <c r="AW546"/>
      <c r="AX546"/>
      <c r="AY546"/>
      <c r="AZ546"/>
      <c r="BA546"/>
      <c r="BB546"/>
      <c r="BC546"/>
      <c r="BD546"/>
      <c r="BE546"/>
      <c r="BF546"/>
      <c r="BG546"/>
      <c r="BH546"/>
      <c r="BI546"/>
      <c r="BJ546"/>
      <c r="BK546"/>
      <c r="BL546"/>
      <c r="BM546"/>
      <c r="BN546"/>
      <c r="BO546"/>
      <c r="BP546"/>
      <c r="BQ546"/>
      <c r="BR546"/>
      <c r="BS546"/>
      <c r="BT546"/>
      <c r="BU546"/>
      <c r="BV546"/>
      <c r="BW546"/>
      <c r="BX546"/>
      <c r="BY546"/>
      <c r="BZ546"/>
      <c r="CA546"/>
      <c r="CB546"/>
      <c r="CC546"/>
      <c r="CD546"/>
      <c r="CE546"/>
      <c r="CF546"/>
      <c r="CG546"/>
      <c r="CH546"/>
      <c r="CI546"/>
      <c r="CJ546"/>
      <c r="CK546"/>
      <c r="CL546"/>
      <c r="CM546"/>
      <c r="CN546"/>
      <c r="CO546"/>
    </row>
    <row r="547" spans="8:93" s="1" customFormat="1">
      <c r="H547" s="109"/>
      <c r="I547" s="109"/>
      <c r="L547" s="109"/>
      <c r="Q547" s="405"/>
      <c r="R547" s="50"/>
      <c r="S547"/>
      <c r="T547"/>
      <c r="U547"/>
      <c r="V547"/>
      <c r="W547"/>
      <c r="X547"/>
      <c r="Y547"/>
      <c r="Z547"/>
      <c r="AA547"/>
      <c r="AB547"/>
      <c r="AC547"/>
      <c r="AD547"/>
      <c r="AE547"/>
      <c r="AF547"/>
      <c r="AG547"/>
      <c r="AH547"/>
      <c r="AI547"/>
      <c r="AJ547"/>
      <c r="AK547"/>
      <c r="AL547"/>
      <c r="AM547"/>
      <c r="AN547"/>
      <c r="AO547"/>
      <c r="AP547"/>
      <c r="AQ547"/>
      <c r="AR547"/>
      <c r="AS547"/>
      <c r="AT547"/>
      <c r="AU547"/>
      <c r="AV547"/>
      <c r="AW547"/>
      <c r="AX547"/>
      <c r="AY547"/>
      <c r="AZ547"/>
      <c r="BA547"/>
      <c r="BB547"/>
      <c r="BC547"/>
      <c r="BD547"/>
      <c r="BE547"/>
      <c r="BF547"/>
      <c r="BG547"/>
      <c r="BH547"/>
      <c r="BI547"/>
      <c r="BJ547"/>
      <c r="BK547"/>
      <c r="BL547"/>
      <c r="BM547"/>
      <c r="BN547"/>
      <c r="BO547"/>
      <c r="BP547"/>
      <c r="BQ547"/>
      <c r="BR547"/>
      <c r="BS547"/>
      <c r="BT547"/>
      <c r="BU547"/>
      <c r="BV547"/>
      <c r="BW547"/>
      <c r="BX547"/>
      <c r="BY547"/>
      <c r="BZ547"/>
      <c r="CA547"/>
      <c r="CB547"/>
      <c r="CC547"/>
      <c r="CD547"/>
      <c r="CE547"/>
      <c r="CF547"/>
      <c r="CG547"/>
      <c r="CH547"/>
      <c r="CI547"/>
      <c r="CJ547"/>
      <c r="CK547"/>
      <c r="CL547"/>
      <c r="CM547"/>
      <c r="CN547"/>
      <c r="CO547"/>
    </row>
    <row r="548" spans="8:93" s="1" customFormat="1">
      <c r="H548" s="109"/>
      <c r="I548" s="109"/>
      <c r="L548" s="109"/>
      <c r="Q548" s="405"/>
      <c r="R548" s="50"/>
      <c r="S548"/>
      <c r="T548"/>
      <c r="U548"/>
      <c r="V548"/>
      <c r="W548"/>
      <c r="X548"/>
      <c r="Y548"/>
      <c r="Z548"/>
      <c r="AA548"/>
      <c r="AB548"/>
      <c r="AC548"/>
      <c r="AD548"/>
      <c r="AE548"/>
      <c r="AF548"/>
      <c r="AG548"/>
      <c r="AH548"/>
      <c r="AI548"/>
      <c r="AJ548"/>
      <c r="AK548"/>
      <c r="AL548"/>
      <c r="AM548"/>
      <c r="AN548"/>
      <c r="AO548"/>
      <c r="AP548"/>
      <c r="AQ548"/>
      <c r="AR548"/>
      <c r="AS548"/>
      <c r="AT548"/>
      <c r="AU548"/>
      <c r="AV548"/>
      <c r="AW548"/>
      <c r="AX548"/>
      <c r="AY548"/>
      <c r="AZ548"/>
      <c r="BA548"/>
      <c r="BB548"/>
      <c r="BC548"/>
      <c r="BD548"/>
      <c r="BE548"/>
      <c r="BF548"/>
      <c r="BG548"/>
      <c r="BH548"/>
      <c r="BI548"/>
      <c r="BJ548"/>
      <c r="BK548"/>
      <c r="BL548"/>
      <c r="BM548"/>
      <c r="BN548"/>
      <c r="BO548"/>
      <c r="BP548"/>
      <c r="BQ548"/>
      <c r="BR548"/>
      <c r="BS548"/>
      <c r="BT548"/>
      <c r="BU548"/>
      <c r="BV548"/>
      <c r="BW548"/>
      <c r="BX548"/>
      <c r="BY548"/>
      <c r="BZ548"/>
      <c r="CA548"/>
      <c r="CB548"/>
      <c r="CC548"/>
      <c r="CD548"/>
      <c r="CE548"/>
      <c r="CF548"/>
      <c r="CG548"/>
      <c r="CH548"/>
      <c r="CI548"/>
      <c r="CJ548"/>
      <c r="CK548"/>
      <c r="CL548"/>
      <c r="CM548"/>
      <c r="CN548"/>
      <c r="CO548"/>
    </row>
    <row r="549" spans="8:93" s="1" customFormat="1">
      <c r="H549" s="109"/>
      <c r="I549" s="109"/>
      <c r="L549" s="109"/>
      <c r="Q549" s="405"/>
      <c r="R549" s="50"/>
      <c r="S549"/>
      <c r="T549"/>
      <c r="U549"/>
      <c r="V549"/>
      <c r="W549"/>
      <c r="X549"/>
      <c r="Y549"/>
      <c r="Z549"/>
      <c r="AA549"/>
      <c r="AB549"/>
      <c r="AC549"/>
      <c r="AD549"/>
      <c r="AE549"/>
      <c r="AF549"/>
      <c r="AG549"/>
      <c r="AH549"/>
      <c r="AI549"/>
      <c r="AJ549"/>
      <c r="AK549"/>
      <c r="AL549"/>
      <c r="AM549"/>
      <c r="AN549"/>
      <c r="AO549"/>
      <c r="AP549"/>
      <c r="AQ549"/>
      <c r="AR549"/>
      <c r="AS549"/>
      <c r="AT549"/>
      <c r="AU549"/>
      <c r="AV549"/>
      <c r="AW549"/>
      <c r="AX549"/>
      <c r="AY549"/>
      <c r="AZ549"/>
      <c r="BA549"/>
      <c r="BB549"/>
      <c r="BC549"/>
      <c r="BD549"/>
      <c r="BE549"/>
      <c r="BF549"/>
      <c r="BG549"/>
      <c r="BH549"/>
      <c r="BI549"/>
      <c r="BJ549"/>
      <c r="BK549"/>
      <c r="BL549"/>
      <c r="BM549"/>
      <c r="BN549"/>
      <c r="BO549"/>
      <c r="BP549"/>
      <c r="BQ549"/>
      <c r="BR549"/>
      <c r="BS549"/>
      <c r="BT549"/>
      <c r="BU549"/>
      <c r="BV549"/>
      <c r="BW549"/>
      <c r="BX549"/>
      <c r="BY549"/>
      <c r="BZ549"/>
      <c r="CA549"/>
      <c r="CB549"/>
      <c r="CC549"/>
      <c r="CD549"/>
      <c r="CE549"/>
      <c r="CF549"/>
      <c r="CG549"/>
      <c r="CH549"/>
      <c r="CI549"/>
      <c r="CJ549"/>
      <c r="CK549"/>
      <c r="CL549"/>
      <c r="CM549"/>
      <c r="CN549"/>
      <c r="CO549"/>
    </row>
    <row r="550" spans="8:93" s="1" customFormat="1">
      <c r="H550" s="109"/>
      <c r="I550" s="109"/>
      <c r="L550" s="109"/>
      <c r="Q550" s="405"/>
      <c r="R550" s="50"/>
      <c r="S550"/>
      <c r="T550"/>
      <c r="U550"/>
      <c r="V550"/>
      <c r="W550"/>
      <c r="X550"/>
      <c r="Y550"/>
      <c r="Z550"/>
      <c r="AA550"/>
      <c r="AB550"/>
      <c r="AC550"/>
      <c r="AD550"/>
      <c r="AE550"/>
      <c r="AF550"/>
      <c r="AG550"/>
      <c r="AH550"/>
      <c r="AI550"/>
      <c r="AJ550"/>
      <c r="AK550"/>
      <c r="AL550"/>
      <c r="AM550"/>
      <c r="AN550"/>
      <c r="AO550"/>
      <c r="AP550"/>
      <c r="AQ550"/>
      <c r="AR550"/>
      <c r="AS550"/>
      <c r="AT550"/>
      <c r="AU550"/>
      <c r="AV550"/>
      <c r="AW550"/>
      <c r="AX550"/>
      <c r="AY550"/>
      <c r="AZ550"/>
      <c r="BA550"/>
      <c r="BB550"/>
      <c r="BC550"/>
      <c r="BD550"/>
      <c r="BE550"/>
      <c r="BF550"/>
      <c r="BG550"/>
      <c r="BH550"/>
      <c r="BI550"/>
      <c r="BJ550"/>
      <c r="BK550"/>
      <c r="BL550"/>
      <c r="BM550"/>
      <c r="BN550"/>
      <c r="BO550"/>
      <c r="BP550"/>
      <c r="BQ550"/>
      <c r="BR550"/>
      <c r="BS550"/>
      <c r="BT550"/>
      <c r="BU550"/>
      <c r="BV550"/>
      <c r="BW550"/>
      <c r="BX550"/>
      <c r="BY550"/>
      <c r="BZ550"/>
      <c r="CA550"/>
      <c r="CB550"/>
      <c r="CC550"/>
      <c r="CD550"/>
      <c r="CE550"/>
      <c r="CF550"/>
      <c r="CG550"/>
      <c r="CH550"/>
      <c r="CI550"/>
      <c r="CJ550"/>
      <c r="CK550"/>
      <c r="CL550"/>
      <c r="CM550"/>
      <c r="CN550"/>
      <c r="CO550"/>
    </row>
    <row r="551" spans="8:93" s="1" customFormat="1">
      <c r="H551" s="109"/>
      <c r="I551" s="109"/>
      <c r="L551" s="109"/>
      <c r="Q551" s="405"/>
      <c r="R551" s="50"/>
      <c r="S551"/>
      <c r="T551"/>
      <c r="U551"/>
      <c r="V551"/>
      <c r="W551"/>
      <c r="X551"/>
      <c r="Y551"/>
      <c r="Z551"/>
      <c r="AA551"/>
      <c r="AB551"/>
      <c r="AC551"/>
      <c r="AD551"/>
      <c r="AE551"/>
      <c r="AF551"/>
      <c r="AG551"/>
      <c r="AH551"/>
      <c r="AI551"/>
      <c r="AJ551"/>
      <c r="AK551"/>
      <c r="AL551"/>
      <c r="AM551"/>
      <c r="AN551"/>
      <c r="AO551"/>
      <c r="AP551"/>
      <c r="AQ551"/>
      <c r="AR551"/>
      <c r="AS551"/>
      <c r="AT551"/>
      <c r="AU551"/>
      <c r="AV551"/>
      <c r="AW551"/>
      <c r="AX551"/>
      <c r="AY551"/>
      <c r="AZ551"/>
      <c r="BA551"/>
      <c r="BB551"/>
      <c r="BC551"/>
      <c r="BD551"/>
      <c r="BE551"/>
      <c r="BF551"/>
      <c r="BG551"/>
      <c r="BH551"/>
      <c r="BI551"/>
      <c r="BJ551"/>
      <c r="BK551"/>
      <c r="BL551"/>
      <c r="BM551"/>
      <c r="BN551"/>
      <c r="BO551"/>
      <c r="BP551"/>
      <c r="BQ551"/>
      <c r="BR551"/>
      <c r="BS551"/>
      <c r="BT551"/>
      <c r="BU551"/>
      <c r="BV551"/>
      <c r="BW551"/>
      <c r="BX551"/>
      <c r="BY551"/>
      <c r="BZ551"/>
      <c r="CA551"/>
      <c r="CB551"/>
      <c r="CC551"/>
      <c r="CD551"/>
      <c r="CE551"/>
      <c r="CF551"/>
      <c r="CG551"/>
      <c r="CH551"/>
      <c r="CI551"/>
      <c r="CJ551"/>
      <c r="CK551"/>
      <c r="CL551"/>
      <c r="CM551"/>
      <c r="CN551"/>
      <c r="CO551"/>
    </row>
    <row r="552" spans="8:93" s="1" customFormat="1">
      <c r="H552" s="109"/>
      <c r="I552" s="109"/>
      <c r="L552" s="109"/>
      <c r="Q552" s="405"/>
      <c r="R552" s="50"/>
      <c r="S552"/>
      <c r="T552"/>
      <c r="U552"/>
      <c r="V552"/>
      <c r="W552"/>
      <c r="X552"/>
      <c r="Y552"/>
      <c r="Z552"/>
      <c r="AA552"/>
      <c r="AB552"/>
      <c r="AC552"/>
      <c r="AD552"/>
      <c r="AE552"/>
      <c r="AF552"/>
      <c r="AG552"/>
      <c r="AH552"/>
      <c r="AI552"/>
      <c r="AJ552"/>
      <c r="AK552"/>
      <c r="AL552"/>
      <c r="AM552"/>
      <c r="AN552"/>
      <c r="AO552"/>
      <c r="AP552"/>
      <c r="AQ552"/>
      <c r="AR552"/>
      <c r="AS552"/>
      <c r="AT552"/>
      <c r="AU552"/>
      <c r="AV552"/>
      <c r="AW552"/>
      <c r="AX552"/>
      <c r="AY552"/>
      <c r="AZ552"/>
      <c r="BA552"/>
      <c r="BB552"/>
      <c r="BC552"/>
      <c r="BD552"/>
      <c r="BE552"/>
      <c r="BF552"/>
      <c r="BG552"/>
      <c r="BH552"/>
      <c r="BI552"/>
      <c r="BJ552"/>
      <c r="BK552"/>
      <c r="BL552"/>
      <c r="BM552"/>
      <c r="BN552"/>
      <c r="BO552"/>
      <c r="BP552"/>
      <c r="BQ552"/>
      <c r="BR552"/>
      <c r="BS552"/>
      <c r="BT552"/>
      <c r="BU552"/>
      <c r="BV552"/>
      <c r="BW552"/>
      <c r="BX552"/>
      <c r="BY552"/>
      <c r="BZ552"/>
      <c r="CA552"/>
      <c r="CB552"/>
      <c r="CC552"/>
      <c r="CD552"/>
      <c r="CE552"/>
      <c r="CF552"/>
      <c r="CG552"/>
      <c r="CH552"/>
      <c r="CI552"/>
      <c r="CJ552"/>
      <c r="CK552"/>
      <c r="CL552"/>
      <c r="CM552"/>
      <c r="CN552"/>
      <c r="CO552"/>
    </row>
    <row r="553" spans="8:93" s="1" customFormat="1">
      <c r="H553" s="109"/>
      <c r="I553" s="109"/>
      <c r="L553" s="109"/>
      <c r="Q553" s="405"/>
      <c r="R553" s="50"/>
      <c r="S553"/>
      <c r="T553"/>
      <c r="U553"/>
      <c r="V553"/>
      <c r="W553"/>
      <c r="X553"/>
      <c r="Y553"/>
      <c r="Z553"/>
      <c r="AA553"/>
      <c r="AB553"/>
      <c r="AC553"/>
      <c r="AD553"/>
      <c r="AE553"/>
      <c r="AF553"/>
      <c r="AG553"/>
      <c r="AH553"/>
      <c r="AI553"/>
      <c r="AJ553"/>
      <c r="AK553"/>
      <c r="AL553"/>
      <c r="AM553"/>
      <c r="AN553"/>
      <c r="AO553"/>
      <c r="AP553"/>
      <c r="AQ553"/>
      <c r="AR553"/>
      <c r="AS553"/>
      <c r="AT553"/>
      <c r="AU553"/>
      <c r="AV553"/>
      <c r="AW553"/>
      <c r="AX553"/>
      <c r="AY553"/>
      <c r="AZ553"/>
      <c r="BA553"/>
      <c r="BB553"/>
      <c r="BC553"/>
      <c r="BD553"/>
      <c r="BE553"/>
      <c r="BF553"/>
      <c r="BG553"/>
      <c r="BH553"/>
      <c r="BI553"/>
      <c r="BJ553"/>
      <c r="BK553"/>
      <c r="BL553"/>
      <c r="BM553"/>
      <c r="BN553"/>
      <c r="BO553"/>
      <c r="BP553"/>
      <c r="BQ553"/>
      <c r="BR553"/>
      <c r="BS553"/>
      <c r="BT553"/>
      <c r="BU553"/>
      <c r="BV553"/>
      <c r="BW553"/>
      <c r="BX553"/>
      <c r="BY553"/>
      <c r="BZ553"/>
      <c r="CA553"/>
      <c r="CB553"/>
      <c r="CC553"/>
      <c r="CD553"/>
      <c r="CE553"/>
      <c r="CF553"/>
      <c r="CG553"/>
      <c r="CH553"/>
      <c r="CI553"/>
      <c r="CJ553"/>
      <c r="CK553"/>
      <c r="CL553"/>
      <c r="CM553"/>
      <c r="CN553"/>
      <c r="CO553"/>
    </row>
    <row r="554" spans="8:93" s="1" customFormat="1">
      <c r="H554" s="109"/>
      <c r="I554" s="109"/>
      <c r="L554" s="109"/>
      <c r="Q554" s="405"/>
      <c r="R554" s="50"/>
      <c r="S554"/>
      <c r="T554"/>
      <c r="U554"/>
      <c r="V554"/>
      <c r="W554"/>
      <c r="X554"/>
      <c r="Y554"/>
      <c r="Z554"/>
      <c r="AA554"/>
      <c r="AB554"/>
      <c r="AC554"/>
      <c r="AD554"/>
      <c r="AE554"/>
      <c r="AF554"/>
      <c r="AG554"/>
      <c r="AH554"/>
      <c r="AI554"/>
      <c r="AJ554"/>
      <c r="AK554"/>
      <c r="AL554"/>
      <c r="AM554"/>
      <c r="AN554"/>
      <c r="AO554"/>
      <c r="AP554"/>
      <c r="AQ554"/>
      <c r="AR554"/>
      <c r="AS554"/>
      <c r="AT554"/>
      <c r="AU554"/>
      <c r="AV554"/>
      <c r="AW554"/>
      <c r="AX554"/>
      <c r="AY554"/>
      <c r="AZ554"/>
      <c r="BA554"/>
      <c r="BB554"/>
      <c r="BC554"/>
      <c r="BD554"/>
      <c r="BE554"/>
      <c r="BF554"/>
      <c r="BG554"/>
      <c r="BH554"/>
      <c r="BI554"/>
      <c r="BJ554"/>
      <c r="BK554"/>
      <c r="BL554"/>
      <c r="BM554"/>
      <c r="BN554"/>
      <c r="BO554"/>
      <c r="BP554"/>
      <c r="BQ554"/>
      <c r="BR554"/>
      <c r="BS554"/>
      <c r="BT554"/>
      <c r="BU554"/>
      <c r="BV554"/>
      <c r="BW554"/>
      <c r="BX554"/>
      <c r="BY554"/>
      <c r="BZ554"/>
      <c r="CA554"/>
      <c r="CB554"/>
      <c r="CC554"/>
      <c r="CD554"/>
      <c r="CE554"/>
      <c r="CF554"/>
      <c r="CG554"/>
      <c r="CH554"/>
      <c r="CI554"/>
      <c r="CJ554"/>
      <c r="CK554"/>
      <c r="CL554"/>
      <c r="CM554"/>
      <c r="CN554"/>
      <c r="CO554"/>
    </row>
    <row r="555" spans="8:93" s="1" customFormat="1">
      <c r="H555" s="109"/>
      <c r="I555" s="109"/>
      <c r="L555" s="109"/>
      <c r="Q555" s="405"/>
      <c r="R555" s="50"/>
      <c r="S555"/>
      <c r="T555"/>
      <c r="U555"/>
      <c r="V555"/>
      <c r="W555"/>
      <c r="X555"/>
      <c r="Y555"/>
      <c r="Z555"/>
      <c r="AA555"/>
      <c r="AB555"/>
      <c r="AC555"/>
      <c r="AD555"/>
      <c r="AE555"/>
      <c r="AF555"/>
      <c r="AG555"/>
      <c r="AH555"/>
      <c r="AI555"/>
      <c r="AJ555"/>
      <c r="AK555"/>
      <c r="AL555"/>
      <c r="AM555"/>
      <c r="AN555"/>
      <c r="AO555"/>
      <c r="AP555"/>
      <c r="AQ555"/>
      <c r="AR555"/>
      <c r="AS555"/>
      <c r="AT555"/>
      <c r="AU555"/>
      <c r="AV555"/>
      <c r="AW555"/>
      <c r="AX555"/>
      <c r="AY555"/>
      <c r="AZ555"/>
      <c r="BA555"/>
      <c r="BB555"/>
      <c r="BC555"/>
      <c r="BD555"/>
      <c r="BE555"/>
      <c r="BF555"/>
      <c r="BG555"/>
      <c r="BH555"/>
      <c r="BI555"/>
      <c r="BJ555"/>
      <c r="BK555"/>
      <c r="BL555"/>
      <c r="BM555"/>
      <c r="BN555"/>
      <c r="BO555"/>
      <c r="BP555"/>
      <c r="BQ555"/>
      <c r="BR555"/>
      <c r="BS555"/>
      <c r="BT555"/>
      <c r="BU555"/>
      <c r="BV555"/>
      <c r="BW555"/>
      <c r="BX555"/>
      <c r="BY555"/>
      <c r="BZ555"/>
      <c r="CA555"/>
      <c r="CB555"/>
      <c r="CC555"/>
      <c r="CD555"/>
      <c r="CE555"/>
      <c r="CF555"/>
      <c r="CG555"/>
      <c r="CH555"/>
      <c r="CI555"/>
      <c r="CJ555"/>
      <c r="CK555"/>
      <c r="CL555"/>
      <c r="CM555"/>
      <c r="CN555"/>
      <c r="CO555"/>
    </row>
    <row r="556" spans="8:93" s="1" customFormat="1">
      <c r="H556" s="109"/>
      <c r="I556" s="109"/>
      <c r="L556" s="109"/>
      <c r="Q556" s="405"/>
      <c r="R556" s="50"/>
      <c r="S556"/>
      <c r="T556"/>
      <c r="U556"/>
      <c r="V556"/>
      <c r="W556"/>
      <c r="X556"/>
      <c r="Y556"/>
      <c r="Z556"/>
      <c r="AA556"/>
      <c r="AB556"/>
      <c r="AC556"/>
      <c r="AD556"/>
      <c r="AE556"/>
      <c r="AF556"/>
      <c r="AG556"/>
      <c r="AH556"/>
      <c r="AI556"/>
      <c r="AJ556"/>
      <c r="AK556"/>
      <c r="AL556"/>
      <c r="AM556"/>
      <c r="AN556"/>
      <c r="AO556"/>
      <c r="AP556"/>
      <c r="AQ556"/>
      <c r="AR556"/>
      <c r="AS556"/>
      <c r="AT556"/>
      <c r="AU556"/>
      <c r="AV556"/>
      <c r="AW556"/>
      <c r="AX556"/>
      <c r="AY556"/>
      <c r="AZ556"/>
      <c r="BA556"/>
      <c r="BB556"/>
      <c r="BC556"/>
      <c r="BD556"/>
      <c r="BE556"/>
      <c r="BF556"/>
      <c r="BG556"/>
      <c r="BH556"/>
      <c r="BI556"/>
      <c r="BJ556"/>
      <c r="BK556"/>
      <c r="BL556"/>
      <c r="BM556"/>
      <c r="BN556"/>
      <c r="BO556"/>
      <c r="BP556"/>
      <c r="BQ556"/>
      <c r="BR556"/>
      <c r="BS556"/>
      <c r="BT556"/>
      <c r="BU556"/>
      <c r="BV556"/>
      <c r="BW556"/>
      <c r="BX556"/>
      <c r="BY556"/>
      <c r="BZ556"/>
      <c r="CA556"/>
      <c r="CB556"/>
      <c r="CC556"/>
      <c r="CD556"/>
      <c r="CE556"/>
      <c r="CF556"/>
      <c r="CG556"/>
      <c r="CH556"/>
      <c r="CI556"/>
      <c r="CJ556"/>
      <c r="CK556"/>
      <c r="CL556"/>
      <c r="CM556"/>
      <c r="CN556"/>
      <c r="CO556"/>
    </row>
    <row r="557" spans="8:93" s="1" customFormat="1">
      <c r="H557" s="109"/>
      <c r="I557" s="109"/>
      <c r="L557" s="109"/>
      <c r="Q557" s="405"/>
      <c r="R557" s="50"/>
      <c r="S557"/>
      <c r="T557"/>
      <c r="U557"/>
      <c r="V557"/>
      <c r="W557"/>
      <c r="X557"/>
      <c r="Y557"/>
      <c r="Z557"/>
      <c r="AA557"/>
      <c r="AB557"/>
      <c r="AC557"/>
      <c r="AD557"/>
      <c r="AE557"/>
      <c r="AF557"/>
      <c r="AG557"/>
      <c r="AH557"/>
      <c r="AI557"/>
      <c r="AJ557"/>
      <c r="AK557"/>
      <c r="AL557"/>
      <c r="AM557"/>
      <c r="AN557"/>
      <c r="AO557"/>
      <c r="AP557"/>
      <c r="AQ557"/>
      <c r="AR557"/>
      <c r="AS557"/>
      <c r="AT557"/>
      <c r="AU557"/>
      <c r="AV557"/>
      <c r="AW557"/>
      <c r="AX557"/>
      <c r="AY557"/>
      <c r="AZ557"/>
      <c r="BA557"/>
      <c r="BB557"/>
      <c r="BC557"/>
      <c r="BD557"/>
      <c r="BE557"/>
      <c r="BF557"/>
      <c r="BG557"/>
      <c r="BH557"/>
      <c r="BI557"/>
      <c r="BJ557"/>
      <c r="BK557"/>
      <c r="BL557"/>
      <c r="BM557"/>
      <c r="BN557"/>
      <c r="BO557"/>
      <c r="BP557"/>
      <c r="BQ557"/>
      <c r="BR557"/>
      <c r="BS557"/>
      <c r="BT557"/>
      <c r="BU557"/>
      <c r="BV557"/>
      <c r="BW557"/>
      <c r="BX557"/>
      <c r="BY557"/>
      <c r="BZ557"/>
      <c r="CA557"/>
      <c r="CB557"/>
      <c r="CC557"/>
      <c r="CD557"/>
      <c r="CE557"/>
      <c r="CF557"/>
      <c r="CG557"/>
      <c r="CH557"/>
      <c r="CI557"/>
      <c r="CJ557"/>
      <c r="CK557"/>
      <c r="CL557"/>
      <c r="CM557"/>
      <c r="CN557"/>
      <c r="CO557"/>
    </row>
    <row r="558" spans="8:93" s="1" customFormat="1">
      <c r="H558" s="109"/>
      <c r="I558" s="109"/>
      <c r="L558" s="109"/>
      <c r="Q558" s="405"/>
      <c r="R558" s="50"/>
      <c r="S558"/>
      <c r="T558"/>
      <c r="U558"/>
      <c r="V558"/>
      <c r="W558"/>
      <c r="X558"/>
      <c r="Y558"/>
      <c r="Z558"/>
      <c r="AA558"/>
      <c r="AB558"/>
      <c r="AC558"/>
      <c r="AD558"/>
      <c r="AE558"/>
      <c r="AF558"/>
      <c r="AG558"/>
      <c r="AH558"/>
      <c r="AI558"/>
      <c r="AJ558"/>
      <c r="AK558"/>
      <c r="AL558"/>
      <c r="AM558"/>
      <c r="AN558"/>
      <c r="AO558"/>
      <c r="AP558"/>
      <c r="AQ558"/>
      <c r="AR558"/>
      <c r="AS558"/>
      <c r="AT558"/>
      <c r="AU558"/>
      <c r="AV558"/>
      <c r="AW558"/>
      <c r="AX558"/>
      <c r="AY558"/>
      <c r="AZ558"/>
      <c r="BA558"/>
      <c r="BB558"/>
      <c r="BC558"/>
      <c r="BD558"/>
      <c r="BE558"/>
      <c r="BF558"/>
      <c r="BG558"/>
      <c r="BH558"/>
      <c r="BI558"/>
      <c r="BJ558"/>
      <c r="BK558"/>
      <c r="BL558"/>
      <c r="BM558"/>
      <c r="BN558"/>
      <c r="BO558"/>
      <c r="BP558"/>
      <c r="BQ558"/>
      <c r="BR558"/>
      <c r="BS558"/>
      <c r="BT558"/>
      <c r="BU558"/>
      <c r="BV558"/>
      <c r="BW558"/>
      <c r="BX558"/>
      <c r="BY558"/>
      <c r="BZ558"/>
      <c r="CA558"/>
      <c r="CB558"/>
      <c r="CC558"/>
      <c r="CD558"/>
      <c r="CE558"/>
      <c r="CF558"/>
      <c r="CG558"/>
      <c r="CH558"/>
      <c r="CI558"/>
      <c r="CJ558"/>
      <c r="CK558"/>
      <c r="CL558"/>
      <c r="CM558"/>
      <c r="CN558"/>
      <c r="CO558"/>
    </row>
    <row r="559" spans="8:93" s="1" customFormat="1">
      <c r="H559" s="109"/>
      <c r="I559" s="109"/>
      <c r="L559" s="109"/>
      <c r="Q559" s="405"/>
      <c r="R559" s="50"/>
      <c r="S559"/>
      <c r="T559"/>
      <c r="U559"/>
      <c r="V559"/>
      <c r="W559"/>
      <c r="X559"/>
      <c r="Y559"/>
      <c r="Z559"/>
      <c r="AA559"/>
      <c r="AB559"/>
      <c r="AC559"/>
      <c r="AD559"/>
      <c r="AE559"/>
      <c r="AF559"/>
      <c r="AG559"/>
      <c r="AH559"/>
      <c r="AI559"/>
      <c r="AJ559"/>
      <c r="AK559"/>
      <c r="AL559"/>
      <c r="AM559"/>
      <c r="AN559"/>
      <c r="AO559"/>
      <c r="AP559"/>
      <c r="AQ559"/>
      <c r="AR559"/>
      <c r="AS559"/>
      <c r="AT559"/>
      <c r="AU559"/>
      <c r="AV559"/>
      <c r="AW559"/>
      <c r="AX559"/>
      <c r="AY559"/>
      <c r="AZ559"/>
      <c r="BA559"/>
      <c r="BB559"/>
      <c r="BC559"/>
      <c r="BD559"/>
      <c r="BE559"/>
      <c r="BF559"/>
      <c r="BG559"/>
      <c r="BH559"/>
      <c r="BI559"/>
      <c r="BJ559"/>
      <c r="BK559"/>
      <c r="BL559"/>
      <c r="BM559"/>
      <c r="BN559"/>
      <c r="BO559"/>
      <c r="BP559"/>
      <c r="BQ559"/>
      <c r="BR559"/>
      <c r="BS559"/>
      <c r="BT559"/>
      <c r="BU559"/>
      <c r="BV559"/>
      <c r="BW559"/>
      <c r="BX559"/>
      <c r="BY559"/>
      <c r="BZ559"/>
      <c r="CA559"/>
      <c r="CB559"/>
      <c r="CC559"/>
      <c r="CD559"/>
      <c r="CE559"/>
      <c r="CF559"/>
      <c r="CG559"/>
      <c r="CH559"/>
      <c r="CI559"/>
      <c r="CJ559"/>
      <c r="CK559"/>
      <c r="CL559"/>
      <c r="CM559"/>
      <c r="CN559"/>
      <c r="CO559"/>
    </row>
    <row r="560" spans="8:93" s="1" customFormat="1">
      <c r="H560" s="109"/>
      <c r="I560" s="109"/>
      <c r="L560" s="109"/>
      <c r="Q560" s="405"/>
      <c r="R560" s="50"/>
      <c r="S560"/>
      <c r="T560"/>
      <c r="U560"/>
      <c r="V560"/>
      <c r="W560"/>
      <c r="X560"/>
      <c r="Y560"/>
      <c r="Z560"/>
      <c r="AA560"/>
      <c r="AB560"/>
      <c r="AC560"/>
      <c r="AD560"/>
      <c r="AE560"/>
      <c r="AF560"/>
      <c r="AG560"/>
      <c r="AH560"/>
      <c r="AI560"/>
      <c r="AJ560"/>
      <c r="AK560"/>
      <c r="AL560"/>
      <c r="AM560"/>
      <c r="AN560"/>
      <c r="AO560"/>
      <c r="AP560"/>
      <c r="AQ560"/>
      <c r="AR560"/>
      <c r="AS560"/>
      <c r="AT560"/>
      <c r="AU560"/>
      <c r="AV560"/>
      <c r="AW560"/>
      <c r="AX560"/>
      <c r="AY560"/>
      <c r="AZ560"/>
      <c r="BA560"/>
      <c r="BB560"/>
      <c r="BC560"/>
      <c r="BD560"/>
      <c r="BE560"/>
      <c r="BF560"/>
      <c r="BG560"/>
      <c r="BH560"/>
      <c r="BI560"/>
      <c r="BJ560"/>
      <c r="BK560"/>
      <c r="BL560"/>
      <c r="BM560"/>
      <c r="BN560"/>
      <c r="BO560"/>
      <c r="BP560"/>
      <c r="BQ560"/>
      <c r="BR560"/>
      <c r="BS560"/>
      <c r="BT560"/>
      <c r="BU560"/>
      <c r="BV560"/>
      <c r="BW560"/>
      <c r="BX560"/>
      <c r="BY560"/>
      <c r="BZ560"/>
      <c r="CA560"/>
      <c r="CB560"/>
      <c r="CC560"/>
      <c r="CD560"/>
      <c r="CE560"/>
      <c r="CF560"/>
      <c r="CG560"/>
      <c r="CH560"/>
      <c r="CI560"/>
      <c r="CJ560"/>
      <c r="CK560"/>
      <c r="CL560"/>
      <c r="CM560"/>
      <c r="CN560"/>
      <c r="CO560"/>
    </row>
    <row r="561" spans="8:93" s="1" customFormat="1">
      <c r="H561" s="109"/>
      <c r="I561" s="109"/>
      <c r="L561" s="109"/>
      <c r="Q561" s="405"/>
      <c r="R561" s="50"/>
      <c r="S561"/>
      <c r="T561"/>
      <c r="U561"/>
      <c r="V561"/>
      <c r="W561"/>
      <c r="X561"/>
      <c r="Y561"/>
      <c r="Z561"/>
      <c r="AA561"/>
      <c r="AB561"/>
      <c r="AC561"/>
      <c r="AD561"/>
      <c r="AE561"/>
      <c r="AF561"/>
      <c r="AG561"/>
      <c r="AH561"/>
      <c r="AI561"/>
      <c r="AJ561"/>
      <c r="AK561"/>
      <c r="AL561"/>
      <c r="AM561"/>
      <c r="AN561"/>
      <c r="AO561"/>
      <c r="AP561"/>
      <c r="AQ561"/>
      <c r="AR561"/>
      <c r="AS561"/>
      <c r="AT561"/>
      <c r="AU561"/>
      <c r="AV561"/>
      <c r="AW561"/>
      <c r="AX561"/>
      <c r="AY561"/>
      <c r="AZ561"/>
      <c r="BA561"/>
      <c r="BB561"/>
      <c r="BC561"/>
      <c r="BD561"/>
      <c r="BE561"/>
      <c r="BF561"/>
      <c r="BG561"/>
      <c r="BH561"/>
      <c r="BI561"/>
      <c r="BJ561"/>
      <c r="BK561"/>
      <c r="BL561"/>
      <c r="BM561"/>
      <c r="BN561"/>
      <c r="BO561"/>
      <c r="BP561"/>
      <c r="BQ561"/>
      <c r="BR561"/>
      <c r="BS561"/>
      <c r="BT561"/>
      <c r="BU561"/>
      <c r="BV561"/>
      <c r="BW561"/>
      <c r="BX561"/>
      <c r="BY561"/>
      <c r="BZ561"/>
      <c r="CA561"/>
      <c r="CB561"/>
      <c r="CC561"/>
      <c r="CD561"/>
      <c r="CE561"/>
      <c r="CF561"/>
      <c r="CG561"/>
      <c r="CH561"/>
      <c r="CI561"/>
      <c r="CJ561"/>
      <c r="CK561"/>
      <c r="CL561"/>
      <c r="CM561"/>
      <c r="CN561"/>
      <c r="CO561"/>
    </row>
    <row r="562" spans="8:93" s="1" customFormat="1">
      <c r="H562" s="109"/>
      <c r="I562" s="109"/>
      <c r="L562" s="109"/>
      <c r="Q562" s="405"/>
      <c r="R562" s="50"/>
      <c r="S562"/>
      <c r="T562"/>
      <c r="U562"/>
      <c r="V562"/>
      <c r="W562"/>
      <c r="X562"/>
      <c r="Y562"/>
      <c r="Z562"/>
      <c r="AA562"/>
      <c r="AB562"/>
      <c r="AC562"/>
      <c r="AD562"/>
      <c r="AE562"/>
      <c r="AF562"/>
      <c r="AG562"/>
      <c r="AH562"/>
      <c r="AI562"/>
      <c r="AJ562"/>
      <c r="AK562"/>
      <c r="AL562"/>
      <c r="AM562"/>
      <c r="AN562"/>
      <c r="AO562"/>
      <c r="AP562"/>
      <c r="AQ562"/>
      <c r="AR562"/>
      <c r="AS562"/>
      <c r="AT562"/>
      <c r="AU562"/>
      <c r="AV562"/>
      <c r="AW562"/>
      <c r="AX562"/>
      <c r="AY562"/>
      <c r="AZ562"/>
      <c r="BA562"/>
      <c r="BB562"/>
      <c r="BC562"/>
      <c r="BD562"/>
      <c r="BE562"/>
      <c r="BF562"/>
      <c r="BG562"/>
      <c r="BH562"/>
      <c r="BI562"/>
      <c r="BJ562"/>
      <c r="BK562"/>
      <c r="BL562"/>
      <c r="BM562"/>
      <c r="BN562"/>
      <c r="BO562"/>
      <c r="BP562"/>
      <c r="BQ562"/>
      <c r="BR562"/>
      <c r="BS562"/>
      <c r="BT562"/>
      <c r="BU562"/>
      <c r="BV562"/>
      <c r="BW562"/>
      <c r="BX562"/>
      <c r="BY562"/>
      <c r="BZ562"/>
      <c r="CA562"/>
      <c r="CB562"/>
      <c r="CC562"/>
      <c r="CD562"/>
      <c r="CE562"/>
      <c r="CF562"/>
      <c r="CG562"/>
      <c r="CH562"/>
      <c r="CI562"/>
      <c r="CJ562"/>
      <c r="CK562"/>
      <c r="CL562"/>
      <c r="CM562"/>
      <c r="CN562"/>
      <c r="CO562"/>
    </row>
    <row r="563" spans="8:93" s="1" customFormat="1">
      <c r="H563" s="109"/>
      <c r="I563" s="109"/>
      <c r="L563" s="109"/>
      <c r="Q563" s="405"/>
      <c r="R563" s="50"/>
      <c r="S563"/>
      <c r="T563"/>
      <c r="U563"/>
      <c r="V563"/>
      <c r="W563"/>
      <c r="X563"/>
      <c r="Y563"/>
      <c r="Z563"/>
      <c r="AA563"/>
      <c r="AB563"/>
      <c r="AC563"/>
      <c r="AD563"/>
      <c r="AE563"/>
      <c r="AF563"/>
      <c r="AG563"/>
      <c r="AH563"/>
      <c r="AI563"/>
      <c r="AJ563"/>
      <c r="AK563"/>
      <c r="AL563"/>
      <c r="AM563"/>
      <c r="AN563"/>
      <c r="AO563"/>
      <c r="AP563"/>
      <c r="AQ563"/>
      <c r="AR563"/>
      <c r="AS563"/>
      <c r="AT563"/>
      <c r="AU563"/>
      <c r="AV563"/>
      <c r="AW563"/>
      <c r="AX563"/>
      <c r="AY563"/>
      <c r="AZ563"/>
      <c r="BA563"/>
      <c r="BB563"/>
      <c r="BC563"/>
      <c r="BD563"/>
      <c r="BE563"/>
      <c r="BF563"/>
      <c r="BG563"/>
      <c r="BH563"/>
      <c r="BI563"/>
      <c r="BJ563"/>
      <c r="BK563"/>
      <c r="BL563"/>
      <c r="BM563"/>
      <c r="BN563"/>
      <c r="BO563"/>
      <c r="BP563"/>
      <c r="BQ563"/>
      <c r="BR563"/>
      <c r="BS563"/>
      <c r="BT563"/>
      <c r="BU563"/>
      <c r="BV563"/>
      <c r="BW563"/>
      <c r="BX563"/>
      <c r="BY563"/>
      <c r="BZ563"/>
      <c r="CA563"/>
      <c r="CB563"/>
      <c r="CC563"/>
      <c r="CD563"/>
      <c r="CE563"/>
      <c r="CF563"/>
      <c r="CG563"/>
      <c r="CH563"/>
      <c r="CI563"/>
      <c r="CJ563"/>
      <c r="CK563"/>
      <c r="CL563"/>
      <c r="CM563"/>
      <c r="CN563"/>
      <c r="CO563"/>
    </row>
    <row r="564" spans="8:93" s="1" customFormat="1">
      <c r="H564" s="109"/>
      <c r="I564" s="109"/>
      <c r="L564" s="109"/>
      <c r="Q564" s="405"/>
      <c r="R564" s="50"/>
      <c r="S564"/>
      <c r="T564"/>
      <c r="U564"/>
      <c r="V564"/>
      <c r="W564"/>
      <c r="X564"/>
      <c r="Y564"/>
      <c r="Z564"/>
      <c r="AA564"/>
      <c r="AB564"/>
      <c r="AC564"/>
      <c r="AD564"/>
      <c r="AE564"/>
      <c r="AF564"/>
      <c r="AG564"/>
      <c r="AH564"/>
      <c r="AI564"/>
      <c r="AJ564"/>
      <c r="AK564"/>
      <c r="AL564"/>
      <c r="AM564"/>
      <c r="AN564"/>
      <c r="AO564"/>
      <c r="AP564"/>
      <c r="AQ564"/>
      <c r="AR564"/>
      <c r="AS564"/>
      <c r="AT564"/>
      <c r="AU564"/>
      <c r="AV564"/>
      <c r="AW564"/>
      <c r="AX564"/>
      <c r="AY564"/>
      <c r="AZ564"/>
      <c r="BA564"/>
      <c r="BB564"/>
      <c r="BC564"/>
      <c r="BD564"/>
      <c r="BE564"/>
      <c r="BF564"/>
      <c r="BG564"/>
      <c r="BH564"/>
      <c r="BI564"/>
      <c r="BJ564"/>
      <c r="BK564"/>
      <c r="BL564"/>
      <c r="BM564"/>
      <c r="BN564"/>
      <c r="BO564"/>
      <c r="BP564"/>
      <c r="BQ564"/>
      <c r="BR564"/>
      <c r="BS564"/>
      <c r="BT564"/>
      <c r="BU564"/>
      <c r="BV564"/>
      <c r="BW564"/>
      <c r="BX564"/>
      <c r="BY564"/>
      <c r="BZ564"/>
      <c r="CA564"/>
      <c r="CB564"/>
      <c r="CC564"/>
      <c r="CD564"/>
      <c r="CE564"/>
      <c r="CF564"/>
      <c r="CG564"/>
      <c r="CH564"/>
      <c r="CI564"/>
      <c r="CJ564"/>
      <c r="CK564"/>
      <c r="CL564"/>
      <c r="CM564"/>
      <c r="CN564"/>
      <c r="CO564"/>
    </row>
    <row r="565" spans="8:93" s="1" customFormat="1">
      <c r="H565" s="109"/>
      <c r="I565" s="109"/>
      <c r="L565" s="109"/>
      <c r="Q565" s="405"/>
      <c r="R565" s="50"/>
      <c r="S565"/>
      <c r="T565"/>
      <c r="U565"/>
      <c r="V565"/>
      <c r="W565"/>
      <c r="X565"/>
      <c r="Y565"/>
      <c r="Z565"/>
      <c r="AA565"/>
      <c r="AB565"/>
      <c r="AC565"/>
      <c r="AD565"/>
      <c r="AE565"/>
      <c r="AF565"/>
      <c r="AG565"/>
      <c r="AH565"/>
      <c r="AI565"/>
      <c r="AJ565"/>
      <c r="AK565"/>
      <c r="AL565"/>
      <c r="AM565"/>
      <c r="AN565"/>
      <c r="AO565"/>
      <c r="AP565"/>
      <c r="AQ565"/>
      <c r="AR565"/>
      <c r="AS565"/>
      <c r="AT565"/>
      <c r="AU565"/>
      <c r="AV565"/>
      <c r="AW565"/>
      <c r="AX565"/>
      <c r="AY565"/>
      <c r="AZ565"/>
      <c r="BA565"/>
      <c r="BB565"/>
      <c r="BC565"/>
      <c r="BD565"/>
      <c r="BE565"/>
      <c r="BF565"/>
      <c r="BG565"/>
      <c r="BH565"/>
      <c r="BI565"/>
      <c r="BJ565"/>
      <c r="BK565"/>
      <c r="BL565"/>
      <c r="BM565"/>
      <c r="BN565"/>
      <c r="BO565"/>
      <c r="BP565"/>
      <c r="BQ565"/>
      <c r="BR565"/>
      <c r="BS565"/>
      <c r="BT565"/>
      <c r="BU565"/>
      <c r="BV565"/>
      <c r="BW565"/>
      <c r="BX565"/>
      <c r="BY565"/>
      <c r="BZ565"/>
      <c r="CA565"/>
      <c r="CB565"/>
      <c r="CC565"/>
      <c r="CD565"/>
      <c r="CE565"/>
      <c r="CF565"/>
      <c r="CG565"/>
      <c r="CH565"/>
      <c r="CI565"/>
      <c r="CJ565"/>
      <c r="CK565"/>
      <c r="CL565"/>
      <c r="CM565"/>
      <c r="CN565"/>
      <c r="CO565"/>
    </row>
    <row r="566" spans="8:93" s="1" customFormat="1">
      <c r="H566" s="109"/>
      <c r="I566" s="109"/>
      <c r="L566" s="109"/>
      <c r="Q566" s="405"/>
      <c r="R566" s="50"/>
      <c r="S566"/>
      <c r="T566"/>
      <c r="U566"/>
      <c r="V566"/>
      <c r="W566"/>
      <c r="X566"/>
      <c r="Y566"/>
      <c r="Z566"/>
      <c r="AA566"/>
      <c r="AB566"/>
      <c r="AC566"/>
      <c r="AD566"/>
      <c r="AE566"/>
      <c r="AF566"/>
      <c r="AG566"/>
      <c r="AH566"/>
      <c r="AI566"/>
      <c r="AJ566"/>
      <c r="AK566"/>
      <c r="AL566"/>
      <c r="AM566"/>
      <c r="AN566"/>
      <c r="AO566"/>
      <c r="AP566"/>
      <c r="AQ566"/>
      <c r="AR566"/>
      <c r="AS566"/>
      <c r="AT566"/>
      <c r="AU566"/>
      <c r="AV566"/>
      <c r="AW566"/>
      <c r="AX566"/>
      <c r="AY566"/>
      <c r="AZ566"/>
      <c r="BA566"/>
      <c r="BB566"/>
      <c r="BC566"/>
      <c r="BD566"/>
      <c r="BE566"/>
      <c r="BF566"/>
      <c r="BG566"/>
      <c r="BH566"/>
      <c r="BI566"/>
      <c r="BJ566"/>
      <c r="BK566"/>
      <c r="BL566"/>
      <c r="BM566"/>
      <c r="BN566"/>
      <c r="BO566"/>
      <c r="BP566"/>
      <c r="BQ566"/>
      <c r="BR566"/>
      <c r="BS566"/>
      <c r="BT566"/>
      <c r="BU566"/>
      <c r="BV566"/>
      <c r="BW566"/>
      <c r="BX566"/>
      <c r="BY566"/>
      <c r="BZ566"/>
      <c r="CA566"/>
      <c r="CB566"/>
      <c r="CC566"/>
      <c r="CD566"/>
      <c r="CE566"/>
      <c r="CF566"/>
      <c r="CG566"/>
      <c r="CH566"/>
      <c r="CI566"/>
      <c r="CJ566"/>
      <c r="CK566"/>
      <c r="CL566"/>
      <c r="CM566"/>
      <c r="CN566"/>
      <c r="CO566"/>
    </row>
    <row r="567" spans="8:93" s="1" customFormat="1">
      <c r="H567" s="109"/>
      <c r="I567" s="109"/>
      <c r="L567" s="109"/>
      <c r="Q567" s="405"/>
      <c r="R567" s="50"/>
      <c r="S567"/>
      <c r="T567"/>
      <c r="U567"/>
      <c r="V567"/>
      <c r="W567"/>
      <c r="X567"/>
      <c r="Y567"/>
      <c r="Z567"/>
      <c r="AA567"/>
      <c r="AB567"/>
      <c r="AC567"/>
      <c r="AD567"/>
      <c r="AE567"/>
      <c r="AF567"/>
      <c r="AG567"/>
      <c r="AH567"/>
      <c r="AI567"/>
      <c r="AJ567"/>
      <c r="AK567"/>
      <c r="AL567"/>
      <c r="AM567"/>
      <c r="AN567"/>
      <c r="AO567"/>
      <c r="AP567"/>
      <c r="AQ567"/>
      <c r="AR567"/>
      <c r="AS567"/>
      <c r="AT567"/>
      <c r="AU567"/>
      <c r="AV567"/>
      <c r="AW567"/>
      <c r="AX567"/>
      <c r="AY567"/>
      <c r="AZ567"/>
      <c r="BA567"/>
      <c r="BB567"/>
      <c r="BC567"/>
      <c r="BD567"/>
      <c r="BE567"/>
      <c r="BF567"/>
      <c r="BG567"/>
      <c r="BH567"/>
      <c r="BI567"/>
      <c r="BJ567"/>
      <c r="BK567"/>
      <c r="BL567"/>
      <c r="BM567"/>
      <c r="BN567"/>
      <c r="BO567"/>
      <c r="BP567"/>
      <c r="BQ567"/>
      <c r="BR567"/>
      <c r="BS567"/>
      <c r="BT567"/>
      <c r="BU567"/>
      <c r="BV567"/>
      <c r="BW567"/>
      <c r="BX567"/>
      <c r="BY567"/>
      <c r="BZ567"/>
      <c r="CA567"/>
      <c r="CB567"/>
      <c r="CC567"/>
      <c r="CD567"/>
      <c r="CE567"/>
      <c r="CF567"/>
      <c r="CG567"/>
      <c r="CH567"/>
      <c r="CI567"/>
      <c r="CJ567"/>
      <c r="CK567"/>
      <c r="CL567"/>
      <c r="CM567"/>
      <c r="CN567"/>
      <c r="CO567"/>
    </row>
    <row r="568" spans="8:93" s="1" customFormat="1">
      <c r="H568" s="109"/>
      <c r="I568" s="109"/>
      <c r="L568" s="109"/>
      <c r="Q568" s="405"/>
      <c r="R568" s="50"/>
      <c r="S568"/>
      <c r="T568"/>
      <c r="U568"/>
      <c r="V568"/>
      <c r="W568"/>
      <c r="X568"/>
      <c r="Y568"/>
      <c r="Z568"/>
      <c r="AA568"/>
      <c r="AB568"/>
      <c r="AC568"/>
      <c r="AD568"/>
      <c r="AE568"/>
      <c r="AF568"/>
      <c r="AG568"/>
      <c r="AH568"/>
      <c r="AI568"/>
      <c r="AJ568"/>
      <c r="AK568"/>
      <c r="AL568"/>
      <c r="AM568"/>
      <c r="AN568"/>
      <c r="AO568"/>
      <c r="AP568"/>
      <c r="AQ568"/>
      <c r="AR568"/>
      <c r="AS568"/>
      <c r="AT568"/>
      <c r="AU568"/>
      <c r="AV568"/>
      <c r="AW568"/>
      <c r="AX568"/>
      <c r="AY568"/>
      <c r="AZ568"/>
      <c r="BA568"/>
      <c r="BB568"/>
      <c r="BC568"/>
      <c r="BD568"/>
      <c r="BE568"/>
      <c r="BF568"/>
      <c r="BG568"/>
      <c r="BH568"/>
      <c r="BI568"/>
      <c r="BJ568"/>
      <c r="BK568"/>
      <c r="BL568"/>
      <c r="BM568"/>
      <c r="BN568"/>
      <c r="BO568"/>
      <c r="BP568"/>
      <c r="BQ568"/>
      <c r="BR568"/>
      <c r="BS568"/>
      <c r="BT568"/>
      <c r="BU568"/>
      <c r="BV568"/>
      <c r="BW568"/>
      <c r="BX568"/>
      <c r="BY568"/>
      <c r="BZ568"/>
      <c r="CA568"/>
      <c r="CB568"/>
      <c r="CC568"/>
      <c r="CD568"/>
      <c r="CE568"/>
      <c r="CF568"/>
      <c r="CG568"/>
      <c r="CH568"/>
      <c r="CI568"/>
      <c r="CJ568"/>
      <c r="CK568"/>
      <c r="CL568"/>
      <c r="CM568"/>
      <c r="CN568"/>
      <c r="CO568"/>
    </row>
    <row r="569" spans="8:93" s="1" customFormat="1">
      <c r="H569" s="109"/>
      <c r="I569" s="109"/>
      <c r="L569" s="109"/>
      <c r="Q569" s="405"/>
      <c r="R569" s="50"/>
      <c r="S569"/>
      <c r="T569"/>
      <c r="U569"/>
      <c r="V569"/>
      <c r="W569"/>
      <c r="X569"/>
      <c r="Y569"/>
      <c r="Z569"/>
      <c r="AA569"/>
      <c r="AB569"/>
      <c r="AC569"/>
      <c r="AD569"/>
      <c r="AE569"/>
      <c r="AF569"/>
      <c r="AG569"/>
      <c r="AH569"/>
      <c r="AI569"/>
      <c r="AJ569"/>
      <c r="AK569"/>
      <c r="AL569"/>
      <c r="AM569"/>
      <c r="AN569"/>
      <c r="AO569"/>
      <c r="AP569"/>
      <c r="AQ569"/>
      <c r="AR569"/>
      <c r="AS569"/>
      <c r="AT569"/>
      <c r="AU569"/>
      <c r="AV569"/>
      <c r="AW569"/>
      <c r="AX569"/>
      <c r="AY569"/>
      <c r="AZ569"/>
      <c r="BA569"/>
      <c r="BB569"/>
      <c r="BC569"/>
      <c r="BD569"/>
      <c r="BE569"/>
      <c r="BF569"/>
      <c r="BG569"/>
      <c r="BH569"/>
      <c r="BI569"/>
      <c r="BJ569"/>
      <c r="BK569"/>
      <c r="BL569"/>
      <c r="BM569"/>
      <c r="BN569"/>
      <c r="BO569"/>
      <c r="BP569"/>
      <c r="BQ569"/>
      <c r="BR569"/>
      <c r="BS569"/>
      <c r="BT569"/>
      <c r="BU569"/>
      <c r="BV569"/>
      <c r="BW569"/>
      <c r="BX569"/>
      <c r="BY569"/>
      <c r="BZ569"/>
      <c r="CA569"/>
      <c r="CB569"/>
      <c r="CC569"/>
      <c r="CD569"/>
      <c r="CE569"/>
      <c r="CF569"/>
      <c r="CG569"/>
      <c r="CH569"/>
      <c r="CI569"/>
      <c r="CJ569"/>
      <c r="CK569"/>
      <c r="CL569"/>
      <c r="CM569"/>
      <c r="CN569"/>
      <c r="CO569"/>
    </row>
    <row r="570" spans="8:93" s="1" customFormat="1">
      <c r="H570" s="109"/>
      <c r="I570" s="109"/>
      <c r="L570" s="109"/>
      <c r="Q570" s="405"/>
      <c r="R570" s="50"/>
      <c r="S570"/>
      <c r="T570"/>
      <c r="U570"/>
      <c r="V570"/>
      <c r="W570"/>
      <c r="X570"/>
      <c r="Y570"/>
      <c r="Z570"/>
      <c r="AA570"/>
      <c r="AB570"/>
      <c r="AC570"/>
      <c r="AD570"/>
      <c r="AE570"/>
      <c r="AF570"/>
      <c r="AG570"/>
      <c r="AH570"/>
      <c r="AI570"/>
      <c r="AJ570"/>
      <c r="AK570"/>
      <c r="AL570"/>
      <c r="AM570"/>
      <c r="AN570"/>
      <c r="AO570"/>
      <c r="AP570"/>
      <c r="AQ570"/>
      <c r="AR570"/>
      <c r="AS570"/>
      <c r="AT570"/>
      <c r="AU570"/>
      <c r="AV570"/>
      <c r="AW570"/>
      <c r="AX570"/>
      <c r="AY570"/>
      <c r="AZ570"/>
      <c r="BA570"/>
      <c r="BB570"/>
      <c r="BC570"/>
      <c r="BD570"/>
      <c r="BE570"/>
      <c r="BF570"/>
      <c r="BG570"/>
      <c r="BH570"/>
      <c r="BI570"/>
      <c r="BJ570"/>
      <c r="BK570"/>
      <c r="BL570"/>
      <c r="BM570"/>
      <c r="BN570"/>
      <c r="BO570"/>
      <c r="BP570"/>
      <c r="BQ570"/>
      <c r="BR570"/>
      <c r="BS570"/>
      <c r="BT570"/>
      <c r="BU570"/>
      <c r="BV570"/>
      <c r="BW570"/>
      <c r="BX570"/>
      <c r="BY570"/>
      <c r="BZ570"/>
      <c r="CA570"/>
      <c r="CB570"/>
      <c r="CC570"/>
      <c r="CD570"/>
      <c r="CE570"/>
      <c r="CF570"/>
      <c r="CG570"/>
      <c r="CH570"/>
      <c r="CI570"/>
      <c r="CJ570"/>
      <c r="CK570"/>
      <c r="CL570"/>
      <c r="CM570"/>
      <c r="CN570"/>
      <c r="CO570"/>
    </row>
    <row r="571" spans="8:93" s="1" customFormat="1">
      <c r="H571" s="109"/>
      <c r="I571" s="109"/>
      <c r="L571" s="109"/>
      <c r="Q571" s="405"/>
      <c r="R571" s="50"/>
      <c r="S571"/>
      <c r="T571"/>
      <c r="U571"/>
      <c r="V571"/>
      <c r="W571"/>
      <c r="X571"/>
      <c r="Y571"/>
      <c r="Z571"/>
      <c r="AA571"/>
      <c r="AB571"/>
      <c r="AC571"/>
      <c r="AD571"/>
      <c r="AE571"/>
      <c r="AF571"/>
      <c r="AG571"/>
      <c r="AH571"/>
      <c r="AI571"/>
      <c r="AJ571"/>
      <c r="AK571"/>
      <c r="AL571"/>
      <c r="AM571"/>
      <c r="AN571"/>
      <c r="AO571"/>
      <c r="AP571"/>
      <c r="AQ571"/>
      <c r="AR571"/>
      <c r="AS571"/>
      <c r="AT571"/>
      <c r="AU571"/>
      <c r="AV571"/>
      <c r="AW571"/>
      <c r="AX571"/>
      <c r="AY571"/>
      <c r="AZ571"/>
      <c r="BA571"/>
      <c r="BB571"/>
      <c r="BC571"/>
      <c r="BD571"/>
      <c r="BE571"/>
      <c r="BF571"/>
      <c r="BG571"/>
      <c r="BH571"/>
      <c r="BI571"/>
      <c r="BJ571"/>
      <c r="BK571"/>
      <c r="BL571"/>
      <c r="BM571"/>
      <c r="BN571"/>
      <c r="BO571"/>
      <c r="BP571"/>
      <c r="BQ571"/>
      <c r="BR571"/>
      <c r="BS571"/>
      <c r="BT571"/>
      <c r="BU571"/>
      <c r="BV571"/>
      <c r="BW571"/>
      <c r="BX571"/>
      <c r="BY571"/>
      <c r="BZ571"/>
      <c r="CA571"/>
      <c r="CB571"/>
      <c r="CC571"/>
      <c r="CD571"/>
      <c r="CE571"/>
      <c r="CF571"/>
      <c r="CG571"/>
      <c r="CH571"/>
      <c r="CI571"/>
      <c r="CJ571"/>
      <c r="CK571"/>
      <c r="CL571"/>
      <c r="CM571"/>
      <c r="CN571"/>
      <c r="CO571"/>
    </row>
    <row r="572" spans="8:93" s="1" customFormat="1">
      <c r="H572" s="109"/>
      <c r="I572" s="109"/>
      <c r="L572" s="109"/>
      <c r="Q572" s="405"/>
      <c r="R572" s="50"/>
      <c r="S572"/>
      <c r="T572"/>
      <c r="U572"/>
      <c r="V572"/>
      <c r="W572"/>
      <c r="X572"/>
      <c r="Y572"/>
      <c r="Z572"/>
      <c r="AA572"/>
      <c r="AB572"/>
      <c r="AC572"/>
      <c r="AD572"/>
      <c r="AE572"/>
      <c r="AF572"/>
      <c r="AG572"/>
      <c r="AH572"/>
      <c r="AI572"/>
      <c r="AJ572"/>
      <c r="AK572"/>
      <c r="AL572"/>
      <c r="AM572"/>
      <c r="AN572"/>
      <c r="AO572"/>
      <c r="AP572"/>
      <c r="AQ572"/>
      <c r="AR572"/>
      <c r="AS572"/>
      <c r="AT572"/>
      <c r="AU572"/>
      <c r="AV572"/>
      <c r="AW572"/>
      <c r="AX572"/>
      <c r="AY572"/>
      <c r="AZ572"/>
      <c r="BA572"/>
      <c r="BB572"/>
      <c r="BC572"/>
      <c r="BD572"/>
      <c r="BE572"/>
      <c r="BF572"/>
      <c r="BG572"/>
      <c r="BH572"/>
      <c r="BI572"/>
      <c r="BJ572"/>
      <c r="BK572"/>
      <c r="BL572"/>
      <c r="BM572"/>
      <c r="BN572"/>
      <c r="BO572"/>
      <c r="BP572"/>
      <c r="BQ572"/>
      <c r="BR572"/>
      <c r="BS572"/>
      <c r="BT572"/>
      <c r="BU572"/>
      <c r="BV572"/>
      <c r="BW572"/>
      <c r="BX572"/>
      <c r="BY572"/>
      <c r="BZ572"/>
      <c r="CA572"/>
      <c r="CB572"/>
      <c r="CC572"/>
      <c r="CD572"/>
      <c r="CE572"/>
      <c r="CF572"/>
      <c r="CG572"/>
      <c r="CH572"/>
      <c r="CI572"/>
      <c r="CJ572"/>
      <c r="CK572"/>
      <c r="CL572"/>
      <c r="CM572"/>
      <c r="CN572"/>
      <c r="CO572"/>
    </row>
    <row r="573" spans="8:93" s="1" customFormat="1">
      <c r="H573" s="109"/>
      <c r="I573" s="109"/>
      <c r="L573" s="109"/>
      <c r="Q573" s="405"/>
      <c r="R573" s="50"/>
      <c r="S573"/>
      <c r="T573"/>
      <c r="U573"/>
      <c r="V573"/>
      <c r="W573"/>
      <c r="X573"/>
      <c r="Y573"/>
      <c r="Z573"/>
      <c r="AA573"/>
      <c r="AB573"/>
      <c r="AC573"/>
      <c r="AD573"/>
      <c r="AE573"/>
      <c r="AF573"/>
      <c r="AG573"/>
      <c r="AH573"/>
      <c r="AI573"/>
      <c r="AJ573"/>
      <c r="AK573"/>
      <c r="AL573"/>
      <c r="AM573"/>
      <c r="AN573"/>
      <c r="AO573"/>
      <c r="AP573"/>
      <c r="AQ573"/>
      <c r="AR573"/>
      <c r="AS573"/>
      <c r="AT573"/>
      <c r="AU573"/>
      <c r="AV573"/>
      <c r="AW573"/>
      <c r="AX573"/>
      <c r="AY573"/>
      <c r="AZ573"/>
      <c r="BA573"/>
      <c r="BB573"/>
      <c r="BC573"/>
      <c r="BD573"/>
      <c r="BE573"/>
      <c r="BF573"/>
      <c r="BG573"/>
      <c r="BH573"/>
      <c r="BI573"/>
      <c r="BJ573"/>
      <c r="BK573"/>
      <c r="BL573"/>
      <c r="BM573"/>
      <c r="BN573"/>
      <c r="BO573"/>
      <c r="BP573"/>
      <c r="BQ573"/>
      <c r="BR573"/>
      <c r="BS573"/>
      <c r="BT573"/>
      <c r="BU573"/>
      <c r="BV573"/>
      <c r="BW573"/>
      <c r="BX573"/>
      <c r="BY573"/>
      <c r="BZ573"/>
      <c r="CA573"/>
      <c r="CB573"/>
      <c r="CC573"/>
      <c r="CD573"/>
      <c r="CE573"/>
      <c r="CF573"/>
      <c r="CG573"/>
      <c r="CH573"/>
      <c r="CI573"/>
      <c r="CJ573"/>
      <c r="CK573"/>
      <c r="CL573"/>
      <c r="CM573"/>
      <c r="CN573"/>
      <c r="CO573"/>
    </row>
    <row r="574" spans="8:93" s="1" customFormat="1">
      <c r="H574" s="109"/>
      <c r="I574" s="109"/>
      <c r="L574" s="109"/>
      <c r="Q574" s="405"/>
      <c r="R574" s="50"/>
      <c r="S574"/>
      <c r="T574"/>
      <c r="U574"/>
      <c r="V574"/>
      <c r="W574"/>
      <c r="X574"/>
      <c r="Y574"/>
      <c r="Z574"/>
      <c r="AA574"/>
      <c r="AB574"/>
      <c r="AC574"/>
      <c r="AD574"/>
      <c r="AE574"/>
      <c r="AF574"/>
      <c r="AG574"/>
      <c r="AH574"/>
      <c r="AI574"/>
      <c r="AJ574"/>
      <c r="AK574"/>
      <c r="AL574"/>
      <c r="AM574"/>
      <c r="AN574"/>
      <c r="AO574"/>
      <c r="AP574"/>
      <c r="AQ574"/>
      <c r="AR574"/>
      <c r="AS574"/>
      <c r="AT574"/>
      <c r="AU574"/>
      <c r="AV574"/>
      <c r="AW574"/>
      <c r="AX574"/>
      <c r="AY574"/>
      <c r="AZ574"/>
      <c r="BA574"/>
      <c r="BB574"/>
      <c r="BC574"/>
      <c r="BD574"/>
      <c r="BE574"/>
      <c r="BF574"/>
      <c r="BG574"/>
      <c r="BH574"/>
      <c r="BI574"/>
      <c r="BJ574"/>
      <c r="BK574"/>
      <c r="BL574"/>
      <c r="BM574"/>
      <c r="BN574"/>
      <c r="BO574"/>
      <c r="BP574"/>
      <c r="BQ574"/>
      <c r="BR574"/>
      <c r="BS574"/>
      <c r="BT574"/>
      <c r="BU574"/>
      <c r="BV574"/>
      <c r="BW574"/>
      <c r="BX574"/>
      <c r="BY574"/>
      <c r="BZ574"/>
      <c r="CA574"/>
      <c r="CB574"/>
      <c r="CC574"/>
      <c r="CD574"/>
      <c r="CE574"/>
      <c r="CF574"/>
      <c r="CG574"/>
      <c r="CH574"/>
      <c r="CI574"/>
      <c r="CJ574"/>
      <c r="CK574"/>
      <c r="CL574"/>
      <c r="CM574"/>
      <c r="CN574"/>
      <c r="CO574"/>
    </row>
    <row r="575" spans="8:93" s="1" customFormat="1">
      <c r="H575" s="109"/>
      <c r="I575" s="109"/>
      <c r="L575" s="109"/>
      <c r="Q575" s="405"/>
      <c r="R575" s="50"/>
      <c r="S575"/>
      <c r="T575"/>
      <c r="U575"/>
      <c r="V575"/>
      <c r="W575"/>
      <c r="X575"/>
      <c r="Y575"/>
      <c r="Z575"/>
      <c r="AA575"/>
      <c r="AB575"/>
      <c r="AC575"/>
      <c r="AD575"/>
      <c r="AE575"/>
      <c r="AF575"/>
      <c r="AG575"/>
      <c r="AH575"/>
      <c r="AI575"/>
      <c r="AJ575"/>
      <c r="AK575"/>
      <c r="AL575"/>
      <c r="AM575"/>
      <c r="AN575"/>
      <c r="AO575"/>
      <c r="AP575"/>
      <c r="AQ575"/>
      <c r="AR575"/>
      <c r="AS575"/>
      <c r="AT575"/>
      <c r="AU575"/>
      <c r="AV575"/>
      <c r="AW575"/>
      <c r="AX575"/>
      <c r="AY575"/>
      <c r="AZ575"/>
      <c r="BA575"/>
      <c r="BB575"/>
      <c r="BC575"/>
      <c r="BD575"/>
      <c r="BE575"/>
      <c r="BF575"/>
      <c r="BG575"/>
      <c r="BH575"/>
      <c r="BI575"/>
      <c r="BJ575"/>
      <c r="BK575"/>
      <c r="BL575"/>
      <c r="BM575"/>
      <c r="BN575"/>
      <c r="BO575"/>
      <c r="BP575"/>
      <c r="BQ575"/>
      <c r="BR575"/>
      <c r="BS575"/>
      <c r="BT575"/>
      <c r="BU575"/>
      <c r="BV575"/>
      <c r="BW575"/>
      <c r="BX575"/>
      <c r="BY575"/>
      <c r="BZ575"/>
      <c r="CA575"/>
      <c r="CB575"/>
      <c r="CC575"/>
      <c r="CD575"/>
      <c r="CE575"/>
      <c r="CF575"/>
      <c r="CG575"/>
      <c r="CH575"/>
      <c r="CI575"/>
      <c r="CJ575"/>
      <c r="CK575"/>
      <c r="CL575"/>
      <c r="CM575"/>
      <c r="CN575"/>
      <c r="CO575"/>
    </row>
    <row r="576" spans="8:93" s="1" customFormat="1">
      <c r="H576" s="109"/>
      <c r="I576" s="109"/>
      <c r="L576" s="109"/>
      <c r="Q576" s="405"/>
      <c r="R576" s="50"/>
      <c r="S576"/>
      <c r="T576"/>
      <c r="U576"/>
      <c r="V576"/>
      <c r="W576"/>
      <c r="X576"/>
      <c r="Y576"/>
      <c r="Z576"/>
      <c r="AA576"/>
      <c r="AB576"/>
      <c r="AC576"/>
      <c r="AD576"/>
      <c r="AE576"/>
      <c r="AF576"/>
      <c r="AG576"/>
      <c r="AH576"/>
      <c r="AI576"/>
      <c r="AJ576"/>
      <c r="AK576"/>
      <c r="AL576"/>
      <c r="AM576"/>
      <c r="AN576"/>
      <c r="AO576"/>
      <c r="AP576"/>
      <c r="AQ576"/>
      <c r="AR576"/>
      <c r="AS576"/>
      <c r="AT576"/>
      <c r="AU576"/>
      <c r="AV576"/>
      <c r="AW576"/>
      <c r="AX576"/>
      <c r="AY576"/>
      <c r="AZ576"/>
      <c r="BA576"/>
      <c r="BB576"/>
      <c r="BC576"/>
      <c r="BD576"/>
      <c r="BE576"/>
      <c r="BF576"/>
      <c r="BG576"/>
      <c r="BH576"/>
      <c r="BI576"/>
      <c r="BJ576"/>
      <c r="BK576"/>
      <c r="BL576"/>
      <c r="BM576"/>
      <c r="BN576"/>
      <c r="BO576"/>
      <c r="BP576"/>
      <c r="BQ576"/>
      <c r="BR576"/>
      <c r="BS576"/>
      <c r="BT576"/>
      <c r="BU576"/>
      <c r="BV576"/>
      <c r="BW576"/>
      <c r="BX576"/>
      <c r="BY576"/>
      <c r="BZ576"/>
      <c r="CA576"/>
      <c r="CB576"/>
      <c r="CC576"/>
      <c r="CD576"/>
      <c r="CE576"/>
      <c r="CF576"/>
      <c r="CG576"/>
      <c r="CH576"/>
      <c r="CI576"/>
      <c r="CJ576"/>
      <c r="CK576"/>
      <c r="CL576"/>
      <c r="CM576"/>
      <c r="CN576"/>
      <c r="CO576"/>
    </row>
    <row r="577" spans="8:93" s="1" customFormat="1">
      <c r="H577" s="109"/>
      <c r="I577" s="109"/>
      <c r="L577" s="109"/>
      <c r="Q577" s="405"/>
      <c r="R577" s="50"/>
      <c r="S577"/>
      <c r="T577"/>
      <c r="U577"/>
      <c r="V577"/>
      <c r="W577"/>
      <c r="X577"/>
      <c r="Y577"/>
      <c r="Z577"/>
      <c r="AA577"/>
      <c r="AB577"/>
      <c r="AC577"/>
      <c r="AD577"/>
      <c r="AE577"/>
      <c r="AF577"/>
      <c r="AG577"/>
      <c r="AH577"/>
      <c r="AI577"/>
      <c r="AJ577"/>
      <c r="AK577"/>
      <c r="AL577"/>
      <c r="AM577"/>
      <c r="AN577"/>
      <c r="AO577"/>
      <c r="AP577"/>
      <c r="AQ577"/>
      <c r="AR577"/>
      <c r="AS577"/>
      <c r="AT577"/>
      <c r="AU577"/>
      <c r="AV577"/>
      <c r="AW577"/>
      <c r="AX577"/>
      <c r="AY577"/>
      <c r="AZ577"/>
      <c r="BA577"/>
      <c r="BB577"/>
      <c r="BC577"/>
      <c r="BD577"/>
      <c r="BE577"/>
      <c r="BF577"/>
      <c r="BG577"/>
      <c r="BH577"/>
      <c r="BI577"/>
      <c r="BJ577"/>
      <c r="BK577"/>
      <c r="BL577"/>
      <c r="BM577"/>
      <c r="BN577"/>
      <c r="BO577"/>
      <c r="BP577"/>
      <c r="BQ577"/>
      <c r="BR577"/>
      <c r="BS577"/>
      <c r="BT577"/>
      <c r="BU577"/>
      <c r="BV577"/>
      <c r="BW577"/>
      <c r="BX577"/>
      <c r="BY577"/>
      <c r="BZ577"/>
      <c r="CA577"/>
      <c r="CB577"/>
      <c r="CC577"/>
      <c r="CD577"/>
      <c r="CE577"/>
      <c r="CF577"/>
      <c r="CG577"/>
      <c r="CH577"/>
      <c r="CI577"/>
      <c r="CJ577"/>
      <c r="CK577"/>
      <c r="CL577"/>
      <c r="CM577"/>
      <c r="CN577"/>
      <c r="CO577"/>
    </row>
    <row r="578" spans="8:93" s="1" customFormat="1">
      <c r="H578" s="109"/>
      <c r="I578" s="109"/>
      <c r="L578" s="109"/>
      <c r="Q578" s="405"/>
      <c r="R578" s="50"/>
      <c r="S578"/>
      <c r="T578"/>
      <c r="U578"/>
      <c r="V578"/>
      <c r="W578"/>
      <c r="X578"/>
      <c r="Y578"/>
      <c r="Z578"/>
      <c r="AA578"/>
      <c r="AB578"/>
      <c r="AC578"/>
      <c r="AD578"/>
      <c r="AE578"/>
      <c r="AF578"/>
      <c r="AG578"/>
      <c r="AH578"/>
      <c r="AI578"/>
      <c r="AJ578"/>
      <c r="AK578"/>
      <c r="AL578"/>
      <c r="AM578"/>
      <c r="AN578"/>
      <c r="AO578"/>
      <c r="AP578"/>
      <c r="AQ578"/>
      <c r="AR578"/>
      <c r="AS578"/>
      <c r="AT578"/>
      <c r="AU578"/>
      <c r="AV578"/>
      <c r="AW578"/>
      <c r="AX578"/>
      <c r="AY578"/>
      <c r="AZ578"/>
      <c r="BA578"/>
      <c r="BB578"/>
      <c r="BC578"/>
      <c r="BD578"/>
      <c r="BE578"/>
      <c r="BF578"/>
      <c r="BG578"/>
      <c r="BH578"/>
      <c r="BI578"/>
      <c r="BJ578"/>
      <c r="BK578"/>
      <c r="BL578"/>
      <c r="BM578"/>
      <c r="BN578"/>
      <c r="BO578"/>
      <c r="BP578"/>
      <c r="BQ578"/>
      <c r="BR578"/>
      <c r="BS578"/>
      <c r="BT578"/>
      <c r="BU578"/>
      <c r="BV578"/>
      <c r="BW578"/>
      <c r="BX578"/>
      <c r="BY578"/>
      <c r="BZ578"/>
      <c r="CA578"/>
      <c r="CB578"/>
      <c r="CC578"/>
      <c r="CD578"/>
      <c r="CE578"/>
      <c r="CF578"/>
      <c r="CG578"/>
      <c r="CH578"/>
      <c r="CI578"/>
      <c r="CJ578"/>
      <c r="CK578"/>
      <c r="CL578"/>
      <c r="CM578"/>
      <c r="CN578"/>
      <c r="CO578"/>
    </row>
    <row r="579" spans="8:93" s="1" customFormat="1">
      <c r="H579" s="109"/>
      <c r="I579" s="109"/>
      <c r="L579" s="109"/>
      <c r="Q579" s="405"/>
      <c r="R579" s="50"/>
      <c r="S579"/>
      <c r="T579"/>
      <c r="U579"/>
      <c r="V579"/>
      <c r="W579"/>
      <c r="X579"/>
      <c r="Y579"/>
      <c r="Z579"/>
      <c r="AA579"/>
      <c r="AB579"/>
      <c r="AC579"/>
      <c r="AD579"/>
      <c r="AE579"/>
      <c r="AF579"/>
      <c r="AG579"/>
      <c r="AH579"/>
      <c r="AI579"/>
      <c r="AJ579"/>
      <c r="AK579"/>
      <c r="AL579"/>
      <c r="AM579"/>
      <c r="AN579"/>
      <c r="AO579"/>
      <c r="AP579"/>
      <c r="AQ579"/>
      <c r="AR579"/>
      <c r="AS579"/>
      <c r="AT579"/>
      <c r="AU579"/>
      <c r="AV579"/>
      <c r="AW579"/>
      <c r="AX579"/>
      <c r="AY579"/>
      <c r="AZ579"/>
      <c r="BA579"/>
      <c r="BB579"/>
      <c r="BC579"/>
      <c r="BD579"/>
      <c r="BE579"/>
      <c r="BF579"/>
      <c r="BG579"/>
      <c r="BH579"/>
      <c r="BI579"/>
      <c r="BJ579"/>
      <c r="BK579"/>
      <c r="BL579"/>
      <c r="BM579"/>
      <c r="BN579"/>
      <c r="BO579"/>
      <c r="BP579"/>
      <c r="BQ579"/>
      <c r="BR579"/>
      <c r="BS579"/>
      <c r="BT579"/>
      <c r="BU579"/>
      <c r="BV579"/>
      <c r="BW579"/>
      <c r="BX579"/>
      <c r="BY579"/>
      <c r="BZ579"/>
      <c r="CA579"/>
      <c r="CB579"/>
      <c r="CC579"/>
      <c r="CD579"/>
      <c r="CE579"/>
      <c r="CF579"/>
      <c r="CG579"/>
      <c r="CH579"/>
      <c r="CI579"/>
      <c r="CJ579"/>
      <c r="CK579"/>
      <c r="CL579"/>
      <c r="CM579"/>
      <c r="CN579"/>
      <c r="CO579"/>
    </row>
    <row r="580" spans="8:93" s="1" customFormat="1">
      <c r="H580" s="109"/>
      <c r="I580" s="109"/>
      <c r="L580" s="109"/>
      <c r="Q580" s="405"/>
      <c r="R580" s="50"/>
      <c r="S580"/>
      <c r="T580"/>
      <c r="U580"/>
      <c r="V580"/>
      <c r="W580"/>
      <c r="X580"/>
      <c r="Y580"/>
      <c r="Z580"/>
      <c r="AA580"/>
      <c r="AB580"/>
      <c r="AC580"/>
      <c r="AD580"/>
      <c r="AE580"/>
      <c r="AF580"/>
      <c r="AG580"/>
      <c r="AH580"/>
      <c r="AI580"/>
      <c r="AJ580"/>
      <c r="AK580"/>
      <c r="AL580"/>
      <c r="AM580"/>
      <c r="AN580"/>
      <c r="AO580"/>
      <c r="AP580"/>
      <c r="AQ580"/>
      <c r="AR580"/>
      <c r="AS580"/>
      <c r="AT580"/>
      <c r="AU580"/>
      <c r="AV580"/>
      <c r="AW580"/>
      <c r="AX580"/>
      <c r="AY580"/>
      <c r="AZ580"/>
      <c r="BA580"/>
      <c r="BB580"/>
      <c r="BC580"/>
      <c r="BD580"/>
      <c r="BE580"/>
      <c r="BF580"/>
      <c r="BG580"/>
      <c r="BH580"/>
      <c r="BI580"/>
      <c r="BJ580"/>
      <c r="BK580"/>
      <c r="BL580"/>
      <c r="BM580"/>
      <c r="BN580"/>
      <c r="BO580"/>
      <c r="BP580"/>
      <c r="BQ580"/>
      <c r="BR580"/>
      <c r="BS580"/>
      <c r="BT580"/>
      <c r="BU580"/>
      <c r="BV580"/>
      <c r="BW580"/>
      <c r="BX580"/>
      <c r="BY580"/>
      <c r="BZ580"/>
      <c r="CA580"/>
      <c r="CB580"/>
      <c r="CC580"/>
      <c r="CD580"/>
      <c r="CE580"/>
      <c r="CF580"/>
      <c r="CG580"/>
      <c r="CH580"/>
      <c r="CI580"/>
      <c r="CJ580"/>
      <c r="CK580"/>
      <c r="CL580"/>
      <c r="CM580"/>
      <c r="CN580"/>
      <c r="CO580"/>
    </row>
    <row r="581" spans="8:93" s="1" customFormat="1">
      <c r="H581" s="109"/>
      <c r="I581" s="109"/>
      <c r="L581" s="109"/>
      <c r="Q581" s="405"/>
      <c r="R581" s="50"/>
      <c r="S581"/>
      <c r="T581"/>
      <c r="U581"/>
      <c r="V581"/>
      <c r="W581"/>
      <c r="X581"/>
      <c r="Y581"/>
      <c r="Z581"/>
      <c r="AA581"/>
      <c r="AB581"/>
      <c r="AC581"/>
      <c r="AD581"/>
      <c r="AE581"/>
      <c r="AF581"/>
      <c r="AG581"/>
      <c r="AH581"/>
      <c r="AI581"/>
      <c r="AJ581"/>
      <c r="AK581"/>
      <c r="AL581"/>
      <c r="AM581"/>
      <c r="AN581"/>
      <c r="AO581"/>
      <c r="AP581"/>
      <c r="AQ581"/>
      <c r="AR581"/>
      <c r="AS581"/>
      <c r="AT581"/>
      <c r="AU581"/>
      <c r="AV581"/>
      <c r="AW581"/>
      <c r="AX581"/>
      <c r="AY581"/>
      <c r="AZ581"/>
      <c r="BA581"/>
      <c r="BB581"/>
      <c r="BC581"/>
      <c r="BD581"/>
      <c r="BE581"/>
      <c r="BF581"/>
      <c r="BG581"/>
      <c r="BH581"/>
      <c r="BI581"/>
      <c r="BJ581"/>
      <c r="BK581"/>
      <c r="BL581"/>
      <c r="BM581"/>
      <c r="BN581"/>
      <c r="BO581"/>
      <c r="BP581"/>
      <c r="BQ581"/>
      <c r="BR581"/>
      <c r="BS581"/>
      <c r="BT581"/>
      <c r="BU581"/>
      <c r="BV581"/>
      <c r="BW581"/>
      <c r="BX581"/>
      <c r="BY581"/>
      <c r="BZ581"/>
      <c r="CA581"/>
      <c r="CB581"/>
      <c r="CC581"/>
      <c r="CD581"/>
      <c r="CE581"/>
      <c r="CF581"/>
      <c r="CG581"/>
      <c r="CH581"/>
      <c r="CI581"/>
      <c r="CJ581"/>
      <c r="CK581"/>
      <c r="CL581"/>
      <c r="CM581"/>
      <c r="CN581"/>
      <c r="CO581"/>
    </row>
    <row r="582" spans="8:93" s="1" customFormat="1">
      <c r="H582" s="109"/>
      <c r="I582" s="109"/>
      <c r="L582" s="109"/>
      <c r="Q582" s="405"/>
      <c r="R582" s="50"/>
      <c r="S582"/>
      <c r="T582"/>
      <c r="U582"/>
      <c r="V582"/>
      <c r="W582"/>
      <c r="X582"/>
      <c r="Y582"/>
      <c r="Z582"/>
      <c r="AA582"/>
      <c r="AB582"/>
      <c r="AC582"/>
      <c r="AD582"/>
      <c r="AE582"/>
      <c r="AF582"/>
      <c r="AG582"/>
      <c r="AH582"/>
      <c r="AI582"/>
      <c r="AJ582"/>
      <c r="AK582"/>
      <c r="AL582"/>
      <c r="AM582"/>
      <c r="AN582"/>
      <c r="AO582"/>
      <c r="AP582"/>
      <c r="AQ582"/>
      <c r="AR582"/>
      <c r="AS582"/>
      <c r="AT582"/>
      <c r="AU582"/>
      <c r="AV582"/>
      <c r="AW582"/>
      <c r="AX582"/>
      <c r="AY582"/>
      <c r="AZ582"/>
      <c r="BA582"/>
      <c r="BB582"/>
      <c r="BC582"/>
      <c r="BD582"/>
      <c r="BE582"/>
      <c r="BF582"/>
      <c r="BG582"/>
      <c r="BH582"/>
      <c r="BI582"/>
      <c r="BJ582"/>
      <c r="BK582"/>
      <c r="BL582"/>
      <c r="BM582"/>
      <c r="BN582"/>
      <c r="BO582"/>
      <c r="BP582"/>
      <c r="BQ582"/>
      <c r="BR582"/>
      <c r="BS582"/>
      <c r="BT582"/>
      <c r="BU582"/>
      <c r="BV582"/>
      <c r="BW582"/>
      <c r="BX582"/>
      <c r="BY582"/>
      <c r="BZ582"/>
      <c r="CA582"/>
      <c r="CB582"/>
      <c r="CC582"/>
      <c r="CD582"/>
      <c r="CE582"/>
      <c r="CF582"/>
      <c r="CG582"/>
      <c r="CH582"/>
      <c r="CI582"/>
      <c r="CJ582"/>
      <c r="CK582"/>
      <c r="CL582"/>
      <c r="CM582"/>
      <c r="CN582"/>
      <c r="CO582"/>
    </row>
    <row r="583" spans="8:93" s="1" customFormat="1">
      <c r="H583" s="109"/>
      <c r="I583" s="109"/>
      <c r="L583" s="109"/>
      <c r="Q583" s="405"/>
      <c r="R583" s="50"/>
      <c r="S583"/>
      <c r="T583"/>
      <c r="U583"/>
      <c r="V583"/>
      <c r="W583"/>
      <c r="X583"/>
      <c r="Y583"/>
      <c r="Z583"/>
      <c r="AA583"/>
      <c r="AB583"/>
      <c r="AC583"/>
      <c r="AD583"/>
      <c r="AE583"/>
      <c r="AF583"/>
      <c r="AG583"/>
      <c r="AH583"/>
      <c r="AI583"/>
      <c r="AJ583"/>
      <c r="AK583"/>
      <c r="AL583"/>
      <c r="AM583"/>
      <c r="AN583"/>
      <c r="AO583"/>
      <c r="AP583"/>
      <c r="AQ583"/>
      <c r="AR583"/>
      <c r="AS583"/>
      <c r="AT583"/>
      <c r="AU583"/>
      <c r="AV583"/>
      <c r="AW583"/>
      <c r="AX583"/>
      <c r="AY583"/>
      <c r="AZ583"/>
      <c r="BA583"/>
      <c r="BB583"/>
      <c r="BC583"/>
      <c r="BD583"/>
      <c r="BE583"/>
      <c r="BF583"/>
      <c r="BG583"/>
      <c r="BH583"/>
      <c r="BI583"/>
      <c r="BJ583"/>
      <c r="BK583"/>
      <c r="BL583"/>
      <c r="BM583"/>
      <c r="BN583"/>
      <c r="BO583"/>
      <c r="BP583"/>
      <c r="BQ583"/>
      <c r="BR583"/>
      <c r="BS583"/>
      <c r="BT583"/>
      <c r="BU583"/>
      <c r="BV583"/>
      <c r="BW583"/>
      <c r="BX583"/>
      <c r="BY583"/>
      <c r="BZ583"/>
      <c r="CA583"/>
      <c r="CB583"/>
      <c r="CC583"/>
      <c r="CD583"/>
      <c r="CE583"/>
      <c r="CF583"/>
      <c r="CG583"/>
      <c r="CH583"/>
      <c r="CI583"/>
      <c r="CJ583"/>
      <c r="CK583"/>
      <c r="CL583"/>
      <c r="CM583"/>
      <c r="CN583"/>
      <c r="CO583"/>
    </row>
    <row r="584" spans="8:93" s="1" customFormat="1">
      <c r="H584" s="109"/>
      <c r="I584" s="109"/>
      <c r="L584" s="109"/>
      <c r="Q584" s="405"/>
      <c r="R584" s="50"/>
      <c r="S584"/>
      <c r="T584"/>
      <c r="U584"/>
      <c r="V584"/>
      <c r="W584"/>
      <c r="X584"/>
      <c r="Y584"/>
      <c r="Z584"/>
      <c r="AA584"/>
      <c r="AB584"/>
      <c r="AC584"/>
      <c r="AD584"/>
      <c r="AE584"/>
      <c r="AF584"/>
      <c r="AG584"/>
      <c r="AH584"/>
      <c r="AI584"/>
      <c r="AJ584"/>
      <c r="AK584"/>
      <c r="AL584"/>
      <c r="AM584"/>
      <c r="AN584"/>
      <c r="AO584"/>
      <c r="AP584"/>
      <c r="AQ584"/>
      <c r="AR584"/>
      <c r="AS584"/>
      <c r="AT584"/>
      <c r="AU584"/>
      <c r="AV584"/>
      <c r="AW584"/>
      <c r="AX584"/>
      <c r="AY584"/>
      <c r="AZ584"/>
      <c r="BA584"/>
      <c r="BB584"/>
      <c r="BC584"/>
      <c r="BD584"/>
      <c r="BE584"/>
      <c r="BF584"/>
      <c r="BG584"/>
      <c r="BH584"/>
      <c r="BI584"/>
      <c r="BJ584"/>
      <c r="BK584"/>
      <c r="BL584"/>
      <c r="BM584"/>
      <c r="BN584"/>
      <c r="BO584"/>
      <c r="BP584"/>
      <c r="BQ584"/>
      <c r="BR584"/>
      <c r="BS584"/>
      <c r="BT584"/>
      <c r="BU584"/>
      <c r="BV584"/>
      <c r="BW584"/>
      <c r="BX584"/>
      <c r="BY584"/>
      <c r="BZ584"/>
      <c r="CA584"/>
      <c r="CB584"/>
      <c r="CC584"/>
      <c r="CD584"/>
      <c r="CE584"/>
      <c r="CF584"/>
      <c r="CG584"/>
      <c r="CH584"/>
      <c r="CI584"/>
      <c r="CJ584"/>
      <c r="CK584"/>
      <c r="CL584"/>
      <c r="CM584"/>
      <c r="CN584"/>
      <c r="CO584"/>
    </row>
    <row r="585" spans="8:93" s="1" customFormat="1">
      <c r="H585" s="109"/>
      <c r="I585" s="109"/>
      <c r="L585" s="109"/>
      <c r="Q585" s="405"/>
      <c r="R585" s="50"/>
      <c r="S585"/>
      <c r="T585"/>
      <c r="U585"/>
      <c r="V585"/>
      <c r="W585"/>
      <c r="X585"/>
      <c r="Y585"/>
      <c r="Z585"/>
      <c r="AA585"/>
      <c r="AB585"/>
      <c r="AC585"/>
      <c r="AD585"/>
      <c r="AE585"/>
      <c r="AF585"/>
      <c r="AG585"/>
      <c r="AH585"/>
      <c r="AI585"/>
      <c r="AJ585"/>
      <c r="AK585"/>
      <c r="AL585"/>
      <c r="AM585"/>
      <c r="AN585"/>
      <c r="AO585"/>
      <c r="AP585"/>
      <c r="AQ585"/>
      <c r="AR585"/>
      <c r="AS585"/>
      <c r="AT585"/>
      <c r="AU585"/>
      <c r="AV585"/>
      <c r="AW585"/>
      <c r="AX585"/>
      <c r="AY585"/>
      <c r="AZ585"/>
      <c r="BA585"/>
      <c r="BB585"/>
      <c r="BC585"/>
      <c r="BD585"/>
      <c r="BE585"/>
      <c r="BF585"/>
      <c r="BG585"/>
      <c r="BH585"/>
      <c r="BI585"/>
      <c r="BJ585"/>
      <c r="BK585"/>
      <c r="BL585"/>
      <c r="BM585"/>
      <c r="BN585"/>
      <c r="BO585"/>
      <c r="BP585"/>
      <c r="BQ585"/>
      <c r="BR585"/>
      <c r="BS585"/>
      <c r="BT585"/>
      <c r="BU585"/>
      <c r="BV585"/>
      <c r="BW585"/>
      <c r="BX585"/>
      <c r="BY585"/>
      <c r="BZ585"/>
      <c r="CA585"/>
      <c r="CB585"/>
      <c r="CC585"/>
      <c r="CD585"/>
      <c r="CE585"/>
      <c r="CF585"/>
      <c r="CG585"/>
      <c r="CH585"/>
      <c r="CI585"/>
      <c r="CJ585"/>
      <c r="CK585"/>
      <c r="CL585"/>
      <c r="CM585"/>
      <c r="CN585"/>
      <c r="CO585"/>
    </row>
    <row r="586" spans="8:93" s="1" customFormat="1">
      <c r="H586" s="109"/>
      <c r="I586" s="109"/>
      <c r="L586" s="109"/>
      <c r="Q586" s="405"/>
      <c r="R586" s="50"/>
      <c r="S586"/>
      <c r="T586"/>
      <c r="U586"/>
      <c r="V586"/>
      <c r="W586"/>
      <c r="X586"/>
      <c r="Y586"/>
      <c r="Z586"/>
      <c r="AA586"/>
      <c r="AB586"/>
      <c r="AC586"/>
      <c r="AD586"/>
      <c r="AE586"/>
      <c r="AF586"/>
      <c r="AG586"/>
      <c r="AH586"/>
      <c r="AI586"/>
      <c r="AJ586"/>
      <c r="AK586"/>
      <c r="AL586"/>
      <c r="AM586"/>
      <c r="AN586"/>
      <c r="AO586"/>
      <c r="AP586"/>
      <c r="AQ586"/>
      <c r="AR586"/>
      <c r="AS586"/>
      <c r="AT586"/>
      <c r="AU586"/>
      <c r="AV586"/>
      <c r="AW586"/>
      <c r="AX586"/>
      <c r="AY586"/>
      <c r="AZ586"/>
      <c r="BA586"/>
      <c r="BB586"/>
      <c r="BC586"/>
      <c r="BD586"/>
      <c r="BE586"/>
      <c r="BF586"/>
      <c r="BG586"/>
      <c r="BH586"/>
      <c r="BI586"/>
      <c r="BJ586"/>
      <c r="BK586"/>
      <c r="BL586"/>
      <c r="BM586"/>
      <c r="BN586"/>
      <c r="BO586"/>
      <c r="BP586"/>
      <c r="BQ586"/>
      <c r="BR586"/>
      <c r="BS586"/>
      <c r="BT586"/>
      <c r="BU586"/>
      <c r="BV586"/>
      <c r="BW586"/>
      <c r="BX586"/>
      <c r="BY586"/>
      <c r="BZ586"/>
      <c r="CA586"/>
      <c r="CB586"/>
      <c r="CC586"/>
      <c r="CD586"/>
      <c r="CE586"/>
      <c r="CF586"/>
      <c r="CG586"/>
      <c r="CH586"/>
      <c r="CI586"/>
      <c r="CJ586"/>
      <c r="CK586"/>
      <c r="CL586"/>
      <c r="CM586"/>
      <c r="CN586"/>
      <c r="CO586"/>
    </row>
    <row r="587" spans="8:93" s="1" customFormat="1">
      <c r="H587" s="109"/>
      <c r="I587" s="109"/>
      <c r="L587" s="109"/>
      <c r="Q587" s="405"/>
      <c r="R587" s="50"/>
      <c r="S587"/>
      <c r="T587"/>
      <c r="U587"/>
      <c r="V587"/>
      <c r="W587"/>
      <c r="X587"/>
      <c r="Y587"/>
      <c r="Z587"/>
      <c r="AA587"/>
      <c r="AB587"/>
      <c r="AC587"/>
      <c r="AD587"/>
      <c r="AE587"/>
      <c r="AF587"/>
      <c r="AG587"/>
      <c r="AH587"/>
      <c r="AI587"/>
      <c r="AJ587"/>
      <c r="AK587"/>
      <c r="AL587"/>
      <c r="AM587"/>
      <c r="AN587"/>
      <c r="AO587"/>
      <c r="AP587"/>
      <c r="AQ587"/>
      <c r="AR587"/>
      <c r="AS587"/>
      <c r="AT587"/>
      <c r="AU587"/>
      <c r="AV587"/>
      <c r="AW587"/>
      <c r="AX587"/>
      <c r="AY587"/>
      <c r="AZ587"/>
      <c r="BA587"/>
      <c r="BB587"/>
      <c r="BC587"/>
      <c r="BD587"/>
      <c r="BE587"/>
      <c r="BF587"/>
      <c r="BG587"/>
      <c r="BH587"/>
      <c r="BI587"/>
      <c r="BJ587"/>
      <c r="BK587"/>
      <c r="BL587"/>
      <c r="BM587"/>
      <c r="BN587"/>
      <c r="BO587"/>
      <c r="BP587"/>
      <c r="BQ587"/>
      <c r="BR587"/>
      <c r="BS587"/>
      <c r="BT587"/>
      <c r="BU587"/>
      <c r="BV587"/>
      <c r="BW587"/>
      <c r="BX587"/>
      <c r="BY587"/>
      <c r="BZ587"/>
      <c r="CA587"/>
      <c r="CB587"/>
      <c r="CC587"/>
      <c r="CD587"/>
      <c r="CE587"/>
      <c r="CF587"/>
      <c r="CG587"/>
      <c r="CH587"/>
      <c r="CI587"/>
      <c r="CJ587"/>
      <c r="CK587"/>
      <c r="CL587"/>
      <c r="CM587"/>
      <c r="CN587"/>
      <c r="CO587"/>
    </row>
    <row r="588" spans="8:93" s="1" customFormat="1">
      <c r="H588" s="109"/>
      <c r="I588" s="109"/>
      <c r="L588" s="109"/>
      <c r="Q588" s="405"/>
      <c r="R588" s="50"/>
      <c r="S588"/>
      <c r="T588"/>
      <c r="U588"/>
      <c r="V588"/>
      <c r="W588"/>
      <c r="X588"/>
      <c r="Y588"/>
      <c r="Z588"/>
      <c r="AA588"/>
      <c r="AB588"/>
      <c r="AC588"/>
      <c r="AD588"/>
      <c r="AE588"/>
      <c r="AF588"/>
      <c r="AG588"/>
      <c r="AH588"/>
      <c r="AI588"/>
      <c r="AJ588"/>
      <c r="AK588"/>
      <c r="AL588"/>
      <c r="AM588"/>
      <c r="AN588"/>
      <c r="AO588"/>
      <c r="AP588"/>
      <c r="AQ588"/>
      <c r="AR588"/>
      <c r="AS588"/>
      <c r="AT588"/>
      <c r="AU588"/>
      <c r="AV588"/>
      <c r="AW588"/>
      <c r="AX588"/>
      <c r="AY588"/>
      <c r="AZ588"/>
      <c r="BA588"/>
      <c r="BB588"/>
      <c r="BC588"/>
      <c r="BD588"/>
      <c r="BE588"/>
      <c r="BF588"/>
      <c r="BG588"/>
      <c r="BH588"/>
      <c r="BI588"/>
      <c r="BJ588"/>
      <c r="BK588"/>
      <c r="BL588"/>
      <c r="BM588"/>
      <c r="BN588"/>
      <c r="BO588"/>
      <c r="BP588"/>
      <c r="BQ588"/>
      <c r="BR588"/>
      <c r="BS588"/>
      <c r="BT588"/>
      <c r="BU588"/>
      <c r="BV588"/>
      <c r="BW588"/>
      <c r="BX588"/>
      <c r="BY588"/>
      <c r="BZ588"/>
      <c r="CA588"/>
      <c r="CB588"/>
      <c r="CC588"/>
      <c r="CD588"/>
      <c r="CE588"/>
      <c r="CF588"/>
      <c r="CG588"/>
      <c r="CH588"/>
      <c r="CI588"/>
      <c r="CJ588"/>
      <c r="CK588"/>
      <c r="CL588"/>
      <c r="CM588"/>
      <c r="CN588"/>
      <c r="CO588"/>
    </row>
    <row r="589" spans="8:93" s="1" customFormat="1">
      <c r="H589" s="109"/>
      <c r="I589" s="109"/>
      <c r="L589" s="109"/>
      <c r="Q589" s="405"/>
      <c r="R589" s="50"/>
      <c r="S589"/>
      <c r="T589"/>
      <c r="U589"/>
      <c r="V589"/>
      <c r="W589"/>
      <c r="X589"/>
      <c r="Y589"/>
      <c r="Z589"/>
      <c r="AA589"/>
      <c r="AB589"/>
      <c r="AC589"/>
      <c r="AD589"/>
      <c r="AE589"/>
      <c r="AF589"/>
      <c r="AG589"/>
      <c r="AH589"/>
      <c r="AI589"/>
      <c r="AJ589"/>
      <c r="AK589"/>
      <c r="AL589"/>
      <c r="AM589"/>
      <c r="AN589"/>
      <c r="AO589"/>
      <c r="AP589"/>
      <c r="AQ589"/>
      <c r="AR589"/>
      <c r="AS589"/>
      <c r="AT589"/>
      <c r="AU589"/>
      <c r="AV589"/>
      <c r="AW589"/>
      <c r="AX589"/>
      <c r="AY589"/>
      <c r="AZ589"/>
      <c r="BA589"/>
      <c r="BB589"/>
      <c r="BC589"/>
      <c r="BD589"/>
      <c r="BE589"/>
      <c r="BF589"/>
      <c r="BG589"/>
      <c r="BH589"/>
      <c r="BI589"/>
      <c r="BJ589"/>
      <c r="BK589"/>
      <c r="BL589"/>
      <c r="BM589"/>
      <c r="BN589"/>
      <c r="BO589"/>
      <c r="BP589"/>
      <c r="BQ589"/>
      <c r="BR589"/>
      <c r="BS589"/>
      <c r="BT589"/>
      <c r="BU589"/>
      <c r="BV589"/>
      <c r="BW589"/>
      <c r="BX589"/>
      <c r="BY589"/>
      <c r="BZ589"/>
      <c r="CA589"/>
      <c r="CB589"/>
      <c r="CC589"/>
      <c r="CD589"/>
      <c r="CE589"/>
      <c r="CF589"/>
      <c r="CG589"/>
      <c r="CH589"/>
      <c r="CI589"/>
      <c r="CJ589"/>
      <c r="CK589"/>
      <c r="CL589"/>
      <c r="CM589"/>
      <c r="CN589"/>
      <c r="CO589"/>
    </row>
    <row r="590" spans="8:93" s="1" customFormat="1">
      <c r="H590" s="109"/>
      <c r="I590" s="109"/>
      <c r="L590" s="109"/>
      <c r="Q590" s="405"/>
      <c r="R590" s="50"/>
      <c r="S590"/>
      <c r="T590"/>
      <c r="U590"/>
      <c r="V590"/>
      <c r="W590"/>
      <c r="X590"/>
      <c r="Y590"/>
      <c r="Z590"/>
      <c r="AA590"/>
      <c r="AB590"/>
      <c r="AC590"/>
      <c r="AD590"/>
      <c r="AE590"/>
      <c r="AF590"/>
      <c r="AG590"/>
      <c r="AH590"/>
      <c r="AI590"/>
      <c r="AJ590"/>
      <c r="AK590"/>
      <c r="AL590"/>
      <c r="AM590"/>
      <c r="AN590"/>
      <c r="AO590"/>
      <c r="AP590"/>
      <c r="AQ590"/>
      <c r="AR590"/>
      <c r="AS590"/>
      <c r="AT590"/>
      <c r="AU590"/>
      <c r="AV590"/>
      <c r="AW590"/>
      <c r="AX590"/>
      <c r="AY590"/>
      <c r="AZ590"/>
      <c r="BA590"/>
      <c r="BB590"/>
      <c r="BC590"/>
      <c r="BD590"/>
      <c r="BE590"/>
      <c r="BF590"/>
      <c r="BG590"/>
      <c r="BH590"/>
      <c r="BI590"/>
      <c r="BJ590"/>
      <c r="BK590"/>
      <c r="BL590"/>
      <c r="BM590"/>
      <c r="BN590"/>
      <c r="BO590"/>
      <c r="BP590"/>
      <c r="BQ590"/>
      <c r="BR590"/>
      <c r="BS590"/>
      <c r="BT590"/>
      <c r="BU590"/>
      <c r="BV590"/>
      <c r="BW590"/>
      <c r="BX590"/>
      <c r="BY590"/>
      <c r="BZ590"/>
      <c r="CA590"/>
      <c r="CB590"/>
      <c r="CC590"/>
      <c r="CD590"/>
      <c r="CE590"/>
      <c r="CF590"/>
      <c r="CG590"/>
      <c r="CH590"/>
      <c r="CI590"/>
      <c r="CJ590"/>
      <c r="CK590"/>
      <c r="CL590"/>
      <c r="CM590"/>
      <c r="CN590"/>
      <c r="CO590"/>
    </row>
    <row r="591" spans="8:93" s="1" customFormat="1">
      <c r="H591" s="109"/>
      <c r="I591" s="109"/>
      <c r="L591" s="109"/>
      <c r="Q591" s="405"/>
      <c r="R591" s="50"/>
      <c r="S591"/>
      <c r="T591"/>
      <c r="U591"/>
      <c r="V591"/>
      <c r="W591"/>
      <c r="X591"/>
      <c r="Y591"/>
      <c r="Z591"/>
      <c r="AA591"/>
      <c r="AB591"/>
      <c r="AC591"/>
      <c r="AD591"/>
      <c r="AE591"/>
      <c r="AF591"/>
      <c r="AG591"/>
      <c r="AH591"/>
      <c r="AI591"/>
      <c r="AJ591"/>
      <c r="AK591"/>
      <c r="AL591"/>
      <c r="AM591"/>
      <c r="AN591"/>
      <c r="AO591"/>
      <c r="AP591"/>
      <c r="AQ591"/>
      <c r="AR591"/>
      <c r="AS591"/>
      <c r="AT591"/>
      <c r="AU591"/>
      <c r="AV591"/>
      <c r="AW591"/>
      <c r="AX591"/>
      <c r="AY591"/>
      <c r="AZ591"/>
      <c r="BA591"/>
      <c r="BB591"/>
      <c r="BC591"/>
      <c r="BD591"/>
      <c r="BE591"/>
      <c r="BF591"/>
      <c r="BG591"/>
      <c r="BH591"/>
      <c r="BI591"/>
      <c r="BJ591"/>
      <c r="BK591"/>
      <c r="BL591"/>
      <c r="BM591"/>
      <c r="BN591"/>
      <c r="BO591"/>
      <c r="BP591"/>
      <c r="BQ591"/>
      <c r="BR591"/>
      <c r="BS591"/>
      <c r="BT591"/>
      <c r="BU591"/>
      <c r="BV591"/>
      <c r="BW591"/>
      <c r="BX591"/>
      <c r="BY591"/>
      <c r="BZ591"/>
      <c r="CA591"/>
      <c r="CB591"/>
      <c r="CC591"/>
      <c r="CD591"/>
      <c r="CE591"/>
      <c r="CF591"/>
      <c r="CG591"/>
      <c r="CH591"/>
      <c r="CI591"/>
      <c r="CJ591"/>
      <c r="CK591"/>
      <c r="CL591"/>
      <c r="CM591"/>
      <c r="CN591"/>
      <c r="CO591"/>
    </row>
    <row r="592" spans="8:93" s="1" customFormat="1">
      <c r="H592" s="109"/>
      <c r="I592" s="109"/>
      <c r="L592" s="109"/>
      <c r="Q592" s="405"/>
      <c r="R592" s="50"/>
      <c r="S592"/>
      <c r="T592"/>
      <c r="U592"/>
      <c r="V592"/>
      <c r="W592"/>
      <c r="X592"/>
      <c r="Y592"/>
      <c r="Z592"/>
      <c r="AA592"/>
      <c r="AB592"/>
      <c r="AC592"/>
      <c r="AD592"/>
      <c r="AE592"/>
      <c r="AF592"/>
      <c r="AG592"/>
      <c r="AH592"/>
      <c r="AI592"/>
      <c r="AJ592"/>
      <c r="AK592"/>
      <c r="AL592"/>
      <c r="AM592"/>
      <c r="AN592"/>
      <c r="AO592"/>
      <c r="AP592"/>
      <c r="AQ592"/>
      <c r="AR592"/>
      <c r="AS592"/>
      <c r="AT592"/>
      <c r="AU592"/>
      <c r="AV592"/>
      <c r="AW592"/>
      <c r="AX592"/>
      <c r="AY592"/>
      <c r="AZ592"/>
      <c r="BA592"/>
      <c r="BB592"/>
      <c r="BC592"/>
      <c r="BD592"/>
      <c r="BE592"/>
      <c r="BF592"/>
      <c r="BG592"/>
      <c r="BH592"/>
      <c r="BI592"/>
      <c r="BJ592"/>
      <c r="BK592"/>
      <c r="BL592"/>
      <c r="BM592"/>
      <c r="BN592"/>
      <c r="BO592"/>
      <c r="BP592"/>
      <c r="BQ592"/>
      <c r="BR592"/>
      <c r="BS592"/>
      <c r="BT592"/>
      <c r="BU592"/>
      <c r="BV592"/>
      <c r="BW592"/>
      <c r="BX592"/>
      <c r="BY592"/>
      <c r="BZ592"/>
      <c r="CA592"/>
      <c r="CB592"/>
      <c r="CC592"/>
      <c r="CD592"/>
      <c r="CE592"/>
      <c r="CF592"/>
      <c r="CG592"/>
      <c r="CH592"/>
      <c r="CI592"/>
      <c r="CJ592"/>
      <c r="CK592"/>
      <c r="CL592"/>
      <c r="CM592"/>
      <c r="CN592"/>
      <c r="CO592"/>
    </row>
    <row r="593" spans="8:93" s="1" customFormat="1">
      <c r="H593" s="109"/>
      <c r="I593" s="109"/>
      <c r="L593" s="109"/>
      <c r="Q593" s="405"/>
      <c r="R593" s="50"/>
      <c r="S593"/>
      <c r="T593"/>
      <c r="U593"/>
      <c r="V593"/>
      <c r="W593"/>
      <c r="X593"/>
      <c r="Y593"/>
      <c r="Z593"/>
      <c r="AA593"/>
      <c r="AB593"/>
      <c r="AC593"/>
      <c r="AD593"/>
      <c r="AE593"/>
      <c r="AF593"/>
      <c r="AG593"/>
      <c r="AH593"/>
      <c r="AI593"/>
      <c r="AJ593"/>
      <c r="AK593"/>
      <c r="AL593"/>
      <c r="AM593"/>
      <c r="AN593"/>
      <c r="AO593"/>
      <c r="AP593"/>
      <c r="AQ593"/>
      <c r="AR593"/>
      <c r="AS593"/>
      <c r="AT593"/>
      <c r="AU593"/>
      <c r="AV593"/>
      <c r="AW593"/>
      <c r="AX593"/>
      <c r="AY593"/>
      <c r="AZ593"/>
      <c r="BA593"/>
      <c r="BB593"/>
      <c r="BC593"/>
      <c r="BD593"/>
      <c r="BE593"/>
      <c r="BF593"/>
      <c r="BG593"/>
      <c r="BH593"/>
      <c r="BI593"/>
      <c r="BJ593"/>
      <c r="BK593"/>
      <c r="BL593"/>
      <c r="BM593"/>
      <c r="BN593"/>
      <c r="BO593"/>
      <c r="BP593"/>
      <c r="BQ593"/>
      <c r="BR593"/>
      <c r="BS593"/>
      <c r="BT593"/>
      <c r="BU593"/>
      <c r="BV593"/>
      <c r="BW593"/>
      <c r="BX593"/>
      <c r="BY593"/>
      <c r="BZ593"/>
      <c r="CA593"/>
      <c r="CB593"/>
      <c r="CC593"/>
      <c r="CD593"/>
      <c r="CE593"/>
      <c r="CF593"/>
      <c r="CG593"/>
      <c r="CH593"/>
      <c r="CI593"/>
      <c r="CJ593"/>
      <c r="CK593"/>
      <c r="CL593"/>
      <c r="CM593"/>
      <c r="CN593"/>
      <c r="CO593"/>
    </row>
    <row r="594" spans="8:93" s="1" customFormat="1">
      <c r="H594" s="109"/>
      <c r="I594" s="109"/>
      <c r="L594" s="109"/>
      <c r="Q594" s="405"/>
      <c r="R594" s="50"/>
      <c r="S594"/>
      <c r="T594"/>
      <c r="U594"/>
      <c r="V594"/>
      <c r="W594"/>
      <c r="X594"/>
      <c r="Y594"/>
      <c r="Z594"/>
      <c r="AA594"/>
      <c r="AB594"/>
      <c r="AC594"/>
      <c r="AD594"/>
      <c r="AE594"/>
      <c r="AF594"/>
      <c r="AG594"/>
      <c r="AH594"/>
      <c r="AI594"/>
      <c r="AJ594"/>
      <c r="AK594"/>
      <c r="AL594"/>
      <c r="AM594"/>
      <c r="AN594"/>
      <c r="AO594"/>
      <c r="AP594"/>
      <c r="AQ594"/>
      <c r="AR594"/>
      <c r="AS594"/>
      <c r="AT594"/>
      <c r="AU594"/>
      <c r="AV594"/>
      <c r="AW594"/>
      <c r="AX594"/>
      <c r="AY594"/>
      <c r="AZ594"/>
      <c r="BA594"/>
      <c r="BB594"/>
      <c r="BC594"/>
      <c r="BD594"/>
      <c r="BE594"/>
      <c r="BF594"/>
      <c r="BG594"/>
      <c r="BH594"/>
      <c r="BI594"/>
      <c r="BJ594"/>
      <c r="BK594"/>
      <c r="BL594"/>
      <c r="BM594"/>
      <c r="BN594"/>
      <c r="BO594"/>
      <c r="BP594"/>
      <c r="BQ594"/>
      <c r="BR594"/>
      <c r="BS594"/>
      <c r="BT594"/>
      <c r="BU594"/>
      <c r="BV594"/>
      <c r="BW594"/>
      <c r="BX594"/>
      <c r="BY594"/>
      <c r="BZ594"/>
      <c r="CA594"/>
      <c r="CB594"/>
      <c r="CC594"/>
      <c r="CD594"/>
      <c r="CE594"/>
      <c r="CF594"/>
      <c r="CG594"/>
      <c r="CH594"/>
      <c r="CI594"/>
      <c r="CJ594"/>
      <c r="CK594"/>
      <c r="CL594"/>
      <c r="CM594"/>
      <c r="CN594"/>
      <c r="CO594"/>
    </row>
    <row r="595" spans="8:93" s="1" customFormat="1">
      <c r="H595" s="109"/>
      <c r="I595" s="109"/>
      <c r="L595" s="109"/>
      <c r="Q595" s="405"/>
      <c r="R595" s="50"/>
      <c r="S595"/>
      <c r="T595"/>
      <c r="U595"/>
      <c r="V595"/>
      <c r="W595"/>
      <c r="X595"/>
      <c r="Y595"/>
      <c r="Z595"/>
      <c r="AA595"/>
      <c r="AB595"/>
      <c r="AC595"/>
      <c r="AD595"/>
      <c r="AE595"/>
      <c r="AF595"/>
      <c r="AG595"/>
      <c r="AH595"/>
      <c r="AI595"/>
      <c r="AJ595"/>
      <c r="AK595"/>
      <c r="AL595"/>
      <c r="AM595"/>
      <c r="AN595"/>
      <c r="AO595"/>
      <c r="AP595"/>
      <c r="AQ595"/>
      <c r="AR595"/>
      <c r="AS595"/>
      <c r="AT595"/>
      <c r="AU595"/>
      <c r="AV595"/>
      <c r="AW595"/>
      <c r="AX595"/>
      <c r="AY595"/>
      <c r="AZ595"/>
      <c r="BA595"/>
      <c r="BB595"/>
      <c r="BC595"/>
      <c r="BD595"/>
      <c r="BE595"/>
      <c r="BF595"/>
      <c r="BG595"/>
      <c r="BH595"/>
      <c r="BI595"/>
      <c r="BJ595"/>
      <c r="BK595"/>
      <c r="BL595"/>
      <c r="BM595"/>
      <c r="BN595"/>
      <c r="BO595"/>
      <c r="BP595"/>
      <c r="BQ595"/>
      <c r="BR595"/>
      <c r="BS595"/>
      <c r="BT595"/>
      <c r="BU595"/>
      <c r="BV595"/>
      <c r="BW595"/>
      <c r="BX595"/>
      <c r="BY595"/>
      <c r="BZ595"/>
      <c r="CA595"/>
      <c r="CB595"/>
      <c r="CC595"/>
      <c r="CD595"/>
      <c r="CE595"/>
      <c r="CF595"/>
      <c r="CG595"/>
      <c r="CH595"/>
      <c r="CI595"/>
      <c r="CJ595"/>
      <c r="CK595"/>
      <c r="CL595"/>
      <c r="CM595"/>
      <c r="CN595"/>
      <c r="CO595"/>
    </row>
    <row r="596" spans="8:93" s="1" customFormat="1">
      <c r="H596" s="109"/>
      <c r="I596" s="109"/>
      <c r="L596" s="109"/>
      <c r="Q596" s="405"/>
      <c r="R596" s="50"/>
      <c r="S596"/>
      <c r="T596"/>
      <c r="U596"/>
      <c r="V596"/>
      <c r="W596"/>
      <c r="X596"/>
      <c r="Y596"/>
      <c r="Z596"/>
      <c r="AA596"/>
      <c r="AB596"/>
      <c r="AC596"/>
      <c r="AD596"/>
      <c r="AE596"/>
      <c r="AF596"/>
      <c r="AG596"/>
      <c r="AH596"/>
      <c r="AI596"/>
      <c r="AJ596"/>
      <c r="AK596"/>
      <c r="AL596"/>
      <c r="AM596"/>
      <c r="AN596"/>
      <c r="AO596"/>
      <c r="AP596"/>
      <c r="AQ596"/>
      <c r="AR596"/>
      <c r="AS596"/>
      <c r="AT596"/>
      <c r="AU596"/>
      <c r="AV596"/>
      <c r="AW596"/>
      <c r="AX596"/>
      <c r="AY596"/>
      <c r="AZ596"/>
      <c r="BA596"/>
      <c r="BB596"/>
      <c r="BC596"/>
      <c r="BD596"/>
      <c r="BE596"/>
      <c r="BF596"/>
      <c r="BG596"/>
      <c r="BH596"/>
      <c r="BI596"/>
      <c r="BJ596"/>
      <c r="BK596"/>
      <c r="BL596"/>
      <c r="BM596"/>
      <c r="BN596"/>
      <c r="BO596"/>
      <c r="BP596"/>
      <c r="BQ596"/>
      <c r="BR596"/>
      <c r="BS596"/>
      <c r="BT596"/>
      <c r="BU596"/>
      <c r="BV596"/>
      <c r="BW596"/>
      <c r="BX596"/>
      <c r="BY596"/>
      <c r="BZ596"/>
      <c r="CA596"/>
      <c r="CB596"/>
      <c r="CC596"/>
      <c r="CD596"/>
      <c r="CE596"/>
      <c r="CF596"/>
      <c r="CG596"/>
      <c r="CH596"/>
      <c r="CI596"/>
      <c r="CJ596"/>
      <c r="CK596"/>
      <c r="CL596"/>
      <c r="CM596"/>
      <c r="CN596"/>
      <c r="CO596"/>
    </row>
    <row r="597" spans="8:93" s="1" customFormat="1">
      <c r="H597" s="109"/>
      <c r="I597" s="109"/>
      <c r="L597" s="109"/>
      <c r="Q597" s="405"/>
      <c r="R597" s="50"/>
      <c r="S597"/>
      <c r="T597"/>
      <c r="U597"/>
      <c r="V597"/>
      <c r="W597"/>
      <c r="X597"/>
      <c r="Y597"/>
      <c r="Z597"/>
      <c r="AA597"/>
      <c r="AB597"/>
      <c r="AC597"/>
      <c r="AD597"/>
      <c r="AE597"/>
      <c r="AF597"/>
      <c r="AG597"/>
      <c r="AH597"/>
      <c r="AI597"/>
      <c r="AJ597"/>
      <c r="AK597"/>
      <c r="AL597"/>
      <c r="AM597"/>
      <c r="AN597"/>
      <c r="AO597"/>
      <c r="AP597"/>
      <c r="AQ597"/>
      <c r="AR597"/>
      <c r="AS597"/>
      <c r="AT597"/>
      <c r="AU597"/>
      <c r="AV597"/>
      <c r="AW597"/>
      <c r="AX597"/>
      <c r="AY597"/>
      <c r="AZ597"/>
      <c r="BA597"/>
      <c r="BB597"/>
      <c r="BC597"/>
      <c r="BD597"/>
      <c r="BE597"/>
      <c r="BF597"/>
      <c r="BG597"/>
      <c r="BH597"/>
      <c r="BI597"/>
      <c r="BJ597"/>
      <c r="BK597"/>
      <c r="BL597"/>
      <c r="BM597"/>
      <c r="BN597"/>
      <c r="BO597"/>
      <c r="BP597"/>
      <c r="BQ597"/>
      <c r="BR597"/>
      <c r="BS597"/>
      <c r="BT597"/>
      <c r="BU597"/>
      <c r="BV597"/>
      <c r="BW597"/>
      <c r="BX597"/>
      <c r="BY597"/>
      <c r="BZ597"/>
      <c r="CA597"/>
      <c r="CB597"/>
      <c r="CC597"/>
      <c r="CD597"/>
      <c r="CE597"/>
      <c r="CF597"/>
      <c r="CG597"/>
      <c r="CH597"/>
      <c r="CI597"/>
      <c r="CJ597"/>
      <c r="CK597"/>
      <c r="CL597"/>
      <c r="CM597"/>
      <c r="CN597"/>
      <c r="CO597"/>
    </row>
    <row r="598" spans="8:93" s="1" customFormat="1">
      <c r="H598" s="109"/>
      <c r="I598" s="109"/>
      <c r="L598" s="109"/>
      <c r="Q598" s="405"/>
      <c r="R598" s="50"/>
      <c r="S598"/>
      <c r="T598"/>
      <c r="U598"/>
      <c r="V598"/>
      <c r="W598"/>
      <c r="X598"/>
      <c r="Y598"/>
      <c r="Z598"/>
      <c r="AA598"/>
      <c r="AB598"/>
      <c r="AC598"/>
      <c r="AD598"/>
      <c r="AE598"/>
      <c r="AF598"/>
      <c r="AG598"/>
      <c r="AH598"/>
      <c r="AI598"/>
      <c r="AJ598"/>
      <c r="AK598"/>
      <c r="AL598"/>
      <c r="AM598"/>
      <c r="AN598"/>
      <c r="AO598"/>
      <c r="AP598"/>
      <c r="AQ598"/>
      <c r="AR598"/>
      <c r="AS598"/>
      <c r="AT598"/>
      <c r="AU598"/>
      <c r="AV598"/>
      <c r="AW598"/>
      <c r="AX598"/>
      <c r="AY598"/>
      <c r="AZ598"/>
      <c r="BA598"/>
      <c r="BB598"/>
      <c r="BC598"/>
      <c r="BD598"/>
      <c r="BE598"/>
      <c r="BF598"/>
      <c r="BG598"/>
      <c r="BH598"/>
      <c r="BI598"/>
      <c r="BJ598"/>
      <c r="BK598"/>
      <c r="BL598"/>
      <c r="BM598"/>
      <c r="BN598"/>
      <c r="BO598"/>
      <c r="BP598"/>
      <c r="BQ598"/>
      <c r="BR598"/>
      <c r="BS598"/>
      <c r="BT598"/>
      <c r="BU598"/>
      <c r="BV598"/>
      <c r="BW598"/>
      <c r="BX598"/>
      <c r="BY598"/>
      <c r="BZ598"/>
      <c r="CA598"/>
      <c r="CB598"/>
      <c r="CC598"/>
      <c r="CD598"/>
      <c r="CE598"/>
      <c r="CF598"/>
      <c r="CG598"/>
      <c r="CH598"/>
      <c r="CI598"/>
      <c r="CJ598"/>
      <c r="CK598"/>
      <c r="CL598"/>
      <c r="CM598"/>
      <c r="CN598"/>
      <c r="CO598"/>
    </row>
    <row r="599" spans="8:93" s="1" customFormat="1">
      <c r="H599" s="109"/>
      <c r="I599" s="109"/>
      <c r="L599" s="109"/>
      <c r="Q599" s="405"/>
      <c r="R599" s="50"/>
      <c r="S599"/>
      <c r="T599"/>
      <c r="U599"/>
      <c r="V599"/>
      <c r="W599"/>
      <c r="X599"/>
      <c r="Y599"/>
      <c r="Z599"/>
      <c r="AA599"/>
      <c r="AB599"/>
      <c r="AC599"/>
      <c r="AD599"/>
      <c r="AE599"/>
      <c r="AF599"/>
      <c r="AG599"/>
      <c r="AH599"/>
      <c r="AI599"/>
      <c r="AJ599"/>
      <c r="AK599"/>
      <c r="AL599"/>
      <c r="AM599"/>
      <c r="AN599"/>
      <c r="AO599"/>
      <c r="AP599"/>
      <c r="AQ599"/>
      <c r="AR599"/>
      <c r="AS599"/>
      <c r="AT599"/>
      <c r="AU599"/>
      <c r="AV599"/>
      <c r="AW599"/>
      <c r="AX599"/>
      <c r="AY599"/>
      <c r="AZ599"/>
      <c r="BA599"/>
      <c r="BB599"/>
      <c r="BC599"/>
      <c r="BD599"/>
      <c r="BE599"/>
      <c r="BF599"/>
      <c r="BG599"/>
      <c r="BH599"/>
      <c r="BI599"/>
      <c r="BJ599"/>
      <c r="BK599"/>
      <c r="BL599"/>
      <c r="BM599"/>
      <c r="BN599"/>
      <c r="BO599"/>
      <c r="BP599"/>
      <c r="BQ599"/>
      <c r="BR599"/>
      <c r="BS599"/>
      <c r="BT599"/>
      <c r="BU599"/>
      <c r="BV599"/>
      <c r="BW599"/>
      <c r="BX599"/>
      <c r="BY599"/>
      <c r="BZ599"/>
      <c r="CA599"/>
      <c r="CB599"/>
      <c r="CC599"/>
      <c r="CD599"/>
      <c r="CE599"/>
      <c r="CF599"/>
      <c r="CG599"/>
      <c r="CH599"/>
      <c r="CI599"/>
      <c r="CJ599"/>
      <c r="CK599"/>
      <c r="CL599"/>
      <c r="CM599"/>
      <c r="CN599"/>
      <c r="CO599"/>
    </row>
    <row r="600" spans="8:93" s="1" customFormat="1">
      <c r="H600" s="109"/>
      <c r="I600" s="109"/>
      <c r="L600" s="109"/>
      <c r="Q600" s="405"/>
      <c r="R600" s="50"/>
      <c r="S600"/>
      <c r="T600"/>
      <c r="U600"/>
      <c r="V600"/>
      <c r="W600"/>
      <c r="X600"/>
      <c r="Y600"/>
      <c r="Z600"/>
      <c r="AA600"/>
      <c r="AB600"/>
      <c r="AC600"/>
      <c r="AD600"/>
      <c r="AE600"/>
      <c r="AF600"/>
      <c r="AG600"/>
      <c r="AH600"/>
      <c r="AI600"/>
      <c r="AJ600"/>
      <c r="AK600"/>
      <c r="AL600"/>
      <c r="AM600"/>
      <c r="AN600"/>
      <c r="AO600"/>
      <c r="AP600"/>
      <c r="AQ600"/>
      <c r="AR600"/>
      <c r="AS600"/>
      <c r="AT600"/>
      <c r="AU600"/>
      <c r="AV600"/>
      <c r="AW600"/>
      <c r="AX600"/>
      <c r="AY600"/>
      <c r="AZ600"/>
      <c r="BA600"/>
      <c r="BB600"/>
      <c r="BC600"/>
      <c r="BD600"/>
      <c r="BE600"/>
      <c r="BF600"/>
      <c r="BG600"/>
      <c r="BH600"/>
      <c r="BI600"/>
      <c r="BJ600"/>
      <c r="BK600"/>
      <c r="BL600"/>
      <c r="BM600"/>
      <c r="BN600"/>
      <c r="BO600"/>
      <c r="BP600"/>
      <c r="BQ600"/>
      <c r="BR600"/>
      <c r="BS600"/>
      <c r="BT600"/>
      <c r="BU600"/>
      <c r="BV600"/>
      <c r="BW600"/>
      <c r="BX600"/>
      <c r="BY600"/>
      <c r="BZ600"/>
      <c r="CA600"/>
      <c r="CB600"/>
      <c r="CC600"/>
      <c r="CD600"/>
      <c r="CE600"/>
      <c r="CF600"/>
      <c r="CG600"/>
      <c r="CH600"/>
      <c r="CI600"/>
      <c r="CJ600"/>
      <c r="CK600"/>
      <c r="CL600"/>
      <c r="CM600"/>
      <c r="CN600"/>
      <c r="CO600"/>
    </row>
    <row r="601" spans="8:93" s="1" customFormat="1">
      <c r="H601" s="109"/>
      <c r="I601" s="109"/>
      <c r="L601" s="109"/>
      <c r="Q601" s="405"/>
      <c r="R601" s="50"/>
      <c r="S601"/>
      <c r="T601"/>
      <c r="U601"/>
      <c r="V601"/>
      <c r="W601"/>
      <c r="X601"/>
      <c r="Y601"/>
      <c r="Z601"/>
      <c r="AA601"/>
      <c r="AB601"/>
      <c r="AC601"/>
      <c r="AD601"/>
      <c r="AE601"/>
      <c r="AF601"/>
      <c r="AG601"/>
      <c r="AH601"/>
      <c r="AI601"/>
      <c r="AJ601"/>
      <c r="AK601"/>
      <c r="AL601"/>
      <c r="AM601"/>
      <c r="AN601"/>
      <c r="AO601"/>
      <c r="AP601"/>
      <c r="AQ601"/>
      <c r="AR601"/>
      <c r="AS601"/>
      <c r="AT601"/>
      <c r="AU601"/>
      <c r="AV601"/>
      <c r="AW601"/>
      <c r="AX601"/>
      <c r="AY601"/>
      <c r="AZ601"/>
      <c r="BA601"/>
      <c r="BB601"/>
      <c r="BC601"/>
      <c r="BD601"/>
      <c r="BE601"/>
      <c r="BF601"/>
      <c r="BG601"/>
      <c r="BH601"/>
      <c r="BI601"/>
      <c r="BJ601"/>
      <c r="BK601"/>
      <c r="BL601"/>
      <c r="BM601"/>
      <c r="BN601"/>
      <c r="BO601"/>
      <c r="BP601"/>
      <c r="BQ601"/>
      <c r="BR601"/>
      <c r="BS601"/>
      <c r="BT601"/>
      <c r="BU601"/>
      <c r="BV601"/>
      <c r="BW601"/>
      <c r="BX601"/>
      <c r="BY601"/>
      <c r="BZ601"/>
      <c r="CA601"/>
      <c r="CB601"/>
      <c r="CC601"/>
      <c r="CD601"/>
      <c r="CE601"/>
      <c r="CF601"/>
      <c r="CG601"/>
      <c r="CH601"/>
      <c r="CI601"/>
      <c r="CJ601"/>
      <c r="CK601"/>
      <c r="CL601"/>
      <c r="CM601"/>
      <c r="CN601"/>
      <c r="CO601"/>
    </row>
    <row r="602" spans="8:93" s="1" customFormat="1">
      <c r="H602" s="109"/>
      <c r="I602" s="109"/>
      <c r="L602" s="109"/>
      <c r="Q602" s="405"/>
      <c r="R602" s="50"/>
      <c r="S602"/>
      <c r="T602"/>
      <c r="U602"/>
      <c r="V602"/>
      <c r="W602"/>
      <c r="X602"/>
      <c r="Y602"/>
      <c r="Z602"/>
      <c r="AA602"/>
      <c r="AB602"/>
      <c r="AC602"/>
      <c r="AD602"/>
      <c r="AE602"/>
      <c r="AF602"/>
      <c r="AG602"/>
      <c r="AH602"/>
      <c r="AI602"/>
      <c r="AJ602"/>
      <c r="AK602"/>
      <c r="AL602"/>
      <c r="AM602"/>
      <c r="AN602"/>
      <c r="AO602"/>
      <c r="AP602"/>
      <c r="AQ602"/>
      <c r="AR602"/>
      <c r="AS602"/>
      <c r="AT602"/>
      <c r="AU602"/>
      <c r="AV602"/>
      <c r="AW602"/>
      <c r="AX602"/>
      <c r="AY602"/>
      <c r="AZ602"/>
      <c r="BA602"/>
      <c r="BB602"/>
      <c r="BC602"/>
      <c r="BD602"/>
      <c r="BE602"/>
      <c r="BF602"/>
      <c r="BG602"/>
      <c r="BH602"/>
      <c r="BI602"/>
      <c r="BJ602"/>
      <c r="BK602"/>
      <c r="BL602"/>
      <c r="BM602"/>
      <c r="BN602"/>
      <c r="BO602"/>
      <c r="BP602"/>
      <c r="BQ602"/>
      <c r="BR602"/>
      <c r="BS602"/>
      <c r="BT602"/>
      <c r="BU602"/>
      <c r="BV602"/>
      <c r="BW602"/>
      <c r="BX602"/>
      <c r="BY602"/>
      <c r="BZ602"/>
      <c r="CA602"/>
      <c r="CB602"/>
      <c r="CC602"/>
      <c r="CD602"/>
      <c r="CE602"/>
      <c r="CF602"/>
      <c r="CG602"/>
      <c r="CH602"/>
      <c r="CI602"/>
      <c r="CJ602"/>
      <c r="CK602"/>
      <c r="CL602"/>
      <c r="CM602"/>
      <c r="CN602"/>
      <c r="CO602"/>
    </row>
    <row r="603" spans="8:93" s="1" customFormat="1">
      <c r="H603" s="109"/>
      <c r="I603" s="109"/>
      <c r="L603" s="109"/>
      <c r="Q603" s="405"/>
      <c r="R603" s="50"/>
      <c r="S603"/>
      <c r="T603"/>
      <c r="U603"/>
      <c r="V603"/>
      <c r="W603"/>
      <c r="X603"/>
      <c r="Y603"/>
      <c r="Z603"/>
      <c r="AA603"/>
      <c r="AB603"/>
      <c r="AC603"/>
      <c r="AD603"/>
      <c r="AE603"/>
      <c r="AF603"/>
      <c r="AG603"/>
      <c r="AH603"/>
      <c r="AI603"/>
      <c r="AJ603"/>
      <c r="AK603"/>
      <c r="AL603"/>
      <c r="AM603"/>
      <c r="AN603"/>
      <c r="AO603"/>
      <c r="AP603"/>
      <c r="AQ603"/>
      <c r="AR603"/>
      <c r="AS603"/>
      <c r="AT603"/>
      <c r="AU603"/>
      <c r="AV603"/>
      <c r="AW603"/>
      <c r="AX603"/>
      <c r="AY603"/>
      <c r="AZ603"/>
      <c r="BA603"/>
      <c r="BB603"/>
      <c r="BC603"/>
      <c r="BD603"/>
      <c r="BE603"/>
      <c r="BF603"/>
      <c r="BG603"/>
      <c r="BH603"/>
      <c r="BI603"/>
      <c r="BJ603"/>
      <c r="BK603"/>
      <c r="BL603"/>
      <c r="BM603"/>
      <c r="BN603"/>
      <c r="BO603"/>
      <c r="BP603"/>
      <c r="BQ603"/>
      <c r="BR603"/>
      <c r="BS603"/>
      <c r="BT603"/>
      <c r="BU603"/>
      <c r="BV603"/>
      <c r="BW603"/>
      <c r="BX603"/>
      <c r="BY603"/>
      <c r="BZ603"/>
      <c r="CA603"/>
      <c r="CB603"/>
      <c r="CC603"/>
      <c r="CD603"/>
      <c r="CE603"/>
      <c r="CF603"/>
      <c r="CG603"/>
      <c r="CH603"/>
      <c r="CI603"/>
      <c r="CJ603"/>
      <c r="CK603"/>
      <c r="CL603"/>
      <c r="CM603"/>
      <c r="CN603"/>
      <c r="CO603"/>
    </row>
    <row r="604" spans="8:93" s="1" customFormat="1">
      <c r="H604" s="109"/>
      <c r="I604" s="109"/>
      <c r="L604" s="109"/>
      <c r="Q604" s="405"/>
      <c r="R604" s="50"/>
      <c r="S604"/>
      <c r="T604"/>
      <c r="U604"/>
      <c r="V604"/>
      <c r="W604"/>
      <c r="X604"/>
      <c r="Y604"/>
      <c r="Z604"/>
      <c r="AA604"/>
      <c r="AB604"/>
      <c r="AC604"/>
      <c r="AD604"/>
      <c r="AE604"/>
      <c r="AF604"/>
      <c r="AG604"/>
      <c r="AH604"/>
      <c r="AI604"/>
      <c r="AJ604"/>
      <c r="AK604"/>
      <c r="AL604"/>
      <c r="AM604"/>
      <c r="AN604"/>
      <c r="AO604"/>
      <c r="AP604"/>
      <c r="AQ604"/>
      <c r="AR604"/>
      <c r="AS604"/>
      <c r="AT604"/>
      <c r="AU604"/>
      <c r="AV604"/>
      <c r="AW604"/>
      <c r="AX604"/>
      <c r="AY604"/>
      <c r="AZ604"/>
      <c r="BA604"/>
      <c r="BB604"/>
      <c r="BC604"/>
      <c r="BD604"/>
      <c r="BE604"/>
      <c r="BF604"/>
      <c r="BG604"/>
      <c r="BH604"/>
      <c r="BI604"/>
      <c r="BJ604"/>
      <c r="BK604"/>
      <c r="BL604"/>
      <c r="BM604"/>
      <c r="BN604"/>
      <c r="BO604"/>
      <c r="BP604"/>
      <c r="BQ604"/>
      <c r="BR604"/>
      <c r="BS604"/>
      <c r="BT604"/>
      <c r="BU604"/>
      <c r="BV604"/>
      <c r="BW604"/>
      <c r="BX604"/>
      <c r="BY604"/>
      <c r="BZ604"/>
      <c r="CA604"/>
      <c r="CB604"/>
      <c r="CC604"/>
      <c r="CD604"/>
      <c r="CE604"/>
      <c r="CF604"/>
      <c r="CG604"/>
      <c r="CH604"/>
      <c r="CI604"/>
      <c r="CJ604"/>
      <c r="CK604"/>
      <c r="CL604"/>
      <c r="CM604"/>
      <c r="CN604"/>
      <c r="CO604"/>
    </row>
    <row r="605" spans="8:93" s="1" customFormat="1">
      <c r="H605" s="109"/>
      <c r="I605" s="109"/>
      <c r="L605" s="109"/>
      <c r="Q605" s="405"/>
      <c r="R605" s="50"/>
      <c r="S605"/>
      <c r="T605"/>
      <c r="U605"/>
      <c r="V605"/>
      <c r="W605"/>
      <c r="X605"/>
      <c r="Y605"/>
      <c r="Z605"/>
      <c r="AA605"/>
      <c r="AB605"/>
      <c r="AC605"/>
      <c r="AD605"/>
      <c r="AE605"/>
      <c r="AF605"/>
      <c r="AG605"/>
      <c r="AH605"/>
      <c r="AI605"/>
      <c r="AJ605"/>
      <c r="AK605"/>
      <c r="AL605"/>
      <c r="AM605"/>
      <c r="AN605"/>
      <c r="AO605"/>
      <c r="AP605"/>
      <c r="AQ605"/>
      <c r="AR605"/>
      <c r="AS605"/>
      <c r="AT605"/>
      <c r="AU605"/>
      <c r="AV605"/>
      <c r="AW605"/>
      <c r="AX605"/>
      <c r="AY605"/>
      <c r="AZ605"/>
      <c r="BA605"/>
      <c r="BB605"/>
      <c r="BC605"/>
      <c r="BD605"/>
      <c r="BE605"/>
      <c r="BF605"/>
      <c r="BG605"/>
      <c r="BH605"/>
      <c r="BI605"/>
      <c r="BJ605"/>
      <c r="BK605"/>
      <c r="BL605"/>
      <c r="BM605"/>
      <c r="BN605"/>
      <c r="BO605"/>
      <c r="BP605"/>
      <c r="BQ605"/>
      <c r="BR605"/>
      <c r="BS605"/>
      <c r="BT605"/>
      <c r="BU605"/>
      <c r="BV605"/>
      <c r="BW605"/>
      <c r="BX605"/>
      <c r="BY605"/>
      <c r="BZ605"/>
      <c r="CA605"/>
      <c r="CB605"/>
      <c r="CC605"/>
      <c r="CD605"/>
      <c r="CE605"/>
      <c r="CF605"/>
      <c r="CG605"/>
      <c r="CH605"/>
      <c r="CI605"/>
      <c r="CJ605"/>
      <c r="CK605"/>
      <c r="CL605"/>
      <c r="CM605"/>
      <c r="CN605"/>
      <c r="CO605"/>
    </row>
    <row r="606" spans="8:93" s="1" customFormat="1">
      <c r="H606" s="109"/>
      <c r="I606" s="109"/>
      <c r="L606" s="109"/>
      <c r="Q606" s="405"/>
      <c r="R606" s="50"/>
      <c r="S606"/>
      <c r="T606"/>
      <c r="U606"/>
      <c r="V606"/>
      <c r="W606"/>
      <c r="X606"/>
      <c r="Y606"/>
      <c r="Z606"/>
      <c r="AA606"/>
      <c r="AB606"/>
      <c r="AC606"/>
      <c r="AD606"/>
      <c r="AE606"/>
      <c r="AF606"/>
      <c r="AG606"/>
      <c r="AH606"/>
      <c r="AI606"/>
      <c r="AJ606"/>
      <c r="AK606"/>
      <c r="AL606"/>
      <c r="AM606"/>
      <c r="AN606"/>
      <c r="AO606"/>
      <c r="AP606"/>
      <c r="AQ606"/>
      <c r="AR606"/>
      <c r="AS606"/>
      <c r="AT606"/>
      <c r="AU606"/>
      <c r="AV606"/>
      <c r="AW606"/>
      <c r="AX606"/>
      <c r="AY606"/>
      <c r="AZ606"/>
      <c r="BA606"/>
      <c r="BB606"/>
      <c r="BC606"/>
      <c r="BD606"/>
      <c r="BE606"/>
      <c r="BF606"/>
      <c r="BG606"/>
      <c r="BH606"/>
      <c r="BI606"/>
      <c r="BJ606"/>
      <c r="BK606"/>
      <c r="BL606"/>
      <c r="BM606"/>
      <c r="BN606"/>
      <c r="BO606"/>
      <c r="BP606"/>
      <c r="BQ606"/>
      <c r="BR606"/>
      <c r="BS606"/>
      <c r="BT606"/>
      <c r="BU606"/>
      <c r="BV606"/>
      <c r="BW606"/>
      <c r="BX606"/>
      <c r="BY606"/>
      <c r="BZ606"/>
      <c r="CA606"/>
      <c r="CB606"/>
      <c r="CC606"/>
      <c r="CD606"/>
      <c r="CE606"/>
      <c r="CF606"/>
      <c r="CG606"/>
      <c r="CH606"/>
      <c r="CI606"/>
      <c r="CJ606"/>
      <c r="CK606"/>
      <c r="CL606"/>
      <c r="CM606"/>
      <c r="CN606"/>
      <c r="CO606"/>
    </row>
    <row r="607" spans="8:93" s="1" customFormat="1">
      <c r="H607" s="109"/>
      <c r="I607" s="109"/>
      <c r="L607" s="109"/>
      <c r="Q607" s="405"/>
      <c r="R607" s="50"/>
      <c r="S607"/>
      <c r="T607"/>
      <c r="U607"/>
      <c r="V607"/>
      <c r="W607"/>
      <c r="X607"/>
      <c r="Y607"/>
      <c r="Z607"/>
      <c r="AA607"/>
      <c r="AB607"/>
      <c r="AC607"/>
      <c r="AD607"/>
      <c r="AE607"/>
      <c r="AF607"/>
      <c r="AG607"/>
      <c r="AH607"/>
      <c r="AI607"/>
      <c r="AJ607"/>
      <c r="AK607"/>
      <c r="AL607"/>
      <c r="AM607"/>
      <c r="AN607"/>
      <c r="AO607"/>
      <c r="AP607"/>
      <c r="AQ607"/>
      <c r="AR607"/>
      <c r="AS607"/>
      <c r="AT607"/>
      <c r="AU607"/>
      <c r="AV607"/>
      <c r="AW607"/>
      <c r="AX607"/>
      <c r="AY607"/>
      <c r="AZ607"/>
      <c r="BA607"/>
      <c r="BB607"/>
      <c r="BC607"/>
      <c r="BD607"/>
      <c r="BE607"/>
      <c r="BF607"/>
      <c r="BG607"/>
      <c r="BH607"/>
      <c r="BI607"/>
      <c r="BJ607"/>
      <c r="BK607"/>
      <c r="BL607"/>
      <c r="BM607"/>
      <c r="BN607"/>
      <c r="BO607"/>
      <c r="BP607"/>
      <c r="BQ607"/>
      <c r="BR607"/>
      <c r="BS607"/>
      <c r="BT607"/>
      <c r="BU607"/>
      <c r="BV607"/>
      <c r="BW607"/>
      <c r="BX607"/>
      <c r="BY607"/>
      <c r="BZ607"/>
      <c r="CA607"/>
      <c r="CB607"/>
      <c r="CC607"/>
      <c r="CD607"/>
      <c r="CE607"/>
      <c r="CF607"/>
      <c r="CG607"/>
      <c r="CH607"/>
      <c r="CI607"/>
      <c r="CJ607"/>
      <c r="CK607"/>
      <c r="CL607"/>
      <c r="CM607"/>
      <c r="CN607"/>
      <c r="CO607"/>
    </row>
    <row r="608" spans="8:93" s="1" customFormat="1">
      <c r="H608" s="109"/>
      <c r="I608" s="109"/>
      <c r="L608" s="109"/>
      <c r="Q608" s="405"/>
      <c r="R608" s="50"/>
      <c r="S608"/>
      <c r="T608"/>
      <c r="U608"/>
      <c r="V608"/>
      <c r="W608"/>
      <c r="X608"/>
      <c r="Y608"/>
      <c r="Z608"/>
      <c r="AA608"/>
      <c r="AB608"/>
      <c r="AC608"/>
      <c r="AD608"/>
      <c r="AE608"/>
      <c r="AF608"/>
      <c r="AG608"/>
      <c r="AH608"/>
      <c r="AI608"/>
      <c r="AJ608"/>
      <c r="AK608"/>
      <c r="AL608"/>
      <c r="AM608"/>
      <c r="AN608"/>
      <c r="AO608"/>
      <c r="AP608"/>
      <c r="AQ608"/>
      <c r="AR608"/>
      <c r="AS608"/>
      <c r="AT608"/>
      <c r="AU608"/>
      <c r="AV608"/>
      <c r="AW608"/>
      <c r="AX608"/>
      <c r="AY608"/>
      <c r="AZ608"/>
      <c r="BA608"/>
      <c r="BB608"/>
      <c r="BC608"/>
      <c r="BD608"/>
      <c r="BE608"/>
      <c r="BF608"/>
      <c r="BG608"/>
      <c r="BH608"/>
      <c r="BI608"/>
      <c r="BJ608"/>
      <c r="BK608"/>
      <c r="BL608"/>
      <c r="BM608"/>
      <c r="BN608"/>
      <c r="BO608"/>
      <c r="BP608"/>
      <c r="BQ608"/>
      <c r="BR608"/>
      <c r="BS608"/>
      <c r="BT608"/>
      <c r="BU608"/>
      <c r="BV608"/>
      <c r="BW608"/>
      <c r="BX608"/>
      <c r="BY608"/>
      <c r="BZ608"/>
      <c r="CA608"/>
      <c r="CB608"/>
      <c r="CC608"/>
      <c r="CD608"/>
      <c r="CE608"/>
      <c r="CF608"/>
      <c r="CG608"/>
      <c r="CH608"/>
      <c r="CI608"/>
      <c r="CJ608"/>
      <c r="CK608"/>
      <c r="CL608"/>
      <c r="CM608"/>
      <c r="CN608"/>
      <c r="CO608"/>
    </row>
    <row r="609" spans="1:93" s="1" customFormat="1">
      <c r="H609" s="109"/>
      <c r="I609" s="109"/>
      <c r="L609" s="109"/>
      <c r="Q609" s="405"/>
      <c r="R609" s="50"/>
      <c r="S609"/>
      <c r="T609"/>
      <c r="U609"/>
      <c r="V609"/>
      <c r="W609"/>
      <c r="X609"/>
      <c r="Y609"/>
      <c r="Z609"/>
      <c r="AA609"/>
      <c r="AB609"/>
      <c r="AC609"/>
      <c r="AD609"/>
      <c r="AE609"/>
      <c r="AF609"/>
      <c r="AG609"/>
      <c r="AH609"/>
      <c r="AI609"/>
      <c r="AJ609"/>
      <c r="AK609"/>
      <c r="AL609"/>
      <c r="AM609"/>
      <c r="AN609"/>
      <c r="AO609"/>
      <c r="AP609"/>
      <c r="AQ609"/>
      <c r="AR609"/>
      <c r="AS609"/>
      <c r="AT609"/>
      <c r="AU609"/>
      <c r="AV609"/>
      <c r="AW609"/>
      <c r="AX609"/>
      <c r="AY609"/>
      <c r="AZ609"/>
      <c r="BA609"/>
      <c r="BB609"/>
      <c r="BC609"/>
      <c r="BD609"/>
      <c r="BE609"/>
      <c r="BF609"/>
      <c r="BG609"/>
      <c r="BH609"/>
      <c r="BI609"/>
      <c r="BJ609"/>
      <c r="BK609"/>
      <c r="BL609"/>
      <c r="BM609"/>
      <c r="BN609"/>
      <c r="BO609"/>
      <c r="BP609"/>
      <c r="BQ609"/>
      <c r="BR609"/>
      <c r="BS609"/>
      <c r="BT609"/>
      <c r="BU609"/>
      <c r="BV609"/>
      <c r="BW609"/>
      <c r="BX609"/>
      <c r="BY609"/>
      <c r="BZ609"/>
      <c r="CA609"/>
      <c r="CB609"/>
      <c r="CC609"/>
      <c r="CD609"/>
      <c r="CE609"/>
      <c r="CF609"/>
      <c r="CG609"/>
      <c r="CH609"/>
      <c r="CI609"/>
      <c r="CJ609"/>
      <c r="CK609"/>
      <c r="CL609"/>
      <c r="CM609"/>
      <c r="CN609"/>
      <c r="CO609"/>
    </row>
    <row r="610" spans="1:93" s="1" customFormat="1">
      <c r="H610" s="109"/>
      <c r="I610" s="109"/>
      <c r="L610" s="109"/>
      <c r="Q610" s="405"/>
      <c r="R610" s="50"/>
      <c r="S610"/>
      <c r="T610"/>
      <c r="U610"/>
      <c r="V610"/>
      <c r="W610"/>
      <c r="X610"/>
      <c r="Y610"/>
      <c r="Z610"/>
      <c r="AA610"/>
      <c r="AB610"/>
      <c r="AC610"/>
      <c r="AD610"/>
      <c r="AE610"/>
      <c r="AF610"/>
      <c r="AG610"/>
      <c r="AH610"/>
      <c r="AI610"/>
      <c r="AJ610"/>
      <c r="AK610"/>
      <c r="AL610"/>
      <c r="AM610"/>
      <c r="AN610"/>
      <c r="AO610"/>
      <c r="AP610"/>
      <c r="AQ610"/>
      <c r="AR610"/>
      <c r="AS610"/>
      <c r="AT610"/>
      <c r="AU610"/>
      <c r="AV610"/>
      <c r="AW610"/>
      <c r="AX610"/>
      <c r="AY610"/>
      <c r="AZ610"/>
      <c r="BA610"/>
      <c r="BB610"/>
      <c r="BC610"/>
      <c r="BD610"/>
      <c r="BE610"/>
      <c r="BF610"/>
      <c r="BG610"/>
      <c r="BH610"/>
      <c r="BI610"/>
      <c r="BJ610"/>
      <c r="BK610"/>
      <c r="BL610"/>
      <c r="BM610"/>
      <c r="BN610"/>
      <c r="BO610"/>
      <c r="BP610"/>
      <c r="BQ610"/>
      <c r="BR610"/>
      <c r="BS610"/>
      <c r="BT610"/>
      <c r="BU610"/>
      <c r="BV610"/>
      <c r="BW610"/>
      <c r="BX610"/>
      <c r="BY610"/>
      <c r="BZ610"/>
      <c r="CA610"/>
      <c r="CB610"/>
      <c r="CC610"/>
      <c r="CD610"/>
      <c r="CE610"/>
      <c r="CF610"/>
      <c r="CG610"/>
      <c r="CH610"/>
      <c r="CI610"/>
      <c r="CJ610"/>
      <c r="CK610"/>
      <c r="CL610"/>
      <c r="CM610"/>
      <c r="CN610"/>
      <c r="CO610"/>
    </row>
    <row r="611" spans="1:93" s="1" customFormat="1">
      <c r="H611" s="109"/>
      <c r="I611" s="109"/>
      <c r="L611" s="109"/>
      <c r="Q611" s="405"/>
      <c r="R611" s="50"/>
      <c r="S611"/>
      <c r="T611"/>
      <c r="U611"/>
      <c r="V611"/>
      <c r="W611"/>
      <c r="X611"/>
      <c r="Y611"/>
      <c r="Z611"/>
      <c r="AA611"/>
      <c r="AB611"/>
      <c r="AC611"/>
      <c r="AD611"/>
      <c r="AE611"/>
      <c r="AF611"/>
      <c r="AG611"/>
      <c r="AH611"/>
      <c r="AI611"/>
      <c r="AJ611"/>
      <c r="AK611"/>
      <c r="AL611"/>
      <c r="AM611"/>
      <c r="AN611"/>
      <c r="AO611"/>
      <c r="AP611"/>
      <c r="AQ611"/>
      <c r="AR611"/>
      <c r="AS611"/>
      <c r="AT611"/>
      <c r="AU611"/>
      <c r="AV611"/>
      <c r="AW611"/>
      <c r="AX611"/>
      <c r="AY611"/>
      <c r="AZ611"/>
      <c r="BA611"/>
      <c r="BB611"/>
      <c r="BC611"/>
      <c r="BD611"/>
      <c r="BE611"/>
      <c r="BF611"/>
      <c r="BG611"/>
      <c r="BH611"/>
      <c r="BI611"/>
      <c r="BJ611"/>
      <c r="BK611"/>
      <c r="BL611"/>
      <c r="BM611"/>
      <c r="BN611"/>
      <c r="BO611"/>
      <c r="BP611"/>
      <c r="BQ611"/>
      <c r="BR611"/>
      <c r="BS611"/>
      <c r="BT611"/>
      <c r="BU611"/>
      <c r="BV611"/>
      <c r="BW611"/>
      <c r="BX611"/>
      <c r="BY611"/>
      <c r="BZ611"/>
      <c r="CA611"/>
      <c r="CB611"/>
      <c r="CC611"/>
      <c r="CD611"/>
      <c r="CE611"/>
      <c r="CF611"/>
      <c r="CG611"/>
      <c r="CH611"/>
      <c r="CI611"/>
      <c r="CJ611"/>
      <c r="CK611"/>
      <c r="CL611"/>
      <c r="CM611"/>
      <c r="CN611"/>
      <c r="CO611"/>
    </row>
    <row r="612" spans="1:93" s="1" customFormat="1">
      <c r="H612" s="109"/>
      <c r="I612" s="109"/>
      <c r="L612" s="109"/>
      <c r="Q612" s="405"/>
      <c r="R612" s="50"/>
      <c r="S612"/>
      <c r="T612"/>
      <c r="U612"/>
      <c r="V612"/>
      <c r="W612"/>
      <c r="X612"/>
      <c r="Y612"/>
      <c r="Z612"/>
      <c r="AA612"/>
      <c r="AB612"/>
      <c r="AC612"/>
      <c r="AD612"/>
      <c r="AE612"/>
      <c r="AF612"/>
      <c r="AG612"/>
      <c r="AH612"/>
      <c r="AI612"/>
      <c r="AJ612"/>
      <c r="AK612"/>
      <c r="AL612"/>
      <c r="AM612"/>
      <c r="AN612"/>
      <c r="AO612"/>
      <c r="AP612"/>
      <c r="AQ612"/>
      <c r="AR612"/>
      <c r="AS612"/>
      <c r="AT612"/>
      <c r="AU612"/>
      <c r="AV612"/>
      <c r="AW612"/>
      <c r="AX612"/>
      <c r="AY612"/>
      <c r="AZ612"/>
      <c r="BA612"/>
      <c r="BB612"/>
      <c r="BC612"/>
      <c r="BD612"/>
      <c r="BE612"/>
      <c r="BF612"/>
      <c r="BG612"/>
      <c r="BH612"/>
      <c r="BI612"/>
      <c r="BJ612"/>
      <c r="BK612"/>
      <c r="BL612"/>
      <c r="BM612"/>
      <c r="BN612"/>
      <c r="BO612"/>
      <c r="BP612"/>
      <c r="BQ612"/>
      <c r="BR612"/>
      <c r="BS612"/>
      <c r="BT612"/>
      <c r="BU612"/>
      <c r="BV612"/>
      <c r="BW612"/>
      <c r="BX612"/>
      <c r="BY612"/>
      <c r="BZ612"/>
      <c r="CA612"/>
      <c r="CB612"/>
      <c r="CC612"/>
      <c r="CD612"/>
      <c r="CE612"/>
      <c r="CF612"/>
      <c r="CG612"/>
      <c r="CH612"/>
      <c r="CI612"/>
      <c r="CJ612"/>
      <c r="CK612"/>
      <c r="CL612"/>
      <c r="CM612"/>
      <c r="CN612"/>
      <c r="CO612"/>
    </row>
    <row r="613" spans="1:93" s="1" customFormat="1">
      <c r="H613" s="109"/>
      <c r="I613" s="109"/>
      <c r="L613" s="109"/>
      <c r="Q613" s="405"/>
      <c r="R613" s="50"/>
      <c r="S613"/>
      <c r="T613"/>
      <c r="U613"/>
      <c r="V613"/>
      <c r="W613"/>
      <c r="X613"/>
      <c r="Y613"/>
      <c r="Z613"/>
      <c r="AA613"/>
      <c r="AB613"/>
      <c r="AC613"/>
      <c r="AD613"/>
      <c r="AE613"/>
      <c r="AF613"/>
      <c r="AG613"/>
      <c r="AH613"/>
      <c r="AI613"/>
      <c r="AJ613"/>
      <c r="AK613"/>
      <c r="AL613"/>
      <c r="AM613"/>
      <c r="AN613"/>
      <c r="AO613"/>
      <c r="AP613"/>
      <c r="AQ613"/>
      <c r="AR613"/>
      <c r="AS613"/>
      <c r="AT613"/>
      <c r="AU613"/>
      <c r="AV613"/>
      <c r="AW613"/>
      <c r="AX613"/>
      <c r="AY613"/>
      <c r="AZ613"/>
      <c r="BA613"/>
      <c r="BB613"/>
      <c r="BC613"/>
      <c r="BD613"/>
      <c r="BE613"/>
      <c r="BF613"/>
      <c r="BG613"/>
      <c r="BH613"/>
      <c r="BI613"/>
      <c r="BJ613"/>
      <c r="BK613"/>
      <c r="BL613"/>
      <c r="BM613"/>
      <c r="BN613"/>
      <c r="BO613"/>
      <c r="BP613"/>
      <c r="BQ613"/>
      <c r="BR613"/>
      <c r="BS613"/>
      <c r="BT613"/>
      <c r="BU613"/>
      <c r="BV613"/>
      <c r="BW613"/>
      <c r="BX613"/>
      <c r="BY613"/>
      <c r="BZ613"/>
      <c r="CA613"/>
      <c r="CB613"/>
      <c r="CC613"/>
      <c r="CD613"/>
      <c r="CE613"/>
      <c r="CF613"/>
      <c r="CG613"/>
      <c r="CH613"/>
      <c r="CI613"/>
      <c r="CJ613"/>
      <c r="CK613"/>
      <c r="CL613"/>
      <c r="CM613"/>
      <c r="CN613"/>
      <c r="CO613"/>
    </row>
    <row r="614" spans="1:93" s="1" customFormat="1">
      <c r="H614" s="109"/>
      <c r="I614" s="109"/>
      <c r="L614" s="109"/>
      <c r="Q614" s="405"/>
      <c r="R614" s="50"/>
      <c r="S614"/>
      <c r="T614"/>
      <c r="U614"/>
      <c r="V614"/>
      <c r="W614"/>
      <c r="X614"/>
      <c r="Y614"/>
      <c r="Z614"/>
      <c r="AA614"/>
      <c r="AB614"/>
      <c r="AC614"/>
      <c r="AD614"/>
      <c r="AE614"/>
      <c r="AF614"/>
      <c r="AG614"/>
      <c r="AH614"/>
      <c r="AI614"/>
      <c r="AJ614"/>
      <c r="AK614"/>
      <c r="AL614"/>
      <c r="AM614"/>
      <c r="AN614"/>
      <c r="AO614"/>
      <c r="AP614"/>
      <c r="AQ614"/>
      <c r="AR614"/>
      <c r="AS614"/>
      <c r="AT614"/>
      <c r="AU614"/>
      <c r="AV614"/>
      <c r="AW614"/>
      <c r="AX614"/>
      <c r="AY614"/>
      <c r="AZ614"/>
      <c r="BA614"/>
      <c r="BB614"/>
      <c r="BC614"/>
      <c r="BD614"/>
      <c r="BE614"/>
      <c r="BF614"/>
      <c r="BG614"/>
      <c r="BH614"/>
      <c r="BI614"/>
      <c r="BJ614"/>
      <c r="BK614"/>
      <c r="BL614"/>
      <c r="BM614"/>
      <c r="BN614"/>
      <c r="BO614"/>
      <c r="BP614"/>
      <c r="BQ614"/>
      <c r="BR614"/>
      <c r="BS614"/>
      <c r="BT614"/>
      <c r="BU614"/>
      <c r="BV614"/>
      <c r="BW614"/>
      <c r="BX614"/>
      <c r="BY614"/>
      <c r="BZ614"/>
      <c r="CA614"/>
      <c r="CB614"/>
      <c r="CC614"/>
      <c r="CD614"/>
      <c r="CE614"/>
      <c r="CF614"/>
      <c r="CG614"/>
      <c r="CH614"/>
      <c r="CI614"/>
      <c r="CJ614"/>
      <c r="CK614"/>
      <c r="CL614"/>
      <c r="CM614"/>
      <c r="CN614"/>
      <c r="CO614"/>
    </row>
    <row r="615" spans="1:93" s="1" customFormat="1">
      <c r="H615" s="109"/>
      <c r="I615" s="109"/>
      <c r="L615" s="109"/>
      <c r="Q615" s="405"/>
      <c r="R615" s="50"/>
      <c r="S615"/>
      <c r="T615"/>
      <c r="U615"/>
      <c r="V615"/>
      <c r="W615"/>
      <c r="X615"/>
      <c r="Y615"/>
      <c r="Z615"/>
      <c r="AA615"/>
      <c r="AB615"/>
      <c r="AC615"/>
      <c r="AD615"/>
      <c r="AE615"/>
      <c r="AF615"/>
      <c r="AG615"/>
      <c r="AH615"/>
      <c r="AI615"/>
      <c r="AJ615"/>
      <c r="AK615"/>
      <c r="AL615"/>
      <c r="AM615"/>
      <c r="AN615"/>
      <c r="AO615"/>
      <c r="AP615"/>
      <c r="AQ615"/>
      <c r="AR615"/>
      <c r="AS615"/>
      <c r="AT615"/>
      <c r="AU615"/>
      <c r="AV615"/>
      <c r="AW615"/>
      <c r="AX615"/>
      <c r="AY615"/>
      <c r="AZ615"/>
      <c r="BA615"/>
      <c r="BB615"/>
      <c r="BC615"/>
      <c r="BD615"/>
      <c r="BE615"/>
      <c r="BF615"/>
      <c r="BG615"/>
      <c r="BH615"/>
      <c r="BI615"/>
      <c r="BJ615"/>
      <c r="BK615"/>
      <c r="BL615"/>
      <c r="BM615"/>
      <c r="BN615"/>
      <c r="BO615"/>
      <c r="BP615"/>
      <c r="BQ615"/>
      <c r="BR615"/>
      <c r="BS615"/>
      <c r="BT615"/>
      <c r="BU615"/>
      <c r="BV615"/>
      <c r="BW615"/>
      <c r="BX615"/>
      <c r="BY615"/>
      <c r="BZ615"/>
      <c r="CA615"/>
      <c r="CB615"/>
      <c r="CC615"/>
      <c r="CD615"/>
      <c r="CE615"/>
      <c r="CF615"/>
      <c r="CG615"/>
      <c r="CH615"/>
      <c r="CI615"/>
      <c r="CJ615"/>
      <c r="CK615"/>
      <c r="CL615"/>
      <c r="CM615"/>
      <c r="CN615"/>
      <c r="CO615"/>
    </row>
    <row r="616" spans="1:93" s="1" customFormat="1">
      <c r="H616" s="109"/>
      <c r="I616" s="109"/>
      <c r="L616" s="109"/>
      <c r="Q616" s="405"/>
      <c r="R616" s="50"/>
      <c r="S616"/>
      <c r="T616"/>
      <c r="U616"/>
      <c r="V616"/>
      <c r="W616"/>
      <c r="X616"/>
      <c r="Y616"/>
      <c r="Z616"/>
      <c r="AA616"/>
      <c r="AB616"/>
      <c r="AC616"/>
      <c r="AD616"/>
      <c r="AE616"/>
      <c r="AF616"/>
      <c r="AG616"/>
      <c r="AH616"/>
      <c r="AI616"/>
      <c r="AJ616"/>
      <c r="AK616"/>
      <c r="AL616"/>
      <c r="AM616"/>
      <c r="AN616"/>
      <c r="AO616"/>
      <c r="AP616"/>
      <c r="AQ616"/>
      <c r="AR616"/>
      <c r="AS616"/>
      <c r="AT616"/>
      <c r="AU616"/>
      <c r="AV616"/>
      <c r="AW616"/>
      <c r="AX616"/>
      <c r="AY616"/>
      <c r="AZ616"/>
      <c r="BA616"/>
      <c r="BB616"/>
      <c r="BC616"/>
      <c r="BD616"/>
      <c r="BE616"/>
      <c r="BF616"/>
      <c r="BG616"/>
      <c r="BH616"/>
      <c r="BI616"/>
      <c r="BJ616"/>
      <c r="BK616"/>
      <c r="BL616"/>
      <c r="BM616"/>
      <c r="BN616"/>
      <c r="BO616"/>
      <c r="BP616"/>
      <c r="BQ616"/>
      <c r="BR616"/>
      <c r="BS616"/>
      <c r="BT616"/>
      <c r="BU616"/>
      <c r="BV616"/>
      <c r="BW616"/>
      <c r="BX616"/>
      <c r="BY616"/>
      <c r="BZ616"/>
      <c r="CA616"/>
      <c r="CB616"/>
      <c r="CC616"/>
      <c r="CD616"/>
      <c r="CE616"/>
      <c r="CF616"/>
      <c r="CG616"/>
      <c r="CH616"/>
      <c r="CI616"/>
      <c r="CJ616"/>
      <c r="CK616"/>
      <c r="CL616"/>
      <c r="CM616"/>
      <c r="CN616"/>
      <c r="CO616"/>
    </row>
    <row r="617" spans="1:93" s="1" customFormat="1">
      <c r="H617" s="109"/>
      <c r="I617" s="109"/>
      <c r="L617" s="109"/>
      <c r="Q617" s="405"/>
      <c r="R617" s="50"/>
      <c r="S617"/>
      <c r="T617"/>
      <c r="U617"/>
      <c r="V617"/>
      <c r="W617"/>
      <c r="X617"/>
      <c r="Y617"/>
      <c r="Z617"/>
      <c r="AA617"/>
      <c r="AB617"/>
      <c r="AC617"/>
      <c r="AD617"/>
      <c r="AE617"/>
      <c r="AF617"/>
      <c r="AG617"/>
      <c r="AH617"/>
      <c r="AI617"/>
      <c r="AJ617"/>
      <c r="AK617"/>
      <c r="AL617"/>
      <c r="AM617"/>
      <c r="AN617"/>
      <c r="AO617"/>
      <c r="AP617"/>
      <c r="AQ617"/>
      <c r="AR617"/>
      <c r="AS617"/>
      <c r="AT617"/>
      <c r="AU617"/>
      <c r="AV617"/>
      <c r="AW617"/>
      <c r="AX617"/>
      <c r="AY617"/>
      <c r="AZ617"/>
      <c r="BA617"/>
      <c r="BB617"/>
      <c r="BC617"/>
      <c r="BD617"/>
      <c r="BE617"/>
      <c r="BF617"/>
      <c r="BG617"/>
      <c r="BH617"/>
      <c r="BI617"/>
      <c r="BJ617"/>
      <c r="BK617"/>
      <c r="BL617"/>
      <c r="BM617"/>
      <c r="BN617"/>
      <c r="BO617"/>
      <c r="BP617"/>
      <c r="BQ617"/>
      <c r="BR617"/>
      <c r="BS617"/>
      <c r="BT617"/>
      <c r="BU617"/>
      <c r="BV617"/>
      <c r="BW617"/>
      <c r="BX617"/>
      <c r="BY617"/>
      <c r="BZ617"/>
      <c r="CA617"/>
      <c r="CB617"/>
      <c r="CC617"/>
      <c r="CD617"/>
      <c r="CE617"/>
      <c r="CF617"/>
      <c r="CG617"/>
      <c r="CH617"/>
      <c r="CI617"/>
      <c r="CJ617"/>
      <c r="CK617"/>
      <c r="CL617"/>
      <c r="CM617"/>
      <c r="CN617"/>
      <c r="CO617"/>
    </row>
    <row r="618" spans="1:93" s="1" customFormat="1">
      <c r="H618" s="109"/>
      <c r="I618" s="109"/>
      <c r="L618" s="109"/>
      <c r="Q618" s="405"/>
      <c r="R618" s="50"/>
      <c r="S618"/>
      <c r="T618"/>
      <c r="U618"/>
      <c r="V618"/>
      <c r="W618"/>
      <c r="X618"/>
      <c r="Y618"/>
      <c r="Z618"/>
      <c r="AA618"/>
      <c r="AB618"/>
      <c r="AC618"/>
      <c r="AD618"/>
      <c r="AE618"/>
      <c r="AF618"/>
      <c r="AG618"/>
      <c r="AH618"/>
      <c r="AI618"/>
      <c r="AJ618"/>
      <c r="AK618"/>
      <c r="AL618"/>
      <c r="AM618"/>
      <c r="AN618"/>
      <c r="AO618"/>
      <c r="AP618"/>
      <c r="AQ618"/>
      <c r="AR618"/>
      <c r="AS618"/>
      <c r="AT618"/>
      <c r="AU618"/>
      <c r="AV618"/>
      <c r="AW618"/>
      <c r="AX618"/>
      <c r="AY618"/>
      <c r="AZ618"/>
      <c r="BA618"/>
      <c r="BB618"/>
      <c r="BC618"/>
      <c r="BD618"/>
      <c r="BE618"/>
      <c r="BF618"/>
      <c r="BG618"/>
      <c r="BH618"/>
      <c r="BI618"/>
      <c r="BJ618"/>
      <c r="BK618"/>
      <c r="BL618"/>
      <c r="BM618"/>
      <c r="BN618"/>
      <c r="BO618"/>
      <c r="BP618"/>
      <c r="BQ618"/>
      <c r="BR618"/>
      <c r="BS618"/>
      <c r="BT618"/>
      <c r="BU618"/>
      <c r="BV618"/>
      <c r="BW618"/>
      <c r="BX618"/>
      <c r="BY618"/>
      <c r="BZ618"/>
      <c r="CA618"/>
      <c r="CB618"/>
      <c r="CC618"/>
      <c r="CD618"/>
      <c r="CE618"/>
      <c r="CF618"/>
      <c r="CG618"/>
      <c r="CH618"/>
      <c r="CI618"/>
      <c r="CJ618"/>
      <c r="CK618"/>
      <c r="CL618"/>
      <c r="CM618"/>
      <c r="CN618"/>
      <c r="CO618"/>
    </row>
    <row r="619" spans="1:93" s="1" customFormat="1">
      <c r="H619" s="109"/>
      <c r="I619" s="109"/>
      <c r="L619" s="109"/>
      <c r="Q619" s="405"/>
      <c r="R619" s="50"/>
      <c r="S619"/>
      <c r="T619"/>
      <c r="U619"/>
      <c r="V619"/>
      <c r="W619"/>
      <c r="X619"/>
      <c r="Y619"/>
      <c r="Z619"/>
      <c r="AA619"/>
      <c r="AB619"/>
      <c r="AC619"/>
      <c r="AD619"/>
      <c r="AE619"/>
      <c r="AF619"/>
      <c r="AG619"/>
      <c r="AH619"/>
      <c r="AI619"/>
      <c r="AJ619"/>
      <c r="AK619"/>
      <c r="AL619"/>
      <c r="AM619"/>
      <c r="AN619"/>
      <c r="AO619"/>
      <c r="AP619"/>
      <c r="AQ619"/>
      <c r="AR619"/>
      <c r="AS619"/>
      <c r="AT619"/>
      <c r="AU619"/>
      <c r="AV619"/>
      <c r="AW619"/>
      <c r="AX619"/>
      <c r="AY619"/>
      <c r="AZ619"/>
      <c r="BA619"/>
      <c r="BB619"/>
      <c r="BC619"/>
      <c r="BD619"/>
      <c r="BE619"/>
      <c r="BF619"/>
      <c r="BG619"/>
      <c r="BH619"/>
      <c r="BI619"/>
      <c r="BJ619"/>
      <c r="BK619"/>
      <c r="BL619"/>
      <c r="BM619"/>
      <c r="BN619"/>
      <c r="BO619"/>
      <c r="BP619"/>
      <c r="BQ619"/>
      <c r="BR619"/>
      <c r="BS619"/>
      <c r="BT619"/>
      <c r="BU619"/>
      <c r="BV619"/>
      <c r="BW619"/>
      <c r="BX619"/>
      <c r="BY619"/>
      <c r="BZ619"/>
      <c r="CA619"/>
      <c r="CB619"/>
      <c r="CC619"/>
      <c r="CD619"/>
      <c r="CE619"/>
      <c r="CF619"/>
      <c r="CG619"/>
      <c r="CH619"/>
      <c r="CI619"/>
      <c r="CJ619"/>
      <c r="CK619"/>
      <c r="CL619"/>
      <c r="CM619"/>
      <c r="CN619"/>
      <c r="CO619"/>
    </row>
    <row r="620" spans="1:93">
      <c r="A620" s="1"/>
      <c r="B620" s="1"/>
      <c r="C620" s="1"/>
    </row>
    <row r="621" spans="1:93">
      <c r="A621" s="1"/>
      <c r="B621" s="1"/>
      <c r="C621" s="1"/>
    </row>
    <row r="622" spans="1:93">
      <c r="A622" s="1"/>
      <c r="B622" s="1"/>
      <c r="C622" s="1"/>
    </row>
    <row r="623" spans="1:93">
      <c r="A623" s="1"/>
      <c r="B623" s="1"/>
      <c r="C623" s="1"/>
    </row>
    <row r="624" spans="1:93">
      <c r="A624" s="1"/>
      <c r="B624" s="1"/>
      <c r="C624" s="1"/>
    </row>
    <row r="625" spans="1:3">
      <c r="A625" s="1"/>
      <c r="B625" s="1"/>
      <c r="C625" s="1"/>
    </row>
    <row r="626" spans="1:3">
      <c r="A626" s="1"/>
      <c r="B626" s="1"/>
      <c r="C626" s="1"/>
    </row>
    <row r="627" spans="1:3">
      <c r="A627" s="1"/>
      <c r="B627" s="1"/>
      <c r="C627" s="1"/>
    </row>
    <row r="628" spans="1:3">
      <c r="A628" s="1"/>
      <c r="B628" s="1"/>
      <c r="C628" s="1"/>
    </row>
    <row r="629" spans="1:3">
      <c r="A629" s="1"/>
      <c r="B629" s="1"/>
      <c r="C629" s="1"/>
    </row>
    <row r="630" spans="1:3">
      <c r="A630" s="1"/>
      <c r="B630" s="1"/>
      <c r="C630" s="1"/>
    </row>
    <row r="631" spans="1:3">
      <c r="A631" s="1"/>
      <c r="B631" s="1"/>
      <c r="C631" s="1"/>
    </row>
    <row r="632" spans="1:3">
      <c r="A632" s="1"/>
      <c r="B632" s="1"/>
      <c r="C632" s="1"/>
    </row>
    <row r="633" spans="1:3">
      <c r="A633" s="1"/>
      <c r="B633" s="1"/>
      <c r="C633" s="1"/>
    </row>
    <row r="634" spans="1:3">
      <c r="A634" s="1"/>
      <c r="B634" s="1"/>
      <c r="C634" s="1"/>
    </row>
    <row r="635" spans="1:3">
      <c r="A635" s="1"/>
      <c r="B635" s="1"/>
      <c r="C635" s="1"/>
    </row>
    <row r="636" spans="1:3">
      <c r="A636" s="1"/>
      <c r="B636" s="1"/>
      <c r="C636" s="1"/>
    </row>
    <row r="637" spans="1:3">
      <c r="A637" s="1"/>
      <c r="B637" s="1"/>
      <c r="C637" s="1"/>
    </row>
    <row r="638" spans="1:3">
      <c r="A638" s="1"/>
      <c r="B638" s="1"/>
      <c r="C638" s="1"/>
    </row>
    <row r="639" spans="1:3">
      <c r="A639" s="1"/>
      <c r="B639" s="1"/>
      <c r="C639" s="1"/>
    </row>
    <row r="640" spans="1:3">
      <c r="A640" s="1"/>
      <c r="B640" s="1"/>
      <c r="C640" s="1"/>
    </row>
    <row r="641" spans="1:3">
      <c r="A641" s="1"/>
      <c r="B641" s="1"/>
      <c r="C641" s="1"/>
    </row>
    <row r="642" spans="1:3">
      <c r="A642" s="1"/>
      <c r="B642" s="1"/>
      <c r="C642" s="1"/>
    </row>
    <row r="643" spans="1:3">
      <c r="A643" s="1"/>
      <c r="B643" s="1"/>
      <c r="C643" s="1"/>
    </row>
    <row r="644" spans="1:3">
      <c r="A644" s="1"/>
      <c r="B644" s="1"/>
      <c r="C644" s="1"/>
    </row>
    <row r="645" spans="1:3">
      <c r="A645" s="1"/>
      <c r="B645" s="1"/>
      <c r="C645" s="1"/>
    </row>
    <row r="646" spans="1:3">
      <c r="A646" s="1"/>
      <c r="B646" s="1"/>
      <c r="C646" s="1"/>
    </row>
    <row r="647" spans="1:3">
      <c r="A647" s="1"/>
      <c r="B647" s="1"/>
      <c r="C647" s="1"/>
    </row>
    <row r="648" spans="1:3">
      <c r="A648" s="1"/>
      <c r="B648" s="1"/>
      <c r="C648" s="1"/>
    </row>
    <row r="649" spans="1:3">
      <c r="A649" s="1"/>
      <c r="B649" s="1"/>
      <c r="C649" s="1"/>
    </row>
    <row r="650" spans="1:3">
      <c r="A650" s="1"/>
      <c r="B650" s="1"/>
      <c r="C650" s="1"/>
    </row>
    <row r="651" spans="1:3">
      <c r="A651" s="1"/>
      <c r="B651" s="1"/>
      <c r="C651" s="1"/>
    </row>
    <row r="652" spans="1:3">
      <c r="A652" s="1"/>
      <c r="B652" s="1"/>
      <c r="C652" s="1"/>
    </row>
    <row r="653" spans="1:3">
      <c r="A653" s="1"/>
      <c r="B653" s="1"/>
      <c r="C653" s="1"/>
    </row>
    <row r="654" spans="1:3">
      <c r="A654" s="1"/>
      <c r="B654" s="1"/>
      <c r="C654" s="1"/>
    </row>
    <row r="655" spans="1:3">
      <c r="A655" s="1"/>
      <c r="B655" s="1"/>
      <c r="C655" s="1"/>
    </row>
    <row r="656" spans="1:3">
      <c r="A656" s="1"/>
      <c r="B656" s="1"/>
      <c r="C656" s="1"/>
    </row>
    <row r="657" spans="1:3">
      <c r="A657" s="1"/>
      <c r="B657" s="1"/>
      <c r="C657" s="1"/>
    </row>
    <row r="658" spans="1:3">
      <c r="A658" s="1"/>
      <c r="B658" s="1"/>
      <c r="C658" s="1"/>
    </row>
    <row r="659" spans="1:3">
      <c r="A659" s="1"/>
      <c r="B659" s="1"/>
      <c r="C659" s="1"/>
    </row>
    <row r="660" spans="1:3">
      <c r="A660" s="1"/>
      <c r="B660" s="1"/>
      <c r="C660" s="1"/>
    </row>
    <row r="661" spans="1:3">
      <c r="A661" s="1"/>
      <c r="B661" s="1"/>
      <c r="C661" s="1"/>
    </row>
    <row r="662" spans="1:3">
      <c r="A662" s="1"/>
      <c r="B662" s="1"/>
      <c r="C662" s="1"/>
    </row>
    <row r="663" spans="1:3">
      <c r="A663" s="1"/>
      <c r="B663" s="1"/>
      <c r="C663" s="1"/>
    </row>
  </sheetData>
  <autoFilter ref="N1:N663" xr:uid="{6D7F3642-E7CD-442A-A6F2-BF3B07B765B0}"/>
  <mergeCells count="2">
    <mergeCell ref="A1:G1"/>
    <mergeCell ref="H1:P1"/>
  </mergeCells>
  <conditionalFormatting sqref="M1:M494 M523:M1048576">
    <cfRule type="containsText" dxfId="46" priority="4" operator="containsText" text="Current (Electrical Current ">
      <formula>NOT(ISERROR(SEARCH("Current (Electrical Current ",M1)))</formula>
    </cfRule>
  </conditionalFormatting>
  <conditionalFormatting sqref="O1:O1048576">
    <cfRule type="containsText" dxfId="45" priority="2" operator="containsText" text="MSH">
      <formula>NOT(ISERROR(SEARCH("MSH",O1)))</formula>
    </cfRule>
    <cfRule type="containsText" dxfId="44" priority="3" operator="containsText" text="MSH ">
      <formula>NOT(ISERROR(SEARCH("MSH ",O1)))</formula>
    </cfRule>
  </conditionalFormatting>
  <conditionalFormatting sqref="G1:G1048576">
    <cfRule type="containsText" dxfId="43" priority="1" operator="containsText" text="SDOH">
      <formula>NOT(ISERROR(SEARCH("SDOH",G1)))</formula>
    </cfRule>
  </conditionalFormatting>
  <pageMargins left="0.7" right="0.7" top="0.75" bottom="0.75" header="0.3" footer="0.3"/>
  <pageSetup orientation="portrait" r:id="rId1"/>
  <legacy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D03AB-28FE-4BDE-AE8C-F6E98F93150C}">
  <sheetPr>
    <tabColor rgb="FF00B050"/>
  </sheetPr>
  <dimension ref="A1:AL12"/>
  <sheetViews>
    <sheetView topLeftCell="A4" workbookViewId="0">
      <selection activeCell="H2" sqref="H2"/>
    </sheetView>
  </sheetViews>
  <sheetFormatPr defaultRowHeight="15"/>
  <cols>
    <col min="1" max="1" width="15.85546875" customWidth="1"/>
    <col min="2" max="2" width="16.140625" customWidth="1"/>
    <col min="12" max="12" width="17.85546875" customWidth="1"/>
    <col min="13" max="13" width="18.42578125" customWidth="1"/>
    <col min="19" max="19" width="20.5703125" customWidth="1"/>
    <col min="20" max="20" width="10.5703125" customWidth="1"/>
    <col min="26" max="26" width="12.7109375" customWidth="1"/>
    <col min="27" max="36" width="9.140625" style="2"/>
    <col min="37" max="37" width="11.7109375" style="2" customWidth="1"/>
    <col min="38" max="38" width="11.140625" style="399" customWidth="1"/>
  </cols>
  <sheetData>
    <row r="1" spans="1:38">
      <c r="A1" s="1015" t="s">
        <v>2853</v>
      </c>
      <c r="B1" s="1015"/>
      <c r="L1" s="1015" t="s">
        <v>2854</v>
      </c>
      <c r="M1" s="1015"/>
      <c r="S1" s="1015" t="s">
        <v>2855</v>
      </c>
      <c r="T1" s="1015"/>
    </row>
    <row r="2" spans="1:38">
      <c r="A2" t="s">
        <v>2856</v>
      </c>
      <c r="B2" t="s">
        <v>2857</v>
      </c>
      <c r="L2" t="s">
        <v>2856</v>
      </c>
      <c r="M2" t="s">
        <v>2857</v>
      </c>
      <c r="S2" t="s">
        <v>2856</v>
      </c>
      <c r="T2" t="s">
        <v>2857</v>
      </c>
      <c r="Z2" s="46" t="s">
        <v>2857</v>
      </c>
      <c r="AA2" s="50">
        <v>1</v>
      </c>
      <c r="AB2" s="50">
        <v>2</v>
      </c>
      <c r="AC2" s="50">
        <v>3</v>
      </c>
      <c r="AD2" s="50">
        <v>4</v>
      </c>
      <c r="AE2" s="50">
        <v>5</v>
      </c>
      <c r="AF2" s="50">
        <v>6</v>
      </c>
      <c r="AG2" s="50">
        <v>7</v>
      </c>
      <c r="AH2" s="50">
        <v>8</v>
      </c>
      <c r="AI2" s="50">
        <v>9</v>
      </c>
      <c r="AJ2" s="50">
        <v>10</v>
      </c>
      <c r="AK2" s="46"/>
      <c r="AL2" s="400"/>
    </row>
    <row r="3" spans="1:38" ht="45">
      <c r="A3">
        <v>1</v>
      </c>
      <c r="B3">
        <v>10</v>
      </c>
      <c r="L3">
        <v>1</v>
      </c>
      <c r="M3">
        <v>5</v>
      </c>
      <c r="S3">
        <v>2</v>
      </c>
      <c r="T3">
        <v>2</v>
      </c>
      <c r="Z3" s="46" t="s">
        <v>2858</v>
      </c>
      <c r="AA3" s="397">
        <v>10</v>
      </c>
      <c r="AB3" s="397">
        <v>15</v>
      </c>
      <c r="AC3" s="397">
        <v>9</v>
      </c>
      <c r="AD3" s="397">
        <v>2</v>
      </c>
      <c r="AE3" s="397">
        <v>2</v>
      </c>
      <c r="AF3" s="397"/>
      <c r="AG3" s="397"/>
      <c r="AH3" s="397"/>
      <c r="AI3" s="397"/>
      <c r="AJ3" s="397"/>
      <c r="AK3" s="46" t="s">
        <v>2321</v>
      </c>
      <c r="AL3" s="400">
        <v>2.236842105263158</v>
      </c>
    </row>
    <row r="4" spans="1:38" ht="45">
      <c r="A4">
        <v>2</v>
      </c>
      <c r="B4">
        <v>15</v>
      </c>
      <c r="L4">
        <v>2</v>
      </c>
      <c r="M4">
        <v>7</v>
      </c>
      <c r="S4">
        <v>3</v>
      </c>
      <c r="T4">
        <v>7</v>
      </c>
      <c r="Z4" s="46" t="s">
        <v>2859</v>
      </c>
      <c r="AA4" s="398">
        <v>5</v>
      </c>
      <c r="AB4" s="398">
        <v>7</v>
      </c>
      <c r="AC4" s="398">
        <v>11</v>
      </c>
      <c r="AD4" s="398">
        <v>3</v>
      </c>
      <c r="AE4" s="398">
        <v>6</v>
      </c>
      <c r="AF4" s="398">
        <v>3</v>
      </c>
      <c r="AG4" s="398">
        <v>1</v>
      </c>
      <c r="AH4" s="398">
        <v>1</v>
      </c>
      <c r="AI4" s="398"/>
      <c r="AJ4" s="398">
        <v>1</v>
      </c>
      <c r="AK4" s="46" t="s">
        <v>2321</v>
      </c>
      <c r="AL4" s="400">
        <v>3.6052631578947367</v>
      </c>
    </row>
    <row r="5" spans="1:38" ht="60">
      <c r="A5">
        <v>3</v>
      </c>
      <c r="B5">
        <v>9</v>
      </c>
      <c r="L5">
        <v>3</v>
      </c>
      <c r="M5">
        <v>11</v>
      </c>
      <c r="S5">
        <v>4</v>
      </c>
      <c r="T5">
        <v>6</v>
      </c>
      <c r="Z5" s="46" t="s">
        <v>2860</v>
      </c>
      <c r="AA5" s="30"/>
      <c r="AB5" s="30">
        <v>2</v>
      </c>
      <c r="AC5" s="30">
        <v>7</v>
      </c>
      <c r="AD5" s="30">
        <v>6</v>
      </c>
      <c r="AE5" s="30">
        <v>9</v>
      </c>
      <c r="AF5" s="30">
        <v>5</v>
      </c>
      <c r="AG5" s="30">
        <v>5</v>
      </c>
      <c r="AH5" s="30">
        <v>1</v>
      </c>
      <c r="AI5" s="30">
        <v>2</v>
      </c>
      <c r="AJ5" s="30">
        <v>1</v>
      </c>
      <c r="AK5" s="46" t="s">
        <v>2321</v>
      </c>
      <c r="AL5" s="401">
        <v>5.1315789473684212</v>
      </c>
    </row>
    <row r="6" spans="1:38">
      <c r="A6">
        <v>4</v>
      </c>
      <c r="B6">
        <v>2</v>
      </c>
      <c r="L6">
        <v>4</v>
      </c>
      <c r="M6">
        <v>3</v>
      </c>
      <c r="S6">
        <v>5</v>
      </c>
      <c r="T6">
        <v>9</v>
      </c>
    </row>
    <row r="7" spans="1:38">
      <c r="A7">
        <v>5</v>
      </c>
      <c r="B7">
        <v>2</v>
      </c>
      <c r="L7">
        <v>5</v>
      </c>
      <c r="M7">
        <v>6</v>
      </c>
      <c r="S7">
        <v>6</v>
      </c>
      <c r="T7">
        <v>5</v>
      </c>
    </row>
    <row r="8" spans="1:38">
      <c r="L8">
        <v>6</v>
      </c>
      <c r="M8">
        <v>3</v>
      </c>
      <c r="S8">
        <v>7</v>
      </c>
      <c r="T8">
        <v>5</v>
      </c>
    </row>
    <row r="9" spans="1:38">
      <c r="L9">
        <v>7</v>
      </c>
      <c r="M9">
        <v>1</v>
      </c>
      <c r="S9">
        <v>8</v>
      </c>
      <c r="T9">
        <v>1</v>
      </c>
    </row>
    <row r="10" spans="1:38">
      <c r="L10">
        <v>8</v>
      </c>
      <c r="M10">
        <v>1</v>
      </c>
      <c r="S10">
        <v>9</v>
      </c>
      <c r="T10">
        <v>2</v>
      </c>
    </row>
    <row r="11" spans="1:38">
      <c r="L11">
        <v>10</v>
      </c>
      <c r="M11">
        <v>1</v>
      </c>
      <c r="S11">
        <v>10</v>
      </c>
      <c r="T11">
        <v>1</v>
      </c>
    </row>
    <row r="12" spans="1:38">
      <c r="M12">
        <f>SUM(M3:M11)</f>
        <v>38</v>
      </c>
      <c r="T12">
        <f>SUM(T3:T11)</f>
        <v>38</v>
      </c>
    </row>
  </sheetData>
  <mergeCells count="3">
    <mergeCell ref="A1:B1"/>
    <mergeCell ref="L1:M1"/>
    <mergeCell ref="S1:T1"/>
  </mergeCells>
  <pageMargins left="0.7" right="0.7" top="0.75" bottom="0.75" header="0.3" footer="0.3"/>
  <pageSetup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5BDD6-C59D-4FA7-9B46-D7B3EEA2B91B}">
  <sheetPr codeName="Sheet12">
    <tabColor theme="9" tint="0.79998168889431442"/>
  </sheetPr>
  <dimension ref="A1:J60"/>
  <sheetViews>
    <sheetView topLeftCell="B28" zoomScale="110" zoomScaleNormal="110" workbookViewId="0">
      <selection activeCell="H56" sqref="H56"/>
    </sheetView>
  </sheetViews>
  <sheetFormatPr defaultColWidth="8.85546875" defaultRowHeight="12.75"/>
  <cols>
    <col min="1" max="1" width="62.140625" style="9" customWidth="1"/>
    <col min="2" max="2" width="8.85546875" style="9"/>
    <col min="3" max="3" width="72.5703125" style="9" customWidth="1"/>
    <col min="4" max="4" width="8.140625" style="9" customWidth="1"/>
    <col min="5" max="7" width="8.85546875" style="9"/>
    <col min="8" max="9" width="33.85546875" style="9" customWidth="1"/>
    <col min="10" max="10" width="66.140625" style="9" customWidth="1"/>
    <col min="11" max="16384" width="8.85546875" style="9"/>
  </cols>
  <sheetData>
    <row r="1" spans="1:10">
      <c r="A1" s="8" t="s">
        <v>149</v>
      </c>
      <c r="B1" s="8" t="s">
        <v>150</v>
      </c>
      <c r="H1" s="10" t="s">
        <v>150</v>
      </c>
      <c r="I1" s="10" t="s">
        <v>150</v>
      </c>
      <c r="J1" s="10" t="s">
        <v>149</v>
      </c>
    </row>
    <row r="2" spans="1:10">
      <c r="A2" s="9" t="s">
        <v>151</v>
      </c>
      <c r="B2" s="9" t="s">
        <v>152</v>
      </c>
      <c r="H2" s="11" t="s">
        <v>1065</v>
      </c>
      <c r="I2" s="11" t="s">
        <v>152</v>
      </c>
      <c r="J2" s="11" t="s">
        <v>151</v>
      </c>
    </row>
    <row r="3" spans="1:10">
      <c r="H3" s="11" t="s">
        <v>1104</v>
      </c>
      <c r="I3" s="11" t="s">
        <v>153</v>
      </c>
      <c r="J3" s="11" t="s">
        <v>154</v>
      </c>
    </row>
    <row r="4" spans="1:10" ht="25.5">
      <c r="H4" s="11" t="s">
        <v>1257</v>
      </c>
      <c r="I4" s="11" t="s">
        <v>1281</v>
      </c>
      <c r="J4" s="11" t="s">
        <v>1282</v>
      </c>
    </row>
    <row r="5" spans="1:10" ht="25.5">
      <c r="H5" s="11" t="s">
        <v>1254</v>
      </c>
      <c r="I5" s="11" t="s">
        <v>155</v>
      </c>
      <c r="J5" s="11" t="s">
        <v>156</v>
      </c>
    </row>
    <row r="6" spans="1:10">
      <c r="H6" s="11" t="s">
        <v>1258</v>
      </c>
      <c r="I6" s="11" t="s">
        <v>929</v>
      </c>
      <c r="J6" s="11" t="s">
        <v>928</v>
      </c>
    </row>
    <row r="7" spans="1:10" ht="25.5">
      <c r="H7" s="11" t="s">
        <v>1256</v>
      </c>
      <c r="I7" s="11" t="s">
        <v>1277</v>
      </c>
      <c r="J7" s="11" t="s">
        <v>1278</v>
      </c>
    </row>
    <row r="8" spans="1:10">
      <c r="H8" s="11" t="s">
        <v>1637</v>
      </c>
      <c r="I8" s="11" t="s">
        <v>1640</v>
      </c>
      <c r="J8" s="11" t="s">
        <v>1639</v>
      </c>
    </row>
    <row r="9" spans="1:10">
      <c r="H9" s="11" t="s">
        <v>1253</v>
      </c>
      <c r="I9" s="11" t="s">
        <v>157</v>
      </c>
      <c r="J9" s="11" t="s">
        <v>1178</v>
      </c>
    </row>
    <row r="10" spans="1:10">
      <c r="A10" s="9" t="s">
        <v>158</v>
      </c>
      <c r="B10" s="9" t="s">
        <v>159</v>
      </c>
      <c r="H10" s="11" t="s">
        <v>1044</v>
      </c>
      <c r="I10" s="11" t="s">
        <v>159</v>
      </c>
      <c r="J10" s="11" t="s">
        <v>158</v>
      </c>
    </row>
    <row r="11" spans="1:10">
      <c r="A11" s="9" t="s">
        <v>160</v>
      </c>
      <c r="B11" s="9" t="s">
        <v>161</v>
      </c>
      <c r="H11" s="11" t="s">
        <v>1063</v>
      </c>
      <c r="I11" s="11" t="s">
        <v>161</v>
      </c>
      <c r="J11" s="11" t="s">
        <v>160</v>
      </c>
    </row>
    <row r="12" spans="1:10">
      <c r="H12" s="11" t="s">
        <v>1111</v>
      </c>
      <c r="I12" s="11" t="s">
        <v>556</v>
      </c>
      <c r="J12" s="11" t="s">
        <v>557</v>
      </c>
    </row>
    <row r="13" spans="1:10" ht="25.5">
      <c r="A13" s="9" t="s">
        <v>162</v>
      </c>
      <c r="B13" s="9" t="s">
        <v>163</v>
      </c>
      <c r="H13" s="11" t="s">
        <v>1259</v>
      </c>
      <c r="I13" s="11" t="s">
        <v>163</v>
      </c>
      <c r="J13" s="11" t="s">
        <v>321</v>
      </c>
    </row>
    <row r="14" spans="1:10" ht="25.5">
      <c r="A14" s="9" t="s">
        <v>164</v>
      </c>
      <c r="B14" s="9" t="s">
        <v>165</v>
      </c>
      <c r="H14" s="11" t="s">
        <v>1052</v>
      </c>
      <c r="I14" s="11" t="s">
        <v>165</v>
      </c>
      <c r="J14" s="11" t="s">
        <v>166</v>
      </c>
    </row>
    <row r="15" spans="1:10">
      <c r="H15" s="11" t="s">
        <v>1103</v>
      </c>
      <c r="I15" s="11" t="s">
        <v>167</v>
      </c>
      <c r="J15" s="11" t="s">
        <v>168</v>
      </c>
    </row>
    <row r="16" spans="1:10">
      <c r="H16" s="11" t="s">
        <v>1046</v>
      </c>
      <c r="I16" s="11" t="s">
        <v>169</v>
      </c>
      <c r="J16" s="11" t="s">
        <v>70</v>
      </c>
    </row>
    <row r="17" spans="1:10">
      <c r="A17" s="9" t="s">
        <v>70</v>
      </c>
      <c r="B17" s="9" t="s">
        <v>169</v>
      </c>
      <c r="H17" s="11" t="s">
        <v>1058</v>
      </c>
      <c r="I17" s="11" t="s">
        <v>170</v>
      </c>
      <c r="J17" s="11" t="s">
        <v>88</v>
      </c>
    </row>
    <row r="18" spans="1:10" ht="25.5">
      <c r="A18" s="9" t="s">
        <v>88</v>
      </c>
      <c r="B18" s="9" t="s">
        <v>170</v>
      </c>
      <c r="H18" s="11" t="s">
        <v>1255</v>
      </c>
      <c r="I18" s="11" t="s">
        <v>171</v>
      </c>
      <c r="J18" s="11" t="s">
        <v>172</v>
      </c>
    </row>
    <row r="19" spans="1:10">
      <c r="H19" s="11" t="s">
        <v>1041</v>
      </c>
      <c r="I19" s="11" t="s">
        <v>173</v>
      </c>
      <c r="J19" s="11" t="s">
        <v>174</v>
      </c>
    </row>
    <row r="20" spans="1:10">
      <c r="H20" s="11" t="s">
        <v>1048</v>
      </c>
      <c r="I20" s="11" t="s">
        <v>175</v>
      </c>
      <c r="J20" s="11" t="s">
        <v>176</v>
      </c>
    </row>
    <row r="21" spans="1:10" ht="25.5">
      <c r="A21" s="9" t="s">
        <v>137</v>
      </c>
      <c r="B21" s="9" t="s">
        <v>175</v>
      </c>
      <c r="H21" s="11" t="s">
        <v>1050</v>
      </c>
      <c r="I21" s="11" t="s">
        <v>177</v>
      </c>
      <c r="J21" s="11" t="s">
        <v>178</v>
      </c>
    </row>
    <row r="22" spans="1:10" ht="25.5">
      <c r="H22" s="11" t="s">
        <v>1105</v>
      </c>
      <c r="I22" s="11" t="s">
        <v>179</v>
      </c>
      <c r="J22" s="11" t="s">
        <v>180</v>
      </c>
    </row>
    <row r="23" spans="1:10">
      <c r="H23" s="11" t="s">
        <v>1047</v>
      </c>
      <c r="I23" s="11" t="s">
        <v>181</v>
      </c>
      <c r="J23" s="11" t="s">
        <v>182</v>
      </c>
    </row>
    <row r="24" spans="1:10" ht="25.5">
      <c r="A24" s="9" t="s">
        <v>182</v>
      </c>
      <c r="B24" s="9" t="s">
        <v>181</v>
      </c>
      <c r="H24" s="11" t="s">
        <v>1272</v>
      </c>
      <c r="I24" s="11" t="s">
        <v>183</v>
      </c>
      <c r="J24" s="11" t="s">
        <v>184</v>
      </c>
    </row>
    <row r="25" spans="1:10">
      <c r="H25" s="11" t="s">
        <v>1260</v>
      </c>
      <c r="I25" s="11" t="s">
        <v>185</v>
      </c>
      <c r="J25" s="11" t="s">
        <v>186</v>
      </c>
    </row>
    <row r="26" spans="1:10">
      <c r="A26" s="9" t="s">
        <v>186</v>
      </c>
      <c r="B26" s="9" t="s">
        <v>185</v>
      </c>
      <c r="H26" s="11" t="s">
        <v>1062</v>
      </c>
      <c r="I26" s="11" t="s">
        <v>187</v>
      </c>
      <c r="J26" s="11" t="s">
        <v>33</v>
      </c>
    </row>
    <row r="27" spans="1:10">
      <c r="H27" s="11" t="s">
        <v>1261</v>
      </c>
      <c r="I27" s="11" t="s">
        <v>558</v>
      </c>
      <c r="J27" s="11" t="s">
        <v>1283</v>
      </c>
    </row>
    <row r="28" spans="1:10" ht="25.5">
      <c r="H28" s="11" t="s">
        <v>1114</v>
      </c>
      <c r="I28" s="11" t="s">
        <v>188</v>
      </c>
      <c r="J28" s="11" t="s">
        <v>548</v>
      </c>
    </row>
    <row r="29" spans="1:10">
      <c r="A29" s="9" t="s">
        <v>33</v>
      </c>
      <c r="B29" s="9" t="s">
        <v>187</v>
      </c>
      <c r="H29" s="9" t="s">
        <v>1251</v>
      </c>
      <c r="I29" s="9" t="s">
        <v>1276</v>
      </c>
      <c r="J29" s="9" t="s">
        <v>1284</v>
      </c>
    </row>
    <row r="30" spans="1:10">
      <c r="A30" s="9" t="s">
        <v>189</v>
      </c>
      <c r="B30" s="9" t="s">
        <v>188</v>
      </c>
      <c r="H30" s="11" t="s">
        <v>1049</v>
      </c>
      <c r="I30" s="11" t="s">
        <v>190</v>
      </c>
      <c r="J30" s="11" t="s">
        <v>191</v>
      </c>
    </row>
    <row r="31" spans="1:10">
      <c r="H31" s="203" t="s">
        <v>1638</v>
      </c>
      <c r="I31" s="203" t="s">
        <v>1641</v>
      </c>
      <c r="J31" s="11" t="s">
        <v>1642</v>
      </c>
    </row>
    <row r="32" spans="1:10" ht="38.25">
      <c r="H32" s="11" t="s">
        <v>1262</v>
      </c>
      <c r="I32" s="11" t="s">
        <v>192</v>
      </c>
      <c r="J32" s="11" t="s">
        <v>193</v>
      </c>
    </row>
    <row r="33" spans="1:10" ht="38.25">
      <c r="A33" s="9" t="s">
        <v>193</v>
      </c>
      <c r="B33" s="9" t="s">
        <v>192</v>
      </c>
      <c r="H33" s="11" t="s">
        <v>1056</v>
      </c>
      <c r="I33" s="11" t="s">
        <v>194</v>
      </c>
      <c r="J33" s="11" t="s">
        <v>195</v>
      </c>
    </row>
    <row r="34" spans="1:10" ht="38.25">
      <c r="H34" s="11" t="s">
        <v>1252</v>
      </c>
      <c r="I34" s="11" t="s">
        <v>1279</v>
      </c>
      <c r="J34" s="11" t="s">
        <v>1280</v>
      </c>
    </row>
    <row r="35" spans="1:10">
      <c r="H35" s="11" t="s">
        <v>1263</v>
      </c>
      <c r="I35" s="11" t="s">
        <v>196</v>
      </c>
      <c r="J35" s="11" t="s">
        <v>197</v>
      </c>
    </row>
    <row r="36" spans="1:10">
      <c r="H36" s="11" t="s">
        <v>1264</v>
      </c>
      <c r="I36" s="11" t="s">
        <v>198</v>
      </c>
      <c r="J36" s="11" t="s">
        <v>199</v>
      </c>
    </row>
    <row r="37" spans="1:10">
      <c r="H37" s="11" t="s">
        <v>1265</v>
      </c>
      <c r="I37" s="11" t="s">
        <v>200</v>
      </c>
      <c r="J37" s="11" t="s">
        <v>201</v>
      </c>
    </row>
    <row r="38" spans="1:10">
      <c r="H38" s="11" t="s">
        <v>1112</v>
      </c>
      <c r="I38" s="11" t="s">
        <v>202</v>
      </c>
      <c r="J38" s="11" t="s">
        <v>36</v>
      </c>
    </row>
    <row r="39" spans="1:10" ht="25.5">
      <c r="H39" s="11" t="s">
        <v>1055</v>
      </c>
      <c r="I39" s="11" t="s">
        <v>203</v>
      </c>
      <c r="J39" s="11" t="s">
        <v>61</v>
      </c>
    </row>
    <row r="40" spans="1:10">
      <c r="H40" s="11" t="s">
        <v>1049</v>
      </c>
      <c r="I40" s="11" t="s">
        <v>190</v>
      </c>
      <c r="J40" s="11" t="s">
        <v>191</v>
      </c>
    </row>
    <row r="41" spans="1:10" ht="38.25">
      <c r="H41" s="11" t="s">
        <v>1056</v>
      </c>
      <c r="I41" s="11" t="s">
        <v>194</v>
      </c>
      <c r="J41" s="11" t="s">
        <v>195</v>
      </c>
    </row>
    <row r="42" spans="1:10" ht="25.5">
      <c r="A42" s="9" t="s">
        <v>195</v>
      </c>
      <c r="B42" s="9" t="s">
        <v>194</v>
      </c>
      <c r="H42" s="11" t="s">
        <v>1042</v>
      </c>
      <c r="I42" s="11" t="s">
        <v>204</v>
      </c>
      <c r="J42" s="11" t="s">
        <v>205</v>
      </c>
    </row>
    <row r="43" spans="1:10">
      <c r="H43" s="11" t="s">
        <v>1266</v>
      </c>
      <c r="I43" s="11" t="s">
        <v>926</v>
      </c>
      <c r="J43" s="11" t="s">
        <v>927</v>
      </c>
    </row>
    <row r="44" spans="1:10">
      <c r="A44" s="9" t="s">
        <v>205</v>
      </c>
      <c r="B44" s="9" t="s">
        <v>204</v>
      </c>
      <c r="H44" s="11" t="s">
        <v>1267</v>
      </c>
      <c r="I44" s="11" t="s">
        <v>206</v>
      </c>
      <c r="J44" s="11" t="s">
        <v>110</v>
      </c>
    </row>
    <row r="45" spans="1:10">
      <c r="A45" s="9" t="s">
        <v>110</v>
      </c>
      <c r="B45" s="9" t="s">
        <v>206</v>
      </c>
      <c r="H45" s="11" t="s">
        <v>1043</v>
      </c>
      <c r="I45" s="11" t="s">
        <v>207</v>
      </c>
      <c r="J45" s="11" t="s">
        <v>208</v>
      </c>
    </row>
    <row r="46" spans="1:10" ht="25.5">
      <c r="A46" s="9" t="s">
        <v>208</v>
      </c>
      <c r="B46" s="9" t="s">
        <v>207</v>
      </c>
      <c r="H46" s="11" t="s">
        <v>1060</v>
      </c>
      <c r="I46" s="11" t="s">
        <v>209</v>
      </c>
      <c r="J46" s="11" t="s">
        <v>210</v>
      </c>
    </row>
    <row r="47" spans="1:10">
      <c r="H47" s="11" t="s">
        <v>1040</v>
      </c>
      <c r="I47" s="11" t="s">
        <v>211</v>
      </c>
      <c r="J47" s="11" t="s">
        <v>85</v>
      </c>
    </row>
    <row r="48" spans="1:10">
      <c r="A48" s="9" t="s">
        <v>85</v>
      </c>
      <c r="B48" s="9" t="s">
        <v>211</v>
      </c>
      <c r="H48" s="11" t="s">
        <v>1059</v>
      </c>
      <c r="I48" s="11" t="s">
        <v>212</v>
      </c>
      <c r="J48" s="11" t="s">
        <v>213</v>
      </c>
    </row>
    <row r="49" spans="1:10">
      <c r="A49" s="9" t="s">
        <v>214</v>
      </c>
      <c r="B49" s="9" t="s">
        <v>212</v>
      </c>
      <c r="H49" s="11" t="s">
        <v>1268</v>
      </c>
      <c r="I49" s="11" t="s">
        <v>215</v>
      </c>
      <c r="J49" s="11" t="s">
        <v>216</v>
      </c>
    </row>
    <row r="50" spans="1:10">
      <c r="H50" s="11" t="s">
        <v>1269</v>
      </c>
      <c r="I50" s="11" t="s">
        <v>217</v>
      </c>
      <c r="J50" s="11" t="s">
        <v>218</v>
      </c>
    </row>
    <row r="51" spans="1:10">
      <c r="A51" s="9" t="s">
        <v>219</v>
      </c>
      <c r="B51" s="9" t="s">
        <v>215</v>
      </c>
      <c r="H51" s="11" t="s">
        <v>1270</v>
      </c>
      <c r="I51" s="11" t="s">
        <v>220</v>
      </c>
      <c r="J51" s="11" t="s">
        <v>120</v>
      </c>
    </row>
    <row r="52" spans="1:10">
      <c r="H52" s="11" t="s">
        <v>1057</v>
      </c>
      <c r="I52" s="11" t="s">
        <v>221</v>
      </c>
      <c r="J52" s="11" t="s">
        <v>222</v>
      </c>
    </row>
    <row r="53" spans="1:10">
      <c r="A53" s="9" t="s">
        <v>120</v>
      </c>
      <c r="B53" s="9" t="s">
        <v>220</v>
      </c>
      <c r="H53" s="11" t="s">
        <v>1064</v>
      </c>
      <c r="I53" s="11" t="s">
        <v>223</v>
      </c>
      <c r="J53" s="11" t="s">
        <v>224</v>
      </c>
    </row>
    <row r="54" spans="1:10">
      <c r="H54" s="11" t="s">
        <v>1271</v>
      </c>
      <c r="I54" s="11" t="s">
        <v>633</v>
      </c>
      <c r="J54" s="11" t="s">
        <v>634</v>
      </c>
    </row>
    <row r="55" spans="1:10">
      <c r="H55" s="11" t="s">
        <v>1051</v>
      </c>
      <c r="I55" s="11" t="s">
        <v>225</v>
      </c>
      <c r="J55" s="11" t="s">
        <v>73</v>
      </c>
    </row>
    <row r="56" spans="1:10" ht="25.5">
      <c r="H56" s="11" t="s">
        <v>1113</v>
      </c>
      <c r="I56" s="11" t="s">
        <v>661</v>
      </c>
      <c r="J56" s="11" t="s">
        <v>662</v>
      </c>
    </row>
    <row r="57" spans="1:10">
      <c r="A57" s="9" t="s">
        <v>73</v>
      </c>
      <c r="B57" s="9" t="s">
        <v>225</v>
      </c>
      <c r="H57" s="11" t="s">
        <v>1053</v>
      </c>
      <c r="I57" s="11" t="s">
        <v>226</v>
      </c>
      <c r="J57" s="11" t="s">
        <v>635</v>
      </c>
    </row>
    <row r="58" spans="1:10">
      <c r="A58" s="9" t="s">
        <v>227</v>
      </c>
      <c r="B58" s="9" t="s">
        <v>226</v>
      </c>
      <c r="H58" s="11" t="s">
        <v>228</v>
      </c>
      <c r="I58" s="11" t="s">
        <v>228</v>
      </c>
      <c r="J58" s="11" t="s">
        <v>228</v>
      </c>
    </row>
    <row r="59" spans="1:10">
      <c r="A59" s="9" t="s">
        <v>228</v>
      </c>
      <c r="B59" s="9" t="s">
        <v>228</v>
      </c>
      <c r="H59" s="11" t="s">
        <v>229</v>
      </c>
      <c r="I59" s="11" t="s">
        <v>229</v>
      </c>
      <c r="J59" s="11" t="s">
        <v>229</v>
      </c>
    </row>
    <row r="60" spans="1:10">
      <c r="A60" s="9" t="s">
        <v>229</v>
      </c>
      <c r="B60" s="9" t="s">
        <v>229</v>
      </c>
    </row>
  </sheetData>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45C88-036B-4247-B366-157061F23605}">
  <sheetPr>
    <tabColor theme="0" tint="-0.249977111117893"/>
  </sheetPr>
  <dimension ref="A1:F13"/>
  <sheetViews>
    <sheetView topLeftCell="A7" workbookViewId="0">
      <selection activeCell="P30" sqref="P30"/>
    </sheetView>
  </sheetViews>
  <sheetFormatPr defaultRowHeight="15"/>
  <cols>
    <col min="1" max="1" width="16.42578125" style="88" customWidth="1"/>
    <col min="2" max="2" width="17.7109375" style="88" customWidth="1"/>
    <col min="3" max="3" width="17.140625" style="88" customWidth="1"/>
    <col min="4" max="4" width="18.5703125" style="88" customWidth="1"/>
    <col min="5" max="5" width="48.85546875" style="88" customWidth="1"/>
    <col min="6" max="6" width="39.28515625" style="88" customWidth="1"/>
  </cols>
  <sheetData>
    <row r="1" spans="1:6" s="473" customFormat="1" ht="66.75" customHeight="1">
      <c r="A1" s="555" t="s">
        <v>2042</v>
      </c>
      <c r="B1" s="555" t="s">
        <v>5</v>
      </c>
      <c r="C1" s="556" t="s">
        <v>1552</v>
      </c>
      <c r="D1" s="556" t="s">
        <v>1224</v>
      </c>
      <c r="E1" s="556" t="s">
        <v>4184</v>
      </c>
      <c r="F1" s="556" t="s">
        <v>1622</v>
      </c>
    </row>
    <row r="2" spans="1:6" s="473" customFormat="1" ht="16.5" customHeight="1">
      <c r="A2" s="83" t="s">
        <v>22</v>
      </c>
      <c r="B2" s="83" t="s">
        <v>24</v>
      </c>
      <c r="C2" s="83" t="s">
        <v>1542</v>
      </c>
      <c r="D2" s="83" t="s">
        <v>1543</v>
      </c>
      <c r="E2" s="83" t="s">
        <v>4185</v>
      </c>
      <c r="F2" s="557" t="s">
        <v>1541</v>
      </c>
    </row>
    <row r="3" spans="1:6" s="473" customFormat="1" ht="94.5" customHeight="1">
      <c r="A3" s="83"/>
      <c r="B3" s="83"/>
      <c r="C3" s="83" t="s">
        <v>1540</v>
      </c>
      <c r="D3" s="83" t="s">
        <v>1218</v>
      </c>
      <c r="E3" s="83" t="s">
        <v>4186</v>
      </c>
      <c r="F3" s="557" t="s">
        <v>2786</v>
      </c>
    </row>
    <row r="4" spans="1:6" s="473" customFormat="1" ht="216.75" customHeight="1">
      <c r="A4" s="83"/>
      <c r="B4" s="83"/>
      <c r="C4" s="83" t="s">
        <v>1237</v>
      </c>
      <c r="D4" s="83" t="s">
        <v>1219</v>
      </c>
      <c r="E4" s="83" t="s">
        <v>4187</v>
      </c>
      <c r="F4" s="83" t="s">
        <v>2180</v>
      </c>
    </row>
    <row r="5" spans="1:6" ht="63">
      <c r="A5" s="83" t="s">
        <v>22</v>
      </c>
      <c r="B5" s="83" t="s">
        <v>2426</v>
      </c>
      <c r="C5" s="83" t="s">
        <v>2466</v>
      </c>
      <c r="D5" s="83" t="s">
        <v>2256</v>
      </c>
      <c r="E5" s="83" t="s">
        <v>4188</v>
      </c>
      <c r="F5" s="557" t="s">
        <v>2467</v>
      </c>
    </row>
    <row r="6" spans="1:6" ht="15.75">
      <c r="A6" s="83"/>
      <c r="B6" s="83"/>
      <c r="C6" s="83" t="s">
        <v>3052</v>
      </c>
      <c r="D6" s="83" t="s">
        <v>3052</v>
      </c>
      <c r="E6" s="83" t="s">
        <v>3052</v>
      </c>
      <c r="F6" s="534" t="s">
        <v>2180</v>
      </c>
    </row>
    <row r="7" spans="1:6" s="2" customFormat="1" ht="47.25">
      <c r="A7" s="83" t="s">
        <v>74</v>
      </c>
      <c r="B7" s="83" t="s">
        <v>4189</v>
      </c>
      <c r="C7" s="83" t="s">
        <v>1419</v>
      </c>
      <c r="D7" s="83" t="s">
        <v>2259</v>
      </c>
      <c r="E7" s="83" t="s">
        <v>4190</v>
      </c>
      <c r="F7" s="91" t="s">
        <v>4191</v>
      </c>
    </row>
    <row r="8" spans="1:6" s="2" customFormat="1" ht="31.5">
      <c r="A8" s="83"/>
      <c r="B8" s="83"/>
      <c r="C8" s="83" t="s">
        <v>2732</v>
      </c>
      <c r="D8" s="83" t="s">
        <v>1911</v>
      </c>
      <c r="E8" s="83" t="s">
        <v>4192</v>
      </c>
      <c r="F8" s="91" t="s">
        <v>4193</v>
      </c>
    </row>
    <row r="9" spans="1:6" s="2" customFormat="1" ht="31.5">
      <c r="A9" s="83"/>
      <c r="B9" s="83"/>
      <c r="C9" s="83" t="s">
        <v>2280</v>
      </c>
      <c r="D9" s="83" t="s">
        <v>1907</v>
      </c>
      <c r="E9" s="83" t="s">
        <v>4194</v>
      </c>
      <c r="F9" s="91" t="s">
        <v>4195</v>
      </c>
    </row>
    <row r="10" spans="1:6" s="2" customFormat="1" ht="47.25">
      <c r="A10" s="83"/>
      <c r="B10" s="83"/>
      <c r="C10" s="83" t="s">
        <v>2278</v>
      </c>
      <c r="D10" s="83" t="s">
        <v>1994</v>
      </c>
      <c r="E10" s="83" t="s">
        <v>4196</v>
      </c>
      <c r="F10" s="91" t="s">
        <v>4197</v>
      </c>
    </row>
    <row r="11" spans="1:6" s="2" customFormat="1" ht="47.25">
      <c r="A11" s="83"/>
      <c r="B11" s="83"/>
      <c r="C11" s="83" t="s">
        <v>2733</v>
      </c>
      <c r="D11" s="83" t="s">
        <v>3879</v>
      </c>
      <c r="E11" s="83" t="s">
        <v>4198</v>
      </c>
      <c r="F11" s="91" t="s">
        <v>4199</v>
      </c>
    </row>
    <row r="12" spans="1:6" s="2" customFormat="1" ht="31.5">
      <c r="A12" s="83"/>
      <c r="B12" s="83"/>
      <c r="C12" s="83" t="s">
        <v>2273</v>
      </c>
      <c r="D12" s="83" t="s">
        <v>1909</v>
      </c>
      <c r="E12" s="83" t="s">
        <v>4200</v>
      </c>
      <c r="F12" s="557" t="s">
        <v>2788</v>
      </c>
    </row>
    <row r="13" spans="1:6" s="2" customFormat="1" ht="15.75">
      <c r="A13" s="83"/>
      <c r="B13" s="83"/>
      <c r="C13" s="83" t="s">
        <v>2983</v>
      </c>
      <c r="D13" s="83" t="s">
        <v>2640</v>
      </c>
      <c r="E13" s="83" t="s">
        <v>4201</v>
      </c>
      <c r="F13" s="558" t="s">
        <v>2180</v>
      </c>
    </row>
  </sheetData>
  <conditionalFormatting sqref="C1 C7:C13">
    <cfRule type="containsText" dxfId="42" priority="8" operator="containsText" text="Current (Electrical Current ">
      <formula>NOT(ISERROR(SEARCH("Current (Electrical Current ",C1)))</formula>
    </cfRule>
  </conditionalFormatting>
  <conditionalFormatting sqref="F1 F7:F13">
    <cfRule type="containsText" dxfId="41" priority="7" operator="containsText" text="MSH">
      <formula>NOT(ISERROR(SEARCH("MSH",F1)))</formula>
    </cfRule>
  </conditionalFormatting>
  <conditionalFormatting sqref="C2:C4">
    <cfRule type="containsText" dxfId="40" priority="6" operator="containsText" text="Current (Electrical Current ">
      <formula>NOT(ISERROR(SEARCH("Current (Electrical Current ",C2)))</formula>
    </cfRule>
  </conditionalFormatting>
  <conditionalFormatting sqref="D2:E4">
    <cfRule type="duplicateValues" dxfId="39" priority="5"/>
  </conditionalFormatting>
  <conditionalFormatting sqref="F2:F4">
    <cfRule type="containsText" dxfId="38" priority="4" operator="containsText" text="MSH">
      <formula>NOT(ISERROR(SEARCH("MSH",F2)))</formula>
    </cfRule>
  </conditionalFormatting>
  <conditionalFormatting sqref="C5:C6">
    <cfRule type="containsText" dxfId="37" priority="3" operator="containsText" text="Current (Electrical Current ">
      <formula>NOT(ISERROR(SEARCH("Current (Electrical Current ",C5)))</formula>
    </cfRule>
  </conditionalFormatting>
  <conditionalFormatting sqref="F6">
    <cfRule type="containsText" dxfId="36" priority="2" operator="containsText" text="MSH">
      <formula>NOT(ISERROR(SEARCH("MSH",F6)))</formula>
    </cfRule>
  </conditionalFormatting>
  <conditionalFormatting sqref="F5">
    <cfRule type="containsText" dxfId="35" priority="1" operator="containsText" text="MSH">
      <formula>NOT(ISERROR(SEARCH("MSH",F5)))</formula>
    </cfRule>
  </conditionalFormatting>
  <conditionalFormatting sqref="D7:D13">
    <cfRule type="duplicateValues" dxfId="34" priority="9"/>
  </conditionalFormatting>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1EF08-585B-4360-9AF0-62E4EE1D6BFC}">
  <sheetPr>
    <tabColor theme="0" tint="-0.14999847407452621"/>
  </sheetPr>
  <dimension ref="A1:AQ78"/>
  <sheetViews>
    <sheetView workbookViewId="0">
      <pane ySplit="2" topLeftCell="A18" activePane="bottomLeft" state="frozen"/>
      <selection pane="bottomLeft" activeCell="B31" sqref="B31"/>
    </sheetView>
  </sheetViews>
  <sheetFormatPr defaultRowHeight="15"/>
  <cols>
    <col min="1" max="1" width="25" style="9" customWidth="1"/>
    <col min="2" max="2" width="27.7109375" style="9" customWidth="1"/>
    <col min="3" max="3" width="41.42578125" style="9" customWidth="1"/>
    <col min="4" max="4" width="26.5703125" style="9" customWidth="1"/>
  </cols>
  <sheetData>
    <row r="1" spans="1:43" s="2" customFormat="1" ht="45" customHeight="1">
      <c r="A1" s="984"/>
      <c r="B1" s="984"/>
      <c r="C1" s="989" t="s">
        <v>1870</v>
      </c>
      <c r="D1" s="990"/>
      <c r="E1"/>
      <c r="F1"/>
      <c r="G1"/>
      <c r="H1"/>
      <c r="I1"/>
      <c r="J1"/>
      <c r="K1"/>
      <c r="L1"/>
      <c r="M1"/>
      <c r="N1"/>
      <c r="O1"/>
      <c r="P1"/>
      <c r="Q1"/>
      <c r="R1"/>
      <c r="S1"/>
      <c r="T1"/>
      <c r="U1"/>
      <c r="V1"/>
      <c r="W1"/>
      <c r="X1"/>
      <c r="Y1"/>
      <c r="Z1"/>
      <c r="AA1"/>
      <c r="AB1"/>
      <c r="AC1"/>
      <c r="AD1"/>
      <c r="AE1"/>
      <c r="AF1"/>
      <c r="AG1"/>
      <c r="AH1"/>
      <c r="AI1"/>
      <c r="AJ1"/>
      <c r="AK1"/>
      <c r="AL1"/>
      <c r="AM1"/>
      <c r="AN1"/>
      <c r="AO1"/>
      <c r="AP1"/>
      <c r="AQ1"/>
    </row>
    <row r="2" spans="1:43" s="2" customFormat="1" ht="45" customHeight="1">
      <c r="A2" s="474" t="s">
        <v>2042</v>
      </c>
      <c r="B2" s="474" t="s">
        <v>5</v>
      </c>
      <c r="C2" s="476" t="s">
        <v>3418</v>
      </c>
      <c r="D2" s="476"/>
      <c r="E2"/>
      <c r="F2"/>
      <c r="G2"/>
      <c r="H2"/>
      <c r="I2"/>
      <c r="J2"/>
      <c r="K2"/>
      <c r="L2"/>
      <c r="M2"/>
      <c r="N2"/>
      <c r="O2"/>
      <c r="P2"/>
      <c r="Q2"/>
      <c r="R2"/>
      <c r="S2"/>
      <c r="T2"/>
      <c r="U2"/>
      <c r="V2"/>
      <c r="W2"/>
      <c r="X2"/>
      <c r="Y2"/>
      <c r="Z2"/>
      <c r="AA2"/>
      <c r="AB2"/>
      <c r="AC2"/>
      <c r="AD2"/>
      <c r="AE2"/>
      <c r="AF2"/>
      <c r="AG2"/>
      <c r="AH2"/>
      <c r="AI2"/>
      <c r="AJ2"/>
      <c r="AK2"/>
      <c r="AL2"/>
      <c r="AM2"/>
      <c r="AN2"/>
      <c r="AO2"/>
      <c r="AP2"/>
      <c r="AQ2"/>
    </row>
    <row r="3" spans="1:43" ht="68.25" customHeight="1">
      <c r="A3" s="99" t="s">
        <v>3873</v>
      </c>
      <c r="B3" s="99" t="s">
        <v>3346</v>
      </c>
      <c r="C3" s="154" t="s">
        <v>3307</v>
      </c>
      <c r="D3" s="154" t="s">
        <v>3308</v>
      </c>
    </row>
    <row r="4" spans="1:43" ht="25.5">
      <c r="A4" s="99" t="s">
        <v>3873</v>
      </c>
      <c r="B4" s="99" t="s">
        <v>3346</v>
      </c>
      <c r="C4" s="155" t="s">
        <v>2220</v>
      </c>
      <c r="D4" s="154" t="s">
        <v>3347</v>
      </c>
    </row>
    <row r="5" spans="1:43" ht="25.5">
      <c r="A5" s="99" t="s">
        <v>3873</v>
      </c>
      <c r="B5" s="99" t="s">
        <v>3346</v>
      </c>
      <c r="C5" s="154" t="s">
        <v>1436</v>
      </c>
      <c r="D5" s="154" t="s">
        <v>3437</v>
      </c>
    </row>
    <row r="6" spans="1:43" ht="47.25" customHeight="1">
      <c r="A6" s="99" t="s">
        <v>3873</v>
      </c>
      <c r="B6" s="99" t="s">
        <v>1843</v>
      </c>
      <c r="C6" s="154" t="s">
        <v>3307</v>
      </c>
      <c r="D6" s="154" t="s">
        <v>3308</v>
      </c>
    </row>
    <row r="7" spans="1:43" ht="37.5" customHeight="1">
      <c r="A7" s="99" t="s">
        <v>3873</v>
      </c>
      <c r="B7" s="99" t="s">
        <v>1843</v>
      </c>
      <c r="C7" s="154" t="s">
        <v>1842</v>
      </c>
      <c r="D7" s="154" t="s">
        <v>3529</v>
      </c>
    </row>
    <row r="8" spans="1:43" ht="27.75" customHeight="1">
      <c r="A8" s="99" t="s">
        <v>3873</v>
      </c>
      <c r="B8" s="99" t="s">
        <v>1843</v>
      </c>
      <c r="C8" s="154" t="s">
        <v>4503</v>
      </c>
      <c r="D8" s="154" t="s">
        <v>3507</v>
      </c>
    </row>
    <row r="9" spans="1:43" ht="30.75" customHeight="1">
      <c r="A9" s="99" t="s">
        <v>3873</v>
      </c>
      <c r="B9" s="99" t="s">
        <v>655</v>
      </c>
      <c r="C9" s="154" t="s">
        <v>3307</v>
      </c>
      <c r="D9" s="154" t="s">
        <v>3308</v>
      </c>
    </row>
    <row r="10" spans="1:43" ht="25.5">
      <c r="A10" s="99" t="s">
        <v>3873</v>
      </c>
      <c r="B10" s="99" t="s">
        <v>655</v>
      </c>
      <c r="C10" s="154" t="s">
        <v>1842</v>
      </c>
      <c r="D10" s="154" t="s">
        <v>3529</v>
      </c>
    </row>
    <row r="11" spans="1:43" ht="25.5">
      <c r="A11" s="99" t="s">
        <v>3873</v>
      </c>
      <c r="B11" s="99" t="s">
        <v>655</v>
      </c>
      <c r="C11" s="154" t="s">
        <v>1436</v>
      </c>
      <c r="D11" s="154" t="s">
        <v>3437</v>
      </c>
    </row>
    <row r="12" spans="1:43" ht="25.5">
      <c r="A12" s="99" t="s">
        <v>3873</v>
      </c>
      <c r="B12" s="99" t="s">
        <v>655</v>
      </c>
      <c r="C12" s="154" t="s">
        <v>3167</v>
      </c>
      <c r="D12" s="154" t="s">
        <v>4549</v>
      </c>
    </row>
    <row r="13" spans="1:43" ht="25.5">
      <c r="A13" s="99" t="s">
        <v>3873</v>
      </c>
      <c r="B13" s="99" t="s">
        <v>655</v>
      </c>
      <c r="C13" s="154" t="s">
        <v>3229</v>
      </c>
      <c r="D13" s="154" t="s">
        <v>3230</v>
      </c>
    </row>
    <row r="14" spans="1:43" ht="57.75" customHeight="1">
      <c r="A14" s="99" t="s">
        <v>3873</v>
      </c>
      <c r="B14" s="99" t="s">
        <v>509</v>
      </c>
      <c r="C14" s="154" t="s">
        <v>3307</v>
      </c>
      <c r="D14" s="154" t="s">
        <v>3308</v>
      </c>
    </row>
    <row r="15" spans="1:43" ht="25.5">
      <c r="A15" s="99" t="s">
        <v>3873</v>
      </c>
      <c r="B15" s="99" t="s">
        <v>509</v>
      </c>
      <c r="C15" s="154" t="s">
        <v>3343</v>
      </c>
      <c r="D15" s="154" t="s">
        <v>3344</v>
      </c>
    </row>
    <row r="16" spans="1:43" ht="25.5">
      <c r="A16" s="99" t="s">
        <v>3873</v>
      </c>
      <c r="B16" s="99" t="s">
        <v>509</v>
      </c>
      <c r="C16" s="155" t="s">
        <v>3349</v>
      </c>
      <c r="D16" s="154" t="s">
        <v>3350</v>
      </c>
    </row>
    <row r="17" spans="1:4" ht="25.5">
      <c r="A17" s="99" t="s">
        <v>3873</v>
      </c>
      <c r="B17" s="99" t="s">
        <v>509</v>
      </c>
      <c r="C17" s="154" t="s">
        <v>3832</v>
      </c>
      <c r="D17" s="154" t="s">
        <v>3833</v>
      </c>
    </row>
    <row r="18" spans="1:4" ht="56.25" customHeight="1">
      <c r="A18" s="155" t="s">
        <v>3873</v>
      </c>
      <c r="B18" s="155" t="s">
        <v>4308</v>
      </c>
      <c r="C18" s="154" t="s">
        <v>3307</v>
      </c>
      <c r="D18" s="154" t="s">
        <v>3308</v>
      </c>
    </row>
    <row r="19" spans="1:4" ht="25.5">
      <c r="A19" s="155" t="s">
        <v>3873</v>
      </c>
      <c r="B19" s="155" t="s">
        <v>4308</v>
      </c>
      <c r="C19" s="154" t="s">
        <v>1842</v>
      </c>
      <c r="D19" s="154" t="s">
        <v>3529</v>
      </c>
    </row>
    <row r="20" spans="1:4" ht="25.5">
      <c r="A20" s="155" t="s">
        <v>3873</v>
      </c>
      <c r="B20" s="155" t="s">
        <v>4308</v>
      </c>
      <c r="C20" s="155"/>
      <c r="D20" s="154"/>
    </row>
    <row r="21" spans="1:4" ht="25.5">
      <c r="A21" s="155" t="s">
        <v>3873</v>
      </c>
      <c r="B21" s="155" t="s">
        <v>4308</v>
      </c>
      <c r="C21" s="154" t="s">
        <v>3360</v>
      </c>
      <c r="D21" s="154" t="s">
        <v>3361</v>
      </c>
    </row>
    <row r="22" spans="1:4" ht="25.5">
      <c r="A22" s="155" t="s">
        <v>3873</v>
      </c>
      <c r="B22" s="155" t="s">
        <v>4308</v>
      </c>
      <c r="C22" s="154" t="s">
        <v>3255</v>
      </c>
      <c r="D22" s="154" t="s">
        <v>3256</v>
      </c>
    </row>
    <row r="23" spans="1:4" ht="25.5">
      <c r="A23" s="155" t="s">
        <v>3873</v>
      </c>
      <c r="B23" s="155" t="s">
        <v>4308</v>
      </c>
      <c r="C23" s="154" t="s">
        <v>3252</v>
      </c>
      <c r="D23" s="154" t="s">
        <v>3253</v>
      </c>
    </row>
    <row r="24" spans="1:4" ht="55.5" customHeight="1">
      <c r="A24" s="155" t="s">
        <v>3873</v>
      </c>
      <c r="B24" s="155" t="s">
        <v>4325</v>
      </c>
      <c r="C24" s="154" t="s">
        <v>3307</v>
      </c>
      <c r="D24" s="154" t="s">
        <v>3308</v>
      </c>
    </row>
    <row r="25" spans="1:4">
      <c r="A25" s="155" t="s">
        <v>3873</v>
      </c>
      <c r="B25" s="155" t="s">
        <v>4325</v>
      </c>
      <c r="C25" s="154" t="s">
        <v>1842</v>
      </c>
      <c r="D25" s="154" t="s">
        <v>3529</v>
      </c>
    </row>
    <row r="26" spans="1:4">
      <c r="A26" s="155" t="s">
        <v>3873</v>
      </c>
      <c r="B26" s="155" t="s">
        <v>4325</v>
      </c>
      <c r="C26" s="155" t="s">
        <v>3229</v>
      </c>
      <c r="D26" s="154" t="s">
        <v>3230</v>
      </c>
    </row>
    <row r="27" spans="1:4" ht="42" customHeight="1">
      <c r="A27" s="155" t="s">
        <v>3873</v>
      </c>
      <c r="B27" s="155" t="s">
        <v>537</v>
      </c>
      <c r="C27" s="154" t="s">
        <v>3307</v>
      </c>
      <c r="D27" s="154" t="s">
        <v>3308</v>
      </c>
    </row>
    <row r="28" spans="1:4">
      <c r="A28" s="155" t="s">
        <v>3873</v>
      </c>
      <c r="B28" s="155" t="s">
        <v>537</v>
      </c>
      <c r="C28" s="154" t="s">
        <v>3229</v>
      </c>
      <c r="D28" s="154" t="s">
        <v>3230</v>
      </c>
    </row>
    <row r="29" spans="1:4">
      <c r="A29" s="155" t="s">
        <v>3873</v>
      </c>
      <c r="B29" s="155" t="s">
        <v>537</v>
      </c>
      <c r="C29" s="154" t="s">
        <v>3150</v>
      </c>
      <c r="D29" s="154" t="s">
        <v>3151</v>
      </c>
    </row>
    <row r="30" spans="1:4">
      <c r="A30" s="155" t="s">
        <v>3873</v>
      </c>
      <c r="B30" s="155" t="s">
        <v>537</v>
      </c>
      <c r="C30" s="155" t="s">
        <v>3229</v>
      </c>
      <c r="D30" s="154" t="s">
        <v>3230</v>
      </c>
    </row>
    <row r="31" spans="1:4" ht="49.5" customHeight="1">
      <c r="A31" s="155" t="s">
        <v>3873</v>
      </c>
      <c r="B31" s="155" t="s">
        <v>4337</v>
      </c>
      <c r="C31" s="155" t="s">
        <v>4550</v>
      </c>
      <c r="D31" s="154" t="s">
        <v>4551</v>
      </c>
    </row>
    <row r="32" spans="1:4">
      <c r="A32" s="155" t="s">
        <v>3873</v>
      </c>
      <c r="B32" s="155" t="s">
        <v>4337</v>
      </c>
      <c r="C32" s="154" t="s">
        <v>4504</v>
      </c>
      <c r="D32" s="154" t="s">
        <v>4523</v>
      </c>
    </row>
    <row r="33" spans="1:4">
      <c r="A33" s="155" t="s">
        <v>3873</v>
      </c>
      <c r="B33" s="155" t="s">
        <v>4337</v>
      </c>
      <c r="C33" s="154" t="s">
        <v>4505</v>
      </c>
      <c r="D33" s="154" t="s">
        <v>4524</v>
      </c>
    </row>
    <row r="34" spans="1:4">
      <c r="A34" s="155" t="s">
        <v>3873</v>
      </c>
      <c r="B34" s="155" t="s">
        <v>4337</v>
      </c>
      <c r="C34" s="154" t="s">
        <v>4349</v>
      </c>
      <c r="D34" s="154" t="s">
        <v>4525</v>
      </c>
    </row>
    <row r="35" spans="1:4">
      <c r="A35" s="155" t="s">
        <v>3873</v>
      </c>
      <c r="B35" s="155" t="s">
        <v>4337</v>
      </c>
      <c r="C35" s="154" t="s">
        <v>4352</v>
      </c>
      <c r="D35" s="154" t="s">
        <v>4526</v>
      </c>
    </row>
    <row r="36" spans="1:4">
      <c r="A36" s="155" t="s">
        <v>3873</v>
      </c>
      <c r="B36" s="155" t="s">
        <v>4337</v>
      </c>
      <c r="C36" s="154" t="s">
        <v>4506</v>
      </c>
      <c r="D36" s="154" t="s">
        <v>4527</v>
      </c>
    </row>
    <row r="37" spans="1:4" ht="33.75" customHeight="1">
      <c r="A37" s="155" t="s">
        <v>3873</v>
      </c>
      <c r="B37" s="155" t="s">
        <v>540</v>
      </c>
      <c r="C37" s="154" t="s">
        <v>3352</v>
      </c>
      <c r="D37" s="154" t="s">
        <v>3353</v>
      </c>
    </row>
    <row r="38" spans="1:4" ht="25.5">
      <c r="A38" s="155" t="s">
        <v>3873</v>
      </c>
      <c r="B38" s="155" t="s">
        <v>540</v>
      </c>
      <c r="C38" s="154" t="s">
        <v>4507</v>
      </c>
      <c r="D38" s="154" t="s">
        <v>4528</v>
      </c>
    </row>
    <row r="39" spans="1:4" ht="25.5">
      <c r="A39" s="155" t="s">
        <v>3873</v>
      </c>
      <c r="B39" s="155" t="s">
        <v>540</v>
      </c>
      <c r="C39" s="154"/>
      <c r="D39" s="154"/>
    </row>
    <row r="40" spans="1:4" ht="25.5">
      <c r="A40" s="155" t="s">
        <v>3873</v>
      </c>
      <c r="B40" s="155" t="s">
        <v>540</v>
      </c>
      <c r="C40" s="154" t="s">
        <v>4508</v>
      </c>
      <c r="D40" s="154" t="s">
        <v>4529</v>
      </c>
    </row>
    <row r="41" spans="1:4" ht="25.5">
      <c r="A41" s="155" t="s">
        <v>3873</v>
      </c>
      <c r="B41" s="155" t="s">
        <v>540</v>
      </c>
      <c r="C41" s="154" t="s">
        <v>4509</v>
      </c>
      <c r="D41" s="154" t="s">
        <v>4530</v>
      </c>
    </row>
    <row r="42" spans="1:4" ht="27" customHeight="1">
      <c r="A42" s="155" t="s">
        <v>3873</v>
      </c>
      <c r="B42" s="155" t="s">
        <v>544</v>
      </c>
      <c r="C42" s="154" t="s">
        <v>4510</v>
      </c>
      <c r="D42" s="154" t="s">
        <v>3165</v>
      </c>
    </row>
    <row r="43" spans="1:4">
      <c r="A43" s="155" t="s">
        <v>3873</v>
      </c>
      <c r="B43" s="155" t="s">
        <v>544</v>
      </c>
      <c r="C43" s="154" t="s">
        <v>3164</v>
      </c>
      <c r="D43" s="154" t="s">
        <v>4531</v>
      </c>
    </row>
    <row r="44" spans="1:4">
      <c r="A44" s="155" t="s">
        <v>3873</v>
      </c>
      <c r="B44" s="155" t="s">
        <v>544</v>
      </c>
      <c r="C44" s="154" t="s">
        <v>1239</v>
      </c>
      <c r="D44" s="154" t="s">
        <v>3332</v>
      </c>
    </row>
    <row r="45" spans="1:4" ht="31.5" customHeight="1">
      <c r="A45" s="155" t="s">
        <v>3873</v>
      </c>
      <c r="B45" s="155" t="s">
        <v>4380</v>
      </c>
      <c r="C45" s="154" t="s">
        <v>4510</v>
      </c>
      <c r="D45" s="154" t="s">
        <v>3165</v>
      </c>
    </row>
    <row r="46" spans="1:4" ht="38.25">
      <c r="A46" s="155" t="s">
        <v>3873</v>
      </c>
      <c r="B46" s="155" t="s">
        <v>4380</v>
      </c>
      <c r="C46" s="154" t="s">
        <v>3164</v>
      </c>
      <c r="D46" s="154" t="s">
        <v>4531</v>
      </c>
    </row>
    <row r="47" spans="1:4" ht="38.25">
      <c r="A47" s="155" t="s">
        <v>3873</v>
      </c>
      <c r="B47" s="155" t="s">
        <v>4380</v>
      </c>
      <c r="C47" s="154" t="s">
        <v>4511</v>
      </c>
      <c r="D47" s="154" t="s">
        <v>4532</v>
      </c>
    </row>
    <row r="48" spans="1:4" ht="38.25" customHeight="1">
      <c r="A48" s="155" t="s">
        <v>3873</v>
      </c>
      <c r="B48" s="155" t="s">
        <v>4387</v>
      </c>
      <c r="C48" s="154" t="s">
        <v>4393</v>
      </c>
      <c r="D48" s="154" t="s">
        <v>4533</v>
      </c>
    </row>
    <row r="49" spans="1:4" ht="38.25">
      <c r="A49" s="155" t="s">
        <v>3873</v>
      </c>
      <c r="B49" s="155" t="s">
        <v>4387</v>
      </c>
      <c r="C49" s="154" t="s">
        <v>4510</v>
      </c>
      <c r="D49" s="154" t="s">
        <v>3165</v>
      </c>
    </row>
    <row r="50" spans="1:4" ht="38.25">
      <c r="A50" s="155" t="s">
        <v>3873</v>
      </c>
      <c r="B50" s="155" t="s">
        <v>4387</v>
      </c>
      <c r="C50" s="154" t="s">
        <v>3150</v>
      </c>
      <c r="D50" s="154" t="s">
        <v>3151</v>
      </c>
    </row>
    <row r="51" spans="1:4" ht="38.25">
      <c r="A51" s="155" t="s">
        <v>3873</v>
      </c>
      <c r="B51" s="155" t="s">
        <v>4387</v>
      </c>
      <c r="C51" s="154" t="s">
        <v>4512</v>
      </c>
      <c r="D51" s="154" t="s">
        <v>4534</v>
      </c>
    </row>
    <row r="52" spans="1:4" ht="38.25">
      <c r="A52" s="155" t="s">
        <v>3873</v>
      </c>
      <c r="B52" s="155" t="s">
        <v>4387</v>
      </c>
      <c r="C52" s="154" t="s">
        <v>4507</v>
      </c>
      <c r="D52" s="154" t="s">
        <v>4528</v>
      </c>
    </row>
    <row r="53" spans="1:4" ht="38.25">
      <c r="A53" s="155" t="s">
        <v>3873</v>
      </c>
      <c r="B53" s="155" t="s">
        <v>4387</v>
      </c>
      <c r="C53" s="154" t="s">
        <v>4509</v>
      </c>
      <c r="D53" s="154" t="s">
        <v>4530</v>
      </c>
    </row>
    <row r="54" spans="1:4" ht="38.25">
      <c r="A54" s="155" t="s">
        <v>3873</v>
      </c>
      <c r="B54" s="155" t="s">
        <v>4387</v>
      </c>
      <c r="C54" s="154" t="s">
        <v>4508</v>
      </c>
      <c r="D54" s="154" t="s">
        <v>4529</v>
      </c>
    </row>
    <row r="55" spans="1:4" ht="31.5" customHeight="1">
      <c r="A55" s="155" t="s">
        <v>3873</v>
      </c>
      <c r="B55" s="155" t="s">
        <v>4403</v>
      </c>
      <c r="C55" s="154" t="s">
        <v>4393</v>
      </c>
      <c r="D55" s="154" t="s">
        <v>4533</v>
      </c>
    </row>
    <row r="56" spans="1:4" ht="38.25">
      <c r="A56" s="155" t="s">
        <v>3873</v>
      </c>
      <c r="B56" s="155" t="s">
        <v>4403</v>
      </c>
      <c r="C56" s="154" t="s">
        <v>4510</v>
      </c>
      <c r="D56" s="154" t="s">
        <v>3165</v>
      </c>
    </row>
    <row r="57" spans="1:4" ht="38.25">
      <c r="A57" s="155" t="s">
        <v>3873</v>
      </c>
      <c r="B57" s="155" t="s">
        <v>4403</v>
      </c>
      <c r="C57" s="154" t="s">
        <v>3150</v>
      </c>
      <c r="D57" s="154" t="s">
        <v>3151</v>
      </c>
    </row>
    <row r="58" spans="1:4" ht="38.25">
      <c r="A58" s="155" t="s">
        <v>3873</v>
      </c>
      <c r="B58" s="155" t="s">
        <v>4403</v>
      </c>
      <c r="C58" s="154" t="s">
        <v>4513</v>
      </c>
      <c r="D58" s="154" t="s">
        <v>4535</v>
      </c>
    </row>
    <row r="59" spans="1:4" ht="38.25">
      <c r="A59" s="155" t="s">
        <v>3873</v>
      </c>
      <c r="B59" s="155" t="s">
        <v>4403</v>
      </c>
      <c r="C59" s="154" t="s">
        <v>4507</v>
      </c>
      <c r="D59" s="154" t="s">
        <v>4528</v>
      </c>
    </row>
    <row r="60" spans="1:4" ht="38.25">
      <c r="A60" s="155" t="s">
        <v>3873</v>
      </c>
      <c r="B60" s="155" t="s">
        <v>4403</v>
      </c>
      <c r="C60" s="154" t="s">
        <v>4509</v>
      </c>
      <c r="D60" s="154" t="s">
        <v>4530</v>
      </c>
    </row>
    <row r="61" spans="1:4" ht="38.25">
      <c r="A61" s="155" t="s">
        <v>3873</v>
      </c>
      <c r="B61" s="155" t="s">
        <v>4403</v>
      </c>
      <c r="C61" s="154"/>
      <c r="D61" s="154"/>
    </row>
    <row r="62" spans="1:4" ht="38.25">
      <c r="A62" s="155" t="s">
        <v>3873</v>
      </c>
      <c r="B62" s="155" t="s">
        <v>4403</v>
      </c>
      <c r="C62" s="154" t="s">
        <v>4508</v>
      </c>
      <c r="D62" s="154" t="s">
        <v>4529</v>
      </c>
    </row>
    <row r="63" spans="1:4" ht="38.25">
      <c r="A63" s="155" t="s">
        <v>3873</v>
      </c>
      <c r="B63" s="155" t="s">
        <v>4411</v>
      </c>
      <c r="C63" s="154" t="s">
        <v>4514</v>
      </c>
      <c r="D63" s="154" t="s">
        <v>4536</v>
      </c>
    </row>
    <row r="64" spans="1:4" ht="38.25">
      <c r="A64" s="155" t="s">
        <v>3873</v>
      </c>
      <c r="B64" s="155" t="s">
        <v>4411</v>
      </c>
      <c r="C64" s="154" t="s">
        <v>4515</v>
      </c>
      <c r="D64" s="154" t="s">
        <v>4537</v>
      </c>
    </row>
    <row r="65" spans="1:4" ht="38.25">
      <c r="A65" s="155" t="s">
        <v>3873</v>
      </c>
      <c r="B65" s="155" t="s">
        <v>4411</v>
      </c>
      <c r="C65" s="154" t="s">
        <v>4516</v>
      </c>
      <c r="D65" s="154" t="s">
        <v>4538</v>
      </c>
    </row>
    <row r="66" spans="1:4" ht="38.25">
      <c r="A66" s="155" t="s">
        <v>3873</v>
      </c>
      <c r="B66" s="155" t="s">
        <v>4411</v>
      </c>
      <c r="C66" s="154" t="s">
        <v>4517</v>
      </c>
      <c r="D66" s="154" t="s">
        <v>4539</v>
      </c>
    </row>
    <row r="67" spans="1:4" ht="33" customHeight="1">
      <c r="A67" s="155" t="s">
        <v>3873</v>
      </c>
      <c r="B67" s="155" t="s">
        <v>4434</v>
      </c>
      <c r="C67" s="155" t="s">
        <v>4518</v>
      </c>
      <c r="D67" s="154" t="s">
        <v>4540</v>
      </c>
    </row>
    <row r="68" spans="1:4" ht="58.5" customHeight="1">
      <c r="A68" s="155" t="s">
        <v>3873</v>
      </c>
      <c r="B68" s="155" t="s">
        <v>4446</v>
      </c>
      <c r="C68" s="154" t="s">
        <v>4516</v>
      </c>
      <c r="D68" s="154" t="s">
        <v>4538</v>
      </c>
    </row>
    <row r="69" spans="1:4" ht="25.5">
      <c r="A69" s="155" t="s">
        <v>3873</v>
      </c>
      <c r="B69" s="155" t="s">
        <v>4446</v>
      </c>
      <c r="C69" s="154" t="s">
        <v>4519</v>
      </c>
      <c r="D69" s="154" t="s">
        <v>4541</v>
      </c>
    </row>
    <row r="70" spans="1:4" ht="67.5" customHeight="1">
      <c r="A70" s="155" t="s">
        <v>3873</v>
      </c>
      <c r="B70" s="155" t="s">
        <v>4455</v>
      </c>
      <c r="C70" s="154" t="s">
        <v>4461</v>
      </c>
      <c r="D70" s="154" t="s">
        <v>4542</v>
      </c>
    </row>
    <row r="71" spans="1:4" ht="54" customHeight="1">
      <c r="A71" s="155" t="s">
        <v>3873</v>
      </c>
      <c r="B71" s="155" t="s">
        <v>4462</v>
      </c>
      <c r="C71" s="11" t="s">
        <v>4520</v>
      </c>
      <c r="D71" s="154" t="s">
        <v>4543</v>
      </c>
    </row>
    <row r="72" spans="1:4" ht="38.25">
      <c r="A72" s="155" t="s">
        <v>3873</v>
      </c>
      <c r="B72" s="155" t="s">
        <v>4468</v>
      </c>
      <c r="C72" s="155" t="s">
        <v>4473</v>
      </c>
      <c r="D72" s="154" t="s">
        <v>4544</v>
      </c>
    </row>
    <row r="73" spans="1:4" ht="25.5">
      <c r="A73" s="155" t="s">
        <v>3873</v>
      </c>
      <c r="B73" s="155" t="s">
        <v>4474</v>
      </c>
      <c r="C73" s="155" t="s">
        <v>4521</v>
      </c>
      <c r="D73" s="154" t="s">
        <v>4545</v>
      </c>
    </row>
    <row r="74" spans="1:4">
      <c r="A74" s="155" t="s">
        <v>3873</v>
      </c>
      <c r="B74" s="155" t="s">
        <v>4480</v>
      </c>
      <c r="C74" s="155" t="s">
        <v>4485</v>
      </c>
      <c r="D74" s="154" t="s">
        <v>4546</v>
      </c>
    </row>
    <row r="75" spans="1:4">
      <c r="A75" s="155" t="s">
        <v>3873</v>
      </c>
      <c r="B75" s="155" t="s">
        <v>4486</v>
      </c>
      <c r="C75" s="154" t="s">
        <v>4486</v>
      </c>
      <c r="D75" s="154" t="s">
        <v>4547</v>
      </c>
    </row>
    <row r="76" spans="1:4" ht="59.25" customHeight="1">
      <c r="A76" s="155" t="s">
        <v>3873</v>
      </c>
      <c r="B76" s="155" t="s">
        <v>4493</v>
      </c>
      <c r="C76" s="154" t="s">
        <v>3307</v>
      </c>
      <c r="D76" s="154" t="s">
        <v>3308</v>
      </c>
    </row>
    <row r="77" spans="1:4" ht="25.5">
      <c r="A77" s="155" t="s">
        <v>3873</v>
      </c>
      <c r="B77" s="155" t="s">
        <v>4493</v>
      </c>
      <c r="C77" s="154" t="s">
        <v>1842</v>
      </c>
      <c r="D77" s="154" t="s">
        <v>3529</v>
      </c>
    </row>
    <row r="78" spans="1:4" ht="25.5">
      <c r="A78" s="155" t="s">
        <v>3873</v>
      </c>
      <c r="B78" s="155" t="s">
        <v>4493</v>
      </c>
      <c r="C78" s="154" t="s">
        <v>3235</v>
      </c>
      <c r="D78" s="154" t="s">
        <v>3236</v>
      </c>
    </row>
  </sheetData>
  <autoFilter ref="A1:A80" xr:uid="{BC71EF08-585B-4360-9AF0-62E4EE1D6BFC}"/>
  <mergeCells count="2">
    <mergeCell ref="A1:B1"/>
    <mergeCell ref="C1:D1"/>
  </mergeCells>
  <conditionalFormatting sqref="B3:B5">
    <cfRule type="cellIs" dxfId="33" priority="33" operator="equal">
      <formula>"_"</formula>
    </cfRule>
  </conditionalFormatting>
  <conditionalFormatting sqref="B3:B5">
    <cfRule type="containsText" dxfId="32" priority="32" operator="containsText" text="Concomitant">
      <formula>NOT(ISERROR(SEARCH("Concomitant",B3)))</formula>
    </cfRule>
  </conditionalFormatting>
  <conditionalFormatting sqref="B6:B8">
    <cfRule type="cellIs" dxfId="31" priority="31" operator="equal">
      <formula>"_"</formula>
    </cfRule>
  </conditionalFormatting>
  <conditionalFormatting sqref="B6:B8">
    <cfRule type="containsText" dxfId="30" priority="30" operator="containsText" text="Concomitant">
      <formula>NOT(ISERROR(SEARCH("Concomitant",B6)))</formula>
    </cfRule>
  </conditionalFormatting>
  <conditionalFormatting sqref="B9:B13">
    <cfRule type="cellIs" dxfId="29" priority="29" operator="equal">
      <formula>"_"</formula>
    </cfRule>
  </conditionalFormatting>
  <conditionalFormatting sqref="B9:B13">
    <cfRule type="containsText" dxfId="28" priority="28" operator="containsText" text="Concomitant">
      <formula>NOT(ISERROR(SEARCH("Concomitant",B9)))</formula>
    </cfRule>
  </conditionalFormatting>
  <conditionalFormatting sqref="B14:B17">
    <cfRule type="cellIs" dxfId="27" priority="27" operator="equal">
      <formula>"_"</formula>
    </cfRule>
  </conditionalFormatting>
  <conditionalFormatting sqref="B14:B17">
    <cfRule type="containsText" dxfId="26" priority="26" operator="containsText" text="Concomitant">
      <formula>NOT(ISERROR(SEARCH("Concomitant",B14)))</formula>
    </cfRule>
  </conditionalFormatting>
  <pageMargins left="0.7" right="0.7" top="0.75" bottom="0.75" header="0.3" footer="0.3"/>
  <pageSetup orientation="portrait" r:id="rId1"/>
  <legacy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57E81-03A8-4A76-AB03-8672EEA2246D}">
  <dimension ref="I1:O55"/>
  <sheetViews>
    <sheetView workbookViewId="0">
      <selection activeCell="N14" sqref="N14"/>
    </sheetView>
  </sheetViews>
  <sheetFormatPr defaultRowHeight="15"/>
  <cols>
    <col min="11" max="11" width="12" customWidth="1"/>
    <col min="12" max="12" width="11.5703125" customWidth="1"/>
    <col min="13" max="13" width="29.28515625" customWidth="1"/>
    <col min="14" max="14" width="126.85546875" customWidth="1"/>
  </cols>
  <sheetData>
    <row r="1" spans="9:15">
      <c r="I1" s="203" t="s">
        <v>5294</v>
      </c>
      <c r="J1" s="203" t="s">
        <v>5295</v>
      </c>
      <c r="K1" s="203">
        <v>793</v>
      </c>
      <c r="L1" t="s">
        <v>1956</v>
      </c>
      <c r="M1" t="s">
        <v>1955</v>
      </c>
      <c r="N1" t="s">
        <v>5360</v>
      </c>
      <c r="O1" t="s">
        <v>5361</v>
      </c>
    </row>
    <row r="2" spans="9:15">
      <c r="K2" s="203">
        <v>793</v>
      </c>
      <c r="L2" t="s">
        <v>3811</v>
      </c>
      <c r="M2" t="s">
        <v>3812</v>
      </c>
      <c r="N2" t="s">
        <v>5362</v>
      </c>
      <c r="O2" t="s">
        <v>5363</v>
      </c>
    </row>
    <row r="3" spans="9:15">
      <c r="K3" s="203">
        <v>793</v>
      </c>
      <c r="L3" t="s">
        <v>5306</v>
      </c>
      <c r="M3" t="s">
        <v>5332</v>
      </c>
      <c r="N3" t="s">
        <v>5364</v>
      </c>
      <c r="O3" t="s">
        <v>5365</v>
      </c>
    </row>
    <row r="4" spans="9:15">
      <c r="K4" s="203">
        <v>793</v>
      </c>
      <c r="L4" t="s">
        <v>1984</v>
      </c>
      <c r="M4" t="s">
        <v>2765</v>
      </c>
      <c r="N4" t="s">
        <v>5366</v>
      </c>
      <c r="O4" t="s">
        <v>5367</v>
      </c>
    </row>
    <row r="5" spans="9:15">
      <c r="K5" s="203">
        <v>793</v>
      </c>
      <c r="L5" t="s">
        <v>5307</v>
      </c>
      <c r="M5" t="s">
        <v>5333</v>
      </c>
      <c r="N5" t="s">
        <v>5368</v>
      </c>
      <c r="O5" t="s">
        <v>5369</v>
      </c>
    </row>
    <row r="7" spans="9:15">
      <c r="I7" s="203" t="s">
        <v>5296</v>
      </c>
      <c r="J7" s="203" t="s">
        <v>5297</v>
      </c>
      <c r="K7" s="203">
        <v>623</v>
      </c>
      <c r="L7" t="s">
        <v>5308</v>
      </c>
      <c r="M7" t="s">
        <v>5334</v>
      </c>
      <c r="N7" t="s">
        <v>5370</v>
      </c>
      <c r="O7" t="s">
        <v>5371</v>
      </c>
    </row>
    <row r="8" spans="9:15">
      <c r="K8" s="203">
        <v>654</v>
      </c>
      <c r="L8" t="s">
        <v>5309</v>
      </c>
      <c r="M8" t="s">
        <v>5335</v>
      </c>
      <c r="N8" t="s">
        <v>2166</v>
      </c>
      <c r="O8" t="s">
        <v>5372</v>
      </c>
    </row>
    <row r="9" spans="9:15">
      <c r="K9" s="203">
        <v>623</v>
      </c>
      <c r="L9" t="s">
        <v>3811</v>
      </c>
      <c r="M9" t="s">
        <v>3812</v>
      </c>
      <c r="N9" t="s">
        <v>5362</v>
      </c>
      <c r="O9" t="s">
        <v>5363</v>
      </c>
    </row>
    <row r="10" spans="9:15">
      <c r="K10" s="717"/>
    </row>
    <row r="11" spans="9:15">
      <c r="I11" s="203" t="s">
        <v>5298</v>
      </c>
      <c r="J11" s="203" t="s">
        <v>4391</v>
      </c>
      <c r="K11" s="203">
        <v>617</v>
      </c>
      <c r="L11" t="s">
        <v>5310</v>
      </c>
      <c r="M11" t="s">
        <v>5336</v>
      </c>
      <c r="N11" t="s">
        <v>5373</v>
      </c>
      <c r="O11" t="s">
        <v>5365</v>
      </c>
    </row>
    <row r="12" spans="9:15">
      <c r="K12" s="203">
        <v>617</v>
      </c>
      <c r="L12" t="s">
        <v>1900</v>
      </c>
      <c r="M12" t="s">
        <v>1901</v>
      </c>
      <c r="N12" t="s">
        <v>5374</v>
      </c>
      <c r="O12" t="s">
        <v>5375</v>
      </c>
    </row>
    <row r="13" spans="9:15">
      <c r="K13" s="203">
        <v>617</v>
      </c>
      <c r="L13" t="s">
        <v>5311</v>
      </c>
      <c r="M13" t="s">
        <v>5337</v>
      </c>
      <c r="N13" t="s">
        <v>5376</v>
      </c>
      <c r="O13" t="s">
        <v>5377</v>
      </c>
    </row>
    <row r="14" spans="9:15">
      <c r="K14" s="203">
        <v>617</v>
      </c>
      <c r="L14" t="s">
        <v>5312</v>
      </c>
      <c r="M14" t="s">
        <v>5338</v>
      </c>
      <c r="N14" t="s">
        <v>5378</v>
      </c>
      <c r="O14" t="s">
        <v>5379</v>
      </c>
    </row>
    <row r="15" spans="9:15">
      <c r="K15" s="203">
        <v>617</v>
      </c>
      <c r="L15" t="s">
        <v>3901</v>
      </c>
      <c r="M15" t="s">
        <v>5339</v>
      </c>
      <c r="N15" t="s">
        <v>5380</v>
      </c>
      <c r="O15" t="s">
        <v>5381</v>
      </c>
    </row>
    <row r="16" spans="9:15">
      <c r="K16" s="203">
        <v>617</v>
      </c>
      <c r="L16" t="s">
        <v>1853</v>
      </c>
      <c r="M16" t="s">
        <v>5313</v>
      </c>
    </row>
    <row r="17" spans="9:15">
      <c r="K17" s="203">
        <v>617</v>
      </c>
      <c r="L17" t="s">
        <v>5314</v>
      </c>
      <c r="M17" t="s">
        <v>5340</v>
      </c>
      <c r="N17" t="s">
        <v>5382</v>
      </c>
      <c r="O17" t="s">
        <v>5361</v>
      </c>
    </row>
    <row r="18" spans="9:15">
      <c r="K18" s="203">
        <v>617</v>
      </c>
      <c r="L18" t="s">
        <v>4103</v>
      </c>
      <c r="M18" t="s">
        <v>4129</v>
      </c>
      <c r="N18" t="s">
        <v>5383</v>
      </c>
      <c r="O18" t="s">
        <v>5361</v>
      </c>
    </row>
    <row r="19" spans="9:15">
      <c r="K19" s="203">
        <v>637</v>
      </c>
      <c r="L19" t="s">
        <v>5315</v>
      </c>
      <c r="M19" t="s">
        <v>5341</v>
      </c>
      <c r="N19" t="s">
        <v>5384</v>
      </c>
      <c r="O19" t="s">
        <v>5385</v>
      </c>
    </row>
    <row r="20" spans="9:15">
      <c r="K20" s="203">
        <v>617</v>
      </c>
      <c r="L20" t="s">
        <v>5316</v>
      </c>
      <c r="M20" t="s">
        <v>5342</v>
      </c>
      <c r="N20" t="s">
        <v>5386</v>
      </c>
      <c r="O20" t="s">
        <v>5387</v>
      </c>
    </row>
    <row r="21" spans="9:15">
      <c r="K21" s="717"/>
    </row>
    <row r="22" spans="9:15">
      <c r="I22" s="203" t="s">
        <v>5299</v>
      </c>
      <c r="J22" s="203" t="s">
        <v>5300</v>
      </c>
      <c r="K22" s="203">
        <v>616</v>
      </c>
      <c r="L22" t="s">
        <v>5310</v>
      </c>
      <c r="M22" t="s">
        <v>5336</v>
      </c>
      <c r="N22" t="s">
        <v>5373</v>
      </c>
      <c r="O22" t="s">
        <v>5365</v>
      </c>
    </row>
    <row r="23" spans="9:15">
      <c r="K23" s="203">
        <v>616</v>
      </c>
      <c r="L23" t="s">
        <v>1900</v>
      </c>
      <c r="M23" t="s">
        <v>1901</v>
      </c>
      <c r="N23" t="s">
        <v>5374</v>
      </c>
      <c r="O23" t="s">
        <v>5375</v>
      </c>
    </row>
    <row r="24" spans="9:15">
      <c r="K24" s="203">
        <v>616</v>
      </c>
      <c r="L24" t="s">
        <v>5311</v>
      </c>
      <c r="M24" t="s">
        <v>5337</v>
      </c>
      <c r="N24" t="s">
        <v>5376</v>
      </c>
      <c r="O24" t="s">
        <v>5377</v>
      </c>
    </row>
    <row r="25" spans="9:15">
      <c r="K25" s="203">
        <v>616</v>
      </c>
      <c r="L25" t="s">
        <v>5312</v>
      </c>
      <c r="M25" t="s">
        <v>5338</v>
      </c>
      <c r="N25" t="s">
        <v>5378</v>
      </c>
      <c r="O25" t="s">
        <v>5379</v>
      </c>
    </row>
    <row r="26" spans="9:15">
      <c r="K26" s="203">
        <v>616</v>
      </c>
      <c r="L26" t="s">
        <v>5317</v>
      </c>
      <c r="M26" t="s">
        <v>5343</v>
      </c>
      <c r="N26" t="s">
        <v>1610</v>
      </c>
      <c r="O26" t="s">
        <v>5388</v>
      </c>
    </row>
    <row r="27" spans="9:15">
      <c r="K27" s="203">
        <v>616</v>
      </c>
      <c r="L27" t="s">
        <v>5318</v>
      </c>
      <c r="M27" t="s">
        <v>5344</v>
      </c>
      <c r="N27" t="s">
        <v>5389</v>
      </c>
      <c r="O27" t="s">
        <v>5365</v>
      </c>
    </row>
    <row r="28" spans="9:15">
      <c r="K28" s="203">
        <v>616</v>
      </c>
      <c r="L28" t="s">
        <v>2129</v>
      </c>
      <c r="M28" t="s">
        <v>5345</v>
      </c>
      <c r="N28" t="s">
        <v>5390</v>
      </c>
      <c r="O28" t="s">
        <v>5379</v>
      </c>
    </row>
    <row r="29" spans="9:15">
      <c r="K29" s="203">
        <v>616</v>
      </c>
      <c r="L29" t="s">
        <v>3901</v>
      </c>
      <c r="M29" t="s">
        <v>5339</v>
      </c>
      <c r="N29" t="s">
        <v>5380</v>
      </c>
      <c r="O29" t="s">
        <v>5381</v>
      </c>
    </row>
    <row r="30" spans="9:15">
      <c r="K30" s="203">
        <v>616</v>
      </c>
      <c r="L30" t="s">
        <v>1853</v>
      </c>
      <c r="M30" t="s">
        <v>5313</v>
      </c>
    </row>
    <row r="31" spans="9:15">
      <c r="K31" s="203">
        <v>616</v>
      </c>
      <c r="L31" t="s">
        <v>5314</v>
      </c>
      <c r="M31" t="s">
        <v>5340</v>
      </c>
      <c r="N31" t="s">
        <v>5382</v>
      </c>
      <c r="O31" t="s">
        <v>5361</v>
      </c>
    </row>
    <row r="32" spans="9:15">
      <c r="K32" s="203">
        <v>616</v>
      </c>
      <c r="L32" t="s">
        <v>4103</v>
      </c>
      <c r="M32" t="s">
        <v>4129</v>
      </c>
      <c r="N32" t="s">
        <v>5383</v>
      </c>
      <c r="O32" t="s">
        <v>5361</v>
      </c>
    </row>
    <row r="33" spans="9:15">
      <c r="K33" s="203">
        <v>632</v>
      </c>
      <c r="L33" t="s">
        <v>5315</v>
      </c>
      <c r="M33" t="s">
        <v>5341</v>
      </c>
      <c r="N33" t="s">
        <v>5384</v>
      </c>
      <c r="O33" t="s">
        <v>5385</v>
      </c>
    </row>
    <row r="34" spans="9:15">
      <c r="K34" s="203">
        <v>616</v>
      </c>
      <c r="L34" t="s">
        <v>5316</v>
      </c>
      <c r="M34" t="s">
        <v>5342</v>
      </c>
      <c r="N34" t="s">
        <v>5386</v>
      </c>
      <c r="O34" t="s">
        <v>5387</v>
      </c>
    </row>
    <row r="35" spans="9:15">
      <c r="K35" s="717"/>
    </row>
    <row r="36" spans="9:15">
      <c r="I36" s="203" t="s">
        <v>5304</v>
      </c>
      <c r="J36" s="203" t="s">
        <v>2628</v>
      </c>
      <c r="K36" s="203">
        <v>794</v>
      </c>
      <c r="L36" t="s">
        <v>5319</v>
      </c>
      <c r="M36" t="s">
        <v>5346</v>
      </c>
      <c r="N36" t="s">
        <v>2159</v>
      </c>
      <c r="O36" t="s">
        <v>5361</v>
      </c>
    </row>
    <row r="37" spans="9:15">
      <c r="K37" s="203">
        <v>619</v>
      </c>
      <c r="L37" t="s">
        <v>5320</v>
      </c>
      <c r="M37" t="s">
        <v>5347</v>
      </c>
      <c r="N37" t="s">
        <v>5391</v>
      </c>
      <c r="O37" t="s">
        <v>5377</v>
      </c>
    </row>
    <row r="38" spans="9:15">
      <c r="K38" s="203">
        <v>619</v>
      </c>
      <c r="L38" t="s">
        <v>5321</v>
      </c>
      <c r="M38" t="s">
        <v>5348</v>
      </c>
      <c r="N38" t="s">
        <v>5392</v>
      </c>
      <c r="O38" t="s">
        <v>5393</v>
      </c>
    </row>
    <row r="39" spans="9:15">
      <c r="K39" s="717"/>
    </row>
    <row r="40" spans="9:15">
      <c r="I40" s="203" t="s">
        <v>5301</v>
      </c>
      <c r="J40" s="203" t="s">
        <v>5302</v>
      </c>
      <c r="K40" s="203">
        <v>785</v>
      </c>
      <c r="L40" t="s">
        <v>5322</v>
      </c>
      <c r="M40" t="s">
        <v>5349</v>
      </c>
      <c r="N40" t="s">
        <v>5394</v>
      </c>
      <c r="O40" t="s">
        <v>5395</v>
      </c>
    </row>
    <row r="41" spans="9:15">
      <c r="K41" s="203">
        <v>619</v>
      </c>
      <c r="L41" t="s">
        <v>5323</v>
      </c>
      <c r="M41" t="s">
        <v>5350</v>
      </c>
      <c r="N41" t="s">
        <v>5396</v>
      </c>
      <c r="O41" t="s">
        <v>5361</v>
      </c>
    </row>
    <row r="42" spans="9:15">
      <c r="K42" s="203">
        <v>619</v>
      </c>
      <c r="L42" t="s">
        <v>5324</v>
      </c>
      <c r="M42" t="s">
        <v>5351</v>
      </c>
      <c r="N42" t="s">
        <v>5397</v>
      </c>
      <c r="O42" t="s">
        <v>5365</v>
      </c>
    </row>
    <row r="43" spans="9:15">
      <c r="K43" s="203">
        <v>619</v>
      </c>
      <c r="L43" t="s">
        <v>5325</v>
      </c>
      <c r="M43" t="s">
        <v>5352</v>
      </c>
      <c r="N43" t="s">
        <v>5389</v>
      </c>
      <c r="O43" t="s">
        <v>5398</v>
      </c>
    </row>
    <row r="44" spans="9:15">
      <c r="K44" s="203">
        <v>619</v>
      </c>
      <c r="L44" t="s">
        <v>5326</v>
      </c>
      <c r="M44" t="s">
        <v>5353</v>
      </c>
      <c r="N44" t="s">
        <v>4844</v>
      </c>
      <c r="O44" t="s">
        <v>5361</v>
      </c>
    </row>
    <row r="45" spans="9:15">
      <c r="K45" s="203">
        <v>619</v>
      </c>
      <c r="L45" t="s">
        <v>5327</v>
      </c>
      <c r="M45" t="s">
        <v>5354</v>
      </c>
      <c r="N45" t="s">
        <v>5399</v>
      </c>
      <c r="O45" t="s">
        <v>5372</v>
      </c>
    </row>
    <row r="46" spans="9:15">
      <c r="K46" s="203">
        <v>619</v>
      </c>
      <c r="L46" t="s">
        <v>5328</v>
      </c>
      <c r="M46" t="s">
        <v>5355</v>
      </c>
      <c r="N46" t="s">
        <v>5400</v>
      </c>
      <c r="O46" t="s">
        <v>5365</v>
      </c>
    </row>
    <row r="47" spans="9:15">
      <c r="K47" s="203">
        <v>619</v>
      </c>
      <c r="L47" t="s">
        <v>5312</v>
      </c>
      <c r="M47" t="s">
        <v>5338</v>
      </c>
      <c r="N47" t="s">
        <v>5378</v>
      </c>
      <c r="O47" t="s">
        <v>5379</v>
      </c>
    </row>
    <row r="48" spans="9:15">
      <c r="K48" s="203">
        <v>627</v>
      </c>
      <c r="L48" t="s">
        <v>5329</v>
      </c>
      <c r="M48" t="s">
        <v>5356</v>
      </c>
      <c r="N48" t="s">
        <v>4983</v>
      </c>
      <c r="O48" t="s">
        <v>5379</v>
      </c>
    </row>
    <row r="49" spans="9:15">
      <c r="K49" s="717"/>
    </row>
    <row r="50" spans="9:15">
      <c r="I50" s="203" t="s">
        <v>5303</v>
      </c>
      <c r="J50" s="203" t="s">
        <v>3644</v>
      </c>
      <c r="K50" s="203">
        <v>626</v>
      </c>
      <c r="L50" t="s">
        <v>5330</v>
      </c>
      <c r="M50" t="s">
        <v>5357</v>
      </c>
      <c r="N50" t="s">
        <v>5401</v>
      </c>
      <c r="O50" t="s">
        <v>5385</v>
      </c>
    </row>
    <row r="51" spans="9:15">
      <c r="K51" s="203">
        <v>793</v>
      </c>
      <c r="L51" t="s">
        <v>1893</v>
      </c>
      <c r="M51" t="s">
        <v>2285</v>
      </c>
      <c r="N51" t="s">
        <v>5402</v>
      </c>
      <c r="O51" t="s">
        <v>5363</v>
      </c>
    </row>
    <row r="52" spans="9:15">
      <c r="K52" s="203">
        <v>645</v>
      </c>
      <c r="L52" t="s">
        <v>5322</v>
      </c>
      <c r="M52" t="s">
        <v>5358</v>
      </c>
      <c r="N52" t="s">
        <v>5403</v>
      </c>
      <c r="O52" t="s">
        <v>5395</v>
      </c>
    </row>
    <row r="53" spans="9:15">
      <c r="K53" s="203">
        <v>670</v>
      </c>
      <c r="L53" t="s">
        <v>5331</v>
      </c>
      <c r="M53" t="s">
        <v>5359</v>
      </c>
      <c r="N53" t="s">
        <v>5404</v>
      </c>
      <c r="O53" t="s">
        <v>5393</v>
      </c>
    </row>
    <row r="54" spans="9:15">
      <c r="K54" s="717"/>
    </row>
    <row r="55" spans="9:15">
      <c r="I55" s="203" t="s">
        <v>5305</v>
      </c>
      <c r="J55" s="203" t="s">
        <v>1796</v>
      </c>
      <c r="K55" s="203">
        <v>679</v>
      </c>
      <c r="L55" t="s">
        <v>5309</v>
      </c>
      <c r="M55" t="s">
        <v>5335</v>
      </c>
      <c r="N55" t="s">
        <v>2166</v>
      </c>
      <c r="O55" t="s">
        <v>5372</v>
      </c>
    </row>
  </sheetData>
  <conditionalFormatting sqref="I1:J1 K1:K5 I7:J7 I11:J11 I22:J22 I36:J36 I40:J40 I50:J50 K7:K1048576 I55:J55">
    <cfRule type="containsText" dxfId="25" priority="1" operator="containsText" text="Processing inter">
      <formula>NOT(ISERROR(SEARCH("Processing inter",I1)))</formula>
    </cfRule>
    <cfRule type="containsText" dxfId="24" priority="2" operator="containsText" text="&lt;&lt;&lt;&lt;&lt; Mappings">
      <formula>NOT(ISERROR(SEARCH("&lt;&lt;&lt;&lt;&lt; Mappings",I1)))</formula>
    </cfRule>
    <cfRule type="containsText" dxfId="23" priority="3" operator="containsText" text="&gt;&gt;&gt;&gt;&gt; Mappings">
      <formula>NOT(ISERROR(SEARCH("&gt;&gt;&gt;&gt;&gt; Mappings",I1)))</formula>
    </cfRule>
    <cfRule type="containsText" dxfId="22" priority="4" operator="containsText" text="&lt;&lt;&lt;&lt;&lt; Phrase">
      <formula>NOT(ISERROR(SEARCH("&lt;&lt;&lt;&lt;&lt; Phrase",I1)))</formula>
    </cfRule>
    <cfRule type="containsText" dxfId="21" priority="5" operator="containsText" text="&gt;&gt;&gt;&gt;&gt; Phrase">
      <formula>NOT(ISERROR(SEARCH("&gt;&gt;&gt;&gt;&gt; Phrase",I1)))</formula>
    </cfRule>
  </conditionalFormatting>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DEF35-7641-4186-8CF9-0D893C5CB9BC}">
  <dimension ref="A1:BA215"/>
  <sheetViews>
    <sheetView zoomScaleNormal="100" workbookViewId="0">
      <pane ySplit="1" topLeftCell="A132" activePane="bottomLeft" state="frozen"/>
      <selection pane="bottomLeft" activeCell="J163" sqref="J163"/>
    </sheetView>
  </sheetViews>
  <sheetFormatPr defaultColWidth="9.140625" defaultRowHeight="12"/>
  <cols>
    <col min="1" max="1" width="4.140625" style="113" customWidth="1"/>
    <col min="2" max="2" width="30.28515625" style="204" customWidth="1"/>
    <col min="3" max="3" width="18.140625" style="203" customWidth="1"/>
    <col min="4" max="4" width="10.85546875" style="203" customWidth="1"/>
    <col min="5" max="5" width="17.42578125" style="203" customWidth="1"/>
    <col min="6" max="6" width="22.5703125" style="203" customWidth="1"/>
    <col min="7" max="7" width="59.85546875" style="203" customWidth="1"/>
    <col min="8" max="8" width="46.42578125" style="203" hidden="1" customWidth="1"/>
    <col min="9" max="9" width="14.7109375" style="203" customWidth="1"/>
    <col min="10" max="10" width="46.42578125" style="203" customWidth="1"/>
    <col min="11" max="11" width="22.85546875" style="203" customWidth="1"/>
    <col min="12" max="12" width="42.28515625" style="203" customWidth="1"/>
    <col min="13" max="16384" width="9.140625" style="203"/>
  </cols>
  <sheetData>
    <row r="1" spans="1:53" s="204" customFormat="1">
      <c r="A1" s="225"/>
      <c r="B1" s="204" t="s">
        <v>1208</v>
      </c>
      <c r="C1" s="204" t="s">
        <v>1620</v>
      </c>
      <c r="D1" s="204" t="s">
        <v>1621</v>
      </c>
      <c r="E1" s="204" t="s">
        <v>1224</v>
      </c>
      <c r="F1" s="204" t="s">
        <v>1552</v>
      </c>
      <c r="G1" s="204" t="s">
        <v>1622</v>
      </c>
      <c r="H1" s="204" t="s">
        <v>1644</v>
      </c>
      <c r="I1" s="204" t="s">
        <v>433</v>
      </c>
      <c r="J1" s="204" t="s">
        <v>1644</v>
      </c>
      <c r="K1" s="204" t="s">
        <v>433</v>
      </c>
      <c r="L1" s="204" t="s">
        <v>1643</v>
      </c>
      <c r="M1" s="203"/>
      <c r="N1" s="203"/>
      <c r="O1" s="203"/>
      <c r="P1" s="203"/>
      <c r="Q1" s="203"/>
      <c r="R1" s="203"/>
      <c r="S1" s="203"/>
      <c r="T1" s="203"/>
      <c r="U1" s="203"/>
      <c r="V1" s="203"/>
      <c r="W1" s="203"/>
      <c r="X1" s="203"/>
      <c r="Y1" s="203"/>
      <c r="Z1" s="203"/>
      <c r="AA1" s="203"/>
      <c r="AB1" s="203"/>
      <c r="AC1" s="203"/>
      <c r="AD1" s="203"/>
      <c r="AE1" s="203"/>
      <c r="AF1" s="203"/>
      <c r="AG1" s="203"/>
      <c r="AH1" s="203"/>
      <c r="AI1" s="203"/>
      <c r="AJ1" s="203"/>
      <c r="AK1" s="203"/>
      <c r="AL1" s="203"/>
      <c r="AM1" s="203"/>
      <c r="AN1" s="203"/>
      <c r="AO1" s="203"/>
      <c r="AP1" s="203"/>
      <c r="AQ1" s="203"/>
      <c r="AR1" s="203"/>
      <c r="AS1" s="203"/>
      <c r="AT1" s="203"/>
      <c r="AU1" s="203"/>
      <c r="AV1" s="203"/>
      <c r="AW1" s="203"/>
      <c r="AX1" s="203"/>
      <c r="AY1" s="203"/>
      <c r="AZ1" s="203"/>
      <c r="BA1" s="203"/>
    </row>
    <row r="2" spans="1:53" s="205" customFormat="1" ht="15.75" customHeight="1">
      <c r="A2" s="226">
        <v>1</v>
      </c>
      <c r="B2" s="157" t="s">
        <v>1699</v>
      </c>
      <c r="C2" s="156" t="s">
        <v>1569</v>
      </c>
      <c r="D2" s="156">
        <v>788</v>
      </c>
      <c r="E2" s="156" t="s">
        <v>1359</v>
      </c>
      <c r="F2" s="156" t="s">
        <v>1623</v>
      </c>
      <c r="G2" s="156" t="s">
        <v>1601</v>
      </c>
      <c r="H2" s="156" t="str">
        <f>CONCATENATE(F2, " (", E2, ")")</f>
        <v>Clinical Events  (C2827664)</v>
      </c>
      <c r="I2" s="156" t="s">
        <v>1695</v>
      </c>
      <c r="J2" s="156" t="s">
        <v>1645</v>
      </c>
      <c r="K2" s="156" t="s">
        <v>1416</v>
      </c>
      <c r="L2" s="156" t="s">
        <v>33</v>
      </c>
      <c r="M2" s="203"/>
      <c r="N2" s="203"/>
      <c r="O2" s="203"/>
      <c r="P2" s="203"/>
      <c r="Q2" s="203"/>
      <c r="R2" s="203"/>
      <c r="S2" s="203"/>
      <c r="T2" s="203"/>
      <c r="U2" s="203"/>
      <c r="V2" s="203"/>
      <c r="W2" s="203"/>
      <c r="X2" s="203"/>
      <c r="Y2" s="203"/>
      <c r="Z2" s="203"/>
      <c r="AA2" s="203"/>
      <c r="AB2" s="203"/>
      <c r="AC2" s="203"/>
      <c r="AD2" s="203"/>
      <c r="AE2" s="203"/>
      <c r="AF2" s="203"/>
      <c r="AG2" s="203"/>
      <c r="AH2" s="203"/>
      <c r="AI2" s="203"/>
      <c r="AJ2" s="203"/>
      <c r="AK2" s="203"/>
      <c r="AL2" s="203"/>
      <c r="AM2" s="203"/>
      <c r="AN2" s="203"/>
      <c r="AO2" s="203"/>
      <c r="AP2" s="203"/>
      <c r="AQ2" s="203"/>
      <c r="AR2" s="203"/>
      <c r="AS2" s="203"/>
      <c r="AT2" s="203"/>
      <c r="AU2" s="203"/>
      <c r="AV2" s="203"/>
      <c r="AW2" s="203"/>
      <c r="AX2" s="203"/>
      <c r="AY2" s="203"/>
      <c r="AZ2" s="203"/>
      <c r="BA2" s="203"/>
    </row>
    <row r="3" spans="1:53" s="205" customFormat="1" ht="25.5">
      <c r="A3" s="226"/>
      <c r="B3" s="157"/>
      <c r="C3" s="156"/>
      <c r="D3" s="156"/>
      <c r="E3" s="156"/>
      <c r="F3" s="156"/>
      <c r="G3" s="156"/>
      <c r="H3" s="156"/>
      <c r="I3" s="156" t="s">
        <v>1694</v>
      </c>
      <c r="J3" s="156" t="s">
        <v>1387</v>
      </c>
      <c r="K3" s="156" t="s">
        <v>1417</v>
      </c>
      <c r="L3" s="156" t="s">
        <v>1664</v>
      </c>
      <c r="M3" s="203" t="s">
        <v>1698</v>
      </c>
      <c r="N3" s="203"/>
      <c r="O3" s="203"/>
      <c r="P3" s="203"/>
      <c r="Q3" s="203"/>
      <c r="R3" s="203"/>
      <c r="S3" s="203"/>
      <c r="T3" s="203"/>
      <c r="U3" s="203"/>
      <c r="V3" s="203"/>
      <c r="W3" s="203"/>
      <c r="X3" s="203"/>
      <c r="Y3" s="203"/>
      <c r="Z3" s="203"/>
      <c r="AA3" s="203"/>
      <c r="AB3" s="203"/>
      <c r="AC3" s="203"/>
      <c r="AD3" s="203"/>
      <c r="AE3" s="203"/>
      <c r="AF3" s="203"/>
      <c r="AG3" s="203"/>
      <c r="AH3" s="203"/>
      <c r="AI3" s="203"/>
      <c r="AJ3" s="203"/>
      <c r="AK3" s="203"/>
      <c r="AL3" s="203"/>
      <c r="AM3" s="203"/>
      <c r="AN3" s="203"/>
      <c r="AO3" s="203"/>
      <c r="AP3" s="203"/>
      <c r="AQ3" s="203"/>
      <c r="AR3" s="203"/>
      <c r="AS3" s="203"/>
      <c r="AT3" s="203"/>
      <c r="AU3" s="203"/>
      <c r="AV3" s="203"/>
      <c r="AW3" s="203"/>
      <c r="AX3" s="203"/>
      <c r="AY3" s="203"/>
      <c r="AZ3" s="203"/>
      <c r="BA3" s="203"/>
    </row>
    <row r="4" spans="1:53" s="205" customFormat="1" ht="26.25" thickBot="1">
      <c r="A4" s="226"/>
      <c r="B4" s="216"/>
      <c r="C4" s="169"/>
      <c r="D4" s="169"/>
      <c r="E4" s="169"/>
      <c r="F4" s="169"/>
      <c r="G4" s="169"/>
      <c r="H4" s="169"/>
      <c r="I4" s="169" t="s">
        <v>1694</v>
      </c>
      <c r="J4" s="169" t="s">
        <v>1387</v>
      </c>
      <c r="K4" s="169" t="s">
        <v>1073</v>
      </c>
      <c r="L4" s="169" t="s">
        <v>182</v>
      </c>
      <c r="M4" s="203"/>
      <c r="N4" s="203"/>
      <c r="O4" s="203"/>
      <c r="P4" s="203"/>
      <c r="Q4" s="203"/>
      <c r="R4" s="203"/>
      <c r="S4" s="203"/>
      <c r="T4" s="203"/>
      <c r="U4" s="203"/>
      <c r="V4" s="203"/>
      <c r="W4" s="203"/>
      <c r="X4" s="203"/>
      <c r="Y4" s="203"/>
      <c r="Z4" s="203"/>
      <c r="AA4" s="203"/>
      <c r="AB4" s="203"/>
      <c r="AC4" s="203"/>
      <c r="AD4" s="203"/>
      <c r="AE4" s="203"/>
      <c r="AF4" s="203"/>
      <c r="AG4" s="203"/>
      <c r="AH4" s="203"/>
      <c r="AI4" s="203"/>
      <c r="AJ4" s="203"/>
      <c r="AK4" s="203"/>
      <c r="AL4" s="203"/>
      <c r="AM4" s="203"/>
      <c r="AN4" s="203"/>
      <c r="AO4" s="203"/>
      <c r="AP4" s="203"/>
      <c r="AQ4" s="203"/>
      <c r="AR4" s="203"/>
      <c r="AS4" s="203"/>
      <c r="AT4" s="203"/>
      <c r="AU4" s="203"/>
      <c r="AV4" s="203"/>
      <c r="AW4" s="203"/>
      <c r="AX4" s="203"/>
      <c r="AY4" s="203"/>
      <c r="AZ4" s="203"/>
      <c r="BA4" s="203"/>
    </row>
    <row r="5" spans="1:53" s="206" customFormat="1" ht="25.5">
      <c r="A5" s="227"/>
      <c r="B5" s="217"/>
      <c r="C5" s="160"/>
      <c r="D5" s="160">
        <v>616</v>
      </c>
      <c r="E5" s="160" t="s">
        <v>1363</v>
      </c>
      <c r="F5" s="160" t="s">
        <v>1624</v>
      </c>
      <c r="G5" s="160" t="s">
        <v>1602</v>
      </c>
      <c r="H5" s="160" t="str">
        <f>CONCATENATE(F5, " (", E5, ")")</f>
        <v>Monitoring  (C1283169)</v>
      </c>
      <c r="I5" s="160" t="s">
        <v>1695</v>
      </c>
      <c r="J5" s="160" t="s">
        <v>1646</v>
      </c>
      <c r="K5" s="160" t="s">
        <v>1416</v>
      </c>
      <c r="L5" s="160" t="s">
        <v>151</v>
      </c>
      <c r="M5" s="203"/>
      <c r="N5" s="203"/>
      <c r="O5" s="203"/>
      <c r="P5" s="203"/>
      <c r="Q5" s="203"/>
      <c r="R5" s="203"/>
      <c r="S5" s="203"/>
      <c r="T5" s="203"/>
      <c r="U5" s="203"/>
      <c r="V5" s="203"/>
      <c r="W5" s="203"/>
      <c r="X5" s="203"/>
      <c r="Y5" s="203"/>
      <c r="Z5" s="203"/>
      <c r="AA5" s="203"/>
      <c r="AB5" s="203"/>
      <c r="AC5" s="203"/>
      <c r="AD5" s="203"/>
      <c r="AE5" s="203"/>
      <c r="AF5" s="203"/>
      <c r="AG5" s="203"/>
      <c r="AH5" s="203"/>
      <c r="AI5" s="203"/>
      <c r="AJ5" s="203"/>
      <c r="AK5" s="203"/>
      <c r="AL5" s="203"/>
      <c r="AM5" s="203"/>
      <c r="AN5" s="203"/>
      <c r="AO5" s="203"/>
      <c r="AP5" s="203"/>
      <c r="AQ5" s="203"/>
      <c r="AR5" s="203"/>
      <c r="AS5" s="203"/>
      <c r="AT5" s="203"/>
      <c r="AU5" s="203"/>
      <c r="AV5" s="203"/>
      <c r="AW5" s="203"/>
      <c r="AX5" s="203"/>
      <c r="AY5" s="203"/>
      <c r="AZ5" s="203"/>
      <c r="BA5" s="203"/>
    </row>
    <row r="6" spans="1:53" s="206" customFormat="1" ht="25.5">
      <c r="A6" s="227"/>
      <c r="B6" s="217"/>
      <c r="C6" s="160"/>
      <c r="D6" s="160"/>
      <c r="E6" s="160"/>
      <c r="F6" s="160"/>
      <c r="G6" s="160"/>
      <c r="H6" s="160"/>
      <c r="I6" s="160" t="s">
        <v>1694</v>
      </c>
      <c r="J6" s="160" t="s">
        <v>1681</v>
      </c>
      <c r="K6" s="160" t="s">
        <v>1417</v>
      </c>
      <c r="L6" s="160" t="s">
        <v>1665</v>
      </c>
      <c r="M6" s="203"/>
      <c r="N6" s="203"/>
      <c r="O6" s="203"/>
      <c r="P6" s="203"/>
      <c r="Q6" s="203"/>
      <c r="R6" s="203"/>
      <c r="S6" s="203"/>
      <c r="T6" s="203"/>
      <c r="U6" s="203"/>
      <c r="V6" s="203"/>
      <c r="W6" s="203"/>
      <c r="X6" s="203"/>
      <c r="Y6" s="203"/>
      <c r="Z6" s="203"/>
      <c r="AA6" s="203"/>
      <c r="AB6" s="203"/>
      <c r="AC6" s="203"/>
      <c r="AD6" s="203"/>
      <c r="AE6" s="203"/>
      <c r="AF6" s="203"/>
      <c r="AG6" s="203"/>
      <c r="AH6" s="203"/>
      <c r="AI6" s="203"/>
      <c r="AJ6" s="203"/>
      <c r="AK6" s="203"/>
      <c r="AL6" s="203"/>
      <c r="AM6" s="203"/>
      <c r="AN6" s="203"/>
      <c r="AO6" s="203"/>
      <c r="AP6" s="203"/>
      <c r="AQ6" s="203"/>
      <c r="AR6" s="203"/>
      <c r="AS6" s="203"/>
      <c r="AT6" s="203"/>
      <c r="AU6" s="203"/>
      <c r="AV6" s="203"/>
      <c r="AW6" s="203"/>
      <c r="AX6" s="203"/>
      <c r="AY6" s="203"/>
      <c r="AZ6" s="203"/>
      <c r="BA6" s="203"/>
    </row>
    <row r="7" spans="1:53" s="206" customFormat="1" ht="26.25" thickBot="1">
      <c r="A7" s="227"/>
      <c r="B7" s="218"/>
      <c r="C7" s="167"/>
      <c r="D7" s="167"/>
      <c r="E7" s="167"/>
      <c r="F7" s="167"/>
      <c r="G7" s="167"/>
      <c r="H7" s="167"/>
      <c r="I7" s="167" t="s">
        <v>1694</v>
      </c>
      <c r="J7" s="167"/>
      <c r="K7" s="167" t="s">
        <v>1073</v>
      </c>
      <c r="L7" s="167" t="s">
        <v>151</v>
      </c>
      <c r="M7" s="203"/>
      <c r="N7" s="203"/>
      <c r="O7" s="203"/>
      <c r="P7" s="203"/>
      <c r="Q7" s="203"/>
      <c r="R7" s="203"/>
      <c r="S7" s="203"/>
      <c r="T7" s="203"/>
      <c r="U7" s="203"/>
      <c r="V7" s="203"/>
      <c r="W7" s="203"/>
      <c r="X7" s="203"/>
      <c r="Y7" s="203"/>
      <c r="Z7" s="203"/>
      <c r="AA7" s="203"/>
      <c r="AB7" s="203"/>
      <c r="AC7" s="203"/>
      <c r="AD7" s="203"/>
      <c r="AE7" s="203"/>
      <c r="AF7" s="203"/>
      <c r="AG7" s="203"/>
      <c r="AH7" s="203"/>
      <c r="AI7" s="203"/>
      <c r="AJ7" s="203"/>
      <c r="AK7" s="203"/>
      <c r="AL7" s="203"/>
      <c r="AM7" s="203"/>
      <c r="AN7" s="203"/>
      <c r="AO7" s="203"/>
      <c r="AP7" s="203"/>
      <c r="AQ7" s="203"/>
      <c r="AR7" s="203"/>
      <c r="AS7" s="203"/>
      <c r="AT7" s="203"/>
      <c r="AU7" s="203"/>
      <c r="AV7" s="203"/>
      <c r="AW7" s="203"/>
      <c r="AX7" s="203"/>
      <c r="AY7" s="203"/>
      <c r="AZ7" s="203"/>
      <c r="BA7" s="203"/>
    </row>
    <row r="8" spans="1:53" ht="27" customHeight="1">
      <c r="B8" s="157"/>
      <c r="C8" s="156"/>
      <c r="D8" s="156">
        <v>667</v>
      </c>
      <c r="E8" s="156" t="s">
        <v>1578</v>
      </c>
      <c r="F8" s="156" t="s">
        <v>1625</v>
      </c>
      <c r="G8" s="156" t="s">
        <v>1603</v>
      </c>
      <c r="H8" s="156" t="str">
        <f t="shared" ref="H8:H21" si="0">CONCATENATE(F8, " (", E8, ")")</f>
        <v>Lab Test  (C0022885)</v>
      </c>
      <c r="I8" s="156" t="s">
        <v>1695</v>
      </c>
      <c r="J8" s="156" t="s">
        <v>1647</v>
      </c>
      <c r="K8" s="156" t="s">
        <v>1416</v>
      </c>
      <c r="L8" s="156" t="s">
        <v>548</v>
      </c>
    </row>
    <row r="9" spans="1:53" ht="25.5">
      <c r="B9" s="157"/>
      <c r="C9" s="156"/>
      <c r="D9" s="156"/>
      <c r="E9" s="156"/>
      <c r="F9" s="156"/>
      <c r="G9" s="156"/>
      <c r="H9" s="156"/>
      <c r="I9" s="156" t="s">
        <v>1694</v>
      </c>
      <c r="J9" s="156" t="s">
        <v>1668</v>
      </c>
      <c r="K9" s="156" t="s">
        <v>1417</v>
      </c>
      <c r="L9" s="156" t="s">
        <v>1669</v>
      </c>
    </row>
    <row r="10" spans="1:53" ht="26.25" thickBot="1">
      <c r="B10" s="216"/>
      <c r="C10" s="169"/>
      <c r="D10" s="169"/>
      <c r="E10" s="169"/>
      <c r="F10" s="169"/>
      <c r="G10" s="169"/>
      <c r="H10" s="169"/>
      <c r="I10" s="169" t="s">
        <v>1694</v>
      </c>
      <c r="J10" s="169"/>
      <c r="K10" s="169" t="s">
        <v>1073</v>
      </c>
      <c r="L10" s="169" t="s">
        <v>548</v>
      </c>
    </row>
    <row r="11" spans="1:53" ht="25.5">
      <c r="B11" s="217"/>
      <c r="C11" s="160"/>
      <c r="D11" s="160">
        <v>616</v>
      </c>
      <c r="E11" s="160" t="s">
        <v>1579</v>
      </c>
      <c r="F11" s="160" t="s">
        <v>1626</v>
      </c>
      <c r="G11" s="160" t="s">
        <v>1604</v>
      </c>
      <c r="H11" s="160" t="str">
        <f t="shared" si="0"/>
        <v>Result  (C2825142)</v>
      </c>
      <c r="I11" s="160" t="s">
        <v>1695</v>
      </c>
      <c r="J11" s="160" t="s">
        <v>1648</v>
      </c>
      <c r="K11" s="160" t="s">
        <v>1416</v>
      </c>
      <c r="L11" s="160" t="s">
        <v>70</v>
      </c>
    </row>
    <row r="12" spans="1:53" ht="25.5">
      <c r="B12" s="217"/>
      <c r="C12" s="160"/>
      <c r="D12" s="160"/>
      <c r="E12" s="160"/>
      <c r="F12" s="160"/>
      <c r="G12" s="160"/>
      <c r="H12" s="160"/>
      <c r="I12" s="160" t="s">
        <v>1694</v>
      </c>
      <c r="J12" s="160" t="s">
        <v>1670</v>
      </c>
      <c r="K12" s="160"/>
      <c r="L12" s="160"/>
    </row>
    <row r="13" spans="1:53" ht="26.25" thickBot="1">
      <c r="B13" s="218"/>
      <c r="C13" s="167"/>
      <c r="D13" s="167"/>
      <c r="E13" s="167"/>
      <c r="F13" s="167"/>
      <c r="G13" s="167"/>
      <c r="H13" s="167"/>
      <c r="I13" s="167" t="s">
        <v>1694</v>
      </c>
      <c r="J13" s="167"/>
      <c r="K13" s="167"/>
      <c r="L13" s="167"/>
    </row>
    <row r="14" spans="1:53" ht="25.5">
      <c r="B14" s="157"/>
      <c r="C14" s="156"/>
      <c r="D14" s="156">
        <v>616</v>
      </c>
      <c r="E14" s="156" t="s">
        <v>1361</v>
      </c>
      <c r="F14" s="156" t="s">
        <v>1627</v>
      </c>
      <c r="G14" s="156" t="s">
        <v>1605</v>
      </c>
      <c r="H14" s="156" t="str">
        <f t="shared" si="0"/>
        <v>DATE  (C0011008)</v>
      </c>
      <c r="I14" s="156" t="s">
        <v>1695</v>
      </c>
      <c r="J14" s="156" t="s">
        <v>1649</v>
      </c>
      <c r="K14" s="156" t="s">
        <v>1416</v>
      </c>
      <c r="L14" s="156" t="s">
        <v>73</v>
      </c>
    </row>
    <row r="15" spans="1:53" ht="25.5">
      <c r="B15" s="157"/>
      <c r="C15" s="156"/>
      <c r="D15" s="156"/>
      <c r="E15" s="156"/>
      <c r="F15" s="156"/>
      <c r="G15" s="156"/>
      <c r="H15" s="156"/>
      <c r="I15" s="156" t="s">
        <v>1694</v>
      </c>
      <c r="J15" s="156" t="s">
        <v>1682</v>
      </c>
      <c r="K15" s="156" t="s">
        <v>1417</v>
      </c>
      <c r="L15" s="156" t="s">
        <v>1671</v>
      </c>
    </row>
    <row r="16" spans="1:53" ht="26.25" thickBot="1">
      <c r="B16" s="216"/>
      <c r="C16" s="169"/>
      <c r="D16" s="169"/>
      <c r="E16" s="169"/>
      <c r="F16" s="169"/>
      <c r="G16" s="169"/>
      <c r="H16" s="169"/>
      <c r="I16" s="169" t="s">
        <v>1694</v>
      </c>
      <c r="J16" s="169"/>
      <c r="K16" s="169" t="s">
        <v>1073</v>
      </c>
      <c r="L16" s="169" t="s">
        <v>73</v>
      </c>
    </row>
    <row r="17" spans="1:53" ht="25.5">
      <c r="B17" s="217"/>
      <c r="C17" s="160"/>
      <c r="D17" s="160">
        <v>651</v>
      </c>
      <c r="E17" s="160" t="s">
        <v>1580</v>
      </c>
      <c r="F17" s="160" t="s">
        <v>1595</v>
      </c>
      <c r="G17" s="160" t="s">
        <v>1606</v>
      </c>
      <c r="H17" s="160" t="str">
        <f t="shared" si="0"/>
        <v>laboratory results  (C1254595)</v>
      </c>
      <c r="I17" s="160" t="s">
        <v>1695</v>
      </c>
      <c r="J17" s="160" t="s">
        <v>1650</v>
      </c>
      <c r="K17" s="160" t="s">
        <v>1416</v>
      </c>
      <c r="L17" s="160" t="s">
        <v>1283</v>
      </c>
    </row>
    <row r="18" spans="1:53" ht="25.5">
      <c r="B18" s="217"/>
      <c r="C18" s="160"/>
      <c r="D18" s="160"/>
      <c r="E18" s="160" t="s">
        <v>1418</v>
      </c>
      <c r="F18" s="160"/>
      <c r="G18" s="160"/>
      <c r="H18" s="160" t="str">
        <f t="shared" si="0"/>
        <v xml:space="preserve"> ( )</v>
      </c>
      <c r="I18" s="160" t="s">
        <v>1694</v>
      </c>
      <c r="J18" s="160" t="s">
        <v>1683</v>
      </c>
      <c r="K18" s="160" t="s">
        <v>1417</v>
      </c>
      <c r="L18" s="160" t="s">
        <v>1672</v>
      </c>
    </row>
    <row r="19" spans="1:53" ht="26.25" thickBot="1">
      <c r="B19" s="218"/>
      <c r="C19" s="167"/>
      <c r="D19" s="167"/>
      <c r="E19" s="167" t="s">
        <v>1418</v>
      </c>
      <c r="F19" s="167"/>
      <c r="G19" s="167"/>
      <c r="H19" s="167" t="str">
        <f t="shared" si="0"/>
        <v xml:space="preserve"> ( )</v>
      </c>
      <c r="I19" s="167" t="s">
        <v>1694</v>
      </c>
      <c r="J19" s="167"/>
      <c r="K19" s="167" t="s">
        <v>1073</v>
      </c>
      <c r="L19" s="167" t="s">
        <v>1283</v>
      </c>
    </row>
    <row r="20" spans="1:53">
      <c r="B20" s="219"/>
      <c r="C20" s="213"/>
      <c r="D20" s="213"/>
      <c r="E20" s="213"/>
      <c r="F20" s="213"/>
      <c r="G20" s="213"/>
      <c r="H20" s="213"/>
      <c r="I20" s="213"/>
      <c r="J20" s="213"/>
      <c r="K20" s="213"/>
      <c r="L20" s="213"/>
    </row>
    <row r="21" spans="1:53" s="205" customFormat="1" ht="63.75">
      <c r="A21" s="226">
        <v>2</v>
      </c>
      <c r="B21" s="157" t="s">
        <v>1700</v>
      </c>
      <c r="C21" s="156" t="s">
        <v>1570</v>
      </c>
      <c r="D21" s="156">
        <v>799</v>
      </c>
      <c r="E21" s="156" t="s">
        <v>1359</v>
      </c>
      <c r="F21" s="156" t="s">
        <v>1623</v>
      </c>
      <c r="G21" s="156" t="s">
        <v>1601</v>
      </c>
      <c r="H21" s="156" t="str">
        <f t="shared" si="0"/>
        <v>Clinical Events  (C2827664)</v>
      </c>
      <c r="I21" s="156" t="s">
        <v>1695</v>
      </c>
      <c r="J21" s="156" t="s">
        <v>1645</v>
      </c>
      <c r="K21" s="156" t="s">
        <v>1416</v>
      </c>
      <c r="L21" s="156" t="s">
        <v>33</v>
      </c>
      <c r="M21" s="203"/>
      <c r="N21" s="203"/>
      <c r="O21" s="203"/>
      <c r="P21" s="203"/>
      <c r="Q21" s="203"/>
      <c r="R21" s="203"/>
      <c r="S21" s="203"/>
      <c r="T21" s="203"/>
      <c r="U21" s="203"/>
      <c r="V21" s="203"/>
      <c r="W21" s="203"/>
      <c r="X21" s="203"/>
      <c r="Y21" s="203"/>
      <c r="Z21" s="203"/>
      <c r="AA21" s="203"/>
      <c r="AB21" s="203"/>
      <c r="AC21" s="203"/>
      <c r="AD21" s="203"/>
      <c r="AE21" s="203"/>
      <c r="AF21" s="203"/>
      <c r="AG21" s="203"/>
      <c r="AH21" s="203"/>
      <c r="AI21" s="203"/>
      <c r="AJ21" s="203"/>
      <c r="AK21" s="203"/>
      <c r="AL21" s="203"/>
      <c r="AM21" s="203"/>
      <c r="AN21" s="203"/>
      <c r="AO21" s="203"/>
      <c r="AP21" s="203"/>
      <c r="AQ21" s="203"/>
      <c r="AR21" s="203"/>
      <c r="AS21" s="203"/>
      <c r="AT21" s="203"/>
      <c r="AU21" s="203"/>
      <c r="AV21" s="203"/>
      <c r="AW21" s="203"/>
      <c r="AX21" s="203"/>
      <c r="AY21" s="203"/>
      <c r="AZ21" s="203"/>
      <c r="BA21" s="203"/>
    </row>
    <row r="22" spans="1:53" s="205" customFormat="1" ht="25.5">
      <c r="A22" s="226"/>
      <c r="B22" s="157"/>
      <c r="C22" s="156"/>
      <c r="D22" s="156"/>
      <c r="E22" s="156"/>
      <c r="F22" s="156"/>
      <c r="G22" s="156"/>
      <c r="H22" s="156"/>
      <c r="I22" s="156" t="s">
        <v>1694</v>
      </c>
      <c r="J22" s="156" t="s">
        <v>1387</v>
      </c>
      <c r="K22" s="156" t="s">
        <v>1417</v>
      </c>
      <c r="L22" s="156" t="s">
        <v>1664</v>
      </c>
      <c r="M22" s="203"/>
      <c r="N22" s="203"/>
      <c r="O22" s="203"/>
      <c r="P22" s="203"/>
      <c r="Q22" s="203"/>
      <c r="R22" s="203"/>
      <c r="S22" s="203"/>
      <c r="T22" s="203"/>
      <c r="U22" s="203"/>
      <c r="V22" s="203"/>
      <c r="W22" s="203"/>
      <c r="X22" s="203"/>
      <c r="Y22" s="203"/>
      <c r="Z22" s="203"/>
      <c r="AA22" s="203"/>
      <c r="AB22" s="203"/>
      <c r="AC22" s="203"/>
      <c r="AD22" s="203"/>
      <c r="AE22" s="203"/>
      <c r="AF22" s="203"/>
      <c r="AG22" s="203"/>
      <c r="AH22" s="203"/>
      <c r="AI22" s="203"/>
      <c r="AJ22" s="203"/>
      <c r="AK22" s="203"/>
      <c r="AL22" s="203"/>
      <c r="AM22" s="203"/>
      <c r="AN22" s="203"/>
      <c r="AO22" s="203"/>
      <c r="AP22" s="203"/>
      <c r="AQ22" s="203"/>
      <c r="AR22" s="203"/>
      <c r="AS22" s="203"/>
      <c r="AT22" s="203"/>
      <c r="AU22" s="203"/>
      <c r="AV22" s="203"/>
      <c r="AW22" s="203"/>
      <c r="AX22" s="203"/>
      <c r="AY22" s="203"/>
      <c r="AZ22" s="203"/>
      <c r="BA22" s="203"/>
    </row>
    <row r="23" spans="1:53" s="205" customFormat="1" ht="26.25" thickBot="1">
      <c r="A23" s="226"/>
      <c r="B23" s="216"/>
      <c r="C23" s="169"/>
      <c r="D23" s="169"/>
      <c r="E23" s="169"/>
      <c r="F23" s="169"/>
      <c r="G23" s="169"/>
      <c r="H23" s="169"/>
      <c r="I23" s="169" t="s">
        <v>1694</v>
      </c>
      <c r="J23" s="169" t="s">
        <v>1387</v>
      </c>
      <c r="K23" s="169" t="s">
        <v>1073</v>
      </c>
      <c r="L23" s="169" t="s">
        <v>182</v>
      </c>
      <c r="M23" s="203"/>
      <c r="N23" s="203"/>
      <c r="O23" s="203"/>
      <c r="P23" s="203"/>
      <c r="Q23" s="203"/>
      <c r="R23" s="203"/>
      <c r="S23" s="203"/>
      <c r="T23" s="203"/>
      <c r="U23" s="203"/>
      <c r="V23" s="203"/>
      <c r="W23" s="203"/>
      <c r="X23" s="203"/>
      <c r="Y23" s="203"/>
      <c r="Z23" s="203"/>
      <c r="AA23" s="203"/>
      <c r="AB23" s="203"/>
      <c r="AC23" s="203"/>
      <c r="AD23" s="203"/>
      <c r="AE23" s="203"/>
      <c r="AF23" s="203"/>
      <c r="AG23" s="203"/>
      <c r="AH23" s="203"/>
      <c r="AI23" s="203"/>
      <c r="AJ23" s="203"/>
      <c r="AK23" s="203"/>
      <c r="AL23" s="203"/>
      <c r="AM23" s="203"/>
      <c r="AN23" s="203"/>
      <c r="AO23" s="203"/>
      <c r="AP23" s="203"/>
      <c r="AQ23" s="203"/>
      <c r="AR23" s="203"/>
      <c r="AS23" s="203"/>
      <c r="AT23" s="203"/>
      <c r="AU23" s="203"/>
      <c r="AV23" s="203"/>
      <c r="AW23" s="203"/>
      <c r="AX23" s="203"/>
      <c r="AY23" s="203"/>
      <c r="AZ23" s="203"/>
      <c r="BA23" s="203"/>
    </row>
    <row r="24" spans="1:53" s="206" customFormat="1" ht="25.5">
      <c r="A24" s="227"/>
      <c r="B24" s="217"/>
      <c r="C24" s="160"/>
      <c r="D24" s="160">
        <v>621</v>
      </c>
      <c r="E24" s="160" t="s">
        <v>1363</v>
      </c>
      <c r="F24" s="160" t="s">
        <v>1624</v>
      </c>
      <c r="G24" s="160" t="s">
        <v>1602</v>
      </c>
      <c r="H24" s="160" t="str">
        <f>CONCATENATE(F24, " (", E24, ")")</f>
        <v>Monitoring  (C1283169)</v>
      </c>
      <c r="I24" s="160" t="s">
        <v>1695</v>
      </c>
      <c r="J24" s="160" t="s">
        <v>1646</v>
      </c>
      <c r="K24" s="160" t="s">
        <v>1416</v>
      </c>
      <c r="L24" s="160" t="s">
        <v>151</v>
      </c>
      <c r="M24" s="203"/>
      <c r="N24" s="203"/>
      <c r="O24" s="203"/>
      <c r="P24" s="203"/>
      <c r="Q24" s="203"/>
      <c r="R24" s="203"/>
      <c r="S24" s="203"/>
      <c r="T24" s="203"/>
      <c r="U24" s="203"/>
      <c r="V24" s="203"/>
      <c r="W24" s="203"/>
      <c r="X24" s="203"/>
      <c r="Y24" s="203"/>
      <c r="Z24" s="203"/>
      <c r="AA24" s="203"/>
      <c r="AB24" s="203"/>
      <c r="AC24" s="203"/>
      <c r="AD24" s="203"/>
      <c r="AE24" s="203"/>
      <c r="AF24" s="203"/>
      <c r="AG24" s="203"/>
      <c r="AH24" s="203"/>
      <c r="AI24" s="203"/>
      <c r="AJ24" s="203"/>
      <c r="AK24" s="203"/>
      <c r="AL24" s="203"/>
      <c r="AM24" s="203"/>
      <c r="AN24" s="203"/>
      <c r="AO24" s="203"/>
      <c r="AP24" s="203"/>
      <c r="AQ24" s="203"/>
      <c r="AR24" s="203"/>
      <c r="AS24" s="203"/>
      <c r="AT24" s="203"/>
      <c r="AU24" s="203"/>
      <c r="AV24" s="203"/>
      <c r="AW24" s="203"/>
      <c r="AX24" s="203"/>
      <c r="AY24" s="203"/>
      <c r="AZ24" s="203"/>
      <c r="BA24" s="203"/>
    </row>
    <row r="25" spans="1:53" s="206" customFormat="1" ht="25.5">
      <c r="A25" s="227"/>
      <c r="B25" s="217"/>
      <c r="C25" s="160"/>
      <c r="D25" s="160"/>
      <c r="E25" s="160"/>
      <c r="F25" s="160"/>
      <c r="G25" s="160"/>
      <c r="H25" s="160"/>
      <c r="I25" s="160" t="s">
        <v>1694</v>
      </c>
      <c r="J25" s="160" t="s">
        <v>1681</v>
      </c>
      <c r="K25" s="160" t="s">
        <v>1417</v>
      </c>
      <c r="L25" s="160" t="s">
        <v>1665</v>
      </c>
      <c r="M25" s="203"/>
      <c r="N25" s="203"/>
      <c r="O25" s="203"/>
      <c r="P25" s="203"/>
      <c r="Q25" s="203"/>
      <c r="R25" s="203"/>
      <c r="S25" s="203"/>
      <c r="T25" s="203"/>
      <c r="U25" s="203"/>
      <c r="V25" s="203"/>
      <c r="W25" s="203"/>
      <c r="X25" s="203"/>
      <c r="Y25" s="203"/>
      <c r="Z25" s="203"/>
      <c r="AA25" s="203"/>
      <c r="AB25" s="203"/>
      <c r="AC25" s="203"/>
      <c r="AD25" s="203"/>
      <c r="AE25" s="203"/>
      <c r="AF25" s="203"/>
      <c r="AG25" s="203"/>
      <c r="AH25" s="203"/>
      <c r="AI25" s="203"/>
      <c r="AJ25" s="203"/>
      <c r="AK25" s="203"/>
      <c r="AL25" s="203"/>
      <c r="AM25" s="203"/>
      <c r="AN25" s="203"/>
      <c r="AO25" s="203"/>
      <c r="AP25" s="203"/>
      <c r="AQ25" s="203"/>
      <c r="AR25" s="203"/>
      <c r="AS25" s="203"/>
      <c r="AT25" s="203"/>
      <c r="AU25" s="203"/>
      <c r="AV25" s="203"/>
      <c r="AW25" s="203"/>
      <c r="AX25" s="203"/>
      <c r="AY25" s="203"/>
      <c r="AZ25" s="203"/>
      <c r="BA25" s="203"/>
    </row>
    <row r="26" spans="1:53" s="206" customFormat="1" ht="26.25" thickBot="1">
      <c r="A26" s="227"/>
      <c r="B26" s="218"/>
      <c r="C26" s="167"/>
      <c r="D26" s="167"/>
      <c r="E26" s="167"/>
      <c r="F26" s="167"/>
      <c r="G26" s="167"/>
      <c r="H26" s="167"/>
      <c r="I26" s="167" t="s">
        <v>1694</v>
      </c>
      <c r="J26" s="167"/>
      <c r="K26" s="167" t="s">
        <v>1073</v>
      </c>
      <c r="L26" s="167" t="s">
        <v>151</v>
      </c>
      <c r="M26" s="203"/>
      <c r="N26" s="203"/>
      <c r="O26" s="203"/>
      <c r="P26" s="203"/>
      <c r="Q26" s="203"/>
      <c r="R26" s="203"/>
      <c r="S26" s="203"/>
      <c r="T26" s="203"/>
      <c r="U26" s="203"/>
      <c r="V26" s="203"/>
      <c r="W26" s="203"/>
      <c r="X26" s="203"/>
      <c r="Y26" s="203"/>
      <c r="Z26" s="203"/>
      <c r="AA26" s="203"/>
      <c r="AB26" s="203"/>
      <c r="AC26" s="203"/>
      <c r="AD26" s="203"/>
      <c r="AE26" s="203"/>
      <c r="AF26" s="203"/>
      <c r="AG26" s="203"/>
      <c r="AH26" s="203"/>
      <c r="AI26" s="203"/>
      <c r="AJ26" s="203"/>
      <c r="AK26" s="203"/>
      <c r="AL26" s="203"/>
      <c r="AM26" s="203"/>
      <c r="AN26" s="203"/>
      <c r="AO26" s="203"/>
      <c r="AP26" s="203"/>
      <c r="AQ26" s="203"/>
      <c r="AR26" s="203"/>
      <c r="AS26" s="203"/>
      <c r="AT26" s="203"/>
      <c r="AU26" s="203"/>
      <c r="AV26" s="203"/>
      <c r="AW26" s="203"/>
      <c r="AX26" s="203"/>
      <c r="AY26" s="203"/>
      <c r="AZ26" s="203"/>
      <c r="BA26" s="203"/>
    </row>
    <row r="27" spans="1:53" s="207" customFormat="1" ht="38.25">
      <c r="A27" s="228"/>
      <c r="B27" s="157"/>
      <c r="C27" s="156"/>
      <c r="D27" s="156">
        <v>621</v>
      </c>
      <c r="E27" s="156" t="s">
        <v>1581</v>
      </c>
      <c r="F27" s="156" t="s">
        <v>1596</v>
      </c>
      <c r="G27" s="156" t="s">
        <v>1607</v>
      </c>
      <c r="H27" s="156" t="str">
        <f>CONCATENATE(F27, " (", E27, ")")</f>
        <v>Metabolomics  (C1328813)</v>
      </c>
      <c r="I27" s="156" t="s">
        <v>1695</v>
      </c>
      <c r="J27" s="156" t="s">
        <v>1651</v>
      </c>
      <c r="K27" s="156" t="s">
        <v>1416</v>
      </c>
      <c r="L27" s="156" t="s">
        <v>156</v>
      </c>
      <c r="M27" s="203"/>
      <c r="N27" s="203"/>
      <c r="O27" s="203"/>
      <c r="P27" s="203"/>
      <c r="Q27" s="203"/>
      <c r="R27" s="203"/>
      <c r="S27" s="203"/>
      <c r="T27" s="203"/>
      <c r="U27" s="203"/>
      <c r="V27" s="203"/>
      <c r="W27" s="203"/>
      <c r="X27" s="203"/>
      <c r="Y27" s="203"/>
      <c r="Z27" s="203"/>
      <c r="AA27" s="203"/>
      <c r="AB27" s="203"/>
      <c r="AC27" s="203"/>
      <c r="AD27" s="203"/>
      <c r="AE27" s="203"/>
      <c r="AF27" s="203"/>
      <c r="AG27" s="203"/>
      <c r="AH27" s="203"/>
      <c r="AI27" s="203"/>
      <c r="AJ27" s="203"/>
      <c r="AK27" s="203"/>
      <c r="AL27" s="203"/>
      <c r="AM27" s="203"/>
      <c r="AN27" s="203"/>
      <c r="AO27" s="203"/>
      <c r="AP27" s="203"/>
      <c r="AQ27" s="203"/>
      <c r="AR27" s="203"/>
      <c r="AS27" s="203"/>
      <c r="AT27" s="203"/>
      <c r="AU27" s="203"/>
      <c r="AV27" s="203"/>
      <c r="AW27" s="203"/>
      <c r="AX27" s="203"/>
      <c r="AY27" s="203"/>
      <c r="AZ27" s="203"/>
      <c r="BA27" s="203"/>
    </row>
    <row r="28" spans="1:53" s="207" customFormat="1" ht="38.25">
      <c r="A28" s="228"/>
      <c r="B28" s="157"/>
      <c r="C28" s="156"/>
      <c r="D28" s="156"/>
      <c r="E28" s="156"/>
      <c r="F28" s="156"/>
      <c r="G28" s="156"/>
      <c r="H28" s="156"/>
      <c r="I28" s="156" t="s">
        <v>1694</v>
      </c>
      <c r="J28" s="156" t="s">
        <v>1684</v>
      </c>
      <c r="K28" s="156" t="s">
        <v>1417</v>
      </c>
      <c r="L28" s="156" t="s">
        <v>1666</v>
      </c>
      <c r="M28" s="203"/>
      <c r="N28" s="203"/>
      <c r="O28" s="203"/>
      <c r="P28" s="203"/>
      <c r="Q28" s="203"/>
      <c r="R28" s="203"/>
      <c r="S28" s="203"/>
      <c r="T28" s="203"/>
      <c r="U28" s="203"/>
      <c r="V28" s="203"/>
      <c r="W28" s="203"/>
      <c r="X28" s="203"/>
      <c r="Y28" s="203"/>
      <c r="Z28" s="203"/>
      <c r="AA28" s="203"/>
      <c r="AB28" s="203"/>
      <c r="AC28" s="203"/>
      <c r="AD28" s="203"/>
      <c r="AE28" s="203"/>
      <c r="AF28" s="203"/>
      <c r="AG28" s="203"/>
      <c r="AH28" s="203"/>
      <c r="AI28" s="203"/>
      <c r="AJ28" s="203"/>
      <c r="AK28" s="203"/>
      <c r="AL28" s="203"/>
      <c r="AM28" s="203"/>
      <c r="AN28" s="203"/>
      <c r="AO28" s="203"/>
      <c r="AP28" s="203"/>
      <c r="AQ28" s="203"/>
      <c r="AR28" s="203"/>
      <c r="AS28" s="203"/>
      <c r="AT28" s="203"/>
      <c r="AU28" s="203"/>
      <c r="AV28" s="203"/>
      <c r="AW28" s="203"/>
      <c r="AX28" s="203"/>
      <c r="AY28" s="203"/>
      <c r="AZ28" s="203"/>
      <c r="BA28" s="203"/>
    </row>
    <row r="29" spans="1:53" s="207" customFormat="1" ht="39" thickBot="1">
      <c r="A29" s="228"/>
      <c r="B29" s="216"/>
      <c r="C29" s="169"/>
      <c r="D29" s="169"/>
      <c r="E29" s="169"/>
      <c r="F29" s="169"/>
      <c r="G29" s="169"/>
      <c r="H29" s="169"/>
      <c r="I29" s="169" t="s">
        <v>1694</v>
      </c>
      <c r="J29" s="169" t="s">
        <v>1684</v>
      </c>
      <c r="K29" s="169" t="s">
        <v>1073</v>
      </c>
      <c r="L29" s="169" t="s">
        <v>156</v>
      </c>
      <c r="M29" s="203"/>
      <c r="N29" s="203"/>
      <c r="O29" s="203"/>
      <c r="P29" s="203"/>
      <c r="Q29" s="203"/>
      <c r="R29" s="203"/>
      <c r="S29" s="203"/>
      <c r="T29" s="203"/>
      <c r="U29" s="203"/>
      <c r="V29" s="203"/>
      <c r="W29" s="203"/>
      <c r="X29" s="203"/>
      <c r="Y29" s="203"/>
      <c r="Z29" s="203"/>
      <c r="AA29" s="203"/>
      <c r="AB29" s="203"/>
      <c r="AC29" s="203"/>
      <c r="AD29" s="203"/>
      <c r="AE29" s="203"/>
      <c r="AF29" s="203"/>
      <c r="AG29" s="203"/>
      <c r="AH29" s="203"/>
      <c r="AI29" s="203"/>
      <c r="AJ29" s="203"/>
      <c r="AK29" s="203"/>
      <c r="AL29" s="203"/>
      <c r="AM29" s="203"/>
      <c r="AN29" s="203"/>
      <c r="AO29" s="203"/>
      <c r="AP29" s="203"/>
      <c r="AQ29" s="203"/>
      <c r="AR29" s="203"/>
      <c r="AS29" s="203"/>
      <c r="AT29" s="203"/>
      <c r="AU29" s="203"/>
      <c r="AV29" s="203"/>
      <c r="AW29" s="203"/>
      <c r="AX29" s="203"/>
      <c r="AY29" s="203"/>
      <c r="AZ29" s="203"/>
      <c r="BA29" s="203"/>
    </row>
    <row r="30" spans="1:53" s="208" customFormat="1" ht="25.5">
      <c r="A30" s="229"/>
      <c r="B30" s="217"/>
      <c r="C30" s="160"/>
      <c r="D30" s="160">
        <v>621</v>
      </c>
      <c r="E30" s="160" t="s">
        <v>1582</v>
      </c>
      <c r="F30" s="160" t="s">
        <v>1628</v>
      </c>
      <c r="G30" s="160" t="s">
        <v>1608</v>
      </c>
      <c r="H30" s="160" t="str">
        <f>CONCATENATE(F30, " (", E30, ")")</f>
        <v>Platform  (C1710360)</v>
      </c>
      <c r="I30" s="160" t="s">
        <v>1695</v>
      </c>
      <c r="J30" s="160" t="s">
        <v>1652</v>
      </c>
      <c r="K30" s="160" t="s">
        <v>1416</v>
      </c>
      <c r="L30" s="160" t="s">
        <v>33</v>
      </c>
      <c r="M30" s="203"/>
      <c r="N30" s="203"/>
      <c r="O30" s="203"/>
      <c r="P30" s="203"/>
      <c r="Q30" s="203"/>
      <c r="R30" s="203"/>
      <c r="S30" s="203"/>
      <c r="T30" s="203"/>
      <c r="U30" s="203"/>
      <c r="V30" s="203"/>
      <c r="W30" s="203"/>
      <c r="X30" s="203"/>
      <c r="Y30" s="203"/>
      <c r="Z30" s="203"/>
      <c r="AA30" s="203"/>
      <c r="AB30" s="203"/>
      <c r="AC30" s="203"/>
      <c r="AD30" s="203"/>
      <c r="AE30" s="203"/>
      <c r="AF30" s="203"/>
      <c r="AG30" s="203"/>
      <c r="AH30" s="203"/>
      <c r="AI30" s="203"/>
      <c r="AJ30" s="203"/>
      <c r="AK30" s="203"/>
      <c r="AL30" s="203"/>
      <c r="AM30" s="203"/>
      <c r="AN30" s="203"/>
      <c r="AO30" s="203"/>
      <c r="AP30" s="203"/>
      <c r="AQ30" s="203"/>
      <c r="AR30" s="203"/>
      <c r="AS30" s="203"/>
      <c r="AT30" s="203"/>
      <c r="AU30" s="203"/>
      <c r="AV30" s="203"/>
      <c r="AW30" s="203"/>
      <c r="AX30" s="203"/>
      <c r="AY30" s="203"/>
      <c r="AZ30" s="203"/>
      <c r="BA30" s="203"/>
    </row>
    <row r="31" spans="1:53" s="208" customFormat="1" ht="25.5">
      <c r="A31" s="229"/>
      <c r="B31" s="217"/>
      <c r="C31" s="160"/>
      <c r="D31" s="160"/>
      <c r="E31" s="160"/>
      <c r="F31" s="160"/>
      <c r="G31" s="160"/>
      <c r="H31" s="160"/>
      <c r="I31" s="160" t="s">
        <v>1694</v>
      </c>
      <c r="J31" s="160" t="s">
        <v>1685</v>
      </c>
      <c r="K31" s="160" t="s">
        <v>1417</v>
      </c>
      <c r="L31" s="160" t="s">
        <v>1667</v>
      </c>
      <c r="M31" s="203"/>
      <c r="N31" s="203"/>
      <c r="O31" s="203"/>
      <c r="P31" s="203"/>
      <c r="Q31" s="203"/>
      <c r="R31" s="203"/>
      <c r="S31" s="203"/>
      <c r="T31" s="203"/>
      <c r="U31" s="203"/>
      <c r="V31" s="203"/>
      <c r="W31" s="203"/>
      <c r="X31" s="203"/>
      <c r="Y31" s="203"/>
      <c r="Z31" s="203"/>
      <c r="AA31" s="203"/>
      <c r="AB31" s="203"/>
      <c r="AC31" s="203"/>
      <c r="AD31" s="203"/>
      <c r="AE31" s="203"/>
      <c r="AF31" s="203"/>
      <c r="AG31" s="203"/>
      <c r="AH31" s="203"/>
      <c r="AI31" s="203"/>
      <c r="AJ31" s="203"/>
      <c r="AK31" s="203"/>
      <c r="AL31" s="203"/>
      <c r="AM31" s="203"/>
      <c r="AN31" s="203"/>
      <c r="AO31" s="203"/>
      <c r="AP31" s="203"/>
      <c r="AQ31" s="203"/>
      <c r="AR31" s="203"/>
      <c r="AS31" s="203"/>
      <c r="AT31" s="203"/>
      <c r="AU31" s="203"/>
      <c r="AV31" s="203"/>
      <c r="AW31" s="203"/>
      <c r="AX31" s="203"/>
      <c r="AY31" s="203"/>
      <c r="AZ31" s="203"/>
      <c r="BA31" s="203"/>
    </row>
    <row r="32" spans="1:53" s="208" customFormat="1" ht="26.25" thickBot="1">
      <c r="A32" s="229"/>
      <c r="B32" s="218"/>
      <c r="C32" s="167"/>
      <c r="D32" s="167"/>
      <c r="E32" s="167"/>
      <c r="F32" s="167"/>
      <c r="G32" s="167"/>
      <c r="H32" s="167"/>
      <c r="I32" s="167" t="s">
        <v>1694</v>
      </c>
      <c r="J32" s="167" t="s">
        <v>1685</v>
      </c>
      <c r="K32" s="167" t="s">
        <v>1073</v>
      </c>
      <c r="L32" s="167" t="s">
        <v>160</v>
      </c>
      <c r="M32" s="203"/>
      <c r="N32" s="203"/>
      <c r="O32" s="203"/>
      <c r="P32" s="203"/>
      <c r="Q32" s="203"/>
      <c r="R32" s="203"/>
      <c r="S32" s="203"/>
      <c r="T32" s="203"/>
      <c r="U32" s="203"/>
      <c r="V32" s="203"/>
      <c r="W32" s="203"/>
      <c r="X32" s="203"/>
      <c r="Y32" s="203"/>
      <c r="Z32" s="203"/>
      <c r="AA32" s="203"/>
      <c r="AB32" s="203"/>
      <c r="AC32" s="203"/>
      <c r="AD32" s="203"/>
      <c r="AE32" s="203"/>
      <c r="AF32" s="203"/>
      <c r="AG32" s="203"/>
      <c r="AH32" s="203"/>
      <c r="AI32" s="203"/>
      <c r="AJ32" s="203"/>
      <c r="AK32" s="203"/>
      <c r="AL32" s="203"/>
      <c r="AM32" s="203"/>
      <c r="AN32" s="203"/>
      <c r="AO32" s="203"/>
      <c r="AP32" s="203"/>
      <c r="AQ32" s="203"/>
      <c r="AR32" s="203"/>
      <c r="AS32" s="203"/>
      <c r="AT32" s="203"/>
      <c r="AU32" s="203"/>
      <c r="AV32" s="203"/>
      <c r="AW32" s="203"/>
      <c r="AX32" s="203"/>
      <c r="AY32" s="203"/>
      <c r="AZ32" s="203"/>
      <c r="BA32" s="203"/>
    </row>
    <row r="33" spans="1:53">
      <c r="B33" s="219"/>
      <c r="C33" s="213"/>
      <c r="D33" s="213"/>
      <c r="E33" s="213"/>
      <c r="F33" s="213"/>
      <c r="G33" s="213"/>
      <c r="H33" s="213"/>
      <c r="I33" s="213"/>
      <c r="J33" s="213"/>
      <c r="K33" s="213"/>
      <c r="L33" s="213"/>
    </row>
    <row r="34" spans="1:53" s="205" customFormat="1" ht="25.5">
      <c r="A34" s="226">
        <v>3</v>
      </c>
      <c r="B34" s="217" t="s">
        <v>1561</v>
      </c>
      <c r="C34" s="160" t="s">
        <v>1571</v>
      </c>
      <c r="D34" s="160">
        <v>793</v>
      </c>
      <c r="E34" s="160" t="s">
        <v>1359</v>
      </c>
      <c r="F34" s="160" t="s">
        <v>1623</v>
      </c>
      <c r="G34" s="160" t="s">
        <v>1601</v>
      </c>
      <c r="H34" s="160" t="str">
        <f>CONCATENATE(F34, " (", E34, ")")</f>
        <v>Clinical Events  (C2827664)</v>
      </c>
      <c r="I34" s="160" t="s">
        <v>1695</v>
      </c>
      <c r="J34" s="160" t="s">
        <v>1645</v>
      </c>
      <c r="K34" s="160" t="s">
        <v>1416</v>
      </c>
      <c r="L34" s="160" t="s">
        <v>33</v>
      </c>
      <c r="M34" s="203"/>
      <c r="N34" s="203"/>
      <c r="O34" s="203"/>
      <c r="P34" s="203"/>
      <c r="Q34" s="203"/>
      <c r="R34" s="203"/>
      <c r="S34" s="203"/>
      <c r="T34" s="203"/>
      <c r="U34" s="203"/>
      <c r="V34" s="203"/>
      <c r="W34" s="203"/>
      <c r="X34" s="203"/>
      <c r="Y34" s="203"/>
      <c r="Z34" s="203"/>
      <c r="AA34" s="203"/>
      <c r="AB34" s="203"/>
      <c r="AC34" s="203"/>
      <c r="AD34" s="203"/>
      <c r="AE34" s="203"/>
      <c r="AF34" s="203"/>
      <c r="AG34" s="203"/>
      <c r="AH34" s="203"/>
      <c r="AI34" s="203"/>
      <c r="AJ34" s="203"/>
      <c r="AK34" s="203"/>
      <c r="AL34" s="203"/>
      <c r="AM34" s="203"/>
      <c r="AN34" s="203"/>
      <c r="AO34" s="203"/>
      <c r="AP34" s="203"/>
      <c r="AQ34" s="203"/>
      <c r="AR34" s="203"/>
      <c r="AS34" s="203"/>
      <c r="AT34" s="203"/>
      <c r="AU34" s="203"/>
      <c r="AV34" s="203"/>
      <c r="AW34" s="203"/>
      <c r="AX34" s="203"/>
      <c r="AY34" s="203"/>
      <c r="AZ34" s="203"/>
      <c r="BA34" s="203"/>
    </row>
    <row r="35" spans="1:53" s="205" customFormat="1" ht="25.5">
      <c r="A35" s="226"/>
      <c r="B35" s="217"/>
      <c r="C35" s="160"/>
      <c r="D35" s="160"/>
      <c r="E35" s="160"/>
      <c r="F35" s="160"/>
      <c r="G35" s="160"/>
      <c r="H35" s="160"/>
      <c r="I35" s="160" t="s">
        <v>1694</v>
      </c>
      <c r="J35" s="160" t="s">
        <v>1387</v>
      </c>
      <c r="K35" s="160" t="s">
        <v>1417</v>
      </c>
      <c r="L35" s="160" t="s">
        <v>1664</v>
      </c>
      <c r="M35" s="203"/>
      <c r="N35" s="203"/>
      <c r="O35" s="203"/>
      <c r="P35" s="203"/>
      <c r="Q35" s="203"/>
      <c r="R35" s="203"/>
      <c r="S35" s="203"/>
      <c r="T35" s="203"/>
      <c r="U35" s="203"/>
      <c r="V35" s="203"/>
      <c r="W35" s="203"/>
      <c r="X35" s="203"/>
      <c r="Y35" s="203"/>
      <c r="Z35" s="203"/>
      <c r="AA35" s="203"/>
      <c r="AB35" s="203"/>
      <c r="AC35" s="203"/>
      <c r="AD35" s="203"/>
      <c r="AE35" s="203"/>
      <c r="AF35" s="203"/>
      <c r="AG35" s="203"/>
      <c r="AH35" s="203"/>
      <c r="AI35" s="203"/>
      <c r="AJ35" s="203"/>
      <c r="AK35" s="203"/>
      <c r="AL35" s="203"/>
      <c r="AM35" s="203"/>
      <c r="AN35" s="203"/>
      <c r="AO35" s="203"/>
      <c r="AP35" s="203"/>
      <c r="AQ35" s="203"/>
      <c r="AR35" s="203"/>
      <c r="AS35" s="203"/>
      <c r="AT35" s="203"/>
      <c r="AU35" s="203"/>
      <c r="AV35" s="203"/>
      <c r="AW35" s="203"/>
      <c r="AX35" s="203"/>
      <c r="AY35" s="203"/>
      <c r="AZ35" s="203"/>
      <c r="BA35" s="203"/>
    </row>
    <row r="36" spans="1:53" s="205" customFormat="1" ht="26.25" thickBot="1">
      <c r="A36" s="226"/>
      <c r="B36" s="218"/>
      <c r="C36" s="167"/>
      <c r="D36" s="167"/>
      <c r="E36" s="167"/>
      <c r="F36" s="167"/>
      <c r="G36" s="167"/>
      <c r="H36" s="167"/>
      <c r="I36" s="167" t="s">
        <v>1694</v>
      </c>
      <c r="J36" s="167" t="s">
        <v>1387</v>
      </c>
      <c r="K36" s="167" t="s">
        <v>1073</v>
      </c>
      <c r="L36" s="167" t="s">
        <v>182</v>
      </c>
      <c r="M36" s="203"/>
      <c r="N36" s="203"/>
      <c r="O36" s="203"/>
      <c r="P36" s="203"/>
      <c r="Q36" s="203"/>
      <c r="R36" s="203"/>
      <c r="S36" s="203"/>
      <c r="T36" s="203"/>
      <c r="U36" s="203"/>
      <c r="V36" s="203"/>
      <c r="W36" s="203"/>
      <c r="X36" s="203"/>
      <c r="Y36" s="203"/>
      <c r="Z36" s="203"/>
      <c r="AA36" s="203"/>
      <c r="AB36" s="203"/>
      <c r="AC36" s="203"/>
      <c r="AD36" s="203"/>
      <c r="AE36" s="203"/>
      <c r="AF36" s="203"/>
      <c r="AG36" s="203"/>
      <c r="AH36" s="203"/>
      <c r="AI36" s="203"/>
      <c r="AJ36" s="203"/>
      <c r="AK36" s="203"/>
      <c r="AL36" s="203"/>
      <c r="AM36" s="203"/>
      <c r="AN36" s="203"/>
      <c r="AO36" s="203"/>
      <c r="AP36" s="203"/>
      <c r="AQ36" s="203"/>
      <c r="AR36" s="203"/>
      <c r="AS36" s="203"/>
      <c r="AT36" s="203"/>
      <c r="AU36" s="203"/>
      <c r="AV36" s="203"/>
      <c r="AW36" s="203"/>
      <c r="AX36" s="203"/>
      <c r="AY36" s="203"/>
      <c r="AZ36" s="203"/>
      <c r="BA36" s="203"/>
    </row>
    <row r="37" spans="1:53" s="206" customFormat="1" ht="25.5">
      <c r="A37" s="227"/>
      <c r="B37" s="157"/>
      <c r="C37" s="156"/>
      <c r="D37" s="156">
        <v>618</v>
      </c>
      <c r="E37" s="156" t="s">
        <v>1363</v>
      </c>
      <c r="F37" s="156" t="s">
        <v>1624</v>
      </c>
      <c r="G37" s="156" t="s">
        <v>1602</v>
      </c>
      <c r="H37" s="156" t="str">
        <f>CONCATENATE(F37, " (", E37, ")")</f>
        <v>Monitoring  (C1283169)</v>
      </c>
      <c r="I37" s="156" t="s">
        <v>1695</v>
      </c>
      <c r="J37" s="156" t="s">
        <v>1646</v>
      </c>
      <c r="K37" s="156" t="s">
        <v>1416</v>
      </c>
      <c r="L37" s="156" t="s">
        <v>151</v>
      </c>
      <c r="M37" s="203"/>
      <c r="N37" s="203"/>
      <c r="O37" s="203"/>
      <c r="P37" s="203"/>
      <c r="Q37" s="203"/>
      <c r="R37" s="203"/>
      <c r="S37" s="203"/>
      <c r="T37" s="203"/>
      <c r="U37" s="203"/>
      <c r="V37" s="203"/>
      <c r="W37" s="203"/>
      <c r="X37" s="203"/>
      <c r="Y37" s="203"/>
      <c r="Z37" s="203"/>
      <c r="AA37" s="203"/>
      <c r="AB37" s="203"/>
      <c r="AC37" s="203"/>
      <c r="AD37" s="203"/>
      <c r="AE37" s="203"/>
      <c r="AF37" s="203"/>
      <c r="AG37" s="203"/>
      <c r="AH37" s="203"/>
      <c r="AI37" s="203"/>
      <c r="AJ37" s="203"/>
      <c r="AK37" s="203"/>
      <c r="AL37" s="203"/>
      <c r="AM37" s="203"/>
      <c r="AN37" s="203"/>
      <c r="AO37" s="203"/>
      <c r="AP37" s="203"/>
      <c r="AQ37" s="203"/>
      <c r="AR37" s="203"/>
      <c r="AS37" s="203"/>
      <c r="AT37" s="203"/>
      <c r="AU37" s="203"/>
      <c r="AV37" s="203"/>
      <c r="AW37" s="203"/>
      <c r="AX37" s="203"/>
      <c r="AY37" s="203"/>
      <c r="AZ37" s="203"/>
      <c r="BA37" s="203"/>
    </row>
    <row r="38" spans="1:53" s="206" customFormat="1" ht="25.5">
      <c r="A38" s="227"/>
      <c r="B38" s="157"/>
      <c r="C38" s="156"/>
      <c r="D38" s="156"/>
      <c r="E38" s="156"/>
      <c r="F38" s="156"/>
      <c r="G38" s="156"/>
      <c r="H38" s="156"/>
      <c r="I38" s="156" t="s">
        <v>1694</v>
      </c>
      <c r="J38" s="156" t="s">
        <v>1681</v>
      </c>
      <c r="K38" s="156" t="s">
        <v>1417</v>
      </c>
      <c r="L38" s="156" t="s">
        <v>1665</v>
      </c>
      <c r="M38" s="203"/>
      <c r="N38" s="203"/>
      <c r="O38" s="203"/>
      <c r="P38" s="203"/>
      <c r="Q38" s="203"/>
      <c r="R38" s="203"/>
      <c r="S38" s="203"/>
      <c r="T38" s="203"/>
      <c r="U38" s="203"/>
      <c r="V38" s="203"/>
      <c r="W38" s="203"/>
      <c r="X38" s="203"/>
      <c r="Y38" s="203"/>
      <c r="Z38" s="203"/>
      <c r="AA38" s="203"/>
      <c r="AB38" s="203"/>
      <c r="AC38" s="203"/>
      <c r="AD38" s="203"/>
      <c r="AE38" s="203"/>
      <c r="AF38" s="203"/>
      <c r="AG38" s="203"/>
      <c r="AH38" s="203"/>
      <c r="AI38" s="203"/>
      <c r="AJ38" s="203"/>
      <c r="AK38" s="203"/>
      <c r="AL38" s="203"/>
      <c r="AM38" s="203"/>
      <c r="AN38" s="203"/>
      <c r="AO38" s="203"/>
      <c r="AP38" s="203"/>
      <c r="AQ38" s="203"/>
      <c r="AR38" s="203"/>
      <c r="AS38" s="203"/>
      <c r="AT38" s="203"/>
      <c r="AU38" s="203"/>
      <c r="AV38" s="203"/>
      <c r="AW38" s="203"/>
      <c r="AX38" s="203"/>
      <c r="AY38" s="203"/>
      <c r="AZ38" s="203"/>
      <c r="BA38" s="203"/>
    </row>
    <row r="39" spans="1:53" s="206" customFormat="1" ht="26.25" thickBot="1">
      <c r="A39" s="227"/>
      <c r="B39" s="216"/>
      <c r="C39" s="169"/>
      <c r="D39" s="169"/>
      <c r="E39" s="169"/>
      <c r="F39" s="169"/>
      <c r="G39" s="169"/>
      <c r="H39" s="169"/>
      <c r="I39" s="169" t="s">
        <v>1694</v>
      </c>
      <c r="J39" s="169"/>
      <c r="K39" s="169" t="s">
        <v>1073</v>
      </c>
      <c r="L39" s="169" t="s">
        <v>151</v>
      </c>
      <c r="M39" s="203"/>
      <c r="N39" s="203"/>
      <c r="O39" s="203"/>
      <c r="P39" s="203"/>
      <c r="Q39" s="203"/>
      <c r="R39" s="203"/>
      <c r="S39" s="203"/>
      <c r="T39" s="203"/>
      <c r="U39" s="203"/>
      <c r="V39" s="203"/>
      <c r="W39" s="203"/>
      <c r="X39" s="203"/>
      <c r="Y39" s="203"/>
      <c r="Z39" s="203"/>
      <c r="AA39" s="203"/>
      <c r="AB39" s="203"/>
      <c r="AC39" s="203"/>
      <c r="AD39" s="203"/>
      <c r="AE39" s="203"/>
      <c r="AF39" s="203"/>
      <c r="AG39" s="203"/>
      <c r="AH39" s="203"/>
      <c r="AI39" s="203"/>
      <c r="AJ39" s="203"/>
      <c r="AK39" s="203"/>
      <c r="AL39" s="203"/>
      <c r="AM39" s="203"/>
      <c r="AN39" s="203"/>
      <c r="AO39" s="203"/>
      <c r="AP39" s="203"/>
      <c r="AQ39" s="203"/>
      <c r="AR39" s="203"/>
      <c r="AS39" s="203"/>
      <c r="AT39" s="203"/>
      <c r="AU39" s="203"/>
      <c r="AV39" s="203"/>
      <c r="AW39" s="203"/>
      <c r="AX39" s="203"/>
      <c r="AY39" s="203"/>
      <c r="AZ39" s="203"/>
      <c r="BA39" s="203"/>
    </row>
    <row r="40" spans="1:53" s="207" customFormat="1" ht="38.25">
      <c r="A40" s="228"/>
      <c r="B40" s="217"/>
      <c r="C40" s="160"/>
      <c r="D40" s="160">
        <v>618</v>
      </c>
      <c r="E40" s="160" t="s">
        <v>1581</v>
      </c>
      <c r="F40" s="160" t="s">
        <v>1596</v>
      </c>
      <c r="G40" s="160" t="s">
        <v>1607</v>
      </c>
      <c r="H40" s="160" t="str">
        <f>CONCATENATE(F40, " (", E40, ")")</f>
        <v>Metabolomics  (C1328813)</v>
      </c>
      <c r="I40" s="160" t="s">
        <v>1695</v>
      </c>
      <c r="J40" s="160" t="s">
        <v>1651</v>
      </c>
      <c r="K40" s="160" t="s">
        <v>1416</v>
      </c>
      <c r="L40" s="160" t="s">
        <v>156</v>
      </c>
      <c r="M40" s="203"/>
      <c r="N40" s="203"/>
      <c r="O40" s="203"/>
      <c r="P40" s="203"/>
      <c r="Q40" s="203"/>
      <c r="R40" s="203"/>
      <c r="S40" s="203"/>
      <c r="T40" s="203"/>
      <c r="U40" s="203"/>
      <c r="V40" s="203"/>
      <c r="W40" s="203"/>
      <c r="X40" s="203"/>
      <c r="Y40" s="203"/>
      <c r="Z40" s="203"/>
      <c r="AA40" s="203"/>
      <c r="AB40" s="203"/>
      <c r="AC40" s="203"/>
      <c r="AD40" s="203"/>
      <c r="AE40" s="203"/>
      <c r="AF40" s="203"/>
      <c r="AG40" s="203"/>
      <c r="AH40" s="203"/>
      <c r="AI40" s="203"/>
      <c r="AJ40" s="203"/>
      <c r="AK40" s="203"/>
      <c r="AL40" s="203"/>
      <c r="AM40" s="203"/>
      <c r="AN40" s="203"/>
      <c r="AO40" s="203"/>
      <c r="AP40" s="203"/>
      <c r="AQ40" s="203"/>
      <c r="AR40" s="203"/>
      <c r="AS40" s="203"/>
      <c r="AT40" s="203"/>
      <c r="AU40" s="203"/>
      <c r="AV40" s="203"/>
      <c r="AW40" s="203"/>
      <c r="AX40" s="203"/>
      <c r="AY40" s="203"/>
      <c r="AZ40" s="203"/>
      <c r="BA40" s="203"/>
    </row>
    <row r="41" spans="1:53" s="207" customFormat="1" ht="38.25">
      <c r="A41" s="228"/>
      <c r="B41" s="217"/>
      <c r="C41" s="160"/>
      <c r="D41" s="160"/>
      <c r="E41" s="160"/>
      <c r="F41" s="160"/>
      <c r="G41" s="160"/>
      <c r="H41" s="160"/>
      <c r="I41" s="160" t="s">
        <v>1694</v>
      </c>
      <c r="J41" s="160" t="s">
        <v>1684</v>
      </c>
      <c r="K41" s="160" t="s">
        <v>1417</v>
      </c>
      <c r="L41" s="160" t="s">
        <v>1666</v>
      </c>
      <c r="M41" s="203"/>
      <c r="N41" s="203"/>
      <c r="O41" s="203"/>
      <c r="P41" s="203"/>
      <c r="Q41" s="203"/>
      <c r="R41" s="203"/>
      <c r="S41" s="203"/>
      <c r="T41" s="203"/>
      <c r="U41" s="203"/>
      <c r="V41" s="203"/>
      <c r="W41" s="203"/>
      <c r="X41" s="203"/>
      <c r="Y41" s="203"/>
      <c r="Z41" s="203"/>
      <c r="AA41" s="203"/>
      <c r="AB41" s="203"/>
      <c r="AC41" s="203"/>
      <c r="AD41" s="203"/>
      <c r="AE41" s="203"/>
      <c r="AF41" s="203"/>
      <c r="AG41" s="203"/>
      <c r="AH41" s="203"/>
      <c r="AI41" s="203"/>
      <c r="AJ41" s="203"/>
      <c r="AK41" s="203"/>
      <c r="AL41" s="203"/>
      <c r="AM41" s="203"/>
      <c r="AN41" s="203"/>
      <c r="AO41" s="203"/>
      <c r="AP41" s="203"/>
      <c r="AQ41" s="203"/>
      <c r="AR41" s="203"/>
      <c r="AS41" s="203"/>
      <c r="AT41" s="203"/>
      <c r="AU41" s="203"/>
      <c r="AV41" s="203"/>
      <c r="AW41" s="203"/>
      <c r="AX41" s="203"/>
      <c r="AY41" s="203"/>
      <c r="AZ41" s="203"/>
      <c r="BA41" s="203"/>
    </row>
    <row r="42" spans="1:53" s="207" customFormat="1" ht="39" thickBot="1">
      <c r="A42" s="228"/>
      <c r="B42" s="218"/>
      <c r="C42" s="167"/>
      <c r="D42" s="167"/>
      <c r="E42" s="167"/>
      <c r="F42" s="167"/>
      <c r="G42" s="167"/>
      <c r="H42" s="167"/>
      <c r="I42" s="167" t="s">
        <v>1694</v>
      </c>
      <c r="J42" s="167"/>
      <c r="K42" s="167" t="s">
        <v>1073</v>
      </c>
      <c r="L42" s="167" t="s">
        <v>156</v>
      </c>
      <c r="M42" s="203"/>
      <c r="N42" s="203"/>
      <c r="O42" s="203"/>
      <c r="P42" s="203"/>
      <c r="Q42" s="203"/>
      <c r="R42" s="203"/>
      <c r="S42" s="203"/>
      <c r="T42" s="203"/>
      <c r="U42" s="203"/>
      <c r="V42" s="203"/>
      <c r="W42" s="203"/>
      <c r="X42" s="203"/>
      <c r="Y42" s="203"/>
      <c r="Z42" s="203"/>
      <c r="AA42" s="203"/>
      <c r="AB42" s="203"/>
      <c r="AC42" s="203"/>
      <c r="AD42" s="203"/>
      <c r="AE42" s="203"/>
      <c r="AF42" s="203"/>
      <c r="AG42" s="203"/>
      <c r="AH42" s="203"/>
      <c r="AI42" s="203"/>
      <c r="AJ42" s="203"/>
      <c r="AK42" s="203"/>
      <c r="AL42" s="203"/>
      <c r="AM42" s="203"/>
      <c r="AN42" s="203"/>
      <c r="AO42" s="203"/>
      <c r="AP42" s="203"/>
      <c r="AQ42" s="203"/>
      <c r="AR42" s="203"/>
      <c r="AS42" s="203"/>
      <c r="AT42" s="203"/>
      <c r="AU42" s="203"/>
      <c r="AV42" s="203"/>
      <c r="AW42" s="203"/>
      <c r="AX42" s="203"/>
      <c r="AY42" s="203"/>
      <c r="AZ42" s="203"/>
      <c r="BA42" s="203"/>
    </row>
    <row r="43" spans="1:53" s="208" customFormat="1" ht="25.5">
      <c r="A43" s="229"/>
      <c r="B43" s="157"/>
      <c r="C43" s="156"/>
      <c r="D43" s="156">
        <v>618</v>
      </c>
      <c r="E43" s="156" t="s">
        <v>1582</v>
      </c>
      <c r="F43" s="156" t="s">
        <v>1628</v>
      </c>
      <c r="G43" s="156" t="s">
        <v>1608</v>
      </c>
      <c r="H43" s="156" t="str">
        <f>CONCATENATE(F43, " (", E43, ")")</f>
        <v>Platform  (C1710360)</v>
      </c>
      <c r="I43" s="156" t="s">
        <v>1695</v>
      </c>
      <c r="J43" s="156" t="s">
        <v>1652</v>
      </c>
      <c r="K43" s="156" t="s">
        <v>1416</v>
      </c>
      <c r="L43" s="156" t="s">
        <v>33</v>
      </c>
      <c r="M43" s="203"/>
      <c r="N43" s="203"/>
      <c r="O43" s="203"/>
      <c r="P43" s="203"/>
      <c r="Q43" s="203"/>
      <c r="R43" s="203"/>
      <c r="S43" s="203"/>
      <c r="T43" s="203"/>
      <c r="U43" s="203"/>
      <c r="V43" s="203"/>
      <c r="W43" s="203"/>
      <c r="X43" s="203"/>
      <c r="Y43" s="203"/>
      <c r="Z43" s="203"/>
      <c r="AA43" s="203"/>
      <c r="AB43" s="203"/>
      <c r="AC43" s="203"/>
      <c r="AD43" s="203"/>
      <c r="AE43" s="203"/>
      <c r="AF43" s="203"/>
      <c r="AG43" s="203"/>
      <c r="AH43" s="203"/>
      <c r="AI43" s="203"/>
      <c r="AJ43" s="203"/>
      <c r="AK43" s="203"/>
      <c r="AL43" s="203"/>
      <c r="AM43" s="203"/>
      <c r="AN43" s="203"/>
      <c r="AO43" s="203"/>
      <c r="AP43" s="203"/>
      <c r="AQ43" s="203"/>
      <c r="AR43" s="203"/>
      <c r="AS43" s="203"/>
      <c r="AT43" s="203"/>
      <c r="AU43" s="203"/>
      <c r="AV43" s="203"/>
      <c r="AW43" s="203"/>
      <c r="AX43" s="203"/>
      <c r="AY43" s="203"/>
      <c r="AZ43" s="203"/>
      <c r="BA43" s="203"/>
    </row>
    <row r="44" spans="1:53" s="208" customFormat="1" ht="25.5">
      <c r="A44" s="229"/>
      <c r="B44" s="157"/>
      <c r="C44" s="156"/>
      <c r="D44" s="156"/>
      <c r="E44" s="156"/>
      <c r="F44" s="156"/>
      <c r="G44" s="156"/>
      <c r="H44" s="156"/>
      <c r="I44" s="156" t="s">
        <v>1694</v>
      </c>
      <c r="J44" s="156" t="s">
        <v>1685</v>
      </c>
      <c r="K44" s="156" t="s">
        <v>1417</v>
      </c>
      <c r="L44" s="156" t="s">
        <v>1667</v>
      </c>
      <c r="M44" s="203"/>
      <c r="N44" s="203"/>
      <c r="O44" s="203"/>
      <c r="P44" s="203"/>
      <c r="Q44" s="203"/>
      <c r="R44" s="203"/>
      <c r="S44" s="203"/>
      <c r="T44" s="203"/>
      <c r="U44" s="203"/>
      <c r="V44" s="203"/>
      <c r="W44" s="203"/>
      <c r="X44" s="203"/>
      <c r="Y44" s="203"/>
      <c r="Z44" s="203"/>
      <c r="AA44" s="203"/>
      <c r="AB44" s="203"/>
      <c r="AC44" s="203"/>
      <c r="AD44" s="203"/>
      <c r="AE44" s="203"/>
      <c r="AF44" s="203"/>
      <c r="AG44" s="203"/>
      <c r="AH44" s="203"/>
      <c r="AI44" s="203"/>
      <c r="AJ44" s="203"/>
      <c r="AK44" s="203"/>
      <c r="AL44" s="203"/>
      <c r="AM44" s="203"/>
      <c r="AN44" s="203"/>
      <c r="AO44" s="203"/>
      <c r="AP44" s="203"/>
      <c r="AQ44" s="203"/>
      <c r="AR44" s="203"/>
      <c r="AS44" s="203"/>
      <c r="AT44" s="203"/>
      <c r="AU44" s="203"/>
      <c r="AV44" s="203"/>
      <c r="AW44" s="203"/>
      <c r="AX44" s="203"/>
      <c r="AY44" s="203"/>
      <c r="AZ44" s="203"/>
      <c r="BA44" s="203"/>
    </row>
    <row r="45" spans="1:53" s="208" customFormat="1" ht="26.25" thickBot="1">
      <c r="A45" s="229"/>
      <c r="B45" s="216"/>
      <c r="C45" s="169"/>
      <c r="D45" s="169"/>
      <c r="E45" s="169"/>
      <c r="F45" s="169"/>
      <c r="G45" s="169"/>
      <c r="H45" s="169"/>
      <c r="I45" s="169" t="s">
        <v>1694</v>
      </c>
      <c r="J45" s="169" t="s">
        <v>1685</v>
      </c>
      <c r="K45" s="169" t="s">
        <v>1073</v>
      </c>
      <c r="L45" s="169" t="s">
        <v>160</v>
      </c>
      <c r="M45" s="203"/>
      <c r="N45" s="203"/>
      <c r="O45" s="203"/>
      <c r="P45" s="203"/>
      <c r="Q45" s="203"/>
      <c r="R45" s="203"/>
      <c r="S45" s="203"/>
      <c r="T45" s="203"/>
      <c r="U45" s="203"/>
      <c r="V45" s="203"/>
      <c r="W45" s="203"/>
      <c r="X45" s="203"/>
      <c r="Y45" s="203"/>
      <c r="Z45" s="203"/>
      <c r="AA45" s="203"/>
      <c r="AB45" s="203"/>
      <c r="AC45" s="203"/>
      <c r="AD45" s="203"/>
      <c r="AE45" s="203"/>
      <c r="AF45" s="203"/>
      <c r="AG45" s="203"/>
      <c r="AH45" s="203"/>
      <c r="AI45" s="203"/>
      <c r="AJ45" s="203"/>
      <c r="AK45" s="203"/>
      <c r="AL45" s="203"/>
      <c r="AM45" s="203"/>
      <c r="AN45" s="203"/>
      <c r="AO45" s="203"/>
      <c r="AP45" s="203"/>
      <c r="AQ45" s="203"/>
      <c r="AR45" s="203"/>
      <c r="AS45" s="203"/>
      <c r="AT45" s="203"/>
      <c r="AU45" s="203"/>
      <c r="AV45" s="203"/>
      <c r="AW45" s="203"/>
      <c r="AX45" s="203"/>
      <c r="AY45" s="203"/>
      <c r="AZ45" s="203"/>
      <c r="BA45" s="203"/>
    </row>
    <row r="46" spans="1:53" ht="25.5">
      <c r="B46" s="217"/>
      <c r="C46" s="160"/>
      <c r="D46" s="160">
        <v>618</v>
      </c>
      <c r="E46" s="160" t="s">
        <v>1584</v>
      </c>
      <c r="F46" s="160" t="s">
        <v>1630</v>
      </c>
      <c r="G46" s="160" t="s">
        <v>1610</v>
      </c>
      <c r="H46" s="160" t="str">
        <f>CONCATENATE(F46, " (", E46, ")")</f>
        <v>Specify  (C1521902)</v>
      </c>
      <c r="I46" s="160" t="s">
        <v>1695</v>
      </c>
      <c r="J46" s="160" t="s">
        <v>1654</v>
      </c>
      <c r="K46" s="160" t="s">
        <v>1416</v>
      </c>
      <c r="L46" s="160" t="s">
        <v>85</v>
      </c>
    </row>
    <row r="47" spans="1:53" ht="25.5">
      <c r="B47" s="217"/>
      <c r="C47" s="160"/>
      <c r="D47" s="160"/>
      <c r="E47" s="160"/>
      <c r="F47" s="160"/>
      <c r="G47" s="160"/>
      <c r="H47" s="160"/>
      <c r="I47" s="160" t="s">
        <v>1694</v>
      </c>
      <c r="J47" s="160" t="s">
        <v>1687</v>
      </c>
      <c r="K47" s="160" t="s">
        <v>1417</v>
      </c>
      <c r="L47" s="160" t="s">
        <v>1674</v>
      </c>
    </row>
    <row r="48" spans="1:53" ht="26.25" thickBot="1">
      <c r="B48" s="218"/>
      <c r="C48" s="167"/>
      <c r="D48" s="167"/>
      <c r="E48" s="167"/>
      <c r="F48" s="167"/>
      <c r="G48" s="167"/>
      <c r="H48" s="167"/>
      <c r="I48" s="167" t="s">
        <v>1694</v>
      </c>
      <c r="J48" s="167"/>
      <c r="K48" s="167" t="s">
        <v>1073</v>
      </c>
      <c r="L48" s="167" t="s">
        <v>151</v>
      </c>
    </row>
    <row r="49" spans="1:53" ht="25.5">
      <c r="B49" s="157"/>
      <c r="C49" s="156"/>
      <c r="D49" s="156">
        <v>618</v>
      </c>
      <c r="E49" s="156" t="s">
        <v>1583</v>
      </c>
      <c r="F49" s="156" t="s">
        <v>1629</v>
      </c>
      <c r="G49" s="156" t="s">
        <v>1609</v>
      </c>
      <c r="H49" s="156" t="str">
        <f>CONCATENATE(F49, " (", E49, ")")</f>
        <v>Instrumentation  (C0348000)</v>
      </c>
      <c r="I49" s="156" t="s">
        <v>1695</v>
      </c>
      <c r="J49" s="156" t="s">
        <v>1653</v>
      </c>
      <c r="K49" s="156" t="s">
        <v>1416</v>
      </c>
      <c r="L49" s="156" t="s">
        <v>191</v>
      </c>
    </row>
    <row r="50" spans="1:53" ht="25.5">
      <c r="B50" s="157"/>
      <c r="C50" s="156"/>
      <c r="D50" s="156"/>
      <c r="E50" s="156"/>
      <c r="F50" s="156"/>
      <c r="G50" s="156"/>
      <c r="H50" s="156"/>
      <c r="I50" s="156" t="s">
        <v>1694</v>
      </c>
      <c r="J50" s="156" t="s">
        <v>1686</v>
      </c>
      <c r="K50" s="156" t="s">
        <v>1417</v>
      </c>
      <c r="L50" s="156" t="s">
        <v>1673</v>
      </c>
    </row>
    <row r="51" spans="1:53" ht="25.5">
      <c r="B51" s="220"/>
      <c r="C51" s="214"/>
      <c r="D51" s="214"/>
      <c r="E51" s="214" t="s">
        <v>1418</v>
      </c>
      <c r="F51" s="214"/>
      <c r="G51" s="214"/>
      <c r="H51" s="214" t="str">
        <f>CONCATENATE(F51, " (", E51, ")")</f>
        <v xml:space="preserve"> ( )</v>
      </c>
      <c r="I51" s="214" t="s">
        <v>1694</v>
      </c>
      <c r="J51" s="214"/>
      <c r="K51" s="214" t="s">
        <v>1073</v>
      </c>
      <c r="L51" s="214" t="s">
        <v>191</v>
      </c>
    </row>
    <row r="52" spans="1:53" ht="12.75">
      <c r="B52" s="151"/>
      <c r="C52" s="153"/>
      <c r="D52" s="153"/>
      <c r="E52" s="153"/>
      <c r="F52" s="153"/>
      <c r="G52" s="153"/>
      <c r="H52" s="153"/>
      <c r="I52" s="153"/>
      <c r="J52" s="153"/>
      <c r="K52" s="153"/>
      <c r="L52" s="153"/>
    </row>
    <row r="53" spans="1:53" s="205" customFormat="1" ht="63.75">
      <c r="A53" s="226">
        <v>4</v>
      </c>
      <c r="B53" s="217" t="s">
        <v>1701</v>
      </c>
      <c r="C53" s="160" t="s">
        <v>1572</v>
      </c>
      <c r="D53" s="160">
        <v>799</v>
      </c>
      <c r="E53" s="160" t="s">
        <v>1359</v>
      </c>
      <c r="F53" s="160" t="s">
        <v>1623</v>
      </c>
      <c r="G53" s="160" t="s">
        <v>1601</v>
      </c>
      <c r="H53" s="160" t="str">
        <f>CONCATENATE(F53, " (", E53, ")")</f>
        <v>Clinical Events  (C2827664)</v>
      </c>
      <c r="I53" s="160" t="s">
        <v>1695</v>
      </c>
      <c r="J53" s="160" t="s">
        <v>1645</v>
      </c>
      <c r="K53" s="160" t="s">
        <v>1416</v>
      </c>
      <c r="L53" s="160" t="s">
        <v>33</v>
      </c>
      <c r="M53" s="203"/>
      <c r="N53" s="203"/>
      <c r="O53" s="203"/>
      <c r="P53" s="203"/>
      <c r="Q53" s="203"/>
      <c r="R53" s="203"/>
      <c r="S53" s="203"/>
      <c r="T53" s="203"/>
      <c r="U53" s="203"/>
      <c r="V53" s="203"/>
      <c r="W53" s="203"/>
      <c r="X53" s="203"/>
      <c r="Y53" s="203"/>
      <c r="Z53" s="203"/>
      <c r="AA53" s="203"/>
      <c r="AB53" s="203"/>
      <c r="AC53" s="203"/>
      <c r="AD53" s="203"/>
      <c r="AE53" s="203"/>
      <c r="AF53" s="203"/>
      <c r="AG53" s="203"/>
      <c r="AH53" s="203"/>
      <c r="AI53" s="203"/>
      <c r="AJ53" s="203"/>
      <c r="AK53" s="203"/>
      <c r="AL53" s="203"/>
      <c r="AM53" s="203"/>
      <c r="AN53" s="203"/>
      <c r="AO53" s="203"/>
      <c r="AP53" s="203"/>
      <c r="AQ53" s="203"/>
      <c r="AR53" s="203"/>
      <c r="AS53" s="203"/>
      <c r="AT53" s="203"/>
      <c r="AU53" s="203"/>
      <c r="AV53" s="203"/>
      <c r="AW53" s="203"/>
      <c r="AX53" s="203"/>
      <c r="AY53" s="203"/>
      <c r="AZ53" s="203"/>
      <c r="BA53" s="203"/>
    </row>
    <row r="54" spans="1:53" s="205" customFormat="1" ht="25.5">
      <c r="A54" s="226"/>
      <c r="B54" s="217"/>
      <c r="C54" s="160"/>
      <c r="D54" s="160"/>
      <c r="E54" s="160"/>
      <c r="F54" s="160"/>
      <c r="G54" s="160"/>
      <c r="H54" s="160"/>
      <c r="I54" s="160" t="s">
        <v>1694</v>
      </c>
      <c r="J54" s="160" t="s">
        <v>1387</v>
      </c>
      <c r="K54" s="160" t="s">
        <v>1417</v>
      </c>
      <c r="L54" s="160" t="s">
        <v>1664</v>
      </c>
      <c r="M54" s="203"/>
      <c r="N54" s="203"/>
      <c r="O54" s="203"/>
      <c r="P54" s="203"/>
      <c r="Q54" s="203"/>
      <c r="R54" s="203"/>
      <c r="S54" s="203"/>
      <c r="T54" s="203"/>
      <c r="U54" s="203"/>
      <c r="V54" s="203"/>
      <c r="W54" s="203"/>
      <c r="X54" s="203"/>
      <c r="Y54" s="203"/>
      <c r="Z54" s="203"/>
      <c r="AA54" s="203"/>
      <c r="AB54" s="203"/>
      <c r="AC54" s="203"/>
      <c r="AD54" s="203"/>
      <c r="AE54" s="203"/>
      <c r="AF54" s="203"/>
      <c r="AG54" s="203"/>
      <c r="AH54" s="203"/>
      <c r="AI54" s="203"/>
      <c r="AJ54" s="203"/>
      <c r="AK54" s="203"/>
      <c r="AL54" s="203"/>
      <c r="AM54" s="203"/>
      <c r="AN54" s="203"/>
      <c r="AO54" s="203"/>
      <c r="AP54" s="203"/>
      <c r="AQ54" s="203"/>
      <c r="AR54" s="203"/>
      <c r="AS54" s="203"/>
      <c r="AT54" s="203"/>
      <c r="AU54" s="203"/>
      <c r="AV54" s="203"/>
      <c r="AW54" s="203"/>
      <c r="AX54" s="203"/>
      <c r="AY54" s="203"/>
      <c r="AZ54" s="203"/>
      <c r="BA54" s="203"/>
    </row>
    <row r="55" spans="1:53" s="205" customFormat="1" ht="26.25" thickBot="1">
      <c r="A55" s="226"/>
      <c r="B55" s="218"/>
      <c r="C55" s="167"/>
      <c r="D55" s="167"/>
      <c r="E55" s="167"/>
      <c r="F55" s="167"/>
      <c r="G55" s="167"/>
      <c r="H55" s="167"/>
      <c r="I55" s="167" t="s">
        <v>1694</v>
      </c>
      <c r="J55" s="167" t="s">
        <v>1387</v>
      </c>
      <c r="K55" s="167" t="s">
        <v>1073</v>
      </c>
      <c r="L55" s="167" t="s">
        <v>182</v>
      </c>
      <c r="M55" s="203"/>
      <c r="N55" s="203"/>
      <c r="O55" s="203"/>
      <c r="P55" s="203"/>
      <c r="Q55" s="203"/>
      <c r="R55" s="203"/>
      <c r="S55" s="203"/>
      <c r="T55" s="203"/>
      <c r="U55" s="203"/>
      <c r="V55" s="203"/>
      <c r="W55" s="203"/>
      <c r="X55" s="203"/>
      <c r="Y55" s="203"/>
      <c r="Z55" s="203"/>
      <c r="AA55" s="203"/>
      <c r="AB55" s="203"/>
      <c r="AC55" s="203"/>
      <c r="AD55" s="203"/>
      <c r="AE55" s="203"/>
      <c r="AF55" s="203"/>
      <c r="AG55" s="203"/>
      <c r="AH55" s="203"/>
      <c r="AI55" s="203"/>
      <c r="AJ55" s="203"/>
      <c r="AK55" s="203"/>
      <c r="AL55" s="203"/>
      <c r="AM55" s="203"/>
      <c r="AN55" s="203"/>
      <c r="AO55" s="203"/>
      <c r="AP55" s="203"/>
      <c r="AQ55" s="203"/>
      <c r="AR55" s="203"/>
      <c r="AS55" s="203"/>
      <c r="AT55" s="203"/>
      <c r="AU55" s="203"/>
      <c r="AV55" s="203"/>
      <c r="AW55" s="203"/>
      <c r="AX55" s="203"/>
      <c r="AY55" s="203"/>
      <c r="AZ55" s="203"/>
      <c r="BA55" s="203"/>
    </row>
    <row r="56" spans="1:53" s="206" customFormat="1" ht="25.5">
      <c r="A56" s="227"/>
      <c r="B56" s="157"/>
      <c r="C56" s="156"/>
      <c r="D56" s="156">
        <v>621</v>
      </c>
      <c r="E56" s="156" t="s">
        <v>1363</v>
      </c>
      <c r="F56" s="156" t="s">
        <v>1624</v>
      </c>
      <c r="G56" s="156" t="s">
        <v>1602</v>
      </c>
      <c r="H56" s="156" t="str">
        <f>CONCATENATE(F56, " (", E56, ")")</f>
        <v>Monitoring  (C1283169)</v>
      </c>
      <c r="I56" s="156" t="s">
        <v>1695</v>
      </c>
      <c r="J56" s="156" t="s">
        <v>1646</v>
      </c>
      <c r="K56" s="156" t="s">
        <v>1416</v>
      </c>
      <c r="L56" s="156" t="s">
        <v>151</v>
      </c>
      <c r="M56" s="203"/>
      <c r="N56" s="203"/>
      <c r="O56" s="203"/>
      <c r="P56" s="203"/>
      <c r="Q56" s="203"/>
      <c r="R56" s="203"/>
      <c r="S56" s="203"/>
      <c r="T56" s="203"/>
      <c r="U56" s="203"/>
      <c r="V56" s="203"/>
      <c r="W56" s="203"/>
      <c r="X56" s="203"/>
      <c r="Y56" s="203"/>
      <c r="Z56" s="203"/>
      <c r="AA56" s="203"/>
      <c r="AB56" s="203"/>
      <c r="AC56" s="203"/>
      <c r="AD56" s="203"/>
      <c r="AE56" s="203"/>
      <c r="AF56" s="203"/>
      <c r="AG56" s="203"/>
      <c r="AH56" s="203"/>
      <c r="AI56" s="203"/>
      <c r="AJ56" s="203"/>
      <c r="AK56" s="203"/>
      <c r="AL56" s="203"/>
      <c r="AM56" s="203"/>
      <c r="AN56" s="203"/>
      <c r="AO56" s="203"/>
      <c r="AP56" s="203"/>
      <c r="AQ56" s="203"/>
      <c r="AR56" s="203"/>
      <c r="AS56" s="203"/>
      <c r="AT56" s="203"/>
      <c r="AU56" s="203"/>
      <c r="AV56" s="203"/>
      <c r="AW56" s="203"/>
      <c r="AX56" s="203"/>
      <c r="AY56" s="203"/>
      <c r="AZ56" s="203"/>
      <c r="BA56" s="203"/>
    </row>
    <row r="57" spans="1:53" s="206" customFormat="1" ht="25.5">
      <c r="A57" s="227"/>
      <c r="B57" s="157"/>
      <c r="C57" s="156"/>
      <c r="D57" s="156"/>
      <c r="E57" s="156"/>
      <c r="F57" s="156"/>
      <c r="G57" s="156"/>
      <c r="H57" s="156"/>
      <c r="I57" s="156" t="s">
        <v>1694</v>
      </c>
      <c r="J57" s="156" t="s">
        <v>1681</v>
      </c>
      <c r="K57" s="156" t="s">
        <v>1417</v>
      </c>
      <c r="L57" s="156" t="s">
        <v>1665</v>
      </c>
      <c r="M57" s="203"/>
      <c r="N57" s="203"/>
      <c r="O57" s="203"/>
      <c r="P57" s="203"/>
      <c r="Q57" s="203"/>
      <c r="R57" s="203"/>
      <c r="S57" s="203"/>
      <c r="T57" s="203"/>
      <c r="U57" s="203"/>
      <c r="V57" s="203"/>
      <c r="W57" s="203"/>
      <c r="X57" s="203"/>
      <c r="Y57" s="203"/>
      <c r="Z57" s="203"/>
      <c r="AA57" s="203"/>
      <c r="AB57" s="203"/>
      <c r="AC57" s="203"/>
      <c r="AD57" s="203"/>
      <c r="AE57" s="203"/>
      <c r="AF57" s="203"/>
      <c r="AG57" s="203"/>
      <c r="AH57" s="203"/>
      <c r="AI57" s="203"/>
      <c r="AJ57" s="203"/>
      <c r="AK57" s="203"/>
      <c r="AL57" s="203"/>
      <c r="AM57" s="203"/>
      <c r="AN57" s="203"/>
      <c r="AO57" s="203"/>
      <c r="AP57" s="203"/>
      <c r="AQ57" s="203"/>
      <c r="AR57" s="203"/>
      <c r="AS57" s="203"/>
      <c r="AT57" s="203"/>
      <c r="AU57" s="203"/>
      <c r="AV57" s="203"/>
      <c r="AW57" s="203"/>
      <c r="AX57" s="203"/>
      <c r="AY57" s="203"/>
      <c r="AZ57" s="203"/>
      <c r="BA57" s="203"/>
    </row>
    <row r="58" spans="1:53" s="206" customFormat="1" ht="26.25" thickBot="1">
      <c r="A58" s="227"/>
      <c r="B58" s="216"/>
      <c r="C58" s="169"/>
      <c r="D58" s="169"/>
      <c r="E58" s="169"/>
      <c r="F58" s="169"/>
      <c r="G58" s="169"/>
      <c r="H58" s="169"/>
      <c r="I58" s="169" t="s">
        <v>1694</v>
      </c>
      <c r="J58" s="169"/>
      <c r="K58" s="169" t="s">
        <v>1073</v>
      </c>
      <c r="L58" s="169" t="s">
        <v>151</v>
      </c>
      <c r="M58" s="203"/>
      <c r="N58" s="203"/>
      <c r="O58" s="203"/>
      <c r="P58" s="203"/>
      <c r="Q58" s="203"/>
      <c r="R58" s="203"/>
      <c r="S58" s="203"/>
      <c r="T58" s="203"/>
      <c r="U58" s="203"/>
      <c r="V58" s="203"/>
      <c r="W58" s="203"/>
      <c r="X58" s="203"/>
      <c r="Y58" s="203"/>
      <c r="Z58" s="203"/>
      <c r="AA58" s="203"/>
      <c r="AB58" s="203"/>
      <c r="AC58" s="203"/>
      <c r="AD58" s="203"/>
      <c r="AE58" s="203"/>
      <c r="AF58" s="203"/>
      <c r="AG58" s="203"/>
      <c r="AH58" s="203"/>
      <c r="AI58" s="203"/>
      <c r="AJ58" s="203"/>
      <c r="AK58" s="203"/>
      <c r="AL58" s="203"/>
      <c r="AM58" s="203"/>
      <c r="AN58" s="203"/>
      <c r="AO58" s="203"/>
      <c r="AP58" s="203"/>
      <c r="AQ58" s="203"/>
      <c r="AR58" s="203"/>
      <c r="AS58" s="203"/>
      <c r="AT58" s="203"/>
      <c r="AU58" s="203"/>
      <c r="AV58" s="203"/>
      <c r="AW58" s="203"/>
      <c r="AX58" s="203"/>
      <c r="AY58" s="203"/>
      <c r="AZ58" s="203"/>
      <c r="BA58" s="203"/>
    </row>
    <row r="59" spans="1:53" ht="25.5">
      <c r="B59" s="217"/>
      <c r="C59" s="160"/>
      <c r="D59" s="160">
        <v>621</v>
      </c>
      <c r="E59" s="160" t="s">
        <v>1585</v>
      </c>
      <c r="F59" s="160" t="s">
        <v>1631</v>
      </c>
      <c r="G59" s="160" t="s">
        <v>1611</v>
      </c>
      <c r="H59" s="160" t="str">
        <f t="shared" ref="H59:H69" si="1">CONCATENATE(F59, " (", E59, ")")</f>
        <v>CHROMATOGRAPHY  (C0008550)</v>
      </c>
      <c r="I59" s="160" t="s">
        <v>1695</v>
      </c>
      <c r="J59" s="160" t="s">
        <v>1655</v>
      </c>
      <c r="K59" s="160" t="s">
        <v>1416</v>
      </c>
      <c r="L59" s="160" t="s">
        <v>548</v>
      </c>
    </row>
    <row r="60" spans="1:53" ht="25.5">
      <c r="B60" s="217"/>
      <c r="C60" s="160"/>
      <c r="D60" s="160"/>
      <c r="E60" s="160"/>
      <c r="F60" s="160"/>
      <c r="G60" s="160"/>
      <c r="H60" s="160"/>
      <c r="I60" s="160" t="s">
        <v>1694</v>
      </c>
      <c r="J60" s="160" t="s">
        <v>1688</v>
      </c>
      <c r="K60" s="160" t="s">
        <v>1417</v>
      </c>
      <c r="L60" s="160" t="s">
        <v>1675</v>
      </c>
    </row>
    <row r="61" spans="1:53" ht="26.25" thickBot="1">
      <c r="B61" s="218"/>
      <c r="C61" s="167"/>
      <c r="D61" s="167"/>
      <c r="E61" s="167"/>
      <c r="F61" s="167"/>
      <c r="G61" s="167"/>
      <c r="H61" s="167"/>
      <c r="I61" s="167" t="s">
        <v>1694</v>
      </c>
      <c r="J61" s="167"/>
      <c r="K61" s="167" t="s">
        <v>1073</v>
      </c>
      <c r="L61" s="167" t="s">
        <v>548</v>
      </c>
    </row>
    <row r="62" spans="1:53" ht="25.5">
      <c r="B62" s="157"/>
      <c r="C62" s="156"/>
      <c r="D62" s="156">
        <v>621</v>
      </c>
      <c r="E62" s="156" t="s">
        <v>1586</v>
      </c>
      <c r="F62" s="156" t="s">
        <v>1632</v>
      </c>
      <c r="G62" s="156" t="s">
        <v>1612</v>
      </c>
      <c r="H62" s="156" t="str">
        <f t="shared" si="1"/>
        <v>METHOD  (C0871511)</v>
      </c>
      <c r="I62" s="156" t="s">
        <v>1695</v>
      </c>
      <c r="J62" s="156" t="s">
        <v>1656</v>
      </c>
      <c r="K62" s="156" t="s">
        <v>1416</v>
      </c>
      <c r="L62" s="156" t="s">
        <v>548</v>
      </c>
    </row>
    <row r="63" spans="1:53" ht="25.5">
      <c r="B63" s="157"/>
      <c r="C63" s="156"/>
      <c r="D63" s="156"/>
      <c r="E63" s="156"/>
      <c r="F63" s="156"/>
      <c r="G63" s="156"/>
      <c r="H63" s="156"/>
      <c r="I63" s="156" t="s">
        <v>1694</v>
      </c>
      <c r="J63" s="156" t="s">
        <v>1689</v>
      </c>
      <c r="K63" s="156" t="s">
        <v>1417</v>
      </c>
      <c r="L63" s="156" t="s">
        <v>1676</v>
      </c>
    </row>
    <row r="64" spans="1:53" ht="26.25" thickBot="1">
      <c r="B64" s="216"/>
      <c r="C64" s="169"/>
      <c r="D64" s="169"/>
      <c r="E64" s="169"/>
      <c r="F64" s="169"/>
      <c r="G64" s="169"/>
      <c r="H64" s="169"/>
      <c r="I64" s="169" t="s">
        <v>1694</v>
      </c>
      <c r="J64" s="169"/>
      <c r="K64" s="169" t="s">
        <v>1073</v>
      </c>
      <c r="L64" s="169" t="s">
        <v>160</v>
      </c>
    </row>
    <row r="65" spans="1:53" ht="38.25">
      <c r="B65" s="217"/>
      <c r="C65" s="160"/>
      <c r="D65" s="160">
        <v>621</v>
      </c>
      <c r="E65" s="160" t="s">
        <v>1581</v>
      </c>
      <c r="F65" s="160" t="s">
        <v>1596</v>
      </c>
      <c r="G65" s="160" t="s">
        <v>1607</v>
      </c>
      <c r="H65" s="160" t="str">
        <f t="shared" si="1"/>
        <v>Metabolomics  (C1328813)</v>
      </c>
      <c r="I65" s="160" t="s">
        <v>1695</v>
      </c>
      <c r="J65" s="160" t="s">
        <v>1651</v>
      </c>
      <c r="K65" s="160" t="s">
        <v>1416</v>
      </c>
      <c r="L65" s="160" t="s">
        <v>156</v>
      </c>
    </row>
    <row r="66" spans="1:53" ht="38.25">
      <c r="B66" s="217"/>
      <c r="C66" s="160"/>
      <c r="D66" s="160"/>
      <c r="E66" s="160"/>
      <c r="F66" s="160"/>
      <c r="G66" s="160"/>
      <c r="H66" s="160"/>
      <c r="I66" s="160" t="s">
        <v>1694</v>
      </c>
      <c r="J66" s="160" t="s">
        <v>1684</v>
      </c>
      <c r="K66" s="160" t="s">
        <v>1417</v>
      </c>
      <c r="L66" s="160" t="s">
        <v>1666</v>
      </c>
    </row>
    <row r="67" spans="1:53" ht="38.25">
      <c r="B67" s="217"/>
      <c r="C67" s="160"/>
      <c r="D67" s="160"/>
      <c r="E67" s="160" t="s">
        <v>1418</v>
      </c>
      <c r="F67" s="160"/>
      <c r="G67" s="160"/>
      <c r="H67" s="160" t="str">
        <f t="shared" si="1"/>
        <v xml:space="preserve"> ( )</v>
      </c>
      <c r="I67" s="160" t="s">
        <v>1694</v>
      </c>
      <c r="J67" s="160"/>
      <c r="K67" s="160" t="s">
        <v>1073</v>
      </c>
      <c r="L67" s="160" t="s">
        <v>156</v>
      </c>
    </row>
    <row r="68" spans="1:53" ht="12.75">
      <c r="B68" s="151"/>
      <c r="C68" s="153"/>
      <c r="D68" s="153"/>
      <c r="E68" s="153"/>
      <c r="F68" s="153"/>
      <c r="G68" s="153"/>
      <c r="H68" s="153"/>
      <c r="I68" s="153"/>
      <c r="J68" s="153"/>
      <c r="K68" s="153"/>
      <c r="L68" s="153"/>
    </row>
    <row r="69" spans="1:53" s="205" customFormat="1" ht="63.75">
      <c r="A69" s="226">
        <v>5</v>
      </c>
      <c r="B69" s="157" t="s">
        <v>1702</v>
      </c>
      <c r="C69" s="156" t="s">
        <v>1573</v>
      </c>
      <c r="D69" s="156">
        <v>791</v>
      </c>
      <c r="E69" s="156" t="s">
        <v>1359</v>
      </c>
      <c r="F69" s="156" t="s">
        <v>1623</v>
      </c>
      <c r="G69" s="156" t="s">
        <v>1601</v>
      </c>
      <c r="H69" s="156" t="str">
        <f t="shared" si="1"/>
        <v>Clinical Events  (C2827664)</v>
      </c>
      <c r="I69" s="156" t="s">
        <v>1695</v>
      </c>
      <c r="J69" s="156" t="s">
        <v>1645</v>
      </c>
      <c r="K69" s="156" t="s">
        <v>1416</v>
      </c>
      <c r="L69" s="156" t="s">
        <v>33</v>
      </c>
      <c r="M69" s="203"/>
      <c r="N69" s="203"/>
      <c r="O69" s="203"/>
      <c r="P69" s="203"/>
      <c r="Q69" s="203"/>
      <c r="R69" s="203"/>
      <c r="S69" s="203"/>
      <c r="T69" s="203"/>
      <c r="U69" s="203"/>
      <c r="V69" s="203"/>
      <c r="W69" s="203"/>
      <c r="X69" s="203"/>
      <c r="Y69" s="203"/>
      <c r="Z69" s="203"/>
      <c r="AA69" s="203"/>
      <c r="AB69" s="203"/>
      <c r="AC69" s="203"/>
      <c r="AD69" s="203"/>
      <c r="AE69" s="203"/>
      <c r="AF69" s="203"/>
      <c r="AG69" s="203"/>
      <c r="AH69" s="203"/>
      <c r="AI69" s="203"/>
      <c r="AJ69" s="203"/>
      <c r="AK69" s="203"/>
      <c r="AL69" s="203"/>
      <c r="AM69" s="203"/>
      <c r="AN69" s="203"/>
      <c r="AO69" s="203"/>
      <c r="AP69" s="203"/>
      <c r="AQ69" s="203"/>
      <c r="AR69" s="203"/>
      <c r="AS69" s="203"/>
      <c r="AT69" s="203"/>
      <c r="AU69" s="203"/>
      <c r="AV69" s="203"/>
      <c r="AW69" s="203"/>
      <c r="AX69" s="203"/>
      <c r="AY69" s="203"/>
      <c r="AZ69" s="203"/>
      <c r="BA69" s="203"/>
    </row>
    <row r="70" spans="1:53" s="205" customFormat="1" ht="25.5">
      <c r="A70" s="226"/>
      <c r="B70" s="157"/>
      <c r="C70" s="156"/>
      <c r="D70" s="156"/>
      <c r="E70" s="156"/>
      <c r="F70" s="156"/>
      <c r="G70" s="156"/>
      <c r="H70" s="156"/>
      <c r="I70" s="156" t="s">
        <v>1694</v>
      </c>
      <c r="J70" s="156" t="s">
        <v>1387</v>
      </c>
      <c r="K70" s="156" t="s">
        <v>1417</v>
      </c>
      <c r="L70" s="156" t="s">
        <v>1664</v>
      </c>
      <c r="M70" s="203"/>
      <c r="N70" s="203"/>
      <c r="O70" s="203"/>
      <c r="P70" s="203"/>
      <c r="Q70" s="203"/>
      <c r="R70" s="203"/>
      <c r="S70" s="203"/>
      <c r="T70" s="203"/>
      <c r="U70" s="203"/>
      <c r="V70" s="203"/>
      <c r="W70" s="203"/>
      <c r="X70" s="203"/>
      <c r="Y70" s="203"/>
      <c r="Z70" s="203"/>
      <c r="AA70" s="203"/>
      <c r="AB70" s="203"/>
      <c r="AC70" s="203"/>
      <c r="AD70" s="203"/>
      <c r="AE70" s="203"/>
      <c r="AF70" s="203"/>
      <c r="AG70" s="203"/>
      <c r="AH70" s="203"/>
      <c r="AI70" s="203"/>
      <c r="AJ70" s="203"/>
      <c r="AK70" s="203"/>
      <c r="AL70" s="203"/>
      <c r="AM70" s="203"/>
      <c r="AN70" s="203"/>
      <c r="AO70" s="203"/>
      <c r="AP70" s="203"/>
      <c r="AQ70" s="203"/>
      <c r="AR70" s="203"/>
      <c r="AS70" s="203"/>
      <c r="AT70" s="203"/>
      <c r="AU70" s="203"/>
      <c r="AV70" s="203"/>
      <c r="AW70" s="203"/>
      <c r="AX70" s="203"/>
      <c r="AY70" s="203"/>
      <c r="AZ70" s="203"/>
      <c r="BA70" s="203"/>
    </row>
    <row r="71" spans="1:53" s="205" customFormat="1" ht="26.25" thickBot="1">
      <c r="A71" s="226"/>
      <c r="B71" s="216"/>
      <c r="C71" s="169"/>
      <c r="D71" s="169"/>
      <c r="E71" s="169"/>
      <c r="F71" s="169"/>
      <c r="G71" s="169"/>
      <c r="H71" s="169"/>
      <c r="I71" s="169" t="s">
        <v>1694</v>
      </c>
      <c r="J71" s="169" t="s">
        <v>1387</v>
      </c>
      <c r="K71" s="169" t="s">
        <v>1073</v>
      </c>
      <c r="L71" s="169" t="s">
        <v>182</v>
      </c>
      <c r="M71" s="203"/>
      <c r="N71" s="203"/>
      <c r="O71" s="203"/>
      <c r="P71" s="203"/>
      <c r="Q71" s="203"/>
      <c r="R71" s="203"/>
      <c r="S71" s="203"/>
      <c r="T71" s="203"/>
      <c r="U71" s="203"/>
      <c r="V71" s="203"/>
      <c r="W71" s="203"/>
      <c r="X71" s="203"/>
      <c r="Y71" s="203"/>
      <c r="Z71" s="203"/>
      <c r="AA71" s="203"/>
      <c r="AB71" s="203"/>
      <c r="AC71" s="203"/>
      <c r="AD71" s="203"/>
      <c r="AE71" s="203"/>
      <c r="AF71" s="203"/>
      <c r="AG71" s="203"/>
      <c r="AH71" s="203"/>
      <c r="AI71" s="203"/>
      <c r="AJ71" s="203"/>
      <c r="AK71" s="203"/>
      <c r="AL71" s="203"/>
      <c r="AM71" s="203"/>
      <c r="AN71" s="203"/>
      <c r="AO71" s="203"/>
      <c r="AP71" s="203"/>
      <c r="AQ71" s="203"/>
      <c r="AR71" s="203"/>
      <c r="AS71" s="203"/>
      <c r="AT71" s="203"/>
      <c r="AU71" s="203"/>
      <c r="AV71" s="203"/>
      <c r="AW71" s="203"/>
      <c r="AX71" s="203"/>
      <c r="AY71" s="203"/>
      <c r="AZ71" s="203"/>
      <c r="BA71" s="203"/>
    </row>
    <row r="72" spans="1:53" s="206" customFormat="1" ht="25.5">
      <c r="A72" s="227"/>
      <c r="B72" s="217"/>
      <c r="C72" s="160"/>
      <c r="D72" s="160">
        <v>617</v>
      </c>
      <c r="E72" s="160" t="s">
        <v>1363</v>
      </c>
      <c r="F72" s="160" t="s">
        <v>1624</v>
      </c>
      <c r="G72" s="160" t="s">
        <v>1602</v>
      </c>
      <c r="H72" s="160" t="str">
        <f>CONCATENATE(F72, " (", E72, ")")</f>
        <v>Monitoring  (C1283169)</v>
      </c>
      <c r="I72" s="160" t="s">
        <v>1695</v>
      </c>
      <c r="J72" s="160" t="s">
        <v>1646</v>
      </c>
      <c r="K72" s="160" t="s">
        <v>1416</v>
      </c>
      <c r="L72" s="160" t="s">
        <v>151</v>
      </c>
      <c r="M72" s="203"/>
      <c r="N72" s="203"/>
      <c r="O72" s="203"/>
      <c r="P72" s="203"/>
      <c r="Q72" s="203"/>
      <c r="R72" s="203"/>
      <c r="S72" s="203"/>
      <c r="T72" s="203"/>
      <c r="U72" s="203"/>
      <c r="V72" s="203"/>
      <c r="W72" s="203"/>
      <c r="X72" s="203"/>
      <c r="Y72" s="203"/>
      <c r="Z72" s="203"/>
      <c r="AA72" s="203"/>
      <c r="AB72" s="203"/>
      <c r="AC72" s="203"/>
      <c r="AD72" s="203"/>
      <c r="AE72" s="203"/>
      <c r="AF72" s="203"/>
      <c r="AG72" s="203"/>
      <c r="AH72" s="203"/>
      <c r="AI72" s="203"/>
      <c r="AJ72" s="203"/>
      <c r="AK72" s="203"/>
      <c r="AL72" s="203"/>
      <c r="AM72" s="203"/>
      <c r="AN72" s="203"/>
      <c r="AO72" s="203"/>
      <c r="AP72" s="203"/>
      <c r="AQ72" s="203"/>
      <c r="AR72" s="203"/>
      <c r="AS72" s="203"/>
      <c r="AT72" s="203"/>
      <c r="AU72" s="203"/>
      <c r="AV72" s="203"/>
      <c r="AW72" s="203"/>
      <c r="AX72" s="203"/>
      <c r="AY72" s="203"/>
      <c r="AZ72" s="203"/>
      <c r="BA72" s="203"/>
    </row>
    <row r="73" spans="1:53" s="206" customFormat="1" ht="25.5">
      <c r="A73" s="227"/>
      <c r="B73" s="217"/>
      <c r="C73" s="160"/>
      <c r="D73" s="160"/>
      <c r="E73" s="160"/>
      <c r="F73" s="160"/>
      <c r="G73" s="160"/>
      <c r="H73" s="160"/>
      <c r="I73" s="160" t="s">
        <v>1694</v>
      </c>
      <c r="J73" s="160" t="s">
        <v>1681</v>
      </c>
      <c r="K73" s="160" t="s">
        <v>1417</v>
      </c>
      <c r="L73" s="160" t="s">
        <v>1665</v>
      </c>
      <c r="M73" s="203"/>
      <c r="N73" s="203"/>
      <c r="O73" s="203"/>
      <c r="P73" s="203"/>
      <c r="Q73" s="203"/>
      <c r="R73" s="203"/>
      <c r="S73" s="203"/>
      <c r="T73" s="203"/>
      <c r="U73" s="203"/>
      <c r="V73" s="203"/>
      <c r="W73" s="203"/>
      <c r="X73" s="203"/>
      <c r="Y73" s="203"/>
      <c r="Z73" s="203"/>
      <c r="AA73" s="203"/>
      <c r="AB73" s="203"/>
      <c r="AC73" s="203"/>
      <c r="AD73" s="203"/>
      <c r="AE73" s="203"/>
      <c r="AF73" s="203"/>
      <c r="AG73" s="203"/>
      <c r="AH73" s="203"/>
      <c r="AI73" s="203"/>
      <c r="AJ73" s="203"/>
      <c r="AK73" s="203"/>
      <c r="AL73" s="203"/>
      <c r="AM73" s="203"/>
      <c r="AN73" s="203"/>
      <c r="AO73" s="203"/>
      <c r="AP73" s="203"/>
      <c r="AQ73" s="203"/>
      <c r="AR73" s="203"/>
      <c r="AS73" s="203"/>
      <c r="AT73" s="203"/>
      <c r="AU73" s="203"/>
      <c r="AV73" s="203"/>
      <c r="AW73" s="203"/>
      <c r="AX73" s="203"/>
      <c r="AY73" s="203"/>
      <c r="AZ73" s="203"/>
      <c r="BA73" s="203"/>
    </row>
    <row r="74" spans="1:53" s="206" customFormat="1" ht="26.25" thickBot="1">
      <c r="A74" s="227"/>
      <c r="B74" s="218"/>
      <c r="C74" s="167"/>
      <c r="D74" s="167"/>
      <c r="E74" s="167"/>
      <c r="F74" s="167"/>
      <c r="G74" s="167"/>
      <c r="H74" s="167"/>
      <c r="I74" s="167" t="s">
        <v>1694</v>
      </c>
      <c r="J74" s="167"/>
      <c r="K74" s="167" t="s">
        <v>1073</v>
      </c>
      <c r="L74" s="167" t="s">
        <v>151</v>
      </c>
      <c r="M74" s="203"/>
      <c r="N74" s="203"/>
      <c r="O74" s="203"/>
      <c r="P74" s="203"/>
      <c r="Q74" s="203"/>
      <c r="R74" s="203"/>
      <c r="S74" s="203"/>
      <c r="T74" s="203"/>
      <c r="U74" s="203"/>
      <c r="V74" s="203"/>
      <c r="W74" s="203"/>
      <c r="X74" s="203"/>
      <c r="Y74" s="203"/>
      <c r="Z74" s="203"/>
      <c r="AA74" s="203"/>
      <c r="AB74" s="203"/>
      <c r="AC74" s="203"/>
      <c r="AD74" s="203"/>
      <c r="AE74" s="203"/>
      <c r="AF74" s="203"/>
      <c r="AG74" s="203"/>
      <c r="AH74" s="203"/>
      <c r="AI74" s="203"/>
      <c r="AJ74" s="203"/>
      <c r="AK74" s="203"/>
      <c r="AL74" s="203"/>
      <c r="AM74" s="203"/>
      <c r="AN74" s="203"/>
      <c r="AO74" s="203"/>
      <c r="AP74" s="203"/>
      <c r="AQ74" s="203"/>
      <c r="AR74" s="203"/>
      <c r="AS74" s="203"/>
      <c r="AT74" s="203"/>
      <c r="AU74" s="203"/>
      <c r="AV74" s="203"/>
      <c r="AW74" s="203"/>
      <c r="AX74" s="203"/>
      <c r="AY74" s="203"/>
      <c r="AZ74" s="203"/>
      <c r="BA74" s="203"/>
    </row>
    <row r="75" spans="1:53" ht="25.5">
      <c r="B75" s="157"/>
      <c r="C75" s="156"/>
      <c r="D75" s="156">
        <v>617</v>
      </c>
      <c r="E75" s="156" t="s">
        <v>1585</v>
      </c>
      <c r="F75" s="156" t="s">
        <v>1631</v>
      </c>
      <c r="G75" s="156" t="s">
        <v>1611</v>
      </c>
      <c r="H75" s="156" t="str">
        <f>CONCATENATE(F75, " (", E75, ")")</f>
        <v>CHROMATOGRAPHY  (C0008550)</v>
      </c>
      <c r="I75" s="156" t="s">
        <v>1695</v>
      </c>
      <c r="J75" s="156" t="s">
        <v>1655</v>
      </c>
      <c r="K75" s="156" t="s">
        <v>1416</v>
      </c>
      <c r="L75" s="156" t="s">
        <v>548</v>
      </c>
    </row>
    <row r="76" spans="1:53" ht="25.5">
      <c r="B76" s="157"/>
      <c r="C76" s="156"/>
      <c r="D76" s="156"/>
      <c r="E76" s="156"/>
      <c r="F76" s="156"/>
      <c r="G76" s="156"/>
      <c r="H76" s="156"/>
      <c r="I76" s="156" t="s">
        <v>1694</v>
      </c>
      <c r="J76" s="156" t="s">
        <v>1688</v>
      </c>
      <c r="K76" s="156" t="s">
        <v>1417</v>
      </c>
      <c r="L76" s="156" t="s">
        <v>1675</v>
      </c>
    </row>
    <row r="77" spans="1:53" ht="26.25" thickBot="1">
      <c r="B77" s="216"/>
      <c r="C77" s="169"/>
      <c r="D77" s="169"/>
      <c r="E77" s="169"/>
      <c r="F77" s="169"/>
      <c r="G77" s="169"/>
      <c r="H77" s="169"/>
      <c r="I77" s="169" t="s">
        <v>1694</v>
      </c>
      <c r="J77" s="169"/>
      <c r="K77" s="169" t="s">
        <v>1073</v>
      </c>
      <c r="L77" s="169" t="s">
        <v>548</v>
      </c>
    </row>
    <row r="78" spans="1:53" ht="25.5">
      <c r="B78" s="217"/>
      <c r="C78" s="160"/>
      <c r="D78" s="160">
        <v>617</v>
      </c>
      <c r="E78" s="160" t="s">
        <v>1586</v>
      </c>
      <c r="F78" s="160" t="s">
        <v>1632</v>
      </c>
      <c r="G78" s="160" t="s">
        <v>1612</v>
      </c>
      <c r="H78" s="160" t="str">
        <f>CONCATENATE(F78, " (", E78, ")")</f>
        <v>METHOD  (C0871511)</v>
      </c>
      <c r="I78" s="160" t="s">
        <v>1695</v>
      </c>
      <c r="J78" s="160" t="s">
        <v>1656</v>
      </c>
      <c r="K78" s="160" t="s">
        <v>1416</v>
      </c>
      <c r="L78" s="160" t="s">
        <v>548</v>
      </c>
    </row>
    <row r="79" spans="1:53" ht="25.5">
      <c r="B79" s="217"/>
      <c r="C79" s="160"/>
      <c r="D79" s="160"/>
      <c r="E79" s="160"/>
      <c r="F79" s="160"/>
      <c r="G79" s="160"/>
      <c r="H79" s="160"/>
      <c r="I79" s="160" t="s">
        <v>1694</v>
      </c>
      <c r="J79" s="160" t="s">
        <v>1689</v>
      </c>
      <c r="K79" s="160" t="s">
        <v>1417</v>
      </c>
      <c r="L79" s="160" t="s">
        <v>1676</v>
      </c>
    </row>
    <row r="80" spans="1:53" ht="26.25" thickBot="1">
      <c r="B80" s="218"/>
      <c r="C80" s="167"/>
      <c r="D80" s="167"/>
      <c r="E80" s="167"/>
      <c r="F80" s="167"/>
      <c r="G80" s="167"/>
      <c r="H80" s="167"/>
      <c r="I80" s="167" t="s">
        <v>1694</v>
      </c>
      <c r="J80" s="167"/>
      <c r="K80" s="167" t="s">
        <v>1073</v>
      </c>
      <c r="L80" s="167" t="s">
        <v>160</v>
      </c>
    </row>
    <row r="81" spans="1:53" ht="25.5">
      <c r="B81" s="157"/>
      <c r="C81" s="156"/>
      <c r="D81" s="156">
        <v>617</v>
      </c>
      <c r="E81" s="156" t="s">
        <v>1584</v>
      </c>
      <c r="F81" s="156" t="s">
        <v>1630</v>
      </c>
      <c r="G81" s="156" t="s">
        <v>1610</v>
      </c>
      <c r="H81" s="156" t="str">
        <f>CONCATENATE(F81, " (", E81, ")")</f>
        <v>Specify  (C1521902)</v>
      </c>
      <c r="I81" s="156" t="s">
        <v>1695</v>
      </c>
      <c r="J81" s="156" t="s">
        <v>1654</v>
      </c>
      <c r="K81" s="156" t="s">
        <v>1416</v>
      </c>
      <c r="L81" s="156" t="s">
        <v>85</v>
      </c>
    </row>
    <row r="82" spans="1:53" ht="25.5">
      <c r="B82" s="157"/>
      <c r="C82" s="156"/>
      <c r="D82" s="156"/>
      <c r="E82" s="156"/>
      <c r="F82" s="156"/>
      <c r="G82" s="156"/>
      <c r="H82" s="156" t="str">
        <f>CONCATENATE(F82, " (", E82, ")")</f>
        <v xml:space="preserve"> ()</v>
      </c>
      <c r="I82" s="156" t="s">
        <v>1694</v>
      </c>
      <c r="J82" s="156" t="s">
        <v>1687</v>
      </c>
      <c r="K82" s="156" t="s">
        <v>1417</v>
      </c>
      <c r="L82" s="156" t="s">
        <v>1674</v>
      </c>
    </row>
    <row r="83" spans="1:53" ht="25.5">
      <c r="B83" s="157"/>
      <c r="C83" s="156"/>
      <c r="D83" s="156"/>
      <c r="E83" s="156"/>
      <c r="F83" s="156"/>
      <c r="G83" s="156"/>
      <c r="H83" s="156"/>
      <c r="I83" s="156" t="s">
        <v>1694</v>
      </c>
      <c r="J83" s="156"/>
      <c r="K83" s="156" t="s">
        <v>1073</v>
      </c>
      <c r="L83" s="156" t="s">
        <v>151</v>
      </c>
    </row>
    <row r="84" spans="1:53" ht="38.25">
      <c r="B84" s="217"/>
      <c r="C84" s="160"/>
      <c r="D84" s="160">
        <v>617</v>
      </c>
      <c r="E84" s="160" t="s">
        <v>1581</v>
      </c>
      <c r="F84" s="160" t="s">
        <v>1596</v>
      </c>
      <c r="G84" s="160" t="s">
        <v>1607</v>
      </c>
      <c r="H84" s="160" t="str">
        <f>CONCATENATE(F84, " (", E84, ")")</f>
        <v>Metabolomics  (C1328813)</v>
      </c>
      <c r="I84" s="160" t="s">
        <v>1695</v>
      </c>
      <c r="J84" s="160" t="s">
        <v>1651</v>
      </c>
      <c r="K84" s="160" t="s">
        <v>1416</v>
      </c>
      <c r="L84" s="160" t="s">
        <v>156</v>
      </c>
    </row>
    <row r="85" spans="1:53" s="207" customFormat="1" ht="38.25">
      <c r="A85" s="228"/>
      <c r="B85" s="217"/>
      <c r="C85" s="160"/>
      <c r="D85" s="160"/>
      <c r="E85" s="160"/>
      <c r="F85" s="160"/>
      <c r="G85" s="160"/>
      <c r="H85" s="160"/>
      <c r="I85" s="160" t="s">
        <v>1694</v>
      </c>
      <c r="J85" s="160" t="s">
        <v>1684</v>
      </c>
      <c r="K85" s="160" t="s">
        <v>1417</v>
      </c>
      <c r="L85" s="160" t="s">
        <v>1666</v>
      </c>
      <c r="M85" s="203"/>
      <c r="N85" s="203"/>
      <c r="O85" s="203"/>
      <c r="P85" s="203"/>
      <c r="Q85" s="203"/>
      <c r="R85" s="203"/>
      <c r="S85" s="203"/>
      <c r="T85" s="203"/>
      <c r="U85" s="203"/>
      <c r="V85" s="203"/>
      <c r="W85" s="203"/>
      <c r="X85" s="203"/>
      <c r="Y85" s="203"/>
      <c r="Z85" s="203"/>
      <c r="AA85" s="203"/>
      <c r="AB85" s="203"/>
      <c r="AC85" s="203"/>
      <c r="AD85" s="203"/>
      <c r="AE85" s="203"/>
      <c r="AF85" s="203"/>
      <c r="AG85" s="203"/>
      <c r="AH85" s="203"/>
      <c r="AI85" s="203"/>
      <c r="AJ85" s="203"/>
      <c r="AK85" s="203"/>
      <c r="AL85" s="203"/>
      <c r="AM85" s="203"/>
      <c r="AN85" s="203"/>
      <c r="AO85" s="203"/>
      <c r="AP85" s="203"/>
      <c r="AQ85" s="203"/>
      <c r="AR85" s="203"/>
      <c r="AS85" s="203"/>
      <c r="AT85" s="203"/>
      <c r="AU85" s="203"/>
      <c r="AV85" s="203"/>
      <c r="AW85" s="203"/>
      <c r="AX85" s="203"/>
      <c r="AY85" s="203"/>
      <c r="AZ85" s="203"/>
      <c r="BA85" s="203"/>
    </row>
    <row r="86" spans="1:53" s="207" customFormat="1" ht="39" thickBot="1">
      <c r="A86" s="228"/>
      <c r="B86" s="218"/>
      <c r="C86" s="167"/>
      <c r="D86" s="167"/>
      <c r="E86" s="167"/>
      <c r="F86" s="167"/>
      <c r="G86" s="167"/>
      <c r="H86" s="167"/>
      <c r="I86" s="167" t="s">
        <v>1694</v>
      </c>
      <c r="J86" s="167"/>
      <c r="K86" s="167" t="s">
        <v>1073</v>
      </c>
      <c r="L86" s="167" t="s">
        <v>156</v>
      </c>
      <c r="M86" s="203"/>
      <c r="N86" s="203"/>
      <c r="O86" s="203"/>
      <c r="P86" s="203"/>
      <c r="Q86" s="203"/>
      <c r="R86" s="203"/>
      <c r="S86" s="203"/>
      <c r="T86" s="203"/>
      <c r="U86" s="203"/>
      <c r="V86" s="203"/>
      <c r="W86" s="203"/>
      <c r="X86" s="203"/>
      <c r="Y86" s="203"/>
      <c r="Z86" s="203"/>
      <c r="AA86" s="203"/>
      <c r="AB86" s="203"/>
      <c r="AC86" s="203"/>
      <c r="AD86" s="203"/>
      <c r="AE86" s="203"/>
      <c r="AF86" s="203"/>
      <c r="AG86" s="203"/>
      <c r="AH86" s="203"/>
      <c r="AI86" s="203"/>
      <c r="AJ86" s="203"/>
      <c r="AK86" s="203"/>
      <c r="AL86" s="203"/>
      <c r="AM86" s="203"/>
      <c r="AN86" s="203"/>
      <c r="AO86" s="203"/>
      <c r="AP86" s="203"/>
      <c r="AQ86" s="203"/>
      <c r="AR86" s="203"/>
      <c r="AS86" s="203"/>
      <c r="AT86" s="203"/>
      <c r="AU86" s="203"/>
      <c r="AV86" s="203"/>
      <c r="AW86" s="203"/>
      <c r="AX86" s="203"/>
      <c r="AY86" s="203"/>
      <c r="AZ86" s="203"/>
      <c r="BA86" s="203"/>
    </row>
    <row r="87" spans="1:53">
      <c r="B87" s="219"/>
      <c r="C87" s="213"/>
      <c r="D87" s="213"/>
      <c r="E87" s="213" t="s">
        <v>1418</v>
      </c>
      <c r="F87" s="213"/>
      <c r="G87" s="213"/>
      <c r="H87" s="213" t="str">
        <f>CONCATENATE(F87, " (", E87, ")")</f>
        <v xml:space="preserve"> ( )</v>
      </c>
      <c r="I87" s="213"/>
      <c r="J87" s="213"/>
      <c r="K87" s="213"/>
      <c r="L87" s="213"/>
    </row>
    <row r="88" spans="1:53" s="205" customFormat="1" ht="63.75">
      <c r="A88" s="226">
        <v>6</v>
      </c>
      <c r="B88" s="157" t="s">
        <v>1703</v>
      </c>
      <c r="C88" s="156" t="s">
        <v>1574</v>
      </c>
      <c r="D88" s="156">
        <v>799</v>
      </c>
      <c r="E88" s="156" t="s">
        <v>1359</v>
      </c>
      <c r="F88" s="156" t="s">
        <v>1623</v>
      </c>
      <c r="G88" s="156" t="s">
        <v>1601</v>
      </c>
      <c r="H88" s="156" t="str">
        <f>CONCATENATE(F88, " (", E88, ")")</f>
        <v>Clinical Events  (C2827664)</v>
      </c>
      <c r="I88" s="156" t="s">
        <v>1695</v>
      </c>
      <c r="J88" s="156" t="s">
        <v>1645</v>
      </c>
      <c r="K88" s="156" t="s">
        <v>1416</v>
      </c>
      <c r="L88" s="156" t="s">
        <v>33</v>
      </c>
      <c r="M88" s="203"/>
      <c r="N88" s="203"/>
      <c r="O88" s="203"/>
      <c r="P88" s="203"/>
      <c r="Q88" s="203"/>
      <c r="R88" s="203"/>
      <c r="S88" s="203"/>
      <c r="T88" s="203"/>
      <c r="U88" s="203"/>
      <c r="V88" s="203"/>
      <c r="W88" s="203"/>
      <c r="X88" s="203"/>
      <c r="Y88" s="203"/>
      <c r="Z88" s="203"/>
      <c r="AA88" s="203"/>
      <c r="AB88" s="203"/>
      <c r="AC88" s="203"/>
      <c r="AD88" s="203"/>
      <c r="AE88" s="203"/>
      <c r="AF88" s="203"/>
      <c r="AG88" s="203"/>
      <c r="AH88" s="203"/>
      <c r="AI88" s="203"/>
      <c r="AJ88" s="203"/>
      <c r="AK88" s="203"/>
      <c r="AL88" s="203"/>
      <c r="AM88" s="203"/>
      <c r="AN88" s="203"/>
      <c r="AO88" s="203"/>
      <c r="AP88" s="203"/>
      <c r="AQ88" s="203"/>
      <c r="AR88" s="203"/>
      <c r="AS88" s="203"/>
      <c r="AT88" s="203"/>
      <c r="AU88" s="203"/>
      <c r="AV88" s="203"/>
      <c r="AW88" s="203"/>
      <c r="AX88" s="203"/>
      <c r="AY88" s="203"/>
      <c r="AZ88" s="203"/>
      <c r="BA88" s="203"/>
    </row>
    <row r="89" spans="1:53" s="205" customFormat="1" ht="25.5">
      <c r="A89" s="226"/>
      <c r="B89" s="157"/>
      <c r="C89" s="156"/>
      <c r="D89" s="156"/>
      <c r="E89" s="156"/>
      <c r="F89" s="156"/>
      <c r="G89" s="156"/>
      <c r="H89" s="156"/>
      <c r="I89" s="156" t="s">
        <v>1694</v>
      </c>
      <c r="J89" s="156" t="s">
        <v>1387</v>
      </c>
      <c r="K89" s="156" t="s">
        <v>1417</v>
      </c>
      <c r="L89" s="156" t="s">
        <v>1664</v>
      </c>
      <c r="M89" s="203"/>
      <c r="N89" s="203"/>
      <c r="O89" s="203"/>
      <c r="P89" s="203"/>
      <c r="Q89" s="203"/>
      <c r="R89" s="203"/>
      <c r="S89" s="203"/>
      <c r="T89" s="203"/>
      <c r="U89" s="203"/>
      <c r="V89" s="203"/>
      <c r="W89" s="203"/>
      <c r="X89" s="203"/>
      <c r="Y89" s="203"/>
      <c r="Z89" s="203"/>
      <c r="AA89" s="203"/>
      <c r="AB89" s="203"/>
      <c r="AC89" s="203"/>
      <c r="AD89" s="203"/>
      <c r="AE89" s="203"/>
      <c r="AF89" s="203"/>
      <c r="AG89" s="203"/>
      <c r="AH89" s="203"/>
      <c r="AI89" s="203"/>
      <c r="AJ89" s="203"/>
      <c r="AK89" s="203"/>
      <c r="AL89" s="203"/>
      <c r="AM89" s="203"/>
      <c r="AN89" s="203"/>
      <c r="AO89" s="203"/>
      <c r="AP89" s="203"/>
      <c r="AQ89" s="203"/>
      <c r="AR89" s="203"/>
      <c r="AS89" s="203"/>
      <c r="AT89" s="203"/>
      <c r="AU89" s="203"/>
      <c r="AV89" s="203"/>
      <c r="AW89" s="203"/>
      <c r="AX89" s="203"/>
      <c r="AY89" s="203"/>
      <c r="AZ89" s="203"/>
      <c r="BA89" s="203"/>
    </row>
    <row r="90" spans="1:53" s="205" customFormat="1" ht="26.25" thickBot="1">
      <c r="A90" s="226"/>
      <c r="B90" s="216"/>
      <c r="C90" s="169"/>
      <c r="D90" s="169"/>
      <c r="E90" s="169"/>
      <c r="F90" s="169"/>
      <c r="G90" s="169"/>
      <c r="H90" s="169"/>
      <c r="I90" s="169" t="s">
        <v>1694</v>
      </c>
      <c r="J90" s="169" t="s">
        <v>1387</v>
      </c>
      <c r="K90" s="169" t="s">
        <v>1073</v>
      </c>
      <c r="L90" s="169" t="s">
        <v>182</v>
      </c>
      <c r="M90" s="203"/>
      <c r="N90" s="203"/>
      <c r="O90" s="203"/>
      <c r="P90" s="203"/>
      <c r="Q90" s="203"/>
      <c r="R90" s="203"/>
      <c r="S90" s="203"/>
      <c r="T90" s="203"/>
      <c r="U90" s="203"/>
      <c r="V90" s="203"/>
      <c r="W90" s="203"/>
      <c r="X90" s="203"/>
      <c r="Y90" s="203"/>
      <c r="Z90" s="203"/>
      <c r="AA90" s="203"/>
      <c r="AB90" s="203"/>
      <c r="AC90" s="203"/>
      <c r="AD90" s="203"/>
      <c r="AE90" s="203"/>
      <c r="AF90" s="203"/>
      <c r="AG90" s="203"/>
      <c r="AH90" s="203"/>
      <c r="AI90" s="203"/>
      <c r="AJ90" s="203"/>
      <c r="AK90" s="203"/>
      <c r="AL90" s="203"/>
      <c r="AM90" s="203"/>
      <c r="AN90" s="203"/>
      <c r="AO90" s="203"/>
      <c r="AP90" s="203"/>
      <c r="AQ90" s="203"/>
      <c r="AR90" s="203"/>
      <c r="AS90" s="203"/>
      <c r="AT90" s="203"/>
      <c r="AU90" s="203"/>
      <c r="AV90" s="203"/>
      <c r="AW90" s="203"/>
      <c r="AX90" s="203"/>
      <c r="AY90" s="203"/>
      <c r="AZ90" s="203"/>
      <c r="BA90" s="203"/>
    </row>
    <row r="91" spans="1:53" s="206" customFormat="1" ht="25.5">
      <c r="A91" s="227"/>
      <c r="B91" s="217"/>
      <c r="C91" s="160"/>
      <c r="D91" s="160">
        <v>621</v>
      </c>
      <c r="E91" s="160" t="s">
        <v>1363</v>
      </c>
      <c r="F91" s="160" t="s">
        <v>1624</v>
      </c>
      <c r="G91" s="160" t="s">
        <v>1602</v>
      </c>
      <c r="H91" s="160" t="str">
        <f>CONCATENATE(F91, " (", E91, ")")</f>
        <v>Monitoring  (C1283169)</v>
      </c>
      <c r="I91" s="160" t="s">
        <v>1695</v>
      </c>
      <c r="J91" s="160" t="s">
        <v>1646</v>
      </c>
      <c r="K91" s="160" t="s">
        <v>1416</v>
      </c>
      <c r="L91" s="160" t="s">
        <v>151</v>
      </c>
      <c r="M91" s="203"/>
      <c r="N91" s="203"/>
      <c r="O91" s="203"/>
      <c r="P91" s="203"/>
      <c r="Q91" s="203"/>
      <c r="R91" s="203"/>
      <c r="S91" s="203"/>
      <c r="T91" s="203"/>
      <c r="U91" s="203"/>
      <c r="V91" s="203"/>
      <c r="W91" s="203"/>
      <c r="X91" s="203"/>
      <c r="Y91" s="203"/>
      <c r="Z91" s="203"/>
      <c r="AA91" s="203"/>
      <c r="AB91" s="203"/>
      <c r="AC91" s="203"/>
      <c r="AD91" s="203"/>
      <c r="AE91" s="203"/>
      <c r="AF91" s="203"/>
      <c r="AG91" s="203"/>
      <c r="AH91" s="203"/>
      <c r="AI91" s="203"/>
      <c r="AJ91" s="203"/>
      <c r="AK91" s="203"/>
      <c r="AL91" s="203"/>
      <c r="AM91" s="203"/>
      <c r="AN91" s="203"/>
      <c r="AO91" s="203"/>
      <c r="AP91" s="203"/>
      <c r="AQ91" s="203"/>
      <c r="AR91" s="203"/>
      <c r="AS91" s="203"/>
      <c r="AT91" s="203"/>
      <c r="AU91" s="203"/>
      <c r="AV91" s="203"/>
      <c r="AW91" s="203"/>
      <c r="AX91" s="203"/>
      <c r="AY91" s="203"/>
      <c r="AZ91" s="203"/>
      <c r="BA91" s="203"/>
    </row>
    <row r="92" spans="1:53" s="206" customFormat="1" ht="25.5">
      <c r="A92" s="227"/>
      <c r="B92" s="217"/>
      <c r="C92" s="160"/>
      <c r="D92" s="160"/>
      <c r="E92" s="160"/>
      <c r="F92" s="160"/>
      <c r="G92" s="160"/>
      <c r="H92" s="160"/>
      <c r="I92" s="160" t="s">
        <v>1694</v>
      </c>
      <c r="J92" s="160" t="s">
        <v>1681</v>
      </c>
      <c r="K92" s="160" t="s">
        <v>1417</v>
      </c>
      <c r="L92" s="160" t="s">
        <v>1665</v>
      </c>
      <c r="M92" s="203"/>
      <c r="N92" s="203"/>
      <c r="O92" s="203"/>
      <c r="P92" s="203"/>
      <c r="Q92" s="203"/>
      <c r="R92" s="203"/>
      <c r="S92" s="203"/>
      <c r="T92" s="203"/>
      <c r="U92" s="203"/>
      <c r="V92" s="203"/>
      <c r="W92" s="203"/>
      <c r="X92" s="203"/>
      <c r="Y92" s="203"/>
      <c r="Z92" s="203"/>
      <c r="AA92" s="203"/>
      <c r="AB92" s="203"/>
      <c r="AC92" s="203"/>
      <c r="AD92" s="203"/>
      <c r="AE92" s="203"/>
      <c r="AF92" s="203"/>
      <c r="AG92" s="203"/>
      <c r="AH92" s="203"/>
      <c r="AI92" s="203"/>
      <c r="AJ92" s="203"/>
      <c r="AK92" s="203"/>
      <c r="AL92" s="203"/>
      <c r="AM92" s="203"/>
      <c r="AN92" s="203"/>
      <c r="AO92" s="203"/>
      <c r="AP92" s="203"/>
      <c r="AQ92" s="203"/>
      <c r="AR92" s="203"/>
      <c r="AS92" s="203"/>
      <c r="AT92" s="203"/>
      <c r="AU92" s="203"/>
      <c r="AV92" s="203"/>
      <c r="AW92" s="203"/>
      <c r="AX92" s="203"/>
      <c r="AY92" s="203"/>
      <c r="AZ92" s="203"/>
      <c r="BA92" s="203"/>
    </row>
    <row r="93" spans="1:53" s="206" customFormat="1" ht="26.25" thickBot="1">
      <c r="A93" s="227"/>
      <c r="B93" s="218"/>
      <c r="C93" s="167"/>
      <c r="D93" s="167"/>
      <c r="E93" s="167"/>
      <c r="F93" s="167"/>
      <c r="G93" s="167"/>
      <c r="H93" s="167"/>
      <c r="I93" s="167" t="s">
        <v>1694</v>
      </c>
      <c r="J93" s="167"/>
      <c r="K93" s="167" t="s">
        <v>1073</v>
      </c>
      <c r="L93" s="167" t="s">
        <v>151</v>
      </c>
      <c r="M93" s="203"/>
      <c r="N93" s="203"/>
      <c r="O93" s="203"/>
      <c r="P93" s="203"/>
      <c r="Q93" s="203"/>
      <c r="R93" s="203"/>
      <c r="S93" s="203"/>
      <c r="T93" s="203"/>
      <c r="U93" s="203"/>
      <c r="V93" s="203"/>
      <c r="W93" s="203"/>
      <c r="X93" s="203"/>
      <c r="Y93" s="203"/>
      <c r="Z93" s="203"/>
      <c r="AA93" s="203"/>
      <c r="AB93" s="203"/>
      <c r="AC93" s="203"/>
      <c r="AD93" s="203"/>
      <c r="AE93" s="203"/>
      <c r="AF93" s="203"/>
      <c r="AG93" s="203"/>
      <c r="AH93" s="203"/>
      <c r="AI93" s="203"/>
      <c r="AJ93" s="203"/>
      <c r="AK93" s="203"/>
      <c r="AL93" s="203"/>
      <c r="AM93" s="203"/>
      <c r="AN93" s="203"/>
      <c r="AO93" s="203"/>
      <c r="AP93" s="203"/>
      <c r="AQ93" s="203"/>
      <c r="AR93" s="203"/>
      <c r="AS93" s="203"/>
      <c r="AT93" s="203"/>
      <c r="AU93" s="203"/>
      <c r="AV93" s="203"/>
      <c r="AW93" s="203"/>
      <c r="AX93" s="203"/>
      <c r="AY93" s="203"/>
      <c r="AZ93" s="203"/>
      <c r="BA93" s="203"/>
    </row>
    <row r="94" spans="1:53" s="207" customFormat="1" ht="38.25">
      <c r="A94" s="228"/>
      <c r="B94" s="157"/>
      <c r="C94" s="156"/>
      <c r="D94" s="156">
        <v>621</v>
      </c>
      <c r="E94" s="156" t="s">
        <v>1581</v>
      </c>
      <c r="F94" s="156" t="s">
        <v>1596</v>
      </c>
      <c r="G94" s="156" t="s">
        <v>1607</v>
      </c>
      <c r="H94" s="156" t="str">
        <f>CONCATENATE(F94, " (", E94, ")")</f>
        <v>Metabolomics  (C1328813)</v>
      </c>
      <c r="I94" s="156" t="s">
        <v>1695</v>
      </c>
      <c r="J94" s="156" t="s">
        <v>1651</v>
      </c>
      <c r="K94" s="156" t="s">
        <v>1416</v>
      </c>
      <c r="L94" s="156" t="s">
        <v>156</v>
      </c>
      <c r="M94" s="203"/>
      <c r="N94" s="203"/>
      <c r="O94" s="203"/>
      <c r="P94" s="203"/>
      <c r="Q94" s="203"/>
      <c r="R94" s="203"/>
      <c r="S94" s="203"/>
      <c r="T94" s="203"/>
      <c r="U94" s="203"/>
      <c r="V94" s="203"/>
      <c r="W94" s="203"/>
      <c r="X94" s="203"/>
      <c r="Y94" s="203"/>
      <c r="Z94" s="203"/>
      <c r="AA94" s="203"/>
      <c r="AB94" s="203"/>
      <c r="AC94" s="203"/>
      <c r="AD94" s="203"/>
      <c r="AE94" s="203"/>
      <c r="AF94" s="203"/>
      <c r="AG94" s="203"/>
      <c r="AH94" s="203"/>
      <c r="AI94" s="203"/>
      <c r="AJ94" s="203"/>
      <c r="AK94" s="203"/>
      <c r="AL94" s="203"/>
      <c r="AM94" s="203"/>
      <c r="AN94" s="203"/>
      <c r="AO94" s="203"/>
      <c r="AP94" s="203"/>
      <c r="AQ94" s="203"/>
      <c r="AR94" s="203"/>
      <c r="AS94" s="203"/>
      <c r="AT94" s="203"/>
      <c r="AU94" s="203"/>
      <c r="AV94" s="203"/>
      <c r="AW94" s="203"/>
      <c r="AX94" s="203"/>
      <c r="AY94" s="203"/>
      <c r="AZ94" s="203"/>
      <c r="BA94" s="203"/>
    </row>
    <row r="95" spans="1:53" s="207" customFormat="1" ht="38.25">
      <c r="A95" s="228"/>
      <c r="B95" s="157"/>
      <c r="C95" s="156"/>
      <c r="D95" s="156"/>
      <c r="E95" s="156"/>
      <c r="F95" s="156"/>
      <c r="G95" s="156"/>
      <c r="H95" s="156"/>
      <c r="I95" s="156" t="s">
        <v>1694</v>
      </c>
      <c r="J95" s="156" t="s">
        <v>1684</v>
      </c>
      <c r="K95" s="156" t="s">
        <v>1417</v>
      </c>
      <c r="L95" s="156" t="s">
        <v>1666</v>
      </c>
      <c r="M95" s="203"/>
      <c r="N95" s="203"/>
      <c r="O95" s="203"/>
      <c r="P95" s="203"/>
      <c r="Q95" s="203"/>
      <c r="R95" s="203"/>
      <c r="S95" s="203"/>
      <c r="T95" s="203"/>
      <c r="U95" s="203"/>
      <c r="V95" s="203"/>
      <c r="W95" s="203"/>
      <c r="X95" s="203"/>
      <c r="Y95" s="203"/>
      <c r="Z95" s="203"/>
      <c r="AA95" s="203"/>
      <c r="AB95" s="203"/>
      <c r="AC95" s="203"/>
      <c r="AD95" s="203"/>
      <c r="AE95" s="203"/>
      <c r="AF95" s="203"/>
      <c r="AG95" s="203"/>
      <c r="AH95" s="203"/>
      <c r="AI95" s="203"/>
      <c r="AJ95" s="203"/>
      <c r="AK95" s="203"/>
      <c r="AL95" s="203"/>
      <c r="AM95" s="203"/>
      <c r="AN95" s="203"/>
      <c r="AO95" s="203"/>
      <c r="AP95" s="203"/>
      <c r="AQ95" s="203"/>
      <c r="AR95" s="203"/>
      <c r="AS95" s="203"/>
      <c r="AT95" s="203"/>
      <c r="AU95" s="203"/>
      <c r="AV95" s="203"/>
      <c r="AW95" s="203"/>
      <c r="AX95" s="203"/>
      <c r="AY95" s="203"/>
      <c r="AZ95" s="203"/>
      <c r="BA95" s="203"/>
    </row>
    <row r="96" spans="1:53" s="207" customFormat="1" ht="39" thickBot="1">
      <c r="A96" s="228"/>
      <c r="B96" s="216"/>
      <c r="C96" s="169"/>
      <c r="D96" s="169"/>
      <c r="E96" s="169"/>
      <c r="F96" s="169"/>
      <c r="G96" s="169"/>
      <c r="H96" s="169"/>
      <c r="I96" s="169" t="s">
        <v>1694</v>
      </c>
      <c r="J96" s="169" t="s">
        <v>1684</v>
      </c>
      <c r="K96" s="169" t="s">
        <v>1073</v>
      </c>
      <c r="L96" s="169" t="s">
        <v>156</v>
      </c>
      <c r="M96" s="203"/>
      <c r="N96" s="203"/>
      <c r="O96" s="203"/>
      <c r="P96" s="203"/>
      <c r="Q96" s="203"/>
      <c r="R96" s="203"/>
      <c r="S96" s="203"/>
      <c r="T96" s="203"/>
      <c r="U96" s="203"/>
      <c r="V96" s="203"/>
      <c r="W96" s="203"/>
      <c r="X96" s="203"/>
      <c r="Y96" s="203"/>
      <c r="Z96" s="203"/>
      <c r="AA96" s="203"/>
      <c r="AB96" s="203"/>
      <c r="AC96" s="203"/>
      <c r="AD96" s="203"/>
      <c r="AE96" s="203"/>
      <c r="AF96" s="203"/>
      <c r="AG96" s="203"/>
      <c r="AH96" s="203"/>
      <c r="AI96" s="203"/>
      <c r="AJ96" s="203"/>
      <c r="AK96" s="203"/>
      <c r="AL96" s="203"/>
      <c r="AM96" s="203"/>
      <c r="AN96" s="203"/>
      <c r="AO96" s="203"/>
      <c r="AP96" s="203"/>
      <c r="AQ96" s="203"/>
      <c r="AR96" s="203"/>
      <c r="AS96" s="203"/>
      <c r="AT96" s="203"/>
      <c r="AU96" s="203"/>
      <c r="AV96" s="203"/>
      <c r="AW96" s="203"/>
      <c r="AX96" s="203"/>
      <c r="AY96" s="203"/>
      <c r="AZ96" s="203"/>
      <c r="BA96" s="203"/>
    </row>
    <row r="97" spans="1:53" ht="25.5">
      <c r="B97" s="217"/>
      <c r="C97" s="160"/>
      <c r="D97" s="160">
        <v>621</v>
      </c>
      <c r="E97" s="160" t="s">
        <v>1588</v>
      </c>
      <c r="F97" s="160" t="s">
        <v>1598</v>
      </c>
      <c r="G97" s="160" t="s">
        <v>1614</v>
      </c>
      <c r="H97" s="160" t="str">
        <f>CONCATENATE(F97, " (", E97, ")")</f>
        <v>Biospecimen  (C2347026)</v>
      </c>
      <c r="I97" s="160" t="s">
        <v>1695</v>
      </c>
      <c r="J97" s="160" t="s">
        <v>1658</v>
      </c>
      <c r="K97" s="160" t="s">
        <v>1416</v>
      </c>
      <c r="L97" s="160" t="s">
        <v>1639</v>
      </c>
    </row>
    <row r="98" spans="1:53" ht="25.5">
      <c r="B98" s="217"/>
      <c r="C98" s="160"/>
      <c r="D98" s="160"/>
      <c r="E98" s="160"/>
      <c r="F98" s="160"/>
      <c r="G98" s="160"/>
      <c r="H98" s="160"/>
      <c r="I98" s="160" t="s">
        <v>1694</v>
      </c>
      <c r="J98" s="160" t="s">
        <v>1690</v>
      </c>
      <c r="K98" s="160" t="s">
        <v>1417</v>
      </c>
      <c r="L98" s="160" t="s">
        <v>1677</v>
      </c>
    </row>
    <row r="99" spans="1:53" ht="25.5">
      <c r="B99" s="217"/>
      <c r="C99" s="160"/>
      <c r="D99" s="160"/>
      <c r="E99" s="160"/>
      <c r="F99" s="160"/>
      <c r="G99" s="160"/>
      <c r="H99" s="160"/>
      <c r="I99" s="160" t="s">
        <v>1694</v>
      </c>
      <c r="J99" s="160"/>
      <c r="K99" s="160" t="s">
        <v>1073</v>
      </c>
      <c r="L99" s="160" t="s">
        <v>1639</v>
      </c>
    </row>
    <row r="100" spans="1:53">
      <c r="B100" s="222"/>
      <c r="C100" s="210"/>
      <c r="D100" s="210"/>
      <c r="E100" s="210" t="s">
        <v>1418</v>
      </c>
      <c r="F100" s="210"/>
      <c r="G100" s="210"/>
      <c r="H100" s="210" t="str">
        <f>CONCATENATE(F100, " (", E100, ")")</f>
        <v xml:space="preserve"> ( )</v>
      </c>
      <c r="I100" s="210"/>
      <c r="J100" s="210"/>
      <c r="K100" s="210"/>
      <c r="L100" s="210"/>
    </row>
    <row r="101" spans="1:53" s="205" customFormat="1" ht="63.75">
      <c r="A101" s="226">
        <v>7</v>
      </c>
      <c r="B101" s="157" t="s">
        <v>1704</v>
      </c>
      <c r="C101" s="156" t="s">
        <v>1575</v>
      </c>
      <c r="D101" s="156">
        <v>791</v>
      </c>
      <c r="E101" s="156" t="s">
        <v>1359</v>
      </c>
      <c r="F101" s="156" t="s">
        <v>1623</v>
      </c>
      <c r="G101" s="156" t="s">
        <v>1601</v>
      </c>
      <c r="H101" s="156" t="str">
        <f>CONCATENATE(F101, " (", E101, ")")</f>
        <v>Clinical Events  (C2827664)</v>
      </c>
      <c r="I101" s="156" t="s">
        <v>1695</v>
      </c>
      <c r="J101" s="156" t="s">
        <v>1645</v>
      </c>
      <c r="K101" s="156" t="s">
        <v>1416</v>
      </c>
      <c r="L101" s="156" t="s">
        <v>33</v>
      </c>
      <c r="M101" s="203"/>
      <c r="N101" s="203"/>
      <c r="O101" s="203"/>
      <c r="P101" s="203"/>
      <c r="Q101" s="203"/>
      <c r="R101" s="203"/>
      <c r="S101" s="203"/>
      <c r="T101" s="203"/>
      <c r="U101" s="203"/>
      <c r="V101" s="203"/>
      <c r="W101" s="203"/>
      <c r="X101" s="203"/>
      <c r="Y101" s="203"/>
      <c r="Z101" s="203"/>
      <c r="AA101" s="203"/>
      <c r="AB101" s="203"/>
      <c r="AC101" s="203"/>
      <c r="AD101" s="203"/>
      <c r="AE101" s="203"/>
      <c r="AF101" s="203"/>
      <c r="AG101" s="203"/>
      <c r="AH101" s="203"/>
      <c r="AI101" s="203"/>
      <c r="AJ101" s="203"/>
      <c r="AK101" s="203"/>
      <c r="AL101" s="203"/>
      <c r="AM101" s="203"/>
      <c r="AN101" s="203"/>
      <c r="AO101" s="203"/>
      <c r="AP101" s="203"/>
      <c r="AQ101" s="203"/>
      <c r="AR101" s="203"/>
      <c r="AS101" s="203"/>
      <c r="AT101" s="203"/>
      <c r="AU101" s="203"/>
      <c r="AV101" s="203"/>
      <c r="AW101" s="203"/>
      <c r="AX101" s="203"/>
      <c r="AY101" s="203"/>
      <c r="AZ101" s="203"/>
      <c r="BA101" s="203"/>
    </row>
    <row r="102" spans="1:53" s="205" customFormat="1" ht="25.5">
      <c r="A102" s="226"/>
      <c r="B102" s="157"/>
      <c r="C102" s="156"/>
      <c r="D102" s="156"/>
      <c r="E102" s="156"/>
      <c r="F102" s="156"/>
      <c r="G102" s="156"/>
      <c r="H102" s="156"/>
      <c r="I102" s="156" t="s">
        <v>1694</v>
      </c>
      <c r="J102" s="156" t="s">
        <v>1387</v>
      </c>
      <c r="K102" s="156" t="s">
        <v>1417</v>
      </c>
      <c r="L102" s="156" t="s">
        <v>1664</v>
      </c>
      <c r="M102" s="203"/>
      <c r="N102" s="203"/>
      <c r="O102" s="203"/>
      <c r="P102" s="203"/>
      <c r="Q102" s="203"/>
      <c r="R102" s="203"/>
      <c r="S102" s="203"/>
      <c r="T102" s="203"/>
      <c r="U102" s="203"/>
      <c r="V102" s="203"/>
      <c r="W102" s="203"/>
      <c r="X102" s="203"/>
      <c r="Y102" s="203"/>
      <c r="Z102" s="203"/>
      <c r="AA102" s="203"/>
      <c r="AB102" s="203"/>
      <c r="AC102" s="203"/>
      <c r="AD102" s="203"/>
      <c r="AE102" s="203"/>
      <c r="AF102" s="203"/>
      <c r="AG102" s="203"/>
      <c r="AH102" s="203"/>
      <c r="AI102" s="203"/>
      <c r="AJ102" s="203"/>
      <c r="AK102" s="203"/>
      <c r="AL102" s="203"/>
      <c r="AM102" s="203"/>
      <c r="AN102" s="203"/>
      <c r="AO102" s="203"/>
      <c r="AP102" s="203"/>
      <c r="AQ102" s="203"/>
      <c r="AR102" s="203"/>
      <c r="AS102" s="203"/>
      <c r="AT102" s="203"/>
      <c r="AU102" s="203"/>
      <c r="AV102" s="203"/>
      <c r="AW102" s="203"/>
      <c r="AX102" s="203"/>
      <c r="AY102" s="203"/>
      <c r="AZ102" s="203"/>
      <c r="BA102" s="203"/>
    </row>
    <row r="103" spans="1:53" s="205" customFormat="1" ht="26.25" thickBot="1">
      <c r="A103" s="226"/>
      <c r="B103" s="216"/>
      <c r="C103" s="169"/>
      <c r="D103" s="169"/>
      <c r="E103" s="169"/>
      <c r="F103" s="169"/>
      <c r="G103" s="169"/>
      <c r="H103" s="169"/>
      <c r="I103" s="169" t="s">
        <v>1694</v>
      </c>
      <c r="J103" s="169" t="s">
        <v>1387</v>
      </c>
      <c r="K103" s="169" t="s">
        <v>1073</v>
      </c>
      <c r="L103" s="169" t="s">
        <v>182</v>
      </c>
      <c r="M103" s="203"/>
      <c r="N103" s="203"/>
      <c r="O103" s="203"/>
      <c r="P103" s="203"/>
      <c r="Q103" s="203"/>
      <c r="R103" s="203"/>
      <c r="S103" s="203"/>
      <c r="T103" s="203"/>
      <c r="U103" s="203"/>
      <c r="V103" s="203"/>
      <c r="W103" s="203"/>
      <c r="X103" s="203"/>
      <c r="Y103" s="203"/>
      <c r="Z103" s="203"/>
      <c r="AA103" s="203"/>
      <c r="AB103" s="203"/>
      <c r="AC103" s="203"/>
      <c r="AD103" s="203"/>
      <c r="AE103" s="203"/>
      <c r="AF103" s="203"/>
      <c r="AG103" s="203"/>
      <c r="AH103" s="203"/>
      <c r="AI103" s="203"/>
      <c r="AJ103" s="203"/>
      <c r="AK103" s="203"/>
      <c r="AL103" s="203"/>
      <c r="AM103" s="203"/>
      <c r="AN103" s="203"/>
      <c r="AO103" s="203"/>
      <c r="AP103" s="203"/>
      <c r="AQ103" s="203"/>
      <c r="AR103" s="203"/>
      <c r="AS103" s="203"/>
      <c r="AT103" s="203"/>
      <c r="AU103" s="203"/>
      <c r="AV103" s="203"/>
      <c r="AW103" s="203"/>
      <c r="AX103" s="203"/>
      <c r="AY103" s="203"/>
      <c r="AZ103" s="203"/>
      <c r="BA103" s="203"/>
    </row>
    <row r="104" spans="1:53" s="206" customFormat="1" ht="25.5">
      <c r="A104" s="227"/>
      <c r="B104" s="217"/>
      <c r="C104" s="160"/>
      <c r="D104" s="160">
        <v>617</v>
      </c>
      <c r="E104" s="160" t="s">
        <v>1363</v>
      </c>
      <c r="F104" s="160" t="s">
        <v>1624</v>
      </c>
      <c r="G104" s="160" t="s">
        <v>1602</v>
      </c>
      <c r="H104" s="160" t="str">
        <f>CONCATENATE(F104, " (", E104, ")")</f>
        <v>Monitoring  (C1283169)</v>
      </c>
      <c r="I104" s="160" t="s">
        <v>1695</v>
      </c>
      <c r="J104" s="160" t="s">
        <v>1646</v>
      </c>
      <c r="K104" s="160" t="s">
        <v>1416</v>
      </c>
      <c r="L104" s="160" t="s">
        <v>151</v>
      </c>
      <c r="M104" s="203"/>
      <c r="N104" s="203"/>
      <c r="O104" s="203"/>
      <c r="P104" s="203"/>
      <c r="Q104" s="203"/>
      <c r="R104" s="203"/>
      <c r="S104" s="203"/>
      <c r="T104" s="203"/>
      <c r="U104" s="203"/>
      <c r="V104" s="203"/>
      <c r="W104" s="203"/>
      <c r="X104" s="203"/>
      <c r="Y104" s="203"/>
      <c r="Z104" s="203"/>
      <c r="AA104" s="203"/>
      <c r="AB104" s="203"/>
      <c r="AC104" s="203"/>
      <c r="AD104" s="203"/>
      <c r="AE104" s="203"/>
      <c r="AF104" s="203"/>
      <c r="AG104" s="203"/>
      <c r="AH104" s="203"/>
      <c r="AI104" s="203"/>
      <c r="AJ104" s="203"/>
      <c r="AK104" s="203"/>
      <c r="AL104" s="203"/>
      <c r="AM104" s="203"/>
      <c r="AN104" s="203"/>
      <c r="AO104" s="203"/>
      <c r="AP104" s="203"/>
      <c r="AQ104" s="203"/>
      <c r="AR104" s="203"/>
      <c r="AS104" s="203"/>
      <c r="AT104" s="203"/>
      <c r="AU104" s="203"/>
      <c r="AV104" s="203"/>
      <c r="AW104" s="203"/>
      <c r="AX104" s="203"/>
      <c r="AY104" s="203"/>
      <c r="AZ104" s="203"/>
      <c r="BA104" s="203"/>
    </row>
    <row r="105" spans="1:53" s="206" customFormat="1" ht="25.5">
      <c r="A105" s="227"/>
      <c r="B105" s="217"/>
      <c r="C105" s="160"/>
      <c r="D105" s="160"/>
      <c r="E105" s="160"/>
      <c r="F105" s="160"/>
      <c r="G105" s="160"/>
      <c r="H105" s="160"/>
      <c r="I105" s="160" t="s">
        <v>1694</v>
      </c>
      <c r="J105" s="160" t="s">
        <v>1681</v>
      </c>
      <c r="K105" s="160" t="s">
        <v>1417</v>
      </c>
      <c r="L105" s="160" t="s">
        <v>1665</v>
      </c>
      <c r="M105" s="203"/>
      <c r="N105" s="203"/>
      <c r="O105" s="203"/>
      <c r="P105" s="203"/>
      <c r="Q105" s="203"/>
      <c r="R105" s="203"/>
      <c r="S105" s="203"/>
      <c r="T105" s="203"/>
      <c r="U105" s="203"/>
      <c r="V105" s="203"/>
      <c r="W105" s="203"/>
      <c r="X105" s="203"/>
      <c r="Y105" s="203"/>
      <c r="Z105" s="203"/>
      <c r="AA105" s="203"/>
      <c r="AB105" s="203"/>
      <c r="AC105" s="203"/>
      <c r="AD105" s="203"/>
      <c r="AE105" s="203"/>
      <c r="AF105" s="203"/>
      <c r="AG105" s="203"/>
      <c r="AH105" s="203"/>
      <c r="AI105" s="203"/>
      <c r="AJ105" s="203"/>
      <c r="AK105" s="203"/>
      <c r="AL105" s="203"/>
      <c r="AM105" s="203"/>
      <c r="AN105" s="203"/>
      <c r="AO105" s="203"/>
      <c r="AP105" s="203"/>
      <c r="AQ105" s="203"/>
      <c r="AR105" s="203"/>
      <c r="AS105" s="203"/>
      <c r="AT105" s="203"/>
      <c r="AU105" s="203"/>
      <c r="AV105" s="203"/>
      <c r="AW105" s="203"/>
      <c r="AX105" s="203"/>
      <c r="AY105" s="203"/>
      <c r="AZ105" s="203"/>
      <c r="BA105" s="203"/>
    </row>
    <row r="106" spans="1:53" s="206" customFormat="1" ht="26.25" thickBot="1">
      <c r="A106" s="227"/>
      <c r="B106" s="218"/>
      <c r="C106" s="167"/>
      <c r="D106" s="167"/>
      <c r="E106" s="167"/>
      <c r="F106" s="167"/>
      <c r="G106" s="167"/>
      <c r="H106" s="167"/>
      <c r="I106" s="167" t="s">
        <v>1694</v>
      </c>
      <c r="J106" s="167"/>
      <c r="K106" s="167" t="s">
        <v>1073</v>
      </c>
      <c r="L106" s="167" t="s">
        <v>151</v>
      </c>
      <c r="M106" s="203"/>
      <c r="N106" s="203"/>
      <c r="O106" s="203"/>
      <c r="P106" s="203"/>
      <c r="Q106" s="203"/>
      <c r="R106" s="203"/>
      <c r="S106" s="203"/>
      <c r="T106" s="203"/>
      <c r="U106" s="203"/>
      <c r="V106" s="203"/>
      <c r="W106" s="203"/>
      <c r="X106" s="203"/>
      <c r="Y106" s="203"/>
      <c r="Z106" s="203"/>
      <c r="AA106" s="203"/>
      <c r="AB106" s="203"/>
      <c r="AC106" s="203"/>
      <c r="AD106" s="203"/>
      <c r="AE106" s="203"/>
      <c r="AF106" s="203"/>
      <c r="AG106" s="203"/>
      <c r="AH106" s="203"/>
      <c r="AI106" s="203"/>
      <c r="AJ106" s="203"/>
      <c r="AK106" s="203"/>
      <c r="AL106" s="203"/>
      <c r="AM106" s="203"/>
      <c r="AN106" s="203"/>
      <c r="AO106" s="203"/>
      <c r="AP106" s="203"/>
      <c r="AQ106" s="203"/>
      <c r="AR106" s="203"/>
      <c r="AS106" s="203"/>
      <c r="AT106" s="203"/>
      <c r="AU106" s="203"/>
      <c r="AV106" s="203"/>
      <c r="AW106" s="203"/>
      <c r="AX106" s="203"/>
      <c r="AY106" s="203"/>
      <c r="AZ106" s="203"/>
      <c r="BA106" s="203"/>
    </row>
    <row r="107" spans="1:53" s="207" customFormat="1" ht="38.25">
      <c r="A107" s="228"/>
      <c r="B107" s="223"/>
      <c r="C107" s="215"/>
      <c r="D107" s="215">
        <v>617</v>
      </c>
      <c r="E107" s="215" t="s">
        <v>1581</v>
      </c>
      <c r="F107" s="215" t="s">
        <v>1596</v>
      </c>
      <c r="G107" s="215" t="s">
        <v>1607</v>
      </c>
      <c r="H107" s="215" t="str">
        <f>CONCATENATE(F107, " (", E107, ")")</f>
        <v>Metabolomics  (C1328813)</v>
      </c>
      <c r="I107" s="215" t="s">
        <v>1695</v>
      </c>
      <c r="J107" s="215" t="s">
        <v>1651</v>
      </c>
      <c r="K107" s="215" t="s">
        <v>1416</v>
      </c>
      <c r="L107" s="215" t="s">
        <v>156</v>
      </c>
      <c r="M107" s="203"/>
      <c r="N107" s="203"/>
      <c r="O107" s="203"/>
      <c r="P107" s="203"/>
      <c r="Q107" s="203"/>
      <c r="R107" s="203"/>
      <c r="S107" s="203"/>
      <c r="T107" s="203"/>
      <c r="U107" s="203"/>
      <c r="V107" s="203"/>
      <c r="W107" s="203"/>
      <c r="X107" s="203"/>
      <c r="Y107" s="203"/>
      <c r="Z107" s="203"/>
      <c r="AA107" s="203"/>
      <c r="AB107" s="203"/>
      <c r="AC107" s="203"/>
      <c r="AD107" s="203"/>
      <c r="AE107" s="203"/>
      <c r="AF107" s="203"/>
      <c r="AG107" s="203"/>
      <c r="AH107" s="203"/>
      <c r="AI107" s="203"/>
      <c r="AJ107" s="203"/>
      <c r="AK107" s="203"/>
      <c r="AL107" s="203"/>
      <c r="AM107" s="203"/>
      <c r="AN107" s="203"/>
      <c r="AO107" s="203"/>
      <c r="AP107" s="203"/>
      <c r="AQ107" s="203"/>
      <c r="AR107" s="203"/>
      <c r="AS107" s="203"/>
      <c r="AT107" s="203"/>
      <c r="AU107" s="203"/>
      <c r="AV107" s="203"/>
      <c r="AW107" s="203"/>
      <c r="AX107" s="203"/>
      <c r="AY107" s="203"/>
      <c r="AZ107" s="203"/>
      <c r="BA107" s="203"/>
    </row>
    <row r="108" spans="1:53" s="207" customFormat="1" ht="38.25">
      <c r="A108" s="228"/>
      <c r="B108" s="157"/>
      <c r="C108" s="156"/>
      <c r="D108" s="156"/>
      <c r="E108" s="156"/>
      <c r="F108" s="156"/>
      <c r="G108" s="156"/>
      <c r="H108" s="156"/>
      <c r="I108" s="156" t="s">
        <v>1694</v>
      </c>
      <c r="J108" s="156" t="s">
        <v>1684</v>
      </c>
      <c r="K108" s="156" t="s">
        <v>1417</v>
      </c>
      <c r="L108" s="156" t="s">
        <v>1666</v>
      </c>
      <c r="M108" s="203"/>
      <c r="N108" s="203"/>
      <c r="O108" s="203"/>
      <c r="P108" s="203"/>
      <c r="Q108" s="203"/>
      <c r="R108" s="203"/>
      <c r="S108" s="203"/>
      <c r="T108" s="203"/>
      <c r="U108" s="203"/>
      <c r="V108" s="203"/>
      <c r="W108" s="203"/>
      <c r="X108" s="203"/>
      <c r="Y108" s="203"/>
      <c r="Z108" s="203"/>
      <c r="AA108" s="203"/>
      <c r="AB108" s="203"/>
      <c r="AC108" s="203"/>
      <c r="AD108" s="203"/>
      <c r="AE108" s="203"/>
      <c r="AF108" s="203"/>
      <c r="AG108" s="203"/>
      <c r="AH108" s="203"/>
      <c r="AI108" s="203"/>
      <c r="AJ108" s="203"/>
      <c r="AK108" s="203"/>
      <c r="AL108" s="203"/>
      <c r="AM108" s="203"/>
      <c r="AN108" s="203"/>
      <c r="AO108" s="203"/>
      <c r="AP108" s="203"/>
      <c r="AQ108" s="203"/>
      <c r="AR108" s="203"/>
      <c r="AS108" s="203"/>
      <c r="AT108" s="203"/>
      <c r="AU108" s="203"/>
      <c r="AV108" s="203"/>
      <c r="AW108" s="203"/>
      <c r="AX108" s="203"/>
      <c r="AY108" s="203"/>
      <c r="AZ108" s="203"/>
      <c r="BA108" s="203"/>
    </row>
    <row r="109" spans="1:53" s="207" customFormat="1" ht="38.25">
      <c r="A109" s="228"/>
      <c r="B109" s="157"/>
      <c r="C109" s="156"/>
      <c r="D109" s="156"/>
      <c r="E109" s="156"/>
      <c r="F109" s="156"/>
      <c r="G109" s="156"/>
      <c r="H109" s="156"/>
      <c r="I109" s="156" t="s">
        <v>1694</v>
      </c>
      <c r="J109" s="156"/>
      <c r="K109" s="156" t="s">
        <v>1073</v>
      </c>
      <c r="L109" s="156" t="s">
        <v>156</v>
      </c>
      <c r="M109" s="203"/>
      <c r="N109" s="203"/>
      <c r="O109" s="203"/>
      <c r="P109" s="203"/>
      <c r="Q109" s="203"/>
      <c r="R109" s="203"/>
      <c r="S109" s="203"/>
      <c r="T109" s="203"/>
      <c r="U109" s="203"/>
      <c r="V109" s="203"/>
      <c r="W109" s="203"/>
      <c r="X109" s="203"/>
      <c r="Y109" s="203"/>
      <c r="Z109" s="203"/>
      <c r="AA109" s="203"/>
      <c r="AB109" s="203"/>
      <c r="AC109" s="203"/>
      <c r="AD109" s="203"/>
      <c r="AE109" s="203"/>
      <c r="AF109" s="203"/>
      <c r="AG109" s="203"/>
      <c r="AH109" s="203"/>
      <c r="AI109" s="203"/>
      <c r="AJ109" s="203"/>
      <c r="AK109" s="203"/>
      <c r="AL109" s="203"/>
      <c r="AM109" s="203"/>
      <c r="AN109" s="203"/>
      <c r="AO109" s="203"/>
      <c r="AP109" s="203"/>
      <c r="AQ109" s="203"/>
      <c r="AR109" s="203"/>
      <c r="AS109" s="203"/>
      <c r="AT109" s="203"/>
      <c r="AU109" s="203"/>
      <c r="AV109" s="203"/>
      <c r="AW109" s="203"/>
      <c r="AX109" s="203"/>
      <c r="AY109" s="203"/>
      <c r="AZ109" s="203"/>
      <c r="BA109" s="203"/>
    </row>
    <row r="110" spans="1:53" ht="25.5">
      <c r="B110" s="217"/>
      <c r="C110" s="160"/>
      <c r="D110" s="160">
        <v>617</v>
      </c>
      <c r="E110" s="160" t="s">
        <v>1588</v>
      </c>
      <c r="F110" s="160" t="s">
        <v>1598</v>
      </c>
      <c r="G110" s="160" t="s">
        <v>1614</v>
      </c>
      <c r="H110" s="160" t="str">
        <f>CONCATENATE(F110, " (", E110, ")")</f>
        <v>Biospecimen  (C2347026)</v>
      </c>
      <c r="I110" s="160" t="s">
        <v>1695</v>
      </c>
      <c r="J110" s="160" t="s">
        <v>1658</v>
      </c>
      <c r="K110" s="160" t="s">
        <v>1416</v>
      </c>
      <c r="L110" s="160" t="s">
        <v>1639</v>
      </c>
    </row>
    <row r="111" spans="1:53" ht="25.5">
      <c r="B111" s="217"/>
      <c r="C111" s="160"/>
      <c r="D111" s="160"/>
      <c r="E111" s="160"/>
      <c r="F111" s="160"/>
      <c r="G111" s="160"/>
      <c r="H111" s="160"/>
      <c r="I111" s="160" t="s">
        <v>1694</v>
      </c>
      <c r="J111" s="160" t="s">
        <v>1690</v>
      </c>
      <c r="K111" s="160" t="s">
        <v>1417</v>
      </c>
      <c r="L111" s="160" t="s">
        <v>1677</v>
      </c>
    </row>
    <row r="112" spans="1:53" ht="26.25" thickBot="1">
      <c r="B112" s="218"/>
      <c r="C112" s="167"/>
      <c r="D112" s="167"/>
      <c r="E112" s="167"/>
      <c r="F112" s="167"/>
      <c r="G112" s="167"/>
      <c r="H112" s="167"/>
      <c r="I112" s="167" t="s">
        <v>1694</v>
      </c>
      <c r="J112" s="167"/>
      <c r="K112" s="167" t="s">
        <v>1073</v>
      </c>
      <c r="L112" s="167" t="s">
        <v>1639</v>
      </c>
    </row>
    <row r="113" spans="1:53" ht="25.5">
      <c r="B113" s="157"/>
      <c r="C113" s="156"/>
      <c r="D113" s="156">
        <v>617</v>
      </c>
      <c r="E113" s="156" t="s">
        <v>1584</v>
      </c>
      <c r="F113" s="156" t="s">
        <v>1630</v>
      </c>
      <c r="G113" s="156" t="s">
        <v>1610</v>
      </c>
      <c r="H113" s="156" t="str">
        <f>CONCATENATE(F113, " (", E113, ")")</f>
        <v>Specify  (C1521902)</v>
      </c>
      <c r="I113" s="156" t="s">
        <v>1695</v>
      </c>
      <c r="J113" s="156" t="s">
        <v>1654</v>
      </c>
      <c r="K113" s="156" t="s">
        <v>1416</v>
      </c>
      <c r="L113" s="156" t="s">
        <v>85</v>
      </c>
    </row>
    <row r="114" spans="1:53" ht="25.5">
      <c r="B114" s="157"/>
      <c r="C114" s="156"/>
      <c r="D114" s="156"/>
      <c r="E114" s="156"/>
      <c r="F114" s="156"/>
      <c r="G114" s="156"/>
      <c r="H114" s="156"/>
      <c r="I114" s="156" t="s">
        <v>1694</v>
      </c>
      <c r="J114" s="156" t="s">
        <v>1687</v>
      </c>
      <c r="K114" s="156" t="s">
        <v>1417</v>
      </c>
      <c r="L114" s="156" t="s">
        <v>1674</v>
      </c>
    </row>
    <row r="115" spans="1:53" ht="25.5">
      <c r="B115" s="157"/>
      <c r="C115" s="156"/>
      <c r="D115" s="156"/>
      <c r="E115" s="156"/>
      <c r="F115" s="156"/>
      <c r="G115" s="156"/>
      <c r="H115" s="156"/>
      <c r="I115" s="156" t="s">
        <v>1694</v>
      </c>
      <c r="J115" s="156"/>
      <c r="K115" s="156" t="s">
        <v>1073</v>
      </c>
      <c r="L115" s="156" t="s">
        <v>151</v>
      </c>
    </row>
    <row r="116" spans="1:53">
      <c r="B116" s="222"/>
      <c r="C116" s="210"/>
      <c r="D116" s="210"/>
      <c r="E116" s="210" t="s">
        <v>1418</v>
      </c>
      <c r="F116" s="210"/>
      <c r="G116" s="210"/>
      <c r="H116" s="210" t="str">
        <f>CONCATENATE(F116, " (", E116, ")")</f>
        <v xml:space="preserve"> ( )</v>
      </c>
      <c r="I116" s="210"/>
      <c r="J116" s="210"/>
      <c r="K116" s="210"/>
      <c r="L116" s="210"/>
    </row>
    <row r="117" spans="1:53" s="205" customFormat="1" ht="51">
      <c r="A117" s="226">
        <v>8</v>
      </c>
      <c r="B117" s="160" t="s">
        <v>1705</v>
      </c>
      <c r="C117" s="160" t="s">
        <v>1576</v>
      </c>
      <c r="D117" s="160">
        <v>795</v>
      </c>
      <c r="E117" s="160" t="s">
        <v>1359</v>
      </c>
      <c r="F117" s="160" t="s">
        <v>1623</v>
      </c>
      <c r="G117" s="160" t="s">
        <v>1601</v>
      </c>
      <c r="H117" s="160" t="str">
        <f>CONCATENATE(F117, " (", E117, ")")</f>
        <v>Clinical Events  (C2827664)</v>
      </c>
      <c r="I117" s="160" t="s">
        <v>1695</v>
      </c>
      <c r="J117" s="160" t="s">
        <v>1645</v>
      </c>
      <c r="K117" s="160" t="s">
        <v>1416</v>
      </c>
      <c r="L117" s="160" t="s">
        <v>33</v>
      </c>
      <c r="M117" s="203"/>
      <c r="N117" s="203"/>
      <c r="O117" s="203"/>
      <c r="P117" s="203"/>
      <c r="Q117" s="203"/>
      <c r="R117" s="203"/>
      <c r="S117" s="203"/>
      <c r="T117" s="203"/>
      <c r="U117" s="203"/>
      <c r="V117" s="203"/>
      <c r="W117" s="203"/>
      <c r="X117" s="203"/>
      <c r="Y117" s="203"/>
      <c r="Z117" s="203"/>
      <c r="AA117" s="203"/>
      <c r="AB117" s="203"/>
      <c r="AC117" s="203"/>
      <c r="AD117" s="203"/>
      <c r="AE117" s="203"/>
      <c r="AF117" s="203"/>
      <c r="AG117" s="203"/>
      <c r="AH117" s="203"/>
      <c r="AI117" s="203"/>
      <c r="AJ117" s="203"/>
      <c r="AK117" s="203"/>
      <c r="AL117" s="203"/>
      <c r="AM117" s="203"/>
      <c r="AN117" s="203"/>
      <c r="AO117" s="203"/>
      <c r="AP117" s="203"/>
      <c r="AQ117" s="203"/>
      <c r="AR117" s="203"/>
      <c r="AS117" s="203"/>
      <c r="AT117" s="203"/>
      <c r="AU117" s="203"/>
      <c r="AV117" s="203"/>
      <c r="AW117" s="203"/>
      <c r="AX117" s="203"/>
      <c r="AY117" s="203"/>
      <c r="AZ117" s="203"/>
      <c r="BA117" s="203"/>
    </row>
    <row r="118" spans="1:53" s="205" customFormat="1" ht="25.5">
      <c r="A118" s="226"/>
      <c r="B118" s="160"/>
      <c r="C118" s="160"/>
      <c r="D118" s="160"/>
      <c r="E118" s="160"/>
      <c r="F118" s="160"/>
      <c r="G118" s="160"/>
      <c r="H118" s="160"/>
      <c r="I118" s="160" t="s">
        <v>1694</v>
      </c>
      <c r="J118" s="160" t="s">
        <v>1387</v>
      </c>
      <c r="K118" s="160" t="s">
        <v>1417</v>
      </c>
      <c r="L118" s="160" t="s">
        <v>1664</v>
      </c>
      <c r="M118" s="203"/>
      <c r="N118" s="203"/>
      <c r="O118" s="203"/>
      <c r="P118" s="203"/>
      <c r="Q118" s="203"/>
      <c r="R118" s="203"/>
      <c r="S118" s="203"/>
      <c r="T118" s="203"/>
      <c r="U118" s="203"/>
      <c r="V118" s="203"/>
      <c r="W118" s="203"/>
      <c r="X118" s="203"/>
      <c r="Y118" s="203"/>
      <c r="Z118" s="203"/>
      <c r="AA118" s="203"/>
      <c r="AB118" s="203"/>
      <c r="AC118" s="203"/>
      <c r="AD118" s="203"/>
      <c r="AE118" s="203"/>
      <c r="AF118" s="203"/>
      <c r="AG118" s="203"/>
      <c r="AH118" s="203"/>
      <c r="AI118" s="203"/>
      <c r="AJ118" s="203"/>
      <c r="AK118" s="203"/>
      <c r="AL118" s="203"/>
      <c r="AM118" s="203"/>
      <c r="AN118" s="203"/>
      <c r="AO118" s="203"/>
      <c r="AP118" s="203"/>
      <c r="AQ118" s="203"/>
      <c r="AR118" s="203"/>
      <c r="AS118" s="203"/>
      <c r="AT118" s="203"/>
      <c r="AU118" s="203"/>
      <c r="AV118" s="203"/>
      <c r="AW118" s="203"/>
      <c r="AX118" s="203"/>
      <c r="AY118" s="203"/>
      <c r="AZ118" s="203"/>
      <c r="BA118" s="203"/>
    </row>
    <row r="119" spans="1:53" s="205" customFormat="1" ht="26.25" thickBot="1">
      <c r="A119" s="226"/>
      <c r="B119" s="167"/>
      <c r="C119" s="167"/>
      <c r="D119" s="167"/>
      <c r="E119" s="167"/>
      <c r="F119" s="167"/>
      <c r="G119" s="167"/>
      <c r="H119" s="167"/>
      <c r="I119" s="167" t="s">
        <v>1694</v>
      </c>
      <c r="J119" s="167" t="s">
        <v>1387</v>
      </c>
      <c r="K119" s="167" t="s">
        <v>1073</v>
      </c>
      <c r="L119" s="167" t="s">
        <v>182</v>
      </c>
      <c r="M119" s="203"/>
      <c r="N119" s="203"/>
      <c r="O119" s="203"/>
      <c r="P119" s="203"/>
      <c r="Q119" s="203"/>
      <c r="R119" s="203"/>
      <c r="S119" s="203"/>
      <c r="T119" s="203"/>
      <c r="U119" s="203"/>
      <c r="V119" s="203"/>
      <c r="W119" s="203"/>
      <c r="X119" s="203"/>
      <c r="Y119" s="203"/>
      <c r="Z119" s="203"/>
      <c r="AA119" s="203"/>
      <c r="AB119" s="203"/>
      <c r="AC119" s="203"/>
      <c r="AD119" s="203"/>
      <c r="AE119" s="203"/>
      <c r="AF119" s="203"/>
      <c r="AG119" s="203"/>
      <c r="AH119" s="203"/>
      <c r="AI119" s="203"/>
      <c r="AJ119" s="203"/>
      <c r="AK119" s="203"/>
      <c r="AL119" s="203"/>
      <c r="AM119" s="203"/>
      <c r="AN119" s="203"/>
      <c r="AO119" s="203"/>
      <c r="AP119" s="203"/>
      <c r="AQ119" s="203"/>
      <c r="AR119" s="203"/>
      <c r="AS119" s="203"/>
      <c r="AT119" s="203"/>
      <c r="AU119" s="203"/>
      <c r="AV119" s="203"/>
      <c r="AW119" s="203"/>
      <c r="AX119" s="203"/>
      <c r="AY119" s="203"/>
      <c r="AZ119" s="203"/>
      <c r="BA119" s="203"/>
    </row>
    <row r="120" spans="1:53" s="206" customFormat="1" ht="25.5">
      <c r="A120" s="227"/>
      <c r="B120" s="156"/>
      <c r="C120" s="156"/>
      <c r="D120" s="156">
        <v>619</v>
      </c>
      <c r="E120" s="156" t="s">
        <v>1363</v>
      </c>
      <c r="F120" s="156" t="s">
        <v>1624</v>
      </c>
      <c r="G120" s="156" t="s">
        <v>1602</v>
      </c>
      <c r="H120" s="156" t="str">
        <f>CONCATENATE(F120, " (", E120, ")")</f>
        <v>Monitoring  (C1283169)</v>
      </c>
      <c r="I120" s="156" t="s">
        <v>1695</v>
      </c>
      <c r="J120" s="156" t="s">
        <v>1646</v>
      </c>
      <c r="K120" s="156" t="s">
        <v>1416</v>
      </c>
      <c r="L120" s="156" t="s">
        <v>151</v>
      </c>
      <c r="M120" s="203"/>
      <c r="N120" s="203"/>
      <c r="O120" s="203"/>
      <c r="P120" s="203"/>
      <c r="Q120" s="203"/>
      <c r="R120" s="203"/>
      <c r="S120" s="203"/>
      <c r="T120" s="203"/>
      <c r="U120" s="203"/>
      <c r="V120" s="203"/>
      <c r="W120" s="203"/>
      <c r="X120" s="203"/>
      <c r="Y120" s="203"/>
      <c r="Z120" s="203"/>
      <c r="AA120" s="203"/>
      <c r="AB120" s="203"/>
      <c r="AC120" s="203"/>
      <c r="AD120" s="203"/>
      <c r="AE120" s="203"/>
      <c r="AF120" s="203"/>
      <c r="AG120" s="203"/>
      <c r="AH120" s="203"/>
      <c r="AI120" s="203"/>
      <c r="AJ120" s="203"/>
      <c r="AK120" s="203"/>
      <c r="AL120" s="203"/>
      <c r="AM120" s="203"/>
      <c r="AN120" s="203"/>
      <c r="AO120" s="203"/>
      <c r="AP120" s="203"/>
      <c r="AQ120" s="203"/>
      <c r="AR120" s="203"/>
      <c r="AS120" s="203"/>
      <c r="AT120" s="203"/>
      <c r="AU120" s="203"/>
      <c r="AV120" s="203"/>
      <c r="AW120" s="203"/>
      <c r="AX120" s="203"/>
      <c r="AY120" s="203"/>
      <c r="AZ120" s="203"/>
      <c r="BA120" s="203"/>
    </row>
    <row r="121" spans="1:53" s="206" customFormat="1" ht="25.5">
      <c r="A121" s="227"/>
      <c r="B121" s="156"/>
      <c r="C121" s="156"/>
      <c r="D121" s="156"/>
      <c r="E121" s="156"/>
      <c r="F121" s="156"/>
      <c r="G121" s="156"/>
      <c r="H121" s="156"/>
      <c r="I121" s="156" t="s">
        <v>1694</v>
      </c>
      <c r="J121" s="156" t="s">
        <v>1681</v>
      </c>
      <c r="K121" s="156" t="s">
        <v>1417</v>
      </c>
      <c r="L121" s="156" t="s">
        <v>1665</v>
      </c>
      <c r="M121" s="203"/>
      <c r="N121" s="203"/>
      <c r="O121" s="203"/>
      <c r="P121" s="203"/>
      <c r="Q121" s="203"/>
      <c r="R121" s="203"/>
      <c r="S121" s="203"/>
      <c r="T121" s="203"/>
      <c r="U121" s="203"/>
      <c r="V121" s="203"/>
      <c r="W121" s="203"/>
      <c r="X121" s="203"/>
      <c r="Y121" s="203"/>
      <c r="Z121" s="203"/>
      <c r="AA121" s="203"/>
      <c r="AB121" s="203"/>
      <c r="AC121" s="203"/>
      <c r="AD121" s="203"/>
      <c r="AE121" s="203"/>
      <c r="AF121" s="203"/>
      <c r="AG121" s="203"/>
      <c r="AH121" s="203"/>
      <c r="AI121" s="203"/>
      <c r="AJ121" s="203"/>
      <c r="AK121" s="203"/>
      <c r="AL121" s="203"/>
      <c r="AM121" s="203"/>
      <c r="AN121" s="203"/>
      <c r="AO121" s="203"/>
      <c r="AP121" s="203"/>
      <c r="AQ121" s="203"/>
      <c r="AR121" s="203"/>
      <c r="AS121" s="203"/>
      <c r="AT121" s="203"/>
      <c r="AU121" s="203"/>
      <c r="AV121" s="203"/>
      <c r="AW121" s="203"/>
      <c r="AX121" s="203"/>
      <c r="AY121" s="203"/>
      <c r="AZ121" s="203"/>
      <c r="BA121" s="203"/>
    </row>
    <row r="122" spans="1:53" s="206" customFormat="1" ht="26.25" thickBot="1">
      <c r="A122" s="227"/>
      <c r="B122" s="169"/>
      <c r="C122" s="169"/>
      <c r="D122" s="169"/>
      <c r="E122" s="169"/>
      <c r="F122" s="169"/>
      <c r="G122" s="169"/>
      <c r="H122" s="169"/>
      <c r="I122" s="169" t="s">
        <v>1694</v>
      </c>
      <c r="J122" s="169"/>
      <c r="K122" s="169" t="s">
        <v>1073</v>
      </c>
      <c r="L122" s="169" t="s">
        <v>151</v>
      </c>
      <c r="M122" s="203"/>
      <c r="N122" s="203"/>
      <c r="O122" s="203"/>
      <c r="P122" s="203"/>
      <c r="Q122" s="203"/>
      <c r="R122" s="203"/>
      <c r="S122" s="203"/>
      <c r="T122" s="203"/>
      <c r="U122" s="203"/>
      <c r="V122" s="203"/>
      <c r="W122" s="203"/>
      <c r="X122" s="203"/>
      <c r="Y122" s="203"/>
      <c r="Z122" s="203"/>
      <c r="AA122" s="203"/>
      <c r="AB122" s="203"/>
      <c r="AC122" s="203"/>
      <c r="AD122" s="203"/>
      <c r="AE122" s="203"/>
      <c r="AF122" s="203"/>
      <c r="AG122" s="203"/>
      <c r="AH122" s="203"/>
      <c r="AI122" s="203"/>
      <c r="AJ122" s="203"/>
      <c r="AK122" s="203"/>
      <c r="AL122" s="203"/>
      <c r="AM122" s="203"/>
      <c r="AN122" s="203"/>
      <c r="AO122" s="203"/>
      <c r="AP122" s="203"/>
      <c r="AQ122" s="203"/>
      <c r="AR122" s="203"/>
      <c r="AS122" s="203"/>
      <c r="AT122" s="203"/>
      <c r="AU122" s="203"/>
      <c r="AV122" s="203"/>
      <c r="AW122" s="203"/>
      <c r="AX122" s="203"/>
      <c r="AY122" s="203"/>
      <c r="AZ122" s="203"/>
      <c r="BA122" s="203"/>
    </row>
    <row r="123" spans="1:53" ht="25.5">
      <c r="B123" s="160"/>
      <c r="C123" s="160"/>
      <c r="D123" s="160">
        <v>629</v>
      </c>
      <c r="E123" s="160" t="s">
        <v>1589</v>
      </c>
      <c r="F123" s="160" t="s">
        <v>1599</v>
      </c>
      <c r="G123" s="160" t="s">
        <v>1615</v>
      </c>
      <c r="H123" s="160" t="str">
        <f t="shared" ref="H123:H134" si="2">CONCATENATE(F123, " (", E123, ")")</f>
        <v>Biospecimen Collection  (C2347027)</v>
      </c>
      <c r="I123" s="160" t="s">
        <v>1695</v>
      </c>
      <c r="J123" s="160" t="s">
        <v>1659</v>
      </c>
      <c r="K123" s="160" t="s">
        <v>1416</v>
      </c>
      <c r="L123" s="160" t="s">
        <v>321</v>
      </c>
    </row>
    <row r="124" spans="1:53" ht="25.5">
      <c r="B124" s="160"/>
      <c r="C124" s="160"/>
      <c r="D124" s="160"/>
      <c r="E124" s="160"/>
      <c r="F124" s="160"/>
      <c r="G124" s="160"/>
      <c r="H124" s="160"/>
      <c r="I124" s="160" t="s">
        <v>1694</v>
      </c>
      <c r="J124" s="160" t="s">
        <v>1691</v>
      </c>
      <c r="K124" s="160" t="s">
        <v>1417</v>
      </c>
      <c r="L124" s="160" t="s">
        <v>1678</v>
      </c>
    </row>
    <row r="125" spans="1:53" ht="26.25" thickBot="1">
      <c r="B125" s="167"/>
      <c r="C125" s="167"/>
      <c r="D125" s="167"/>
      <c r="E125" s="167"/>
      <c r="F125" s="167"/>
      <c r="G125" s="167"/>
      <c r="H125" s="167"/>
      <c r="I125" s="167" t="s">
        <v>1694</v>
      </c>
      <c r="J125" s="167"/>
      <c r="K125" s="167" t="s">
        <v>1073</v>
      </c>
      <c r="L125" s="167" t="s">
        <v>321</v>
      </c>
    </row>
    <row r="126" spans="1:53" ht="25.5">
      <c r="B126" s="156"/>
      <c r="C126" s="156"/>
      <c r="D126" s="156">
        <v>619</v>
      </c>
      <c r="E126" s="156" t="s">
        <v>1590</v>
      </c>
      <c r="F126" s="156" t="s">
        <v>1633</v>
      </c>
      <c r="G126" s="156" t="s">
        <v>1616</v>
      </c>
      <c r="H126" s="156" t="str">
        <f t="shared" si="2"/>
        <v>Vial  (C0184301)</v>
      </c>
      <c r="I126" s="156" t="s">
        <v>1695</v>
      </c>
      <c r="J126" s="156" t="s">
        <v>1660</v>
      </c>
      <c r="K126" s="156" t="s">
        <v>1416</v>
      </c>
      <c r="L126" s="156" t="s">
        <v>1642</v>
      </c>
    </row>
    <row r="127" spans="1:53" ht="25.5">
      <c r="B127" s="156"/>
      <c r="C127" s="156"/>
      <c r="D127" s="156"/>
      <c r="E127" s="156"/>
      <c r="F127" s="156"/>
      <c r="G127" s="156"/>
      <c r="H127" s="156"/>
      <c r="I127" s="156" t="s">
        <v>1694</v>
      </c>
      <c r="J127" s="156" t="s">
        <v>1692</v>
      </c>
      <c r="K127" s="156" t="s">
        <v>1417</v>
      </c>
      <c r="L127" s="156" t="s">
        <v>1679</v>
      </c>
    </row>
    <row r="128" spans="1:53" ht="26.25" thickBot="1">
      <c r="B128" s="169"/>
      <c r="C128" s="169"/>
      <c r="D128" s="169"/>
      <c r="E128" s="169"/>
      <c r="F128" s="169"/>
      <c r="G128" s="169"/>
      <c r="H128" s="169"/>
      <c r="I128" s="169" t="s">
        <v>1694</v>
      </c>
      <c r="J128" s="169"/>
      <c r="K128" s="169" t="s">
        <v>1073</v>
      </c>
      <c r="L128" s="169" t="s">
        <v>191</v>
      </c>
    </row>
    <row r="129" spans="1:53" ht="25.5" hidden="1">
      <c r="B129" s="230"/>
      <c r="C129" s="212"/>
      <c r="D129" s="212">
        <v>619</v>
      </c>
      <c r="E129" s="212" t="s">
        <v>1591</v>
      </c>
      <c r="F129" s="212" t="s">
        <v>1634</v>
      </c>
      <c r="G129" s="212" t="s">
        <v>1617</v>
      </c>
      <c r="H129" s="212" t="str">
        <f t="shared" si="2"/>
        <v>TUBE  (C0175730)</v>
      </c>
      <c r="I129" s="212"/>
      <c r="J129" s="212" t="s">
        <v>1661</v>
      </c>
      <c r="K129" s="211" t="s">
        <v>1416</v>
      </c>
      <c r="L129" s="166" t="s">
        <v>1642</v>
      </c>
    </row>
    <row r="130" spans="1:53" ht="38.25">
      <c r="B130" s="160"/>
      <c r="C130" s="160"/>
      <c r="D130" s="160">
        <v>619</v>
      </c>
      <c r="E130" s="160" t="s">
        <v>1581</v>
      </c>
      <c r="F130" s="160" t="s">
        <v>1596</v>
      </c>
      <c r="G130" s="160" t="s">
        <v>1607</v>
      </c>
      <c r="H130" s="160" t="str">
        <f t="shared" si="2"/>
        <v>Metabolomics  (C1328813)</v>
      </c>
      <c r="I130" s="160" t="s">
        <v>1695</v>
      </c>
      <c r="J130" s="160" t="s">
        <v>1651</v>
      </c>
      <c r="K130" s="160" t="s">
        <v>1416</v>
      </c>
      <c r="L130" s="160" t="s">
        <v>156</v>
      </c>
    </row>
    <row r="131" spans="1:53" ht="22.5" customHeight="1">
      <c r="B131" s="160"/>
      <c r="C131" s="160"/>
      <c r="D131" s="160"/>
      <c r="E131" s="160"/>
      <c r="F131" s="160"/>
      <c r="G131" s="160"/>
      <c r="H131" s="160"/>
      <c r="I131" s="160" t="s">
        <v>1694</v>
      </c>
      <c r="J131" s="160" t="s">
        <v>1684</v>
      </c>
      <c r="K131" s="160" t="s">
        <v>1417</v>
      </c>
      <c r="L131" s="160" t="s">
        <v>1666</v>
      </c>
    </row>
    <row r="132" spans="1:53" ht="36.75" customHeight="1">
      <c r="B132" s="160"/>
      <c r="C132" s="160"/>
      <c r="D132" s="160"/>
      <c r="E132" s="160"/>
      <c r="F132" s="160"/>
      <c r="G132" s="160"/>
      <c r="H132" s="160"/>
      <c r="I132" s="160" t="s">
        <v>1694</v>
      </c>
      <c r="J132" s="160"/>
      <c r="K132" s="160" t="s">
        <v>1073</v>
      </c>
      <c r="L132" s="160" t="s">
        <v>156</v>
      </c>
    </row>
    <row r="133" spans="1:53">
      <c r="B133" s="222"/>
      <c r="C133" s="210"/>
      <c r="D133" s="210"/>
      <c r="E133" s="210" t="s">
        <v>1418</v>
      </c>
      <c r="F133" s="210"/>
      <c r="G133" s="210"/>
      <c r="H133" s="210" t="str">
        <f t="shared" si="2"/>
        <v xml:space="preserve"> ( )</v>
      </c>
      <c r="I133" s="210"/>
      <c r="J133" s="210"/>
      <c r="K133" s="210"/>
      <c r="L133" s="210"/>
    </row>
    <row r="134" spans="1:53" s="205" customFormat="1" ht="63.75">
      <c r="A134" s="226">
        <v>9</v>
      </c>
      <c r="B134" s="156" t="s">
        <v>1706</v>
      </c>
      <c r="C134" s="156" t="s">
        <v>1573</v>
      </c>
      <c r="D134" s="156">
        <v>790</v>
      </c>
      <c r="E134" s="156" t="s">
        <v>1359</v>
      </c>
      <c r="F134" s="156" t="s">
        <v>1623</v>
      </c>
      <c r="G134" s="156" t="s">
        <v>1601</v>
      </c>
      <c r="H134" s="156" t="str">
        <f t="shared" si="2"/>
        <v>Clinical Events  (C2827664)</v>
      </c>
      <c r="I134" s="156" t="s">
        <v>1696</v>
      </c>
      <c r="J134" s="156" t="s">
        <v>1645</v>
      </c>
      <c r="K134" s="156" t="s">
        <v>1416</v>
      </c>
      <c r="L134" s="156" t="s">
        <v>33</v>
      </c>
      <c r="M134" s="203"/>
      <c r="N134" s="203"/>
      <c r="O134" s="203"/>
      <c r="P134" s="203"/>
      <c r="Q134" s="203"/>
      <c r="R134" s="203"/>
      <c r="S134" s="203"/>
      <c r="T134" s="203"/>
      <c r="U134" s="203"/>
      <c r="V134" s="203"/>
      <c r="W134" s="203"/>
      <c r="X134" s="203"/>
      <c r="Y134" s="203"/>
      <c r="Z134" s="203"/>
      <c r="AA134" s="203"/>
      <c r="AB134" s="203"/>
      <c r="AC134" s="203"/>
      <c r="AD134" s="203"/>
      <c r="AE134" s="203"/>
      <c r="AF134" s="203"/>
      <c r="AG134" s="203"/>
      <c r="AH134" s="203"/>
      <c r="AI134" s="203"/>
      <c r="AJ134" s="203"/>
      <c r="AK134" s="203"/>
      <c r="AL134" s="203"/>
      <c r="AM134" s="203"/>
      <c r="AN134" s="203"/>
      <c r="AO134" s="203"/>
      <c r="AP134" s="203"/>
      <c r="AQ134" s="203"/>
      <c r="AR134" s="203"/>
      <c r="AS134" s="203"/>
      <c r="AT134" s="203"/>
      <c r="AU134" s="203"/>
      <c r="AV134" s="203"/>
      <c r="AW134" s="203"/>
      <c r="AX134" s="203"/>
      <c r="AY134" s="203"/>
      <c r="AZ134" s="203"/>
      <c r="BA134" s="203"/>
    </row>
    <row r="135" spans="1:53" s="205" customFormat="1" ht="25.5">
      <c r="A135" s="226"/>
      <c r="B135" s="156"/>
      <c r="C135" s="156"/>
      <c r="D135" s="156"/>
      <c r="E135" s="156"/>
      <c r="F135" s="156"/>
      <c r="G135" s="156"/>
      <c r="H135" s="156"/>
      <c r="I135" s="156" t="s">
        <v>1694</v>
      </c>
      <c r="J135" s="156" t="s">
        <v>1387</v>
      </c>
      <c r="K135" s="156" t="s">
        <v>1417</v>
      </c>
      <c r="L135" s="156" t="s">
        <v>1664</v>
      </c>
      <c r="M135" s="203"/>
      <c r="N135" s="203"/>
      <c r="O135" s="203"/>
      <c r="P135" s="203"/>
      <c r="Q135" s="203"/>
      <c r="R135" s="203"/>
      <c r="S135" s="203"/>
      <c r="T135" s="203"/>
      <c r="U135" s="203"/>
      <c r="V135" s="203"/>
      <c r="W135" s="203"/>
      <c r="X135" s="203"/>
      <c r="Y135" s="203"/>
      <c r="Z135" s="203"/>
      <c r="AA135" s="203"/>
      <c r="AB135" s="203"/>
      <c r="AC135" s="203"/>
      <c r="AD135" s="203"/>
      <c r="AE135" s="203"/>
      <c r="AF135" s="203"/>
      <c r="AG135" s="203"/>
      <c r="AH135" s="203"/>
      <c r="AI135" s="203"/>
      <c r="AJ135" s="203"/>
      <c r="AK135" s="203"/>
      <c r="AL135" s="203"/>
      <c r="AM135" s="203"/>
      <c r="AN135" s="203"/>
      <c r="AO135" s="203"/>
      <c r="AP135" s="203"/>
      <c r="AQ135" s="203"/>
      <c r="AR135" s="203"/>
      <c r="AS135" s="203"/>
      <c r="AT135" s="203"/>
      <c r="AU135" s="203"/>
      <c r="AV135" s="203"/>
      <c r="AW135" s="203"/>
      <c r="AX135" s="203"/>
      <c r="AY135" s="203"/>
      <c r="AZ135" s="203"/>
      <c r="BA135" s="203"/>
    </row>
    <row r="136" spans="1:53" s="205" customFormat="1" ht="26.25" thickBot="1">
      <c r="A136" s="226"/>
      <c r="B136" s="169"/>
      <c r="C136" s="169"/>
      <c r="D136" s="169"/>
      <c r="E136" s="169"/>
      <c r="F136" s="169"/>
      <c r="G136" s="169"/>
      <c r="H136" s="169"/>
      <c r="I136" s="169" t="s">
        <v>1694</v>
      </c>
      <c r="J136" s="169" t="s">
        <v>1387</v>
      </c>
      <c r="K136" s="169" t="s">
        <v>1073</v>
      </c>
      <c r="L136" s="169" t="s">
        <v>182</v>
      </c>
      <c r="M136" s="203"/>
      <c r="N136" s="203"/>
      <c r="O136" s="203"/>
      <c r="P136" s="203"/>
      <c r="Q136" s="203"/>
      <c r="R136" s="203"/>
      <c r="S136" s="203"/>
      <c r="T136" s="203"/>
      <c r="U136" s="203"/>
      <c r="V136" s="203"/>
      <c r="W136" s="203"/>
      <c r="X136" s="203"/>
      <c r="Y136" s="203"/>
      <c r="Z136" s="203"/>
      <c r="AA136" s="203"/>
      <c r="AB136" s="203"/>
      <c r="AC136" s="203"/>
      <c r="AD136" s="203"/>
      <c r="AE136" s="203"/>
      <c r="AF136" s="203"/>
      <c r="AG136" s="203"/>
      <c r="AH136" s="203"/>
      <c r="AI136" s="203"/>
      <c r="AJ136" s="203"/>
      <c r="AK136" s="203"/>
      <c r="AL136" s="203"/>
      <c r="AM136" s="203"/>
      <c r="AN136" s="203"/>
      <c r="AO136" s="203"/>
      <c r="AP136" s="203"/>
      <c r="AQ136" s="203"/>
      <c r="AR136" s="203"/>
      <c r="AS136" s="203"/>
      <c r="AT136" s="203"/>
      <c r="AU136" s="203"/>
      <c r="AV136" s="203"/>
      <c r="AW136" s="203"/>
      <c r="AX136" s="203"/>
      <c r="AY136" s="203"/>
      <c r="AZ136" s="203"/>
      <c r="BA136" s="203"/>
    </row>
    <row r="137" spans="1:53" s="206" customFormat="1" ht="25.5">
      <c r="A137" s="227"/>
      <c r="B137" s="160"/>
      <c r="C137" s="160"/>
      <c r="D137" s="160">
        <v>616</v>
      </c>
      <c r="E137" s="160" t="s">
        <v>1363</v>
      </c>
      <c r="F137" s="160" t="s">
        <v>1624</v>
      </c>
      <c r="G137" s="160" t="s">
        <v>1602</v>
      </c>
      <c r="H137" s="160" t="str">
        <f>CONCATENATE(F137, " (", E137, ")")</f>
        <v>Monitoring  (C1283169)</v>
      </c>
      <c r="I137" s="160" t="s">
        <v>1695</v>
      </c>
      <c r="J137" s="160" t="s">
        <v>1646</v>
      </c>
      <c r="K137" s="160" t="s">
        <v>1416</v>
      </c>
      <c r="L137" s="160" t="s">
        <v>151</v>
      </c>
      <c r="M137" s="203"/>
      <c r="N137" s="203"/>
      <c r="O137" s="203"/>
      <c r="P137" s="203"/>
      <c r="Q137" s="203"/>
      <c r="R137" s="203"/>
      <c r="S137" s="203"/>
      <c r="T137" s="203"/>
      <c r="U137" s="203"/>
      <c r="V137" s="203"/>
      <c r="W137" s="203"/>
      <c r="X137" s="203"/>
      <c r="Y137" s="203"/>
      <c r="Z137" s="203"/>
      <c r="AA137" s="203"/>
      <c r="AB137" s="203"/>
      <c r="AC137" s="203"/>
      <c r="AD137" s="203"/>
      <c r="AE137" s="203"/>
      <c r="AF137" s="203"/>
      <c r="AG137" s="203"/>
      <c r="AH137" s="203"/>
      <c r="AI137" s="203"/>
      <c r="AJ137" s="203"/>
      <c r="AK137" s="203"/>
      <c r="AL137" s="203"/>
      <c r="AM137" s="203"/>
      <c r="AN137" s="203"/>
      <c r="AO137" s="203"/>
      <c r="AP137" s="203"/>
      <c r="AQ137" s="203"/>
      <c r="AR137" s="203"/>
      <c r="AS137" s="203"/>
      <c r="AT137" s="203"/>
      <c r="AU137" s="203"/>
      <c r="AV137" s="203"/>
      <c r="AW137" s="203"/>
      <c r="AX137" s="203"/>
      <c r="AY137" s="203"/>
      <c r="AZ137" s="203"/>
      <c r="BA137" s="203"/>
    </row>
    <row r="138" spans="1:53" s="206" customFormat="1" ht="25.5">
      <c r="A138" s="227"/>
      <c r="B138" s="160"/>
      <c r="C138" s="160"/>
      <c r="D138" s="160"/>
      <c r="E138" s="160"/>
      <c r="F138" s="160"/>
      <c r="G138" s="160"/>
      <c r="H138" s="160"/>
      <c r="I138" s="160" t="s">
        <v>1694</v>
      </c>
      <c r="J138" s="160" t="s">
        <v>1681</v>
      </c>
      <c r="K138" s="160" t="s">
        <v>1417</v>
      </c>
      <c r="L138" s="160" t="s">
        <v>1665</v>
      </c>
      <c r="M138" s="203"/>
      <c r="N138" s="203"/>
      <c r="O138" s="203"/>
      <c r="P138" s="203"/>
      <c r="Q138" s="203"/>
      <c r="R138" s="203"/>
      <c r="S138" s="203"/>
      <c r="T138" s="203"/>
      <c r="U138" s="203"/>
      <c r="V138" s="203"/>
      <c r="W138" s="203"/>
      <c r="X138" s="203"/>
      <c r="Y138" s="203"/>
      <c r="Z138" s="203"/>
      <c r="AA138" s="203"/>
      <c r="AB138" s="203"/>
      <c r="AC138" s="203"/>
      <c r="AD138" s="203"/>
      <c r="AE138" s="203"/>
      <c r="AF138" s="203"/>
      <c r="AG138" s="203"/>
      <c r="AH138" s="203"/>
      <c r="AI138" s="203"/>
      <c r="AJ138" s="203"/>
      <c r="AK138" s="203"/>
      <c r="AL138" s="203"/>
      <c r="AM138" s="203"/>
      <c r="AN138" s="203"/>
      <c r="AO138" s="203"/>
      <c r="AP138" s="203"/>
      <c r="AQ138" s="203"/>
      <c r="AR138" s="203"/>
      <c r="AS138" s="203"/>
      <c r="AT138" s="203"/>
      <c r="AU138" s="203"/>
      <c r="AV138" s="203"/>
      <c r="AW138" s="203"/>
      <c r="AX138" s="203"/>
      <c r="AY138" s="203"/>
      <c r="AZ138" s="203"/>
      <c r="BA138" s="203"/>
    </row>
    <row r="139" spans="1:53" s="206" customFormat="1" ht="26.25" thickBot="1">
      <c r="A139" s="227"/>
      <c r="B139" s="167"/>
      <c r="C139" s="167"/>
      <c r="D139" s="167"/>
      <c r="E139" s="167"/>
      <c r="F139" s="167"/>
      <c r="G139" s="167"/>
      <c r="H139" s="167"/>
      <c r="I139" s="167" t="s">
        <v>1694</v>
      </c>
      <c r="J139" s="167"/>
      <c r="K139" s="167" t="s">
        <v>1073</v>
      </c>
      <c r="L139" s="167" t="s">
        <v>151</v>
      </c>
      <c r="M139" s="203"/>
      <c r="N139" s="203"/>
      <c r="O139" s="203"/>
      <c r="P139" s="203"/>
      <c r="Q139" s="203"/>
      <c r="R139" s="203"/>
      <c r="S139" s="203"/>
      <c r="T139" s="203"/>
      <c r="U139" s="203"/>
      <c r="V139" s="203"/>
      <c r="W139" s="203"/>
      <c r="X139" s="203"/>
      <c r="Y139" s="203"/>
      <c r="Z139" s="203"/>
      <c r="AA139" s="203"/>
      <c r="AB139" s="203"/>
      <c r="AC139" s="203"/>
      <c r="AD139" s="203"/>
      <c r="AE139" s="203"/>
      <c r="AF139" s="203"/>
      <c r="AG139" s="203"/>
      <c r="AH139" s="203"/>
      <c r="AI139" s="203"/>
      <c r="AJ139" s="203"/>
      <c r="AK139" s="203"/>
      <c r="AL139" s="203"/>
      <c r="AM139" s="203"/>
      <c r="AN139" s="203"/>
      <c r="AO139" s="203"/>
      <c r="AP139" s="203"/>
      <c r="AQ139" s="203"/>
      <c r="AR139" s="203"/>
      <c r="AS139" s="203"/>
      <c r="AT139" s="203"/>
      <c r="AU139" s="203"/>
      <c r="AV139" s="203"/>
      <c r="AW139" s="203"/>
      <c r="AX139" s="203"/>
      <c r="AY139" s="203"/>
      <c r="AZ139" s="203"/>
      <c r="BA139" s="203"/>
    </row>
    <row r="140" spans="1:53" ht="25.5">
      <c r="B140" s="156"/>
      <c r="C140" s="156"/>
      <c r="D140" s="156">
        <v>633</v>
      </c>
      <c r="E140" s="156" t="s">
        <v>1592</v>
      </c>
      <c r="F140" s="156" t="s">
        <v>1635</v>
      </c>
      <c r="G140" s="156" t="s">
        <v>1618</v>
      </c>
      <c r="H140" s="156" t="str">
        <f t="shared" ref="H140:H156" si="3">CONCATENATE(F140, " (", E140, ")")</f>
        <v>biospecimen type  (C2826905)</v>
      </c>
      <c r="I140" s="156" t="s">
        <v>1695</v>
      </c>
      <c r="J140" s="156" t="s">
        <v>1659</v>
      </c>
      <c r="K140" s="156" t="s">
        <v>1416</v>
      </c>
      <c r="L140" s="156" t="s">
        <v>321</v>
      </c>
    </row>
    <row r="141" spans="1:53" ht="25.5">
      <c r="B141" s="156"/>
      <c r="C141" s="156"/>
      <c r="D141" s="156"/>
      <c r="E141" s="156"/>
      <c r="F141" s="156"/>
      <c r="G141" s="156"/>
      <c r="H141" s="156"/>
      <c r="I141" s="156" t="s">
        <v>1694</v>
      </c>
      <c r="J141" s="156" t="s">
        <v>1691</v>
      </c>
      <c r="K141" s="156" t="s">
        <v>1417</v>
      </c>
      <c r="L141" s="156" t="s">
        <v>1678</v>
      </c>
    </row>
    <row r="142" spans="1:53" ht="26.25" thickBot="1">
      <c r="B142" s="169"/>
      <c r="C142" s="169"/>
      <c r="D142" s="169"/>
      <c r="E142" s="169"/>
      <c r="F142" s="169"/>
      <c r="G142" s="169"/>
      <c r="H142" s="169"/>
      <c r="I142" s="169" t="s">
        <v>1694</v>
      </c>
      <c r="J142" s="169"/>
      <c r="K142" s="169" t="s">
        <v>1073</v>
      </c>
      <c r="L142" s="169" t="s">
        <v>321</v>
      </c>
    </row>
    <row r="143" spans="1:53" ht="25.5" hidden="1">
      <c r="B143" s="221"/>
      <c r="C143" s="211"/>
      <c r="D143" s="211">
        <v>616</v>
      </c>
      <c r="E143" s="211" t="s">
        <v>1593</v>
      </c>
      <c r="F143" s="211" t="s">
        <v>1636</v>
      </c>
      <c r="G143" s="211" t="s">
        <v>1619</v>
      </c>
      <c r="H143" s="211" t="str">
        <f t="shared" si="3"/>
        <v>Collection  (C1516698)</v>
      </c>
      <c r="I143" s="211"/>
      <c r="J143" s="211" t="s">
        <v>1662</v>
      </c>
      <c r="K143" s="211" t="s">
        <v>1416</v>
      </c>
      <c r="L143" s="166" t="s">
        <v>88</v>
      </c>
    </row>
    <row r="144" spans="1:53" ht="12.75" hidden="1">
      <c r="B144" s="224"/>
      <c r="C144" s="209"/>
      <c r="D144" s="209"/>
      <c r="E144" s="209"/>
      <c r="F144" s="209"/>
      <c r="G144" s="209"/>
      <c r="H144" s="209"/>
      <c r="I144" s="209"/>
      <c r="J144" s="209"/>
      <c r="K144" s="209"/>
      <c r="L144" s="155"/>
    </row>
    <row r="145" spans="1:53" ht="25.5">
      <c r="B145" s="160"/>
      <c r="C145" s="160"/>
      <c r="D145" s="160">
        <v>616</v>
      </c>
      <c r="E145" s="160" t="s">
        <v>1590</v>
      </c>
      <c r="F145" s="160" t="s">
        <v>1633</v>
      </c>
      <c r="G145" s="160" t="s">
        <v>1616</v>
      </c>
      <c r="H145" s="160" t="str">
        <f t="shared" si="3"/>
        <v>Vial  (C0184301)</v>
      </c>
      <c r="I145" s="160" t="s">
        <v>1695</v>
      </c>
      <c r="J145" s="160" t="s">
        <v>1660</v>
      </c>
      <c r="K145" s="160" t="s">
        <v>1416</v>
      </c>
      <c r="L145" s="160" t="s">
        <v>1642</v>
      </c>
    </row>
    <row r="146" spans="1:53" ht="25.5">
      <c r="B146" s="160"/>
      <c r="C146" s="160"/>
      <c r="D146" s="160"/>
      <c r="E146" s="160"/>
      <c r="F146" s="160"/>
      <c r="G146" s="160"/>
      <c r="H146" s="160"/>
      <c r="I146" s="160" t="s">
        <v>1694</v>
      </c>
      <c r="J146" s="160" t="s">
        <v>1692</v>
      </c>
      <c r="K146" s="160" t="s">
        <v>1417</v>
      </c>
      <c r="L146" s="160" t="s">
        <v>1679</v>
      </c>
    </row>
    <row r="147" spans="1:53" ht="26.25" thickBot="1">
      <c r="B147" s="167"/>
      <c r="C147" s="167"/>
      <c r="D147" s="167"/>
      <c r="E147" s="167"/>
      <c r="F147" s="167"/>
      <c r="G147" s="167"/>
      <c r="H147" s="167"/>
      <c r="I147" s="167" t="s">
        <v>1694</v>
      </c>
      <c r="J147" s="167"/>
      <c r="K147" s="167" t="s">
        <v>1073</v>
      </c>
      <c r="L147" s="167" t="s">
        <v>191</v>
      </c>
    </row>
    <row r="148" spans="1:53" ht="25.5">
      <c r="B148" s="156"/>
      <c r="C148" s="156"/>
      <c r="D148" s="156">
        <v>616</v>
      </c>
      <c r="E148" s="156" t="s">
        <v>1584</v>
      </c>
      <c r="F148" s="156" t="s">
        <v>1630</v>
      </c>
      <c r="G148" s="156" t="s">
        <v>1610</v>
      </c>
      <c r="H148" s="156" t="str">
        <f t="shared" si="3"/>
        <v>Specify  (C1521902)</v>
      </c>
      <c r="I148" s="156" t="s">
        <v>1695</v>
      </c>
      <c r="J148" s="156" t="s">
        <v>1654</v>
      </c>
      <c r="K148" s="156" t="s">
        <v>1416</v>
      </c>
      <c r="L148" s="156" t="s">
        <v>85</v>
      </c>
    </row>
    <row r="149" spans="1:53" ht="25.5">
      <c r="B149" s="156"/>
      <c r="C149" s="156"/>
      <c r="D149" s="156"/>
      <c r="E149" s="156"/>
      <c r="F149" s="156"/>
      <c r="G149" s="156"/>
      <c r="H149" s="156"/>
      <c r="I149" s="156" t="s">
        <v>1694</v>
      </c>
      <c r="J149" s="156" t="s">
        <v>1687</v>
      </c>
      <c r="K149" s="156" t="s">
        <v>1417</v>
      </c>
      <c r="L149" s="156" t="s">
        <v>1674</v>
      </c>
    </row>
    <row r="150" spans="1:53" ht="26.25" thickBot="1">
      <c r="B150" s="169"/>
      <c r="C150" s="169"/>
      <c r="D150" s="169"/>
      <c r="E150" s="169"/>
      <c r="F150" s="169"/>
      <c r="G150" s="169"/>
      <c r="H150" s="169"/>
      <c r="I150" s="169" t="s">
        <v>1694</v>
      </c>
      <c r="J150" s="169"/>
      <c r="K150" s="169" t="s">
        <v>1073</v>
      </c>
      <c r="L150" s="169" t="s">
        <v>151</v>
      </c>
    </row>
    <row r="151" spans="1:53" ht="25.5" hidden="1">
      <c r="B151" s="230"/>
      <c r="C151" s="212"/>
      <c r="D151" s="212">
        <v>616</v>
      </c>
      <c r="E151" s="212" t="s">
        <v>1591</v>
      </c>
      <c r="F151" s="212" t="s">
        <v>1634</v>
      </c>
      <c r="G151" s="212" t="s">
        <v>1617</v>
      </c>
      <c r="H151" s="212" t="str">
        <f t="shared" si="3"/>
        <v>TUBE  (C0175730)</v>
      </c>
      <c r="I151" s="212"/>
      <c r="J151" s="212" t="s">
        <v>1661</v>
      </c>
      <c r="K151" s="211" t="s">
        <v>1416</v>
      </c>
      <c r="L151" s="166" t="s">
        <v>1642</v>
      </c>
    </row>
    <row r="152" spans="1:53" ht="38.25">
      <c r="B152" s="160"/>
      <c r="C152" s="160"/>
      <c r="D152" s="160">
        <v>616</v>
      </c>
      <c r="E152" s="160" t="s">
        <v>1581</v>
      </c>
      <c r="F152" s="160" t="s">
        <v>1596</v>
      </c>
      <c r="G152" s="160" t="s">
        <v>1607</v>
      </c>
      <c r="H152" s="160" t="str">
        <f t="shared" si="3"/>
        <v>Metabolomics  (C1328813)</v>
      </c>
      <c r="I152" s="160" t="s">
        <v>1695</v>
      </c>
      <c r="J152" s="160" t="s">
        <v>1651</v>
      </c>
      <c r="K152" s="160" t="s">
        <v>1416</v>
      </c>
      <c r="L152" s="160" t="s">
        <v>156</v>
      </c>
    </row>
    <row r="153" spans="1:53" ht="38.25">
      <c r="B153" s="160"/>
      <c r="C153" s="160"/>
      <c r="D153" s="160"/>
      <c r="E153" s="160"/>
      <c r="F153" s="160"/>
      <c r="G153" s="160"/>
      <c r="H153" s="160"/>
      <c r="I153" s="160" t="s">
        <v>1694</v>
      </c>
      <c r="J153" s="160" t="s">
        <v>1684</v>
      </c>
      <c r="K153" s="160" t="s">
        <v>1417</v>
      </c>
      <c r="L153" s="160" t="s">
        <v>1666</v>
      </c>
    </row>
    <row r="154" spans="1:53" ht="38.25">
      <c r="B154" s="160"/>
      <c r="C154" s="160"/>
      <c r="D154" s="160"/>
      <c r="E154" s="160"/>
      <c r="F154" s="160"/>
      <c r="G154" s="160"/>
      <c r="H154" s="160"/>
      <c r="I154" s="160" t="s">
        <v>1694</v>
      </c>
      <c r="J154" s="160"/>
      <c r="K154" s="160" t="s">
        <v>1073</v>
      </c>
      <c r="L154" s="160" t="s">
        <v>156</v>
      </c>
    </row>
    <row r="155" spans="1:53">
      <c r="B155" s="222"/>
      <c r="C155" s="210"/>
      <c r="D155" s="210"/>
      <c r="E155" s="210" t="s">
        <v>1418</v>
      </c>
      <c r="F155" s="210"/>
      <c r="G155" s="210"/>
      <c r="H155" s="210" t="str">
        <f t="shared" si="3"/>
        <v xml:space="preserve"> ( )</v>
      </c>
      <c r="I155" s="210"/>
      <c r="J155" s="210"/>
      <c r="K155" s="210"/>
      <c r="L155" s="210"/>
    </row>
    <row r="156" spans="1:53" s="205" customFormat="1" ht="38.25">
      <c r="A156" s="226">
        <v>10</v>
      </c>
      <c r="B156" s="156" t="s">
        <v>1707</v>
      </c>
      <c r="C156" s="156" t="s">
        <v>1577</v>
      </c>
      <c r="D156" s="156">
        <v>797</v>
      </c>
      <c r="E156" s="156" t="s">
        <v>1359</v>
      </c>
      <c r="F156" s="156" t="s">
        <v>1623</v>
      </c>
      <c r="G156" s="156" t="s">
        <v>1601</v>
      </c>
      <c r="H156" s="156" t="str">
        <f t="shared" si="3"/>
        <v>Clinical Events  (C2827664)</v>
      </c>
      <c r="I156" s="156" t="s">
        <v>1695</v>
      </c>
      <c r="J156" s="156" t="s">
        <v>1645</v>
      </c>
      <c r="K156" s="156" t="s">
        <v>1416</v>
      </c>
      <c r="L156" s="156" t="s">
        <v>33</v>
      </c>
      <c r="M156" s="203"/>
      <c r="N156" s="203"/>
      <c r="O156" s="203"/>
      <c r="P156" s="203"/>
      <c r="Q156" s="203"/>
      <c r="R156" s="203"/>
      <c r="S156" s="203"/>
      <c r="T156" s="203"/>
      <c r="U156" s="203"/>
      <c r="V156" s="203"/>
      <c r="W156" s="203"/>
      <c r="X156" s="203"/>
      <c r="Y156" s="203"/>
      <c r="Z156" s="203"/>
      <c r="AA156" s="203"/>
      <c r="AB156" s="203"/>
      <c r="AC156" s="203"/>
      <c r="AD156" s="203"/>
      <c r="AE156" s="203"/>
      <c r="AF156" s="203"/>
      <c r="AG156" s="203"/>
      <c r="AH156" s="203"/>
      <c r="AI156" s="203"/>
      <c r="AJ156" s="203"/>
      <c r="AK156" s="203"/>
      <c r="AL156" s="203"/>
      <c r="AM156" s="203"/>
      <c r="AN156" s="203"/>
      <c r="AO156" s="203"/>
      <c r="AP156" s="203"/>
      <c r="AQ156" s="203"/>
      <c r="AR156" s="203"/>
      <c r="AS156" s="203"/>
      <c r="AT156" s="203"/>
      <c r="AU156" s="203"/>
      <c r="AV156" s="203"/>
      <c r="AW156" s="203"/>
      <c r="AX156" s="203"/>
      <c r="AY156" s="203"/>
      <c r="AZ156" s="203"/>
      <c r="BA156" s="203"/>
    </row>
    <row r="157" spans="1:53" s="205" customFormat="1" ht="25.5">
      <c r="A157" s="226"/>
      <c r="B157" s="156"/>
      <c r="C157" s="156"/>
      <c r="D157" s="156"/>
      <c r="E157" s="156"/>
      <c r="F157" s="156"/>
      <c r="G157" s="156"/>
      <c r="H157" s="156"/>
      <c r="I157" s="156" t="s">
        <v>1694</v>
      </c>
      <c r="J157" s="156" t="s">
        <v>1387</v>
      </c>
      <c r="K157" s="156" t="s">
        <v>1417</v>
      </c>
      <c r="L157" s="156" t="s">
        <v>1664</v>
      </c>
      <c r="M157" s="203"/>
      <c r="N157" s="203"/>
      <c r="O157" s="203"/>
      <c r="P157" s="203"/>
      <c r="Q157" s="203"/>
      <c r="R157" s="203"/>
      <c r="S157" s="203"/>
      <c r="T157" s="203"/>
      <c r="U157" s="203"/>
      <c r="V157" s="203"/>
      <c r="W157" s="203"/>
      <c r="X157" s="203"/>
      <c r="Y157" s="203"/>
      <c r="Z157" s="203"/>
      <c r="AA157" s="203"/>
      <c r="AB157" s="203"/>
      <c r="AC157" s="203"/>
      <c r="AD157" s="203"/>
      <c r="AE157" s="203"/>
      <c r="AF157" s="203"/>
      <c r="AG157" s="203"/>
      <c r="AH157" s="203"/>
      <c r="AI157" s="203"/>
      <c r="AJ157" s="203"/>
      <c r="AK157" s="203"/>
      <c r="AL157" s="203"/>
      <c r="AM157" s="203"/>
      <c r="AN157" s="203"/>
      <c r="AO157" s="203"/>
      <c r="AP157" s="203"/>
      <c r="AQ157" s="203"/>
      <c r="AR157" s="203"/>
      <c r="AS157" s="203"/>
      <c r="AT157" s="203"/>
      <c r="AU157" s="203"/>
      <c r="AV157" s="203"/>
      <c r="AW157" s="203"/>
      <c r="AX157" s="203"/>
      <c r="AY157" s="203"/>
      <c r="AZ157" s="203"/>
      <c r="BA157" s="203"/>
    </row>
    <row r="158" spans="1:53" s="205" customFormat="1" ht="25.5">
      <c r="A158" s="226"/>
      <c r="B158" s="156"/>
      <c r="C158" s="156"/>
      <c r="D158" s="156"/>
      <c r="E158" s="156"/>
      <c r="F158" s="156"/>
      <c r="G158" s="156"/>
      <c r="H158" s="156"/>
      <c r="I158" s="156" t="s">
        <v>1694</v>
      </c>
      <c r="J158" s="156" t="s">
        <v>1387</v>
      </c>
      <c r="K158" s="156" t="s">
        <v>1073</v>
      </c>
      <c r="L158" s="156" t="s">
        <v>182</v>
      </c>
      <c r="M158" s="203"/>
      <c r="N158" s="203"/>
      <c r="O158" s="203"/>
      <c r="P158" s="203"/>
      <c r="Q158" s="203"/>
      <c r="R158" s="203"/>
      <c r="S158" s="203"/>
      <c r="T158" s="203"/>
      <c r="U158" s="203"/>
      <c r="V158" s="203"/>
      <c r="W158" s="203"/>
      <c r="X158" s="203"/>
      <c r="Y158" s="203"/>
      <c r="Z158" s="203"/>
      <c r="AA158" s="203"/>
      <c r="AB158" s="203"/>
      <c r="AC158" s="203"/>
      <c r="AD158" s="203"/>
      <c r="AE158" s="203"/>
      <c r="AF158" s="203"/>
      <c r="AG158" s="203"/>
      <c r="AH158" s="203"/>
      <c r="AI158" s="203"/>
      <c r="AJ158" s="203"/>
      <c r="AK158" s="203"/>
      <c r="AL158" s="203"/>
      <c r="AM158" s="203"/>
      <c r="AN158" s="203"/>
      <c r="AO158" s="203"/>
      <c r="AP158" s="203"/>
      <c r="AQ158" s="203"/>
      <c r="AR158" s="203"/>
      <c r="AS158" s="203"/>
      <c r="AT158" s="203"/>
      <c r="AU158" s="203"/>
      <c r="AV158" s="203"/>
      <c r="AW158" s="203"/>
      <c r="AX158" s="203"/>
      <c r="AY158" s="203"/>
      <c r="AZ158" s="203"/>
      <c r="BA158" s="203"/>
    </row>
    <row r="159" spans="1:53" s="206" customFormat="1" ht="25.5">
      <c r="A159" s="227"/>
      <c r="B159" s="160"/>
      <c r="C159" s="160"/>
      <c r="D159" s="160">
        <v>620</v>
      </c>
      <c r="E159" s="160" t="s">
        <v>1363</v>
      </c>
      <c r="F159" s="160" t="s">
        <v>1624</v>
      </c>
      <c r="G159" s="160" t="s">
        <v>1602</v>
      </c>
      <c r="H159" s="160" t="str">
        <f>CONCATENATE(F159, " (", E159, ")")</f>
        <v>Monitoring  (C1283169)</v>
      </c>
      <c r="I159" s="160" t="s">
        <v>1695</v>
      </c>
      <c r="J159" s="160" t="s">
        <v>1646</v>
      </c>
      <c r="K159" s="160" t="s">
        <v>1416</v>
      </c>
      <c r="L159" s="160" t="s">
        <v>151</v>
      </c>
      <c r="M159" s="203"/>
      <c r="N159" s="203"/>
      <c r="O159" s="203"/>
      <c r="P159" s="203"/>
      <c r="Q159" s="203"/>
      <c r="R159" s="203"/>
      <c r="S159" s="203"/>
      <c r="T159" s="203"/>
      <c r="U159" s="203"/>
      <c r="V159" s="203"/>
      <c r="W159" s="203"/>
      <c r="X159" s="203"/>
      <c r="Y159" s="203"/>
      <c r="Z159" s="203"/>
      <c r="AA159" s="203"/>
      <c r="AB159" s="203"/>
      <c r="AC159" s="203"/>
      <c r="AD159" s="203"/>
      <c r="AE159" s="203"/>
      <c r="AF159" s="203"/>
      <c r="AG159" s="203"/>
      <c r="AH159" s="203"/>
      <c r="AI159" s="203"/>
      <c r="AJ159" s="203"/>
      <c r="AK159" s="203"/>
      <c r="AL159" s="203"/>
      <c r="AM159" s="203"/>
      <c r="AN159" s="203"/>
      <c r="AO159" s="203"/>
      <c r="AP159" s="203"/>
      <c r="AQ159" s="203"/>
      <c r="AR159" s="203"/>
      <c r="AS159" s="203"/>
      <c r="AT159" s="203"/>
      <c r="AU159" s="203"/>
      <c r="AV159" s="203"/>
      <c r="AW159" s="203"/>
      <c r="AX159" s="203"/>
      <c r="AY159" s="203"/>
      <c r="AZ159" s="203"/>
      <c r="BA159" s="203"/>
    </row>
    <row r="160" spans="1:53" s="206" customFormat="1" ht="25.5">
      <c r="A160" s="227"/>
      <c r="B160" s="160"/>
      <c r="C160" s="160"/>
      <c r="D160" s="160"/>
      <c r="E160" s="160"/>
      <c r="F160" s="160"/>
      <c r="G160" s="160"/>
      <c r="H160" s="160"/>
      <c r="I160" s="160" t="s">
        <v>1694</v>
      </c>
      <c r="J160" s="160" t="s">
        <v>1681</v>
      </c>
      <c r="K160" s="160" t="s">
        <v>1417</v>
      </c>
      <c r="L160" s="160" t="s">
        <v>1665</v>
      </c>
      <c r="M160" s="203"/>
      <c r="N160" s="203"/>
      <c r="O160" s="203"/>
      <c r="P160" s="203"/>
      <c r="Q160" s="203"/>
      <c r="R160" s="203"/>
      <c r="S160" s="203"/>
      <c r="T160" s="203"/>
      <c r="U160" s="203"/>
      <c r="V160" s="203"/>
      <c r="W160" s="203"/>
      <c r="X160" s="203"/>
      <c r="Y160" s="203"/>
      <c r="Z160" s="203"/>
      <c r="AA160" s="203"/>
      <c r="AB160" s="203"/>
      <c r="AC160" s="203"/>
      <c r="AD160" s="203"/>
      <c r="AE160" s="203"/>
      <c r="AF160" s="203"/>
      <c r="AG160" s="203"/>
      <c r="AH160" s="203"/>
      <c r="AI160" s="203"/>
      <c r="AJ160" s="203"/>
      <c r="AK160" s="203"/>
      <c r="AL160" s="203"/>
      <c r="AM160" s="203"/>
      <c r="AN160" s="203"/>
      <c r="AO160" s="203"/>
      <c r="AP160" s="203"/>
      <c r="AQ160" s="203"/>
      <c r="AR160" s="203"/>
      <c r="AS160" s="203"/>
      <c r="AT160" s="203"/>
      <c r="AU160" s="203"/>
      <c r="AV160" s="203"/>
      <c r="AW160" s="203"/>
      <c r="AX160" s="203"/>
      <c r="AY160" s="203"/>
      <c r="AZ160" s="203"/>
      <c r="BA160" s="203"/>
    </row>
    <row r="161" spans="1:53" s="206" customFormat="1" ht="25.5">
      <c r="A161" s="227"/>
      <c r="B161" s="160"/>
      <c r="C161" s="160"/>
      <c r="D161" s="160"/>
      <c r="E161" s="160"/>
      <c r="F161" s="160"/>
      <c r="G161" s="160"/>
      <c r="H161" s="160"/>
      <c r="I161" s="160" t="s">
        <v>1694</v>
      </c>
      <c r="J161" s="160"/>
      <c r="K161" s="160" t="s">
        <v>1073</v>
      </c>
      <c r="L161" s="160" t="s">
        <v>151</v>
      </c>
      <c r="M161" s="203"/>
      <c r="N161" s="203"/>
      <c r="O161" s="203"/>
      <c r="P161" s="203"/>
      <c r="Q161" s="203"/>
      <c r="R161" s="203"/>
      <c r="S161" s="203"/>
      <c r="T161" s="203"/>
      <c r="U161" s="203"/>
      <c r="V161" s="203"/>
      <c r="W161" s="203"/>
      <c r="X161" s="203"/>
      <c r="Y161" s="203"/>
      <c r="Z161" s="203"/>
      <c r="AA161" s="203"/>
      <c r="AB161" s="203"/>
      <c r="AC161" s="203"/>
      <c r="AD161" s="203"/>
      <c r="AE161" s="203"/>
      <c r="AF161" s="203"/>
      <c r="AG161" s="203"/>
      <c r="AH161" s="203"/>
      <c r="AI161" s="203"/>
      <c r="AJ161" s="203"/>
      <c r="AK161" s="203"/>
      <c r="AL161" s="203"/>
      <c r="AM161" s="203"/>
      <c r="AN161" s="203"/>
      <c r="AO161" s="203"/>
      <c r="AP161" s="203"/>
      <c r="AQ161" s="203"/>
      <c r="AR161" s="203"/>
      <c r="AS161" s="203"/>
      <c r="AT161" s="203"/>
      <c r="AU161" s="203"/>
      <c r="AV161" s="203"/>
      <c r="AW161" s="203"/>
      <c r="AX161" s="203"/>
      <c r="AY161" s="203"/>
      <c r="AZ161" s="203"/>
      <c r="BA161" s="203"/>
    </row>
    <row r="162" spans="1:53" ht="25.5">
      <c r="B162" s="156"/>
      <c r="C162" s="156"/>
      <c r="D162" s="156">
        <v>630</v>
      </c>
      <c r="E162" s="156" t="s">
        <v>1594</v>
      </c>
      <c r="F162" s="156" t="s">
        <v>1600</v>
      </c>
      <c r="G162" s="156" t="s">
        <v>1243</v>
      </c>
      <c r="H162" s="156" t="str">
        <f>CONCATENATE(F162, " (", E162, ")")</f>
        <v>Aliquot Volume  (C5419067)</v>
      </c>
      <c r="I162" s="156" t="s">
        <v>1695</v>
      </c>
      <c r="J162" s="156" t="s">
        <v>1663</v>
      </c>
      <c r="K162" s="156" t="s">
        <v>1416</v>
      </c>
      <c r="L162" s="156" t="s">
        <v>213</v>
      </c>
    </row>
    <row r="163" spans="1:53" ht="25.5">
      <c r="B163" s="156"/>
      <c r="C163" s="156"/>
      <c r="D163" s="156"/>
      <c r="E163" s="156"/>
      <c r="F163" s="156"/>
      <c r="G163" s="156"/>
      <c r="H163" s="156"/>
      <c r="I163" s="156" t="s">
        <v>1694</v>
      </c>
      <c r="J163" s="156" t="s">
        <v>1693</v>
      </c>
      <c r="K163" s="156" t="s">
        <v>1417</v>
      </c>
      <c r="L163" s="156" t="s">
        <v>1680</v>
      </c>
    </row>
    <row r="164" spans="1:53" ht="25.5">
      <c r="B164" s="156"/>
      <c r="C164" s="156"/>
      <c r="D164" s="156"/>
      <c r="E164" s="156"/>
      <c r="F164" s="156"/>
      <c r="G164" s="156"/>
      <c r="H164" s="156"/>
      <c r="I164" s="156" t="s">
        <v>1694</v>
      </c>
      <c r="J164" s="156"/>
      <c r="K164" s="156" t="s">
        <v>1073</v>
      </c>
      <c r="L164" s="156" t="s">
        <v>213</v>
      </c>
    </row>
    <row r="165" spans="1:53" ht="38.25">
      <c r="B165" s="160"/>
      <c r="C165" s="160"/>
      <c r="D165" s="160">
        <v>620</v>
      </c>
      <c r="E165" s="160" t="s">
        <v>1581</v>
      </c>
      <c r="F165" s="160" t="s">
        <v>1596</v>
      </c>
      <c r="G165" s="160" t="s">
        <v>1607</v>
      </c>
      <c r="H165" s="160" t="str">
        <f>CONCATENATE(F165, " (", E165, ")")</f>
        <v>Metabolomics  (C1328813)</v>
      </c>
      <c r="I165" s="160" t="s">
        <v>1695</v>
      </c>
      <c r="J165" s="160" t="s">
        <v>1651</v>
      </c>
      <c r="K165" s="160" t="s">
        <v>1416</v>
      </c>
      <c r="L165" s="160" t="s">
        <v>156</v>
      </c>
    </row>
    <row r="166" spans="1:53" ht="38.25">
      <c r="B166" s="160"/>
      <c r="C166" s="160"/>
      <c r="D166" s="160"/>
      <c r="E166" s="160" t="s">
        <v>1418</v>
      </c>
      <c r="F166" s="160"/>
      <c r="G166" s="160"/>
      <c r="H166" s="160"/>
      <c r="I166" s="160" t="s">
        <v>1694</v>
      </c>
      <c r="J166" s="160" t="s">
        <v>1684</v>
      </c>
      <c r="K166" s="160" t="s">
        <v>1417</v>
      </c>
      <c r="L166" s="160" t="s">
        <v>1666</v>
      </c>
    </row>
    <row r="167" spans="1:53" ht="38.25">
      <c r="B167" s="160"/>
      <c r="C167" s="160"/>
      <c r="D167" s="160"/>
      <c r="E167" s="160" t="s">
        <v>1418</v>
      </c>
      <c r="F167" s="160"/>
      <c r="G167" s="160"/>
      <c r="H167" s="160"/>
      <c r="I167" s="160" t="s">
        <v>1694</v>
      </c>
      <c r="J167" s="160"/>
      <c r="K167" s="160" t="s">
        <v>1073</v>
      </c>
      <c r="L167" s="160" t="s">
        <v>156</v>
      </c>
    </row>
    <row r="168" spans="1:53">
      <c r="E168" s="203" t="s">
        <v>1418</v>
      </c>
    </row>
    <row r="169" spans="1:53">
      <c r="E169" s="203" t="s">
        <v>1418</v>
      </c>
    </row>
    <row r="170" spans="1:53">
      <c r="E170" s="203" t="s">
        <v>1418</v>
      </c>
    </row>
    <row r="171" spans="1:53">
      <c r="E171" s="203" t="s">
        <v>1418</v>
      </c>
    </row>
    <row r="172" spans="1:53">
      <c r="E172" s="203" t="s">
        <v>1418</v>
      </c>
    </row>
    <row r="173" spans="1:53">
      <c r="E173" s="203" t="s">
        <v>1418</v>
      </c>
    </row>
    <row r="174" spans="1:53">
      <c r="E174" s="203" t="s">
        <v>1418</v>
      </c>
    </row>
    <row r="175" spans="1:53">
      <c r="E175" s="203" t="s">
        <v>1418</v>
      </c>
    </row>
    <row r="176" spans="1:53">
      <c r="E176" s="203" t="s">
        <v>1418</v>
      </c>
    </row>
    <row r="177" spans="5:5">
      <c r="E177" s="203" t="s">
        <v>1418</v>
      </c>
    </row>
    <row r="178" spans="5:5">
      <c r="E178" s="203" t="s">
        <v>1418</v>
      </c>
    </row>
    <row r="179" spans="5:5">
      <c r="E179" s="203" t="s">
        <v>1418</v>
      </c>
    </row>
    <row r="180" spans="5:5">
      <c r="E180" s="203" t="s">
        <v>1418</v>
      </c>
    </row>
    <row r="181" spans="5:5">
      <c r="E181" s="203" t="s">
        <v>1418</v>
      </c>
    </row>
    <row r="182" spans="5:5">
      <c r="E182" s="203" t="s">
        <v>1418</v>
      </c>
    </row>
    <row r="183" spans="5:5">
      <c r="E183" s="203" t="s">
        <v>1418</v>
      </c>
    </row>
    <row r="184" spans="5:5">
      <c r="E184" s="203" t="s">
        <v>1418</v>
      </c>
    </row>
    <row r="185" spans="5:5">
      <c r="E185" s="203" t="s">
        <v>1418</v>
      </c>
    </row>
    <row r="186" spans="5:5">
      <c r="E186" s="203" t="s">
        <v>1418</v>
      </c>
    </row>
    <row r="187" spans="5:5">
      <c r="E187" s="203" t="s">
        <v>1418</v>
      </c>
    </row>
    <row r="188" spans="5:5">
      <c r="E188" s="203" t="s">
        <v>1418</v>
      </c>
    </row>
    <row r="189" spans="5:5">
      <c r="E189" s="203" t="s">
        <v>1418</v>
      </c>
    </row>
    <row r="190" spans="5:5">
      <c r="E190" s="203" t="s">
        <v>1418</v>
      </c>
    </row>
    <row r="191" spans="5:5">
      <c r="E191" s="203" t="s">
        <v>1418</v>
      </c>
    </row>
    <row r="192" spans="5:5">
      <c r="E192" s="203" t="s">
        <v>1418</v>
      </c>
    </row>
    <row r="193" spans="5:5">
      <c r="E193" s="203" t="s">
        <v>1418</v>
      </c>
    </row>
    <row r="194" spans="5:5">
      <c r="E194" s="203" t="s">
        <v>1418</v>
      </c>
    </row>
    <row r="195" spans="5:5">
      <c r="E195" s="203" t="s">
        <v>1418</v>
      </c>
    </row>
    <row r="196" spans="5:5">
      <c r="E196" s="203" t="s">
        <v>1418</v>
      </c>
    </row>
    <row r="197" spans="5:5">
      <c r="E197" s="203" t="s">
        <v>1418</v>
      </c>
    </row>
    <row r="198" spans="5:5">
      <c r="E198" s="203" t="s">
        <v>1418</v>
      </c>
    </row>
    <row r="199" spans="5:5">
      <c r="E199" s="203" t="s">
        <v>1418</v>
      </c>
    </row>
    <row r="200" spans="5:5">
      <c r="E200" s="203" t="s">
        <v>1418</v>
      </c>
    </row>
    <row r="201" spans="5:5">
      <c r="E201" s="203" t="s">
        <v>1418</v>
      </c>
    </row>
    <row r="202" spans="5:5">
      <c r="E202" s="203" t="s">
        <v>1418</v>
      </c>
    </row>
    <row r="203" spans="5:5">
      <c r="E203" s="203" t="s">
        <v>1418</v>
      </c>
    </row>
    <row r="204" spans="5:5">
      <c r="E204" s="203" t="s">
        <v>1418</v>
      </c>
    </row>
    <row r="205" spans="5:5">
      <c r="E205" s="203" t="s">
        <v>1418</v>
      </c>
    </row>
    <row r="206" spans="5:5">
      <c r="E206" s="203" t="s">
        <v>1418</v>
      </c>
    </row>
    <row r="207" spans="5:5">
      <c r="E207" s="203" t="s">
        <v>1418</v>
      </c>
    </row>
    <row r="208" spans="5:5">
      <c r="E208" s="203" t="s">
        <v>1418</v>
      </c>
    </row>
    <row r="209" spans="5:5">
      <c r="E209" s="203" t="s">
        <v>1418</v>
      </c>
    </row>
    <row r="210" spans="5:5">
      <c r="E210" s="203" t="s">
        <v>1418</v>
      </c>
    </row>
    <row r="211" spans="5:5">
      <c r="E211" s="203" t="s">
        <v>1418</v>
      </c>
    </row>
    <row r="212" spans="5:5">
      <c r="E212" s="203" t="s">
        <v>1418</v>
      </c>
    </row>
    <row r="213" spans="5:5">
      <c r="E213" s="203" t="s">
        <v>1418</v>
      </c>
    </row>
    <row r="214" spans="5:5">
      <c r="E214" s="203" t="s">
        <v>1418</v>
      </c>
    </row>
    <row r="215" spans="5:5">
      <c r="E215" s="203" t="s">
        <v>1418</v>
      </c>
    </row>
  </sheetData>
  <autoFilter ref="B1:B215" xr:uid="{3AACCDB4-50EC-4226-A7D3-AFF92DDE0DB8}"/>
  <conditionalFormatting sqref="H1 H59:H64 H123:H129 H143:H144 H162:H164 H87 H97:H100 H110:H116 H46:H53 H3:H7 H20 H133 H151:H156 H168:H1048576">
    <cfRule type="containsText" dxfId="20" priority="7" operator="containsText" text="NCI">
      <formula>NOT(ISERROR(SEARCH("NCI",H1)))</formula>
    </cfRule>
  </conditionalFormatting>
  <conditionalFormatting sqref="H54:H55">
    <cfRule type="containsText" dxfId="19" priority="6" operator="containsText" text="NCI">
      <formula>NOT(ISERROR(SEARCH("NCI",H54)))</formula>
    </cfRule>
  </conditionalFormatting>
  <conditionalFormatting sqref="H157:H158">
    <cfRule type="containsText" dxfId="18" priority="5" operator="containsText" text="NCI">
      <formula>NOT(ISERROR(SEARCH("NCI",H157)))</formula>
    </cfRule>
  </conditionalFormatting>
  <conditionalFormatting sqref="H138:H139">
    <cfRule type="containsText" dxfId="17" priority="4" operator="containsText" text="NCI">
      <formula>NOT(ISERROR(SEARCH("NCI",H138)))</formula>
    </cfRule>
  </conditionalFormatting>
  <conditionalFormatting sqref="H160:H161">
    <cfRule type="containsText" dxfId="16" priority="3" operator="containsText" text="NCI">
      <formula>NOT(ISERROR(SEARCH("NCI",H160)))</formula>
    </cfRule>
  </conditionalFormatting>
  <conditionalFormatting sqref="H41:H42">
    <cfRule type="containsText" dxfId="15" priority="2" operator="containsText" text="NCI">
      <formula>NOT(ISERROR(SEARCH("NCI",H41)))</formula>
    </cfRule>
  </conditionalFormatting>
  <conditionalFormatting sqref="H44:H45">
    <cfRule type="containsText" dxfId="14" priority="1" operator="containsText" text="NCI">
      <formula>NOT(ISERROR(SEARCH("NCI",H44)))</formula>
    </cfRule>
  </conditionalFormatting>
  <pageMargins left="0.7" right="0.7" top="0.75" bottom="0.75" header="0.3" footer="0.3"/>
  <pageSetup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A498D-9DD9-4C1D-BDE1-19BA4CAB6791}">
  <sheetPr codeName="Sheet4"/>
  <dimension ref="A1:N35"/>
  <sheetViews>
    <sheetView workbookViewId="0">
      <selection activeCell="N11" sqref="N11"/>
    </sheetView>
  </sheetViews>
  <sheetFormatPr defaultColWidth="9.140625" defaultRowHeight="15"/>
  <cols>
    <col min="1" max="1" width="16.7109375" style="88" customWidth="1"/>
    <col min="2" max="2" width="21.28515625" style="88" customWidth="1"/>
    <col min="3" max="3" width="11.42578125" style="88" customWidth="1"/>
    <col min="4" max="4" width="8.85546875" style="88" hidden="1" customWidth="1"/>
    <col min="5" max="5" width="17.85546875" style="88" customWidth="1"/>
    <col min="6" max="6" width="30.7109375" style="88" customWidth="1"/>
    <col min="7" max="7" width="38" style="88" customWidth="1"/>
    <col min="8" max="8" width="19" style="88" customWidth="1"/>
    <col min="9" max="13" width="9.140625" style="88"/>
    <col min="14" max="14" width="35.85546875" style="88" customWidth="1"/>
    <col min="15" max="16384" width="9.140625" style="88"/>
  </cols>
  <sheetData>
    <row r="1" spans="1:14" s="186" customFormat="1" ht="30">
      <c r="A1" s="202" t="s">
        <v>1556</v>
      </c>
      <c r="B1" s="202" t="s">
        <v>1336</v>
      </c>
      <c r="C1" s="202" t="s">
        <v>1555</v>
      </c>
      <c r="D1" s="202" t="s">
        <v>1554</v>
      </c>
      <c r="E1" s="202" t="s">
        <v>1553</v>
      </c>
      <c r="F1" s="202" t="s">
        <v>1552</v>
      </c>
      <c r="G1" s="202" t="s">
        <v>1551</v>
      </c>
      <c r="H1" s="202" t="s">
        <v>1550</v>
      </c>
      <c r="N1" s="201" t="s">
        <v>1549</v>
      </c>
    </row>
    <row r="2" spans="1:14" ht="72">
      <c r="A2" s="199" t="s">
        <v>1548</v>
      </c>
      <c r="B2" s="199" t="s">
        <v>1547</v>
      </c>
      <c r="C2" s="199">
        <v>621</v>
      </c>
      <c r="D2" s="198"/>
      <c r="E2" s="198" t="s">
        <v>1520</v>
      </c>
      <c r="F2" s="198" t="s">
        <v>1546</v>
      </c>
      <c r="G2" s="198" t="s">
        <v>1518</v>
      </c>
      <c r="H2" s="198" t="s">
        <v>1517</v>
      </c>
      <c r="N2" s="194" t="s">
        <v>1463</v>
      </c>
    </row>
    <row r="3" spans="1:14" ht="45">
      <c r="A3" s="198"/>
      <c r="B3" s="198"/>
      <c r="C3" s="199">
        <v>621</v>
      </c>
      <c r="D3" s="198"/>
      <c r="E3" s="198" t="s">
        <v>1212</v>
      </c>
      <c r="F3" s="198" t="s">
        <v>1545</v>
      </c>
      <c r="G3" s="198" t="s">
        <v>1509</v>
      </c>
      <c r="H3" s="198" t="s">
        <v>1041</v>
      </c>
      <c r="N3" s="195" t="s">
        <v>5</v>
      </c>
    </row>
    <row r="4" spans="1:14" ht="45">
      <c r="A4" s="198"/>
      <c r="B4" s="198"/>
      <c r="C4" s="199">
        <v>621</v>
      </c>
      <c r="D4" s="198"/>
      <c r="E4" s="198" t="s">
        <v>1219</v>
      </c>
      <c r="F4" s="198" t="s">
        <v>1237</v>
      </c>
      <c r="G4" s="198" t="s">
        <v>1544</v>
      </c>
      <c r="H4" s="198" t="s">
        <v>1062</v>
      </c>
      <c r="N4" s="195" t="s">
        <v>1464</v>
      </c>
    </row>
    <row r="5" spans="1:14">
      <c r="A5" s="198"/>
      <c r="B5" s="198"/>
      <c r="C5" s="199">
        <v>621</v>
      </c>
      <c r="D5" s="198"/>
      <c r="E5" s="198" t="s">
        <v>1543</v>
      </c>
      <c r="F5" s="198" t="s">
        <v>1542</v>
      </c>
      <c r="G5" s="198" t="s">
        <v>1541</v>
      </c>
      <c r="H5" s="198" t="s">
        <v>1040</v>
      </c>
      <c r="N5" s="194" t="s">
        <v>1465</v>
      </c>
    </row>
    <row r="6" spans="1:14" ht="45">
      <c r="A6" s="198"/>
      <c r="B6" s="198"/>
      <c r="C6" s="199">
        <v>621</v>
      </c>
      <c r="D6" s="198"/>
      <c r="E6" s="198" t="s">
        <v>1218</v>
      </c>
      <c r="F6" s="198" t="s">
        <v>1540</v>
      </c>
      <c r="G6" s="198" t="s">
        <v>1539</v>
      </c>
      <c r="H6" s="198" t="s">
        <v>1062</v>
      </c>
      <c r="N6" s="195" t="s">
        <v>1466</v>
      </c>
    </row>
    <row r="7" spans="1:14" ht="30">
      <c r="A7" s="198"/>
      <c r="B7" s="198"/>
      <c r="C7" s="199">
        <v>621</v>
      </c>
      <c r="D7" s="198"/>
      <c r="E7" s="198" t="s">
        <v>1495</v>
      </c>
      <c r="F7" s="198" t="s">
        <v>1494</v>
      </c>
      <c r="G7" s="198" t="s">
        <v>1493</v>
      </c>
      <c r="H7" s="198" t="s">
        <v>1047</v>
      </c>
      <c r="N7" s="200" t="s">
        <v>1538</v>
      </c>
    </row>
    <row r="8" spans="1:14">
      <c r="A8" s="198"/>
      <c r="B8" s="198"/>
      <c r="C8" s="199">
        <v>621</v>
      </c>
      <c r="D8" s="198"/>
      <c r="E8" s="198" t="s">
        <v>1214</v>
      </c>
      <c r="F8" s="198" t="s">
        <v>1230</v>
      </c>
      <c r="G8" s="198" t="s">
        <v>1482</v>
      </c>
      <c r="H8" s="198" t="s">
        <v>1041</v>
      </c>
      <c r="N8" s="200" t="s">
        <v>1537</v>
      </c>
    </row>
    <row r="9" spans="1:14" ht="30">
      <c r="A9" s="198"/>
      <c r="B9" s="198"/>
      <c r="C9" s="199">
        <v>621</v>
      </c>
      <c r="D9" s="198"/>
      <c r="E9" s="198" t="s">
        <v>1221</v>
      </c>
      <c r="F9" s="198" t="s">
        <v>1240</v>
      </c>
      <c r="G9" s="198" t="s">
        <v>1536</v>
      </c>
      <c r="H9" s="198" t="s">
        <v>1040</v>
      </c>
      <c r="N9" s="200" t="s">
        <v>1067</v>
      </c>
    </row>
    <row r="10" spans="1:14">
      <c r="A10" s="198"/>
      <c r="B10" s="198"/>
      <c r="C10" s="199">
        <v>549</v>
      </c>
      <c r="D10" s="198" t="s">
        <v>1012</v>
      </c>
      <c r="E10" s="198" t="s">
        <v>1222</v>
      </c>
      <c r="F10" s="198" t="s">
        <v>1241</v>
      </c>
      <c r="G10" s="198" t="s">
        <v>1472</v>
      </c>
      <c r="H10" s="198" t="s">
        <v>1112</v>
      </c>
    </row>
    <row r="11" spans="1:14" ht="84">
      <c r="A11" s="197" t="s">
        <v>1535</v>
      </c>
      <c r="B11" s="197" t="s">
        <v>1534</v>
      </c>
      <c r="C11" s="197">
        <v>671</v>
      </c>
      <c r="D11" s="196"/>
      <c r="E11" s="196" t="s">
        <v>1533</v>
      </c>
      <c r="F11" s="196" t="s">
        <v>1532</v>
      </c>
      <c r="G11" s="196" t="s">
        <v>1531</v>
      </c>
      <c r="H11" s="196" t="s">
        <v>1264</v>
      </c>
    </row>
    <row r="12" spans="1:14" ht="30">
      <c r="A12" s="196"/>
      <c r="B12" s="196"/>
      <c r="C12" s="197">
        <v>636</v>
      </c>
      <c r="D12" s="196"/>
      <c r="E12" s="196" t="s">
        <v>1530</v>
      </c>
      <c r="F12" s="196" t="s">
        <v>1529</v>
      </c>
      <c r="G12" s="196" t="s">
        <v>1528</v>
      </c>
      <c r="H12" s="196" t="s">
        <v>1046</v>
      </c>
    </row>
    <row r="13" spans="1:14" ht="45">
      <c r="A13" s="196"/>
      <c r="B13" s="196"/>
      <c r="C13" s="197">
        <v>629</v>
      </c>
      <c r="D13" s="196"/>
      <c r="E13" s="196" t="s">
        <v>1527</v>
      </c>
      <c r="F13" s="196" t="s">
        <v>1526</v>
      </c>
      <c r="G13" s="196" t="s">
        <v>1525</v>
      </c>
      <c r="H13" s="196" t="s">
        <v>1524</v>
      </c>
    </row>
    <row r="14" spans="1:14" ht="30">
      <c r="A14" s="196"/>
      <c r="B14" s="196"/>
      <c r="C14" s="197">
        <v>629</v>
      </c>
      <c r="D14" s="196"/>
      <c r="E14" s="196" t="s">
        <v>1523</v>
      </c>
      <c r="F14" s="196" t="s">
        <v>1522</v>
      </c>
      <c r="G14" s="196" t="s">
        <v>1521</v>
      </c>
      <c r="H14" s="196" t="s">
        <v>1062</v>
      </c>
    </row>
    <row r="15" spans="1:14" ht="30">
      <c r="A15" s="196"/>
      <c r="B15" s="196"/>
      <c r="C15" s="197">
        <v>619</v>
      </c>
      <c r="D15" s="196"/>
      <c r="E15" s="196" t="s">
        <v>1520</v>
      </c>
      <c r="F15" s="196" t="s">
        <v>1519</v>
      </c>
      <c r="G15" s="196" t="s">
        <v>1518</v>
      </c>
      <c r="H15" s="196" t="s">
        <v>1517</v>
      </c>
    </row>
    <row r="16" spans="1:14" ht="30">
      <c r="A16" s="196"/>
      <c r="B16" s="196"/>
      <c r="C16" s="197">
        <v>619</v>
      </c>
      <c r="D16" s="196"/>
      <c r="E16" s="196" t="s">
        <v>1516</v>
      </c>
      <c r="F16" s="196" t="s">
        <v>1515</v>
      </c>
      <c r="G16" s="196" t="s">
        <v>1514</v>
      </c>
      <c r="H16" s="196" t="s">
        <v>1513</v>
      </c>
    </row>
    <row r="17" spans="1:8" ht="30">
      <c r="A17" s="196"/>
      <c r="B17" s="196"/>
      <c r="C17" s="197">
        <v>619</v>
      </c>
      <c r="D17" s="196"/>
      <c r="E17" s="196" t="s">
        <v>1512</v>
      </c>
      <c r="F17" s="196" t="s">
        <v>1511</v>
      </c>
      <c r="G17" s="196" t="s">
        <v>1510</v>
      </c>
      <c r="H17" s="196" t="s">
        <v>1058</v>
      </c>
    </row>
    <row r="18" spans="1:8" ht="45">
      <c r="A18" s="196"/>
      <c r="B18" s="196"/>
      <c r="C18" s="197">
        <v>619</v>
      </c>
      <c r="D18" s="196"/>
      <c r="E18" s="196" t="s">
        <v>1212</v>
      </c>
      <c r="F18" s="196" t="s">
        <v>1229</v>
      </c>
      <c r="G18" s="196" t="s">
        <v>1509</v>
      </c>
      <c r="H18" s="196" t="s">
        <v>1508</v>
      </c>
    </row>
    <row r="19" spans="1:8" ht="45">
      <c r="A19" s="196"/>
      <c r="B19" s="196"/>
      <c r="C19" s="197">
        <v>619</v>
      </c>
      <c r="D19" s="196"/>
      <c r="E19" s="196" t="s">
        <v>1507</v>
      </c>
      <c r="F19" s="196" t="s">
        <v>1506</v>
      </c>
      <c r="G19" s="196" t="s">
        <v>1505</v>
      </c>
      <c r="H19" s="196"/>
    </row>
    <row r="20" spans="1:8">
      <c r="A20" s="196"/>
      <c r="B20" s="196"/>
      <c r="C20" s="197">
        <v>619</v>
      </c>
      <c r="D20" s="196"/>
      <c r="E20" s="196" t="s">
        <v>1216</v>
      </c>
      <c r="F20" s="196" t="s">
        <v>1233</v>
      </c>
      <c r="G20" s="196" t="s">
        <v>1504</v>
      </c>
      <c r="H20" s="196" t="s">
        <v>1048</v>
      </c>
    </row>
    <row r="21" spans="1:8" ht="30">
      <c r="A21" s="196"/>
      <c r="B21" s="196"/>
      <c r="C21" s="197">
        <v>619</v>
      </c>
      <c r="D21" s="196"/>
      <c r="E21" s="196" t="s">
        <v>1217</v>
      </c>
      <c r="F21" s="196" t="s">
        <v>1234</v>
      </c>
      <c r="G21" s="196" t="s">
        <v>1503</v>
      </c>
      <c r="H21" s="196" t="s">
        <v>1502</v>
      </c>
    </row>
    <row r="22" spans="1:8" ht="30">
      <c r="A22" s="196"/>
      <c r="B22" s="196"/>
      <c r="C22" s="197">
        <v>619</v>
      </c>
      <c r="D22" s="196"/>
      <c r="E22" s="196" t="s">
        <v>1501</v>
      </c>
      <c r="F22" s="196" t="s">
        <v>1500</v>
      </c>
      <c r="G22" s="196" t="s">
        <v>1499</v>
      </c>
      <c r="H22" s="196" t="s">
        <v>1046</v>
      </c>
    </row>
    <row r="23" spans="1:8" ht="30">
      <c r="A23" s="196"/>
      <c r="B23" s="196"/>
      <c r="C23" s="197">
        <v>619</v>
      </c>
      <c r="D23" s="196"/>
      <c r="E23" s="196" t="s">
        <v>1498</v>
      </c>
      <c r="F23" s="196" t="s">
        <v>1497</v>
      </c>
      <c r="G23" s="196" t="s">
        <v>1496</v>
      </c>
      <c r="H23" s="196" t="s">
        <v>1051</v>
      </c>
    </row>
    <row r="24" spans="1:8" ht="30">
      <c r="A24" s="196"/>
      <c r="B24" s="196"/>
      <c r="C24" s="197">
        <v>619</v>
      </c>
      <c r="D24" s="196"/>
      <c r="E24" s="196" t="s">
        <v>1495</v>
      </c>
      <c r="F24" s="196" t="s">
        <v>1494</v>
      </c>
      <c r="G24" s="196" t="s">
        <v>1493</v>
      </c>
      <c r="H24" s="196" t="s">
        <v>1047</v>
      </c>
    </row>
    <row r="25" spans="1:8">
      <c r="A25" s="196"/>
      <c r="B25" s="196"/>
      <c r="C25" s="197">
        <v>619</v>
      </c>
      <c r="D25" s="196"/>
      <c r="E25" s="196" t="s">
        <v>1492</v>
      </c>
      <c r="F25" s="196" t="s">
        <v>1491</v>
      </c>
      <c r="G25" s="196" t="s">
        <v>1486</v>
      </c>
      <c r="H25" s="196" t="s">
        <v>1063</v>
      </c>
    </row>
    <row r="26" spans="1:8" ht="45">
      <c r="A26" s="196"/>
      <c r="B26" s="196"/>
      <c r="C26" s="197">
        <v>619</v>
      </c>
      <c r="D26" s="196"/>
      <c r="E26" s="196" t="s">
        <v>1490</v>
      </c>
      <c r="F26" s="196" t="s">
        <v>1489</v>
      </c>
      <c r="G26" s="196" t="s">
        <v>1486</v>
      </c>
      <c r="H26" s="196" t="s">
        <v>1061</v>
      </c>
    </row>
    <row r="27" spans="1:8">
      <c r="A27" s="196"/>
      <c r="B27" s="196"/>
      <c r="C27" s="197">
        <v>619</v>
      </c>
      <c r="D27" s="196"/>
      <c r="E27" s="196" t="s">
        <v>1488</v>
      </c>
      <c r="F27" s="196" t="s">
        <v>1487</v>
      </c>
      <c r="G27" s="196" t="s">
        <v>1486</v>
      </c>
      <c r="H27" s="196" t="s">
        <v>1051</v>
      </c>
    </row>
    <row r="28" spans="1:8" ht="30">
      <c r="A28" s="196"/>
      <c r="B28" s="196"/>
      <c r="C28" s="197">
        <v>619</v>
      </c>
      <c r="D28" s="196"/>
      <c r="E28" s="196" t="s">
        <v>1485</v>
      </c>
      <c r="F28" s="196" t="s">
        <v>1484</v>
      </c>
      <c r="G28" s="196" t="s">
        <v>1483</v>
      </c>
      <c r="H28" s="196" t="s">
        <v>1046</v>
      </c>
    </row>
    <row r="29" spans="1:8">
      <c r="A29" s="196"/>
      <c r="B29" s="196"/>
      <c r="C29" s="197">
        <v>619</v>
      </c>
      <c r="D29" s="196"/>
      <c r="E29" s="196" t="s">
        <v>1214</v>
      </c>
      <c r="F29" s="196" t="s">
        <v>1230</v>
      </c>
      <c r="G29" s="196" t="s">
        <v>1482</v>
      </c>
      <c r="H29" s="196" t="s">
        <v>1041</v>
      </c>
    </row>
    <row r="30" spans="1:8" ht="30">
      <c r="A30" s="196"/>
      <c r="B30" s="196"/>
      <c r="C30" s="197">
        <v>619</v>
      </c>
      <c r="D30" s="196"/>
      <c r="E30" s="196" t="s">
        <v>1481</v>
      </c>
      <c r="F30" s="196" t="s">
        <v>1480</v>
      </c>
      <c r="G30" s="196" t="s">
        <v>1479</v>
      </c>
      <c r="H30" s="196" t="s">
        <v>1049</v>
      </c>
    </row>
    <row r="31" spans="1:8" ht="30">
      <c r="A31" s="196"/>
      <c r="B31" s="196"/>
      <c r="C31" s="197">
        <v>548</v>
      </c>
      <c r="D31" s="196" t="s">
        <v>1012</v>
      </c>
      <c r="E31" s="196" t="s">
        <v>1478</v>
      </c>
      <c r="F31" s="196" t="s">
        <v>1477</v>
      </c>
      <c r="G31" s="196" t="s">
        <v>1476</v>
      </c>
      <c r="H31" s="196"/>
    </row>
    <row r="32" spans="1:8" ht="30">
      <c r="A32" s="196"/>
      <c r="B32" s="196"/>
      <c r="C32" s="197">
        <v>548</v>
      </c>
      <c r="D32" s="196" t="s">
        <v>1012</v>
      </c>
      <c r="E32" s="196" t="s">
        <v>1475</v>
      </c>
      <c r="F32" s="196" t="s">
        <v>1474</v>
      </c>
      <c r="G32" s="196" t="s">
        <v>1473</v>
      </c>
      <c r="H32" s="196" t="s">
        <v>1046</v>
      </c>
    </row>
    <row r="33" spans="1:8">
      <c r="A33" s="196"/>
      <c r="B33" s="196"/>
      <c r="C33" s="197">
        <v>548</v>
      </c>
      <c r="D33" s="196" t="s">
        <v>1012</v>
      </c>
      <c r="E33" s="196" t="s">
        <v>1222</v>
      </c>
      <c r="F33" s="196" t="s">
        <v>1241</v>
      </c>
      <c r="G33" s="196" t="s">
        <v>1472</v>
      </c>
      <c r="H33" s="196" t="s">
        <v>1112</v>
      </c>
    </row>
    <row r="34" spans="1:8" ht="30">
      <c r="A34" s="196"/>
      <c r="B34" s="196"/>
      <c r="C34" s="197">
        <v>548</v>
      </c>
      <c r="D34" s="196" t="s">
        <v>1012</v>
      </c>
      <c r="E34" s="196" t="s">
        <v>1471</v>
      </c>
      <c r="F34" s="196" t="s">
        <v>1470</v>
      </c>
      <c r="G34" s="196" t="s">
        <v>1467</v>
      </c>
      <c r="H34" s="196" t="s">
        <v>1062</v>
      </c>
    </row>
    <row r="35" spans="1:8">
      <c r="A35" s="196"/>
      <c r="B35" s="196"/>
      <c r="C35" s="197">
        <v>548</v>
      </c>
      <c r="D35" s="196" t="s">
        <v>1012</v>
      </c>
      <c r="E35" s="196" t="s">
        <v>1469</v>
      </c>
      <c r="F35" s="196" t="s">
        <v>1468</v>
      </c>
      <c r="G35" s="196" t="s">
        <v>1467</v>
      </c>
      <c r="H35" s="196" t="s">
        <v>1062</v>
      </c>
    </row>
  </sheetData>
  <conditionalFormatting sqref="N1">
    <cfRule type="containsText" dxfId="13" priority="1" operator="containsText" text="No">
      <formula>NOT(ISERROR(SEARCH("No",N1)))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10170-C6B2-46F2-8C9A-A898D82FD270}">
  <sheetPr>
    <tabColor theme="3" tint="0.79998168889431442"/>
  </sheetPr>
  <dimension ref="A1:C342"/>
  <sheetViews>
    <sheetView workbookViewId="0">
      <selection activeCell="C29" sqref="C29"/>
    </sheetView>
  </sheetViews>
  <sheetFormatPr defaultRowHeight="15"/>
  <cols>
    <col min="1" max="1" width="20.7109375" customWidth="1"/>
    <col min="2" max="2" width="17.28515625" customWidth="1"/>
  </cols>
  <sheetData>
    <row r="1" spans="1:3">
      <c r="A1" s="439" t="s">
        <v>5588</v>
      </c>
      <c r="B1" s="439" t="s">
        <v>454</v>
      </c>
      <c r="C1" t="s">
        <v>5589</v>
      </c>
    </row>
    <row r="2" spans="1:3">
      <c r="A2" s="717" t="s">
        <v>5590</v>
      </c>
      <c r="B2" t="s">
        <v>5591</v>
      </c>
    </row>
    <row r="3" spans="1:3">
      <c r="A3" s="717" t="s">
        <v>5590</v>
      </c>
      <c r="B3" t="s">
        <v>5592</v>
      </c>
    </row>
    <row r="4" spans="1:3">
      <c r="A4" s="717" t="s">
        <v>5590</v>
      </c>
      <c r="B4" t="s">
        <v>5593</v>
      </c>
    </row>
    <row r="5" spans="1:3">
      <c r="A5" s="717" t="s">
        <v>5590</v>
      </c>
      <c r="B5" t="s">
        <v>5594</v>
      </c>
    </row>
    <row r="6" spans="1:3">
      <c r="A6" s="717" t="s">
        <v>5590</v>
      </c>
      <c r="B6" t="s">
        <v>5595</v>
      </c>
    </row>
    <row r="7" spans="1:3">
      <c r="A7" s="717" t="s">
        <v>5590</v>
      </c>
      <c r="B7" t="s">
        <v>5596</v>
      </c>
    </row>
    <row r="8" spans="1:3">
      <c r="A8" s="717" t="s">
        <v>5590</v>
      </c>
      <c r="B8" t="s">
        <v>5597</v>
      </c>
    </row>
    <row r="9" spans="1:3">
      <c r="A9" s="717" t="s">
        <v>5590</v>
      </c>
      <c r="B9" t="s">
        <v>5598</v>
      </c>
    </row>
    <row r="10" spans="1:3">
      <c r="A10" s="717" t="s">
        <v>5590</v>
      </c>
      <c r="B10" t="s">
        <v>5599</v>
      </c>
    </row>
    <row r="11" spans="1:3">
      <c r="A11" s="717" t="s">
        <v>5590</v>
      </c>
      <c r="B11" t="s">
        <v>5600</v>
      </c>
    </row>
    <row r="12" spans="1:3">
      <c r="A12" s="717" t="s">
        <v>5590</v>
      </c>
      <c r="B12" t="s">
        <v>5601</v>
      </c>
    </row>
    <row r="13" spans="1:3">
      <c r="A13" s="717" t="s">
        <v>5590</v>
      </c>
      <c r="B13" t="s">
        <v>5602</v>
      </c>
    </row>
    <row r="14" spans="1:3">
      <c r="A14" s="717" t="s">
        <v>5590</v>
      </c>
      <c r="B14" t="s">
        <v>5603</v>
      </c>
    </row>
    <row r="15" spans="1:3">
      <c r="A15" s="717" t="s">
        <v>5590</v>
      </c>
      <c r="B15" t="s">
        <v>5604</v>
      </c>
    </row>
    <row r="16" spans="1:3">
      <c r="A16" s="717" t="s">
        <v>5590</v>
      </c>
      <c r="B16" t="s">
        <v>5605</v>
      </c>
    </row>
    <row r="17" spans="1:2">
      <c r="A17" s="717" t="s">
        <v>5590</v>
      </c>
      <c r="B17" t="s">
        <v>5606</v>
      </c>
    </row>
    <row r="18" spans="1:2">
      <c r="A18" s="717" t="s">
        <v>5590</v>
      </c>
      <c r="B18" t="s">
        <v>5607</v>
      </c>
    </row>
    <row r="19" spans="1:2">
      <c r="A19" s="717" t="s">
        <v>5590</v>
      </c>
      <c r="B19" t="s">
        <v>5608</v>
      </c>
    </row>
    <row r="20" spans="1:2">
      <c r="A20" s="717" t="s">
        <v>5590</v>
      </c>
      <c r="B20" t="s">
        <v>5609</v>
      </c>
    </row>
    <row r="21" spans="1:2">
      <c r="A21" s="717" t="s">
        <v>5590</v>
      </c>
      <c r="B21" t="s">
        <v>5610</v>
      </c>
    </row>
    <row r="22" spans="1:2">
      <c r="A22" s="717" t="s">
        <v>5590</v>
      </c>
      <c r="B22" t="s">
        <v>5611</v>
      </c>
    </row>
    <row r="23" spans="1:2">
      <c r="A23" s="717" t="s">
        <v>5590</v>
      </c>
      <c r="B23" t="s">
        <v>5612</v>
      </c>
    </row>
    <row r="24" spans="1:2">
      <c r="A24" s="717" t="s">
        <v>5590</v>
      </c>
      <c r="B24" t="s">
        <v>5613</v>
      </c>
    </row>
    <row r="25" spans="1:2">
      <c r="A25" s="717" t="s">
        <v>5590</v>
      </c>
      <c r="B25" t="s">
        <v>5614</v>
      </c>
    </row>
    <row r="26" spans="1:2">
      <c r="A26" s="717" t="s">
        <v>5590</v>
      </c>
      <c r="B26" t="s">
        <v>5615</v>
      </c>
    </row>
    <row r="27" spans="1:2">
      <c r="A27" s="717" t="s">
        <v>5590</v>
      </c>
      <c r="B27" t="s">
        <v>5616</v>
      </c>
    </row>
    <row r="28" spans="1:2">
      <c r="A28" s="717" t="s">
        <v>5590</v>
      </c>
      <c r="B28" t="s">
        <v>5617</v>
      </c>
    </row>
    <row r="29" spans="1:2">
      <c r="A29" s="717" t="s">
        <v>5590</v>
      </c>
      <c r="B29" t="s">
        <v>5618</v>
      </c>
    </row>
    <row r="30" spans="1:2">
      <c r="A30" s="717" t="s">
        <v>5590</v>
      </c>
      <c r="B30" t="s">
        <v>5619</v>
      </c>
    </row>
    <row r="31" spans="1:2">
      <c r="A31" s="717" t="s">
        <v>5590</v>
      </c>
      <c r="B31" t="s">
        <v>5620</v>
      </c>
    </row>
    <row r="32" spans="1:2">
      <c r="A32" s="717" t="s">
        <v>5590</v>
      </c>
      <c r="B32" t="s">
        <v>5621</v>
      </c>
    </row>
    <row r="33" spans="1:2">
      <c r="A33" s="717" t="s">
        <v>5590</v>
      </c>
      <c r="B33" t="s">
        <v>5622</v>
      </c>
    </row>
    <row r="34" spans="1:2">
      <c r="A34" s="717" t="s">
        <v>5590</v>
      </c>
      <c r="B34" t="s">
        <v>5623</v>
      </c>
    </row>
    <row r="35" spans="1:2">
      <c r="A35" s="717" t="s">
        <v>5590</v>
      </c>
      <c r="B35" t="s">
        <v>5624</v>
      </c>
    </row>
    <row r="36" spans="1:2">
      <c r="A36" s="717" t="s">
        <v>5590</v>
      </c>
      <c r="B36" t="s">
        <v>1793</v>
      </c>
    </row>
    <row r="37" spans="1:2">
      <c r="A37" s="717" t="s">
        <v>5590</v>
      </c>
      <c r="B37" t="s">
        <v>5625</v>
      </c>
    </row>
    <row r="38" spans="1:2">
      <c r="A38" s="717" t="s">
        <v>5590</v>
      </c>
      <c r="B38" t="s">
        <v>5626</v>
      </c>
    </row>
    <row r="39" spans="1:2">
      <c r="A39" s="717" t="s">
        <v>5590</v>
      </c>
      <c r="B39" t="s">
        <v>5627</v>
      </c>
    </row>
    <row r="40" spans="1:2">
      <c r="A40" s="717" t="s">
        <v>5590</v>
      </c>
      <c r="B40" t="s">
        <v>5628</v>
      </c>
    </row>
    <row r="41" spans="1:2">
      <c r="A41" s="717" t="s">
        <v>5590</v>
      </c>
      <c r="B41" t="s">
        <v>5629</v>
      </c>
    </row>
    <row r="42" spans="1:2">
      <c r="A42" s="717" t="s">
        <v>5590</v>
      </c>
      <c r="B42" t="s">
        <v>5630</v>
      </c>
    </row>
    <row r="43" spans="1:2">
      <c r="A43" s="717" t="s">
        <v>5590</v>
      </c>
      <c r="B43" t="s">
        <v>5631</v>
      </c>
    </row>
    <row r="44" spans="1:2">
      <c r="A44" s="717" t="s">
        <v>5590</v>
      </c>
      <c r="B44" t="s">
        <v>5632</v>
      </c>
    </row>
    <row r="45" spans="1:2">
      <c r="A45" s="717" t="s">
        <v>5590</v>
      </c>
      <c r="B45" t="s">
        <v>5633</v>
      </c>
    </row>
    <row r="46" spans="1:2">
      <c r="A46" s="717" t="s">
        <v>5590</v>
      </c>
      <c r="B46" t="s">
        <v>5634</v>
      </c>
    </row>
    <row r="47" spans="1:2">
      <c r="A47" s="717" t="s">
        <v>5590</v>
      </c>
      <c r="B47" t="s">
        <v>5635</v>
      </c>
    </row>
    <row r="48" spans="1:2">
      <c r="A48" s="717" t="s">
        <v>5590</v>
      </c>
      <c r="B48" t="s">
        <v>5636</v>
      </c>
    </row>
    <row r="49" spans="1:2">
      <c r="A49" s="717" t="s">
        <v>5590</v>
      </c>
      <c r="B49" t="s">
        <v>5637</v>
      </c>
    </row>
    <row r="50" spans="1:2">
      <c r="A50" s="717" t="s">
        <v>5590</v>
      </c>
      <c r="B50" t="s">
        <v>1192</v>
      </c>
    </row>
    <row r="51" spans="1:2">
      <c r="A51" s="717" t="s">
        <v>5590</v>
      </c>
      <c r="B51" t="s">
        <v>5638</v>
      </c>
    </row>
    <row r="52" spans="1:2">
      <c r="A52" s="717" t="s">
        <v>5590</v>
      </c>
      <c r="B52" t="s">
        <v>5639</v>
      </c>
    </row>
    <row r="53" spans="1:2">
      <c r="A53" s="717" t="s">
        <v>5590</v>
      </c>
      <c r="B53" t="s">
        <v>5640</v>
      </c>
    </row>
    <row r="54" spans="1:2">
      <c r="A54" s="717" t="s">
        <v>5590</v>
      </c>
      <c r="B54" t="s">
        <v>5641</v>
      </c>
    </row>
    <row r="55" spans="1:2">
      <c r="A55" s="717" t="s">
        <v>5590</v>
      </c>
      <c r="B55" t="s">
        <v>5642</v>
      </c>
    </row>
    <row r="56" spans="1:2">
      <c r="A56" s="717" t="s">
        <v>5590</v>
      </c>
      <c r="B56" t="s">
        <v>5643</v>
      </c>
    </row>
    <row r="57" spans="1:2">
      <c r="A57" s="717" t="s">
        <v>5590</v>
      </c>
      <c r="B57" t="s">
        <v>5644</v>
      </c>
    </row>
    <row r="58" spans="1:2">
      <c r="A58" s="717" t="s">
        <v>5590</v>
      </c>
      <c r="B58" t="s">
        <v>5645</v>
      </c>
    </row>
    <row r="59" spans="1:2">
      <c r="A59" s="717" t="s">
        <v>5590</v>
      </c>
      <c r="B59" t="s">
        <v>5646</v>
      </c>
    </row>
    <row r="60" spans="1:2">
      <c r="A60" s="717" t="s">
        <v>5590</v>
      </c>
      <c r="B60" t="s">
        <v>5647</v>
      </c>
    </row>
    <row r="61" spans="1:2">
      <c r="A61" s="717" t="s">
        <v>5590</v>
      </c>
      <c r="B61" t="s">
        <v>5648</v>
      </c>
    </row>
    <row r="62" spans="1:2">
      <c r="A62" s="717" t="s">
        <v>5590</v>
      </c>
      <c r="B62" t="s">
        <v>5649</v>
      </c>
    </row>
    <row r="63" spans="1:2">
      <c r="A63" s="717" t="s">
        <v>5590</v>
      </c>
      <c r="B63" t="s">
        <v>5650</v>
      </c>
    </row>
    <row r="64" spans="1:2">
      <c r="A64" s="717" t="s">
        <v>5590</v>
      </c>
      <c r="B64" t="s">
        <v>5651</v>
      </c>
    </row>
    <row r="65" spans="1:2">
      <c r="A65" s="717" t="s">
        <v>5590</v>
      </c>
      <c r="B65" t="s">
        <v>5652</v>
      </c>
    </row>
    <row r="66" spans="1:2">
      <c r="A66" s="717" t="s">
        <v>5590</v>
      </c>
      <c r="B66" t="s">
        <v>5653</v>
      </c>
    </row>
    <row r="67" spans="1:2">
      <c r="A67" s="717" t="s">
        <v>5590</v>
      </c>
      <c r="B67" t="s">
        <v>5654</v>
      </c>
    </row>
    <row r="68" spans="1:2">
      <c r="A68" s="717" t="s">
        <v>5590</v>
      </c>
      <c r="B68" t="s">
        <v>5655</v>
      </c>
    </row>
    <row r="69" spans="1:2">
      <c r="A69" s="717" t="s">
        <v>5590</v>
      </c>
      <c r="B69" t="s">
        <v>5656</v>
      </c>
    </row>
    <row r="70" spans="1:2">
      <c r="A70" s="717" t="s">
        <v>5590</v>
      </c>
      <c r="B70" t="s">
        <v>5657</v>
      </c>
    </row>
    <row r="71" spans="1:2">
      <c r="A71" s="717" t="s">
        <v>5590</v>
      </c>
      <c r="B71" t="s">
        <v>5658</v>
      </c>
    </row>
    <row r="72" spans="1:2">
      <c r="A72" s="717" t="s">
        <v>5590</v>
      </c>
      <c r="B72" t="s">
        <v>5659</v>
      </c>
    </row>
    <row r="73" spans="1:2">
      <c r="A73" s="717" t="s">
        <v>5590</v>
      </c>
      <c r="B73" t="s">
        <v>5660</v>
      </c>
    </row>
    <row r="74" spans="1:2">
      <c r="A74" s="717" t="s">
        <v>5590</v>
      </c>
      <c r="B74" t="s">
        <v>5661</v>
      </c>
    </row>
    <row r="75" spans="1:2">
      <c r="A75" s="717" t="s">
        <v>5590</v>
      </c>
      <c r="B75" t="s">
        <v>5662</v>
      </c>
    </row>
    <row r="76" spans="1:2">
      <c r="A76" s="717" t="s">
        <v>5590</v>
      </c>
      <c r="B76" t="s">
        <v>5663</v>
      </c>
    </row>
    <row r="77" spans="1:2">
      <c r="A77" s="717" t="s">
        <v>5590</v>
      </c>
      <c r="B77" t="s">
        <v>5664</v>
      </c>
    </row>
    <row r="78" spans="1:2">
      <c r="A78" s="717" t="s">
        <v>5590</v>
      </c>
      <c r="B78" t="s">
        <v>5665</v>
      </c>
    </row>
    <row r="79" spans="1:2">
      <c r="A79" s="717" t="s">
        <v>5590</v>
      </c>
      <c r="B79" t="s">
        <v>5666</v>
      </c>
    </row>
    <row r="80" spans="1:2">
      <c r="A80" s="717" t="s">
        <v>5590</v>
      </c>
      <c r="B80" t="s">
        <v>5667</v>
      </c>
    </row>
    <row r="81" spans="1:2">
      <c r="A81" s="717" t="s">
        <v>5590</v>
      </c>
      <c r="B81" t="s">
        <v>5668</v>
      </c>
    </row>
    <row r="82" spans="1:2">
      <c r="A82" s="717" t="s">
        <v>5590</v>
      </c>
      <c r="B82" t="s">
        <v>5669</v>
      </c>
    </row>
    <row r="83" spans="1:2">
      <c r="A83" s="717" t="s">
        <v>5590</v>
      </c>
      <c r="B83" t="s">
        <v>5670</v>
      </c>
    </row>
    <row r="84" spans="1:2">
      <c r="A84" s="717" t="s">
        <v>5590</v>
      </c>
      <c r="B84" t="s">
        <v>5671</v>
      </c>
    </row>
    <row r="85" spans="1:2">
      <c r="A85" s="717" t="s">
        <v>5590</v>
      </c>
      <c r="B85" t="s">
        <v>5672</v>
      </c>
    </row>
    <row r="86" spans="1:2">
      <c r="A86" s="717" t="s">
        <v>5590</v>
      </c>
      <c r="B86" t="s">
        <v>5673</v>
      </c>
    </row>
    <row r="87" spans="1:2">
      <c r="A87" s="717" t="s">
        <v>5590</v>
      </c>
      <c r="B87" t="s">
        <v>5674</v>
      </c>
    </row>
    <row r="88" spans="1:2">
      <c r="A88" s="717" t="s">
        <v>5590</v>
      </c>
      <c r="B88" t="s">
        <v>5675</v>
      </c>
    </row>
    <row r="89" spans="1:2">
      <c r="A89" s="717" t="s">
        <v>5590</v>
      </c>
      <c r="B89" t="s">
        <v>5676</v>
      </c>
    </row>
    <row r="90" spans="1:2">
      <c r="A90" s="717" t="s">
        <v>5590</v>
      </c>
      <c r="B90" t="s">
        <v>5677</v>
      </c>
    </row>
    <row r="91" spans="1:2">
      <c r="A91" s="717" t="s">
        <v>5590</v>
      </c>
      <c r="B91" t="s">
        <v>5678</v>
      </c>
    </row>
    <row r="92" spans="1:2">
      <c r="A92" s="717" t="s">
        <v>5590</v>
      </c>
      <c r="B92" t="s">
        <v>5679</v>
      </c>
    </row>
    <row r="93" spans="1:2">
      <c r="A93" s="717" t="s">
        <v>5590</v>
      </c>
      <c r="B93" t="s">
        <v>5680</v>
      </c>
    </row>
    <row r="94" spans="1:2">
      <c r="A94" s="717" t="s">
        <v>5590</v>
      </c>
      <c r="B94" t="s">
        <v>5681</v>
      </c>
    </row>
    <row r="95" spans="1:2">
      <c r="A95" s="717" t="s">
        <v>5590</v>
      </c>
      <c r="B95" t="s">
        <v>5682</v>
      </c>
    </row>
    <row r="96" spans="1:2">
      <c r="A96" s="717" t="s">
        <v>5590</v>
      </c>
      <c r="B96" t="s">
        <v>5683</v>
      </c>
    </row>
    <row r="97" spans="1:2">
      <c r="A97" s="717" t="s">
        <v>5590</v>
      </c>
      <c r="B97" t="s">
        <v>5684</v>
      </c>
    </row>
    <row r="98" spans="1:2">
      <c r="A98" s="717" t="s">
        <v>5590</v>
      </c>
      <c r="B98" t="s">
        <v>5685</v>
      </c>
    </row>
    <row r="99" spans="1:2">
      <c r="A99" s="717" t="s">
        <v>5590</v>
      </c>
      <c r="B99" t="s">
        <v>5686</v>
      </c>
    </row>
    <row r="100" spans="1:2">
      <c r="A100" s="717" t="s">
        <v>5590</v>
      </c>
      <c r="B100" t="s">
        <v>5687</v>
      </c>
    </row>
    <row r="101" spans="1:2">
      <c r="A101" s="717" t="s">
        <v>5590</v>
      </c>
      <c r="B101" t="s">
        <v>5688</v>
      </c>
    </row>
    <row r="102" spans="1:2">
      <c r="A102" s="717" t="s">
        <v>5590</v>
      </c>
      <c r="B102" t="s">
        <v>5689</v>
      </c>
    </row>
    <row r="103" spans="1:2">
      <c r="A103" s="717" t="s">
        <v>5590</v>
      </c>
      <c r="B103" t="s">
        <v>5690</v>
      </c>
    </row>
    <row r="104" spans="1:2">
      <c r="A104" s="717" t="s">
        <v>5590</v>
      </c>
      <c r="B104" t="s">
        <v>5691</v>
      </c>
    </row>
    <row r="105" spans="1:2">
      <c r="A105" s="717" t="s">
        <v>5590</v>
      </c>
      <c r="B105" t="s">
        <v>5692</v>
      </c>
    </row>
    <row r="106" spans="1:2">
      <c r="A106" s="717" t="s">
        <v>5590</v>
      </c>
      <c r="B106" t="s">
        <v>5693</v>
      </c>
    </row>
    <row r="107" spans="1:2">
      <c r="A107" s="717" t="s">
        <v>5590</v>
      </c>
      <c r="B107" t="s">
        <v>5694</v>
      </c>
    </row>
    <row r="108" spans="1:2">
      <c r="A108" s="717" t="s">
        <v>5590</v>
      </c>
      <c r="B108" t="s">
        <v>5695</v>
      </c>
    </row>
    <row r="109" spans="1:2">
      <c r="A109" s="717" t="s">
        <v>5590</v>
      </c>
      <c r="B109" t="s">
        <v>5696</v>
      </c>
    </row>
    <row r="110" spans="1:2">
      <c r="A110" s="717" t="s">
        <v>5590</v>
      </c>
      <c r="B110" t="s">
        <v>5697</v>
      </c>
    </row>
    <row r="111" spans="1:2">
      <c r="A111" s="717" t="s">
        <v>5590</v>
      </c>
      <c r="B111" t="s">
        <v>5698</v>
      </c>
    </row>
    <row r="112" spans="1:2">
      <c r="A112" s="717" t="s">
        <v>5590</v>
      </c>
      <c r="B112" t="s">
        <v>5699</v>
      </c>
    </row>
    <row r="113" spans="1:2">
      <c r="A113" s="717" t="s">
        <v>5590</v>
      </c>
      <c r="B113" t="s">
        <v>5700</v>
      </c>
    </row>
    <row r="114" spans="1:2">
      <c r="A114" s="717" t="s">
        <v>5590</v>
      </c>
      <c r="B114" t="s">
        <v>5701</v>
      </c>
    </row>
    <row r="115" spans="1:2">
      <c r="A115" s="717" t="s">
        <v>5590</v>
      </c>
      <c r="B115" t="s">
        <v>5702</v>
      </c>
    </row>
    <row r="116" spans="1:2">
      <c r="A116" s="717" t="s">
        <v>5590</v>
      </c>
      <c r="B116" t="s">
        <v>5703</v>
      </c>
    </row>
    <row r="117" spans="1:2">
      <c r="A117" s="717" t="s">
        <v>5590</v>
      </c>
      <c r="B117" t="s">
        <v>5704</v>
      </c>
    </row>
    <row r="118" spans="1:2">
      <c r="A118" s="717" t="s">
        <v>5590</v>
      </c>
      <c r="B118" t="s">
        <v>5705</v>
      </c>
    </row>
    <row r="119" spans="1:2">
      <c r="A119" s="717" t="s">
        <v>5590</v>
      </c>
      <c r="B119" t="s">
        <v>5706</v>
      </c>
    </row>
    <row r="120" spans="1:2">
      <c r="A120" s="717" t="s">
        <v>5590</v>
      </c>
      <c r="B120" t="s">
        <v>5707</v>
      </c>
    </row>
    <row r="121" spans="1:2">
      <c r="A121" s="717" t="s">
        <v>5590</v>
      </c>
      <c r="B121" t="s">
        <v>5708</v>
      </c>
    </row>
    <row r="122" spans="1:2">
      <c r="A122" s="717" t="s">
        <v>5590</v>
      </c>
      <c r="B122" t="s">
        <v>5709</v>
      </c>
    </row>
    <row r="123" spans="1:2">
      <c r="A123" s="717" t="s">
        <v>5590</v>
      </c>
      <c r="B123" t="s">
        <v>5710</v>
      </c>
    </row>
    <row r="124" spans="1:2">
      <c r="A124" s="717" t="s">
        <v>5590</v>
      </c>
      <c r="B124" t="s">
        <v>5711</v>
      </c>
    </row>
    <row r="125" spans="1:2">
      <c r="A125" s="717" t="s">
        <v>5590</v>
      </c>
      <c r="B125" t="s">
        <v>5712</v>
      </c>
    </row>
    <row r="126" spans="1:2">
      <c r="A126" s="717" t="s">
        <v>5590</v>
      </c>
      <c r="B126" t="s">
        <v>5713</v>
      </c>
    </row>
    <row r="127" spans="1:2">
      <c r="A127" s="717" t="s">
        <v>5590</v>
      </c>
      <c r="B127" t="s">
        <v>5714</v>
      </c>
    </row>
    <row r="128" spans="1:2">
      <c r="A128" s="717" t="s">
        <v>5590</v>
      </c>
      <c r="B128" t="s">
        <v>5715</v>
      </c>
    </row>
    <row r="129" spans="1:2">
      <c r="A129" s="717" t="s">
        <v>5590</v>
      </c>
      <c r="B129" t="s">
        <v>5716</v>
      </c>
    </row>
    <row r="130" spans="1:2">
      <c r="A130" s="717" t="s">
        <v>5590</v>
      </c>
      <c r="B130" t="s">
        <v>5717</v>
      </c>
    </row>
    <row r="131" spans="1:2">
      <c r="A131" s="717" t="s">
        <v>5590</v>
      </c>
      <c r="B131" t="s">
        <v>5718</v>
      </c>
    </row>
    <row r="132" spans="1:2">
      <c r="A132" s="717" t="s">
        <v>5590</v>
      </c>
      <c r="B132" t="s">
        <v>5719</v>
      </c>
    </row>
    <row r="133" spans="1:2">
      <c r="A133" s="717" t="s">
        <v>5590</v>
      </c>
      <c r="B133" t="s">
        <v>5720</v>
      </c>
    </row>
    <row r="134" spans="1:2">
      <c r="A134" s="717" t="s">
        <v>5590</v>
      </c>
      <c r="B134" t="s">
        <v>5721</v>
      </c>
    </row>
    <row r="135" spans="1:2">
      <c r="A135" s="717" t="s">
        <v>5590</v>
      </c>
      <c r="B135" t="s">
        <v>5722</v>
      </c>
    </row>
    <row r="136" spans="1:2">
      <c r="A136" s="717" t="s">
        <v>5590</v>
      </c>
      <c r="B136" t="s">
        <v>5723</v>
      </c>
    </row>
    <row r="137" spans="1:2">
      <c r="A137" s="717" t="s">
        <v>5590</v>
      </c>
      <c r="B137" t="s">
        <v>5724</v>
      </c>
    </row>
    <row r="138" spans="1:2">
      <c r="A138" s="717" t="s">
        <v>5590</v>
      </c>
      <c r="B138" t="s">
        <v>5725</v>
      </c>
    </row>
    <row r="139" spans="1:2">
      <c r="A139" s="717" t="s">
        <v>5590</v>
      </c>
      <c r="B139" t="s">
        <v>5726</v>
      </c>
    </row>
    <row r="140" spans="1:2">
      <c r="A140" s="717" t="s">
        <v>5590</v>
      </c>
      <c r="B140" t="s">
        <v>5727</v>
      </c>
    </row>
    <row r="141" spans="1:2">
      <c r="A141" s="717" t="s">
        <v>5590</v>
      </c>
      <c r="B141" t="s">
        <v>5728</v>
      </c>
    </row>
    <row r="142" spans="1:2">
      <c r="A142" s="717" t="s">
        <v>5590</v>
      </c>
      <c r="B142" t="s">
        <v>5729</v>
      </c>
    </row>
    <row r="143" spans="1:2">
      <c r="A143" s="717" t="s">
        <v>5590</v>
      </c>
      <c r="B143" t="s">
        <v>5730</v>
      </c>
    </row>
    <row r="144" spans="1:2">
      <c r="A144" s="717" t="s">
        <v>5590</v>
      </c>
      <c r="B144" t="s">
        <v>5731</v>
      </c>
    </row>
    <row r="145" spans="1:2">
      <c r="A145" s="717" t="s">
        <v>5590</v>
      </c>
      <c r="B145" t="s">
        <v>5732</v>
      </c>
    </row>
    <row r="146" spans="1:2">
      <c r="A146" s="717" t="s">
        <v>5590</v>
      </c>
      <c r="B146" t="s">
        <v>5733</v>
      </c>
    </row>
    <row r="147" spans="1:2">
      <c r="A147" s="717" t="s">
        <v>5590</v>
      </c>
      <c r="B147" t="s">
        <v>5734</v>
      </c>
    </row>
    <row r="148" spans="1:2">
      <c r="A148" s="717" t="s">
        <v>5590</v>
      </c>
      <c r="B148" t="s">
        <v>5735</v>
      </c>
    </row>
    <row r="149" spans="1:2">
      <c r="A149" s="717" t="s">
        <v>5590</v>
      </c>
      <c r="B149" t="s">
        <v>5736</v>
      </c>
    </row>
    <row r="150" spans="1:2">
      <c r="A150" s="717" t="s">
        <v>5590</v>
      </c>
      <c r="B150" t="s">
        <v>5737</v>
      </c>
    </row>
    <row r="151" spans="1:2">
      <c r="A151" s="717" t="s">
        <v>5590</v>
      </c>
      <c r="B151" t="s">
        <v>5738</v>
      </c>
    </row>
    <row r="152" spans="1:2">
      <c r="A152" s="717" t="s">
        <v>5590</v>
      </c>
      <c r="B152" t="s">
        <v>5739</v>
      </c>
    </row>
    <row r="153" spans="1:2">
      <c r="A153" s="717" t="s">
        <v>5590</v>
      </c>
      <c r="B153" t="s">
        <v>5740</v>
      </c>
    </row>
    <row r="154" spans="1:2">
      <c r="A154" s="717" t="s">
        <v>5590</v>
      </c>
      <c r="B154" t="s">
        <v>5741</v>
      </c>
    </row>
    <row r="155" spans="1:2">
      <c r="A155" s="717" t="s">
        <v>5590</v>
      </c>
      <c r="B155" t="s">
        <v>5742</v>
      </c>
    </row>
    <row r="156" spans="1:2">
      <c r="A156" s="717" t="s">
        <v>5590</v>
      </c>
      <c r="B156" t="s">
        <v>5743</v>
      </c>
    </row>
    <row r="157" spans="1:2">
      <c r="A157" s="717" t="s">
        <v>5590</v>
      </c>
      <c r="B157" t="s">
        <v>5744</v>
      </c>
    </row>
    <row r="158" spans="1:2">
      <c r="A158" s="717" t="s">
        <v>5590</v>
      </c>
      <c r="B158" t="s">
        <v>5745</v>
      </c>
    </row>
    <row r="159" spans="1:2">
      <c r="A159" s="717" t="s">
        <v>5590</v>
      </c>
      <c r="B159" t="s">
        <v>5746</v>
      </c>
    </row>
    <row r="160" spans="1:2">
      <c r="A160" s="717" t="s">
        <v>5590</v>
      </c>
      <c r="B160" t="s">
        <v>5747</v>
      </c>
    </row>
    <row r="161" spans="1:2">
      <c r="A161" s="717" t="s">
        <v>5590</v>
      </c>
      <c r="B161" t="s">
        <v>5748</v>
      </c>
    </row>
    <row r="162" spans="1:2">
      <c r="A162" s="717" t="s">
        <v>5590</v>
      </c>
      <c r="B162" t="s">
        <v>5749</v>
      </c>
    </row>
    <row r="163" spans="1:2">
      <c r="A163" s="717" t="s">
        <v>5590</v>
      </c>
      <c r="B163" t="s">
        <v>5750</v>
      </c>
    </row>
    <row r="164" spans="1:2">
      <c r="A164" s="717" t="s">
        <v>5590</v>
      </c>
      <c r="B164" t="s">
        <v>5751</v>
      </c>
    </row>
    <row r="165" spans="1:2">
      <c r="A165" s="717" t="s">
        <v>5590</v>
      </c>
      <c r="B165" t="s">
        <v>5752</v>
      </c>
    </row>
    <row r="166" spans="1:2">
      <c r="A166" s="717" t="s">
        <v>5590</v>
      </c>
      <c r="B166" t="s">
        <v>5753</v>
      </c>
    </row>
    <row r="167" spans="1:2">
      <c r="A167" s="717" t="s">
        <v>5590</v>
      </c>
      <c r="B167" t="s">
        <v>5754</v>
      </c>
    </row>
    <row r="168" spans="1:2">
      <c r="A168" s="717" t="s">
        <v>5590</v>
      </c>
      <c r="B168" t="s">
        <v>5755</v>
      </c>
    </row>
    <row r="169" spans="1:2">
      <c r="A169" s="717" t="s">
        <v>5590</v>
      </c>
      <c r="B169" t="s">
        <v>5756</v>
      </c>
    </row>
    <row r="170" spans="1:2">
      <c r="A170" s="717" t="s">
        <v>5590</v>
      </c>
      <c r="B170" t="s">
        <v>5757</v>
      </c>
    </row>
    <row r="171" spans="1:2">
      <c r="A171" s="717" t="s">
        <v>5590</v>
      </c>
      <c r="B171" t="s">
        <v>5758</v>
      </c>
    </row>
    <row r="172" spans="1:2">
      <c r="A172" s="717" t="s">
        <v>5590</v>
      </c>
      <c r="B172" t="s">
        <v>5759</v>
      </c>
    </row>
    <row r="173" spans="1:2">
      <c r="A173" s="717" t="s">
        <v>5590</v>
      </c>
      <c r="B173" t="s">
        <v>5760</v>
      </c>
    </row>
    <row r="174" spans="1:2">
      <c r="A174" s="717" t="s">
        <v>5590</v>
      </c>
      <c r="B174" t="s">
        <v>5761</v>
      </c>
    </row>
    <row r="175" spans="1:2">
      <c r="A175" s="717" t="s">
        <v>5590</v>
      </c>
      <c r="B175" t="s">
        <v>5761</v>
      </c>
    </row>
    <row r="176" spans="1:2">
      <c r="A176" s="717" t="s">
        <v>5590</v>
      </c>
      <c r="B176" t="s">
        <v>5762</v>
      </c>
    </row>
    <row r="177" spans="1:2">
      <c r="A177" s="717" t="s">
        <v>5590</v>
      </c>
      <c r="B177" t="s">
        <v>5763</v>
      </c>
    </row>
    <row r="178" spans="1:2">
      <c r="A178" s="717" t="s">
        <v>5590</v>
      </c>
      <c r="B178" t="s">
        <v>5764</v>
      </c>
    </row>
    <row r="179" spans="1:2">
      <c r="A179" s="717" t="s">
        <v>5590</v>
      </c>
      <c r="B179" t="s">
        <v>5765</v>
      </c>
    </row>
    <row r="180" spans="1:2">
      <c r="A180" s="717" t="s">
        <v>5590</v>
      </c>
      <c r="B180" t="s">
        <v>5766</v>
      </c>
    </row>
    <row r="181" spans="1:2">
      <c r="A181" s="717" t="s">
        <v>5590</v>
      </c>
      <c r="B181" t="s">
        <v>5767</v>
      </c>
    </row>
    <row r="182" spans="1:2">
      <c r="A182" s="717" t="s">
        <v>5590</v>
      </c>
      <c r="B182" t="s">
        <v>5768</v>
      </c>
    </row>
    <row r="183" spans="1:2">
      <c r="A183" s="717" t="s">
        <v>5590</v>
      </c>
      <c r="B183" t="s">
        <v>5769</v>
      </c>
    </row>
    <row r="184" spans="1:2">
      <c r="A184" s="717" t="s">
        <v>5590</v>
      </c>
      <c r="B184" t="s">
        <v>5770</v>
      </c>
    </row>
    <row r="185" spans="1:2">
      <c r="A185" s="717" t="s">
        <v>5590</v>
      </c>
      <c r="B185" t="s">
        <v>5771</v>
      </c>
    </row>
    <row r="186" spans="1:2">
      <c r="A186" s="717" t="s">
        <v>5590</v>
      </c>
      <c r="B186" t="s">
        <v>5772</v>
      </c>
    </row>
    <row r="187" spans="1:2">
      <c r="A187" s="717" t="s">
        <v>5590</v>
      </c>
      <c r="B187" t="s">
        <v>5773</v>
      </c>
    </row>
    <row r="188" spans="1:2">
      <c r="A188" s="717" t="s">
        <v>5590</v>
      </c>
      <c r="B188" t="s">
        <v>5774</v>
      </c>
    </row>
    <row r="189" spans="1:2">
      <c r="A189" s="717" t="s">
        <v>5590</v>
      </c>
      <c r="B189" t="s">
        <v>5775</v>
      </c>
    </row>
    <row r="190" spans="1:2">
      <c r="A190" s="717" t="s">
        <v>5590</v>
      </c>
      <c r="B190" t="s">
        <v>5776</v>
      </c>
    </row>
    <row r="191" spans="1:2">
      <c r="A191" s="717" t="s">
        <v>5590</v>
      </c>
      <c r="B191" t="s">
        <v>5777</v>
      </c>
    </row>
    <row r="192" spans="1:2">
      <c r="A192" s="717" t="s">
        <v>5590</v>
      </c>
      <c r="B192" t="s">
        <v>5778</v>
      </c>
    </row>
    <row r="193" spans="1:2">
      <c r="A193" s="717" t="s">
        <v>5590</v>
      </c>
      <c r="B193" t="s">
        <v>5779</v>
      </c>
    </row>
    <row r="194" spans="1:2">
      <c r="A194" s="717" t="s">
        <v>5590</v>
      </c>
      <c r="B194" t="s">
        <v>5780</v>
      </c>
    </row>
    <row r="195" spans="1:2">
      <c r="A195" s="717" t="s">
        <v>5590</v>
      </c>
      <c r="B195" t="s">
        <v>5781</v>
      </c>
    </row>
    <row r="196" spans="1:2">
      <c r="A196" s="717" t="s">
        <v>5590</v>
      </c>
      <c r="B196" t="s">
        <v>5782</v>
      </c>
    </row>
    <row r="197" spans="1:2">
      <c r="A197" s="717" t="s">
        <v>5590</v>
      </c>
      <c r="B197" t="s">
        <v>5783</v>
      </c>
    </row>
    <row r="198" spans="1:2">
      <c r="A198" s="717" t="s">
        <v>5590</v>
      </c>
      <c r="B198" t="s">
        <v>5784</v>
      </c>
    </row>
    <row r="199" spans="1:2">
      <c r="A199" s="717" t="s">
        <v>5590</v>
      </c>
      <c r="B199" t="s">
        <v>5785</v>
      </c>
    </row>
    <row r="200" spans="1:2">
      <c r="A200" s="717" t="s">
        <v>5590</v>
      </c>
      <c r="B200" t="s">
        <v>5786</v>
      </c>
    </row>
    <row r="201" spans="1:2">
      <c r="A201" s="717" t="s">
        <v>5590</v>
      </c>
      <c r="B201" t="s">
        <v>5787</v>
      </c>
    </row>
    <row r="202" spans="1:2">
      <c r="A202" s="717" t="s">
        <v>5590</v>
      </c>
      <c r="B202" t="s">
        <v>5788</v>
      </c>
    </row>
    <row r="203" spans="1:2">
      <c r="A203" s="717" t="s">
        <v>5590</v>
      </c>
      <c r="B203" t="s">
        <v>5789</v>
      </c>
    </row>
    <row r="204" spans="1:2">
      <c r="A204" s="717" t="s">
        <v>5590</v>
      </c>
      <c r="B204" t="s">
        <v>5790</v>
      </c>
    </row>
    <row r="205" spans="1:2">
      <c r="A205" s="717" t="s">
        <v>5590</v>
      </c>
      <c r="B205" t="s">
        <v>5791</v>
      </c>
    </row>
    <row r="206" spans="1:2">
      <c r="A206" s="717" t="s">
        <v>5590</v>
      </c>
      <c r="B206" t="s">
        <v>5792</v>
      </c>
    </row>
    <row r="207" spans="1:2">
      <c r="A207" s="717" t="s">
        <v>5590</v>
      </c>
      <c r="B207" t="s">
        <v>5793</v>
      </c>
    </row>
    <row r="208" spans="1:2">
      <c r="A208" s="717" t="s">
        <v>5590</v>
      </c>
      <c r="B208" t="s">
        <v>5794</v>
      </c>
    </row>
    <row r="209" spans="1:2">
      <c r="A209" s="717" t="s">
        <v>5590</v>
      </c>
      <c r="B209" t="s">
        <v>5795</v>
      </c>
    </row>
    <row r="210" spans="1:2">
      <c r="A210" s="717" t="s">
        <v>5590</v>
      </c>
      <c r="B210" t="s">
        <v>5796</v>
      </c>
    </row>
    <row r="211" spans="1:2">
      <c r="A211" s="717" t="s">
        <v>5590</v>
      </c>
      <c r="B211" t="s">
        <v>5797</v>
      </c>
    </row>
    <row r="212" spans="1:2">
      <c r="A212" s="717" t="s">
        <v>5590</v>
      </c>
      <c r="B212" t="s">
        <v>5798</v>
      </c>
    </row>
    <row r="213" spans="1:2">
      <c r="A213" s="717" t="s">
        <v>5590</v>
      </c>
      <c r="B213" t="s">
        <v>5799</v>
      </c>
    </row>
    <row r="214" spans="1:2">
      <c r="A214" s="717" t="s">
        <v>5590</v>
      </c>
      <c r="B214" t="s">
        <v>1179</v>
      </c>
    </row>
    <row r="215" spans="1:2">
      <c r="A215" s="717" t="s">
        <v>5590</v>
      </c>
      <c r="B215" t="s">
        <v>5800</v>
      </c>
    </row>
    <row r="216" spans="1:2">
      <c r="A216" s="717" t="s">
        <v>5590</v>
      </c>
      <c r="B216" t="s">
        <v>5801</v>
      </c>
    </row>
    <row r="217" spans="1:2">
      <c r="A217" s="717" t="s">
        <v>5590</v>
      </c>
      <c r="B217" t="s">
        <v>5802</v>
      </c>
    </row>
    <row r="218" spans="1:2">
      <c r="A218" s="717" t="s">
        <v>5590</v>
      </c>
      <c r="B218" t="s">
        <v>5803</v>
      </c>
    </row>
    <row r="219" spans="1:2">
      <c r="A219" s="717" t="s">
        <v>5590</v>
      </c>
      <c r="B219" t="s">
        <v>5804</v>
      </c>
    </row>
    <row r="220" spans="1:2">
      <c r="A220" s="717" t="s">
        <v>5590</v>
      </c>
      <c r="B220" t="s">
        <v>5805</v>
      </c>
    </row>
    <row r="221" spans="1:2">
      <c r="A221" s="717" t="s">
        <v>5590</v>
      </c>
      <c r="B221" t="s">
        <v>5806</v>
      </c>
    </row>
    <row r="222" spans="1:2">
      <c r="A222" s="717" t="s">
        <v>5590</v>
      </c>
      <c r="B222" t="s">
        <v>5807</v>
      </c>
    </row>
    <row r="223" spans="1:2">
      <c r="A223" s="717" t="s">
        <v>5590</v>
      </c>
      <c r="B223" t="s">
        <v>5808</v>
      </c>
    </row>
    <row r="224" spans="1:2">
      <c r="A224" s="717" t="s">
        <v>5590</v>
      </c>
      <c r="B224" t="s">
        <v>5809</v>
      </c>
    </row>
    <row r="225" spans="1:2">
      <c r="A225" s="717" t="s">
        <v>5590</v>
      </c>
      <c r="B225" t="s">
        <v>5810</v>
      </c>
    </row>
    <row r="226" spans="1:2">
      <c r="A226" s="717" t="s">
        <v>5590</v>
      </c>
      <c r="B226" t="s">
        <v>5811</v>
      </c>
    </row>
    <row r="227" spans="1:2">
      <c r="A227" s="717" t="s">
        <v>5590</v>
      </c>
      <c r="B227" t="s">
        <v>5812</v>
      </c>
    </row>
    <row r="228" spans="1:2">
      <c r="A228" s="717" t="s">
        <v>5590</v>
      </c>
      <c r="B228" t="s">
        <v>5813</v>
      </c>
    </row>
    <row r="229" spans="1:2">
      <c r="A229" s="717" t="s">
        <v>5590</v>
      </c>
      <c r="B229" t="s">
        <v>5814</v>
      </c>
    </row>
    <row r="230" spans="1:2">
      <c r="A230" s="717" t="s">
        <v>5590</v>
      </c>
      <c r="B230" t="s">
        <v>5815</v>
      </c>
    </row>
    <row r="231" spans="1:2">
      <c r="A231" s="717" t="s">
        <v>5590</v>
      </c>
      <c r="B231" t="s">
        <v>5816</v>
      </c>
    </row>
    <row r="232" spans="1:2">
      <c r="A232" s="717" t="s">
        <v>5590</v>
      </c>
      <c r="B232" t="s">
        <v>5817</v>
      </c>
    </row>
    <row r="233" spans="1:2">
      <c r="A233" s="717" t="s">
        <v>5590</v>
      </c>
      <c r="B233" t="s">
        <v>5818</v>
      </c>
    </row>
    <row r="234" spans="1:2">
      <c r="A234" s="717" t="s">
        <v>5590</v>
      </c>
      <c r="B234" t="s">
        <v>5819</v>
      </c>
    </row>
    <row r="235" spans="1:2">
      <c r="A235" s="717" t="s">
        <v>5590</v>
      </c>
      <c r="B235" t="s">
        <v>5820</v>
      </c>
    </row>
    <row r="236" spans="1:2">
      <c r="A236" s="717" t="s">
        <v>5590</v>
      </c>
      <c r="B236" t="s">
        <v>5821</v>
      </c>
    </row>
    <row r="237" spans="1:2">
      <c r="A237" s="717" t="s">
        <v>5590</v>
      </c>
      <c r="B237" t="s">
        <v>5822</v>
      </c>
    </row>
    <row r="238" spans="1:2">
      <c r="A238" s="717" t="s">
        <v>5590</v>
      </c>
      <c r="B238" t="s">
        <v>5823</v>
      </c>
    </row>
    <row r="239" spans="1:2">
      <c r="A239" s="717" t="s">
        <v>5590</v>
      </c>
      <c r="B239" t="s">
        <v>5824</v>
      </c>
    </row>
    <row r="240" spans="1:2">
      <c r="A240" s="717" t="s">
        <v>5590</v>
      </c>
      <c r="B240" t="s">
        <v>5825</v>
      </c>
    </row>
    <row r="241" spans="1:2">
      <c r="A241" s="717" t="s">
        <v>5590</v>
      </c>
      <c r="B241" t="s">
        <v>5826</v>
      </c>
    </row>
    <row r="242" spans="1:2">
      <c r="A242" s="717" t="s">
        <v>5590</v>
      </c>
      <c r="B242" t="s">
        <v>5827</v>
      </c>
    </row>
    <row r="243" spans="1:2">
      <c r="A243" s="717" t="s">
        <v>5590</v>
      </c>
      <c r="B243" t="s">
        <v>5828</v>
      </c>
    </row>
    <row r="244" spans="1:2">
      <c r="A244" s="717" t="s">
        <v>5590</v>
      </c>
      <c r="B244" t="s">
        <v>5829</v>
      </c>
    </row>
    <row r="245" spans="1:2">
      <c r="A245" s="717" t="s">
        <v>5590</v>
      </c>
      <c r="B245" t="s">
        <v>5830</v>
      </c>
    </row>
    <row r="246" spans="1:2">
      <c r="A246" s="717" t="s">
        <v>5590</v>
      </c>
      <c r="B246" t="s">
        <v>5831</v>
      </c>
    </row>
    <row r="247" spans="1:2">
      <c r="A247" s="717" t="s">
        <v>5590</v>
      </c>
      <c r="B247" t="s">
        <v>5832</v>
      </c>
    </row>
    <row r="248" spans="1:2">
      <c r="A248" s="717" t="s">
        <v>5590</v>
      </c>
      <c r="B248" t="s">
        <v>5833</v>
      </c>
    </row>
    <row r="249" spans="1:2">
      <c r="A249" s="717" t="s">
        <v>5590</v>
      </c>
      <c r="B249" t="s">
        <v>5834</v>
      </c>
    </row>
    <row r="250" spans="1:2">
      <c r="A250" s="717" t="s">
        <v>5590</v>
      </c>
      <c r="B250" t="s">
        <v>5835</v>
      </c>
    </row>
    <row r="251" spans="1:2">
      <c r="A251" s="717" t="s">
        <v>5590</v>
      </c>
      <c r="B251" t="s">
        <v>5836</v>
      </c>
    </row>
    <row r="252" spans="1:2">
      <c r="A252" s="717" t="s">
        <v>5590</v>
      </c>
      <c r="B252" t="s">
        <v>5837</v>
      </c>
    </row>
    <row r="253" spans="1:2">
      <c r="A253" s="717" t="s">
        <v>5590</v>
      </c>
      <c r="B253" t="s">
        <v>5838</v>
      </c>
    </row>
    <row r="254" spans="1:2">
      <c r="A254" s="717" t="s">
        <v>5590</v>
      </c>
      <c r="B254" t="s">
        <v>5839</v>
      </c>
    </row>
    <row r="255" spans="1:2">
      <c r="A255" s="717" t="s">
        <v>5590</v>
      </c>
      <c r="B255" t="s">
        <v>5840</v>
      </c>
    </row>
    <row r="256" spans="1:2">
      <c r="A256" s="717" t="s">
        <v>5590</v>
      </c>
      <c r="B256" t="s">
        <v>5841</v>
      </c>
    </row>
    <row r="257" spans="1:2">
      <c r="A257" s="717" t="s">
        <v>5590</v>
      </c>
      <c r="B257" t="s">
        <v>5842</v>
      </c>
    </row>
    <row r="258" spans="1:2">
      <c r="A258" s="717" t="s">
        <v>5590</v>
      </c>
      <c r="B258" t="s">
        <v>5843</v>
      </c>
    </row>
    <row r="259" spans="1:2">
      <c r="A259" s="717" t="s">
        <v>5590</v>
      </c>
      <c r="B259" t="s">
        <v>5844</v>
      </c>
    </row>
    <row r="260" spans="1:2">
      <c r="A260" s="717" t="s">
        <v>5590</v>
      </c>
      <c r="B260" t="s">
        <v>5845</v>
      </c>
    </row>
    <row r="261" spans="1:2">
      <c r="A261" s="717" t="s">
        <v>5590</v>
      </c>
      <c r="B261" t="s">
        <v>5846</v>
      </c>
    </row>
    <row r="262" spans="1:2">
      <c r="A262" s="717" t="s">
        <v>5590</v>
      </c>
      <c r="B262" t="s">
        <v>5847</v>
      </c>
    </row>
    <row r="263" spans="1:2">
      <c r="A263" s="717" t="s">
        <v>5590</v>
      </c>
      <c r="B263" t="s">
        <v>5848</v>
      </c>
    </row>
    <row r="264" spans="1:2">
      <c r="A264" s="717" t="s">
        <v>5590</v>
      </c>
      <c r="B264" t="s">
        <v>5849</v>
      </c>
    </row>
    <row r="265" spans="1:2">
      <c r="A265" s="717" t="s">
        <v>5590</v>
      </c>
      <c r="B265" t="s">
        <v>5850</v>
      </c>
    </row>
    <row r="266" spans="1:2">
      <c r="A266" s="717" t="s">
        <v>5590</v>
      </c>
      <c r="B266" t="s">
        <v>5851</v>
      </c>
    </row>
    <row r="267" spans="1:2">
      <c r="A267" s="717" t="s">
        <v>5590</v>
      </c>
      <c r="B267" t="s">
        <v>5852</v>
      </c>
    </row>
    <row r="268" spans="1:2">
      <c r="A268" s="717" t="s">
        <v>5590</v>
      </c>
      <c r="B268" t="s">
        <v>5853</v>
      </c>
    </row>
    <row r="269" spans="1:2">
      <c r="A269" s="717" t="s">
        <v>5590</v>
      </c>
      <c r="B269" t="s">
        <v>5854</v>
      </c>
    </row>
    <row r="270" spans="1:2">
      <c r="A270" s="717" t="s">
        <v>5590</v>
      </c>
      <c r="B270" t="s">
        <v>2048</v>
      </c>
    </row>
    <row r="271" spans="1:2">
      <c r="A271" s="717" t="s">
        <v>5590</v>
      </c>
      <c r="B271" t="s">
        <v>5855</v>
      </c>
    </row>
    <row r="272" spans="1:2">
      <c r="A272" s="717" t="s">
        <v>5590</v>
      </c>
      <c r="B272" t="s">
        <v>5856</v>
      </c>
    </row>
    <row r="273" spans="1:2">
      <c r="A273" s="717" t="s">
        <v>5590</v>
      </c>
      <c r="B273" t="s">
        <v>5857</v>
      </c>
    </row>
    <row r="274" spans="1:2">
      <c r="A274" s="717" t="s">
        <v>5590</v>
      </c>
      <c r="B274" t="s">
        <v>5858</v>
      </c>
    </row>
    <row r="275" spans="1:2">
      <c r="A275" s="717" t="s">
        <v>5590</v>
      </c>
      <c r="B275" t="s">
        <v>5859</v>
      </c>
    </row>
    <row r="276" spans="1:2">
      <c r="A276" s="717" t="s">
        <v>5590</v>
      </c>
      <c r="B276" t="s">
        <v>5860</v>
      </c>
    </row>
    <row r="277" spans="1:2">
      <c r="A277" s="717" t="s">
        <v>5590</v>
      </c>
      <c r="B277" t="s">
        <v>5861</v>
      </c>
    </row>
    <row r="278" spans="1:2">
      <c r="A278" s="717" t="s">
        <v>5590</v>
      </c>
      <c r="B278" t="s">
        <v>5862</v>
      </c>
    </row>
    <row r="279" spans="1:2">
      <c r="A279" s="717" t="s">
        <v>5590</v>
      </c>
      <c r="B279" t="s">
        <v>5863</v>
      </c>
    </row>
    <row r="280" spans="1:2">
      <c r="A280" s="717" t="s">
        <v>5590</v>
      </c>
      <c r="B280" t="s">
        <v>5864</v>
      </c>
    </row>
    <row r="281" spans="1:2">
      <c r="A281" s="717" t="s">
        <v>5590</v>
      </c>
      <c r="B281" t="s">
        <v>5865</v>
      </c>
    </row>
    <row r="282" spans="1:2">
      <c r="A282" s="717" t="s">
        <v>5590</v>
      </c>
      <c r="B282" t="s">
        <v>5866</v>
      </c>
    </row>
    <row r="283" spans="1:2">
      <c r="A283" s="717" t="s">
        <v>5590</v>
      </c>
      <c r="B283" t="s">
        <v>5867</v>
      </c>
    </row>
    <row r="284" spans="1:2">
      <c r="A284" s="717" t="s">
        <v>5590</v>
      </c>
      <c r="B284" t="s">
        <v>5868</v>
      </c>
    </row>
    <row r="285" spans="1:2">
      <c r="A285" s="717" t="s">
        <v>5590</v>
      </c>
      <c r="B285" t="s">
        <v>5869</v>
      </c>
    </row>
    <row r="286" spans="1:2">
      <c r="A286" s="717" t="s">
        <v>5590</v>
      </c>
      <c r="B286" t="s">
        <v>5870</v>
      </c>
    </row>
    <row r="287" spans="1:2">
      <c r="A287" s="717" t="s">
        <v>5590</v>
      </c>
      <c r="B287" t="s">
        <v>5871</v>
      </c>
    </row>
    <row r="288" spans="1:2">
      <c r="A288" s="717" t="s">
        <v>5590</v>
      </c>
      <c r="B288" t="s">
        <v>5872</v>
      </c>
    </row>
    <row r="289" spans="1:2">
      <c r="A289" s="717" t="s">
        <v>5590</v>
      </c>
      <c r="B289" t="s">
        <v>5873</v>
      </c>
    </row>
    <row r="290" spans="1:2">
      <c r="A290" s="717" t="s">
        <v>5590</v>
      </c>
      <c r="B290" t="s">
        <v>5874</v>
      </c>
    </row>
    <row r="291" spans="1:2">
      <c r="A291" s="717" t="s">
        <v>5590</v>
      </c>
      <c r="B291" t="s">
        <v>5875</v>
      </c>
    </row>
    <row r="292" spans="1:2">
      <c r="A292" s="717" t="s">
        <v>5590</v>
      </c>
      <c r="B292" t="s">
        <v>5876</v>
      </c>
    </row>
    <row r="293" spans="1:2">
      <c r="A293" s="717" t="s">
        <v>5590</v>
      </c>
      <c r="B293" t="s">
        <v>5877</v>
      </c>
    </row>
    <row r="294" spans="1:2">
      <c r="A294" s="717" t="s">
        <v>5590</v>
      </c>
      <c r="B294" t="s">
        <v>5878</v>
      </c>
    </row>
    <row r="295" spans="1:2">
      <c r="A295" s="717" t="s">
        <v>5590</v>
      </c>
      <c r="B295" t="s">
        <v>5879</v>
      </c>
    </row>
    <row r="296" spans="1:2">
      <c r="A296" s="717" t="s">
        <v>5590</v>
      </c>
      <c r="B296" t="s">
        <v>5880</v>
      </c>
    </row>
    <row r="297" spans="1:2">
      <c r="A297" s="717" t="s">
        <v>5590</v>
      </c>
      <c r="B297" t="s">
        <v>5587</v>
      </c>
    </row>
    <row r="298" spans="1:2">
      <c r="A298" s="717" t="s">
        <v>5590</v>
      </c>
      <c r="B298" t="s">
        <v>5881</v>
      </c>
    </row>
    <row r="299" spans="1:2">
      <c r="A299" s="717" t="s">
        <v>5590</v>
      </c>
      <c r="B299" t="s">
        <v>5882</v>
      </c>
    </row>
    <row r="300" spans="1:2">
      <c r="A300" s="717" t="s">
        <v>5590</v>
      </c>
      <c r="B300" t="s">
        <v>5883</v>
      </c>
    </row>
    <row r="301" spans="1:2">
      <c r="A301" s="717" t="s">
        <v>5590</v>
      </c>
      <c r="B301" t="s">
        <v>5884</v>
      </c>
    </row>
    <row r="302" spans="1:2">
      <c r="A302" s="717" t="s">
        <v>5590</v>
      </c>
      <c r="B302" t="s">
        <v>5885</v>
      </c>
    </row>
    <row r="303" spans="1:2">
      <c r="A303" s="717" t="s">
        <v>5590</v>
      </c>
      <c r="B303" t="s">
        <v>5886</v>
      </c>
    </row>
    <row r="304" spans="1:2">
      <c r="A304" s="717" t="s">
        <v>5590</v>
      </c>
      <c r="B304" t="s">
        <v>5887</v>
      </c>
    </row>
    <row r="305" spans="1:2">
      <c r="A305" s="717" t="s">
        <v>5590</v>
      </c>
      <c r="B305" t="s">
        <v>5888</v>
      </c>
    </row>
    <row r="306" spans="1:2">
      <c r="A306" s="717" t="s">
        <v>5590</v>
      </c>
      <c r="B306" t="s">
        <v>5889</v>
      </c>
    </row>
    <row r="307" spans="1:2">
      <c r="A307" s="717" t="s">
        <v>5590</v>
      </c>
      <c r="B307" t="s">
        <v>5889</v>
      </c>
    </row>
    <row r="308" spans="1:2">
      <c r="A308" s="717" t="s">
        <v>5590</v>
      </c>
      <c r="B308" t="s">
        <v>5890</v>
      </c>
    </row>
    <row r="309" spans="1:2">
      <c r="A309" s="717" t="s">
        <v>5590</v>
      </c>
      <c r="B309" t="s">
        <v>5891</v>
      </c>
    </row>
    <row r="310" spans="1:2">
      <c r="A310" s="717" t="s">
        <v>5590</v>
      </c>
      <c r="B310" t="s">
        <v>5892</v>
      </c>
    </row>
    <row r="311" spans="1:2">
      <c r="A311" s="717" t="s">
        <v>5590</v>
      </c>
      <c r="B311" t="s">
        <v>2094</v>
      </c>
    </row>
    <row r="312" spans="1:2">
      <c r="A312" s="717" t="s">
        <v>5590</v>
      </c>
      <c r="B312" t="s">
        <v>5893</v>
      </c>
    </row>
    <row r="313" spans="1:2">
      <c r="A313" s="717" t="s">
        <v>5590</v>
      </c>
      <c r="B313" t="s">
        <v>5894</v>
      </c>
    </row>
    <row r="314" spans="1:2">
      <c r="A314" s="717" t="s">
        <v>5590</v>
      </c>
      <c r="B314" t="s">
        <v>5895</v>
      </c>
    </row>
    <row r="315" spans="1:2">
      <c r="A315" s="717" t="s">
        <v>5590</v>
      </c>
      <c r="B315" t="s">
        <v>2339</v>
      </c>
    </row>
    <row r="316" spans="1:2">
      <c r="A316" s="717" t="s">
        <v>5590</v>
      </c>
      <c r="B316" t="s">
        <v>5896</v>
      </c>
    </row>
    <row r="317" spans="1:2">
      <c r="A317" s="717" t="s">
        <v>5590</v>
      </c>
      <c r="B317" t="s">
        <v>5897</v>
      </c>
    </row>
    <row r="318" spans="1:2">
      <c r="A318" s="717" t="s">
        <v>5590</v>
      </c>
      <c r="B318" t="s">
        <v>5898</v>
      </c>
    </row>
    <row r="319" spans="1:2">
      <c r="A319" s="717" t="s">
        <v>5590</v>
      </c>
      <c r="B319" t="s">
        <v>5899</v>
      </c>
    </row>
    <row r="320" spans="1:2">
      <c r="A320" s="717" t="s">
        <v>5590</v>
      </c>
      <c r="B320" t="s">
        <v>5900</v>
      </c>
    </row>
    <row r="321" spans="1:2">
      <c r="A321" s="717" t="s">
        <v>5590</v>
      </c>
      <c r="B321" t="s">
        <v>5901</v>
      </c>
    </row>
    <row r="322" spans="1:2">
      <c r="A322" s="717" t="s">
        <v>5590</v>
      </c>
      <c r="B322" t="s">
        <v>5902</v>
      </c>
    </row>
    <row r="323" spans="1:2">
      <c r="A323" s="717" t="s">
        <v>5590</v>
      </c>
      <c r="B323" t="s">
        <v>5903</v>
      </c>
    </row>
    <row r="324" spans="1:2">
      <c r="A324" s="717" t="s">
        <v>5590</v>
      </c>
      <c r="B324" t="s">
        <v>5904</v>
      </c>
    </row>
    <row r="325" spans="1:2">
      <c r="A325" s="717" t="s">
        <v>5590</v>
      </c>
      <c r="B325" t="s">
        <v>5905</v>
      </c>
    </row>
    <row r="326" spans="1:2">
      <c r="A326" s="717" t="s">
        <v>5590</v>
      </c>
      <c r="B326" t="s">
        <v>5906</v>
      </c>
    </row>
    <row r="327" spans="1:2">
      <c r="A327" s="717" t="s">
        <v>5590</v>
      </c>
      <c r="B327" t="s">
        <v>5907</v>
      </c>
    </row>
    <row r="328" spans="1:2">
      <c r="A328" s="717" t="s">
        <v>5590</v>
      </c>
      <c r="B328" t="s">
        <v>5908</v>
      </c>
    </row>
    <row r="329" spans="1:2">
      <c r="A329" s="717" t="s">
        <v>5590</v>
      </c>
      <c r="B329" t="s">
        <v>5909</v>
      </c>
    </row>
    <row r="330" spans="1:2">
      <c r="A330" s="717" t="s">
        <v>5590</v>
      </c>
      <c r="B330" t="s">
        <v>5910</v>
      </c>
    </row>
    <row r="331" spans="1:2">
      <c r="A331" s="717" t="s">
        <v>5590</v>
      </c>
      <c r="B331" t="s">
        <v>5911</v>
      </c>
    </row>
    <row r="332" spans="1:2">
      <c r="A332" s="717" t="s">
        <v>5590</v>
      </c>
      <c r="B332" t="s">
        <v>5912</v>
      </c>
    </row>
    <row r="333" spans="1:2">
      <c r="A333" s="717" t="s">
        <v>5590</v>
      </c>
      <c r="B333" t="s">
        <v>5913</v>
      </c>
    </row>
    <row r="334" spans="1:2">
      <c r="A334" s="717" t="s">
        <v>5590</v>
      </c>
      <c r="B334" t="s">
        <v>5914</v>
      </c>
    </row>
    <row r="335" spans="1:2">
      <c r="A335" s="717" t="s">
        <v>5590</v>
      </c>
      <c r="B335" t="s">
        <v>5915</v>
      </c>
    </row>
    <row r="336" spans="1:2">
      <c r="A336" s="717" t="s">
        <v>5590</v>
      </c>
      <c r="B336" t="s">
        <v>5916</v>
      </c>
    </row>
    <row r="337" spans="1:2">
      <c r="A337" s="717" t="s">
        <v>5590</v>
      </c>
      <c r="B337" t="s">
        <v>5917</v>
      </c>
    </row>
    <row r="338" spans="1:2">
      <c r="A338" s="717" t="s">
        <v>5590</v>
      </c>
      <c r="B338" t="s">
        <v>5918</v>
      </c>
    </row>
    <row r="339" spans="1:2">
      <c r="A339" s="717" t="s">
        <v>5590</v>
      </c>
      <c r="B339" t="s">
        <v>5919</v>
      </c>
    </row>
    <row r="340" spans="1:2">
      <c r="A340" s="717" t="s">
        <v>5590</v>
      </c>
      <c r="B340" t="s">
        <v>5920</v>
      </c>
    </row>
    <row r="341" spans="1:2">
      <c r="A341" s="717" t="s">
        <v>5590</v>
      </c>
      <c r="B341" t="s">
        <v>5921</v>
      </c>
    </row>
    <row r="342" spans="1:2">
      <c r="A342" s="717" t="s">
        <v>5590</v>
      </c>
      <c r="B342" t="s">
        <v>5922</v>
      </c>
    </row>
  </sheetData>
  <pageMargins left="0.7" right="0.7" top="0.75" bottom="0.75" header="0.3" footer="0.3"/>
  <pageSetup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82541-4D5F-43D3-AC5F-9F89D7E84502}">
  <dimension ref="A1:D1"/>
  <sheetViews>
    <sheetView workbookViewId="0">
      <selection activeCell="I10" sqref="I10"/>
    </sheetView>
  </sheetViews>
  <sheetFormatPr defaultRowHeight="15"/>
  <sheetData>
    <row r="1" spans="1:4">
      <c r="A1" t="s">
        <v>1273</v>
      </c>
      <c r="B1" t="s">
        <v>1274</v>
      </c>
      <c r="C1">
        <v>3</v>
      </c>
      <c r="D1" t="s">
        <v>1275</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727A0-A667-4D2C-A8B6-5724D7FA9D17}">
  <sheetPr codeName="Sheet11" filterMode="1">
    <tabColor rgb="FF00B0F0"/>
  </sheetPr>
  <dimension ref="A1:J96"/>
  <sheetViews>
    <sheetView zoomScale="200" zoomScaleNormal="200" workbookViewId="0">
      <pane ySplit="1" topLeftCell="A84" activePane="bottomLeft" state="frozen"/>
      <selection pane="bottomLeft" activeCell="F102" sqref="F102"/>
    </sheetView>
  </sheetViews>
  <sheetFormatPr defaultColWidth="12.42578125" defaultRowHeight="11.25"/>
  <cols>
    <col min="1" max="1" width="4" style="111" customWidth="1"/>
    <col min="2" max="2" width="14.7109375" style="111" customWidth="1"/>
    <col min="3" max="3" width="7.5703125" style="111" customWidth="1"/>
    <col min="4" max="4" width="10.5703125" style="111" customWidth="1"/>
    <col min="5" max="5" width="44.85546875" style="110" customWidth="1"/>
    <col min="6" max="6" width="23.28515625" style="110" customWidth="1"/>
    <col min="7" max="16384" width="12.42578125" style="110"/>
  </cols>
  <sheetData>
    <row r="1" spans="1:10">
      <c r="A1" s="575" t="s">
        <v>1412</v>
      </c>
      <c r="B1" s="576" t="s">
        <v>454</v>
      </c>
      <c r="C1" s="576" t="s">
        <v>441</v>
      </c>
      <c r="D1" s="576" t="s">
        <v>1413</v>
      </c>
      <c r="E1" s="576" t="s">
        <v>4732</v>
      </c>
      <c r="F1" s="576" t="s">
        <v>4741</v>
      </c>
      <c r="I1" s="110" t="s">
        <v>3913</v>
      </c>
      <c r="J1" s="532">
        <f ca="1">TODAY()</f>
        <v>44964</v>
      </c>
    </row>
    <row r="2" spans="1:10">
      <c r="A2" s="193">
        <v>1</v>
      </c>
      <c r="B2" s="193" t="s">
        <v>2629</v>
      </c>
      <c r="C2" s="193" t="s">
        <v>458</v>
      </c>
      <c r="D2" s="193" t="s">
        <v>453</v>
      </c>
      <c r="E2" s="193"/>
      <c r="F2" s="193"/>
    </row>
    <row r="3" spans="1:10">
      <c r="A3" s="193">
        <f t="shared" ref="A3:A34" si="0">A2+1</f>
        <v>2</v>
      </c>
      <c r="B3" s="193" t="s">
        <v>2625</v>
      </c>
      <c r="C3" s="193" t="s">
        <v>458</v>
      </c>
      <c r="D3" s="193" t="s">
        <v>453</v>
      </c>
      <c r="E3" s="193"/>
      <c r="F3" s="193"/>
    </row>
    <row r="4" spans="1:10">
      <c r="A4" s="193">
        <f t="shared" si="0"/>
        <v>3</v>
      </c>
      <c r="B4" s="193" t="s">
        <v>1193</v>
      </c>
      <c r="C4" s="193" t="s">
        <v>458</v>
      </c>
      <c r="D4" s="193" t="s">
        <v>453</v>
      </c>
      <c r="E4" s="193"/>
      <c r="F4" s="193"/>
    </row>
    <row r="5" spans="1:10">
      <c r="A5" s="193">
        <f t="shared" si="0"/>
        <v>4</v>
      </c>
      <c r="B5" s="193" t="s">
        <v>2050</v>
      </c>
      <c r="C5" s="193" t="s">
        <v>458</v>
      </c>
      <c r="D5" s="193" t="s">
        <v>453</v>
      </c>
      <c r="E5" s="193"/>
      <c r="F5" s="193"/>
    </row>
    <row r="6" spans="1:10">
      <c r="A6" s="193">
        <f t="shared" si="0"/>
        <v>5</v>
      </c>
      <c r="B6" s="193" t="s">
        <v>1991</v>
      </c>
      <c r="C6" s="193" t="s">
        <v>458</v>
      </c>
      <c r="D6" s="193" t="s">
        <v>453</v>
      </c>
      <c r="E6" s="193" t="s">
        <v>4733</v>
      </c>
      <c r="F6" s="193"/>
    </row>
    <row r="7" spans="1:10" hidden="1">
      <c r="A7" s="193">
        <f t="shared" si="0"/>
        <v>6</v>
      </c>
      <c r="B7" s="193" t="s">
        <v>418</v>
      </c>
      <c r="C7" s="193" t="s">
        <v>451</v>
      </c>
      <c r="D7" s="193" t="s">
        <v>452</v>
      </c>
      <c r="E7" s="193"/>
      <c r="F7" s="193"/>
    </row>
    <row r="8" spans="1:10">
      <c r="A8" s="193">
        <f t="shared" si="0"/>
        <v>7</v>
      </c>
      <c r="B8" s="193" t="s">
        <v>852</v>
      </c>
      <c r="C8" s="193" t="s">
        <v>458</v>
      </c>
      <c r="D8" s="193" t="s">
        <v>453</v>
      </c>
      <c r="E8" s="193"/>
      <c r="F8" s="193"/>
    </row>
    <row r="9" spans="1:10">
      <c r="A9" s="193">
        <f t="shared" si="0"/>
        <v>8</v>
      </c>
      <c r="B9" s="193" t="s">
        <v>2109</v>
      </c>
      <c r="C9" s="193" t="s">
        <v>458</v>
      </c>
      <c r="D9" s="193" t="s">
        <v>453</v>
      </c>
      <c r="E9" s="193"/>
      <c r="F9" s="193"/>
    </row>
    <row r="10" spans="1:10">
      <c r="A10" s="193">
        <f t="shared" si="0"/>
        <v>9</v>
      </c>
      <c r="B10" s="193" t="s">
        <v>1793</v>
      </c>
      <c r="C10" s="193" t="s">
        <v>458</v>
      </c>
      <c r="D10" s="193" t="s">
        <v>453</v>
      </c>
      <c r="E10" s="193"/>
      <c r="F10" s="193"/>
    </row>
    <row r="11" spans="1:10">
      <c r="A11" s="193">
        <f t="shared" si="0"/>
        <v>10</v>
      </c>
      <c r="B11" s="193" t="s">
        <v>1192</v>
      </c>
      <c r="C11" s="193" t="s">
        <v>458</v>
      </c>
      <c r="D11" s="193" t="s">
        <v>453</v>
      </c>
      <c r="E11" s="193"/>
      <c r="F11" s="193"/>
    </row>
    <row r="12" spans="1:10">
      <c r="A12" s="193">
        <f t="shared" si="0"/>
        <v>11</v>
      </c>
      <c r="B12" s="193" t="s">
        <v>1775</v>
      </c>
      <c r="C12" s="193" t="s">
        <v>458</v>
      </c>
      <c r="D12" s="193" t="s">
        <v>453</v>
      </c>
      <c r="E12" s="193" t="s">
        <v>4755</v>
      </c>
      <c r="F12" s="193"/>
    </row>
    <row r="13" spans="1:10" hidden="1">
      <c r="A13" s="193">
        <f t="shared" si="0"/>
        <v>12</v>
      </c>
      <c r="B13" s="193" t="s">
        <v>419</v>
      </c>
      <c r="C13" s="193" t="s">
        <v>451</v>
      </c>
      <c r="D13" s="193" t="s">
        <v>453</v>
      </c>
      <c r="E13" s="193"/>
      <c r="F13" s="193"/>
    </row>
    <row r="14" spans="1:10">
      <c r="A14" s="193">
        <f t="shared" si="0"/>
        <v>13</v>
      </c>
      <c r="B14" s="193" t="s">
        <v>3708</v>
      </c>
      <c r="C14" s="193" t="s">
        <v>458</v>
      </c>
      <c r="D14" s="193" t="s">
        <v>453</v>
      </c>
      <c r="E14" s="193" t="s">
        <v>4745</v>
      </c>
      <c r="F14" s="193" t="s">
        <v>4748</v>
      </c>
    </row>
    <row r="15" spans="1:10" hidden="1">
      <c r="A15" s="193">
        <f t="shared" si="0"/>
        <v>14</v>
      </c>
      <c r="B15" s="193" t="s">
        <v>420</v>
      </c>
      <c r="C15" s="193" t="s">
        <v>451</v>
      </c>
      <c r="D15" s="193" t="s">
        <v>453</v>
      </c>
      <c r="E15" s="193"/>
      <c r="F15" s="193"/>
    </row>
    <row r="16" spans="1:10">
      <c r="A16" s="193">
        <f t="shared" si="0"/>
        <v>15</v>
      </c>
      <c r="B16" s="193" t="s">
        <v>1780</v>
      </c>
      <c r="C16" s="193" t="s">
        <v>458</v>
      </c>
      <c r="D16" s="193" t="s">
        <v>453</v>
      </c>
      <c r="E16" s="193" t="s">
        <v>4734</v>
      </c>
      <c r="F16" s="193" t="s">
        <v>4749</v>
      </c>
    </row>
    <row r="17" spans="1:6">
      <c r="A17" s="193">
        <f t="shared" si="0"/>
        <v>16</v>
      </c>
      <c r="B17" s="193" t="s">
        <v>1772</v>
      </c>
      <c r="C17" s="193" t="s">
        <v>458</v>
      </c>
      <c r="D17" s="193" t="s">
        <v>453</v>
      </c>
      <c r="E17" s="193"/>
      <c r="F17" s="193"/>
    </row>
    <row r="18" spans="1:6" hidden="1">
      <c r="A18" s="193">
        <f t="shared" si="0"/>
        <v>17</v>
      </c>
      <c r="B18" s="193" t="s">
        <v>421</v>
      </c>
      <c r="C18" s="193" t="s">
        <v>451</v>
      </c>
      <c r="D18" s="193" t="s">
        <v>453</v>
      </c>
      <c r="E18" s="193"/>
      <c r="F18" s="193"/>
    </row>
    <row r="19" spans="1:6">
      <c r="A19" s="193">
        <f t="shared" si="0"/>
        <v>18</v>
      </c>
      <c r="B19" s="193" t="s">
        <v>1792</v>
      </c>
      <c r="C19" s="193" t="s">
        <v>458</v>
      </c>
      <c r="D19" s="193" t="s">
        <v>453</v>
      </c>
      <c r="E19" s="193" t="s">
        <v>4756</v>
      </c>
      <c r="F19" s="193" t="s">
        <v>4759</v>
      </c>
    </row>
    <row r="20" spans="1:6" hidden="1">
      <c r="A20" s="193">
        <f t="shared" si="0"/>
        <v>19</v>
      </c>
      <c r="B20" s="193" t="s">
        <v>422</v>
      </c>
      <c r="C20" s="193" t="s">
        <v>451</v>
      </c>
      <c r="D20" s="193" t="s">
        <v>452</v>
      </c>
      <c r="E20" s="193"/>
      <c r="F20" s="193"/>
    </row>
    <row r="21" spans="1:6" hidden="1">
      <c r="A21" s="193">
        <f t="shared" si="0"/>
        <v>20</v>
      </c>
      <c r="B21" s="193" t="s">
        <v>423</v>
      </c>
      <c r="C21" s="193" t="s">
        <v>451</v>
      </c>
      <c r="D21" s="193" t="s">
        <v>452</v>
      </c>
      <c r="E21" s="193"/>
      <c r="F21" s="193"/>
    </row>
    <row r="22" spans="1:6">
      <c r="A22" s="193">
        <f t="shared" si="0"/>
        <v>21</v>
      </c>
      <c r="B22" s="193" t="s">
        <v>480</v>
      </c>
      <c r="C22" s="193" t="s">
        <v>458</v>
      </c>
      <c r="D22" s="193" t="s">
        <v>452</v>
      </c>
      <c r="E22" s="193"/>
      <c r="F22" s="193"/>
    </row>
    <row r="23" spans="1:6" hidden="1">
      <c r="A23" s="193">
        <f t="shared" si="0"/>
        <v>22</v>
      </c>
      <c r="B23" s="193" t="s">
        <v>424</v>
      </c>
      <c r="C23" s="193" t="s">
        <v>451</v>
      </c>
      <c r="D23" s="193" t="s">
        <v>452</v>
      </c>
      <c r="E23" s="193"/>
      <c r="F23" s="193"/>
    </row>
    <row r="24" spans="1:6">
      <c r="A24" s="193">
        <f t="shared" si="0"/>
        <v>23</v>
      </c>
      <c r="B24" s="193" t="s">
        <v>2074</v>
      </c>
      <c r="C24" s="193" t="s">
        <v>458</v>
      </c>
      <c r="D24" s="193" t="s">
        <v>453</v>
      </c>
      <c r="E24" s="193"/>
      <c r="F24" s="193"/>
    </row>
    <row r="25" spans="1:6" hidden="1">
      <c r="A25" s="193">
        <f t="shared" si="0"/>
        <v>24</v>
      </c>
      <c r="B25" s="193" t="s">
        <v>425</v>
      </c>
      <c r="C25" s="193" t="s">
        <v>451</v>
      </c>
      <c r="D25" s="193" t="s">
        <v>453</v>
      </c>
      <c r="E25" s="193"/>
      <c r="F25" s="193"/>
    </row>
    <row r="26" spans="1:6">
      <c r="A26" s="193">
        <f t="shared" si="0"/>
        <v>25</v>
      </c>
      <c r="B26" s="193" t="s">
        <v>1773</v>
      </c>
      <c r="C26" s="193" t="s">
        <v>458</v>
      </c>
      <c r="D26" s="193" t="s">
        <v>453</v>
      </c>
      <c r="E26" s="193"/>
      <c r="F26" s="193"/>
    </row>
    <row r="27" spans="1:6">
      <c r="A27" s="193">
        <f t="shared" si="0"/>
        <v>26</v>
      </c>
      <c r="B27" s="193" t="s">
        <v>3405</v>
      </c>
      <c r="C27" s="193" t="s">
        <v>458</v>
      </c>
      <c r="D27" s="193" t="s">
        <v>453</v>
      </c>
      <c r="E27" s="193" t="s">
        <v>4735</v>
      </c>
      <c r="F27" s="193"/>
    </row>
    <row r="28" spans="1:6" hidden="1">
      <c r="A28" s="193">
        <f t="shared" si="0"/>
        <v>27</v>
      </c>
      <c r="B28" s="193" t="s">
        <v>426</v>
      </c>
      <c r="C28" s="193" t="s">
        <v>451</v>
      </c>
      <c r="D28" s="193" t="s">
        <v>453</v>
      </c>
      <c r="E28" s="193"/>
      <c r="F28" s="193"/>
    </row>
    <row r="29" spans="1:6">
      <c r="A29" s="193">
        <f t="shared" si="0"/>
        <v>28</v>
      </c>
      <c r="B29" s="193" t="s">
        <v>112</v>
      </c>
      <c r="C29" s="193" t="s">
        <v>458</v>
      </c>
      <c r="D29" s="193" t="s">
        <v>453</v>
      </c>
      <c r="E29" s="193"/>
      <c r="F29" s="193"/>
    </row>
    <row r="30" spans="1:6">
      <c r="A30" s="193">
        <f t="shared" si="0"/>
        <v>29</v>
      </c>
      <c r="B30" s="193" t="s">
        <v>1778</v>
      </c>
      <c r="C30" s="193" t="s">
        <v>458</v>
      </c>
      <c r="D30" s="111" t="s">
        <v>453</v>
      </c>
      <c r="E30" s="193"/>
      <c r="F30" s="193"/>
    </row>
    <row r="31" spans="1:6">
      <c r="A31" s="193">
        <f t="shared" si="0"/>
        <v>30</v>
      </c>
      <c r="B31" s="193" t="s">
        <v>2093</v>
      </c>
      <c r="C31" s="193" t="s">
        <v>458</v>
      </c>
      <c r="D31" s="193" t="s">
        <v>453</v>
      </c>
      <c r="E31" s="193" t="s">
        <v>4736</v>
      </c>
      <c r="F31" s="193"/>
    </row>
    <row r="32" spans="1:6" hidden="1">
      <c r="A32" s="193">
        <f t="shared" si="0"/>
        <v>31</v>
      </c>
      <c r="B32" s="193" t="s">
        <v>427</v>
      </c>
      <c r="C32" s="193" t="s">
        <v>451</v>
      </c>
      <c r="D32" s="193" t="s">
        <v>453</v>
      </c>
      <c r="E32" s="193"/>
      <c r="F32" s="193"/>
    </row>
    <row r="33" spans="1:6" hidden="1">
      <c r="A33" s="193">
        <f t="shared" si="0"/>
        <v>32</v>
      </c>
      <c r="B33" s="193" t="s">
        <v>428</v>
      </c>
      <c r="C33" s="193" t="s">
        <v>451</v>
      </c>
      <c r="D33" s="193" t="s">
        <v>453</v>
      </c>
      <c r="E33" s="193"/>
      <c r="F33" s="193"/>
    </row>
    <row r="34" spans="1:6">
      <c r="A34" s="193">
        <f t="shared" si="0"/>
        <v>33</v>
      </c>
      <c r="B34" s="193" t="s">
        <v>2092</v>
      </c>
      <c r="C34" s="193" t="s">
        <v>458</v>
      </c>
      <c r="D34" s="193" t="s">
        <v>453</v>
      </c>
      <c r="E34" s="193"/>
      <c r="F34" s="193"/>
    </row>
    <row r="35" spans="1:6">
      <c r="A35" s="193">
        <f t="shared" ref="A35:A54" si="1">A34+1</f>
        <v>34</v>
      </c>
      <c r="B35" s="193" t="s">
        <v>456</v>
      </c>
      <c r="C35" s="193" t="s">
        <v>458</v>
      </c>
      <c r="D35" s="193" t="s">
        <v>453</v>
      </c>
      <c r="E35" s="193" t="s">
        <v>4737</v>
      </c>
      <c r="F35" s="193"/>
    </row>
    <row r="36" spans="1:6">
      <c r="A36" s="193">
        <f t="shared" si="1"/>
        <v>35</v>
      </c>
      <c r="B36" s="193" t="s">
        <v>2810</v>
      </c>
      <c r="C36" s="193" t="s">
        <v>458</v>
      </c>
      <c r="D36" s="193" t="s">
        <v>453</v>
      </c>
      <c r="E36" s="193"/>
      <c r="F36" s="193"/>
    </row>
    <row r="37" spans="1:6">
      <c r="A37" s="193">
        <f t="shared" si="1"/>
        <v>36</v>
      </c>
      <c r="B37" s="193" t="s">
        <v>1810</v>
      </c>
      <c r="C37" s="193" t="s">
        <v>458</v>
      </c>
      <c r="D37" s="193" t="s">
        <v>453</v>
      </c>
      <c r="E37" s="193"/>
      <c r="F37" s="193"/>
    </row>
    <row r="38" spans="1:6" hidden="1">
      <c r="A38" s="193">
        <f t="shared" si="1"/>
        <v>37</v>
      </c>
      <c r="B38" s="193" t="s">
        <v>429</v>
      </c>
      <c r="C38" s="193" t="s">
        <v>451</v>
      </c>
      <c r="D38" s="193" t="s">
        <v>453</v>
      </c>
      <c r="E38" s="193"/>
      <c r="F38" s="193"/>
    </row>
    <row r="39" spans="1:6" hidden="1">
      <c r="A39" s="193">
        <f t="shared" si="1"/>
        <v>38</v>
      </c>
      <c r="B39" s="193" t="s">
        <v>430</v>
      </c>
      <c r="C39" s="193" t="s">
        <v>451</v>
      </c>
      <c r="D39" s="193" t="s">
        <v>453</v>
      </c>
      <c r="E39" s="193"/>
      <c r="F39" s="193"/>
    </row>
    <row r="40" spans="1:6" hidden="1">
      <c r="A40" s="193">
        <f t="shared" si="1"/>
        <v>39</v>
      </c>
      <c r="B40" s="193" t="s">
        <v>431</v>
      </c>
      <c r="C40" s="193" t="s">
        <v>451</v>
      </c>
      <c r="D40" s="193" t="s">
        <v>453</v>
      </c>
      <c r="E40" s="193"/>
      <c r="F40" s="193"/>
    </row>
    <row r="41" spans="1:6">
      <c r="A41" s="193">
        <f t="shared" si="1"/>
        <v>40</v>
      </c>
      <c r="B41" s="193" t="s">
        <v>455</v>
      </c>
      <c r="C41" s="193" t="s">
        <v>458</v>
      </c>
      <c r="D41" s="193" t="s">
        <v>453</v>
      </c>
      <c r="E41" s="193"/>
      <c r="F41" s="193"/>
    </row>
    <row r="42" spans="1:6">
      <c r="A42" s="193">
        <f t="shared" si="1"/>
        <v>41</v>
      </c>
      <c r="B42" s="193" t="s">
        <v>1992</v>
      </c>
      <c r="C42" s="193" t="s">
        <v>458</v>
      </c>
      <c r="D42" s="193" t="s">
        <v>453</v>
      </c>
      <c r="E42" s="193" t="s">
        <v>4746</v>
      </c>
      <c r="F42" s="193" t="s">
        <v>4751</v>
      </c>
    </row>
    <row r="43" spans="1:6">
      <c r="A43" s="193">
        <f t="shared" si="1"/>
        <v>42</v>
      </c>
      <c r="B43" s="193" t="s">
        <v>1812</v>
      </c>
      <c r="C43" s="193" t="s">
        <v>458</v>
      </c>
      <c r="D43" s="193" t="s">
        <v>453</v>
      </c>
      <c r="E43" s="193"/>
      <c r="F43" s="193"/>
    </row>
    <row r="44" spans="1:6">
      <c r="A44" s="193">
        <f t="shared" si="1"/>
        <v>43</v>
      </c>
      <c r="B44" s="193" t="s">
        <v>1811</v>
      </c>
      <c r="C44" s="193" t="s">
        <v>458</v>
      </c>
      <c r="D44" s="193" t="s">
        <v>453</v>
      </c>
      <c r="E44" s="193"/>
      <c r="F44" s="193"/>
    </row>
    <row r="45" spans="1:6" hidden="1">
      <c r="A45" s="193">
        <f t="shared" si="1"/>
        <v>44</v>
      </c>
      <c r="B45" s="193" t="s">
        <v>432</v>
      </c>
      <c r="C45" s="193" t="s">
        <v>451</v>
      </c>
      <c r="D45" s="193" t="s">
        <v>453</v>
      </c>
      <c r="E45" s="193"/>
      <c r="F45" s="193"/>
    </row>
    <row r="46" spans="1:6" hidden="1">
      <c r="A46" s="193">
        <f t="shared" si="1"/>
        <v>45</v>
      </c>
      <c r="B46" s="193" t="s">
        <v>433</v>
      </c>
      <c r="C46" s="193" t="s">
        <v>451</v>
      </c>
      <c r="D46" s="111" t="s">
        <v>452</v>
      </c>
      <c r="E46" s="193"/>
      <c r="F46" s="193"/>
    </row>
    <row r="47" spans="1:6">
      <c r="A47" s="193">
        <f t="shared" si="1"/>
        <v>46</v>
      </c>
      <c r="B47" s="193" t="s">
        <v>452</v>
      </c>
      <c r="C47" s="193" t="s">
        <v>458</v>
      </c>
      <c r="D47" s="193" t="s">
        <v>453</v>
      </c>
      <c r="E47" s="193"/>
      <c r="F47" s="193"/>
    </row>
    <row r="48" spans="1:6">
      <c r="A48" s="193">
        <f t="shared" si="1"/>
        <v>47</v>
      </c>
      <c r="B48" s="193" t="s">
        <v>1791</v>
      </c>
      <c r="C48" s="193" t="s">
        <v>458</v>
      </c>
      <c r="D48" s="671" t="s">
        <v>453</v>
      </c>
      <c r="E48" s="193" t="s">
        <v>4738</v>
      </c>
      <c r="F48" s="193" t="s">
        <v>4750</v>
      </c>
    </row>
    <row r="49" spans="1:6" hidden="1">
      <c r="A49" s="193">
        <f t="shared" si="1"/>
        <v>48</v>
      </c>
      <c r="B49" s="193" t="s">
        <v>434</v>
      </c>
      <c r="C49" s="193" t="s">
        <v>451</v>
      </c>
      <c r="D49" s="193" t="s">
        <v>453</v>
      </c>
      <c r="E49" s="193" t="s">
        <v>4757</v>
      </c>
      <c r="F49" s="193"/>
    </row>
    <row r="50" spans="1:6">
      <c r="A50" s="193">
        <f t="shared" si="1"/>
        <v>49</v>
      </c>
      <c r="B50" s="193" t="s">
        <v>1179</v>
      </c>
      <c r="C50" s="193" t="s">
        <v>458</v>
      </c>
      <c r="D50" s="193" t="s">
        <v>453</v>
      </c>
      <c r="E50" s="193"/>
      <c r="F50" s="193"/>
    </row>
    <row r="51" spans="1:6">
      <c r="A51" s="193">
        <f t="shared" si="1"/>
        <v>50</v>
      </c>
      <c r="B51" s="193" t="s">
        <v>472</v>
      </c>
      <c r="C51" s="193" t="s">
        <v>458</v>
      </c>
      <c r="D51" s="193" t="s">
        <v>453</v>
      </c>
      <c r="E51" s="193"/>
      <c r="F51" s="193"/>
    </row>
    <row r="52" spans="1:6">
      <c r="A52" s="193">
        <f t="shared" si="1"/>
        <v>51</v>
      </c>
      <c r="B52" s="193" t="s">
        <v>1777</v>
      </c>
      <c r="C52" s="193" t="s">
        <v>458</v>
      </c>
      <c r="D52" s="193" t="s">
        <v>453</v>
      </c>
      <c r="E52" s="193"/>
      <c r="F52" s="193"/>
    </row>
    <row r="53" spans="1:6">
      <c r="A53" s="193">
        <f t="shared" si="1"/>
        <v>52</v>
      </c>
      <c r="B53" s="193" t="s">
        <v>1285</v>
      </c>
      <c r="C53" s="193" t="s">
        <v>458</v>
      </c>
      <c r="D53" s="193" t="s">
        <v>453</v>
      </c>
      <c r="E53" s="193"/>
      <c r="F53" s="193"/>
    </row>
    <row r="54" spans="1:6" hidden="1">
      <c r="A54" s="193">
        <f t="shared" si="1"/>
        <v>53</v>
      </c>
      <c r="B54" s="193" t="s">
        <v>435</v>
      </c>
      <c r="C54" s="193" t="s">
        <v>451</v>
      </c>
      <c r="D54" s="193" t="s">
        <v>453</v>
      </c>
      <c r="E54" s="193"/>
      <c r="F54" s="193"/>
    </row>
    <row r="55" spans="1:6">
      <c r="A55" s="193">
        <f t="shared" ref="A55:A60" si="2">A54+1</f>
        <v>54</v>
      </c>
      <c r="B55" s="193" t="s">
        <v>2045</v>
      </c>
      <c r="C55" s="193" t="s">
        <v>458</v>
      </c>
      <c r="D55" s="193" t="s">
        <v>453</v>
      </c>
      <c r="E55" s="193"/>
      <c r="F55" s="193"/>
    </row>
    <row r="56" spans="1:6">
      <c r="A56" s="193">
        <f t="shared" si="2"/>
        <v>55</v>
      </c>
      <c r="B56" s="193" t="s">
        <v>1771</v>
      </c>
      <c r="C56" s="193" t="s">
        <v>458</v>
      </c>
      <c r="D56" s="110" t="s">
        <v>453</v>
      </c>
      <c r="E56" s="193" t="s">
        <v>4747</v>
      </c>
      <c r="F56" s="193" t="s">
        <v>4758</v>
      </c>
    </row>
    <row r="57" spans="1:6">
      <c r="A57" s="193">
        <f t="shared" si="2"/>
        <v>56</v>
      </c>
      <c r="B57" s="193" t="s">
        <v>1776</v>
      </c>
      <c r="C57" s="193" t="s">
        <v>458</v>
      </c>
      <c r="D57" s="193" t="s">
        <v>453</v>
      </c>
      <c r="E57" s="193" t="s">
        <v>4742</v>
      </c>
      <c r="F57" s="193" t="s">
        <v>4753</v>
      </c>
    </row>
    <row r="58" spans="1:6">
      <c r="A58" s="193">
        <f t="shared" si="2"/>
        <v>57</v>
      </c>
      <c r="B58" s="193" t="s">
        <v>1774</v>
      </c>
      <c r="C58" s="193" t="s">
        <v>458</v>
      </c>
      <c r="D58" s="193" t="s">
        <v>453</v>
      </c>
      <c r="E58" s="193"/>
      <c r="F58" s="193"/>
    </row>
    <row r="59" spans="1:6" hidden="1">
      <c r="A59" s="193">
        <f t="shared" si="2"/>
        <v>58</v>
      </c>
      <c r="B59" s="193" t="s">
        <v>436</v>
      </c>
      <c r="C59" s="193" t="s">
        <v>451</v>
      </c>
      <c r="D59" s="193" t="s">
        <v>453</v>
      </c>
      <c r="E59" s="193"/>
      <c r="F59" s="193"/>
    </row>
    <row r="60" spans="1:6" hidden="1">
      <c r="A60" s="193">
        <f t="shared" si="2"/>
        <v>59</v>
      </c>
      <c r="B60" s="193" t="s">
        <v>437</v>
      </c>
      <c r="C60" s="193" t="s">
        <v>451</v>
      </c>
      <c r="D60" s="193" t="s">
        <v>453</v>
      </c>
      <c r="E60" s="193"/>
      <c r="F60" s="193"/>
    </row>
    <row r="61" spans="1:6" hidden="1">
      <c r="A61" s="193">
        <f t="shared" ref="A61:A88" si="3">A60+1</f>
        <v>60</v>
      </c>
      <c r="B61" s="193" t="s">
        <v>438</v>
      </c>
      <c r="C61" s="193" t="s">
        <v>451</v>
      </c>
      <c r="D61" s="193" t="s">
        <v>453</v>
      </c>
      <c r="E61" s="193"/>
      <c r="F61" s="193"/>
    </row>
    <row r="62" spans="1:6" hidden="1">
      <c r="A62" s="193">
        <f t="shared" si="3"/>
        <v>61</v>
      </c>
      <c r="B62" s="193" t="s">
        <v>439</v>
      </c>
      <c r="C62" s="193" t="s">
        <v>451</v>
      </c>
      <c r="D62" s="193" t="s">
        <v>453</v>
      </c>
      <c r="E62" s="193"/>
      <c r="F62" s="193"/>
    </row>
    <row r="63" spans="1:6" hidden="1">
      <c r="A63" s="193">
        <f t="shared" si="3"/>
        <v>62</v>
      </c>
      <c r="B63" s="193" t="s">
        <v>440</v>
      </c>
      <c r="C63" s="193" t="s">
        <v>451</v>
      </c>
      <c r="D63" s="193" t="s">
        <v>453</v>
      </c>
      <c r="E63" s="193"/>
      <c r="F63" s="193"/>
    </row>
    <row r="64" spans="1:6">
      <c r="A64" s="193">
        <f t="shared" si="3"/>
        <v>63</v>
      </c>
      <c r="B64" s="193" t="s">
        <v>1779</v>
      </c>
      <c r="C64" s="193" t="s">
        <v>458</v>
      </c>
      <c r="D64" s="193" t="s">
        <v>453</v>
      </c>
      <c r="E64" s="193" t="s">
        <v>4739</v>
      </c>
      <c r="F64" s="193" t="s">
        <v>4752</v>
      </c>
    </row>
    <row r="65" spans="1:6" hidden="1">
      <c r="A65" s="193">
        <f t="shared" si="3"/>
        <v>64</v>
      </c>
      <c r="B65" s="193" t="s">
        <v>441</v>
      </c>
      <c r="C65" s="193" t="s">
        <v>451</v>
      </c>
      <c r="D65" s="193" t="s">
        <v>453</v>
      </c>
      <c r="E65" s="193"/>
      <c r="F65" s="193"/>
    </row>
    <row r="66" spans="1:6">
      <c r="A66" s="193">
        <f t="shared" si="3"/>
        <v>65</v>
      </c>
      <c r="B66" s="193" t="s">
        <v>3086</v>
      </c>
      <c r="C66" s="193" t="s">
        <v>458</v>
      </c>
      <c r="D66" s="193" t="s">
        <v>453</v>
      </c>
      <c r="E66" s="193"/>
      <c r="F66" s="193"/>
    </row>
    <row r="67" spans="1:6" hidden="1">
      <c r="A67" s="193">
        <f t="shared" si="3"/>
        <v>66</v>
      </c>
      <c r="B67" s="193" t="s">
        <v>442</v>
      </c>
      <c r="C67" s="193" t="s">
        <v>451</v>
      </c>
      <c r="D67" s="193" t="s">
        <v>453</v>
      </c>
      <c r="E67" s="193"/>
      <c r="F67" s="193"/>
    </row>
    <row r="68" spans="1:6" hidden="1">
      <c r="A68" s="193">
        <f t="shared" si="3"/>
        <v>67</v>
      </c>
      <c r="B68" s="193" t="s">
        <v>443</v>
      </c>
      <c r="C68" s="193" t="s">
        <v>451</v>
      </c>
      <c r="D68" s="193" t="s">
        <v>453</v>
      </c>
      <c r="E68" s="193"/>
      <c r="F68" s="193"/>
    </row>
    <row r="69" spans="1:6" hidden="1">
      <c r="A69" s="193">
        <f t="shared" si="3"/>
        <v>68</v>
      </c>
      <c r="B69" s="193" t="s">
        <v>444</v>
      </c>
      <c r="C69" s="193" t="s">
        <v>451</v>
      </c>
      <c r="D69" s="193" t="s">
        <v>453</v>
      </c>
      <c r="E69" s="193"/>
      <c r="F69" s="193"/>
    </row>
    <row r="70" spans="1:6">
      <c r="A70" s="193">
        <f t="shared" si="3"/>
        <v>69</v>
      </c>
      <c r="B70" s="193" t="s">
        <v>2627</v>
      </c>
      <c r="C70" s="193" t="s">
        <v>458</v>
      </c>
      <c r="D70" s="193" t="s">
        <v>453</v>
      </c>
      <c r="E70" s="193"/>
      <c r="F70" s="193"/>
    </row>
    <row r="71" spans="1:6" hidden="1">
      <c r="A71" s="193">
        <f t="shared" si="3"/>
        <v>70</v>
      </c>
      <c r="B71" s="193" t="s">
        <v>445</v>
      </c>
      <c r="C71" s="193" t="s">
        <v>451</v>
      </c>
      <c r="D71" s="193" t="s">
        <v>453</v>
      </c>
      <c r="E71" s="193"/>
      <c r="F71" s="193"/>
    </row>
    <row r="72" spans="1:6" hidden="1">
      <c r="A72" s="193">
        <f t="shared" si="3"/>
        <v>71</v>
      </c>
      <c r="B72" s="193" t="s">
        <v>446</v>
      </c>
      <c r="C72" s="193" t="s">
        <v>451</v>
      </c>
      <c r="D72" s="193" t="s">
        <v>453</v>
      </c>
      <c r="E72" s="193"/>
      <c r="F72" s="193"/>
    </row>
    <row r="73" spans="1:6">
      <c r="A73" s="193">
        <f t="shared" si="3"/>
        <v>72</v>
      </c>
      <c r="B73" s="193" t="s">
        <v>2048</v>
      </c>
      <c r="C73" s="193" t="s">
        <v>458</v>
      </c>
      <c r="D73" s="193" t="s">
        <v>453</v>
      </c>
      <c r="E73" s="193"/>
      <c r="F73" s="193"/>
    </row>
    <row r="74" spans="1:6">
      <c r="A74" s="193">
        <f t="shared" si="3"/>
        <v>73</v>
      </c>
      <c r="B74" s="193" t="s">
        <v>2048</v>
      </c>
      <c r="C74" s="193" t="s">
        <v>458</v>
      </c>
      <c r="D74" s="193" t="s">
        <v>453</v>
      </c>
      <c r="E74" s="193"/>
      <c r="F74" s="193"/>
    </row>
    <row r="75" spans="1:6">
      <c r="A75" s="193">
        <f t="shared" si="3"/>
        <v>74</v>
      </c>
      <c r="B75" s="193" t="s">
        <v>2197</v>
      </c>
      <c r="C75" s="193" t="s">
        <v>458</v>
      </c>
      <c r="D75" s="193" t="s">
        <v>453</v>
      </c>
      <c r="E75" s="193"/>
      <c r="F75" s="193"/>
    </row>
    <row r="76" spans="1:6">
      <c r="A76" s="193">
        <f t="shared" si="3"/>
        <v>75</v>
      </c>
      <c r="B76" s="193" t="s">
        <v>2076</v>
      </c>
      <c r="C76" s="193" t="s">
        <v>458</v>
      </c>
      <c r="D76" s="193" t="s">
        <v>453</v>
      </c>
      <c r="E76" s="193"/>
      <c r="F76" s="193"/>
    </row>
    <row r="77" spans="1:6" hidden="1">
      <c r="A77" s="193">
        <f t="shared" si="3"/>
        <v>76</v>
      </c>
      <c r="B77" s="193" t="s">
        <v>447</v>
      </c>
      <c r="C77" s="193" t="s">
        <v>451</v>
      </c>
      <c r="D77" s="193" t="s">
        <v>453</v>
      </c>
      <c r="E77" s="193"/>
      <c r="F77" s="193"/>
    </row>
    <row r="78" spans="1:6">
      <c r="A78" s="193">
        <f t="shared" si="3"/>
        <v>77</v>
      </c>
      <c r="B78" s="193" t="s">
        <v>457</v>
      </c>
      <c r="C78" s="193" t="s">
        <v>458</v>
      </c>
      <c r="D78" s="193" t="s">
        <v>453</v>
      </c>
      <c r="E78" s="193"/>
      <c r="F78" s="193"/>
    </row>
    <row r="79" spans="1:6" hidden="1">
      <c r="A79" s="193">
        <f t="shared" si="3"/>
        <v>78</v>
      </c>
      <c r="B79" s="193" t="s">
        <v>448</v>
      </c>
      <c r="C79" s="193" t="s">
        <v>451</v>
      </c>
      <c r="D79" s="193" t="s">
        <v>453</v>
      </c>
      <c r="E79" s="193"/>
      <c r="F79" s="193"/>
    </row>
    <row r="80" spans="1:6" hidden="1">
      <c r="A80" s="193">
        <f t="shared" si="3"/>
        <v>79</v>
      </c>
      <c r="B80" s="193" t="s">
        <v>449</v>
      </c>
      <c r="C80" s="193" t="s">
        <v>451</v>
      </c>
      <c r="D80" s="193" t="s">
        <v>452</v>
      </c>
      <c r="E80" s="193"/>
      <c r="F80" s="193"/>
    </row>
    <row r="81" spans="1:6">
      <c r="A81" s="193">
        <f t="shared" si="3"/>
        <v>80</v>
      </c>
      <c r="B81" s="193" t="s">
        <v>4743</v>
      </c>
      <c r="C81" s="193" t="s">
        <v>458</v>
      </c>
      <c r="D81" s="193" t="s">
        <v>453</v>
      </c>
      <c r="E81" s="193" t="s">
        <v>4744</v>
      </c>
      <c r="F81" s="193" t="s">
        <v>4754</v>
      </c>
    </row>
    <row r="82" spans="1:6" hidden="1">
      <c r="A82" s="193">
        <f t="shared" si="3"/>
        <v>81</v>
      </c>
      <c r="B82" s="193" t="s">
        <v>450</v>
      </c>
      <c r="C82" s="193" t="s">
        <v>451</v>
      </c>
      <c r="D82" s="193" t="s">
        <v>453</v>
      </c>
      <c r="E82" s="193"/>
      <c r="F82" s="193"/>
    </row>
    <row r="83" spans="1:6">
      <c r="A83" s="193">
        <f t="shared" si="3"/>
        <v>82</v>
      </c>
      <c r="B83" s="193" t="s">
        <v>2094</v>
      </c>
      <c r="C83" s="193" t="s">
        <v>458</v>
      </c>
      <c r="D83" s="193" t="s">
        <v>453</v>
      </c>
      <c r="E83" s="193" t="s">
        <v>4740</v>
      </c>
      <c r="F83" s="193"/>
    </row>
    <row r="84" spans="1:6">
      <c r="A84" s="193">
        <f t="shared" si="3"/>
        <v>83</v>
      </c>
      <c r="B84" s="193" t="s">
        <v>2339</v>
      </c>
      <c r="C84" s="193" t="s">
        <v>458</v>
      </c>
      <c r="D84" s="193" t="s">
        <v>453</v>
      </c>
      <c r="E84" s="193"/>
      <c r="F84" s="193"/>
    </row>
    <row r="85" spans="1:6">
      <c r="A85" s="193">
        <f t="shared" si="3"/>
        <v>84</v>
      </c>
      <c r="B85" s="193" t="s">
        <v>2075</v>
      </c>
      <c r="C85" s="193" t="s">
        <v>458</v>
      </c>
      <c r="D85" s="193" t="s">
        <v>453</v>
      </c>
      <c r="E85" s="193"/>
      <c r="F85" s="193"/>
    </row>
    <row r="86" spans="1:6">
      <c r="A86" s="193">
        <f t="shared" si="3"/>
        <v>85</v>
      </c>
      <c r="B86" s="193" t="s">
        <v>453</v>
      </c>
      <c r="C86" s="193" t="s">
        <v>458</v>
      </c>
      <c r="D86" s="193" t="s">
        <v>453</v>
      </c>
      <c r="E86" s="193"/>
      <c r="F86" s="193"/>
    </row>
    <row r="87" spans="1:6">
      <c r="A87" s="193">
        <f t="shared" si="3"/>
        <v>86</v>
      </c>
      <c r="B87" s="193" t="s">
        <v>1790</v>
      </c>
      <c r="C87" s="193" t="s">
        <v>458</v>
      </c>
      <c r="D87" s="193" t="s">
        <v>453</v>
      </c>
      <c r="E87" s="193"/>
      <c r="F87" s="193"/>
    </row>
    <row r="88" spans="1:6">
      <c r="A88" s="193">
        <f t="shared" si="3"/>
        <v>87</v>
      </c>
      <c r="B88" s="193" t="s">
        <v>2073</v>
      </c>
      <c r="C88" s="193" t="s">
        <v>458</v>
      </c>
      <c r="D88" s="193" t="s">
        <v>453</v>
      </c>
      <c r="E88" s="193"/>
      <c r="F88" s="193"/>
    </row>
    <row r="89" spans="1:6">
      <c r="B89" s="111" t="s">
        <v>2109</v>
      </c>
      <c r="C89" s="193" t="s">
        <v>458</v>
      </c>
      <c r="D89" s="193" t="s">
        <v>453</v>
      </c>
    </row>
    <row r="90" spans="1:6">
      <c r="B90" s="111" t="s">
        <v>5287</v>
      </c>
    </row>
    <row r="91" spans="1:6">
      <c r="B91" s="111" t="s">
        <v>5288</v>
      </c>
    </row>
    <row r="92" spans="1:6">
      <c r="B92" s="111" t="s">
        <v>5289</v>
      </c>
    </row>
    <row r="93" spans="1:6">
      <c r="B93" s="111" t="s">
        <v>5290</v>
      </c>
    </row>
    <row r="94" spans="1:6">
      <c r="B94" s="111" t="s">
        <v>5291</v>
      </c>
    </row>
    <row r="95" spans="1:6">
      <c r="B95" s="111" t="s">
        <v>5292</v>
      </c>
    </row>
    <row r="96" spans="1:6">
      <c r="B96" s="111" t="s">
        <v>5293</v>
      </c>
    </row>
  </sheetData>
  <autoFilter ref="C1:C88" xr:uid="{541727A0-A667-4D2C-A8B6-5724D7FA9D17}">
    <filterColumn colId="0">
      <filters>
        <filter val="mapping"/>
      </filters>
    </filterColumn>
  </autoFilter>
  <sortState xmlns:xlrd2="http://schemas.microsoft.com/office/spreadsheetml/2017/richdata2" ref="A2:G90">
    <sortCondition ref="B1:B90"/>
  </sortState>
  <conditionalFormatting sqref="D1:D1048576">
    <cfRule type="containsText" dxfId="12" priority="1" operator="containsText" text="NO">
      <formula>NOT(ISERROR(SEARCH("NO",D1)))</formula>
    </cfRule>
  </conditionalFormatting>
  <pageMargins left="0.7" right="0.7" top="0.75" bottom="0.75" header="0.3" footer="0.3"/>
  <pageSetup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A3299-2687-4983-8A28-6E2E37BCC53F}">
  <sheetPr codeName="Sheet16">
    <tabColor rgb="FFFFC000"/>
  </sheetPr>
  <dimension ref="A1:I13"/>
  <sheetViews>
    <sheetView zoomScale="110" zoomScaleNormal="110" workbookViewId="0">
      <pane ySplit="2" topLeftCell="A3" activePane="bottomLeft" state="frozen"/>
      <selection pane="bottomLeft" activeCell="H10" sqref="H10"/>
    </sheetView>
  </sheetViews>
  <sheetFormatPr defaultColWidth="8.85546875" defaultRowHeight="15"/>
  <cols>
    <col min="1" max="1" width="8.85546875" style="35"/>
    <col min="2" max="2" width="18.140625" customWidth="1"/>
    <col min="3" max="3" width="21.7109375" customWidth="1"/>
    <col min="4" max="4" width="30" customWidth="1"/>
    <col min="5" max="5" width="28.28515625" customWidth="1"/>
    <col min="6" max="6" width="37.7109375" customWidth="1"/>
    <col min="7" max="7" width="19.28515625" customWidth="1"/>
    <col min="8" max="8" width="98.85546875" customWidth="1"/>
    <col min="9" max="9" width="59.28515625" customWidth="1"/>
  </cols>
  <sheetData>
    <row r="1" spans="1:9" s="1" customFormat="1" ht="35.450000000000003" customHeight="1">
      <c r="A1" s="37"/>
      <c r="B1" s="1016" t="s">
        <v>0</v>
      </c>
      <c r="C1" s="1017"/>
      <c r="D1" s="1017"/>
      <c r="E1" s="1017"/>
      <c r="F1" s="1017"/>
      <c r="G1" s="1018"/>
      <c r="H1" s="42" t="s">
        <v>3</v>
      </c>
      <c r="I1" s="38" t="s">
        <v>346</v>
      </c>
    </row>
    <row r="2" spans="1:9" s="2" customFormat="1" ht="57" customHeight="1">
      <c r="A2" s="39" t="s">
        <v>337</v>
      </c>
      <c r="B2" s="40" t="s">
        <v>4</v>
      </c>
      <c r="C2" s="40" t="s">
        <v>5</v>
      </c>
      <c r="D2" s="40" t="s">
        <v>6</v>
      </c>
      <c r="E2" s="40" t="s">
        <v>7</v>
      </c>
      <c r="F2" s="40" t="s">
        <v>8</v>
      </c>
      <c r="G2" s="40" t="s">
        <v>9</v>
      </c>
      <c r="H2" s="41" t="s">
        <v>21</v>
      </c>
      <c r="I2" s="30"/>
    </row>
    <row r="3" spans="1:9" ht="84" customHeight="1">
      <c r="A3" s="4">
        <v>6</v>
      </c>
      <c r="B3" s="3" t="s">
        <v>96</v>
      </c>
      <c r="C3" s="3" t="s">
        <v>97</v>
      </c>
      <c r="D3" s="3" t="s">
        <v>98</v>
      </c>
      <c r="E3" s="3" t="s">
        <v>99</v>
      </c>
      <c r="F3" s="3" t="s">
        <v>100</v>
      </c>
      <c r="G3" s="3" t="s">
        <v>101</v>
      </c>
      <c r="H3" s="3" t="s">
        <v>310</v>
      </c>
      <c r="I3" s="6"/>
    </row>
    <row r="4" spans="1:9" ht="103.5" customHeight="1">
      <c r="A4" s="28">
        <v>5</v>
      </c>
      <c r="B4" s="27" t="s">
        <v>96</v>
      </c>
      <c r="C4" s="27" t="s">
        <v>97</v>
      </c>
      <c r="D4" s="27" t="s">
        <v>98</v>
      </c>
      <c r="E4" s="29"/>
      <c r="F4" s="27" t="s">
        <v>338</v>
      </c>
      <c r="G4" s="27" t="s">
        <v>101</v>
      </c>
      <c r="H4" s="27" t="s">
        <v>345</v>
      </c>
      <c r="I4" s="27" t="s">
        <v>380</v>
      </c>
    </row>
    <row r="5" spans="1:9" ht="82.5" customHeight="1">
      <c r="A5" s="4">
        <v>6</v>
      </c>
      <c r="B5" s="3" t="s">
        <v>96</v>
      </c>
      <c r="C5" s="3" t="s">
        <v>111</v>
      </c>
      <c r="D5" s="3" t="s">
        <v>112</v>
      </c>
      <c r="E5" s="3" t="s">
        <v>113</v>
      </c>
      <c r="F5" s="3" t="s">
        <v>114</v>
      </c>
      <c r="G5" s="3" t="s">
        <v>115</v>
      </c>
      <c r="H5" s="3" t="s">
        <v>311</v>
      </c>
      <c r="I5" s="6"/>
    </row>
    <row r="6" spans="1:9" ht="81" customHeight="1">
      <c r="A6" s="28">
        <v>5</v>
      </c>
      <c r="B6" s="27" t="s">
        <v>96</v>
      </c>
      <c r="C6" s="27" t="s">
        <v>111</v>
      </c>
      <c r="D6" s="27" t="s">
        <v>112</v>
      </c>
      <c r="E6" s="29"/>
      <c r="F6" s="27" t="s">
        <v>347</v>
      </c>
      <c r="G6" s="27" t="s">
        <v>115</v>
      </c>
      <c r="H6" s="27" t="s">
        <v>345</v>
      </c>
      <c r="I6" s="27" t="s">
        <v>381</v>
      </c>
    </row>
    <row r="7" spans="1:9">
      <c r="A7" s="36"/>
      <c r="B7" s="5"/>
      <c r="C7" s="5"/>
      <c r="D7" s="5"/>
      <c r="E7" s="5"/>
      <c r="F7" s="5"/>
      <c r="G7" s="5"/>
      <c r="H7" s="5"/>
      <c r="I7" s="5"/>
    </row>
    <row r="8" spans="1:9" s="2" customFormat="1" ht="96.75" customHeight="1">
      <c r="A8" s="4">
        <v>6</v>
      </c>
      <c r="B8" s="3" t="s">
        <v>22</v>
      </c>
      <c r="C8" s="3" t="s">
        <v>23</v>
      </c>
      <c r="D8" s="3" t="s">
        <v>24</v>
      </c>
      <c r="E8" s="3" t="s">
        <v>25</v>
      </c>
      <c r="F8" s="3" t="s">
        <v>26</v>
      </c>
      <c r="G8" s="3" t="s">
        <v>27</v>
      </c>
      <c r="H8" s="3" t="s">
        <v>306</v>
      </c>
      <c r="I8" s="6"/>
    </row>
    <row r="9" spans="1:9" s="2" customFormat="1" ht="71.25" customHeight="1">
      <c r="A9" s="33">
        <v>5</v>
      </c>
      <c r="B9" s="32" t="s">
        <v>22</v>
      </c>
      <c r="C9" s="32" t="s">
        <v>23</v>
      </c>
      <c r="D9" s="32" t="s">
        <v>354</v>
      </c>
      <c r="E9" s="32"/>
      <c r="F9" s="32" t="s">
        <v>355</v>
      </c>
      <c r="G9" s="32" t="s">
        <v>27</v>
      </c>
      <c r="H9" s="32" t="s">
        <v>364</v>
      </c>
      <c r="I9" s="32" t="s">
        <v>382</v>
      </c>
    </row>
    <row r="10" spans="1:9" s="2" customFormat="1" ht="67.5" customHeight="1">
      <c r="A10" s="34" t="s">
        <v>365</v>
      </c>
      <c r="B10" s="27" t="s">
        <v>22</v>
      </c>
      <c r="C10" s="27" t="s">
        <v>366</v>
      </c>
      <c r="D10" s="27" t="s">
        <v>366</v>
      </c>
      <c r="E10" s="29"/>
      <c r="F10" s="27" t="s">
        <v>26</v>
      </c>
      <c r="G10" s="27" t="s">
        <v>27</v>
      </c>
      <c r="H10" s="27" t="s">
        <v>306</v>
      </c>
      <c r="I10" s="31" t="s">
        <v>373</v>
      </c>
    </row>
    <row r="11" spans="1:9" s="2" customFormat="1" ht="67.5" customHeight="1">
      <c r="A11" s="4">
        <v>6</v>
      </c>
      <c r="B11" s="3" t="s">
        <v>22</v>
      </c>
      <c r="C11" s="3" t="s">
        <v>37</v>
      </c>
      <c r="D11" s="3" t="s">
        <v>38</v>
      </c>
      <c r="E11" s="3" t="s">
        <v>39</v>
      </c>
      <c r="F11" s="3" t="s">
        <v>40</v>
      </c>
      <c r="G11" s="3" t="s">
        <v>27</v>
      </c>
      <c r="H11" s="3" t="s">
        <v>307</v>
      </c>
      <c r="I11" s="6"/>
    </row>
    <row r="12" spans="1:9" s="2" customFormat="1" ht="68.25" customHeight="1">
      <c r="A12" s="28">
        <v>5</v>
      </c>
      <c r="B12" s="27" t="s">
        <v>22</v>
      </c>
      <c r="C12" s="27" t="s">
        <v>37</v>
      </c>
      <c r="D12" s="27" t="s">
        <v>38</v>
      </c>
      <c r="E12" s="27"/>
      <c r="F12" s="27" t="s">
        <v>40</v>
      </c>
      <c r="G12" s="27" t="s">
        <v>27</v>
      </c>
      <c r="H12" s="27" t="s">
        <v>307</v>
      </c>
      <c r="I12" s="27"/>
    </row>
    <row r="13" spans="1:9">
      <c r="A13" s="36"/>
      <c r="B13" s="36"/>
      <c r="C13" s="36"/>
      <c r="D13" s="36"/>
      <c r="E13" s="36"/>
      <c r="F13" s="36"/>
      <c r="G13" s="36"/>
      <c r="H13" s="36"/>
      <c r="I13" s="36"/>
    </row>
  </sheetData>
  <mergeCells count="1">
    <mergeCell ref="B1:G1"/>
  </mergeCells>
  <conditionalFormatting sqref="D8:E8">
    <cfRule type="cellIs" dxfId="11" priority="3" operator="equal">
      <formula>"_"</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63515-38A8-488A-8EF1-235067127E22}">
  <sheetPr>
    <tabColor rgb="FF00B0F0"/>
  </sheetPr>
  <dimension ref="A1:AN514"/>
  <sheetViews>
    <sheetView workbookViewId="0">
      <pane ySplit="3" topLeftCell="A4" activePane="bottomLeft" state="frozen"/>
      <selection pane="bottomLeft" activeCell="M71" sqref="M71"/>
    </sheetView>
  </sheetViews>
  <sheetFormatPr defaultRowHeight="15"/>
  <cols>
    <col min="1" max="1" width="14" style="2" customWidth="1"/>
    <col min="2" max="2" width="32.42578125" style="2" customWidth="1"/>
    <col min="3" max="3" width="59.5703125" style="2" customWidth="1"/>
    <col min="4" max="4" width="31.42578125" customWidth="1"/>
    <col min="5" max="5" width="15.5703125" customWidth="1"/>
    <col min="6" max="6" width="13.7109375" style="653" customWidth="1"/>
    <col min="7" max="7" width="20.42578125" style="694" customWidth="1"/>
    <col min="8" max="8" width="14.7109375" customWidth="1"/>
    <col min="11" max="11" width="18.42578125" customWidth="1"/>
    <col min="12" max="12" width="20" customWidth="1"/>
    <col min="13" max="13" width="21.42578125" customWidth="1"/>
    <col min="15" max="15" width="38.42578125" customWidth="1"/>
  </cols>
  <sheetData>
    <row r="1" spans="1:40" ht="29.25" customHeight="1">
      <c r="A1" s="937" t="s">
        <v>5476</v>
      </c>
      <c r="B1" s="938"/>
      <c r="C1" s="938"/>
      <c r="D1" s="938"/>
      <c r="E1" s="938"/>
      <c r="F1" s="938"/>
      <c r="G1" s="938"/>
      <c r="J1" s="939" t="s">
        <v>5541</v>
      </c>
      <c r="K1" s="940"/>
      <c r="L1" s="940"/>
      <c r="M1" s="941"/>
    </row>
    <row r="2" spans="1:40" ht="21.75" customHeight="1">
      <c r="A2" s="577" t="s">
        <v>4294</v>
      </c>
      <c r="B2" s="577">
        <f ca="1">TODAY()</f>
        <v>44964</v>
      </c>
      <c r="C2" s="578"/>
      <c r="D2" s="636"/>
      <c r="E2" s="610"/>
      <c r="F2" s="654"/>
      <c r="G2" s="695"/>
      <c r="J2" s="807" t="s">
        <v>1412</v>
      </c>
      <c r="K2" s="807" t="s">
        <v>5542</v>
      </c>
      <c r="L2" s="807" t="s">
        <v>5543</v>
      </c>
      <c r="M2" s="808" t="s">
        <v>5544</v>
      </c>
    </row>
    <row r="3" spans="1:40" s="438" customFormat="1" ht="78" customHeight="1">
      <c r="A3" s="580" t="s">
        <v>1412</v>
      </c>
      <c r="B3" s="580" t="s">
        <v>3087</v>
      </c>
      <c r="C3" s="579" t="s">
        <v>5</v>
      </c>
      <c r="D3" s="637" t="s">
        <v>4722</v>
      </c>
      <c r="E3" s="510" t="s">
        <v>4296</v>
      </c>
      <c r="F3" s="629" t="s">
        <v>4723</v>
      </c>
      <c r="G3" s="696" t="s">
        <v>4585</v>
      </c>
      <c r="H3"/>
      <c r="I3"/>
      <c r="J3" s="809">
        <v>1</v>
      </c>
      <c r="K3" s="809" t="s">
        <v>1708</v>
      </c>
      <c r="L3" s="810">
        <v>2.8499999999999996</v>
      </c>
      <c r="M3" s="810">
        <v>2.4</v>
      </c>
      <c r="N3"/>
      <c r="O3" s="88" t="s">
        <v>5547</v>
      </c>
      <c r="P3"/>
      <c r="Q3"/>
      <c r="R3"/>
      <c r="S3"/>
      <c r="T3"/>
      <c r="U3"/>
      <c r="V3"/>
      <c r="W3"/>
      <c r="X3"/>
      <c r="Y3"/>
      <c r="Z3"/>
      <c r="AA3"/>
      <c r="AB3"/>
      <c r="AC3"/>
      <c r="AD3"/>
      <c r="AE3"/>
      <c r="AF3"/>
      <c r="AG3"/>
      <c r="AH3"/>
      <c r="AI3"/>
      <c r="AJ3"/>
      <c r="AK3"/>
      <c r="AL3"/>
      <c r="AM3"/>
      <c r="AN3"/>
    </row>
    <row r="4" spans="1:40" s="438" customFormat="1" ht="19.5" customHeight="1">
      <c r="A4" s="581">
        <v>1</v>
      </c>
      <c r="B4" s="581" t="s">
        <v>1708</v>
      </c>
      <c r="C4" s="581" t="s">
        <v>4468</v>
      </c>
      <c r="D4" s="638">
        <v>33</v>
      </c>
      <c r="E4" s="581">
        <v>40</v>
      </c>
      <c r="F4" s="655">
        <f>(D4/E4)*100</f>
        <v>82.5</v>
      </c>
      <c r="G4" s="697"/>
      <c r="H4"/>
      <c r="I4"/>
      <c r="J4" s="811">
        <f t="shared" ref="J4:J16" si="0">J3+1</f>
        <v>2</v>
      </c>
      <c r="K4" s="811" t="s">
        <v>284</v>
      </c>
      <c r="L4" s="812">
        <v>4.5</v>
      </c>
      <c r="M4" s="812">
        <v>4.5</v>
      </c>
      <c r="N4"/>
      <c r="P4"/>
      <c r="Q4"/>
      <c r="R4"/>
      <c r="S4"/>
      <c r="T4"/>
      <c r="U4"/>
      <c r="V4"/>
      <c r="W4"/>
      <c r="X4"/>
      <c r="Y4"/>
      <c r="Z4"/>
      <c r="AA4"/>
      <c r="AB4"/>
      <c r="AC4"/>
      <c r="AD4"/>
      <c r="AE4"/>
      <c r="AF4"/>
      <c r="AG4"/>
      <c r="AH4"/>
      <c r="AI4"/>
      <c r="AJ4"/>
      <c r="AK4"/>
      <c r="AL4"/>
      <c r="AM4"/>
      <c r="AN4"/>
    </row>
    <row r="5" spans="1:40" s="438" customFormat="1">
      <c r="A5" s="581">
        <f>A4+1</f>
        <v>2</v>
      </c>
      <c r="B5" s="581" t="s">
        <v>1708</v>
      </c>
      <c r="C5" s="581" t="s">
        <v>4446</v>
      </c>
      <c r="D5" s="638"/>
      <c r="E5" s="581"/>
      <c r="F5" s="655"/>
      <c r="G5" s="697"/>
      <c r="H5"/>
      <c r="I5"/>
      <c r="J5" s="585">
        <f t="shared" si="0"/>
        <v>3</v>
      </c>
      <c r="K5" s="585" t="s">
        <v>839</v>
      </c>
      <c r="L5" s="813">
        <v>2.5</v>
      </c>
      <c r="M5" s="813">
        <v>2</v>
      </c>
      <c r="O5" s="50" t="s">
        <v>993</v>
      </c>
      <c r="R5"/>
      <c r="S5"/>
      <c r="T5"/>
      <c r="U5"/>
      <c r="V5"/>
      <c r="W5"/>
      <c r="X5"/>
      <c r="Y5"/>
      <c r="Z5"/>
      <c r="AA5"/>
      <c r="AB5"/>
      <c r="AC5"/>
      <c r="AD5"/>
      <c r="AE5"/>
      <c r="AF5"/>
      <c r="AG5"/>
      <c r="AH5"/>
      <c r="AI5"/>
      <c r="AJ5"/>
      <c r="AK5"/>
      <c r="AL5"/>
      <c r="AM5"/>
      <c r="AN5"/>
    </row>
    <row r="6" spans="1:40" s="438" customFormat="1">
      <c r="A6" s="581">
        <f t="shared" ref="A6:A88" si="1">A5+1</f>
        <v>3</v>
      </c>
      <c r="B6" s="581" t="s">
        <v>1708</v>
      </c>
      <c r="C6" s="581" t="s">
        <v>4474</v>
      </c>
      <c r="D6" s="638"/>
      <c r="E6" s="581"/>
      <c r="F6" s="655"/>
      <c r="G6" s="697"/>
      <c r="H6"/>
      <c r="I6"/>
      <c r="J6" s="814">
        <f t="shared" si="0"/>
        <v>4</v>
      </c>
      <c r="K6" s="814" t="s">
        <v>3873</v>
      </c>
      <c r="L6" s="815">
        <v>3.8260869565217392</v>
      </c>
      <c r="M6" s="815">
        <v>3.4347826086956523</v>
      </c>
      <c r="O6" t="s">
        <v>838</v>
      </c>
      <c r="R6"/>
      <c r="S6"/>
      <c r="T6"/>
      <c r="U6"/>
      <c r="V6"/>
      <c r="W6"/>
      <c r="X6"/>
      <c r="Y6"/>
      <c r="Z6"/>
      <c r="AA6"/>
      <c r="AB6"/>
      <c r="AC6"/>
      <c r="AD6"/>
      <c r="AE6"/>
      <c r="AF6"/>
      <c r="AG6"/>
      <c r="AH6"/>
      <c r="AI6"/>
      <c r="AJ6"/>
      <c r="AK6"/>
      <c r="AL6"/>
      <c r="AM6"/>
      <c r="AN6"/>
    </row>
    <row r="7" spans="1:40" s="438" customFormat="1">
      <c r="A7" s="581">
        <f t="shared" si="1"/>
        <v>4</v>
      </c>
      <c r="B7" s="581" t="s">
        <v>1708</v>
      </c>
      <c r="C7" s="581" t="s">
        <v>4480</v>
      </c>
      <c r="D7" s="638"/>
      <c r="E7" s="581"/>
      <c r="F7" s="655"/>
      <c r="G7" s="697"/>
      <c r="H7"/>
      <c r="I7"/>
      <c r="J7" s="587">
        <f t="shared" si="0"/>
        <v>5</v>
      </c>
      <c r="K7" s="587" t="s">
        <v>22</v>
      </c>
      <c r="L7" s="816">
        <v>2.2999999999999998</v>
      </c>
      <c r="M7" s="816">
        <v>1.75</v>
      </c>
      <c r="O7" t="s">
        <v>837</v>
      </c>
      <c r="R7"/>
      <c r="S7"/>
      <c r="T7"/>
      <c r="U7"/>
      <c r="V7"/>
      <c r="W7"/>
      <c r="X7"/>
      <c r="Y7"/>
      <c r="Z7"/>
      <c r="AA7"/>
      <c r="AB7"/>
      <c r="AC7"/>
      <c r="AD7"/>
      <c r="AE7"/>
      <c r="AF7"/>
      <c r="AG7"/>
      <c r="AH7"/>
      <c r="AI7"/>
      <c r="AJ7"/>
      <c r="AK7"/>
      <c r="AL7"/>
      <c r="AM7"/>
      <c r="AN7"/>
    </row>
    <row r="8" spans="1:40" s="438" customFormat="1">
      <c r="A8" s="581">
        <f t="shared" si="1"/>
        <v>5</v>
      </c>
      <c r="B8" s="581" t="s">
        <v>1708</v>
      </c>
      <c r="C8" s="581" t="s">
        <v>4434</v>
      </c>
      <c r="D8" s="638"/>
      <c r="E8" s="581"/>
      <c r="F8" s="655"/>
      <c r="G8" s="697"/>
      <c r="H8"/>
      <c r="I8"/>
      <c r="J8" s="591">
        <f t="shared" si="0"/>
        <v>6</v>
      </c>
      <c r="K8" s="591" t="s">
        <v>862</v>
      </c>
      <c r="L8" s="817">
        <v>2.8947368421052633</v>
      </c>
      <c r="M8" s="817">
        <v>2.8421052631578947</v>
      </c>
      <c r="O8" t="s">
        <v>1303</v>
      </c>
      <c r="R8"/>
      <c r="S8"/>
      <c r="T8"/>
      <c r="U8"/>
      <c r="V8"/>
      <c r="W8"/>
      <c r="X8"/>
      <c r="Y8"/>
      <c r="Z8"/>
      <c r="AA8"/>
      <c r="AB8"/>
      <c r="AC8"/>
      <c r="AD8"/>
      <c r="AE8"/>
      <c r="AF8"/>
      <c r="AG8"/>
      <c r="AH8"/>
      <c r="AI8"/>
      <c r="AJ8"/>
      <c r="AK8"/>
      <c r="AL8"/>
      <c r="AM8"/>
      <c r="AN8"/>
    </row>
    <row r="9" spans="1:40" s="438" customFormat="1">
      <c r="A9" s="581">
        <f t="shared" si="1"/>
        <v>6</v>
      </c>
      <c r="B9" s="581" t="s">
        <v>1708</v>
      </c>
      <c r="C9" s="581" t="s">
        <v>4486</v>
      </c>
      <c r="D9" s="638"/>
      <c r="E9" s="581"/>
      <c r="F9" s="655"/>
      <c r="G9" s="697"/>
      <c r="H9"/>
      <c r="I9"/>
      <c r="J9" s="593">
        <f t="shared" si="0"/>
        <v>7</v>
      </c>
      <c r="K9" s="593" t="s">
        <v>123</v>
      </c>
      <c r="L9" s="818">
        <v>3</v>
      </c>
      <c r="M9" s="818">
        <v>2</v>
      </c>
      <c r="O9" t="s">
        <v>674</v>
      </c>
      <c r="R9"/>
      <c r="S9"/>
      <c r="T9"/>
      <c r="U9"/>
      <c r="V9"/>
      <c r="W9"/>
      <c r="X9"/>
      <c r="Y9"/>
      <c r="Z9"/>
      <c r="AA9"/>
      <c r="AB9"/>
      <c r="AC9"/>
      <c r="AD9"/>
      <c r="AE9"/>
      <c r="AF9"/>
      <c r="AG9"/>
      <c r="AH9"/>
      <c r="AI9"/>
      <c r="AJ9"/>
      <c r="AK9"/>
      <c r="AL9"/>
      <c r="AM9"/>
      <c r="AN9"/>
    </row>
    <row r="10" spans="1:40" s="438" customFormat="1">
      <c r="A10" s="581">
        <f t="shared" si="1"/>
        <v>7</v>
      </c>
      <c r="B10" s="581" t="s">
        <v>1708</v>
      </c>
      <c r="C10" s="581" t="s">
        <v>4455</v>
      </c>
      <c r="D10" s="638"/>
      <c r="E10" s="581"/>
      <c r="F10" s="655"/>
      <c r="G10" s="697"/>
      <c r="H10"/>
      <c r="I10"/>
      <c r="J10" s="603">
        <f t="shared" si="0"/>
        <v>8</v>
      </c>
      <c r="K10" s="603" t="s">
        <v>5539</v>
      </c>
      <c r="L10" s="819">
        <v>5.8</v>
      </c>
      <c r="M10" s="819">
        <v>5.2</v>
      </c>
      <c r="R10"/>
      <c r="S10"/>
      <c r="T10"/>
      <c r="U10"/>
      <c r="V10"/>
      <c r="W10"/>
      <c r="X10"/>
      <c r="Y10"/>
      <c r="Z10"/>
      <c r="AA10"/>
      <c r="AB10"/>
      <c r="AC10"/>
      <c r="AD10"/>
      <c r="AE10"/>
      <c r="AF10"/>
      <c r="AG10"/>
      <c r="AH10"/>
      <c r="AI10"/>
      <c r="AJ10"/>
      <c r="AK10"/>
      <c r="AL10"/>
      <c r="AM10"/>
      <c r="AN10"/>
    </row>
    <row r="11" spans="1:40" s="438" customFormat="1">
      <c r="A11" s="581">
        <f t="shared" si="1"/>
        <v>8</v>
      </c>
      <c r="B11" s="581" t="s">
        <v>1708</v>
      </c>
      <c r="C11" s="581" t="s">
        <v>4462</v>
      </c>
      <c r="D11" s="638"/>
      <c r="E11" s="581"/>
      <c r="F11" s="655"/>
      <c r="G11" s="697"/>
      <c r="H11"/>
      <c r="I11"/>
      <c r="J11" s="595">
        <f t="shared" si="0"/>
        <v>9</v>
      </c>
      <c r="K11" s="595" t="s">
        <v>290</v>
      </c>
      <c r="L11" s="820">
        <v>5.083333333333333</v>
      </c>
      <c r="M11" s="820">
        <v>4.666666666666667</v>
      </c>
      <c r="R11"/>
      <c r="S11"/>
      <c r="T11"/>
      <c r="U11"/>
      <c r="V11"/>
      <c r="W11"/>
      <c r="X11"/>
      <c r="Y11"/>
      <c r="Z11"/>
      <c r="AA11"/>
      <c r="AB11"/>
      <c r="AC11"/>
      <c r="AD11"/>
      <c r="AE11"/>
      <c r="AF11"/>
      <c r="AG11"/>
      <c r="AH11"/>
      <c r="AI11"/>
      <c r="AJ11"/>
      <c r="AK11"/>
      <c r="AL11"/>
      <c r="AM11"/>
      <c r="AN11"/>
    </row>
    <row r="12" spans="1:40" s="438" customFormat="1">
      <c r="A12" s="581">
        <f t="shared" si="1"/>
        <v>9</v>
      </c>
      <c r="B12" s="581" t="s">
        <v>1708</v>
      </c>
      <c r="C12" s="581" t="s">
        <v>4411</v>
      </c>
      <c r="D12" s="638"/>
      <c r="E12" s="581"/>
      <c r="F12" s="655"/>
      <c r="G12" s="697"/>
      <c r="H12"/>
      <c r="I12"/>
      <c r="J12" s="597">
        <f t="shared" si="0"/>
        <v>10</v>
      </c>
      <c r="K12" s="597" t="s">
        <v>842</v>
      </c>
      <c r="L12" s="821">
        <v>3.2727272727272729</v>
      </c>
      <c r="M12" s="821">
        <v>2.3636363636363638</v>
      </c>
      <c r="R12"/>
      <c r="S12"/>
      <c r="T12"/>
      <c r="U12"/>
      <c r="V12"/>
      <c r="W12"/>
      <c r="X12"/>
      <c r="Y12"/>
      <c r="Z12"/>
      <c r="AA12"/>
      <c r="AB12"/>
      <c r="AC12"/>
      <c r="AD12"/>
      <c r="AE12"/>
      <c r="AF12"/>
      <c r="AG12"/>
      <c r="AH12"/>
      <c r="AI12"/>
      <c r="AJ12"/>
      <c r="AK12"/>
      <c r="AL12"/>
      <c r="AM12"/>
      <c r="AN12"/>
    </row>
    <row r="13" spans="1:40" s="438" customFormat="1">
      <c r="A13" s="581">
        <f t="shared" si="1"/>
        <v>10</v>
      </c>
      <c r="B13" s="581" t="s">
        <v>1708</v>
      </c>
      <c r="C13" s="581" t="s">
        <v>4337</v>
      </c>
      <c r="D13" s="638"/>
      <c r="E13" s="581"/>
      <c r="F13" s="655"/>
      <c r="G13" s="697"/>
      <c r="H13"/>
      <c r="I13"/>
      <c r="J13" s="603">
        <f t="shared" si="0"/>
        <v>11</v>
      </c>
      <c r="K13" s="603" t="s">
        <v>48</v>
      </c>
      <c r="L13" s="819">
        <v>3.5454545454545454</v>
      </c>
      <c r="M13" s="819">
        <v>3.0909090909090908</v>
      </c>
      <c r="R13"/>
      <c r="S13"/>
      <c r="T13"/>
      <c r="U13"/>
      <c r="V13"/>
      <c r="W13"/>
      <c r="X13"/>
      <c r="Y13"/>
      <c r="Z13"/>
      <c r="AA13"/>
      <c r="AB13"/>
      <c r="AC13"/>
      <c r="AD13"/>
      <c r="AE13"/>
      <c r="AF13"/>
      <c r="AG13"/>
      <c r="AH13"/>
      <c r="AI13"/>
      <c r="AJ13"/>
      <c r="AK13"/>
      <c r="AL13"/>
      <c r="AM13"/>
      <c r="AN13"/>
    </row>
    <row r="14" spans="1:40">
      <c r="A14" s="581">
        <f t="shared" si="1"/>
        <v>11</v>
      </c>
      <c r="B14" s="581" t="s">
        <v>1708</v>
      </c>
      <c r="C14" s="581" t="s">
        <v>1568</v>
      </c>
      <c r="D14" s="638"/>
      <c r="E14" s="581"/>
      <c r="F14" s="655"/>
      <c r="G14" s="697"/>
      <c r="J14" s="586">
        <f t="shared" si="0"/>
        <v>12</v>
      </c>
      <c r="K14" s="586" t="s">
        <v>5540</v>
      </c>
      <c r="L14" s="813">
        <v>4</v>
      </c>
      <c r="M14" s="813">
        <v>3.5</v>
      </c>
    </row>
    <row r="15" spans="1:40">
      <c r="A15" s="581">
        <f t="shared" si="1"/>
        <v>12</v>
      </c>
      <c r="B15" s="581" t="s">
        <v>1708</v>
      </c>
      <c r="C15" s="581" t="s">
        <v>1566</v>
      </c>
      <c r="D15" s="638"/>
      <c r="E15" s="581"/>
      <c r="F15" s="655"/>
      <c r="G15" s="697"/>
      <c r="J15" s="30">
        <f t="shared" si="0"/>
        <v>13</v>
      </c>
      <c r="K15" s="30" t="s">
        <v>96</v>
      </c>
      <c r="L15" s="822">
        <v>4.1111111111111107</v>
      </c>
      <c r="M15" s="822">
        <v>3.5555555555555554</v>
      </c>
    </row>
    <row r="16" spans="1:40">
      <c r="A16" s="581">
        <f t="shared" si="1"/>
        <v>13</v>
      </c>
      <c r="B16" s="581" t="s">
        <v>1708</v>
      </c>
      <c r="C16" s="581" t="s">
        <v>1567</v>
      </c>
      <c r="D16" s="638"/>
      <c r="E16" s="581"/>
      <c r="F16" s="655"/>
      <c r="G16" s="697"/>
      <c r="J16" s="609">
        <f t="shared" si="0"/>
        <v>14</v>
      </c>
      <c r="K16" s="609" t="s">
        <v>843</v>
      </c>
      <c r="L16" s="823">
        <v>3</v>
      </c>
      <c r="M16" s="823">
        <v>3</v>
      </c>
    </row>
    <row r="17" spans="1:13">
      <c r="A17" s="581">
        <f t="shared" si="1"/>
        <v>14</v>
      </c>
      <c r="B17" s="581" t="s">
        <v>1708</v>
      </c>
      <c r="C17" s="581" t="s">
        <v>1563</v>
      </c>
      <c r="D17" s="638"/>
      <c r="E17" s="581"/>
      <c r="F17" s="655"/>
      <c r="G17" s="697"/>
      <c r="J17" s="55"/>
      <c r="K17" s="55" t="s">
        <v>5545</v>
      </c>
      <c r="L17" s="654">
        <f>SUM(L2:L16)</f>
        <v>50.683450061253268</v>
      </c>
      <c r="M17" s="654">
        <f>SUM(M2:M16)</f>
        <v>44.303655548621229</v>
      </c>
    </row>
    <row r="18" spans="1:13">
      <c r="A18" s="581">
        <f t="shared" si="1"/>
        <v>15</v>
      </c>
      <c r="B18" s="581" t="s">
        <v>1708</v>
      </c>
      <c r="C18" s="581" t="s">
        <v>1562</v>
      </c>
      <c r="D18" s="638"/>
      <c r="E18" s="581"/>
      <c r="F18" s="655"/>
      <c r="G18" s="697"/>
      <c r="J18" s="55"/>
      <c r="K18" s="55" t="s">
        <v>5546</v>
      </c>
      <c r="L18" s="824">
        <f>L17/J16</f>
        <v>3.6202464329466619</v>
      </c>
      <c r="M18" s="824">
        <f>M17/J16</f>
        <v>3.1645468249015165</v>
      </c>
    </row>
    <row r="19" spans="1:13">
      <c r="A19" s="581">
        <f t="shared" si="1"/>
        <v>16</v>
      </c>
      <c r="B19" s="581" t="s">
        <v>1708</v>
      </c>
      <c r="C19" s="581" t="s">
        <v>1350</v>
      </c>
      <c r="D19" s="638"/>
      <c r="E19" s="581"/>
      <c r="F19" s="655"/>
      <c r="G19" s="697"/>
    </row>
    <row r="20" spans="1:13">
      <c r="A20" s="581">
        <f t="shared" si="1"/>
        <v>17</v>
      </c>
      <c r="B20" s="581" t="s">
        <v>1708</v>
      </c>
      <c r="C20" s="581" t="s">
        <v>3128</v>
      </c>
      <c r="D20" s="638"/>
      <c r="E20" s="581"/>
      <c r="F20" s="655"/>
      <c r="G20" s="697"/>
    </row>
    <row r="21" spans="1:13">
      <c r="A21" s="581">
        <f t="shared" si="1"/>
        <v>18</v>
      </c>
      <c r="B21" s="581" t="s">
        <v>1708</v>
      </c>
      <c r="C21" s="581" t="s">
        <v>1559</v>
      </c>
      <c r="D21" s="638"/>
      <c r="E21" s="581"/>
      <c r="F21" s="655"/>
      <c r="G21" s="697"/>
    </row>
    <row r="22" spans="1:13">
      <c r="A22" s="581">
        <f t="shared" si="1"/>
        <v>19</v>
      </c>
      <c r="B22" s="581" t="s">
        <v>1708</v>
      </c>
      <c r="C22" s="581" t="s">
        <v>1565</v>
      </c>
      <c r="D22" s="638"/>
      <c r="E22" s="581"/>
      <c r="F22" s="655"/>
      <c r="G22" s="697"/>
    </row>
    <row r="23" spans="1:13">
      <c r="A23" s="581">
        <f t="shared" si="1"/>
        <v>20</v>
      </c>
      <c r="B23" s="581" t="s">
        <v>1708</v>
      </c>
      <c r="C23" s="581" t="s">
        <v>1564</v>
      </c>
      <c r="D23" s="638"/>
      <c r="E23" s="581"/>
      <c r="F23" s="655"/>
      <c r="G23" s="697"/>
    </row>
    <row r="24" spans="1:13">
      <c r="A24" s="581">
        <f t="shared" si="1"/>
        <v>21</v>
      </c>
      <c r="B24" s="581" t="s">
        <v>1708</v>
      </c>
      <c r="C24" s="581" t="s">
        <v>1561</v>
      </c>
      <c r="D24" s="638"/>
      <c r="E24" s="581"/>
      <c r="F24" s="655"/>
      <c r="G24" s="697"/>
    </row>
    <row r="25" spans="1:13">
      <c r="A25" s="581">
        <f t="shared" si="1"/>
        <v>22</v>
      </c>
      <c r="B25" s="581" t="s">
        <v>1708</v>
      </c>
      <c r="C25" s="581" t="s">
        <v>1560</v>
      </c>
      <c r="D25" s="638"/>
      <c r="E25" s="581"/>
      <c r="F25" s="655"/>
      <c r="G25" s="697"/>
    </row>
    <row r="26" spans="1:13">
      <c r="A26" s="581">
        <f t="shared" si="1"/>
        <v>23</v>
      </c>
      <c r="B26" s="581" t="s">
        <v>3870</v>
      </c>
      <c r="C26" s="581" t="s">
        <v>2243</v>
      </c>
      <c r="D26" s="638"/>
      <c r="E26" s="581"/>
      <c r="F26" s="655"/>
      <c r="G26" s="697"/>
    </row>
    <row r="27" spans="1:13">
      <c r="A27" s="581">
        <f t="shared" si="1"/>
        <v>24</v>
      </c>
      <c r="B27" s="581" t="s">
        <v>3870</v>
      </c>
      <c r="C27" s="581" t="s">
        <v>4761</v>
      </c>
      <c r="D27" s="581"/>
      <c r="E27" s="581"/>
      <c r="F27" s="581"/>
      <c r="G27" s="697"/>
      <c r="H27" s="683"/>
    </row>
    <row r="28" spans="1:13">
      <c r="A28" s="581">
        <f t="shared" si="1"/>
        <v>25</v>
      </c>
      <c r="B28" s="581" t="s">
        <v>3870</v>
      </c>
      <c r="C28" s="581" t="s">
        <v>4762</v>
      </c>
      <c r="D28" s="581"/>
      <c r="E28" s="581"/>
      <c r="F28" s="581"/>
      <c r="G28" s="697"/>
      <c r="H28" s="683"/>
    </row>
    <row r="29" spans="1:13">
      <c r="A29" s="581">
        <f t="shared" si="1"/>
        <v>26</v>
      </c>
      <c r="B29" s="581" t="s">
        <v>3870</v>
      </c>
      <c r="C29" s="581" t="s">
        <v>4763</v>
      </c>
      <c r="D29" s="581"/>
      <c r="E29" s="581"/>
      <c r="F29" s="581"/>
      <c r="G29" s="697"/>
      <c r="H29" s="683"/>
    </row>
    <row r="30" spans="1:13">
      <c r="A30" s="581">
        <f t="shared" si="1"/>
        <v>27</v>
      </c>
      <c r="B30" s="581" t="s">
        <v>3870</v>
      </c>
      <c r="C30" s="581" t="s">
        <v>4764</v>
      </c>
      <c r="D30" s="581"/>
      <c r="E30" s="581"/>
      <c r="F30" s="581"/>
      <c r="G30" s="697"/>
      <c r="H30" s="683"/>
    </row>
    <row r="31" spans="1:13">
      <c r="A31" s="581">
        <f t="shared" si="1"/>
        <v>28</v>
      </c>
      <c r="B31" s="581" t="s">
        <v>3870</v>
      </c>
      <c r="C31" s="581" t="s">
        <v>4765</v>
      </c>
      <c r="D31" s="581"/>
      <c r="E31" s="581"/>
      <c r="F31" s="581"/>
      <c r="G31" s="697"/>
      <c r="H31" s="683"/>
    </row>
    <row r="32" spans="1:13">
      <c r="A32" s="581">
        <f t="shared" si="1"/>
        <v>29</v>
      </c>
      <c r="B32" s="581" t="s">
        <v>3870</v>
      </c>
      <c r="C32" s="581" t="s">
        <v>1562</v>
      </c>
      <c r="D32" s="581"/>
      <c r="E32" s="581"/>
      <c r="F32" s="581"/>
      <c r="G32" s="697"/>
      <c r="H32" s="683"/>
    </row>
    <row r="33" spans="1:8">
      <c r="A33" s="581">
        <f t="shared" si="1"/>
        <v>30</v>
      </c>
      <c r="B33" s="581" t="s">
        <v>3870</v>
      </c>
      <c r="C33" s="581" t="s">
        <v>1563</v>
      </c>
      <c r="D33" s="581"/>
      <c r="E33" s="581"/>
      <c r="F33" s="581"/>
      <c r="G33" s="697"/>
      <c r="H33" s="683"/>
    </row>
    <row r="34" spans="1:8">
      <c r="A34" s="581">
        <f t="shared" si="1"/>
        <v>31</v>
      </c>
      <c r="B34" s="581" t="s">
        <v>3870</v>
      </c>
      <c r="C34" s="581" t="s">
        <v>4766</v>
      </c>
      <c r="D34" s="581"/>
      <c r="E34" s="581"/>
      <c r="F34" s="581"/>
      <c r="G34" s="697"/>
      <c r="H34" s="683"/>
    </row>
    <row r="35" spans="1:8">
      <c r="A35" s="581">
        <f t="shared" si="1"/>
        <v>32</v>
      </c>
      <c r="B35" s="581" t="s">
        <v>3870</v>
      </c>
      <c r="C35" s="581" t="s">
        <v>4767</v>
      </c>
      <c r="D35" s="581"/>
      <c r="E35" s="581"/>
      <c r="F35" s="581"/>
      <c r="G35" s="697"/>
      <c r="H35" s="683"/>
    </row>
    <row r="36" spans="1:8">
      <c r="A36" s="581">
        <f t="shared" si="1"/>
        <v>33</v>
      </c>
      <c r="B36" s="581" t="s">
        <v>3870</v>
      </c>
      <c r="C36" s="581" t="s">
        <v>4768</v>
      </c>
      <c r="D36" s="581"/>
      <c r="E36" s="581"/>
      <c r="F36" s="581"/>
      <c r="G36" s="697"/>
      <c r="H36" s="683"/>
    </row>
    <row r="37" spans="1:8">
      <c r="A37" s="582">
        <f t="shared" si="1"/>
        <v>34</v>
      </c>
      <c r="B37" s="582" t="s">
        <v>284</v>
      </c>
      <c r="C37" s="582" t="s">
        <v>3136</v>
      </c>
      <c r="D37" s="639">
        <v>2</v>
      </c>
      <c r="E37" s="583">
        <v>3</v>
      </c>
      <c r="F37" s="656">
        <f>(D37/E37)*100</f>
        <v>66.666666666666657</v>
      </c>
      <c r="G37" s="698" t="s">
        <v>5240</v>
      </c>
    </row>
    <row r="38" spans="1:8">
      <c r="A38" s="582">
        <f t="shared" si="1"/>
        <v>35</v>
      </c>
      <c r="B38" s="584" t="s">
        <v>831</v>
      </c>
      <c r="C38" s="584" t="s">
        <v>2104</v>
      </c>
      <c r="D38" s="639"/>
      <c r="E38" s="583"/>
      <c r="F38" s="656"/>
      <c r="G38" s="698"/>
    </row>
    <row r="39" spans="1:8">
      <c r="A39" s="586">
        <f t="shared" si="1"/>
        <v>36</v>
      </c>
      <c r="B39" s="586" t="s">
        <v>839</v>
      </c>
      <c r="C39" s="586" t="s">
        <v>3104</v>
      </c>
      <c r="D39" s="640">
        <v>2</v>
      </c>
      <c r="E39" s="585">
        <v>2</v>
      </c>
      <c r="F39" s="657">
        <f>(D39/E39)*100</f>
        <v>100</v>
      </c>
      <c r="G39" s="699"/>
    </row>
    <row r="40" spans="1:8">
      <c r="A40" s="586">
        <f t="shared" si="1"/>
        <v>37</v>
      </c>
      <c r="B40" s="586" t="s">
        <v>839</v>
      </c>
      <c r="C40" s="586" t="s">
        <v>1163</v>
      </c>
      <c r="D40" s="640"/>
      <c r="E40" s="585"/>
      <c r="F40" s="657"/>
      <c r="G40" s="699"/>
    </row>
    <row r="41" spans="1:8" s="2" customFormat="1">
      <c r="A41" s="611">
        <f t="shared" si="1"/>
        <v>38</v>
      </c>
      <c r="B41" s="611" t="s">
        <v>3873</v>
      </c>
      <c r="C41" s="611" t="s">
        <v>4387</v>
      </c>
      <c r="D41" s="641">
        <v>16</v>
      </c>
      <c r="E41" s="611">
        <v>23</v>
      </c>
      <c r="F41" s="658">
        <f>(D41/E41)*100</f>
        <v>69.565217391304344</v>
      </c>
      <c r="G41" s="700"/>
    </row>
    <row r="42" spans="1:8" s="2" customFormat="1">
      <c r="A42" s="611">
        <f t="shared" si="1"/>
        <v>39</v>
      </c>
      <c r="B42" s="611" t="s">
        <v>3873</v>
      </c>
      <c r="C42" s="611" t="s">
        <v>4403</v>
      </c>
      <c r="D42" s="641"/>
      <c r="E42" s="611"/>
      <c r="F42" s="658"/>
      <c r="G42" s="700"/>
    </row>
    <row r="43" spans="1:8" s="2" customFormat="1">
      <c r="A43" s="611">
        <f t="shared" si="1"/>
        <v>40</v>
      </c>
      <c r="B43" s="611" t="s">
        <v>3873</v>
      </c>
      <c r="C43" s="611" t="s">
        <v>623</v>
      </c>
      <c r="D43" s="641"/>
      <c r="E43" s="611"/>
      <c r="F43" s="658"/>
      <c r="G43" s="700"/>
    </row>
    <row r="44" spans="1:8" s="2" customFormat="1">
      <c r="A44" s="611">
        <f t="shared" si="1"/>
        <v>41</v>
      </c>
      <c r="B44" s="611" t="s">
        <v>3873</v>
      </c>
      <c r="C44" s="611" t="s">
        <v>655</v>
      </c>
      <c r="D44" s="641"/>
      <c r="E44" s="611"/>
      <c r="F44" s="658"/>
      <c r="G44" s="700"/>
    </row>
    <row r="45" spans="1:8" s="2" customFormat="1">
      <c r="A45" s="611">
        <f t="shared" si="1"/>
        <v>42</v>
      </c>
      <c r="B45" s="611" t="s">
        <v>3873</v>
      </c>
      <c r="C45" s="611" t="s">
        <v>4308</v>
      </c>
      <c r="D45" s="641"/>
      <c r="E45" s="611"/>
      <c r="F45" s="658"/>
      <c r="G45" s="700"/>
    </row>
    <row r="46" spans="1:8" s="2" customFormat="1">
      <c r="A46" s="611">
        <f t="shared" si="1"/>
        <v>43</v>
      </c>
      <c r="B46" s="611" t="s">
        <v>3873</v>
      </c>
      <c r="C46" s="611" t="s">
        <v>509</v>
      </c>
      <c r="D46" s="641"/>
      <c r="E46" s="611"/>
      <c r="F46" s="658"/>
      <c r="G46" s="700"/>
    </row>
    <row r="47" spans="1:8" s="2" customFormat="1">
      <c r="A47" s="611">
        <f t="shared" si="1"/>
        <v>44</v>
      </c>
      <c r="B47" s="611" t="s">
        <v>3873</v>
      </c>
      <c r="C47" s="611" t="s">
        <v>537</v>
      </c>
      <c r="D47" s="641"/>
      <c r="E47" s="611"/>
      <c r="F47" s="658"/>
      <c r="G47" s="700"/>
    </row>
    <row r="48" spans="1:8" s="2" customFormat="1">
      <c r="A48" s="611">
        <f t="shared" si="1"/>
        <v>45</v>
      </c>
      <c r="B48" s="611" t="s">
        <v>3873</v>
      </c>
      <c r="C48" s="611" t="s">
        <v>626</v>
      </c>
      <c r="D48" s="641"/>
      <c r="E48" s="611"/>
      <c r="F48" s="658"/>
      <c r="G48" s="700"/>
    </row>
    <row r="49" spans="1:7" s="2" customFormat="1">
      <c r="A49" s="611">
        <f t="shared" si="1"/>
        <v>46</v>
      </c>
      <c r="B49" s="611" t="s">
        <v>3873</v>
      </c>
      <c r="C49" s="611" t="s">
        <v>4325</v>
      </c>
      <c r="D49" s="641"/>
      <c r="E49" s="611"/>
      <c r="F49" s="658"/>
      <c r="G49" s="700"/>
    </row>
    <row r="50" spans="1:7" s="2" customFormat="1">
      <c r="A50" s="611">
        <f t="shared" si="1"/>
        <v>47</v>
      </c>
      <c r="B50" s="611" t="s">
        <v>3873</v>
      </c>
      <c r="C50" s="611" t="s">
        <v>4493</v>
      </c>
      <c r="D50" s="641"/>
      <c r="E50" s="611"/>
      <c r="F50" s="658"/>
      <c r="G50" s="700"/>
    </row>
    <row r="51" spans="1:7" s="2" customFormat="1">
      <c r="A51" s="611">
        <f t="shared" si="1"/>
        <v>48</v>
      </c>
      <c r="B51" s="611" t="s">
        <v>3873</v>
      </c>
      <c r="C51" s="611" t="s">
        <v>3234</v>
      </c>
      <c r="D51" s="641"/>
      <c r="E51" s="611"/>
      <c r="F51" s="658"/>
      <c r="G51" s="700"/>
    </row>
    <row r="52" spans="1:7" s="2" customFormat="1">
      <c r="A52" s="611">
        <f t="shared" si="1"/>
        <v>49</v>
      </c>
      <c r="B52" s="611" t="s">
        <v>3873</v>
      </c>
      <c r="C52" s="611" t="s">
        <v>1843</v>
      </c>
      <c r="D52" s="641"/>
      <c r="E52" s="611"/>
      <c r="F52" s="658"/>
      <c r="G52" s="700"/>
    </row>
    <row r="53" spans="1:7" s="2" customFormat="1">
      <c r="A53" s="611">
        <f t="shared" si="1"/>
        <v>50</v>
      </c>
      <c r="B53" s="611" t="s">
        <v>3873</v>
      </c>
      <c r="C53" s="611" t="s">
        <v>3346</v>
      </c>
      <c r="D53" s="641"/>
      <c r="E53" s="611"/>
      <c r="F53" s="658"/>
      <c r="G53" s="700"/>
    </row>
    <row r="54" spans="1:7" s="2" customFormat="1" ht="23.1" customHeight="1">
      <c r="A54" s="611">
        <f t="shared" si="1"/>
        <v>51</v>
      </c>
      <c r="B54" s="611" t="s">
        <v>3873</v>
      </c>
      <c r="C54" s="627" t="s">
        <v>4380</v>
      </c>
      <c r="D54" s="641"/>
      <c r="E54" s="611"/>
      <c r="F54" s="658"/>
      <c r="G54" s="700"/>
    </row>
    <row r="55" spans="1:7" s="2" customFormat="1">
      <c r="A55" s="611">
        <f t="shared" si="1"/>
        <v>52</v>
      </c>
      <c r="B55" s="611" t="s">
        <v>3873</v>
      </c>
      <c r="C55" s="611" t="s">
        <v>544</v>
      </c>
      <c r="D55" s="641"/>
      <c r="E55" s="611"/>
      <c r="F55" s="658"/>
      <c r="G55" s="700"/>
    </row>
    <row r="56" spans="1:7" s="2" customFormat="1">
      <c r="A56" s="611">
        <f t="shared" si="1"/>
        <v>53</v>
      </c>
      <c r="B56" s="611" t="s">
        <v>3873</v>
      </c>
      <c r="C56" s="611" t="s">
        <v>540</v>
      </c>
      <c r="D56" s="641"/>
      <c r="E56" s="611"/>
      <c r="F56" s="658"/>
      <c r="G56" s="700"/>
    </row>
    <row r="57" spans="1:7">
      <c r="A57" s="587">
        <f t="shared" si="1"/>
        <v>54</v>
      </c>
      <c r="B57" s="587" t="s">
        <v>22</v>
      </c>
      <c r="C57" s="587" t="s">
        <v>2426</v>
      </c>
      <c r="D57" s="642">
        <v>20</v>
      </c>
      <c r="E57" s="588">
        <v>24</v>
      </c>
      <c r="F57" s="659">
        <f>(D57/E57)*100</f>
        <v>83.333333333333343</v>
      </c>
      <c r="G57" s="701"/>
    </row>
    <row r="58" spans="1:7">
      <c r="A58" s="587">
        <f t="shared" si="1"/>
        <v>55</v>
      </c>
      <c r="B58" s="589" t="s">
        <v>22</v>
      </c>
      <c r="C58" s="589" t="s">
        <v>3923</v>
      </c>
      <c r="D58" s="642"/>
      <c r="E58" s="588"/>
      <c r="F58" s="659"/>
      <c r="G58" s="701"/>
    </row>
    <row r="59" spans="1:7">
      <c r="A59" s="587">
        <f t="shared" si="1"/>
        <v>56</v>
      </c>
      <c r="B59" s="589" t="s">
        <v>22</v>
      </c>
      <c r="C59" s="589" t="s">
        <v>3933</v>
      </c>
      <c r="D59" s="642"/>
      <c r="E59" s="588"/>
      <c r="F59" s="659"/>
      <c r="G59" s="701"/>
    </row>
    <row r="60" spans="1:7">
      <c r="A60" s="587">
        <f t="shared" si="1"/>
        <v>57</v>
      </c>
      <c r="B60" s="589" t="s">
        <v>22</v>
      </c>
      <c r="C60" s="589" t="s">
        <v>3926</v>
      </c>
      <c r="D60" s="642"/>
      <c r="E60" s="588"/>
      <c r="F60" s="659"/>
      <c r="G60" s="701"/>
    </row>
    <row r="61" spans="1:7">
      <c r="A61" s="587">
        <f t="shared" si="1"/>
        <v>58</v>
      </c>
      <c r="B61" s="589" t="s">
        <v>22</v>
      </c>
      <c r="C61" s="589" t="s">
        <v>3945</v>
      </c>
      <c r="D61" s="642"/>
      <c r="E61" s="588"/>
      <c r="F61" s="659"/>
      <c r="G61" s="701"/>
    </row>
    <row r="62" spans="1:7">
      <c r="A62" s="587">
        <f t="shared" si="1"/>
        <v>59</v>
      </c>
      <c r="B62" s="589" t="s">
        <v>22</v>
      </c>
      <c r="C62" s="589" t="s">
        <v>24</v>
      </c>
      <c r="D62" s="642"/>
      <c r="E62" s="588"/>
      <c r="F62" s="659"/>
      <c r="G62" s="701"/>
    </row>
    <row r="63" spans="1:7">
      <c r="A63" s="587">
        <f t="shared" si="1"/>
        <v>60</v>
      </c>
      <c r="B63" s="589" t="s">
        <v>22</v>
      </c>
      <c r="C63" s="589" t="s">
        <v>3929</v>
      </c>
      <c r="D63" s="642"/>
      <c r="E63" s="588"/>
      <c r="F63" s="659"/>
      <c r="G63" s="701"/>
    </row>
    <row r="64" spans="1:7">
      <c r="A64" s="587">
        <f t="shared" si="1"/>
        <v>61</v>
      </c>
      <c r="B64" s="589" t="s">
        <v>22</v>
      </c>
      <c r="C64" s="589" t="s">
        <v>3921</v>
      </c>
      <c r="D64" s="642"/>
      <c r="E64" s="588"/>
      <c r="F64" s="659"/>
      <c r="G64" s="701"/>
    </row>
    <row r="65" spans="1:7">
      <c r="A65" s="587">
        <f t="shared" si="1"/>
        <v>62</v>
      </c>
      <c r="B65" s="589" t="s">
        <v>22</v>
      </c>
      <c r="C65" s="589" t="s">
        <v>3937</v>
      </c>
      <c r="D65" s="642"/>
      <c r="E65" s="588"/>
      <c r="F65" s="659"/>
      <c r="G65" s="701"/>
    </row>
    <row r="66" spans="1:7">
      <c r="A66" s="587">
        <f t="shared" si="1"/>
        <v>63</v>
      </c>
      <c r="B66" s="589" t="s">
        <v>22</v>
      </c>
      <c r="C66" s="589" t="s">
        <v>3944</v>
      </c>
      <c r="D66" s="642"/>
      <c r="E66" s="588"/>
      <c r="F66" s="659"/>
      <c r="G66" s="701"/>
    </row>
    <row r="67" spans="1:7">
      <c r="A67" s="587">
        <f t="shared" si="1"/>
        <v>64</v>
      </c>
      <c r="B67" s="589" t="s">
        <v>22</v>
      </c>
      <c r="C67" s="589" t="s">
        <v>3941</v>
      </c>
      <c r="D67" s="642"/>
      <c r="E67" s="588"/>
      <c r="F67" s="659"/>
      <c r="G67" s="701"/>
    </row>
    <row r="68" spans="1:7">
      <c r="A68" s="587">
        <f t="shared" si="1"/>
        <v>65</v>
      </c>
      <c r="B68" s="589" t="s">
        <v>22</v>
      </c>
      <c r="C68" s="589" t="s">
        <v>3919</v>
      </c>
      <c r="D68" s="642"/>
      <c r="E68" s="588"/>
      <c r="F68" s="659"/>
      <c r="G68" s="701"/>
    </row>
    <row r="69" spans="1:7">
      <c r="A69" s="587">
        <f t="shared" si="1"/>
        <v>66</v>
      </c>
      <c r="B69" s="589" t="s">
        <v>22</v>
      </c>
      <c r="C69" s="589" t="s">
        <v>4586</v>
      </c>
      <c r="D69" s="642"/>
      <c r="E69" s="588"/>
      <c r="F69" s="659"/>
      <c r="G69" s="701" t="s">
        <v>5235</v>
      </c>
    </row>
    <row r="70" spans="1:7">
      <c r="A70" s="587">
        <f t="shared" si="1"/>
        <v>67</v>
      </c>
      <c r="B70" s="589" t="s">
        <v>22</v>
      </c>
      <c r="C70" s="589" t="s">
        <v>4587</v>
      </c>
      <c r="D70" s="642"/>
      <c r="E70" s="588"/>
      <c r="F70" s="659"/>
      <c r="G70" s="701" t="s">
        <v>5235</v>
      </c>
    </row>
    <row r="71" spans="1:7">
      <c r="A71" s="587">
        <f t="shared" si="1"/>
        <v>68</v>
      </c>
      <c r="B71" s="589" t="s">
        <v>22</v>
      </c>
      <c r="C71" s="589" t="s">
        <v>4590</v>
      </c>
      <c r="D71" s="642"/>
      <c r="E71" s="588"/>
      <c r="F71" s="659"/>
      <c r="G71" s="701" t="s">
        <v>5235</v>
      </c>
    </row>
    <row r="72" spans="1:7">
      <c r="A72" s="587">
        <f t="shared" si="1"/>
        <v>69</v>
      </c>
      <c r="B72" s="589" t="s">
        <v>22</v>
      </c>
      <c r="C72" s="589" t="s">
        <v>4591</v>
      </c>
      <c r="D72" s="642"/>
      <c r="E72" s="588"/>
      <c r="F72" s="659"/>
      <c r="G72" s="701" t="s">
        <v>5235</v>
      </c>
    </row>
    <row r="73" spans="1:7">
      <c r="A73" s="587">
        <f t="shared" si="1"/>
        <v>70</v>
      </c>
      <c r="B73" s="589" t="s">
        <v>22</v>
      </c>
      <c r="C73" s="589" t="s">
        <v>4592</v>
      </c>
      <c r="D73" s="642"/>
      <c r="E73" s="588"/>
      <c r="F73" s="659"/>
      <c r="G73" s="701" t="s">
        <v>5235</v>
      </c>
    </row>
    <row r="74" spans="1:7">
      <c r="A74" s="587">
        <f t="shared" si="1"/>
        <v>71</v>
      </c>
      <c r="B74" s="589" t="s">
        <v>22</v>
      </c>
      <c r="C74" s="589" t="s">
        <v>4593</v>
      </c>
      <c r="D74" s="642"/>
      <c r="E74" s="588"/>
      <c r="F74" s="659"/>
      <c r="G74" s="701" t="s">
        <v>5235</v>
      </c>
    </row>
    <row r="75" spans="1:7">
      <c r="A75" s="587">
        <f t="shared" si="1"/>
        <v>72</v>
      </c>
      <c r="B75" s="589" t="s">
        <v>22</v>
      </c>
      <c r="C75" s="589" t="s">
        <v>4602</v>
      </c>
      <c r="D75" s="642"/>
      <c r="E75" s="588"/>
      <c r="F75" s="659"/>
      <c r="G75" s="701" t="s">
        <v>5235</v>
      </c>
    </row>
    <row r="76" spans="1:7">
      <c r="A76" s="587">
        <f t="shared" si="1"/>
        <v>73</v>
      </c>
      <c r="B76" s="589" t="s">
        <v>22</v>
      </c>
      <c r="C76" s="589" t="s">
        <v>4605</v>
      </c>
      <c r="D76" s="642"/>
      <c r="E76" s="588"/>
      <c r="F76" s="659"/>
      <c r="G76" s="701" t="s">
        <v>5235</v>
      </c>
    </row>
    <row r="77" spans="1:7">
      <c r="A77" s="591">
        <f t="shared" si="1"/>
        <v>74</v>
      </c>
      <c r="B77" s="591" t="s">
        <v>3872</v>
      </c>
      <c r="C77" s="591" t="s">
        <v>855</v>
      </c>
      <c r="D77" s="643">
        <v>30</v>
      </c>
      <c r="E77" s="590">
        <v>33</v>
      </c>
      <c r="F77" s="660">
        <f>(D77/E77)*100</f>
        <v>90.909090909090907</v>
      </c>
      <c r="G77" s="702"/>
    </row>
    <row r="78" spans="1:7">
      <c r="A78" s="591">
        <f t="shared" si="1"/>
        <v>75</v>
      </c>
      <c r="B78" s="591" t="s">
        <v>3872</v>
      </c>
      <c r="C78" s="591" t="s">
        <v>857</v>
      </c>
      <c r="D78" s="643"/>
      <c r="E78" s="590"/>
      <c r="F78" s="660"/>
      <c r="G78" s="702"/>
    </row>
    <row r="79" spans="1:7">
      <c r="A79" s="591">
        <f t="shared" si="1"/>
        <v>76</v>
      </c>
      <c r="B79" s="591" t="s">
        <v>3872</v>
      </c>
      <c r="C79" s="591" t="s">
        <v>858</v>
      </c>
      <c r="D79" s="643"/>
      <c r="E79" s="590"/>
      <c r="F79" s="660"/>
      <c r="G79" s="702"/>
    </row>
    <row r="80" spans="1:7">
      <c r="A80" s="591">
        <f t="shared" si="1"/>
        <v>77</v>
      </c>
      <c r="B80" s="591" t="s">
        <v>3872</v>
      </c>
      <c r="C80" s="591" t="s">
        <v>889</v>
      </c>
      <c r="D80" s="643"/>
      <c r="E80" s="590"/>
      <c r="F80" s="660"/>
      <c r="G80" s="702"/>
    </row>
    <row r="81" spans="1:40">
      <c r="A81" s="591">
        <f t="shared" si="1"/>
        <v>78</v>
      </c>
      <c r="B81" s="591" t="s">
        <v>3872</v>
      </c>
      <c r="C81" s="591" t="s">
        <v>891</v>
      </c>
      <c r="D81" s="643"/>
      <c r="E81" s="590"/>
      <c r="F81" s="660"/>
      <c r="G81" s="702"/>
    </row>
    <row r="82" spans="1:40">
      <c r="A82" s="591">
        <f t="shared" si="1"/>
        <v>79</v>
      </c>
      <c r="B82" s="591" t="s">
        <v>3872</v>
      </c>
      <c r="C82" s="591" t="s">
        <v>2105</v>
      </c>
      <c r="D82" s="643"/>
      <c r="E82" s="590"/>
      <c r="F82" s="660"/>
      <c r="G82" s="702"/>
    </row>
    <row r="83" spans="1:40">
      <c r="A83" s="591">
        <f t="shared" si="1"/>
        <v>80</v>
      </c>
      <c r="B83" s="591" t="s">
        <v>3872</v>
      </c>
      <c r="C83" s="591" t="s">
        <v>890</v>
      </c>
      <c r="D83" s="643"/>
      <c r="E83" s="590"/>
      <c r="F83" s="660"/>
      <c r="G83" s="702"/>
    </row>
    <row r="84" spans="1:40" s="55" customFormat="1">
      <c r="A84" s="591">
        <f t="shared" si="1"/>
        <v>81</v>
      </c>
      <c r="B84" s="591" t="s">
        <v>3872</v>
      </c>
      <c r="C84" s="591" t="s">
        <v>854</v>
      </c>
      <c r="D84" s="643"/>
      <c r="E84" s="590"/>
      <c r="F84" s="660"/>
      <c r="G84" s="702"/>
      <c r="H84"/>
      <c r="I84"/>
      <c r="J84"/>
      <c r="K84"/>
      <c r="L84"/>
      <c r="M84"/>
      <c r="N84"/>
      <c r="O84"/>
      <c r="P84"/>
      <c r="Q84"/>
      <c r="R84"/>
      <c r="S84"/>
      <c r="T84"/>
      <c r="U84"/>
      <c r="V84"/>
      <c r="W84"/>
      <c r="X84"/>
      <c r="Y84"/>
      <c r="Z84"/>
      <c r="AA84"/>
      <c r="AB84"/>
      <c r="AC84"/>
      <c r="AD84"/>
      <c r="AE84"/>
      <c r="AF84"/>
      <c r="AG84"/>
      <c r="AH84"/>
      <c r="AI84"/>
      <c r="AJ84"/>
      <c r="AK84"/>
      <c r="AL84"/>
      <c r="AM84"/>
      <c r="AN84"/>
    </row>
    <row r="85" spans="1:40">
      <c r="A85" s="591">
        <f t="shared" si="1"/>
        <v>82</v>
      </c>
      <c r="B85" s="591" t="s">
        <v>3872</v>
      </c>
      <c r="C85" s="591" t="s">
        <v>856</v>
      </c>
      <c r="D85" s="643"/>
      <c r="E85" s="590"/>
      <c r="F85" s="660"/>
      <c r="G85" s="702"/>
    </row>
    <row r="86" spans="1:40">
      <c r="A86" s="591">
        <f t="shared" si="1"/>
        <v>83</v>
      </c>
      <c r="B86" s="591" t="s">
        <v>3872</v>
      </c>
      <c r="C86" s="591" t="s">
        <v>853</v>
      </c>
      <c r="D86" s="643"/>
      <c r="E86" s="590"/>
      <c r="F86" s="660"/>
      <c r="G86" s="702"/>
    </row>
    <row r="87" spans="1:40">
      <c r="A87" s="591">
        <f t="shared" si="1"/>
        <v>84</v>
      </c>
      <c r="B87" s="591" t="s">
        <v>3872</v>
      </c>
      <c r="C87" s="591" t="s">
        <v>2001</v>
      </c>
      <c r="D87" s="643"/>
      <c r="E87" s="590"/>
      <c r="F87" s="660"/>
      <c r="G87" s="702"/>
    </row>
    <row r="88" spans="1:40" ht="23.25" customHeight="1">
      <c r="A88" s="591">
        <f t="shared" si="1"/>
        <v>85</v>
      </c>
      <c r="B88" s="591" t="s">
        <v>3872</v>
      </c>
      <c r="C88" s="591" t="s">
        <v>4889</v>
      </c>
      <c r="D88" s="591"/>
      <c r="E88" s="591"/>
      <c r="F88" s="591"/>
      <c r="G88" s="713" t="s">
        <v>5235</v>
      </c>
      <c r="H88" s="683"/>
    </row>
    <row r="89" spans="1:40">
      <c r="A89" s="591">
        <f t="shared" ref="A89:A107" si="2">A88+1</f>
        <v>86</v>
      </c>
      <c r="B89" s="591" t="s">
        <v>3872</v>
      </c>
      <c r="C89" s="591" t="s">
        <v>4890</v>
      </c>
      <c r="D89" s="591"/>
      <c r="E89" s="591"/>
      <c r="F89" s="591"/>
      <c r="G89" s="713" t="s">
        <v>5235</v>
      </c>
      <c r="H89" s="683"/>
    </row>
    <row r="90" spans="1:40">
      <c r="A90" s="591">
        <f t="shared" si="2"/>
        <v>87</v>
      </c>
      <c r="B90" s="591" t="s">
        <v>3872</v>
      </c>
      <c r="C90" s="591" t="s">
        <v>4891</v>
      </c>
      <c r="D90" s="591"/>
      <c r="E90" s="591"/>
      <c r="F90" s="591"/>
      <c r="G90" s="713" t="s">
        <v>5235</v>
      </c>
      <c r="H90" s="683"/>
    </row>
    <row r="91" spans="1:40">
      <c r="A91" s="591">
        <f t="shared" si="2"/>
        <v>88</v>
      </c>
      <c r="B91" s="591" t="s">
        <v>3872</v>
      </c>
      <c r="C91" s="591" t="s">
        <v>4892</v>
      </c>
      <c r="D91" s="591"/>
      <c r="E91" s="591"/>
      <c r="F91" s="591"/>
      <c r="G91" s="713" t="s">
        <v>5235</v>
      </c>
      <c r="H91" s="683"/>
    </row>
    <row r="92" spans="1:40">
      <c r="A92" s="591">
        <f t="shared" si="2"/>
        <v>89</v>
      </c>
      <c r="B92" s="591" t="s">
        <v>3872</v>
      </c>
      <c r="C92" s="591" t="s">
        <v>4893</v>
      </c>
      <c r="D92" s="591"/>
      <c r="E92" s="591"/>
      <c r="F92" s="591"/>
      <c r="G92" s="713" t="s">
        <v>5235</v>
      </c>
      <c r="H92" s="683"/>
    </row>
    <row r="93" spans="1:40">
      <c r="A93" s="591">
        <f t="shared" si="2"/>
        <v>90</v>
      </c>
      <c r="B93" s="591" t="s">
        <v>3872</v>
      </c>
      <c r="C93" s="591" t="s">
        <v>4894</v>
      </c>
      <c r="D93" s="591"/>
      <c r="E93" s="591"/>
      <c r="F93" s="591"/>
      <c r="G93" s="713" t="s">
        <v>5235</v>
      </c>
      <c r="H93" s="683"/>
    </row>
    <row r="94" spans="1:40">
      <c r="A94" s="591">
        <f t="shared" si="2"/>
        <v>91</v>
      </c>
      <c r="B94" s="591" t="s">
        <v>3872</v>
      </c>
      <c r="C94" s="591" t="s">
        <v>4895</v>
      </c>
      <c r="D94" s="591"/>
      <c r="E94" s="591"/>
      <c r="F94" s="591"/>
      <c r="G94" s="713" t="s">
        <v>5235</v>
      </c>
      <c r="H94" s="683"/>
    </row>
    <row r="95" spans="1:40">
      <c r="A95" s="591">
        <f t="shared" si="2"/>
        <v>92</v>
      </c>
      <c r="B95" s="591" t="s">
        <v>3872</v>
      </c>
      <c r="C95" s="591" t="s">
        <v>4896</v>
      </c>
      <c r="D95" s="591"/>
      <c r="E95" s="591"/>
      <c r="F95" s="591"/>
      <c r="G95" s="713" t="s">
        <v>5235</v>
      </c>
      <c r="H95" s="683"/>
    </row>
    <row r="96" spans="1:40">
      <c r="A96" s="591">
        <f t="shared" si="2"/>
        <v>93</v>
      </c>
      <c r="B96" s="591" t="s">
        <v>3872</v>
      </c>
      <c r="C96" s="591" t="s">
        <v>4897</v>
      </c>
      <c r="D96" s="591"/>
      <c r="E96" s="591"/>
      <c r="F96" s="591"/>
      <c r="G96" s="713" t="s">
        <v>5235</v>
      </c>
      <c r="H96" s="683"/>
    </row>
    <row r="97" spans="1:8">
      <c r="A97" s="591">
        <f t="shared" si="2"/>
        <v>94</v>
      </c>
      <c r="B97" s="591" t="s">
        <v>3872</v>
      </c>
      <c r="C97" s="591" t="s">
        <v>4898</v>
      </c>
      <c r="D97" s="591"/>
      <c r="E97" s="591"/>
      <c r="F97" s="591"/>
      <c r="G97" s="713" t="s">
        <v>5235</v>
      </c>
      <c r="H97" s="683"/>
    </row>
    <row r="98" spans="1:8">
      <c r="A98" s="591">
        <f t="shared" si="2"/>
        <v>95</v>
      </c>
      <c r="B98" s="591" t="s">
        <v>3872</v>
      </c>
      <c r="C98" s="591" t="s">
        <v>4899</v>
      </c>
      <c r="D98" s="591"/>
      <c r="E98" s="591"/>
      <c r="F98" s="591"/>
      <c r="G98" s="713" t="s">
        <v>5235</v>
      </c>
      <c r="H98" s="683"/>
    </row>
    <row r="99" spans="1:8" ht="20.25" customHeight="1">
      <c r="A99" s="591">
        <f t="shared" si="2"/>
        <v>96</v>
      </c>
      <c r="B99" s="591" t="s">
        <v>3872</v>
      </c>
      <c r="C99" s="591" t="s">
        <v>4900</v>
      </c>
      <c r="D99" s="591"/>
      <c r="E99" s="591"/>
      <c r="F99" s="591"/>
      <c r="G99" s="713" t="s">
        <v>5235</v>
      </c>
      <c r="H99" s="683"/>
    </row>
    <row r="100" spans="1:8">
      <c r="A100" s="591">
        <f t="shared" si="2"/>
        <v>97</v>
      </c>
      <c r="B100" s="591" t="s">
        <v>3872</v>
      </c>
      <c r="C100" s="591" t="s">
        <v>4901</v>
      </c>
      <c r="D100" s="591"/>
      <c r="E100" s="591"/>
      <c r="F100" s="591"/>
      <c r="G100" s="713" t="s">
        <v>5235</v>
      </c>
      <c r="H100" s="683"/>
    </row>
    <row r="101" spans="1:8">
      <c r="A101" s="591">
        <f t="shared" si="2"/>
        <v>98</v>
      </c>
      <c r="B101" s="591" t="s">
        <v>3872</v>
      </c>
      <c r="C101" s="591" t="s">
        <v>4902</v>
      </c>
      <c r="D101" s="591"/>
      <c r="E101" s="591"/>
      <c r="F101" s="591"/>
      <c r="G101" s="713" t="s">
        <v>5235</v>
      </c>
      <c r="H101" s="683"/>
    </row>
    <row r="102" spans="1:8">
      <c r="A102" s="591">
        <f t="shared" si="2"/>
        <v>99</v>
      </c>
      <c r="B102" s="591" t="s">
        <v>3872</v>
      </c>
      <c r="C102" s="591" t="s">
        <v>4903</v>
      </c>
      <c r="D102" s="591"/>
      <c r="E102" s="591"/>
      <c r="F102" s="591"/>
      <c r="G102" s="713" t="s">
        <v>5235</v>
      </c>
      <c r="H102" s="683"/>
    </row>
    <row r="103" spans="1:8">
      <c r="A103" s="591">
        <f t="shared" si="2"/>
        <v>100</v>
      </c>
      <c r="B103" s="591" t="s">
        <v>3872</v>
      </c>
      <c r="C103" s="591" t="s">
        <v>4904</v>
      </c>
      <c r="D103" s="591"/>
      <c r="E103" s="591"/>
      <c r="F103" s="591"/>
      <c r="G103" s="713" t="s">
        <v>5235</v>
      </c>
      <c r="H103" s="683"/>
    </row>
    <row r="104" spans="1:8">
      <c r="A104" s="591">
        <f t="shared" si="2"/>
        <v>101</v>
      </c>
      <c r="B104" s="591" t="s">
        <v>3872</v>
      </c>
      <c r="C104" s="591" t="s">
        <v>4905</v>
      </c>
      <c r="D104" s="591"/>
      <c r="E104" s="591"/>
      <c r="F104" s="591"/>
      <c r="G104" s="713" t="s">
        <v>5235</v>
      </c>
      <c r="H104" s="683"/>
    </row>
    <row r="105" spans="1:8">
      <c r="A105" s="591">
        <f t="shared" si="2"/>
        <v>102</v>
      </c>
      <c r="B105" s="591" t="s">
        <v>3872</v>
      </c>
      <c r="C105" s="591" t="s">
        <v>4906</v>
      </c>
      <c r="D105" s="591"/>
      <c r="E105" s="591"/>
      <c r="F105" s="591"/>
      <c r="G105" s="713" t="s">
        <v>5235</v>
      </c>
      <c r="H105" s="683"/>
    </row>
    <row r="106" spans="1:8">
      <c r="A106" s="591">
        <f t="shared" si="2"/>
        <v>103</v>
      </c>
      <c r="B106" s="591" t="s">
        <v>3872</v>
      </c>
      <c r="C106" s="591" t="s">
        <v>4907</v>
      </c>
      <c r="D106" s="591"/>
      <c r="E106" s="591"/>
      <c r="F106" s="591"/>
      <c r="G106" s="713" t="s">
        <v>5235</v>
      </c>
      <c r="H106" s="683"/>
    </row>
    <row r="107" spans="1:8">
      <c r="A107" s="593">
        <f t="shared" si="2"/>
        <v>104</v>
      </c>
      <c r="B107" s="593" t="s">
        <v>3875</v>
      </c>
      <c r="C107" s="593" t="s">
        <v>488</v>
      </c>
      <c r="D107" s="644">
        <v>2</v>
      </c>
      <c r="E107" s="592">
        <v>4</v>
      </c>
      <c r="F107" s="661">
        <f>(D107/E107)*100</f>
        <v>50</v>
      </c>
      <c r="G107" s="703"/>
    </row>
    <row r="108" spans="1:8">
      <c r="A108" s="593">
        <f t="shared" ref="A108:A199" si="3">A107+1</f>
        <v>105</v>
      </c>
      <c r="B108" s="593" t="s">
        <v>3875</v>
      </c>
      <c r="C108" s="593" t="s">
        <v>1894</v>
      </c>
      <c r="D108" s="644"/>
      <c r="E108" s="592"/>
      <c r="F108" s="661"/>
      <c r="G108" s="703"/>
    </row>
    <row r="109" spans="1:8">
      <c r="A109" s="603">
        <f t="shared" si="3"/>
        <v>106</v>
      </c>
      <c r="B109" s="603" t="s">
        <v>3876</v>
      </c>
      <c r="C109" s="603" t="s">
        <v>1419</v>
      </c>
      <c r="D109" s="645">
        <v>10</v>
      </c>
      <c r="E109" s="602">
        <v>13</v>
      </c>
      <c r="F109" s="662">
        <f>(D109/E109)*100</f>
        <v>76.923076923076934</v>
      </c>
      <c r="G109" s="704"/>
    </row>
    <row r="110" spans="1:8">
      <c r="A110" s="603">
        <f t="shared" si="3"/>
        <v>107</v>
      </c>
      <c r="B110" s="603" t="s">
        <v>3876</v>
      </c>
      <c r="C110" s="603" t="s">
        <v>2302</v>
      </c>
      <c r="D110" s="645"/>
      <c r="E110" s="602"/>
      <c r="F110" s="662"/>
      <c r="G110" s="704"/>
    </row>
    <row r="111" spans="1:8">
      <c r="A111" s="603">
        <f t="shared" si="3"/>
        <v>108</v>
      </c>
      <c r="B111" s="603" t="s">
        <v>3876</v>
      </c>
      <c r="C111" s="603" t="s">
        <v>5260</v>
      </c>
      <c r="D111" s="645"/>
      <c r="E111" s="645"/>
      <c r="F111" s="645"/>
      <c r="G111" s="645" t="s">
        <v>5236</v>
      </c>
    </row>
    <row r="112" spans="1:8">
      <c r="A112" s="603">
        <f t="shared" si="3"/>
        <v>109</v>
      </c>
      <c r="B112" s="603" t="s">
        <v>3876</v>
      </c>
      <c r="C112" s="603" t="s">
        <v>5261</v>
      </c>
      <c r="D112" s="645"/>
      <c r="E112" s="645"/>
      <c r="F112" s="645"/>
      <c r="G112" s="645" t="s">
        <v>5236</v>
      </c>
    </row>
    <row r="113" spans="1:8">
      <c r="A113" s="603">
        <f t="shared" si="3"/>
        <v>110</v>
      </c>
      <c r="B113" s="603" t="s">
        <v>3876</v>
      </c>
      <c r="C113" s="603" t="s">
        <v>5262</v>
      </c>
      <c r="D113" s="645"/>
      <c r="E113" s="645"/>
      <c r="F113" s="645"/>
      <c r="G113" s="645" t="s">
        <v>5236</v>
      </c>
    </row>
    <row r="114" spans="1:8">
      <c r="A114" s="603">
        <f t="shared" si="3"/>
        <v>111</v>
      </c>
      <c r="B114" s="603" t="s">
        <v>3876</v>
      </c>
      <c r="C114" s="603" t="s">
        <v>5263</v>
      </c>
      <c r="D114" s="645"/>
      <c r="E114" s="645"/>
      <c r="F114" s="645"/>
      <c r="G114" s="645" t="s">
        <v>5236</v>
      </c>
    </row>
    <row r="115" spans="1:8">
      <c r="A115" s="603">
        <f t="shared" si="3"/>
        <v>112</v>
      </c>
      <c r="B115" s="603" t="s">
        <v>3876</v>
      </c>
      <c r="C115" s="603" t="s">
        <v>5264</v>
      </c>
      <c r="D115" s="645"/>
      <c r="E115" s="645"/>
      <c r="F115" s="645"/>
      <c r="G115" s="645" t="s">
        <v>5236</v>
      </c>
    </row>
    <row r="116" spans="1:8">
      <c r="A116" s="603">
        <f t="shared" si="3"/>
        <v>113</v>
      </c>
      <c r="B116" s="603" t="s">
        <v>3876</v>
      </c>
      <c r="C116" s="603" t="s">
        <v>5265</v>
      </c>
      <c r="D116" s="645"/>
      <c r="E116" s="645"/>
      <c r="F116" s="645"/>
      <c r="G116" s="645" t="s">
        <v>5236</v>
      </c>
    </row>
    <row r="117" spans="1:8">
      <c r="A117" s="603">
        <f t="shared" si="3"/>
        <v>114</v>
      </c>
      <c r="B117" s="603" t="s">
        <v>3876</v>
      </c>
      <c r="C117" s="603" t="s">
        <v>5266</v>
      </c>
      <c r="D117" s="645"/>
      <c r="E117" s="645"/>
      <c r="F117" s="645"/>
      <c r="G117" s="645" t="s">
        <v>5236</v>
      </c>
    </row>
    <row r="118" spans="1:8">
      <c r="A118" s="603">
        <f t="shared" si="3"/>
        <v>115</v>
      </c>
      <c r="B118" s="603" t="s">
        <v>3876</v>
      </c>
      <c r="C118" s="603" t="s">
        <v>5267</v>
      </c>
      <c r="D118" s="645"/>
      <c r="E118" s="645"/>
      <c r="F118" s="645"/>
      <c r="G118" s="645" t="s">
        <v>5236</v>
      </c>
    </row>
    <row r="119" spans="1:8">
      <c r="A119" s="595">
        <f t="shared" si="3"/>
        <v>116</v>
      </c>
      <c r="B119" s="595" t="s">
        <v>290</v>
      </c>
      <c r="C119" s="595" t="s">
        <v>1851</v>
      </c>
      <c r="D119" s="646">
        <v>14</v>
      </c>
      <c r="E119" s="594">
        <v>23</v>
      </c>
      <c r="F119" s="663">
        <f>(D119/E119)*100</f>
        <v>60.869565217391312</v>
      </c>
      <c r="G119" s="705"/>
    </row>
    <row r="120" spans="1:8">
      <c r="A120" s="595">
        <f t="shared" si="3"/>
        <v>117</v>
      </c>
      <c r="B120" s="595" t="s">
        <v>290</v>
      </c>
      <c r="C120" s="595" t="s">
        <v>2100</v>
      </c>
      <c r="D120" s="646"/>
      <c r="E120" s="594"/>
      <c r="F120" s="663"/>
      <c r="G120" s="705"/>
    </row>
    <row r="121" spans="1:8">
      <c r="A121" s="595">
        <f t="shared" si="3"/>
        <v>118</v>
      </c>
      <c r="B121" s="595" t="s">
        <v>290</v>
      </c>
      <c r="C121" s="595" t="s">
        <v>5047</v>
      </c>
      <c r="D121" s="646"/>
      <c r="E121" s="594"/>
      <c r="F121" s="663"/>
      <c r="G121" s="705" t="s">
        <v>5235</v>
      </c>
      <c r="H121" s="683"/>
    </row>
    <row r="122" spans="1:8">
      <c r="A122" s="595">
        <f t="shared" si="3"/>
        <v>119</v>
      </c>
      <c r="B122" s="595" t="s">
        <v>290</v>
      </c>
      <c r="C122" s="595" t="s">
        <v>5048</v>
      </c>
      <c r="D122" s="646"/>
      <c r="E122" s="594"/>
      <c r="F122" s="663"/>
      <c r="G122" s="705" t="s">
        <v>5235</v>
      </c>
      <c r="H122" s="683"/>
    </row>
    <row r="123" spans="1:8">
      <c r="A123" s="595">
        <f t="shared" si="3"/>
        <v>120</v>
      </c>
      <c r="B123" s="595" t="s">
        <v>290</v>
      </c>
      <c r="C123" s="595" t="s">
        <v>5049</v>
      </c>
      <c r="D123" s="646"/>
      <c r="E123" s="594"/>
      <c r="F123" s="663"/>
      <c r="G123" s="705" t="s">
        <v>5235</v>
      </c>
      <c r="H123" s="683"/>
    </row>
    <row r="124" spans="1:8">
      <c r="A124" s="595">
        <f t="shared" si="3"/>
        <v>121</v>
      </c>
      <c r="B124" s="595" t="s">
        <v>290</v>
      </c>
      <c r="C124" s="595" t="s">
        <v>5050</v>
      </c>
      <c r="D124" s="646"/>
      <c r="E124" s="594"/>
      <c r="F124" s="663"/>
      <c r="G124" s="705" t="s">
        <v>5235</v>
      </c>
      <c r="H124" s="683"/>
    </row>
    <row r="125" spans="1:8">
      <c r="A125" s="595">
        <f t="shared" si="3"/>
        <v>122</v>
      </c>
      <c r="B125" s="595" t="s">
        <v>290</v>
      </c>
      <c r="C125" s="595" t="s">
        <v>5051</v>
      </c>
      <c r="D125" s="646"/>
      <c r="E125" s="594"/>
      <c r="F125" s="663"/>
      <c r="G125" s="705" t="s">
        <v>5235</v>
      </c>
      <c r="H125" s="683"/>
    </row>
    <row r="126" spans="1:8">
      <c r="A126" s="595">
        <f t="shared" si="3"/>
        <v>123</v>
      </c>
      <c r="B126" s="595" t="s">
        <v>290</v>
      </c>
      <c r="C126" s="595" t="s">
        <v>5052</v>
      </c>
      <c r="D126" s="646"/>
      <c r="E126" s="594"/>
      <c r="F126" s="663"/>
      <c r="G126" s="705" t="s">
        <v>5235</v>
      </c>
      <c r="H126" s="683"/>
    </row>
    <row r="127" spans="1:8">
      <c r="A127" s="595">
        <f t="shared" si="3"/>
        <v>124</v>
      </c>
      <c r="B127" s="595" t="s">
        <v>290</v>
      </c>
      <c r="C127" s="595" t="s">
        <v>5053</v>
      </c>
      <c r="D127" s="646"/>
      <c r="E127" s="594"/>
      <c r="F127" s="663"/>
      <c r="G127" s="705" t="s">
        <v>5235</v>
      </c>
      <c r="H127" s="683"/>
    </row>
    <row r="128" spans="1:8">
      <c r="A128" s="595">
        <f t="shared" si="3"/>
        <v>125</v>
      </c>
      <c r="B128" s="595" t="s">
        <v>290</v>
      </c>
      <c r="C128" s="595" t="s">
        <v>5054</v>
      </c>
      <c r="D128" s="646"/>
      <c r="E128" s="594"/>
      <c r="F128" s="663"/>
      <c r="G128" s="705" t="s">
        <v>5235</v>
      </c>
      <c r="H128" s="683"/>
    </row>
    <row r="129" spans="1:8">
      <c r="A129" s="595">
        <f t="shared" si="3"/>
        <v>126</v>
      </c>
      <c r="B129" s="595" t="s">
        <v>290</v>
      </c>
      <c r="C129" s="595" t="s">
        <v>5055</v>
      </c>
      <c r="D129" s="646"/>
      <c r="E129" s="594"/>
      <c r="F129" s="663"/>
      <c r="G129" s="705" t="s">
        <v>5235</v>
      </c>
      <c r="H129" s="683"/>
    </row>
    <row r="130" spans="1:8">
      <c r="A130" s="595">
        <f t="shared" si="3"/>
        <v>127</v>
      </c>
      <c r="B130" s="595" t="s">
        <v>290</v>
      </c>
      <c r="C130" s="595" t="s">
        <v>5056</v>
      </c>
      <c r="D130" s="646"/>
      <c r="E130" s="594"/>
      <c r="F130" s="663"/>
      <c r="G130" s="705" t="s">
        <v>5235</v>
      </c>
      <c r="H130" s="683"/>
    </row>
    <row r="131" spans="1:8">
      <c r="A131" s="595">
        <f t="shared" si="3"/>
        <v>128</v>
      </c>
      <c r="B131" s="595" t="s">
        <v>290</v>
      </c>
      <c r="C131" s="595" t="s">
        <v>5057</v>
      </c>
      <c r="D131" s="646"/>
      <c r="E131" s="594"/>
      <c r="F131" s="663"/>
      <c r="G131" s="705" t="s">
        <v>5235</v>
      </c>
      <c r="H131" s="683"/>
    </row>
    <row r="132" spans="1:8">
      <c r="A132" s="595">
        <f t="shared" si="3"/>
        <v>129</v>
      </c>
      <c r="B132" s="595" t="s">
        <v>290</v>
      </c>
      <c r="C132" s="595" t="s">
        <v>5058</v>
      </c>
      <c r="D132" s="646"/>
      <c r="E132" s="594"/>
      <c r="F132" s="663"/>
      <c r="G132" s="705" t="s">
        <v>5235</v>
      </c>
      <c r="H132" s="683"/>
    </row>
    <row r="133" spans="1:8">
      <c r="A133" s="597">
        <f t="shared" si="3"/>
        <v>130</v>
      </c>
      <c r="B133" s="597" t="s">
        <v>842</v>
      </c>
      <c r="C133" s="597" t="s">
        <v>1781</v>
      </c>
      <c r="D133" s="647">
        <v>13</v>
      </c>
      <c r="E133" s="596">
        <v>21</v>
      </c>
      <c r="F133" s="664">
        <f>(D133/E133)*100</f>
        <v>61.904761904761905</v>
      </c>
      <c r="G133" s="706"/>
      <c r="H133" t="s">
        <v>4731</v>
      </c>
    </row>
    <row r="134" spans="1:8">
      <c r="A134" s="597">
        <f t="shared" si="3"/>
        <v>131</v>
      </c>
      <c r="B134" s="597" t="s">
        <v>842</v>
      </c>
      <c r="C134" s="597" t="s">
        <v>2248</v>
      </c>
      <c r="D134" s="647"/>
      <c r="E134" s="596"/>
      <c r="F134" s="664"/>
      <c r="G134" s="706"/>
    </row>
    <row r="135" spans="1:8">
      <c r="A135" s="597">
        <f t="shared" si="3"/>
        <v>132</v>
      </c>
      <c r="B135" s="597" t="s">
        <v>3040</v>
      </c>
      <c r="C135" s="597" t="s">
        <v>3609</v>
      </c>
      <c r="D135" s="647"/>
      <c r="E135" s="596"/>
      <c r="F135" s="664"/>
      <c r="G135" s="706"/>
    </row>
    <row r="136" spans="1:8">
      <c r="A136" s="597">
        <f t="shared" si="3"/>
        <v>133</v>
      </c>
      <c r="B136" s="597" t="s">
        <v>3040</v>
      </c>
      <c r="C136" s="597" t="s">
        <v>3621</v>
      </c>
      <c r="D136" s="647"/>
      <c r="E136" s="596"/>
      <c r="F136" s="664"/>
      <c r="G136" s="706"/>
    </row>
    <row r="137" spans="1:8">
      <c r="A137" s="597">
        <f t="shared" si="3"/>
        <v>134</v>
      </c>
      <c r="B137" s="597" t="s">
        <v>3040</v>
      </c>
      <c r="C137" s="597" t="s">
        <v>3620</v>
      </c>
      <c r="D137" s="647"/>
      <c r="E137" s="596"/>
      <c r="F137" s="664"/>
      <c r="G137" s="706"/>
    </row>
    <row r="138" spans="1:8">
      <c r="A138" s="597">
        <f t="shared" si="3"/>
        <v>135</v>
      </c>
      <c r="B138" s="597" t="s">
        <v>3040</v>
      </c>
      <c r="C138" s="597" t="s">
        <v>3596</v>
      </c>
      <c r="D138" s="647"/>
      <c r="E138" s="596"/>
      <c r="F138" s="664"/>
      <c r="G138" s="706"/>
    </row>
    <row r="139" spans="1:8">
      <c r="A139" s="597">
        <f t="shared" si="3"/>
        <v>136</v>
      </c>
      <c r="B139" s="597" t="s">
        <v>3040</v>
      </c>
      <c r="C139" s="597" t="s">
        <v>3619</v>
      </c>
      <c r="D139" s="647"/>
      <c r="E139" s="596"/>
      <c r="F139" s="664"/>
      <c r="G139" s="706"/>
    </row>
    <row r="140" spans="1:8">
      <c r="A140" s="597">
        <f t="shared" si="3"/>
        <v>137</v>
      </c>
      <c r="B140" s="597" t="s">
        <v>3040</v>
      </c>
      <c r="C140" s="597" t="s">
        <v>3611</v>
      </c>
      <c r="D140" s="647"/>
      <c r="E140" s="596"/>
      <c r="F140" s="664"/>
      <c r="G140" s="706"/>
    </row>
    <row r="141" spans="1:8">
      <c r="A141" s="597">
        <f t="shared" si="3"/>
        <v>138</v>
      </c>
      <c r="B141" s="597" t="s">
        <v>3040</v>
      </c>
      <c r="C141" s="597" t="s">
        <v>3595</v>
      </c>
      <c r="D141" s="647"/>
      <c r="E141" s="596"/>
      <c r="F141" s="664"/>
      <c r="G141" s="706"/>
    </row>
    <row r="142" spans="1:8">
      <c r="A142" s="597">
        <f t="shared" si="3"/>
        <v>139</v>
      </c>
      <c r="B142" s="597" t="s">
        <v>3040</v>
      </c>
      <c r="C142" s="597" t="s">
        <v>3610</v>
      </c>
      <c r="D142" s="647"/>
      <c r="E142" s="596"/>
      <c r="F142" s="664"/>
      <c r="G142" s="706"/>
    </row>
    <row r="143" spans="1:8">
      <c r="A143" s="597">
        <f t="shared" si="3"/>
        <v>140</v>
      </c>
      <c r="B143" s="597" t="s">
        <v>3040</v>
      </c>
      <c r="C143" s="597" t="s">
        <v>3622</v>
      </c>
      <c r="D143" s="647"/>
      <c r="E143" s="596"/>
      <c r="F143" s="664"/>
      <c r="G143" s="706"/>
    </row>
    <row r="144" spans="1:8">
      <c r="A144" s="597">
        <f t="shared" si="3"/>
        <v>141</v>
      </c>
      <c r="B144" s="597" t="s">
        <v>3040</v>
      </c>
      <c r="C144" s="597" t="s">
        <v>3597</v>
      </c>
      <c r="D144" s="647"/>
      <c r="E144" s="596"/>
      <c r="F144" s="664"/>
      <c r="G144" s="706"/>
    </row>
    <row r="145" spans="1:7">
      <c r="A145" s="597">
        <f t="shared" si="3"/>
        <v>142</v>
      </c>
      <c r="B145" s="597" t="s">
        <v>3040</v>
      </c>
      <c r="C145" s="597" t="s">
        <v>3598</v>
      </c>
      <c r="D145" s="647"/>
      <c r="E145" s="596"/>
      <c r="F145" s="664"/>
      <c r="G145" s="706"/>
    </row>
    <row r="146" spans="1:7">
      <c r="A146" s="599">
        <f t="shared" si="3"/>
        <v>143</v>
      </c>
      <c r="B146" s="599" t="s">
        <v>3871</v>
      </c>
      <c r="C146" s="599" t="s">
        <v>991</v>
      </c>
      <c r="D146" s="648">
        <v>4</v>
      </c>
      <c r="E146" s="598">
        <v>4</v>
      </c>
      <c r="F146" s="665">
        <f>(D146/E146)*100</f>
        <v>100</v>
      </c>
      <c r="G146" s="707"/>
    </row>
    <row r="147" spans="1:7">
      <c r="A147" s="599">
        <f t="shared" si="3"/>
        <v>144</v>
      </c>
      <c r="B147" s="599" t="s">
        <v>3871</v>
      </c>
      <c r="C147" s="599" t="s">
        <v>1928</v>
      </c>
      <c r="D147" s="648"/>
      <c r="E147" s="598"/>
      <c r="F147" s="665"/>
      <c r="G147" s="707"/>
    </row>
    <row r="148" spans="1:7">
      <c r="A148" s="599">
        <f t="shared" si="3"/>
        <v>145</v>
      </c>
      <c r="B148" s="599" t="s">
        <v>3871</v>
      </c>
      <c r="C148" s="599" t="s">
        <v>3208</v>
      </c>
      <c r="D148" s="648"/>
      <c r="E148" s="598"/>
      <c r="F148" s="665"/>
      <c r="G148" s="707"/>
    </row>
    <row r="149" spans="1:7">
      <c r="A149" s="599">
        <f t="shared" si="3"/>
        <v>146</v>
      </c>
      <c r="B149" s="599" t="s">
        <v>3871</v>
      </c>
      <c r="C149" s="599" t="s">
        <v>992</v>
      </c>
      <c r="D149" s="648"/>
      <c r="E149" s="598"/>
      <c r="F149" s="665"/>
      <c r="G149" s="707"/>
    </row>
    <row r="150" spans="1:7">
      <c r="A150" s="601">
        <f t="shared" si="3"/>
        <v>147</v>
      </c>
      <c r="B150" s="601" t="s">
        <v>3874</v>
      </c>
      <c r="C150" s="601" t="s">
        <v>1182</v>
      </c>
      <c r="D150" s="649">
        <v>6</v>
      </c>
      <c r="E150" s="600">
        <v>6</v>
      </c>
      <c r="F150" s="666">
        <f>(D150/E150)*100</f>
        <v>100</v>
      </c>
      <c r="G150" s="708"/>
    </row>
    <row r="151" spans="1:7">
      <c r="A151" s="601">
        <f t="shared" si="3"/>
        <v>148</v>
      </c>
      <c r="B151" s="601" t="s">
        <v>3874</v>
      </c>
      <c r="C151" s="601" t="s">
        <v>1187</v>
      </c>
      <c r="D151" s="649"/>
      <c r="E151" s="600"/>
      <c r="F151" s="666"/>
      <c r="G151" s="708"/>
    </row>
    <row r="152" spans="1:7">
      <c r="A152" s="601">
        <f t="shared" si="3"/>
        <v>149</v>
      </c>
      <c r="B152" s="601" t="s">
        <v>3874</v>
      </c>
      <c r="C152" s="601" t="s">
        <v>1186</v>
      </c>
      <c r="D152" s="649"/>
      <c r="E152" s="600"/>
      <c r="F152" s="666"/>
      <c r="G152" s="708"/>
    </row>
    <row r="153" spans="1:7">
      <c r="A153" s="601">
        <f t="shared" si="3"/>
        <v>150</v>
      </c>
      <c r="B153" s="601" t="s">
        <v>3874</v>
      </c>
      <c r="C153" s="601" t="s">
        <v>1185</v>
      </c>
      <c r="D153" s="649"/>
      <c r="E153" s="600"/>
      <c r="F153" s="666"/>
      <c r="G153" s="708"/>
    </row>
    <row r="154" spans="1:7">
      <c r="A154" s="601">
        <f t="shared" si="3"/>
        <v>151</v>
      </c>
      <c r="B154" s="601" t="s">
        <v>3874</v>
      </c>
      <c r="C154" s="601" t="s">
        <v>1184</v>
      </c>
      <c r="D154" s="649"/>
      <c r="E154" s="600"/>
      <c r="F154" s="666"/>
      <c r="G154" s="708"/>
    </row>
    <row r="155" spans="1:7">
      <c r="A155" s="601">
        <f t="shared" si="3"/>
        <v>152</v>
      </c>
      <c r="B155" s="601" t="s">
        <v>3874</v>
      </c>
      <c r="C155" s="601" t="s">
        <v>1173</v>
      </c>
      <c r="D155" s="649"/>
      <c r="E155" s="600"/>
      <c r="F155" s="666"/>
      <c r="G155" s="708"/>
    </row>
    <row r="156" spans="1:7">
      <c r="A156" s="603">
        <f t="shared" si="3"/>
        <v>153</v>
      </c>
      <c r="B156" s="603" t="s">
        <v>48</v>
      </c>
      <c r="C156" s="603" t="s">
        <v>4062</v>
      </c>
      <c r="D156" s="645">
        <v>11</v>
      </c>
      <c r="E156" s="602">
        <v>11</v>
      </c>
      <c r="F156" s="662">
        <f>(D156/E156)*100</f>
        <v>100</v>
      </c>
      <c r="G156" s="704"/>
    </row>
    <row r="157" spans="1:7">
      <c r="A157" s="603">
        <f t="shared" si="3"/>
        <v>154</v>
      </c>
      <c r="B157" s="603" t="s">
        <v>48</v>
      </c>
      <c r="C157" s="603" t="s">
        <v>4061</v>
      </c>
      <c r="D157" s="645"/>
      <c r="E157" s="602"/>
      <c r="F157" s="662"/>
      <c r="G157" s="704"/>
    </row>
    <row r="158" spans="1:7">
      <c r="A158" s="603">
        <f t="shared" si="3"/>
        <v>155</v>
      </c>
      <c r="B158" s="603" t="s">
        <v>48</v>
      </c>
      <c r="C158" s="603" t="s">
        <v>4060</v>
      </c>
      <c r="D158" s="645"/>
      <c r="E158" s="602"/>
      <c r="F158" s="662"/>
      <c r="G158" s="704"/>
    </row>
    <row r="159" spans="1:7">
      <c r="A159" s="603">
        <f t="shared" si="3"/>
        <v>156</v>
      </c>
      <c r="B159" s="603" t="s">
        <v>48</v>
      </c>
      <c r="C159" s="603" t="s">
        <v>4056</v>
      </c>
      <c r="D159" s="645"/>
      <c r="E159" s="602"/>
      <c r="F159" s="662"/>
      <c r="G159" s="704"/>
    </row>
    <row r="160" spans="1:7">
      <c r="A160" s="603">
        <f t="shared" si="3"/>
        <v>157</v>
      </c>
      <c r="B160" s="603" t="s">
        <v>48</v>
      </c>
      <c r="C160" s="603" t="s">
        <v>397</v>
      </c>
      <c r="D160" s="645"/>
      <c r="E160" s="602"/>
      <c r="F160" s="662"/>
      <c r="G160" s="704"/>
    </row>
    <row r="161" spans="1:40">
      <c r="A161" s="603">
        <f t="shared" si="3"/>
        <v>158</v>
      </c>
      <c r="B161" s="603" t="s">
        <v>48</v>
      </c>
      <c r="C161" s="603" t="s">
        <v>1557</v>
      </c>
      <c r="D161" s="645"/>
      <c r="E161" s="602"/>
      <c r="F161" s="662"/>
      <c r="G161" s="704"/>
    </row>
    <row r="162" spans="1:40">
      <c r="A162" s="603">
        <f t="shared" si="3"/>
        <v>159</v>
      </c>
      <c r="B162" s="603" t="s">
        <v>48</v>
      </c>
      <c r="C162" s="603" t="s">
        <v>4059</v>
      </c>
      <c r="D162" s="645"/>
      <c r="E162" s="602"/>
      <c r="F162" s="662"/>
      <c r="G162" s="704"/>
    </row>
    <row r="163" spans="1:40">
      <c r="A163" s="603">
        <f t="shared" si="3"/>
        <v>160</v>
      </c>
      <c r="B163" s="603" t="s">
        <v>48</v>
      </c>
      <c r="C163" s="603" t="s">
        <v>4054</v>
      </c>
      <c r="D163" s="645"/>
      <c r="E163" s="602"/>
      <c r="F163" s="662"/>
      <c r="G163" s="704"/>
    </row>
    <row r="164" spans="1:40" s="55" customFormat="1">
      <c r="A164" s="603">
        <f t="shared" si="3"/>
        <v>161</v>
      </c>
      <c r="B164" s="603" t="s">
        <v>48</v>
      </c>
      <c r="C164" s="603" t="s">
        <v>4055</v>
      </c>
      <c r="D164" s="645"/>
      <c r="E164" s="602"/>
      <c r="F164" s="662"/>
      <c r="G164" s="70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row>
    <row r="165" spans="1:40" s="55" customFormat="1">
      <c r="A165" s="603">
        <f t="shared" si="3"/>
        <v>162</v>
      </c>
      <c r="B165" s="603" t="s">
        <v>48</v>
      </c>
      <c r="C165" s="603" t="s">
        <v>4057</v>
      </c>
      <c r="D165" s="645"/>
      <c r="E165" s="602"/>
      <c r="F165" s="662"/>
      <c r="G165" s="704"/>
      <c r="H165"/>
      <c r="I165"/>
      <c r="J165"/>
      <c r="K165"/>
      <c r="L165"/>
      <c r="M165"/>
      <c r="N165"/>
      <c r="O165"/>
      <c r="P165"/>
      <c r="Q165"/>
      <c r="R165"/>
      <c r="S165"/>
      <c r="T165"/>
      <c r="U165"/>
      <c r="V165"/>
      <c r="W165"/>
      <c r="X165"/>
      <c r="Y165"/>
      <c r="Z165"/>
      <c r="AA165"/>
      <c r="AB165"/>
      <c r="AC165"/>
      <c r="AD165"/>
      <c r="AE165"/>
      <c r="AF165"/>
      <c r="AG165"/>
      <c r="AH165"/>
      <c r="AI165"/>
      <c r="AJ165"/>
      <c r="AK165"/>
      <c r="AL165"/>
      <c r="AM165"/>
      <c r="AN165"/>
    </row>
    <row r="166" spans="1:40" s="55" customFormat="1">
      <c r="A166" s="603">
        <f t="shared" si="3"/>
        <v>163</v>
      </c>
      <c r="B166" s="603" t="s">
        <v>48</v>
      </c>
      <c r="C166" s="603" t="s">
        <v>4058</v>
      </c>
      <c r="D166" s="645"/>
      <c r="E166" s="602"/>
      <c r="F166" s="662"/>
      <c r="G166" s="704"/>
      <c r="H166"/>
      <c r="I166"/>
      <c r="J166"/>
      <c r="K166"/>
      <c r="L166"/>
      <c r="M166"/>
      <c r="N166"/>
      <c r="O166"/>
      <c r="P166"/>
      <c r="Q166"/>
      <c r="R166"/>
      <c r="S166"/>
      <c r="T166"/>
      <c r="U166"/>
      <c r="V166"/>
      <c r="W166"/>
      <c r="X166"/>
      <c r="Y166"/>
      <c r="Z166"/>
      <c r="AA166"/>
      <c r="AB166"/>
      <c r="AC166"/>
      <c r="AD166"/>
      <c r="AE166"/>
      <c r="AF166"/>
      <c r="AG166"/>
      <c r="AH166"/>
      <c r="AI166"/>
      <c r="AJ166"/>
      <c r="AK166"/>
      <c r="AL166"/>
      <c r="AM166"/>
      <c r="AN166"/>
    </row>
    <row r="167" spans="1:40" s="55" customFormat="1">
      <c r="A167" s="605">
        <f t="shared" si="3"/>
        <v>164</v>
      </c>
      <c r="B167" s="605" t="s">
        <v>837</v>
      </c>
      <c r="C167" s="605" t="s">
        <v>1144</v>
      </c>
      <c r="D167" s="650">
        <v>3</v>
      </c>
      <c r="E167" s="604">
        <v>3</v>
      </c>
      <c r="F167" s="667">
        <f>(D167/E167)*100</f>
        <v>100</v>
      </c>
      <c r="G167" s="709"/>
      <c r="H167"/>
      <c r="I167"/>
      <c r="J167"/>
      <c r="K167"/>
      <c r="L167"/>
      <c r="M167"/>
      <c r="N167"/>
      <c r="O167"/>
      <c r="P167"/>
      <c r="Q167"/>
      <c r="R167"/>
      <c r="S167"/>
      <c r="T167"/>
      <c r="U167"/>
      <c r="V167"/>
      <c r="W167"/>
      <c r="X167"/>
      <c r="Y167"/>
      <c r="Z167"/>
      <c r="AA167"/>
      <c r="AB167"/>
      <c r="AC167"/>
      <c r="AD167"/>
      <c r="AE167"/>
      <c r="AF167"/>
      <c r="AG167"/>
      <c r="AH167"/>
      <c r="AI167"/>
      <c r="AJ167"/>
      <c r="AK167"/>
      <c r="AL167"/>
      <c r="AM167"/>
      <c r="AN167"/>
    </row>
    <row r="168" spans="1:40" s="55" customFormat="1">
      <c r="A168" s="605">
        <f t="shared" si="3"/>
        <v>165</v>
      </c>
      <c r="B168" s="605" t="s">
        <v>837</v>
      </c>
      <c r="C168" s="605" t="s">
        <v>1143</v>
      </c>
      <c r="D168" s="650"/>
      <c r="E168" s="604"/>
      <c r="F168" s="667"/>
      <c r="G168" s="709"/>
      <c r="H168"/>
      <c r="I168"/>
      <c r="J168"/>
      <c r="K168"/>
      <c r="L168"/>
      <c r="M168"/>
      <c r="N168"/>
      <c r="O168"/>
      <c r="P168"/>
      <c r="Q168"/>
      <c r="R168"/>
      <c r="S168"/>
      <c r="T168"/>
      <c r="U168"/>
      <c r="V168"/>
      <c r="W168"/>
      <c r="X168"/>
      <c r="Y168"/>
      <c r="Z168"/>
      <c r="AA168"/>
      <c r="AB168"/>
      <c r="AC168"/>
      <c r="AD168"/>
      <c r="AE168"/>
      <c r="AF168"/>
      <c r="AG168"/>
      <c r="AH168"/>
      <c r="AI168"/>
      <c r="AJ168"/>
      <c r="AK168"/>
      <c r="AL168"/>
      <c r="AM168"/>
      <c r="AN168"/>
    </row>
    <row r="169" spans="1:40" s="55" customFormat="1">
      <c r="A169" s="605">
        <f t="shared" si="3"/>
        <v>166</v>
      </c>
      <c r="B169" s="605" t="s">
        <v>837</v>
      </c>
      <c r="C169" s="605" t="s">
        <v>1990</v>
      </c>
      <c r="D169" s="650"/>
      <c r="E169" s="604"/>
      <c r="F169" s="667"/>
      <c r="G169" s="70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row>
    <row r="170" spans="1:40" s="55" customFormat="1">
      <c r="A170" s="607">
        <f t="shared" si="3"/>
        <v>167</v>
      </c>
      <c r="B170" s="607" t="s">
        <v>1303</v>
      </c>
      <c r="C170" s="607" t="s">
        <v>2240</v>
      </c>
      <c r="D170" s="651">
        <v>2</v>
      </c>
      <c r="E170" s="606">
        <v>2</v>
      </c>
      <c r="F170" s="668">
        <f>(D170/E170)*100</f>
        <v>100</v>
      </c>
      <c r="G170" s="71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row>
    <row r="171" spans="1:40" s="55" customFormat="1">
      <c r="A171" s="607">
        <f t="shared" si="3"/>
        <v>168</v>
      </c>
      <c r="B171" s="607" t="s">
        <v>1303</v>
      </c>
      <c r="C171" s="607" t="s">
        <v>1973</v>
      </c>
      <c r="D171" s="651"/>
      <c r="E171" s="606"/>
      <c r="F171" s="668"/>
      <c r="G171" s="710"/>
      <c r="H171"/>
      <c r="I171"/>
      <c r="J171"/>
      <c r="K171"/>
      <c r="L171"/>
      <c r="M171"/>
      <c r="N171"/>
      <c r="O171"/>
      <c r="P171"/>
      <c r="Q171"/>
      <c r="R171"/>
      <c r="S171"/>
      <c r="T171"/>
      <c r="U171"/>
      <c r="V171"/>
      <c r="W171"/>
      <c r="X171"/>
      <c r="Y171"/>
      <c r="Z171"/>
      <c r="AA171"/>
      <c r="AB171"/>
      <c r="AC171"/>
      <c r="AD171"/>
      <c r="AE171"/>
      <c r="AF171"/>
      <c r="AG171"/>
      <c r="AH171"/>
      <c r="AI171"/>
      <c r="AJ171"/>
      <c r="AK171"/>
      <c r="AL171"/>
      <c r="AM171"/>
      <c r="AN171"/>
    </row>
    <row r="172" spans="1:40" s="55" customFormat="1">
      <c r="A172" s="605">
        <f t="shared" si="3"/>
        <v>169</v>
      </c>
      <c r="B172" s="605" t="s">
        <v>674</v>
      </c>
      <c r="C172" s="605" t="s">
        <v>683</v>
      </c>
      <c r="D172" s="650">
        <v>13</v>
      </c>
      <c r="E172" s="604">
        <v>13</v>
      </c>
      <c r="F172" s="667">
        <f>(D172/E172)*100</f>
        <v>100</v>
      </c>
      <c r="G172" s="709"/>
      <c r="H172"/>
      <c r="I172"/>
      <c r="J172"/>
      <c r="K172"/>
      <c r="L172"/>
      <c r="M172"/>
      <c r="N172"/>
      <c r="O172"/>
      <c r="P172"/>
      <c r="Q172"/>
      <c r="R172"/>
      <c r="S172"/>
      <c r="T172"/>
      <c r="U172"/>
      <c r="V172"/>
      <c r="W172"/>
      <c r="X172"/>
      <c r="Y172"/>
      <c r="Z172"/>
      <c r="AA172"/>
      <c r="AB172"/>
      <c r="AC172"/>
      <c r="AD172"/>
      <c r="AE172"/>
      <c r="AF172"/>
      <c r="AG172"/>
      <c r="AH172"/>
      <c r="AI172"/>
      <c r="AJ172"/>
      <c r="AK172"/>
      <c r="AL172"/>
      <c r="AM172"/>
      <c r="AN172"/>
    </row>
    <row r="173" spans="1:40" s="55" customFormat="1">
      <c r="A173" s="605">
        <f t="shared" si="3"/>
        <v>170</v>
      </c>
      <c r="B173" s="605" t="s">
        <v>674</v>
      </c>
      <c r="C173" s="605" t="s">
        <v>684</v>
      </c>
      <c r="D173" s="650"/>
      <c r="E173" s="604"/>
      <c r="F173" s="667"/>
      <c r="G173" s="709"/>
      <c r="H173"/>
      <c r="I173"/>
      <c r="J173"/>
      <c r="K173"/>
      <c r="L173"/>
      <c r="M173"/>
      <c r="N173"/>
      <c r="O173"/>
      <c r="P173"/>
      <c r="Q173"/>
      <c r="R173"/>
      <c r="S173"/>
      <c r="T173"/>
      <c r="U173"/>
      <c r="V173"/>
      <c r="W173"/>
      <c r="X173"/>
      <c r="Y173"/>
      <c r="Z173"/>
      <c r="AA173"/>
      <c r="AB173"/>
      <c r="AC173"/>
      <c r="AD173"/>
      <c r="AE173"/>
      <c r="AF173"/>
      <c r="AG173"/>
      <c r="AH173"/>
      <c r="AI173"/>
      <c r="AJ173"/>
      <c r="AK173"/>
      <c r="AL173"/>
      <c r="AM173"/>
      <c r="AN173"/>
    </row>
    <row r="174" spans="1:40" s="55" customFormat="1">
      <c r="A174" s="605">
        <f t="shared" si="3"/>
        <v>171</v>
      </c>
      <c r="B174" s="605" t="s">
        <v>674</v>
      </c>
      <c r="C174" s="605" t="s">
        <v>687</v>
      </c>
      <c r="D174" s="650"/>
      <c r="E174" s="604"/>
      <c r="F174" s="667"/>
      <c r="G174" s="709"/>
      <c r="H174"/>
      <c r="I174"/>
      <c r="J174"/>
      <c r="K174"/>
      <c r="L174"/>
      <c r="M174"/>
      <c r="N174"/>
      <c r="O174"/>
      <c r="P174"/>
      <c r="Q174"/>
      <c r="R174"/>
      <c r="S174"/>
      <c r="T174"/>
      <c r="U174"/>
      <c r="V174"/>
      <c r="W174"/>
      <c r="X174"/>
      <c r="Y174"/>
      <c r="Z174"/>
      <c r="AA174"/>
      <c r="AB174"/>
      <c r="AC174"/>
      <c r="AD174"/>
      <c r="AE174"/>
      <c r="AF174"/>
      <c r="AG174"/>
      <c r="AH174"/>
      <c r="AI174"/>
      <c r="AJ174"/>
      <c r="AK174"/>
      <c r="AL174"/>
      <c r="AM174"/>
      <c r="AN174"/>
    </row>
    <row r="175" spans="1:40" s="55" customFormat="1">
      <c r="A175" s="605">
        <f t="shared" si="3"/>
        <v>172</v>
      </c>
      <c r="B175" s="605" t="s">
        <v>674</v>
      </c>
      <c r="C175" s="605" t="s">
        <v>686</v>
      </c>
      <c r="D175" s="650"/>
      <c r="E175" s="604"/>
      <c r="F175" s="667"/>
      <c r="G175" s="709"/>
      <c r="H175"/>
      <c r="I175"/>
      <c r="J175"/>
      <c r="K175"/>
      <c r="L175"/>
      <c r="M175"/>
      <c r="N175"/>
      <c r="O175"/>
      <c r="P175"/>
      <c r="Q175"/>
      <c r="R175"/>
      <c r="S175"/>
      <c r="T175"/>
      <c r="U175"/>
      <c r="V175"/>
      <c r="W175"/>
      <c r="X175"/>
      <c r="Y175"/>
      <c r="Z175"/>
      <c r="AA175"/>
      <c r="AB175"/>
      <c r="AC175"/>
      <c r="AD175"/>
      <c r="AE175"/>
      <c r="AF175"/>
      <c r="AG175"/>
      <c r="AH175"/>
      <c r="AI175"/>
      <c r="AJ175"/>
      <c r="AK175"/>
      <c r="AL175"/>
      <c r="AM175"/>
      <c r="AN175"/>
    </row>
    <row r="176" spans="1:40" s="55" customFormat="1">
      <c r="A176" s="605">
        <f t="shared" si="3"/>
        <v>173</v>
      </c>
      <c r="B176" s="605" t="s">
        <v>674</v>
      </c>
      <c r="C176" s="605" t="s">
        <v>685</v>
      </c>
      <c r="D176" s="650"/>
      <c r="E176" s="604"/>
      <c r="F176" s="667"/>
      <c r="G176" s="709"/>
      <c r="H176"/>
      <c r="I176"/>
      <c r="J176"/>
      <c r="K176"/>
      <c r="L176"/>
      <c r="M176"/>
      <c r="N176"/>
      <c r="O176"/>
      <c r="P176"/>
      <c r="Q176"/>
      <c r="R176"/>
      <c r="S176"/>
      <c r="T176"/>
      <c r="U176"/>
      <c r="V176"/>
      <c r="W176"/>
      <c r="X176"/>
      <c r="Y176"/>
      <c r="Z176"/>
      <c r="AA176"/>
      <c r="AB176"/>
      <c r="AC176"/>
      <c r="AD176"/>
      <c r="AE176"/>
      <c r="AF176"/>
      <c r="AG176"/>
      <c r="AH176"/>
      <c r="AI176"/>
      <c r="AJ176"/>
      <c r="AK176"/>
      <c r="AL176"/>
      <c r="AM176"/>
      <c r="AN176"/>
    </row>
    <row r="177" spans="1:40" s="55" customFormat="1">
      <c r="A177" s="605">
        <f t="shared" si="3"/>
        <v>174</v>
      </c>
      <c r="B177" s="605" t="s">
        <v>674</v>
      </c>
      <c r="C177" s="605" t="s">
        <v>682</v>
      </c>
      <c r="D177" s="650"/>
      <c r="E177" s="604"/>
      <c r="F177" s="667"/>
      <c r="G177" s="709"/>
      <c r="H177"/>
      <c r="I177"/>
      <c r="J177"/>
      <c r="K177"/>
      <c r="L177"/>
      <c r="M177"/>
      <c r="N177"/>
      <c r="O177"/>
      <c r="P177"/>
      <c r="Q177"/>
      <c r="R177"/>
      <c r="S177"/>
      <c r="T177"/>
      <c r="U177"/>
      <c r="V177"/>
      <c r="W177"/>
      <c r="X177"/>
      <c r="Y177"/>
      <c r="Z177"/>
      <c r="AA177"/>
      <c r="AB177"/>
      <c r="AC177"/>
      <c r="AD177"/>
      <c r="AE177"/>
      <c r="AF177"/>
      <c r="AG177"/>
      <c r="AH177"/>
      <c r="AI177"/>
      <c r="AJ177"/>
      <c r="AK177"/>
      <c r="AL177"/>
      <c r="AM177"/>
      <c r="AN177"/>
    </row>
    <row r="178" spans="1:40" s="55" customFormat="1">
      <c r="A178" s="605">
        <f t="shared" si="3"/>
        <v>175</v>
      </c>
      <c r="B178" s="605" t="s">
        <v>674</v>
      </c>
      <c r="C178" s="605" t="s">
        <v>678</v>
      </c>
      <c r="D178" s="650"/>
      <c r="E178" s="604"/>
      <c r="F178" s="667"/>
      <c r="G178" s="709"/>
      <c r="H178"/>
      <c r="I178"/>
      <c r="J178"/>
      <c r="K178"/>
      <c r="L178"/>
      <c r="M178"/>
      <c r="N178"/>
      <c r="O178"/>
      <c r="P178"/>
      <c r="Q178"/>
      <c r="R178"/>
      <c r="S178"/>
      <c r="T178"/>
      <c r="U178"/>
      <c r="V178"/>
      <c r="W178"/>
      <c r="X178"/>
      <c r="Y178"/>
      <c r="Z178"/>
      <c r="AA178"/>
      <c r="AB178"/>
      <c r="AC178"/>
      <c r="AD178"/>
      <c r="AE178"/>
      <c r="AF178"/>
      <c r="AG178"/>
      <c r="AH178"/>
      <c r="AI178"/>
      <c r="AJ178"/>
      <c r="AK178"/>
      <c r="AL178"/>
      <c r="AM178"/>
      <c r="AN178"/>
    </row>
    <row r="179" spans="1:40" s="55" customFormat="1">
      <c r="A179" s="605">
        <f t="shared" si="3"/>
        <v>176</v>
      </c>
      <c r="B179" s="605" t="s">
        <v>674</v>
      </c>
      <c r="C179" s="605" t="s">
        <v>676</v>
      </c>
      <c r="D179" s="650"/>
      <c r="E179" s="604"/>
      <c r="F179" s="667"/>
      <c r="G179" s="70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row>
    <row r="180" spans="1:40" s="55" customFormat="1">
      <c r="A180" s="605">
        <f t="shared" si="3"/>
        <v>177</v>
      </c>
      <c r="B180" s="605" t="s">
        <v>674</v>
      </c>
      <c r="C180" s="605" t="s">
        <v>681</v>
      </c>
      <c r="D180" s="650"/>
      <c r="E180" s="604"/>
      <c r="F180" s="667"/>
      <c r="G180" s="709"/>
      <c r="H180"/>
      <c r="I180"/>
      <c r="J180"/>
      <c r="K180"/>
      <c r="L180"/>
      <c r="M180"/>
      <c r="N180"/>
      <c r="O180"/>
      <c r="P180"/>
      <c r="Q180"/>
      <c r="R180"/>
      <c r="S180"/>
      <c r="T180"/>
      <c r="U180"/>
      <c r="V180"/>
      <c r="W180"/>
      <c r="X180"/>
      <c r="Y180"/>
      <c r="Z180"/>
      <c r="AA180"/>
      <c r="AB180"/>
      <c r="AC180"/>
      <c r="AD180"/>
      <c r="AE180"/>
      <c r="AF180"/>
      <c r="AG180"/>
      <c r="AH180"/>
      <c r="AI180"/>
      <c r="AJ180"/>
      <c r="AK180"/>
      <c r="AL180"/>
      <c r="AM180"/>
      <c r="AN180"/>
    </row>
    <row r="181" spans="1:40" s="55" customFormat="1">
      <c r="A181" s="605">
        <f t="shared" si="3"/>
        <v>178</v>
      </c>
      <c r="B181" s="605" t="s">
        <v>674</v>
      </c>
      <c r="C181" s="605" t="s">
        <v>680</v>
      </c>
      <c r="D181" s="650"/>
      <c r="E181" s="604"/>
      <c r="F181" s="667"/>
      <c r="G181" s="709"/>
      <c r="H181"/>
      <c r="I181"/>
      <c r="J181"/>
      <c r="K181"/>
      <c r="L181"/>
      <c r="M181"/>
      <c r="N181"/>
      <c r="O181"/>
      <c r="P181"/>
      <c r="Q181"/>
      <c r="R181"/>
      <c r="S181"/>
      <c r="T181"/>
      <c r="U181"/>
      <c r="V181"/>
      <c r="W181"/>
      <c r="X181"/>
      <c r="Y181"/>
      <c r="Z181"/>
      <c r="AA181"/>
      <c r="AB181"/>
      <c r="AC181"/>
      <c r="AD181"/>
      <c r="AE181"/>
      <c r="AF181"/>
      <c r="AG181"/>
      <c r="AH181"/>
      <c r="AI181"/>
      <c r="AJ181"/>
      <c r="AK181"/>
      <c r="AL181"/>
      <c r="AM181"/>
      <c r="AN181"/>
    </row>
    <row r="182" spans="1:40" s="55" customFormat="1">
      <c r="A182" s="605">
        <f t="shared" si="3"/>
        <v>179</v>
      </c>
      <c r="B182" s="605" t="s">
        <v>674</v>
      </c>
      <c r="C182" s="605" t="s">
        <v>679</v>
      </c>
      <c r="D182" s="650"/>
      <c r="E182" s="604"/>
      <c r="F182" s="667"/>
      <c r="G182" s="709"/>
      <c r="H182"/>
      <c r="I182"/>
      <c r="J182"/>
      <c r="K182"/>
      <c r="L182"/>
      <c r="M182"/>
      <c r="N182"/>
      <c r="O182"/>
      <c r="P182"/>
      <c r="Q182"/>
      <c r="R182"/>
      <c r="S182"/>
      <c r="T182"/>
      <c r="U182"/>
      <c r="V182"/>
      <c r="W182"/>
      <c r="X182"/>
      <c r="Y182"/>
      <c r="Z182"/>
      <c r="AA182"/>
      <c r="AB182"/>
      <c r="AC182"/>
      <c r="AD182"/>
      <c r="AE182"/>
      <c r="AF182"/>
      <c r="AG182"/>
      <c r="AH182"/>
      <c r="AI182"/>
      <c r="AJ182"/>
      <c r="AK182"/>
      <c r="AL182"/>
      <c r="AM182"/>
      <c r="AN182"/>
    </row>
    <row r="183" spans="1:40" s="55" customFormat="1">
      <c r="A183" s="605">
        <f t="shared" si="3"/>
        <v>180</v>
      </c>
      <c r="B183" s="605" t="s">
        <v>674</v>
      </c>
      <c r="C183" s="605" t="s">
        <v>675</v>
      </c>
      <c r="D183" s="650"/>
      <c r="E183" s="604"/>
      <c r="F183" s="667"/>
      <c r="G183" s="709"/>
      <c r="H183"/>
      <c r="I183"/>
      <c r="J183"/>
      <c r="K183"/>
      <c r="L183"/>
      <c r="M183"/>
      <c r="N183"/>
      <c r="O183"/>
      <c r="P183"/>
      <c r="Q183"/>
      <c r="R183"/>
      <c r="S183"/>
      <c r="T183"/>
      <c r="U183"/>
      <c r="V183"/>
      <c r="W183"/>
      <c r="X183"/>
      <c r="Y183"/>
      <c r="Z183"/>
      <c r="AA183"/>
      <c r="AB183"/>
      <c r="AC183"/>
      <c r="AD183"/>
      <c r="AE183"/>
      <c r="AF183"/>
      <c r="AG183"/>
      <c r="AH183"/>
      <c r="AI183"/>
      <c r="AJ183"/>
      <c r="AK183"/>
      <c r="AL183"/>
      <c r="AM183"/>
      <c r="AN183"/>
    </row>
    <row r="184" spans="1:40" s="55" customFormat="1">
      <c r="A184" s="605">
        <f t="shared" si="3"/>
        <v>181</v>
      </c>
      <c r="B184" s="605" t="s">
        <v>674</v>
      </c>
      <c r="C184" s="605" t="s">
        <v>677</v>
      </c>
      <c r="D184" s="650"/>
      <c r="E184" s="604"/>
      <c r="F184" s="667"/>
      <c r="G184" s="709"/>
      <c r="H184"/>
      <c r="I184"/>
      <c r="J184"/>
      <c r="K184"/>
      <c r="L184"/>
      <c r="M184"/>
      <c r="N184"/>
      <c r="O184"/>
      <c r="P184"/>
      <c r="Q184"/>
      <c r="R184"/>
      <c r="S184"/>
      <c r="T184"/>
      <c r="U184"/>
      <c r="V184"/>
      <c r="W184"/>
      <c r="X184"/>
      <c r="Y184"/>
      <c r="Z184"/>
      <c r="AA184"/>
      <c r="AB184"/>
      <c r="AC184"/>
      <c r="AD184"/>
      <c r="AE184"/>
      <c r="AF184"/>
      <c r="AG184"/>
      <c r="AH184"/>
      <c r="AI184"/>
      <c r="AJ184"/>
      <c r="AK184"/>
      <c r="AL184"/>
      <c r="AM184"/>
      <c r="AN184"/>
    </row>
    <row r="185" spans="1:40" s="55" customFormat="1">
      <c r="A185" s="586">
        <f t="shared" si="3"/>
        <v>182</v>
      </c>
      <c r="B185" s="586" t="s">
        <v>832</v>
      </c>
      <c r="C185" s="586" t="s">
        <v>2102</v>
      </c>
      <c r="D185" s="640">
        <v>2</v>
      </c>
      <c r="E185" s="585">
        <v>3</v>
      </c>
      <c r="F185" s="657">
        <f>(D185/E185)*100</f>
        <v>66.666666666666657</v>
      </c>
      <c r="G185" s="699"/>
      <c r="H185"/>
      <c r="I185"/>
      <c r="J185"/>
      <c r="K185"/>
      <c r="L185"/>
      <c r="M185"/>
      <c r="N185"/>
      <c r="O185"/>
      <c r="P185"/>
      <c r="Q185"/>
      <c r="R185"/>
      <c r="S185"/>
      <c r="T185"/>
      <c r="U185"/>
      <c r="V185"/>
      <c r="W185"/>
      <c r="X185"/>
      <c r="Y185"/>
      <c r="Z185"/>
      <c r="AA185"/>
      <c r="AB185"/>
      <c r="AC185"/>
      <c r="AD185"/>
      <c r="AE185"/>
      <c r="AF185"/>
      <c r="AG185"/>
      <c r="AH185"/>
      <c r="AI185"/>
      <c r="AJ185"/>
      <c r="AK185"/>
      <c r="AL185"/>
      <c r="AM185"/>
      <c r="AN185"/>
    </row>
    <row r="186" spans="1:40" s="55" customFormat="1">
      <c r="A186" s="586">
        <f t="shared" si="3"/>
        <v>183</v>
      </c>
      <c r="B186" s="586" t="s">
        <v>832</v>
      </c>
      <c r="C186" s="586" t="s">
        <v>1865</v>
      </c>
      <c r="D186" s="640"/>
      <c r="E186" s="585"/>
      <c r="F186" s="657"/>
      <c r="G186" s="699"/>
      <c r="H186"/>
      <c r="I186"/>
      <c r="J186"/>
      <c r="K186"/>
      <c r="L186"/>
      <c r="M186"/>
      <c r="N186"/>
      <c r="O186"/>
      <c r="P186"/>
      <c r="Q186"/>
      <c r="R186"/>
      <c r="S186"/>
      <c r="T186"/>
      <c r="U186"/>
      <c r="V186"/>
      <c r="W186"/>
      <c r="X186"/>
      <c r="Y186"/>
      <c r="Z186"/>
      <c r="AA186"/>
      <c r="AB186"/>
      <c r="AC186"/>
      <c r="AD186"/>
      <c r="AE186"/>
      <c r="AF186"/>
      <c r="AG186"/>
      <c r="AH186"/>
      <c r="AI186"/>
      <c r="AJ186"/>
      <c r="AK186"/>
      <c r="AL186"/>
      <c r="AM186"/>
      <c r="AN186"/>
    </row>
    <row r="187" spans="1:40" s="55" customFormat="1">
      <c r="A187" s="30">
        <f t="shared" si="3"/>
        <v>184</v>
      </c>
      <c r="B187" s="30" t="s">
        <v>96</v>
      </c>
      <c r="C187" s="30" t="s">
        <v>2307</v>
      </c>
      <c r="D187" s="72">
        <v>11</v>
      </c>
      <c r="E187" s="52">
        <v>14</v>
      </c>
      <c r="F187" s="669">
        <f>(D187/E187)*100</f>
        <v>78.571428571428569</v>
      </c>
      <c r="G187" s="711"/>
      <c r="H187"/>
      <c r="I187"/>
      <c r="J187"/>
      <c r="K187"/>
      <c r="L187"/>
      <c r="M187"/>
      <c r="N187"/>
      <c r="O187"/>
      <c r="P187"/>
      <c r="Q187"/>
      <c r="R187"/>
      <c r="S187"/>
      <c r="T187"/>
      <c r="U187"/>
      <c r="V187"/>
      <c r="W187"/>
      <c r="X187"/>
      <c r="Y187"/>
      <c r="Z187"/>
      <c r="AA187"/>
      <c r="AB187"/>
      <c r="AC187"/>
      <c r="AD187"/>
      <c r="AE187"/>
      <c r="AF187"/>
      <c r="AG187"/>
      <c r="AH187"/>
      <c r="AI187"/>
      <c r="AJ187"/>
      <c r="AK187"/>
      <c r="AL187"/>
      <c r="AM187"/>
      <c r="AN187"/>
    </row>
    <row r="188" spans="1:40" s="55" customFormat="1">
      <c r="A188" s="30">
        <f t="shared" si="3"/>
        <v>185</v>
      </c>
      <c r="B188" s="30" t="s">
        <v>96</v>
      </c>
      <c r="C188" s="30" t="s">
        <v>2000</v>
      </c>
      <c r="D188" s="72"/>
      <c r="E188" s="52"/>
      <c r="F188" s="669"/>
      <c r="G188" s="711"/>
      <c r="H188"/>
      <c r="I188"/>
      <c r="J188"/>
      <c r="K188"/>
      <c r="L188"/>
      <c r="M188"/>
      <c r="N188"/>
      <c r="O188"/>
      <c r="P188"/>
      <c r="Q188"/>
      <c r="R188"/>
      <c r="S188"/>
      <c r="T188"/>
      <c r="U188"/>
      <c r="V188"/>
      <c r="W188"/>
      <c r="X188"/>
      <c r="Y188"/>
      <c r="Z188"/>
      <c r="AA188"/>
      <c r="AB188"/>
      <c r="AC188"/>
      <c r="AD188"/>
      <c r="AE188"/>
      <c r="AF188"/>
      <c r="AG188"/>
      <c r="AH188"/>
      <c r="AI188"/>
      <c r="AJ188"/>
      <c r="AK188"/>
      <c r="AL188"/>
      <c r="AM188"/>
      <c r="AN188"/>
    </row>
    <row r="189" spans="1:40">
      <c r="A189" s="30">
        <f t="shared" si="3"/>
        <v>186</v>
      </c>
      <c r="B189" s="30" t="s">
        <v>96</v>
      </c>
      <c r="C189" s="30" t="s">
        <v>4693</v>
      </c>
      <c r="D189" s="64"/>
      <c r="E189" s="30"/>
      <c r="F189" s="669"/>
      <c r="G189" s="711" t="s">
        <v>5236</v>
      </c>
    </row>
    <row r="190" spans="1:40">
      <c r="A190" s="30">
        <f t="shared" si="3"/>
        <v>187</v>
      </c>
      <c r="B190" s="30" t="s">
        <v>96</v>
      </c>
      <c r="C190" s="30" t="s">
        <v>4695</v>
      </c>
      <c r="D190" s="64"/>
      <c r="E190" s="30"/>
      <c r="F190" s="669"/>
      <c r="G190" s="711" t="s">
        <v>5236</v>
      </c>
    </row>
    <row r="191" spans="1:40">
      <c r="A191" s="30">
        <f t="shared" si="3"/>
        <v>188</v>
      </c>
      <c r="B191" s="30" t="s">
        <v>96</v>
      </c>
      <c r="C191" s="30" t="s">
        <v>4698</v>
      </c>
      <c r="D191" s="64"/>
      <c r="E191" s="30"/>
      <c r="F191" s="669"/>
      <c r="G191" s="711" t="s">
        <v>5236</v>
      </c>
    </row>
    <row r="192" spans="1:40">
      <c r="A192" s="30">
        <f t="shared" si="3"/>
        <v>189</v>
      </c>
      <c r="B192" s="30" t="s">
        <v>96</v>
      </c>
      <c r="C192" s="30" t="s">
        <v>4702</v>
      </c>
      <c r="D192" s="64"/>
      <c r="E192" s="30"/>
      <c r="F192" s="669"/>
      <c r="G192" s="711" t="s">
        <v>5236</v>
      </c>
    </row>
    <row r="193" spans="1:40">
      <c r="A193" s="30">
        <f t="shared" si="3"/>
        <v>190</v>
      </c>
      <c r="B193" s="30" t="s">
        <v>96</v>
      </c>
      <c r="C193" s="30" t="s">
        <v>4704</v>
      </c>
      <c r="D193" s="64"/>
      <c r="E193" s="30"/>
      <c r="F193" s="669"/>
      <c r="G193" s="711" t="s">
        <v>5236</v>
      </c>
    </row>
    <row r="194" spans="1:40">
      <c r="A194" s="30">
        <f t="shared" si="3"/>
        <v>191</v>
      </c>
      <c r="B194" s="30" t="s">
        <v>96</v>
      </c>
      <c r="C194" s="30" t="s">
        <v>4707</v>
      </c>
      <c r="D194" s="64"/>
      <c r="E194" s="30"/>
      <c r="F194" s="669"/>
      <c r="G194" s="711" t="s">
        <v>5236</v>
      </c>
    </row>
    <row r="195" spans="1:40">
      <c r="A195" s="30">
        <f t="shared" si="3"/>
        <v>192</v>
      </c>
      <c r="B195" s="30" t="s">
        <v>96</v>
      </c>
      <c r="C195" s="30" t="s">
        <v>4710</v>
      </c>
      <c r="D195" s="64"/>
      <c r="E195" s="30"/>
      <c r="F195" s="669"/>
      <c r="G195" s="711" t="s">
        <v>5236</v>
      </c>
    </row>
    <row r="196" spans="1:40">
      <c r="A196" s="30">
        <f t="shared" si="3"/>
        <v>193</v>
      </c>
      <c r="B196" s="30" t="s">
        <v>96</v>
      </c>
      <c r="C196" s="30" t="s">
        <v>4714</v>
      </c>
      <c r="D196" s="64"/>
      <c r="E196" s="30"/>
      <c r="F196" s="669"/>
      <c r="G196" s="711" t="s">
        <v>5236</v>
      </c>
    </row>
    <row r="197" spans="1:40">
      <c r="A197" s="30">
        <f t="shared" si="3"/>
        <v>194</v>
      </c>
      <c r="B197" s="30" t="s">
        <v>96</v>
      </c>
      <c r="C197" s="30" t="s">
        <v>4717</v>
      </c>
      <c r="D197" s="64"/>
      <c r="E197" s="30"/>
      <c r="F197" s="669"/>
      <c r="G197" s="711" t="s">
        <v>5236</v>
      </c>
    </row>
    <row r="198" spans="1:40" s="55" customFormat="1">
      <c r="A198" s="609">
        <f t="shared" si="3"/>
        <v>195</v>
      </c>
      <c r="B198" s="609" t="s">
        <v>843</v>
      </c>
      <c r="C198" s="609" t="s">
        <v>1980</v>
      </c>
      <c r="D198" s="652">
        <v>11</v>
      </c>
      <c r="E198" s="608">
        <v>22</v>
      </c>
      <c r="F198" s="670">
        <f>(D198/E198)*100</f>
        <v>50</v>
      </c>
      <c r="G198" s="712"/>
      <c r="H198"/>
      <c r="I198"/>
      <c r="J198"/>
      <c r="K198"/>
      <c r="L198"/>
      <c r="M198"/>
      <c r="N198"/>
      <c r="O198"/>
      <c r="P198"/>
      <c r="Q198"/>
      <c r="R198"/>
      <c r="S198"/>
      <c r="T198"/>
      <c r="U198"/>
      <c r="V198"/>
      <c r="W198"/>
      <c r="X198"/>
      <c r="Y198"/>
      <c r="Z198"/>
      <c r="AA198"/>
      <c r="AB198"/>
      <c r="AC198"/>
      <c r="AD198"/>
      <c r="AE198"/>
      <c r="AF198"/>
      <c r="AG198"/>
      <c r="AH198"/>
      <c r="AI198"/>
      <c r="AJ198"/>
      <c r="AK198"/>
      <c r="AL198"/>
      <c r="AM198"/>
      <c r="AN198"/>
    </row>
    <row r="199" spans="1:40">
      <c r="A199" s="609">
        <f t="shared" si="3"/>
        <v>196</v>
      </c>
      <c r="B199" s="609" t="s">
        <v>843</v>
      </c>
      <c r="C199" s="609" t="s">
        <v>3735</v>
      </c>
      <c r="D199" s="652"/>
      <c r="E199" s="608"/>
      <c r="F199" s="670"/>
      <c r="G199" s="712"/>
    </row>
    <row r="200" spans="1:40">
      <c r="A200" s="609">
        <f t="shared" ref="A200:A208" si="4">A199+1</f>
        <v>197</v>
      </c>
      <c r="B200" s="609" t="s">
        <v>843</v>
      </c>
      <c r="C200" s="609" t="s">
        <v>3737</v>
      </c>
      <c r="D200" s="652"/>
      <c r="E200" s="608"/>
      <c r="F200" s="670"/>
      <c r="G200" s="712"/>
    </row>
    <row r="201" spans="1:40">
      <c r="A201" s="609">
        <f t="shared" si="4"/>
        <v>198</v>
      </c>
      <c r="B201" s="609" t="s">
        <v>843</v>
      </c>
      <c r="C201" s="609" t="s">
        <v>3736</v>
      </c>
      <c r="D201" s="652"/>
      <c r="E201" s="608"/>
      <c r="F201" s="670"/>
      <c r="G201" s="712"/>
    </row>
    <row r="202" spans="1:40">
      <c r="A202" s="609">
        <f t="shared" si="4"/>
        <v>199</v>
      </c>
      <c r="B202" s="609" t="s">
        <v>843</v>
      </c>
      <c r="C202" s="609" t="s">
        <v>3739</v>
      </c>
      <c r="D202" s="652"/>
      <c r="E202" s="608"/>
      <c r="F202" s="670"/>
      <c r="G202" s="712"/>
    </row>
    <row r="203" spans="1:40">
      <c r="A203" s="609">
        <f t="shared" si="4"/>
        <v>200</v>
      </c>
      <c r="B203" s="609" t="s">
        <v>843</v>
      </c>
      <c r="C203" s="609" t="s">
        <v>3740</v>
      </c>
      <c r="D203" s="652"/>
      <c r="E203" s="608"/>
      <c r="F203" s="670"/>
      <c r="G203" s="712"/>
    </row>
    <row r="204" spans="1:40">
      <c r="A204" s="609">
        <f t="shared" si="4"/>
        <v>201</v>
      </c>
      <c r="B204" s="609" t="s">
        <v>843</v>
      </c>
      <c r="C204" s="609" t="s">
        <v>3742</v>
      </c>
      <c r="D204" s="652"/>
      <c r="E204" s="608"/>
      <c r="F204" s="670"/>
      <c r="G204" s="712"/>
    </row>
    <row r="205" spans="1:40">
      <c r="A205" s="609">
        <f t="shared" si="4"/>
        <v>202</v>
      </c>
      <c r="B205" s="609" t="s">
        <v>843</v>
      </c>
      <c r="C205" s="609" t="s">
        <v>3741</v>
      </c>
      <c r="D205" s="652"/>
      <c r="E205" s="608"/>
      <c r="F205" s="670"/>
      <c r="G205" s="712"/>
    </row>
    <row r="206" spans="1:40">
      <c r="A206" s="609">
        <f t="shared" si="4"/>
        <v>203</v>
      </c>
      <c r="B206" s="609" t="s">
        <v>843</v>
      </c>
      <c r="C206" s="609" t="s">
        <v>3760</v>
      </c>
      <c r="D206" s="652"/>
      <c r="E206" s="608"/>
      <c r="F206" s="670"/>
      <c r="G206" s="712"/>
    </row>
    <row r="207" spans="1:40">
      <c r="A207" s="609">
        <f t="shared" si="4"/>
        <v>204</v>
      </c>
      <c r="B207" s="609" t="s">
        <v>843</v>
      </c>
      <c r="C207" s="609" t="s">
        <v>3764</v>
      </c>
      <c r="D207" s="652"/>
      <c r="E207" s="608"/>
      <c r="F207" s="670"/>
      <c r="G207" s="712"/>
    </row>
    <row r="208" spans="1:40">
      <c r="A208" s="609">
        <f t="shared" si="4"/>
        <v>205</v>
      </c>
      <c r="B208" s="609" t="s">
        <v>2251</v>
      </c>
      <c r="C208" s="609" t="s">
        <v>2379</v>
      </c>
      <c r="D208" s="652"/>
      <c r="E208" s="608"/>
      <c r="F208" s="670"/>
      <c r="G208" s="712"/>
    </row>
    <row r="209" spans="1:40">
      <c r="A209"/>
      <c r="B209"/>
      <c r="C209"/>
      <c r="E209" s="55"/>
      <c r="F209" s="654"/>
      <c r="G209" s="695"/>
    </row>
    <row r="210" spans="1:40" s="55" customFormat="1" ht="30">
      <c r="A210" s="510" t="s">
        <v>4295</v>
      </c>
      <c r="B210" s="510"/>
      <c r="C210" s="510"/>
      <c r="D210" s="630">
        <f>SUM(D4:D209)</f>
        <v>205</v>
      </c>
      <c r="E210" s="510">
        <f>SUM(E4:E209)</f>
        <v>264</v>
      </c>
      <c r="F210" s="629">
        <f>(D210/E210)*100</f>
        <v>77.651515151515156</v>
      </c>
      <c r="G210" s="696"/>
      <c r="H210"/>
      <c r="I210"/>
      <c r="J210"/>
      <c r="K210"/>
      <c r="L210"/>
      <c r="M210"/>
      <c r="N210"/>
      <c r="O210"/>
      <c r="P210"/>
      <c r="Q210"/>
      <c r="R210"/>
      <c r="S210"/>
      <c r="T210"/>
      <c r="U210"/>
      <c r="V210"/>
      <c r="W210"/>
      <c r="X210"/>
      <c r="Y210"/>
      <c r="Z210"/>
      <c r="AA210"/>
      <c r="AB210"/>
      <c r="AC210"/>
      <c r="AD210"/>
      <c r="AE210"/>
      <c r="AF210"/>
      <c r="AG210"/>
      <c r="AH210"/>
      <c r="AI210"/>
      <c r="AJ210"/>
      <c r="AK210"/>
      <c r="AL210"/>
      <c r="AM210"/>
      <c r="AN210"/>
    </row>
    <row r="211" spans="1:40" ht="45">
      <c r="A211" s="510" t="s">
        <v>4721</v>
      </c>
      <c r="B211" s="629">
        <f>'NCIt concept lineage'!A322/'Count CDE Concept Lineage Done '!A208</f>
        <v>1.5658536585365854</v>
      </c>
      <c r="C211" s="510"/>
      <c r="D211" s="630"/>
      <c r="E211" s="510"/>
      <c r="F211" s="629"/>
      <c r="G211" s="696"/>
    </row>
    <row r="212" spans="1:40">
      <c r="A212"/>
      <c r="B212"/>
      <c r="C212"/>
    </row>
    <row r="213" spans="1:40">
      <c r="A213"/>
      <c r="B213"/>
      <c r="C213"/>
    </row>
    <row r="214" spans="1:40">
      <c r="A214"/>
      <c r="B214"/>
      <c r="C214"/>
    </row>
    <row r="215" spans="1:40">
      <c r="A215"/>
      <c r="B215"/>
      <c r="C215"/>
    </row>
    <row r="216" spans="1:40">
      <c r="A216"/>
      <c r="B216"/>
      <c r="C216"/>
    </row>
    <row r="217" spans="1:40">
      <c r="A217"/>
      <c r="B217"/>
      <c r="C217"/>
    </row>
    <row r="218" spans="1:40">
      <c r="A218"/>
      <c r="B218"/>
      <c r="C218"/>
    </row>
    <row r="219" spans="1:40">
      <c r="A219"/>
      <c r="B219"/>
      <c r="C219"/>
    </row>
    <row r="220" spans="1:40">
      <c r="A220"/>
      <c r="B220"/>
      <c r="C220"/>
    </row>
    <row r="221" spans="1:40">
      <c r="A221"/>
      <c r="B221"/>
      <c r="C221"/>
    </row>
    <row r="222" spans="1:40">
      <c r="A222"/>
      <c r="B222"/>
      <c r="C222"/>
    </row>
    <row r="223" spans="1:40">
      <c r="A223"/>
      <c r="B223"/>
      <c r="C223"/>
    </row>
    <row r="224" spans="1:40">
      <c r="A224"/>
      <c r="B224"/>
      <c r="C224"/>
    </row>
    <row r="225" spans="1:40">
      <c r="A225"/>
      <c r="B225"/>
      <c r="C225"/>
    </row>
    <row r="226" spans="1:40" s="55" customFormat="1">
      <c r="A226"/>
      <c r="B226"/>
      <c r="C226"/>
      <c r="D226"/>
      <c r="E226"/>
      <c r="F226" s="653"/>
      <c r="G226" s="694"/>
      <c r="H226"/>
      <c r="I226"/>
      <c r="J226"/>
      <c r="K226"/>
      <c r="L226"/>
      <c r="M226"/>
      <c r="N226"/>
      <c r="O226"/>
      <c r="P226"/>
      <c r="Q226"/>
      <c r="R226"/>
      <c r="S226"/>
      <c r="T226"/>
      <c r="U226"/>
      <c r="V226"/>
      <c r="W226"/>
      <c r="X226"/>
      <c r="Y226"/>
      <c r="Z226"/>
      <c r="AA226"/>
      <c r="AB226"/>
      <c r="AC226"/>
      <c r="AD226"/>
      <c r="AE226"/>
      <c r="AF226"/>
      <c r="AG226"/>
      <c r="AH226"/>
      <c r="AI226"/>
      <c r="AJ226"/>
      <c r="AK226"/>
      <c r="AL226"/>
      <c r="AM226"/>
      <c r="AN226"/>
    </row>
    <row r="227" spans="1:40" s="55" customFormat="1">
      <c r="A227"/>
      <c r="B227"/>
      <c r="C227"/>
      <c r="D227"/>
      <c r="E227"/>
      <c r="F227" s="653"/>
      <c r="G227" s="694"/>
      <c r="H227"/>
      <c r="I227"/>
      <c r="J227"/>
      <c r="K227"/>
      <c r="L227"/>
      <c r="M227"/>
      <c r="N227"/>
      <c r="O227"/>
      <c r="P227"/>
      <c r="Q227"/>
      <c r="R227"/>
      <c r="S227"/>
      <c r="T227"/>
      <c r="U227"/>
      <c r="V227"/>
      <c r="W227"/>
      <c r="X227"/>
      <c r="Y227"/>
      <c r="Z227"/>
      <c r="AA227"/>
      <c r="AB227"/>
      <c r="AC227"/>
      <c r="AD227"/>
      <c r="AE227"/>
      <c r="AF227"/>
      <c r="AG227"/>
      <c r="AH227"/>
      <c r="AI227"/>
      <c r="AJ227"/>
      <c r="AK227"/>
      <c r="AL227"/>
      <c r="AM227"/>
      <c r="AN227"/>
    </row>
    <row r="228" spans="1:40">
      <c r="A228"/>
      <c r="B228"/>
      <c r="C228"/>
    </row>
    <row r="229" spans="1:40">
      <c r="A229"/>
      <c r="B229"/>
      <c r="C229"/>
    </row>
    <row r="230" spans="1:40">
      <c r="A230"/>
      <c r="B230"/>
      <c r="C230"/>
    </row>
    <row r="231" spans="1:40">
      <c r="A231"/>
      <c r="B231"/>
      <c r="C231"/>
    </row>
    <row r="232" spans="1:40">
      <c r="A232"/>
      <c r="B232"/>
      <c r="C232"/>
    </row>
    <row r="233" spans="1:40">
      <c r="A233"/>
      <c r="B233"/>
      <c r="C233"/>
    </row>
    <row r="234" spans="1:40">
      <c r="A234"/>
      <c r="B234"/>
      <c r="C234"/>
    </row>
    <row r="235" spans="1:40">
      <c r="A235"/>
      <c r="B235"/>
      <c r="C235"/>
    </row>
    <row r="236" spans="1:40">
      <c r="A236"/>
      <c r="B236"/>
      <c r="C236"/>
    </row>
    <row r="237" spans="1:40">
      <c r="A237"/>
      <c r="B237"/>
      <c r="C237"/>
    </row>
    <row r="238" spans="1:40">
      <c r="A238"/>
      <c r="B238"/>
      <c r="C238"/>
    </row>
    <row r="239" spans="1:40">
      <c r="A239"/>
      <c r="B239"/>
      <c r="C239"/>
    </row>
    <row r="240" spans="1:40">
      <c r="A240"/>
      <c r="B240"/>
      <c r="C240"/>
    </row>
    <row r="241" spans="1:3">
      <c r="A241"/>
      <c r="B241"/>
      <c r="C241"/>
    </row>
    <row r="242" spans="1:3">
      <c r="A242"/>
      <c r="B242"/>
      <c r="C242"/>
    </row>
    <row r="243" spans="1:3">
      <c r="A243"/>
      <c r="B243"/>
      <c r="C243"/>
    </row>
    <row r="244" spans="1:3">
      <c r="A244"/>
      <c r="B244"/>
      <c r="C244"/>
    </row>
    <row r="245" spans="1:3">
      <c r="A245"/>
      <c r="B245"/>
      <c r="C245"/>
    </row>
    <row r="246" spans="1:3">
      <c r="A246"/>
      <c r="B246"/>
      <c r="C246"/>
    </row>
    <row r="247" spans="1:3">
      <c r="A247"/>
      <c r="B247"/>
      <c r="C247"/>
    </row>
    <row r="248" spans="1:3">
      <c r="A248"/>
      <c r="B248"/>
      <c r="C248"/>
    </row>
    <row r="249" spans="1:3">
      <c r="A249"/>
      <c r="B249"/>
      <c r="C249"/>
    </row>
    <row r="250" spans="1:3">
      <c r="A250"/>
      <c r="B250"/>
      <c r="C250"/>
    </row>
    <row r="251" spans="1:3">
      <c r="A251"/>
      <c r="B251"/>
      <c r="C251"/>
    </row>
    <row r="252" spans="1:3">
      <c r="A252"/>
      <c r="B252"/>
      <c r="C252"/>
    </row>
    <row r="253" spans="1:3">
      <c r="A253"/>
      <c r="B253"/>
      <c r="C253"/>
    </row>
    <row r="254" spans="1:3">
      <c r="A254"/>
      <c r="B254"/>
      <c r="C254"/>
    </row>
    <row r="255" spans="1:3">
      <c r="A255"/>
      <c r="B255"/>
      <c r="C255"/>
    </row>
    <row r="256" spans="1:3">
      <c r="A256"/>
      <c r="B256"/>
      <c r="C256"/>
    </row>
    <row r="257" spans="1:40">
      <c r="A257"/>
      <c r="B257"/>
      <c r="C257"/>
    </row>
    <row r="258" spans="1:40">
      <c r="A258"/>
      <c r="B258"/>
      <c r="C258"/>
    </row>
    <row r="259" spans="1:40" s="55" customFormat="1">
      <c r="A259"/>
      <c r="B259"/>
      <c r="C259"/>
      <c r="D259"/>
      <c r="E259"/>
      <c r="F259" s="653"/>
      <c r="G259" s="694"/>
      <c r="H259"/>
      <c r="I259"/>
      <c r="J259"/>
      <c r="K259"/>
      <c r="L259"/>
      <c r="M259"/>
      <c r="N259"/>
      <c r="O259"/>
      <c r="P259"/>
      <c r="Q259"/>
      <c r="R259"/>
      <c r="S259"/>
      <c r="T259"/>
      <c r="U259"/>
      <c r="V259"/>
      <c r="W259"/>
      <c r="X259"/>
      <c r="Y259"/>
      <c r="Z259"/>
      <c r="AA259"/>
      <c r="AB259"/>
      <c r="AC259"/>
      <c r="AD259"/>
      <c r="AE259"/>
      <c r="AF259"/>
      <c r="AG259"/>
      <c r="AH259"/>
      <c r="AI259"/>
      <c r="AJ259"/>
      <c r="AK259"/>
      <c r="AL259"/>
      <c r="AM259"/>
      <c r="AN259"/>
    </row>
    <row r="260" spans="1:40" s="55" customFormat="1">
      <c r="A260"/>
      <c r="B260"/>
      <c r="C260"/>
      <c r="D260"/>
      <c r="E260"/>
      <c r="F260" s="653"/>
      <c r="G260" s="694"/>
      <c r="H260"/>
      <c r="I260"/>
      <c r="J260"/>
      <c r="K260"/>
      <c r="L260"/>
      <c r="M260"/>
      <c r="N260"/>
      <c r="O260"/>
      <c r="P260"/>
      <c r="Q260"/>
      <c r="R260"/>
      <c r="S260"/>
      <c r="T260"/>
      <c r="U260"/>
      <c r="V260"/>
      <c r="W260"/>
      <c r="X260"/>
      <c r="Y260"/>
      <c r="Z260"/>
      <c r="AA260"/>
      <c r="AB260"/>
      <c r="AC260"/>
      <c r="AD260"/>
      <c r="AE260"/>
      <c r="AF260"/>
      <c r="AG260"/>
      <c r="AH260"/>
      <c r="AI260"/>
      <c r="AJ260"/>
      <c r="AK260"/>
      <c r="AL260"/>
      <c r="AM260"/>
      <c r="AN260"/>
    </row>
    <row r="261" spans="1:40">
      <c r="A261"/>
      <c r="B261"/>
      <c r="C261"/>
    </row>
    <row r="262" spans="1:40">
      <c r="A262"/>
      <c r="B262"/>
      <c r="C262"/>
    </row>
    <row r="263" spans="1:40">
      <c r="A263"/>
      <c r="B263"/>
      <c r="C263"/>
    </row>
    <row r="264" spans="1:40">
      <c r="A264"/>
      <c r="B264"/>
      <c r="C264"/>
    </row>
    <row r="265" spans="1:40">
      <c r="A265"/>
      <c r="B265"/>
      <c r="C265"/>
    </row>
    <row r="266" spans="1:40">
      <c r="A266"/>
      <c r="B266"/>
      <c r="C266"/>
    </row>
    <row r="267" spans="1:40">
      <c r="A267"/>
      <c r="B267"/>
      <c r="C267"/>
    </row>
    <row r="268" spans="1:40">
      <c r="A268"/>
      <c r="B268"/>
      <c r="C268"/>
    </row>
    <row r="269" spans="1:40">
      <c r="A269"/>
      <c r="B269"/>
      <c r="C269"/>
    </row>
    <row r="270" spans="1:40">
      <c r="A270"/>
      <c r="B270"/>
      <c r="C270"/>
    </row>
    <row r="271" spans="1:40">
      <c r="A271"/>
      <c r="B271"/>
      <c r="C271"/>
    </row>
    <row r="272" spans="1:40">
      <c r="A272"/>
      <c r="B272"/>
      <c r="C272"/>
    </row>
    <row r="273" spans="1:3">
      <c r="A273"/>
      <c r="B273"/>
      <c r="C273"/>
    </row>
    <row r="274" spans="1:3">
      <c r="A274"/>
      <c r="B274"/>
      <c r="C274"/>
    </row>
    <row r="275" spans="1:3">
      <c r="A275"/>
      <c r="B275"/>
      <c r="C275"/>
    </row>
    <row r="276" spans="1:3">
      <c r="A276"/>
      <c r="B276"/>
      <c r="C276"/>
    </row>
    <row r="277" spans="1:3">
      <c r="A277"/>
      <c r="B277"/>
      <c r="C277"/>
    </row>
    <row r="278" spans="1:3">
      <c r="A278"/>
      <c r="B278"/>
      <c r="C278"/>
    </row>
    <row r="279" spans="1:3">
      <c r="A279"/>
      <c r="B279"/>
      <c r="C279"/>
    </row>
    <row r="280" spans="1:3">
      <c r="A280"/>
      <c r="B280"/>
      <c r="C280"/>
    </row>
    <row r="281" spans="1:3">
      <c r="A281"/>
      <c r="B281"/>
      <c r="C281"/>
    </row>
    <row r="282" spans="1:3">
      <c r="A282"/>
      <c r="B282"/>
      <c r="C282"/>
    </row>
    <row r="283" spans="1:3">
      <c r="A283"/>
      <c r="B283"/>
      <c r="C283"/>
    </row>
    <row r="284" spans="1:3">
      <c r="A284"/>
      <c r="B284"/>
      <c r="C284"/>
    </row>
    <row r="285" spans="1:3">
      <c r="A285"/>
      <c r="B285"/>
      <c r="C285"/>
    </row>
    <row r="286" spans="1:3">
      <c r="A286"/>
      <c r="B286"/>
      <c r="C286"/>
    </row>
    <row r="287" spans="1:3">
      <c r="A287"/>
      <c r="B287"/>
      <c r="C287"/>
    </row>
    <row r="288" spans="1:3">
      <c r="A288"/>
      <c r="B288"/>
      <c r="C288"/>
    </row>
    <row r="289" spans="1:3">
      <c r="A289"/>
      <c r="B289"/>
      <c r="C289"/>
    </row>
    <row r="290" spans="1:3">
      <c r="A290"/>
      <c r="B290"/>
      <c r="C290"/>
    </row>
    <row r="291" spans="1:3">
      <c r="A291"/>
      <c r="B291"/>
      <c r="C291"/>
    </row>
    <row r="292" spans="1:3">
      <c r="A292"/>
      <c r="B292"/>
      <c r="C292"/>
    </row>
    <row r="293" spans="1:3">
      <c r="A293"/>
      <c r="B293"/>
      <c r="C293"/>
    </row>
    <row r="294" spans="1:3">
      <c r="A294"/>
      <c r="B294"/>
      <c r="C294"/>
    </row>
    <row r="295" spans="1:3">
      <c r="A295"/>
      <c r="B295"/>
      <c r="C295"/>
    </row>
    <row r="296" spans="1:3">
      <c r="A296"/>
      <c r="B296"/>
      <c r="C296"/>
    </row>
    <row r="297" spans="1:3">
      <c r="A297"/>
      <c r="B297"/>
      <c r="C297"/>
    </row>
    <row r="298" spans="1:3">
      <c r="A298"/>
      <c r="B298"/>
      <c r="C298"/>
    </row>
    <row r="299" spans="1:3">
      <c r="A299"/>
      <c r="B299"/>
      <c r="C299"/>
    </row>
    <row r="300" spans="1:3">
      <c r="A300"/>
      <c r="B300"/>
      <c r="C300"/>
    </row>
    <row r="301" spans="1:3">
      <c r="A301"/>
      <c r="B301"/>
      <c r="C301"/>
    </row>
    <row r="302" spans="1:3">
      <c r="A302"/>
      <c r="B302"/>
      <c r="C302"/>
    </row>
    <row r="303" spans="1:3">
      <c r="A303"/>
      <c r="B303"/>
      <c r="C303"/>
    </row>
    <row r="304" spans="1:3">
      <c r="A304"/>
      <c r="B304"/>
      <c r="C304"/>
    </row>
    <row r="305" spans="1:3">
      <c r="A305"/>
      <c r="B305"/>
      <c r="C305"/>
    </row>
    <row r="306" spans="1:3">
      <c r="A306"/>
      <c r="B306"/>
      <c r="C306"/>
    </row>
    <row r="307" spans="1:3">
      <c r="A307"/>
      <c r="B307"/>
      <c r="C307"/>
    </row>
    <row r="308" spans="1:3">
      <c r="A308"/>
      <c r="B308"/>
      <c r="C308"/>
    </row>
    <row r="309" spans="1:3">
      <c r="A309"/>
      <c r="B309"/>
      <c r="C309"/>
    </row>
    <row r="310" spans="1:3">
      <c r="A310"/>
      <c r="B310"/>
      <c r="C310"/>
    </row>
    <row r="311" spans="1:3">
      <c r="A311"/>
      <c r="B311"/>
      <c r="C311"/>
    </row>
    <row r="312" spans="1:3">
      <c r="A312"/>
      <c r="B312"/>
      <c r="C312"/>
    </row>
    <row r="313" spans="1:3">
      <c r="A313"/>
      <c r="B313"/>
      <c r="C313"/>
    </row>
    <row r="314" spans="1:3">
      <c r="A314"/>
      <c r="B314"/>
      <c r="C314"/>
    </row>
    <row r="315" spans="1:3">
      <c r="A315"/>
      <c r="B315"/>
      <c r="C315"/>
    </row>
    <row r="316" spans="1:3">
      <c r="A316"/>
      <c r="B316"/>
      <c r="C316"/>
    </row>
    <row r="317" spans="1:3">
      <c r="A317"/>
      <c r="B317"/>
      <c r="C317"/>
    </row>
    <row r="318" spans="1:3">
      <c r="A318"/>
      <c r="B318"/>
      <c r="C318"/>
    </row>
    <row r="319" spans="1:3">
      <c r="A319"/>
      <c r="B319"/>
      <c r="C319"/>
    </row>
    <row r="320" spans="1:3">
      <c r="A320"/>
      <c r="B320"/>
      <c r="C320"/>
    </row>
    <row r="321" spans="1:3">
      <c r="A321"/>
      <c r="B321"/>
      <c r="C321"/>
    </row>
    <row r="322" spans="1:3">
      <c r="A322"/>
      <c r="B322"/>
      <c r="C322"/>
    </row>
    <row r="323" spans="1:3">
      <c r="A323"/>
      <c r="B323"/>
      <c r="C323"/>
    </row>
    <row r="324" spans="1:3">
      <c r="A324"/>
      <c r="B324"/>
      <c r="C324"/>
    </row>
    <row r="325" spans="1:3">
      <c r="A325"/>
      <c r="B325"/>
      <c r="C325"/>
    </row>
    <row r="326" spans="1:3">
      <c r="A326"/>
      <c r="B326"/>
      <c r="C326"/>
    </row>
    <row r="327" spans="1:3">
      <c r="A327"/>
      <c r="B327"/>
      <c r="C327"/>
    </row>
    <row r="328" spans="1:3">
      <c r="A328"/>
      <c r="B328"/>
      <c r="C328"/>
    </row>
    <row r="329" spans="1:3">
      <c r="A329"/>
      <c r="B329"/>
      <c r="C329"/>
    </row>
    <row r="330" spans="1:3">
      <c r="A330"/>
      <c r="B330"/>
      <c r="C330"/>
    </row>
    <row r="331" spans="1:3">
      <c r="A331"/>
      <c r="B331"/>
      <c r="C331"/>
    </row>
    <row r="332" spans="1:3">
      <c r="A332"/>
      <c r="B332"/>
      <c r="C332"/>
    </row>
    <row r="333" spans="1:3">
      <c r="A333"/>
      <c r="B333"/>
      <c r="C333"/>
    </row>
    <row r="334" spans="1:3">
      <c r="A334"/>
      <c r="B334"/>
      <c r="C334"/>
    </row>
    <row r="335" spans="1:3">
      <c r="A335"/>
      <c r="B335"/>
      <c r="C335"/>
    </row>
    <row r="336" spans="1:3">
      <c r="A336"/>
      <c r="B336"/>
      <c r="C336"/>
    </row>
    <row r="337" spans="1:3">
      <c r="A337"/>
      <c r="B337"/>
      <c r="C337"/>
    </row>
    <row r="338" spans="1:3">
      <c r="A338"/>
      <c r="B338"/>
      <c r="C338"/>
    </row>
    <row r="339" spans="1:3">
      <c r="A339"/>
      <c r="B339"/>
      <c r="C339"/>
    </row>
    <row r="340" spans="1:3">
      <c r="A340"/>
      <c r="B340"/>
      <c r="C340"/>
    </row>
    <row r="341" spans="1:3">
      <c r="A341"/>
      <c r="B341"/>
      <c r="C341"/>
    </row>
    <row r="342" spans="1:3">
      <c r="A342"/>
      <c r="B342"/>
      <c r="C342"/>
    </row>
    <row r="343" spans="1:3">
      <c r="A343"/>
      <c r="B343"/>
      <c r="C343"/>
    </row>
    <row r="344" spans="1:3">
      <c r="A344"/>
      <c r="B344"/>
      <c r="C344"/>
    </row>
    <row r="345" spans="1:3">
      <c r="A345"/>
      <c r="B345"/>
      <c r="C345"/>
    </row>
    <row r="346" spans="1:3">
      <c r="A346"/>
      <c r="B346"/>
      <c r="C346"/>
    </row>
    <row r="347" spans="1:3">
      <c r="A347"/>
      <c r="B347"/>
      <c r="C347"/>
    </row>
    <row r="348" spans="1:3">
      <c r="A348"/>
      <c r="B348"/>
      <c r="C348"/>
    </row>
    <row r="349" spans="1:3">
      <c r="A349"/>
      <c r="B349"/>
      <c r="C349"/>
    </row>
    <row r="350" spans="1:3">
      <c r="A350"/>
      <c r="B350"/>
      <c r="C350"/>
    </row>
    <row r="351" spans="1:3">
      <c r="A351"/>
      <c r="B351"/>
      <c r="C351"/>
    </row>
    <row r="352" spans="1:3">
      <c r="A352"/>
      <c r="B352"/>
      <c r="C352"/>
    </row>
    <row r="353" spans="1:3">
      <c r="A353"/>
      <c r="B353"/>
      <c r="C353"/>
    </row>
    <row r="354" spans="1:3">
      <c r="A354"/>
      <c r="B354"/>
      <c r="C354"/>
    </row>
    <row r="355" spans="1:3">
      <c r="A355"/>
      <c r="B355"/>
      <c r="C355"/>
    </row>
    <row r="356" spans="1:3">
      <c r="A356"/>
      <c r="B356"/>
      <c r="C356"/>
    </row>
    <row r="357" spans="1:3">
      <c r="A357"/>
      <c r="B357"/>
      <c r="C357"/>
    </row>
    <row r="358" spans="1:3">
      <c r="A358"/>
      <c r="B358"/>
      <c r="C358"/>
    </row>
    <row r="359" spans="1:3">
      <c r="A359"/>
      <c r="B359"/>
      <c r="C359"/>
    </row>
    <row r="360" spans="1:3">
      <c r="A360"/>
      <c r="B360"/>
      <c r="C360"/>
    </row>
    <row r="361" spans="1:3">
      <c r="A361"/>
      <c r="B361"/>
      <c r="C361"/>
    </row>
    <row r="362" spans="1:3">
      <c r="A362"/>
      <c r="B362"/>
      <c r="C362"/>
    </row>
    <row r="363" spans="1:3">
      <c r="A363"/>
      <c r="B363"/>
      <c r="C363"/>
    </row>
    <row r="364" spans="1:3">
      <c r="A364"/>
      <c r="B364"/>
      <c r="C364"/>
    </row>
    <row r="365" spans="1:3">
      <c r="A365"/>
      <c r="B365"/>
      <c r="C365"/>
    </row>
    <row r="366" spans="1:3">
      <c r="A366"/>
      <c r="B366"/>
      <c r="C366"/>
    </row>
    <row r="367" spans="1:3">
      <c r="A367"/>
      <c r="B367"/>
      <c r="C367"/>
    </row>
    <row r="368" spans="1:3">
      <c r="A368"/>
      <c r="B368"/>
      <c r="C368"/>
    </row>
    <row r="369" spans="1:3">
      <c r="A369"/>
      <c r="B369"/>
      <c r="C369"/>
    </row>
    <row r="370" spans="1:3">
      <c r="A370"/>
      <c r="B370"/>
      <c r="C370"/>
    </row>
    <row r="371" spans="1:3">
      <c r="A371"/>
      <c r="B371"/>
      <c r="C371"/>
    </row>
    <row r="372" spans="1:3">
      <c r="A372"/>
      <c r="B372"/>
      <c r="C372"/>
    </row>
    <row r="373" spans="1:3">
      <c r="A373"/>
      <c r="B373"/>
      <c r="C373"/>
    </row>
    <row r="374" spans="1:3">
      <c r="A374"/>
      <c r="B374"/>
      <c r="C374"/>
    </row>
    <row r="375" spans="1:3">
      <c r="A375"/>
      <c r="B375"/>
      <c r="C375"/>
    </row>
    <row r="376" spans="1:3">
      <c r="A376"/>
      <c r="B376"/>
      <c r="C376"/>
    </row>
    <row r="377" spans="1:3">
      <c r="A377"/>
      <c r="B377"/>
      <c r="C377"/>
    </row>
    <row r="378" spans="1:3">
      <c r="A378"/>
      <c r="B378"/>
      <c r="C378"/>
    </row>
    <row r="379" spans="1:3">
      <c r="A379"/>
      <c r="B379"/>
      <c r="C379"/>
    </row>
    <row r="380" spans="1:3">
      <c r="A380"/>
      <c r="B380"/>
      <c r="C380"/>
    </row>
    <row r="381" spans="1:3">
      <c r="A381"/>
      <c r="B381"/>
      <c r="C381"/>
    </row>
    <row r="382" spans="1:3">
      <c r="A382"/>
      <c r="B382"/>
      <c r="C382"/>
    </row>
    <row r="383" spans="1:3">
      <c r="A383"/>
      <c r="B383"/>
      <c r="C383"/>
    </row>
    <row r="384" spans="1:3">
      <c r="A384"/>
      <c r="B384"/>
      <c r="C384"/>
    </row>
    <row r="385" spans="1:3">
      <c r="A385"/>
      <c r="B385"/>
      <c r="C385"/>
    </row>
    <row r="386" spans="1:3">
      <c r="A386"/>
      <c r="B386"/>
      <c r="C386"/>
    </row>
    <row r="387" spans="1:3">
      <c r="A387"/>
      <c r="B387"/>
      <c r="C387"/>
    </row>
    <row r="388" spans="1:3">
      <c r="A388"/>
      <c r="B388"/>
      <c r="C388"/>
    </row>
    <row r="389" spans="1:3">
      <c r="A389"/>
      <c r="B389"/>
      <c r="C389"/>
    </row>
    <row r="390" spans="1:3">
      <c r="A390"/>
      <c r="B390"/>
      <c r="C390"/>
    </row>
    <row r="391" spans="1:3">
      <c r="A391"/>
      <c r="B391"/>
      <c r="C391"/>
    </row>
    <row r="392" spans="1:3">
      <c r="A392"/>
      <c r="B392"/>
      <c r="C392"/>
    </row>
    <row r="393" spans="1:3">
      <c r="A393"/>
      <c r="B393"/>
      <c r="C393"/>
    </row>
    <row r="394" spans="1:3">
      <c r="A394"/>
      <c r="B394"/>
      <c r="C394"/>
    </row>
    <row r="395" spans="1:3">
      <c r="A395"/>
      <c r="B395"/>
      <c r="C395"/>
    </row>
    <row r="396" spans="1:3">
      <c r="A396"/>
      <c r="B396"/>
      <c r="C396"/>
    </row>
    <row r="397" spans="1:3">
      <c r="A397"/>
      <c r="B397"/>
      <c r="C397"/>
    </row>
    <row r="398" spans="1:3">
      <c r="A398"/>
      <c r="B398"/>
      <c r="C398"/>
    </row>
    <row r="399" spans="1:3">
      <c r="A399"/>
      <c r="B399"/>
      <c r="C399"/>
    </row>
    <row r="400" spans="1:3">
      <c r="A400"/>
      <c r="B400"/>
      <c r="C400"/>
    </row>
    <row r="401" spans="1:3">
      <c r="A401"/>
      <c r="B401"/>
      <c r="C401"/>
    </row>
    <row r="402" spans="1:3">
      <c r="A402"/>
      <c r="B402"/>
      <c r="C402"/>
    </row>
    <row r="403" spans="1:3">
      <c r="A403"/>
      <c r="B403"/>
      <c r="C403"/>
    </row>
    <row r="404" spans="1:3">
      <c r="A404"/>
      <c r="B404"/>
      <c r="C404"/>
    </row>
    <row r="405" spans="1:3">
      <c r="A405"/>
      <c r="B405"/>
      <c r="C405"/>
    </row>
    <row r="406" spans="1:3">
      <c r="A406"/>
      <c r="B406"/>
      <c r="C406"/>
    </row>
    <row r="407" spans="1:3">
      <c r="A407"/>
      <c r="B407"/>
      <c r="C407"/>
    </row>
    <row r="408" spans="1:3">
      <c r="A408"/>
      <c r="B408"/>
      <c r="C408"/>
    </row>
    <row r="409" spans="1:3">
      <c r="A409"/>
      <c r="B409"/>
      <c r="C409"/>
    </row>
    <row r="410" spans="1:3">
      <c r="A410"/>
      <c r="B410"/>
      <c r="C410"/>
    </row>
    <row r="411" spans="1:3">
      <c r="A411"/>
      <c r="B411"/>
      <c r="C411"/>
    </row>
    <row r="412" spans="1:3">
      <c r="A412"/>
      <c r="B412"/>
      <c r="C412"/>
    </row>
    <row r="413" spans="1:3">
      <c r="A413"/>
      <c r="B413"/>
      <c r="C413"/>
    </row>
    <row r="414" spans="1:3">
      <c r="A414"/>
      <c r="B414"/>
      <c r="C414"/>
    </row>
    <row r="415" spans="1:3">
      <c r="A415"/>
      <c r="B415"/>
      <c r="C415"/>
    </row>
    <row r="416" spans="1:3">
      <c r="A416"/>
      <c r="B416"/>
      <c r="C416"/>
    </row>
    <row r="417" spans="1:3">
      <c r="A417"/>
      <c r="B417"/>
      <c r="C417"/>
    </row>
    <row r="418" spans="1:3">
      <c r="A418"/>
      <c r="B418"/>
      <c r="C418"/>
    </row>
    <row r="419" spans="1:3">
      <c r="A419"/>
      <c r="B419"/>
      <c r="C419"/>
    </row>
    <row r="420" spans="1:3">
      <c r="A420"/>
      <c r="B420"/>
      <c r="C420"/>
    </row>
    <row r="421" spans="1:3">
      <c r="A421"/>
      <c r="B421"/>
      <c r="C421"/>
    </row>
    <row r="422" spans="1:3">
      <c r="A422"/>
      <c r="B422"/>
      <c r="C422"/>
    </row>
    <row r="423" spans="1:3">
      <c r="A423"/>
      <c r="B423"/>
      <c r="C423"/>
    </row>
    <row r="424" spans="1:3">
      <c r="A424"/>
      <c r="B424"/>
      <c r="C424"/>
    </row>
    <row r="425" spans="1:3">
      <c r="A425"/>
      <c r="B425"/>
      <c r="C425"/>
    </row>
    <row r="426" spans="1:3">
      <c r="A426"/>
      <c r="B426"/>
      <c r="C426"/>
    </row>
    <row r="427" spans="1:3">
      <c r="A427"/>
      <c r="B427"/>
      <c r="C427"/>
    </row>
    <row r="428" spans="1:3">
      <c r="A428"/>
      <c r="B428"/>
      <c r="C428"/>
    </row>
    <row r="429" spans="1:3">
      <c r="A429"/>
      <c r="B429"/>
      <c r="C429"/>
    </row>
    <row r="430" spans="1:3">
      <c r="A430"/>
      <c r="B430"/>
      <c r="C430"/>
    </row>
    <row r="431" spans="1:3">
      <c r="A431"/>
      <c r="B431"/>
      <c r="C431"/>
    </row>
    <row r="432" spans="1:3">
      <c r="A432"/>
      <c r="B432"/>
      <c r="C432"/>
    </row>
    <row r="433" spans="1:3">
      <c r="A433"/>
      <c r="B433"/>
      <c r="C433"/>
    </row>
    <row r="434" spans="1:3">
      <c r="A434"/>
      <c r="B434"/>
      <c r="C434"/>
    </row>
    <row r="435" spans="1:3">
      <c r="A435"/>
      <c r="B435"/>
      <c r="C435"/>
    </row>
    <row r="436" spans="1:3">
      <c r="A436"/>
      <c r="B436"/>
      <c r="C436"/>
    </row>
    <row r="437" spans="1:3">
      <c r="A437"/>
      <c r="B437"/>
      <c r="C437"/>
    </row>
    <row r="438" spans="1:3">
      <c r="A438"/>
      <c r="B438"/>
      <c r="C438"/>
    </row>
    <row r="439" spans="1:3">
      <c r="A439"/>
      <c r="B439"/>
      <c r="C439"/>
    </row>
    <row r="440" spans="1:3">
      <c r="A440"/>
      <c r="B440"/>
      <c r="C440"/>
    </row>
    <row r="441" spans="1:3">
      <c r="A441"/>
      <c r="B441"/>
      <c r="C441"/>
    </row>
    <row r="442" spans="1:3">
      <c r="A442"/>
      <c r="B442"/>
      <c r="C442"/>
    </row>
    <row r="443" spans="1:3">
      <c r="A443"/>
      <c r="B443"/>
      <c r="C443"/>
    </row>
    <row r="444" spans="1:3">
      <c r="A444"/>
      <c r="B444"/>
      <c r="C444"/>
    </row>
    <row r="445" spans="1:3">
      <c r="A445"/>
      <c r="B445"/>
      <c r="C445"/>
    </row>
    <row r="446" spans="1:3">
      <c r="A446"/>
      <c r="B446"/>
      <c r="C446"/>
    </row>
    <row r="447" spans="1:3">
      <c r="A447"/>
      <c r="B447"/>
      <c r="C447"/>
    </row>
    <row r="448" spans="1:3">
      <c r="A448"/>
      <c r="B448"/>
      <c r="C448"/>
    </row>
    <row r="449" spans="1:3">
      <c r="A449"/>
      <c r="B449"/>
      <c r="C449"/>
    </row>
    <row r="450" spans="1:3">
      <c r="A450"/>
      <c r="B450"/>
      <c r="C450"/>
    </row>
    <row r="451" spans="1:3">
      <c r="A451"/>
      <c r="B451"/>
      <c r="C451"/>
    </row>
    <row r="452" spans="1:3">
      <c r="A452"/>
      <c r="B452"/>
      <c r="C452"/>
    </row>
    <row r="453" spans="1:3">
      <c r="A453"/>
      <c r="B453"/>
      <c r="C453"/>
    </row>
    <row r="454" spans="1:3">
      <c r="A454"/>
      <c r="B454"/>
      <c r="C454"/>
    </row>
    <row r="455" spans="1:3">
      <c r="A455"/>
      <c r="B455"/>
      <c r="C455"/>
    </row>
    <row r="456" spans="1:3">
      <c r="A456"/>
      <c r="B456"/>
      <c r="C456"/>
    </row>
    <row r="457" spans="1:3">
      <c r="A457"/>
      <c r="B457"/>
      <c r="C457"/>
    </row>
    <row r="458" spans="1:3">
      <c r="A458"/>
      <c r="B458"/>
      <c r="C458"/>
    </row>
    <row r="459" spans="1:3">
      <c r="A459"/>
      <c r="B459"/>
      <c r="C459"/>
    </row>
    <row r="460" spans="1:3">
      <c r="A460"/>
      <c r="B460"/>
      <c r="C460"/>
    </row>
    <row r="461" spans="1:3">
      <c r="A461"/>
      <c r="B461"/>
      <c r="C461"/>
    </row>
    <row r="462" spans="1:3">
      <c r="A462"/>
      <c r="B462"/>
      <c r="C462"/>
    </row>
    <row r="463" spans="1:3">
      <c r="A463"/>
      <c r="B463"/>
      <c r="C463"/>
    </row>
    <row r="464" spans="1:3">
      <c r="A464"/>
      <c r="B464"/>
      <c r="C464"/>
    </row>
    <row r="465" spans="1:3">
      <c r="A465"/>
      <c r="B465"/>
      <c r="C465"/>
    </row>
    <row r="466" spans="1:3">
      <c r="A466"/>
      <c r="B466"/>
      <c r="C466"/>
    </row>
    <row r="467" spans="1:3">
      <c r="A467"/>
      <c r="B467"/>
      <c r="C467"/>
    </row>
    <row r="468" spans="1:3">
      <c r="A468"/>
      <c r="B468"/>
      <c r="C468"/>
    </row>
    <row r="469" spans="1:3">
      <c r="A469"/>
      <c r="B469"/>
      <c r="C469"/>
    </row>
    <row r="470" spans="1:3">
      <c r="A470"/>
      <c r="B470"/>
      <c r="C470"/>
    </row>
    <row r="471" spans="1:3">
      <c r="A471"/>
      <c r="B471"/>
      <c r="C471"/>
    </row>
    <row r="472" spans="1:3">
      <c r="A472"/>
      <c r="B472"/>
      <c r="C472"/>
    </row>
    <row r="473" spans="1:3">
      <c r="A473"/>
      <c r="B473"/>
      <c r="C473"/>
    </row>
    <row r="474" spans="1:3">
      <c r="A474"/>
      <c r="B474"/>
      <c r="C474"/>
    </row>
    <row r="475" spans="1:3">
      <c r="A475"/>
      <c r="B475"/>
      <c r="C475"/>
    </row>
    <row r="476" spans="1:3">
      <c r="A476"/>
      <c r="B476"/>
      <c r="C476"/>
    </row>
    <row r="477" spans="1:3">
      <c r="A477"/>
      <c r="B477"/>
      <c r="C477"/>
    </row>
    <row r="478" spans="1:3">
      <c r="A478"/>
      <c r="B478"/>
      <c r="C478"/>
    </row>
    <row r="479" spans="1:3">
      <c r="A479"/>
      <c r="B479"/>
      <c r="C479"/>
    </row>
    <row r="480" spans="1:3">
      <c r="A480"/>
      <c r="B480"/>
      <c r="C480"/>
    </row>
    <row r="481" spans="1:3">
      <c r="A481"/>
      <c r="B481"/>
      <c r="C481"/>
    </row>
    <row r="482" spans="1:3">
      <c r="A482"/>
      <c r="B482"/>
      <c r="C482"/>
    </row>
    <row r="483" spans="1:3">
      <c r="A483"/>
      <c r="B483"/>
      <c r="C483"/>
    </row>
    <row r="484" spans="1:3">
      <c r="A484"/>
      <c r="B484"/>
      <c r="C484"/>
    </row>
    <row r="485" spans="1:3">
      <c r="A485"/>
      <c r="B485"/>
      <c r="C485"/>
    </row>
    <row r="486" spans="1:3">
      <c r="A486"/>
      <c r="B486"/>
      <c r="C486"/>
    </row>
    <row r="487" spans="1:3">
      <c r="A487"/>
      <c r="B487"/>
      <c r="C487"/>
    </row>
    <row r="488" spans="1:3">
      <c r="A488"/>
      <c r="B488"/>
      <c r="C488"/>
    </row>
    <row r="489" spans="1:3">
      <c r="A489"/>
      <c r="B489"/>
      <c r="C489"/>
    </row>
    <row r="490" spans="1:3">
      <c r="A490"/>
      <c r="B490"/>
      <c r="C490"/>
    </row>
    <row r="491" spans="1:3">
      <c r="A491"/>
      <c r="B491"/>
      <c r="C491"/>
    </row>
    <row r="492" spans="1:3">
      <c r="A492"/>
      <c r="B492"/>
      <c r="C492"/>
    </row>
    <row r="493" spans="1:3">
      <c r="A493"/>
      <c r="B493"/>
      <c r="C493"/>
    </row>
    <row r="494" spans="1:3">
      <c r="A494"/>
      <c r="B494"/>
      <c r="C494"/>
    </row>
    <row r="495" spans="1:3">
      <c r="A495"/>
      <c r="B495"/>
      <c r="C495"/>
    </row>
    <row r="496" spans="1:3">
      <c r="A496"/>
      <c r="B496"/>
      <c r="C496"/>
    </row>
    <row r="497" spans="1:3">
      <c r="A497"/>
      <c r="B497"/>
      <c r="C497"/>
    </row>
    <row r="498" spans="1:3">
      <c r="A498"/>
      <c r="B498"/>
      <c r="C498"/>
    </row>
    <row r="499" spans="1:3">
      <c r="A499"/>
      <c r="B499"/>
      <c r="C499"/>
    </row>
    <row r="500" spans="1:3">
      <c r="A500"/>
      <c r="B500"/>
      <c r="C500"/>
    </row>
    <row r="501" spans="1:3">
      <c r="A501"/>
      <c r="B501"/>
      <c r="C501"/>
    </row>
    <row r="502" spans="1:3">
      <c r="A502"/>
      <c r="B502"/>
      <c r="C502"/>
    </row>
    <row r="503" spans="1:3">
      <c r="A503"/>
      <c r="B503"/>
      <c r="C503"/>
    </row>
    <row r="504" spans="1:3">
      <c r="A504"/>
      <c r="B504"/>
      <c r="C504"/>
    </row>
    <row r="505" spans="1:3">
      <c r="A505"/>
      <c r="B505"/>
      <c r="C505"/>
    </row>
    <row r="506" spans="1:3">
      <c r="A506"/>
      <c r="B506"/>
      <c r="C506"/>
    </row>
    <row r="507" spans="1:3">
      <c r="A507"/>
      <c r="B507"/>
      <c r="C507"/>
    </row>
    <row r="508" spans="1:3">
      <c r="A508"/>
      <c r="B508"/>
      <c r="C508"/>
    </row>
    <row r="509" spans="1:3">
      <c r="A509"/>
      <c r="B509"/>
      <c r="C509"/>
    </row>
    <row r="510" spans="1:3">
      <c r="A510"/>
      <c r="B510"/>
      <c r="C510"/>
    </row>
    <row r="511" spans="1:3">
      <c r="A511"/>
      <c r="B511"/>
      <c r="C511"/>
    </row>
    <row r="512" spans="1:3">
      <c r="A512"/>
      <c r="B512"/>
      <c r="C512"/>
    </row>
    <row r="513" spans="1:3">
      <c r="A513"/>
      <c r="B513"/>
      <c r="C513"/>
    </row>
    <row r="514" spans="1:3">
      <c r="A514"/>
      <c r="B514"/>
      <c r="C514"/>
    </row>
  </sheetData>
  <autoFilter ref="F1:F514" xr:uid="{BBD63515-38A8-488A-8EF1-235067127E22}"/>
  <mergeCells count="2">
    <mergeCell ref="A1:G1"/>
    <mergeCell ref="J1:M1"/>
  </mergeCells>
  <phoneticPr fontId="20" type="noConversion"/>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68C49-BAFE-41EB-B677-E2073D8B3EDF}">
  <sheetPr>
    <tabColor rgb="FF00B0F0"/>
  </sheetPr>
  <dimension ref="A1:AY731"/>
  <sheetViews>
    <sheetView zoomScale="120" zoomScaleNormal="120" workbookViewId="0">
      <pane ySplit="1" topLeftCell="A143" activePane="bottomLeft" state="frozen"/>
      <selection pane="bottomLeft" activeCell="E145" sqref="E145"/>
    </sheetView>
  </sheetViews>
  <sheetFormatPr defaultColWidth="9.140625" defaultRowHeight="12.75"/>
  <cols>
    <col min="1" max="1" width="27.140625" style="9" customWidth="1"/>
    <col min="2" max="2" width="31.7109375" style="9" customWidth="1"/>
    <col min="3" max="3" width="17.7109375" style="9" customWidth="1"/>
    <col min="4" max="4" width="13.28515625" style="9" customWidth="1"/>
    <col min="5" max="5" width="107.5703125" style="11" customWidth="1"/>
    <col min="6" max="6" width="56" style="9" customWidth="1"/>
    <col min="7" max="7" width="25.28515625" style="11" customWidth="1"/>
    <col min="8" max="16384" width="9.140625" style="473"/>
  </cols>
  <sheetData>
    <row r="1" spans="1:51" s="735" customFormat="1" ht="37.5" customHeight="1">
      <c r="A1" s="734" t="s">
        <v>3087</v>
      </c>
      <c r="B1" s="734" t="s">
        <v>5</v>
      </c>
      <c r="C1" s="734" t="s">
        <v>4253</v>
      </c>
      <c r="D1" s="734" t="s">
        <v>4254</v>
      </c>
      <c r="E1" s="734" t="s">
        <v>4255</v>
      </c>
      <c r="F1" s="734" t="s">
        <v>5</v>
      </c>
      <c r="G1" s="734" t="s">
        <v>4730</v>
      </c>
      <c r="H1" s="473"/>
      <c r="I1" s="473"/>
      <c r="J1" s="9" t="s">
        <v>4205</v>
      </c>
      <c r="K1" s="744">
        <f ca="1">TODAY()</f>
        <v>44964</v>
      </c>
      <c r="L1" s="473"/>
      <c r="M1" s="473"/>
      <c r="N1" s="473"/>
      <c r="O1" s="473"/>
      <c r="P1" s="473"/>
      <c r="Q1" s="473"/>
      <c r="R1" s="473"/>
      <c r="S1" s="473"/>
      <c r="T1" s="473"/>
      <c r="U1" s="473"/>
      <c r="V1" s="473"/>
      <c r="W1" s="473"/>
      <c r="X1" s="473"/>
      <c r="Y1" s="473"/>
      <c r="Z1" s="473"/>
      <c r="AA1" s="473"/>
      <c r="AB1" s="473"/>
      <c r="AC1" s="473"/>
      <c r="AD1" s="473"/>
      <c r="AE1" s="473"/>
      <c r="AF1" s="473"/>
      <c r="AG1" s="473"/>
      <c r="AH1" s="473"/>
      <c r="AI1" s="473"/>
      <c r="AJ1" s="473"/>
      <c r="AK1" s="473"/>
      <c r="AL1" s="473"/>
      <c r="AM1" s="473"/>
      <c r="AN1" s="473"/>
      <c r="AO1" s="473"/>
      <c r="AP1" s="473"/>
      <c r="AQ1" s="473"/>
      <c r="AR1" s="473"/>
      <c r="AS1" s="473"/>
      <c r="AT1" s="473"/>
      <c r="AU1" s="473"/>
      <c r="AV1" s="473"/>
      <c r="AW1" s="473"/>
      <c r="AX1" s="473"/>
      <c r="AY1" s="473"/>
    </row>
    <row r="2" spans="1:51">
      <c r="A2" s="154" t="s">
        <v>3873</v>
      </c>
      <c r="B2" s="154" t="s">
        <v>4387</v>
      </c>
      <c r="C2" s="154" t="s">
        <v>4512</v>
      </c>
      <c r="D2" s="154" t="s">
        <v>4534</v>
      </c>
      <c r="E2" s="155" t="s">
        <v>4566</v>
      </c>
      <c r="F2" s="154" t="s">
        <v>4387</v>
      </c>
      <c r="G2" s="155"/>
    </row>
    <row r="3" spans="1:51" ht="27" customHeight="1">
      <c r="A3" s="154" t="s">
        <v>48</v>
      </c>
      <c r="B3" s="154" t="s">
        <v>4058</v>
      </c>
      <c r="C3" s="154" t="s">
        <v>4149</v>
      </c>
      <c r="D3" s="154" t="s">
        <v>4247</v>
      </c>
      <c r="E3" s="155" t="s">
        <v>4293</v>
      </c>
      <c r="F3" s="154" t="s">
        <v>4058</v>
      </c>
      <c r="G3" s="155"/>
    </row>
    <row r="4" spans="1:51" ht="28.5" customHeight="1">
      <c r="A4" s="484" t="s">
        <v>290</v>
      </c>
      <c r="B4" s="484" t="s">
        <v>5047</v>
      </c>
      <c r="C4" s="484" t="s">
        <v>5092</v>
      </c>
      <c r="D4" s="739" t="s">
        <v>5159</v>
      </c>
      <c r="E4" s="484" t="s">
        <v>5198</v>
      </c>
      <c r="F4" s="484" t="s">
        <v>5047</v>
      </c>
      <c r="G4" s="155"/>
    </row>
    <row r="5" spans="1:51">
      <c r="A5" s="484" t="s">
        <v>290</v>
      </c>
      <c r="B5" s="484" t="s">
        <v>5048</v>
      </c>
      <c r="C5" s="484" t="s">
        <v>5193</v>
      </c>
      <c r="D5" s="484" t="s">
        <v>5192</v>
      </c>
      <c r="E5" s="484" t="s">
        <v>5202</v>
      </c>
      <c r="F5" s="484" t="s">
        <v>5048</v>
      </c>
      <c r="G5" s="155"/>
    </row>
    <row r="6" spans="1:51">
      <c r="A6" s="484" t="s">
        <v>290</v>
      </c>
      <c r="B6" s="484" t="s">
        <v>5058</v>
      </c>
      <c r="C6" s="484" t="s">
        <v>5193</v>
      </c>
      <c r="D6" s="484" t="s">
        <v>5192</v>
      </c>
      <c r="E6" s="484" t="s">
        <v>5202</v>
      </c>
      <c r="F6" s="484" t="s">
        <v>5058</v>
      </c>
      <c r="G6" s="155"/>
    </row>
    <row r="7" spans="1:51">
      <c r="A7" s="154" t="s">
        <v>862</v>
      </c>
      <c r="B7" s="154" t="s">
        <v>4904</v>
      </c>
      <c r="C7" s="154" t="s">
        <v>5019</v>
      </c>
      <c r="D7" s="154" t="s">
        <v>5021</v>
      </c>
      <c r="E7" s="154" t="s">
        <v>5044</v>
      </c>
      <c r="F7" s="154" t="s">
        <v>4904</v>
      </c>
      <c r="G7" s="155"/>
    </row>
    <row r="8" spans="1:51">
      <c r="A8" s="154" t="s">
        <v>862</v>
      </c>
      <c r="B8" s="154" t="s">
        <v>4905</v>
      </c>
      <c r="C8" s="154" t="s">
        <v>5019</v>
      </c>
      <c r="D8" s="154" t="s">
        <v>5021</v>
      </c>
      <c r="E8" s="154" t="s">
        <v>5044</v>
      </c>
      <c r="F8" s="154" t="s">
        <v>4905</v>
      </c>
      <c r="G8" s="155"/>
    </row>
    <row r="9" spans="1:51">
      <c r="A9" s="154" t="s">
        <v>22</v>
      </c>
      <c r="B9" s="154" t="s">
        <v>4605</v>
      </c>
      <c r="C9" s="154" t="s">
        <v>4645</v>
      </c>
      <c r="D9" s="154" t="s">
        <v>4648</v>
      </c>
      <c r="E9" s="154" t="s">
        <v>4729</v>
      </c>
      <c r="F9" s="154" t="s">
        <v>4605</v>
      </c>
      <c r="G9" s="155" t="s">
        <v>5577</v>
      </c>
    </row>
    <row r="10" spans="1:51">
      <c r="A10" s="154" t="s">
        <v>48</v>
      </c>
      <c r="B10" s="154" t="s">
        <v>4058</v>
      </c>
      <c r="C10" s="154" t="s">
        <v>4224</v>
      </c>
      <c r="D10" s="154" t="s">
        <v>4245</v>
      </c>
      <c r="E10" s="155" t="s">
        <v>4292</v>
      </c>
      <c r="F10" s="154" t="s">
        <v>4058</v>
      </c>
      <c r="G10" s="155"/>
    </row>
    <row r="11" spans="1:51">
      <c r="A11" s="154" t="s">
        <v>74</v>
      </c>
      <c r="B11" s="154" t="s">
        <v>5262</v>
      </c>
      <c r="C11" s="154" t="s">
        <v>5413</v>
      </c>
      <c r="D11" s="154" t="s">
        <v>5412</v>
      </c>
      <c r="E11" s="154" t="s">
        <v>5455</v>
      </c>
      <c r="F11" s="154" t="s">
        <v>5262</v>
      </c>
      <c r="G11" s="155"/>
    </row>
    <row r="12" spans="1:51">
      <c r="A12" s="154" t="s">
        <v>74</v>
      </c>
      <c r="B12" s="154" t="s">
        <v>5263</v>
      </c>
      <c r="C12" s="154" t="s">
        <v>5413</v>
      </c>
      <c r="D12" s="154" t="s">
        <v>5412</v>
      </c>
      <c r="E12" s="154" t="s">
        <v>5455</v>
      </c>
      <c r="F12" s="154" t="s">
        <v>5263</v>
      </c>
      <c r="G12" s="155"/>
    </row>
    <row r="13" spans="1:51">
      <c r="A13" s="154" t="s">
        <v>1708</v>
      </c>
      <c r="B13" s="154" t="s">
        <v>4767</v>
      </c>
      <c r="C13" s="154" t="s">
        <v>4833</v>
      </c>
      <c r="D13" s="154" t="s">
        <v>4881</v>
      </c>
      <c r="E13" s="154" t="s">
        <v>5032</v>
      </c>
      <c r="F13" s="154" t="s">
        <v>4767</v>
      </c>
      <c r="G13" s="155"/>
    </row>
    <row r="14" spans="1:51">
      <c r="A14" s="154" t="s">
        <v>843</v>
      </c>
      <c r="B14" s="154" t="s">
        <v>1980</v>
      </c>
      <c r="C14" s="154" t="s">
        <v>3477</v>
      </c>
      <c r="D14" s="154" t="s">
        <v>3485</v>
      </c>
      <c r="E14" s="155" t="s">
        <v>3591</v>
      </c>
      <c r="F14" s="154" t="s">
        <v>1980</v>
      </c>
      <c r="G14" s="155"/>
    </row>
    <row r="15" spans="1:51">
      <c r="A15" s="154" t="s">
        <v>1708</v>
      </c>
      <c r="B15" s="154" t="s">
        <v>1568</v>
      </c>
      <c r="C15" s="154" t="s">
        <v>1624</v>
      </c>
      <c r="D15" s="154" t="s">
        <v>3249</v>
      </c>
      <c r="E15" s="155" t="s">
        <v>3058</v>
      </c>
      <c r="F15" s="154" t="s">
        <v>1568</v>
      </c>
      <c r="G15" s="155"/>
    </row>
    <row r="16" spans="1:51">
      <c r="A16" s="154" t="s">
        <v>1708</v>
      </c>
      <c r="B16" s="154" t="s">
        <v>1566</v>
      </c>
      <c r="C16" s="154" t="s">
        <v>1624</v>
      </c>
      <c r="D16" s="154" t="s">
        <v>3249</v>
      </c>
      <c r="E16" s="155" t="s">
        <v>3058</v>
      </c>
      <c r="F16" s="154" t="s">
        <v>1566</v>
      </c>
      <c r="G16" s="155"/>
    </row>
    <row r="17" spans="1:7">
      <c r="A17" s="154" t="s">
        <v>1708</v>
      </c>
      <c r="B17" s="154" t="s">
        <v>1567</v>
      </c>
      <c r="C17" s="154" t="s">
        <v>1624</v>
      </c>
      <c r="D17" s="154" t="s">
        <v>3249</v>
      </c>
      <c r="E17" s="155" t="s">
        <v>3058</v>
      </c>
      <c r="F17" s="154" t="s">
        <v>1567</v>
      </c>
      <c r="G17" s="155"/>
    </row>
    <row r="18" spans="1:7">
      <c r="A18" s="154" t="s">
        <v>1708</v>
      </c>
      <c r="B18" s="154" t="s">
        <v>1563</v>
      </c>
      <c r="C18" s="154" t="s">
        <v>1624</v>
      </c>
      <c r="D18" s="154" t="s">
        <v>3249</v>
      </c>
      <c r="E18" s="155" t="s">
        <v>3058</v>
      </c>
      <c r="F18" s="154" t="s">
        <v>1563</v>
      </c>
      <c r="G18" s="155"/>
    </row>
    <row r="19" spans="1:7">
      <c r="A19" s="154" t="s">
        <v>1708</v>
      </c>
      <c r="B19" s="154" t="s">
        <v>1562</v>
      </c>
      <c r="C19" s="154" t="s">
        <v>1624</v>
      </c>
      <c r="D19" s="154" t="s">
        <v>3249</v>
      </c>
      <c r="E19" s="155" t="s">
        <v>3058</v>
      </c>
      <c r="F19" s="154" t="s">
        <v>1562</v>
      </c>
      <c r="G19" s="155"/>
    </row>
    <row r="20" spans="1:7">
      <c r="A20" s="154" t="s">
        <v>1708</v>
      </c>
      <c r="B20" s="154" t="s">
        <v>1559</v>
      </c>
      <c r="C20" s="154" t="s">
        <v>1624</v>
      </c>
      <c r="D20" s="154" t="s">
        <v>3249</v>
      </c>
      <c r="E20" s="155" t="s">
        <v>3058</v>
      </c>
      <c r="F20" s="154" t="s">
        <v>1559</v>
      </c>
      <c r="G20" s="155"/>
    </row>
    <row r="21" spans="1:7">
      <c r="A21" s="154" t="s">
        <v>1708</v>
      </c>
      <c r="B21" s="154" t="s">
        <v>1565</v>
      </c>
      <c r="C21" s="154" t="s">
        <v>1624</v>
      </c>
      <c r="D21" s="154" t="s">
        <v>3249</v>
      </c>
      <c r="E21" s="155" t="s">
        <v>3058</v>
      </c>
      <c r="F21" s="154" t="s">
        <v>1565</v>
      </c>
      <c r="G21" s="155"/>
    </row>
    <row r="22" spans="1:7">
      <c r="A22" s="154" t="s">
        <v>1708</v>
      </c>
      <c r="B22" s="154" t="s">
        <v>1564</v>
      </c>
      <c r="C22" s="154" t="s">
        <v>1624</v>
      </c>
      <c r="D22" s="154" t="s">
        <v>3249</v>
      </c>
      <c r="E22" s="155" t="s">
        <v>3058</v>
      </c>
      <c r="F22" s="154" t="s">
        <v>1564</v>
      </c>
      <c r="G22" s="155"/>
    </row>
    <row r="23" spans="1:7">
      <c r="A23" s="154" t="s">
        <v>1709</v>
      </c>
      <c r="B23" s="154" t="s">
        <v>1561</v>
      </c>
      <c r="C23" s="154" t="s">
        <v>1624</v>
      </c>
      <c r="D23" s="154" t="s">
        <v>3249</v>
      </c>
      <c r="E23" s="155" t="s">
        <v>3058</v>
      </c>
      <c r="F23" s="154" t="s">
        <v>1561</v>
      </c>
      <c r="G23" s="155"/>
    </row>
    <row r="24" spans="1:7">
      <c r="A24" s="154" t="s">
        <v>1708</v>
      </c>
      <c r="B24" s="154" t="s">
        <v>1560</v>
      </c>
      <c r="C24" s="154" t="s">
        <v>1624</v>
      </c>
      <c r="D24" s="154" t="s">
        <v>3249</v>
      </c>
      <c r="E24" s="155" t="s">
        <v>3058</v>
      </c>
      <c r="F24" s="154" t="s">
        <v>1560</v>
      </c>
      <c r="G24" s="155"/>
    </row>
    <row r="25" spans="1:7">
      <c r="A25" s="154" t="s">
        <v>3040</v>
      </c>
      <c r="B25" s="154" t="s">
        <v>3619</v>
      </c>
      <c r="C25" s="155" t="s">
        <v>3720</v>
      </c>
      <c r="D25" s="154" t="s">
        <v>3719</v>
      </c>
      <c r="E25" s="155" t="s">
        <v>3733</v>
      </c>
      <c r="F25" s="154" t="s">
        <v>3619</v>
      </c>
      <c r="G25" s="155"/>
    </row>
    <row r="26" spans="1:7">
      <c r="A26" s="154" t="s">
        <v>74</v>
      </c>
      <c r="B26" s="154" t="s">
        <v>5260</v>
      </c>
      <c r="C26" s="727" t="s">
        <v>5406</v>
      </c>
      <c r="D26" s="727" t="s">
        <v>5407</v>
      </c>
      <c r="E26" s="154" t="s">
        <v>5453</v>
      </c>
      <c r="F26" s="154" t="s">
        <v>5260</v>
      </c>
      <c r="G26" s="155"/>
    </row>
    <row r="27" spans="1:7">
      <c r="A27" s="154" t="s">
        <v>843</v>
      </c>
      <c r="B27" s="154" t="s">
        <v>3760</v>
      </c>
      <c r="C27" s="154" t="s">
        <v>3848</v>
      </c>
      <c r="D27" s="154" t="s">
        <v>3850</v>
      </c>
      <c r="E27" s="155" t="s">
        <v>3868</v>
      </c>
      <c r="F27" s="154" t="s">
        <v>3760</v>
      </c>
      <c r="G27" s="155"/>
    </row>
    <row r="28" spans="1:7">
      <c r="A28" s="154" t="s">
        <v>3870</v>
      </c>
      <c r="B28" s="154" t="s">
        <v>2243</v>
      </c>
      <c r="C28" s="154" t="s">
        <v>3474</v>
      </c>
      <c r="D28" s="154" t="s">
        <v>3478</v>
      </c>
      <c r="E28" s="155" t="s">
        <v>3587</v>
      </c>
      <c r="F28" s="154" t="s">
        <v>2243</v>
      </c>
      <c r="G28" s="155"/>
    </row>
    <row r="29" spans="1:7">
      <c r="A29" s="154" t="s">
        <v>843</v>
      </c>
      <c r="B29" s="154" t="s">
        <v>3736</v>
      </c>
      <c r="C29" s="154" t="s">
        <v>3779</v>
      </c>
      <c r="D29" s="154" t="s">
        <v>3855</v>
      </c>
      <c r="E29" s="155" t="s">
        <v>3858</v>
      </c>
      <c r="F29" s="154" t="s">
        <v>3736</v>
      </c>
      <c r="G29" s="155"/>
    </row>
    <row r="30" spans="1:7">
      <c r="A30" s="154" t="s">
        <v>22</v>
      </c>
      <c r="B30" s="154" t="s">
        <v>3941</v>
      </c>
      <c r="C30" s="154" t="s">
        <v>4035</v>
      </c>
      <c r="D30" s="154" t="s">
        <v>4049</v>
      </c>
      <c r="E30" s="155" t="s">
        <v>4270</v>
      </c>
      <c r="F30" s="154" t="s">
        <v>3941</v>
      </c>
      <c r="G30" s="155" t="s">
        <v>5577</v>
      </c>
    </row>
    <row r="31" spans="1:7">
      <c r="A31" s="154" t="s">
        <v>3876</v>
      </c>
      <c r="B31" s="154" t="s">
        <v>1419</v>
      </c>
      <c r="C31" s="154" t="s">
        <v>2982</v>
      </c>
      <c r="D31" s="154" t="s">
        <v>3430</v>
      </c>
      <c r="E31" s="155" t="s">
        <v>3549</v>
      </c>
      <c r="F31" s="154" t="s">
        <v>1419</v>
      </c>
      <c r="G31" s="155"/>
    </row>
    <row r="32" spans="1:7">
      <c r="A32" s="154" t="s">
        <v>3876</v>
      </c>
      <c r="B32" s="154" t="s">
        <v>2302</v>
      </c>
      <c r="C32" s="154" t="s">
        <v>3421</v>
      </c>
      <c r="D32" s="154" t="s">
        <v>3430</v>
      </c>
      <c r="E32" s="155" t="s">
        <v>3549</v>
      </c>
      <c r="F32" s="154" t="s">
        <v>2302</v>
      </c>
      <c r="G32" s="155"/>
    </row>
    <row r="33" spans="1:51">
      <c r="A33" s="154" t="s">
        <v>74</v>
      </c>
      <c r="B33" s="154" t="s">
        <v>3415</v>
      </c>
      <c r="C33" s="154" t="s">
        <v>2982</v>
      </c>
      <c r="D33" s="154" t="s">
        <v>3430</v>
      </c>
      <c r="E33" s="154" t="s">
        <v>3549</v>
      </c>
      <c r="F33" s="154" t="s">
        <v>3415</v>
      </c>
      <c r="G33" s="155"/>
    </row>
    <row r="34" spans="1:51">
      <c r="A34" s="154" t="s">
        <v>74</v>
      </c>
      <c r="B34" s="154" t="s">
        <v>2302</v>
      </c>
      <c r="C34" s="154" t="s">
        <v>3421</v>
      </c>
      <c r="D34" s="154" t="s">
        <v>3430</v>
      </c>
      <c r="E34" s="154" t="s">
        <v>3549</v>
      </c>
      <c r="F34" s="154" t="s">
        <v>2302</v>
      </c>
      <c r="G34" s="155"/>
    </row>
    <row r="35" spans="1:51">
      <c r="A35" s="154" t="s">
        <v>3873</v>
      </c>
      <c r="B35" s="154" t="s">
        <v>4403</v>
      </c>
      <c r="C35" s="154" t="s">
        <v>4513</v>
      </c>
      <c r="D35" s="154" t="s">
        <v>4535</v>
      </c>
      <c r="E35" s="155" t="s">
        <v>4567</v>
      </c>
      <c r="F35" s="154" t="s">
        <v>4403</v>
      </c>
      <c r="G35" s="155"/>
    </row>
    <row r="36" spans="1:51">
      <c r="A36" s="484" t="s">
        <v>290</v>
      </c>
      <c r="B36" s="484" t="s">
        <v>5054</v>
      </c>
      <c r="C36" s="484" t="s">
        <v>5134</v>
      </c>
      <c r="D36" s="484" t="s">
        <v>5184</v>
      </c>
      <c r="E36" s="484" t="s">
        <v>5215</v>
      </c>
      <c r="F36" s="484" t="s">
        <v>5054</v>
      </c>
      <c r="G36" s="155"/>
    </row>
    <row r="37" spans="1:51">
      <c r="A37" s="154" t="s">
        <v>843</v>
      </c>
      <c r="B37" s="154" t="s">
        <v>3740</v>
      </c>
      <c r="C37" s="154" t="s">
        <v>442</v>
      </c>
      <c r="D37" s="154" t="s">
        <v>3325</v>
      </c>
      <c r="E37" s="155" t="s">
        <v>3326</v>
      </c>
      <c r="F37" s="154" t="s">
        <v>3740</v>
      </c>
      <c r="G37" s="155"/>
    </row>
    <row r="38" spans="1:51">
      <c r="A38" s="484" t="s">
        <v>290</v>
      </c>
      <c r="B38" s="484" t="s">
        <v>5050</v>
      </c>
      <c r="C38" s="484" t="s">
        <v>5104</v>
      </c>
      <c r="D38" s="739" t="s">
        <v>3325</v>
      </c>
      <c r="E38" s="484" t="s">
        <v>3326</v>
      </c>
      <c r="F38" s="484" t="s">
        <v>5050</v>
      </c>
      <c r="G38" s="155"/>
    </row>
    <row r="39" spans="1:51">
      <c r="A39" s="154" t="s">
        <v>3873</v>
      </c>
      <c r="B39" s="154" t="s">
        <v>1843</v>
      </c>
      <c r="C39" s="154" t="s">
        <v>3340</v>
      </c>
      <c r="D39" s="154" t="s">
        <v>3341</v>
      </c>
      <c r="E39" s="155" t="s">
        <v>3342</v>
      </c>
      <c r="F39" s="154" t="s">
        <v>1843</v>
      </c>
      <c r="G39" s="155"/>
    </row>
    <row r="40" spans="1:51">
      <c r="A40" s="154" t="s">
        <v>3873</v>
      </c>
      <c r="B40" s="154" t="s">
        <v>1843</v>
      </c>
      <c r="C40" s="154" t="s">
        <v>3456</v>
      </c>
      <c r="D40" s="154" t="s">
        <v>3341</v>
      </c>
      <c r="E40" s="155" t="s">
        <v>3342</v>
      </c>
      <c r="F40" s="154" t="s">
        <v>1843</v>
      </c>
      <c r="G40" s="155"/>
    </row>
    <row r="41" spans="1:51">
      <c r="A41" s="154" t="s">
        <v>3876</v>
      </c>
      <c r="B41" s="154" t="s">
        <v>1419</v>
      </c>
      <c r="C41" s="154" t="s">
        <v>3537</v>
      </c>
      <c r="D41" s="154" t="s">
        <v>3428</v>
      </c>
      <c r="E41" s="155" t="s">
        <v>3547</v>
      </c>
      <c r="F41" s="154" t="s">
        <v>1419</v>
      </c>
      <c r="G41" s="155"/>
    </row>
    <row r="42" spans="1:51">
      <c r="A42" s="154" t="s">
        <v>74</v>
      </c>
      <c r="B42" s="154" t="s">
        <v>3415</v>
      </c>
      <c r="C42" s="155" t="s">
        <v>3537</v>
      </c>
      <c r="D42" s="154" t="s">
        <v>3428</v>
      </c>
      <c r="E42" s="154" t="s">
        <v>3547</v>
      </c>
      <c r="F42" s="154" t="s">
        <v>3415</v>
      </c>
      <c r="G42" s="155"/>
    </row>
    <row r="43" spans="1:51">
      <c r="A43" s="154" t="s">
        <v>48</v>
      </c>
      <c r="B43" s="154" t="s">
        <v>4062</v>
      </c>
      <c r="C43" s="154" t="s">
        <v>3327</v>
      </c>
      <c r="D43" s="154" t="s">
        <v>4252</v>
      </c>
      <c r="E43" s="155" t="s">
        <v>3064</v>
      </c>
      <c r="F43" s="154" t="s">
        <v>4062</v>
      </c>
      <c r="G43" s="155"/>
    </row>
    <row r="44" spans="1:51">
      <c r="A44" s="154" t="s">
        <v>1708</v>
      </c>
      <c r="B44" s="522" t="s">
        <v>1567</v>
      </c>
      <c r="C44" s="522" t="s">
        <v>3327</v>
      </c>
      <c r="D44" s="522" t="s">
        <v>3328</v>
      </c>
      <c r="E44" s="522" t="s">
        <v>3064</v>
      </c>
      <c r="F44" s="522" t="s">
        <v>1567</v>
      </c>
      <c r="G44" s="155"/>
    </row>
    <row r="45" spans="1:51">
      <c r="A45" s="154" t="s">
        <v>1708</v>
      </c>
      <c r="B45" s="522" t="s">
        <v>1565</v>
      </c>
      <c r="C45" s="522" t="s">
        <v>3327</v>
      </c>
      <c r="D45" s="522" t="s">
        <v>3328</v>
      </c>
      <c r="E45" s="534" t="s">
        <v>3064</v>
      </c>
      <c r="F45" s="522" t="s">
        <v>1565</v>
      </c>
      <c r="G45" s="155"/>
    </row>
    <row r="46" spans="1:51">
      <c r="A46" s="154" t="s">
        <v>1709</v>
      </c>
      <c r="B46" s="522" t="s">
        <v>1561</v>
      </c>
      <c r="C46" s="522" t="s">
        <v>3327</v>
      </c>
      <c r="D46" s="522" t="s">
        <v>3328</v>
      </c>
      <c r="E46" s="522" t="s">
        <v>3064</v>
      </c>
      <c r="F46" s="522" t="s">
        <v>1561</v>
      </c>
      <c r="G46" s="155"/>
    </row>
    <row r="47" spans="1:51">
      <c r="A47" s="154" t="s">
        <v>837</v>
      </c>
      <c r="B47" s="522" t="s">
        <v>1143</v>
      </c>
      <c r="C47" s="522" t="s">
        <v>3327</v>
      </c>
      <c r="D47" s="522" t="s">
        <v>3328</v>
      </c>
      <c r="E47" s="534" t="s">
        <v>3064</v>
      </c>
      <c r="F47" s="522" t="s">
        <v>1143</v>
      </c>
      <c r="G47" s="155"/>
    </row>
    <row r="48" spans="1:51" s="484" customFormat="1">
      <c r="A48" s="154" t="s">
        <v>1708</v>
      </c>
      <c r="B48" s="154" t="s">
        <v>1563</v>
      </c>
      <c r="C48" s="154" t="s">
        <v>1438</v>
      </c>
      <c r="D48" s="154" t="s">
        <v>3328</v>
      </c>
      <c r="E48" s="154" t="s">
        <v>3064</v>
      </c>
      <c r="F48" s="154" t="s">
        <v>1563</v>
      </c>
      <c r="G48" s="155"/>
      <c r="H48" s="473"/>
      <c r="I48" s="473"/>
      <c r="J48" s="473"/>
      <c r="K48" s="473"/>
      <c r="L48" s="473"/>
      <c r="M48" s="473"/>
      <c r="N48" s="473"/>
      <c r="O48" s="473"/>
      <c r="P48" s="473"/>
      <c r="Q48" s="473"/>
      <c r="R48" s="473"/>
      <c r="S48" s="473"/>
      <c r="T48" s="473"/>
      <c r="U48" s="473"/>
      <c r="V48" s="473"/>
      <c r="W48" s="473"/>
      <c r="X48" s="473"/>
      <c r="Y48" s="473"/>
      <c r="Z48" s="473"/>
      <c r="AA48" s="473"/>
      <c r="AB48" s="473"/>
      <c r="AC48" s="473"/>
      <c r="AD48" s="473"/>
      <c r="AE48" s="473"/>
      <c r="AF48" s="473"/>
      <c r="AG48" s="473"/>
      <c r="AH48" s="473"/>
      <c r="AI48" s="473"/>
      <c r="AJ48" s="473"/>
      <c r="AK48" s="473"/>
      <c r="AL48" s="473"/>
      <c r="AM48" s="473"/>
      <c r="AN48" s="473"/>
      <c r="AO48" s="473"/>
      <c r="AP48" s="473"/>
      <c r="AQ48" s="473"/>
      <c r="AR48" s="473"/>
      <c r="AS48" s="473"/>
      <c r="AT48" s="473"/>
      <c r="AU48" s="473"/>
      <c r="AV48" s="473"/>
      <c r="AW48" s="473"/>
      <c r="AX48" s="473"/>
      <c r="AY48" s="473"/>
    </row>
    <row r="49" spans="1:7">
      <c r="A49" s="154" t="s">
        <v>862</v>
      </c>
      <c r="B49" s="154" t="s">
        <v>4890</v>
      </c>
      <c r="C49" s="154" t="s">
        <v>1438</v>
      </c>
      <c r="D49" s="155" t="s">
        <v>3328</v>
      </c>
      <c r="E49" s="154" t="s">
        <v>3064</v>
      </c>
      <c r="F49" s="154" t="s">
        <v>4890</v>
      </c>
      <c r="G49" s="155"/>
    </row>
    <row r="50" spans="1:7">
      <c r="A50" s="154" t="s">
        <v>862</v>
      </c>
      <c r="B50" s="154" t="s">
        <v>4893</v>
      </c>
      <c r="C50" s="154" t="s">
        <v>1438</v>
      </c>
      <c r="D50" s="155" t="s">
        <v>3328</v>
      </c>
      <c r="E50" s="154" t="s">
        <v>3064</v>
      </c>
      <c r="F50" s="154" t="s">
        <v>4893</v>
      </c>
      <c r="G50" s="155"/>
    </row>
    <row r="51" spans="1:7">
      <c r="A51" s="154" t="s">
        <v>862</v>
      </c>
      <c r="B51" s="154" t="s">
        <v>4896</v>
      </c>
      <c r="C51" s="154" t="s">
        <v>1438</v>
      </c>
      <c r="D51" s="155" t="s">
        <v>3328</v>
      </c>
      <c r="E51" s="154" t="s">
        <v>3064</v>
      </c>
      <c r="F51" s="154" t="s">
        <v>4896</v>
      </c>
      <c r="G51" s="155"/>
    </row>
    <row r="52" spans="1:7">
      <c r="A52" s="154" t="s">
        <v>862</v>
      </c>
      <c r="B52" s="154" t="s">
        <v>4901</v>
      </c>
      <c r="C52" s="154" t="s">
        <v>1438</v>
      </c>
      <c r="D52" s="155" t="s">
        <v>3328</v>
      </c>
      <c r="E52" s="154" t="s">
        <v>3064</v>
      </c>
      <c r="F52" s="154" t="s">
        <v>4901</v>
      </c>
      <c r="G52" s="155"/>
    </row>
    <row r="53" spans="1:7" ht="25.5">
      <c r="A53" s="154" t="s">
        <v>2251</v>
      </c>
      <c r="B53" s="154" t="s">
        <v>2379</v>
      </c>
      <c r="C53" s="154" t="s">
        <v>3487</v>
      </c>
      <c r="D53" s="154" t="s">
        <v>3486</v>
      </c>
      <c r="E53" s="155" t="s">
        <v>3592</v>
      </c>
      <c r="F53" s="154" t="s">
        <v>2379</v>
      </c>
      <c r="G53" s="155"/>
    </row>
    <row r="54" spans="1:7" ht="25.5">
      <c r="A54" s="154" t="s">
        <v>843</v>
      </c>
      <c r="B54" s="154" t="s">
        <v>1980</v>
      </c>
      <c r="C54" s="154" t="s">
        <v>3487</v>
      </c>
      <c r="D54" s="154" t="s">
        <v>3486</v>
      </c>
      <c r="E54" s="155" t="s">
        <v>3592</v>
      </c>
      <c r="F54" s="154" t="s">
        <v>1980</v>
      </c>
      <c r="G54" s="155"/>
    </row>
    <row r="55" spans="1:7">
      <c r="A55" s="154" t="s">
        <v>3040</v>
      </c>
      <c r="B55" s="154" t="s">
        <v>3609</v>
      </c>
      <c r="C55" s="155" t="s">
        <v>3632</v>
      </c>
      <c r="D55" s="154" t="s">
        <v>3716</v>
      </c>
      <c r="E55" s="155" t="s">
        <v>3588</v>
      </c>
      <c r="F55" s="154" t="s">
        <v>3609</v>
      </c>
      <c r="G55" s="155"/>
    </row>
    <row r="56" spans="1:7">
      <c r="A56" s="154" t="s">
        <v>842</v>
      </c>
      <c r="B56" s="154" t="s">
        <v>1781</v>
      </c>
      <c r="C56" s="154" t="s">
        <v>3046</v>
      </c>
      <c r="D56" s="154" t="s">
        <v>3479</v>
      </c>
      <c r="E56" s="155" t="s">
        <v>3588</v>
      </c>
      <c r="F56" s="154" t="s">
        <v>1781</v>
      </c>
      <c r="G56" s="155"/>
    </row>
    <row r="57" spans="1:7">
      <c r="A57" s="154" t="s">
        <v>3040</v>
      </c>
      <c r="B57" s="154" t="s">
        <v>3596</v>
      </c>
      <c r="C57" s="155" t="s">
        <v>3632</v>
      </c>
      <c r="D57" s="154" t="s">
        <v>3716</v>
      </c>
      <c r="E57" s="155" t="s">
        <v>3588</v>
      </c>
      <c r="F57" s="154" t="s">
        <v>3596</v>
      </c>
      <c r="G57" s="155"/>
    </row>
    <row r="58" spans="1:7">
      <c r="A58" s="154" t="s">
        <v>3040</v>
      </c>
      <c r="B58" s="154" t="s">
        <v>3595</v>
      </c>
      <c r="C58" s="155" t="s">
        <v>3632</v>
      </c>
      <c r="D58" s="154" t="s">
        <v>3716</v>
      </c>
      <c r="E58" s="155" t="s">
        <v>3588</v>
      </c>
      <c r="F58" s="154" t="s">
        <v>3595</v>
      </c>
      <c r="G58" s="155"/>
    </row>
    <row r="59" spans="1:7">
      <c r="A59" s="154" t="s">
        <v>3040</v>
      </c>
      <c r="B59" s="154" t="s">
        <v>3610</v>
      </c>
      <c r="C59" s="155" t="s">
        <v>3046</v>
      </c>
      <c r="D59" s="154" t="s">
        <v>3716</v>
      </c>
      <c r="E59" s="155" t="s">
        <v>3588</v>
      </c>
      <c r="F59" s="154" t="s">
        <v>3610</v>
      </c>
      <c r="G59" s="155"/>
    </row>
    <row r="60" spans="1:7">
      <c r="A60" s="154" t="s">
        <v>3040</v>
      </c>
      <c r="B60" s="154" t="s">
        <v>3622</v>
      </c>
      <c r="C60" s="155" t="s">
        <v>3046</v>
      </c>
      <c r="D60" s="154" t="s">
        <v>3716</v>
      </c>
      <c r="E60" s="155" t="s">
        <v>3588</v>
      </c>
      <c r="F60" s="154" t="s">
        <v>3622</v>
      </c>
      <c r="G60" s="155"/>
    </row>
    <row r="61" spans="1:7">
      <c r="A61" s="154" t="s">
        <v>832</v>
      </c>
      <c r="B61" s="154" t="s">
        <v>1865</v>
      </c>
      <c r="C61" s="154" t="s">
        <v>2990</v>
      </c>
      <c r="D61" s="154" t="s">
        <v>3108</v>
      </c>
      <c r="E61" s="155" t="s">
        <v>3109</v>
      </c>
      <c r="F61" s="154" t="s">
        <v>1865</v>
      </c>
      <c r="G61" s="155"/>
    </row>
    <row r="62" spans="1:7">
      <c r="A62" s="154" t="s">
        <v>832</v>
      </c>
      <c r="B62" s="154" t="s">
        <v>1865</v>
      </c>
      <c r="C62" s="154" t="s">
        <v>1429</v>
      </c>
      <c r="D62" s="154" t="s">
        <v>3108</v>
      </c>
      <c r="E62" s="155" t="s">
        <v>3109</v>
      </c>
      <c r="F62" s="154" t="s">
        <v>1865</v>
      </c>
      <c r="G62" s="155"/>
    </row>
    <row r="63" spans="1:7">
      <c r="A63" s="154" t="s">
        <v>3875</v>
      </c>
      <c r="B63" s="154" t="s">
        <v>488</v>
      </c>
      <c r="C63" s="154" t="s">
        <v>2483</v>
      </c>
      <c r="D63" s="154" t="s">
        <v>3220</v>
      </c>
      <c r="E63" s="155" t="s">
        <v>3221</v>
      </c>
      <c r="F63" s="154" t="s">
        <v>488</v>
      </c>
      <c r="G63" s="155"/>
    </row>
    <row r="64" spans="1:7">
      <c r="A64" s="154" t="s">
        <v>3875</v>
      </c>
      <c r="B64" s="154" t="s">
        <v>1894</v>
      </c>
      <c r="C64" s="154" t="s">
        <v>2483</v>
      </c>
      <c r="D64" s="154" t="s">
        <v>3220</v>
      </c>
      <c r="E64" s="155" t="s">
        <v>3221</v>
      </c>
      <c r="F64" s="154" t="s">
        <v>1894</v>
      </c>
      <c r="G64" s="155"/>
    </row>
    <row r="65" spans="1:7">
      <c r="A65" s="154" t="s">
        <v>3875</v>
      </c>
      <c r="B65" s="154" t="s">
        <v>1894</v>
      </c>
      <c r="C65" s="154" t="s">
        <v>1425</v>
      </c>
      <c r="D65" s="154" t="s">
        <v>3220</v>
      </c>
      <c r="E65" s="155" t="s">
        <v>3221</v>
      </c>
      <c r="F65" s="154" t="s">
        <v>1894</v>
      </c>
      <c r="G65" s="155"/>
    </row>
    <row r="66" spans="1:7">
      <c r="A66" s="154" t="s">
        <v>3875</v>
      </c>
      <c r="B66" s="154" t="s">
        <v>1894</v>
      </c>
      <c r="C66" s="154" t="s">
        <v>2483</v>
      </c>
      <c r="D66" s="154" t="s">
        <v>3220</v>
      </c>
      <c r="E66" s="155" t="s">
        <v>3221</v>
      </c>
      <c r="F66" s="154" t="s">
        <v>1894</v>
      </c>
      <c r="G66" s="155"/>
    </row>
    <row r="67" spans="1:7">
      <c r="A67" s="484" t="s">
        <v>290</v>
      </c>
      <c r="B67" s="484" t="s">
        <v>5047</v>
      </c>
      <c r="C67" s="684" t="s">
        <v>1048</v>
      </c>
      <c r="D67" s="690" t="s">
        <v>5162</v>
      </c>
      <c r="E67" s="484" t="s">
        <v>5201</v>
      </c>
      <c r="F67" s="484" t="s">
        <v>5047</v>
      </c>
      <c r="G67" s="155"/>
    </row>
    <row r="68" spans="1:7">
      <c r="A68" s="484" t="s">
        <v>290</v>
      </c>
      <c r="B68" s="484" t="s">
        <v>5048</v>
      </c>
      <c r="C68" s="684" t="s">
        <v>1048</v>
      </c>
      <c r="D68" s="690" t="s">
        <v>5162</v>
      </c>
      <c r="E68" s="484" t="s">
        <v>5201</v>
      </c>
      <c r="F68" s="484" t="s">
        <v>5048</v>
      </c>
      <c r="G68" s="155"/>
    </row>
    <row r="69" spans="1:7">
      <c r="A69" s="484" t="s">
        <v>290</v>
      </c>
      <c r="B69" s="728" t="s">
        <v>5048</v>
      </c>
      <c r="C69" s="728" t="s">
        <v>5165</v>
      </c>
      <c r="D69" s="728" t="s">
        <v>5162</v>
      </c>
      <c r="E69" s="728" t="s">
        <v>5201</v>
      </c>
      <c r="F69" s="728" t="s">
        <v>5048</v>
      </c>
      <c r="G69" s="155"/>
    </row>
    <row r="70" spans="1:7">
      <c r="A70" s="484" t="s">
        <v>290</v>
      </c>
      <c r="B70" s="728" t="s">
        <v>5049</v>
      </c>
      <c r="C70" s="728" t="s">
        <v>5165</v>
      </c>
      <c r="D70" s="728" t="s">
        <v>5162</v>
      </c>
      <c r="E70" s="728" t="s">
        <v>5201</v>
      </c>
      <c r="F70" s="728" t="s">
        <v>5049</v>
      </c>
      <c r="G70" s="155"/>
    </row>
    <row r="71" spans="1:7">
      <c r="A71" s="484" t="s">
        <v>290</v>
      </c>
      <c r="B71" s="484" t="s">
        <v>5051</v>
      </c>
      <c r="C71" s="484" t="s">
        <v>5165</v>
      </c>
      <c r="D71" s="484" t="s">
        <v>5162</v>
      </c>
      <c r="E71" s="484" t="s">
        <v>5201</v>
      </c>
      <c r="F71" s="484" t="s">
        <v>5051</v>
      </c>
      <c r="G71" s="155"/>
    </row>
    <row r="72" spans="1:7">
      <c r="A72" s="484" t="s">
        <v>290</v>
      </c>
      <c r="B72" s="728" t="s">
        <v>5054</v>
      </c>
      <c r="C72" s="728" t="s">
        <v>5165</v>
      </c>
      <c r="D72" s="728" t="s">
        <v>5162</v>
      </c>
      <c r="E72" s="728" t="s">
        <v>5201</v>
      </c>
      <c r="F72" s="728" t="s">
        <v>5054</v>
      </c>
      <c r="G72" s="155"/>
    </row>
    <row r="73" spans="1:7">
      <c r="A73" s="484" t="s">
        <v>290</v>
      </c>
      <c r="B73" s="728" t="s">
        <v>5056</v>
      </c>
      <c r="C73" s="728" t="s">
        <v>5165</v>
      </c>
      <c r="D73" s="728" t="s">
        <v>5162</v>
      </c>
      <c r="E73" s="728" t="s">
        <v>5201</v>
      </c>
      <c r="F73" s="728" t="s">
        <v>5056</v>
      </c>
      <c r="G73" s="155"/>
    </row>
    <row r="74" spans="1:7">
      <c r="A74" s="484" t="s">
        <v>290</v>
      </c>
      <c r="B74" s="484" t="s">
        <v>5058</v>
      </c>
      <c r="C74" s="484" t="s">
        <v>5165</v>
      </c>
      <c r="D74" s="484" t="s">
        <v>5162</v>
      </c>
      <c r="E74" s="484" t="s">
        <v>5201</v>
      </c>
      <c r="F74" s="484" t="s">
        <v>5058</v>
      </c>
      <c r="G74" s="155"/>
    </row>
    <row r="75" spans="1:7">
      <c r="A75" s="154" t="s">
        <v>74</v>
      </c>
      <c r="B75" s="154" t="s">
        <v>5260</v>
      </c>
      <c r="C75" s="154" t="s">
        <v>3846</v>
      </c>
      <c r="D75" s="154" t="s">
        <v>5162</v>
      </c>
      <c r="E75" s="154" t="s">
        <v>5201</v>
      </c>
      <c r="F75" s="154" t="s">
        <v>5260</v>
      </c>
      <c r="G75" s="155"/>
    </row>
    <row r="76" spans="1:7">
      <c r="A76" s="154" t="s">
        <v>74</v>
      </c>
      <c r="B76" s="154" t="s">
        <v>5261</v>
      </c>
      <c r="C76" s="154" t="s">
        <v>3846</v>
      </c>
      <c r="D76" s="154" t="s">
        <v>5162</v>
      </c>
      <c r="E76" s="154" t="s">
        <v>5201</v>
      </c>
      <c r="F76" s="154" t="s">
        <v>5261</v>
      </c>
      <c r="G76" s="155"/>
    </row>
    <row r="77" spans="1:7" ht="25.5">
      <c r="A77" s="154" t="s">
        <v>3873</v>
      </c>
      <c r="B77" s="154" t="s">
        <v>655</v>
      </c>
      <c r="C77" s="154" t="s">
        <v>3167</v>
      </c>
      <c r="D77" s="154" t="s">
        <v>4549</v>
      </c>
      <c r="E77" s="155" t="s">
        <v>4554</v>
      </c>
      <c r="F77" s="154" t="s">
        <v>655</v>
      </c>
      <c r="G77" s="155"/>
    </row>
    <row r="78" spans="1:7">
      <c r="A78" s="154" t="s">
        <v>3040</v>
      </c>
      <c r="B78" s="154" t="s">
        <v>3621</v>
      </c>
      <c r="C78" s="155" t="s">
        <v>842</v>
      </c>
      <c r="D78" s="154" t="s">
        <v>3473</v>
      </c>
      <c r="E78" s="155" t="s">
        <v>3586</v>
      </c>
      <c r="F78" s="154" t="s">
        <v>3621</v>
      </c>
      <c r="G78" s="155"/>
    </row>
    <row r="79" spans="1:7">
      <c r="A79" s="154" t="s">
        <v>3040</v>
      </c>
      <c r="B79" s="154" t="s">
        <v>3611</v>
      </c>
      <c r="C79" s="155" t="s">
        <v>842</v>
      </c>
      <c r="D79" s="154" t="s">
        <v>3473</v>
      </c>
      <c r="E79" s="155" t="s">
        <v>3586</v>
      </c>
      <c r="F79" s="154" t="s">
        <v>3611</v>
      </c>
      <c r="G79" s="155"/>
    </row>
    <row r="80" spans="1:7">
      <c r="A80" s="154" t="s">
        <v>842</v>
      </c>
      <c r="B80" s="154" t="s">
        <v>2248</v>
      </c>
      <c r="C80" s="154" t="s">
        <v>3040</v>
      </c>
      <c r="D80" s="154" t="s">
        <v>3480</v>
      </c>
      <c r="E80" s="155" t="s">
        <v>3586</v>
      </c>
      <c r="F80" s="154" t="s">
        <v>2248</v>
      </c>
      <c r="G80" s="155"/>
    </row>
    <row r="81" spans="1:51">
      <c r="A81" s="154" t="s">
        <v>1303</v>
      </c>
      <c r="B81" s="154" t="s">
        <v>2240</v>
      </c>
      <c r="C81" s="154" t="s">
        <v>842</v>
      </c>
      <c r="D81" s="154" t="s">
        <v>3473</v>
      </c>
      <c r="E81" s="155" t="s">
        <v>3586</v>
      </c>
      <c r="F81" s="154" t="s">
        <v>2240</v>
      </c>
      <c r="G81" s="155"/>
    </row>
    <row r="82" spans="1:51">
      <c r="A82" s="154" t="s">
        <v>3040</v>
      </c>
      <c r="B82" s="154" t="s">
        <v>3610</v>
      </c>
      <c r="C82" s="155" t="s">
        <v>842</v>
      </c>
      <c r="D82" s="154" t="s">
        <v>3473</v>
      </c>
      <c r="E82" s="155" t="s">
        <v>3586</v>
      </c>
      <c r="F82" s="154" t="s">
        <v>3610</v>
      </c>
      <c r="G82" s="155"/>
    </row>
    <row r="83" spans="1:51">
      <c r="A83" s="154" t="s">
        <v>3040</v>
      </c>
      <c r="B83" s="154" t="s">
        <v>3597</v>
      </c>
      <c r="C83" s="155" t="s">
        <v>842</v>
      </c>
      <c r="D83" s="154" t="s">
        <v>3473</v>
      </c>
      <c r="E83" s="155" t="s">
        <v>3586</v>
      </c>
      <c r="F83" s="154" t="s">
        <v>3597</v>
      </c>
      <c r="G83" s="155"/>
    </row>
    <row r="84" spans="1:51">
      <c r="A84" s="154" t="s">
        <v>3040</v>
      </c>
      <c r="B84" s="154" t="s">
        <v>3598</v>
      </c>
      <c r="C84" s="155" t="s">
        <v>842</v>
      </c>
      <c r="D84" s="154" t="s">
        <v>3473</v>
      </c>
      <c r="E84" s="155" t="s">
        <v>3586</v>
      </c>
      <c r="F84" s="154" t="s">
        <v>3598</v>
      </c>
      <c r="G84" s="155"/>
    </row>
    <row r="85" spans="1:51" ht="25.5">
      <c r="A85" s="154" t="s">
        <v>290</v>
      </c>
      <c r="B85" s="154" t="s">
        <v>2100</v>
      </c>
      <c r="C85" s="154" t="s">
        <v>3446</v>
      </c>
      <c r="D85" s="154" t="s">
        <v>3455</v>
      </c>
      <c r="E85" s="155" t="s">
        <v>3567</v>
      </c>
      <c r="F85" s="154" t="s">
        <v>2100</v>
      </c>
      <c r="G85" s="155"/>
    </row>
    <row r="86" spans="1:51" ht="25.5">
      <c r="A86" s="154" t="s">
        <v>1708</v>
      </c>
      <c r="B86" s="154" t="s">
        <v>1568</v>
      </c>
      <c r="C86" s="154" t="s">
        <v>3111</v>
      </c>
      <c r="D86" s="154" t="s">
        <v>3112</v>
      </c>
      <c r="E86" s="155" t="s">
        <v>3076</v>
      </c>
      <c r="F86" s="154" t="s">
        <v>1568</v>
      </c>
      <c r="G86" s="155"/>
    </row>
    <row r="87" spans="1:51" ht="25.5">
      <c r="A87" s="154" t="s">
        <v>1708</v>
      </c>
      <c r="B87" s="154" t="s">
        <v>1566</v>
      </c>
      <c r="C87" s="154" t="s">
        <v>3111</v>
      </c>
      <c r="D87" s="154" t="s">
        <v>3112</v>
      </c>
      <c r="E87" s="155" t="s">
        <v>3076</v>
      </c>
      <c r="F87" s="154" t="s">
        <v>1566</v>
      </c>
      <c r="G87" s="155"/>
    </row>
    <row r="88" spans="1:51" ht="25.5">
      <c r="A88" s="154" t="s">
        <v>1708</v>
      </c>
      <c r="B88" s="154" t="s">
        <v>1567</v>
      </c>
      <c r="C88" s="154" t="s">
        <v>3111</v>
      </c>
      <c r="D88" s="154" t="s">
        <v>3112</v>
      </c>
      <c r="E88" s="155" t="s">
        <v>3076</v>
      </c>
      <c r="F88" s="154" t="s">
        <v>1567</v>
      </c>
      <c r="G88" s="155"/>
    </row>
    <row r="89" spans="1:51" ht="25.5">
      <c r="A89" s="154" t="s">
        <v>3873</v>
      </c>
      <c r="B89" s="154" t="s">
        <v>655</v>
      </c>
      <c r="C89" s="154" t="s">
        <v>3167</v>
      </c>
      <c r="D89" s="154" t="s">
        <v>3168</v>
      </c>
      <c r="E89" s="155" t="s">
        <v>3169</v>
      </c>
      <c r="F89" s="154" t="s">
        <v>655</v>
      </c>
      <c r="G89" s="155"/>
    </row>
    <row r="90" spans="1:51" ht="25.5">
      <c r="A90" s="154" t="s">
        <v>3872</v>
      </c>
      <c r="B90" s="154" t="s">
        <v>857</v>
      </c>
      <c r="C90" s="154" t="s">
        <v>3009</v>
      </c>
      <c r="D90" s="154" t="s">
        <v>3170</v>
      </c>
      <c r="E90" s="155" t="s">
        <v>3171</v>
      </c>
      <c r="F90" s="154" t="s">
        <v>857</v>
      </c>
      <c r="G90" s="155"/>
    </row>
    <row r="91" spans="1:51" ht="25.5">
      <c r="A91" s="154" t="s">
        <v>3040</v>
      </c>
      <c r="B91" s="154" t="s">
        <v>3610</v>
      </c>
      <c r="C91" s="155" t="s">
        <v>3009</v>
      </c>
      <c r="D91" s="154" t="s">
        <v>3170</v>
      </c>
      <c r="E91" s="155" t="s">
        <v>3171</v>
      </c>
      <c r="F91" s="154" t="s">
        <v>3610</v>
      </c>
      <c r="G91" s="155"/>
    </row>
    <row r="92" spans="1:51" s="484" customFormat="1" ht="25.5">
      <c r="A92" s="154" t="s">
        <v>3872</v>
      </c>
      <c r="B92" s="154" t="s">
        <v>853</v>
      </c>
      <c r="C92" s="154" t="s">
        <v>3009</v>
      </c>
      <c r="D92" s="154" t="s">
        <v>3170</v>
      </c>
      <c r="E92" s="155" t="s">
        <v>3171</v>
      </c>
      <c r="F92" s="154" t="s">
        <v>853</v>
      </c>
      <c r="G92" s="155"/>
      <c r="H92" s="473"/>
      <c r="I92" s="473"/>
      <c r="J92" s="473"/>
      <c r="K92" s="473"/>
      <c r="L92" s="473"/>
      <c r="M92" s="473"/>
      <c r="N92" s="473"/>
      <c r="O92" s="473"/>
      <c r="P92" s="473"/>
      <c r="Q92" s="473"/>
      <c r="R92" s="473"/>
      <c r="S92" s="473"/>
      <c r="T92" s="473"/>
      <c r="U92" s="473"/>
      <c r="V92" s="473"/>
      <c r="W92" s="473"/>
      <c r="X92" s="473"/>
      <c r="Y92" s="473"/>
      <c r="Z92" s="473"/>
      <c r="AA92" s="473"/>
      <c r="AB92" s="473"/>
      <c r="AC92" s="473"/>
      <c r="AD92" s="473"/>
      <c r="AE92" s="473"/>
      <c r="AF92" s="473"/>
      <c r="AG92" s="473"/>
      <c r="AH92" s="473"/>
      <c r="AI92" s="473"/>
      <c r="AJ92" s="473"/>
      <c r="AK92" s="473"/>
      <c r="AL92" s="473"/>
      <c r="AM92" s="473"/>
      <c r="AN92" s="473"/>
      <c r="AO92" s="473"/>
      <c r="AP92" s="473"/>
      <c r="AQ92" s="473"/>
      <c r="AR92" s="473"/>
      <c r="AS92" s="473"/>
      <c r="AT92" s="473"/>
      <c r="AU92" s="473"/>
      <c r="AV92" s="473"/>
      <c r="AW92" s="473"/>
      <c r="AX92" s="473"/>
      <c r="AY92" s="473"/>
    </row>
    <row r="93" spans="1:51" s="484" customFormat="1" ht="25.5">
      <c r="A93" s="154" t="s">
        <v>3872</v>
      </c>
      <c r="B93" s="154" t="s">
        <v>3132</v>
      </c>
      <c r="C93" s="154" t="s">
        <v>3009</v>
      </c>
      <c r="D93" s="154" t="s">
        <v>3170</v>
      </c>
      <c r="E93" s="155" t="s">
        <v>3171</v>
      </c>
      <c r="F93" s="154" t="s">
        <v>3132</v>
      </c>
      <c r="G93" s="155"/>
      <c r="H93" s="473"/>
      <c r="I93" s="473"/>
      <c r="J93" s="473"/>
      <c r="K93" s="473"/>
      <c r="L93" s="473"/>
      <c r="M93" s="473"/>
      <c r="N93" s="473"/>
      <c r="O93" s="473"/>
      <c r="P93" s="473"/>
      <c r="Q93" s="473"/>
      <c r="R93" s="473"/>
      <c r="S93" s="473"/>
      <c r="T93" s="473"/>
      <c r="U93" s="473"/>
      <c r="V93" s="473"/>
      <c r="W93" s="473"/>
      <c r="X93" s="473"/>
      <c r="Y93" s="473"/>
      <c r="Z93" s="473"/>
      <c r="AA93" s="473"/>
      <c r="AB93" s="473"/>
      <c r="AC93" s="473"/>
      <c r="AD93" s="473"/>
      <c r="AE93" s="473"/>
      <c r="AF93" s="473"/>
      <c r="AG93" s="473"/>
      <c r="AH93" s="473"/>
      <c r="AI93" s="473"/>
      <c r="AJ93" s="473"/>
      <c r="AK93" s="473"/>
      <c r="AL93" s="473"/>
      <c r="AM93" s="473"/>
      <c r="AN93" s="473"/>
      <c r="AO93" s="473"/>
      <c r="AP93" s="473"/>
      <c r="AQ93" s="473"/>
      <c r="AR93" s="473"/>
      <c r="AS93" s="473"/>
      <c r="AT93" s="473"/>
      <c r="AU93" s="473"/>
      <c r="AV93" s="473"/>
      <c r="AW93" s="473"/>
      <c r="AX93" s="473"/>
      <c r="AY93" s="473"/>
    </row>
    <row r="94" spans="1:51" s="484" customFormat="1">
      <c r="A94" s="154" t="s">
        <v>862</v>
      </c>
      <c r="B94" s="154" t="s">
        <v>4895</v>
      </c>
      <c r="C94" s="154" t="s">
        <v>5014</v>
      </c>
      <c r="D94" s="155" t="s">
        <v>3170</v>
      </c>
      <c r="E94" s="154" t="s">
        <v>3171</v>
      </c>
      <c r="F94" s="154" t="s">
        <v>4895</v>
      </c>
      <c r="G94" s="155"/>
      <c r="H94" s="473"/>
      <c r="I94" s="473"/>
      <c r="J94" s="473"/>
      <c r="K94" s="473"/>
      <c r="L94" s="473"/>
      <c r="M94" s="473"/>
      <c r="N94" s="473"/>
      <c r="O94" s="473"/>
      <c r="P94" s="473"/>
      <c r="Q94" s="473"/>
      <c r="R94" s="473"/>
      <c r="S94" s="473"/>
      <c r="T94" s="473"/>
      <c r="U94" s="473"/>
      <c r="V94" s="473"/>
      <c r="W94" s="473"/>
      <c r="X94" s="473"/>
      <c r="Y94" s="473"/>
      <c r="Z94" s="473"/>
      <c r="AA94" s="473"/>
      <c r="AB94" s="473"/>
      <c r="AC94" s="473"/>
      <c r="AD94" s="473"/>
      <c r="AE94" s="473"/>
      <c r="AF94" s="473"/>
      <c r="AG94" s="473"/>
      <c r="AH94" s="473"/>
      <c r="AI94" s="473"/>
      <c r="AJ94" s="473"/>
      <c r="AK94" s="473"/>
      <c r="AL94" s="473"/>
      <c r="AM94" s="473"/>
      <c r="AN94" s="473"/>
      <c r="AO94" s="473"/>
      <c r="AP94" s="473"/>
      <c r="AQ94" s="473"/>
      <c r="AR94" s="473"/>
      <c r="AS94" s="473"/>
      <c r="AT94" s="473"/>
      <c r="AU94" s="473"/>
      <c r="AV94" s="473"/>
      <c r="AW94" s="473"/>
      <c r="AX94" s="473"/>
      <c r="AY94" s="473"/>
    </row>
    <row r="95" spans="1:51" s="484" customFormat="1">
      <c r="A95" s="154" t="s">
        <v>862</v>
      </c>
      <c r="B95" s="154" t="s">
        <v>4896</v>
      </c>
      <c r="C95" s="154" t="s">
        <v>5014</v>
      </c>
      <c r="D95" s="155" t="s">
        <v>3170</v>
      </c>
      <c r="E95" s="154" t="s">
        <v>3171</v>
      </c>
      <c r="F95" s="154" t="s">
        <v>4896</v>
      </c>
      <c r="G95" s="155"/>
      <c r="H95" s="473"/>
      <c r="I95" s="473"/>
      <c r="J95" s="473"/>
      <c r="K95" s="473"/>
      <c r="L95" s="473"/>
      <c r="M95" s="473"/>
      <c r="N95" s="473"/>
      <c r="O95" s="473"/>
      <c r="P95" s="473"/>
      <c r="Q95" s="473"/>
      <c r="R95" s="473"/>
      <c r="S95" s="473"/>
      <c r="T95" s="473"/>
      <c r="U95" s="473"/>
      <c r="V95" s="473"/>
      <c r="W95" s="473"/>
      <c r="X95" s="473"/>
      <c r="Y95" s="473"/>
      <c r="Z95" s="473"/>
      <c r="AA95" s="473"/>
      <c r="AB95" s="473"/>
      <c r="AC95" s="473"/>
      <c r="AD95" s="473"/>
      <c r="AE95" s="473"/>
      <c r="AF95" s="473"/>
      <c r="AG95" s="473"/>
      <c r="AH95" s="473"/>
      <c r="AI95" s="473"/>
      <c r="AJ95" s="473"/>
      <c r="AK95" s="473"/>
      <c r="AL95" s="473"/>
      <c r="AM95" s="473"/>
      <c r="AN95" s="473"/>
      <c r="AO95" s="473"/>
      <c r="AP95" s="473"/>
      <c r="AQ95" s="473"/>
      <c r="AR95" s="473"/>
      <c r="AS95" s="473"/>
      <c r="AT95" s="473"/>
      <c r="AU95" s="473"/>
      <c r="AV95" s="473"/>
      <c r="AW95" s="473"/>
      <c r="AX95" s="473"/>
      <c r="AY95" s="473"/>
    </row>
    <row r="96" spans="1:51" s="484" customFormat="1">
      <c r="A96" s="154" t="s">
        <v>862</v>
      </c>
      <c r="B96" s="154" t="s">
        <v>4897</v>
      </c>
      <c r="C96" s="154" t="s">
        <v>5014</v>
      </c>
      <c r="D96" s="155" t="s">
        <v>3170</v>
      </c>
      <c r="E96" s="154" t="s">
        <v>3171</v>
      </c>
      <c r="F96" s="154" t="s">
        <v>4897</v>
      </c>
      <c r="G96" s="155"/>
      <c r="H96" s="473"/>
      <c r="I96" s="473"/>
      <c r="J96" s="473"/>
      <c r="K96" s="473"/>
      <c r="L96" s="473"/>
      <c r="M96" s="473"/>
      <c r="N96" s="473"/>
      <c r="O96" s="473"/>
      <c r="P96" s="473"/>
      <c r="Q96" s="473"/>
      <c r="R96" s="473"/>
      <c r="S96" s="473"/>
      <c r="T96" s="473"/>
      <c r="U96" s="473"/>
      <c r="V96" s="473"/>
      <c r="W96" s="473"/>
      <c r="X96" s="473"/>
      <c r="Y96" s="473"/>
      <c r="Z96" s="473"/>
      <c r="AA96" s="473"/>
      <c r="AB96" s="473"/>
      <c r="AC96" s="473"/>
      <c r="AD96" s="473"/>
      <c r="AE96" s="473"/>
      <c r="AF96" s="473"/>
      <c r="AG96" s="473"/>
      <c r="AH96" s="473"/>
      <c r="AI96" s="473"/>
      <c r="AJ96" s="473"/>
      <c r="AK96" s="473"/>
      <c r="AL96" s="473"/>
      <c r="AM96" s="473"/>
      <c r="AN96" s="473"/>
      <c r="AO96" s="473"/>
      <c r="AP96" s="473"/>
      <c r="AQ96" s="473"/>
      <c r="AR96" s="473"/>
      <c r="AS96" s="473"/>
      <c r="AT96" s="473"/>
      <c r="AU96" s="473"/>
      <c r="AV96" s="473"/>
      <c r="AW96" s="473"/>
      <c r="AX96" s="473"/>
      <c r="AY96" s="473"/>
    </row>
    <row r="97" spans="1:51" s="484" customFormat="1">
      <c r="A97" s="154" t="s">
        <v>862</v>
      </c>
      <c r="B97" s="154" t="s">
        <v>4900</v>
      </c>
      <c r="C97" s="154" t="s">
        <v>5014</v>
      </c>
      <c r="D97" s="155" t="s">
        <v>3170</v>
      </c>
      <c r="E97" s="154" t="s">
        <v>3171</v>
      </c>
      <c r="F97" s="154" t="s">
        <v>4900</v>
      </c>
      <c r="G97" s="155"/>
      <c r="H97" s="473"/>
      <c r="I97" s="473"/>
      <c r="J97" s="473"/>
      <c r="K97" s="473"/>
      <c r="L97" s="473"/>
      <c r="M97" s="473"/>
      <c r="N97" s="473"/>
      <c r="O97" s="473"/>
      <c r="P97" s="473"/>
      <c r="Q97" s="473"/>
      <c r="R97" s="473"/>
      <c r="S97" s="473"/>
      <c r="T97" s="473"/>
      <c r="U97" s="473"/>
      <c r="V97" s="473"/>
      <c r="W97" s="473"/>
      <c r="X97" s="473"/>
      <c r="Y97" s="473"/>
      <c r="Z97" s="473"/>
      <c r="AA97" s="473"/>
      <c r="AB97" s="473"/>
      <c r="AC97" s="473"/>
      <c r="AD97" s="473"/>
      <c r="AE97" s="473"/>
      <c r="AF97" s="473"/>
      <c r="AG97" s="473"/>
      <c r="AH97" s="473"/>
      <c r="AI97" s="473"/>
      <c r="AJ97" s="473"/>
      <c r="AK97" s="473"/>
      <c r="AL97" s="473"/>
      <c r="AM97" s="473"/>
      <c r="AN97" s="473"/>
      <c r="AO97" s="473"/>
      <c r="AP97" s="473"/>
      <c r="AQ97" s="473"/>
      <c r="AR97" s="473"/>
      <c r="AS97" s="473"/>
      <c r="AT97" s="473"/>
      <c r="AU97" s="473"/>
      <c r="AV97" s="473"/>
      <c r="AW97" s="473"/>
      <c r="AX97" s="473"/>
      <c r="AY97" s="473"/>
    </row>
    <row r="98" spans="1:51" s="484" customFormat="1">
      <c r="A98" s="154" t="s">
        <v>862</v>
      </c>
      <c r="B98" s="154" t="s">
        <v>4901</v>
      </c>
      <c r="C98" s="154" t="s">
        <v>5014</v>
      </c>
      <c r="D98" s="155" t="s">
        <v>3170</v>
      </c>
      <c r="E98" s="154" t="s">
        <v>3171</v>
      </c>
      <c r="F98" s="154" t="s">
        <v>4901</v>
      </c>
      <c r="G98" s="155"/>
      <c r="H98" s="473"/>
      <c r="I98" s="473"/>
      <c r="J98" s="473"/>
      <c r="K98" s="473"/>
      <c r="L98" s="473"/>
      <c r="M98" s="473"/>
      <c r="N98" s="473"/>
      <c r="O98" s="473"/>
      <c r="P98" s="473"/>
      <c r="Q98" s="473"/>
      <c r="R98" s="473"/>
      <c r="S98" s="473"/>
      <c r="T98" s="473"/>
      <c r="U98" s="473"/>
      <c r="V98" s="473"/>
      <c r="W98" s="473"/>
      <c r="X98" s="473"/>
      <c r="Y98" s="473"/>
      <c r="Z98" s="473"/>
      <c r="AA98" s="473"/>
      <c r="AB98" s="473"/>
      <c r="AC98" s="473"/>
      <c r="AD98" s="473"/>
      <c r="AE98" s="473"/>
      <c r="AF98" s="473"/>
      <c r="AG98" s="473"/>
      <c r="AH98" s="473"/>
      <c r="AI98" s="473"/>
      <c r="AJ98" s="473"/>
      <c r="AK98" s="473"/>
      <c r="AL98" s="473"/>
      <c r="AM98" s="473"/>
      <c r="AN98" s="473"/>
      <c r="AO98" s="473"/>
      <c r="AP98" s="473"/>
      <c r="AQ98" s="473"/>
      <c r="AR98" s="473"/>
      <c r="AS98" s="473"/>
      <c r="AT98" s="473"/>
      <c r="AU98" s="473"/>
      <c r="AV98" s="473"/>
      <c r="AW98" s="473"/>
      <c r="AX98" s="473"/>
      <c r="AY98" s="473"/>
    </row>
    <row r="99" spans="1:51" s="484" customFormat="1">
      <c r="A99" s="154" t="s">
        <v>862</v>
      </c>
      <c r="B99" s="154" t="s">
        <v>4902</v>
      </c>
      <c r="C99" s="154" t="s">
        <v>5014</v>
      </c>
      <c r="D99" s="155" t="s">
        <v>3170</v>
      </c>
      <c r="E99" s="154" t="s">
        <v>3171</v>
      </c>
      <c r="F99" s="154" t="s">
        <v>4902</v>
      </c>
      <c r="G99" s="155"/>
      <c r="H99" s="473"/>
      <c r="I99" s="473"/>
      <c r="J99" s="473"/>
      <c r="K99" s="473"/>
      <c r="L99" s="473"/>
      <c r="M99" s="473"/>
      <c r="N99" s="473"/>
      <c r="O99" s="473"/>
      <c r="P99" s="473"/>
      <c r="Q99" s="473"/>
      <c r="R99" s="473"/>
      <c r="S99" s="473"/>
      <c r="T99" s="473"/>
      <c r="U99" s="473"/>
      <c r="V99" s="473"/>
      <c r="W99" s="473"/>
      <c r="X99" s="473"/>
      <c r="Y99" s="473"/>
      <c r="Z99" s="473"/>
      <c r="AA99" s="473"/>
      <c r="AB99" s="473"/>
      <c r="AC99" s="473"/>
      <c r="AD99" s="473"/>
      <c r="AE99" s="473"/>
      <c r="AF99" s="473"/>
      <c r="AG99" s="473"/>
      <c r="AH99" s="473"/>
      <c r="AI99" s="473"/>
      <c r="AJ99" s="473"/>
      <c r="AK99" s="473"/>
      <c r="AL99" s="473"/>
      <c r="AM99" s="473"/>
      <c r="AN99" s="473"/>
      <c r="AO99" s="473"/>
      <c r="AP99" s="473"/>
      <c r="AQ99" s="473"/>
      <c r="AR99" s="473"/>
      <c r="AS99" s="473"/>
      <c r="AT99" s="473"/>
      <c r="AU99" s="473"/>
      <c r="AV99" s="473"/>
      <c r="AW99" s="473"/>
      <c r="AX99" s="473"/>
      <c r="AY99" s="473"/>
    </row>
    <row r="100" spans="1:51" s="484" customFormat="1">
      <c r="A100" s="154" t="s">
        <v>862</v>
      </c>
      <c r="B100" s="154" t="s">
        <v>4903</v>
      </c>
      <c r="C100" s="154" t="s">
        <v>5014</v>
      </c>
      <c r="D100" s="155" t="s">
        <v>3170</v>
      </c>
      <c r="E100" s="154" t="s">
        <v>3171</v>
      </c>
      <c r="F100" s="154" t="s">
        <v>4903</v>
      </c>
      <c r="G100" s="155"/>
      <c r="H100" s="473"/>
      <c r="I100" s="473"/>
      <c r="J100" s="473"/>
      <c r="K100" s="473"/>
      <c r="L100" s="473"/>
      <c r="M100" s="473"/>
      <c r="N100" s="473"/>
      <c r="O100" s="473"/>
      <c r="P100" s="473"/>
      <c r="Q100" s="473"/>
      <c r="R100" s="473"/>
      <c r="S100" s="473"/>
      <c r="T100" s="473"/>
      <c r="U100" s="473"/>
      <c r="V100" s="473"/>
      <c r="W100" s="473"/>
      <c r="X100" s="473"/>
      <c r="Y100" s="473"/>
      <c r="Z100" s="473"/>
      <c r="AA100" s="473"/>
      <c r="AB100" s="473"/>
      <c r="AC100" s="473"/>
      <c r="AD100" s="473"/>
      <c r="AE100" s="473"/>
      <c r="AF100" s="473"/>
      <c r="AG100" s="473"/>
      <c r="AH100" s="473"/>
      <c r="AI100" s="473"/>
      <c r="AJ100" s="473"/>
      <c r="AK100" s="473"/>
      <c r="AL100" s="473"/>
      <c r="AM100" s="473"/>
      <c r="AN100" s="473"/>
      <c r="AO100" s="473"/>
      <c r="AP100" s="473"/>
      <c r="AQ100" s="473"/>
      <c r="AR100" s="473"/>
      <c r="AS100" s="473"/>
      <c r="AT100" s="473"/>
      <c r="AU100" s="473"/>
      <c r="AV100" s="473"/>
      <c r="AW100" s="473"/>
      <c r="AX100" s="473"/>
      <c r="AY100" s="473"/>
    </row>
    <row r="101" spans="1:51" s="484" customFormat="1" ht="25.5">
      <c r="A101" s="154" t="s">
        <v>3872</v>
      </c>
      <c r="B101" s="154" t="s">
        <v>855</v>
      </c>
      <c r="C101" s="154" t="s">
        <v>3381</v>
      </c>
      <c r="D101" s="154" t="s">
        <v>3382</v>
      </c>
      <c r="E101" s="155" t="s">
        <v>3383</v>
      </c>
      <c r="F101" s="154" t="s">
        <v>855</v>
      </c>
      <c r="G101" s="155"/>
      <c r="H101" s="473"/>
      <c r="I101" s="473"/>
      <c r="J101" s="473"/>
      <c r="K101" s="473"/>
      <c r="L101" s="473"/>
      <c r="M101" s="473"/>
      <c r="N101" s="473"/>
      <c r="O101" s="473"/>
      <c r="P101" s="473"/>
      <c r="Q101" s="473"/>
      <c r="R101" s="473"/>
      <c r="S101" s="473"/>
      <c r="T101" s="473"/>
      <c r="U101" s="473"/>
      <c r="V101" s="473"/>
      <c r="W101" s="473"/>
      <c r="X101" s="473"/>
      <c r="Y101" s="473"/>
      <c r="Z101" s="473"/>
      <c r="AA101" s="473"/>
      <c r="AB101" s="473"/>
      <c r="AC101" s="473"/>
      <c r="AD101" s="473"/>
      <c r="AE101" s="473"/>
      <c r="AF101" s="473"/>
      <c r="AG101" s="473"/>
      <c r="AH101" s="473"/>
      <c r="AI101" s="473"/>
      <c r="AJ101" s="473"/>
      <c r="AK101" s="473"/>
      <c r="AL101" s="473"/>
      <c r="AM101" s="473"/>
      <c r="AN101" s="473"/>
      <c r="AO101" s="473"/>
      <c r="AP101" s="473"/>
      <c r="AQ101" s="473"/>
      <c r="AR101" s="473"/>
      <c r="AS101" s="473"/>
      <c r="AT101" s="473"/>
      <c r="AU101" s="473"/>
      <c r="AV101" s="473"/>
      <c r="AW101" s="473"/>
      <c r="AX101" s="473"/>
      <c r="AY101" s="473"/>
    </row>
    <row r="102" spans="1:51" s="484" customFormat="1" ht="25.5">
      <c r="A102" s="154" t="s">
        <v>3872</v>
      </c>
      <c r="B102" s="154" t="s">
        <v>856</v>
      </c>
      <c r="C102" s="154" t="s">
        <v>3381</v>
      </c>
      <c r="D102" s="154" t="s">
        <v>3382</v>
      </c>
      <c r="E102" s="155" t="s">
        <v>3383</v>
      </c>
      <c r="F102" s="154" t="s">
        <v>856</v>
      </c>
      <c r="G102" s="155"/>
      <c r="H102" s="473"/>
      <c r="I102" s="473"/>
      <c r="J102" s="473"/>
      <c r="K102" s="473"/>
      <c r="L102" s="473"/>
      <c r="M102" s="473"/>
      <c r="N102" s="473"/>
      <c r="O102" s="473"/>
      <c r="P102" s="473"/>
      <c r="Q102" s="473"/>
      <c r="R102" s="473"/>
      <c r="S102" s="473"/>
      <c r="T102" s="473"/>
      <c r="U102" s="473"/>
      <c r="V102" s="473"/>
      <c r="W102" s="473"/>
      <c r="X102" s="473"/>
      <c r="Y102" s="473"/>
      <c r="Z102" s="473"/>
      <c r="AA102" s="473"/>
      <c r="AB102" s="473"/>
      <c r="AC102" s="473"/>
      <c r="AD102" s="473"/>
      <c r="AE102" s="473"/>
      <c r="AF102" s="473"/>
      <c r="AG102" s="473"/>
      <c r="AH102" s="473"/>
      <c r="AI102" s="473"/>
      <c r="AJ102" s="473"/>
      <c r="AK102" s="473"/>
      <c r="AL102" s="473"/>
      <c r="AM102" s="473"/>
      <c r="AN102" s="473"/>
      <c r="AO102" s="473"/>
      <c r="AP102" s="473"/>
      <c r="AQ102" s="473"/>
      <c r="AR102" s="473"/>
      <c r="AS102" s="473"/>
      <c r="AT102" s="473"/>
      <c r="AU102" s="473"/>
      <c r="AV102" s="473"/>
      <c r="AW102" s="473"/>
      <c r="AX102" s="473"/>
      <c r="AY102" s="473"/>
    </row>
    <row r="103" spans="1:51" s="484" customFormat="1" ht="38.25">
      <c r="A103" s="154" t="s">
        <v>290</v>
      </c>
      <c r="B103" s="154" t="s">
        <v>2100</v>
      </c>
      <c r="C103" s="154" t="s">
        <v>3442</v>
      </c>
      <c r="D103" s="154" t="s">
        <v>3449</v>
      </c>
      <c r="E103" s="155" t="s">
        <v>3563</v>
      </c>
      <c r="F103" s="154" t="s">
        <v>2100</v>
      </c>
      <c r="G103" s="155"/>
      <c r="H103" s="473"/>
      <c r="I103" s="473"/>
      <c r="J103" s="473"/>
      <c r="K103" s="473"/>
      <c r="L103" s="473"/>
      <c r="M103" s="473"/>
      <c r="N103" s="473"/>
      <c r="O103" s="473"/>
      <c r="P103" s="473"/>
      <c r="Q103" s="473"/>
      <c r="R103" s="473"/>
      <c r="S103" s="473"/>
      <c r="T103" s="473"/>
      <c r="U103" s="473"/>
      <c r="V103" s="473"/>
      <c r="W103" s="473"/>
      <c r="X103" s="473"/>
      <c r="Y103" s="473"/>
      <c r="Z103" s="473"/>
      <c r="AA103" s="473"/>
      <c r="AB103" s="473"/>
      <c r="AC103" s="473"/>
      <c r="AD103" s="473"/>
      <c r="AE103" s="473"/>
      <c r="AF103" s="473"/>
      <c r="AG103" s="473"/>
      <c r="AH103" s="473"/>
      <c r="AI103" s="473"/>
      <c r="AJ103" s="473"/>
      <c r="AK103" s="473"/>
      <c r="AL103" s="473"/>
      <c r="AM103" s="473"/>
      <c r="AN103" s="473"/>
      <c r="AO103" s="473"/>
      <c r="AP103" s="473"/>
      <c r="AQ103" s="473"/>
      <c r="AR103" s="473"/>
      <c r="AS103" s="473"/>
      <c r="AT103" s="473"/>
      <c r="AU103" s="473"/>
      <c r="AV103" s="473"/>
      <c r="AW103" s="473"/>
      <c r="AX103" s="473"/>
      <c r="AY103" s="473"/>
    </row>
    <row r="104" spans="1:51" s="484" customFormat="1" ht="38.25">
      <c r="A104" s="154" t="s">
        <v>48</v>
      </c>
      <c r="B104" s="736" t="s">
        <v>4056</v>
      </c>
      <c r="C104" s="736" t="s">
        <v>4217</v>
      </c>
      <c r="D104" s="736" t="s">
        <v>4238</v>
      </c>
      <c r="E104" s="736" t="s">
        <v>4278</v>
      </c>
      <c r="F104" s="736" t="s">
        <v>4056</v>
      </c>
      <c r="G104" s="155"/>
      <c r="H104" s="473"/>
      <c r="I104" s="473"/>
      <c r="J104" s="473"/>
      <c r="K104" s="473"/>
      <c r="L104" s="473"/>
      <c r="M104" s="473"/>
      <c r="N104" s="473"/>
      <c r="O104" s="473"/>
      <c r="P104" s="473"/>
      <c r="Q104" s="473"/>
      <c r="R104" s="473"/>
      <c r="S104" s="473"/>
      <c r="T104" s="473"/>
      <c r="U104" s="473"/>
      <c r="V104" s="473"/>
      <c r="W104" s="473"/>
      <c r="X104" s="473"/>
      <c r="Y104" s="473"/>
      <c r="Z104" s="473"/>
      <c r="AA104" s="473"/>
      <c r="AB104" s="473"/>
      <c r="AC104" s="473"/>
      <c r="AD104" s="473"/>
      <c r="AE104" s="473"/>
      <c r="AF104" s="473"/>
      <c r="AG104" s="473"/>
      <c r="AH104" s="473"/>
      <c r="AI104" s="473"/>
      <c r="AJ104" s="473"/>
      <c r="AK104" s="473"/>
      <c r="AL104" s="473"/>
      <c r="AM104" s="473"/>
      <c r="AN104" s="473"/>
      <c r="AO104" s="473"/>
      <c r="AP104" s="473"/>
      <c r="AQ104" s="473"/>
      <c r="AR104" s="473"/>
      <c r="AS104" s="473"/>
      <c r="AT104" s="473"/>
      <c r="AU104" s="473"/>
      <c r="AV104" s="473"/>
      <c r="AW104" s="473"/>
      <c r="AX104" s="473"/>
      <c r="AY104" s="473"/>
    </row>
    <row r="105" spans="1:51" s="484" customFormat="1" ht="38.25">
      <c r="A105" s="154" t="s">
        <v>48</v>
      </c>
      <c r="B105" s="154" t="s">
        <v>4056</v>
      </c>
      <c r="C105" s="154" t="s">
        <v>4220</v>
      </c>
      <c r="D105" s="154" t="s">
        <v>4241</v>
      </c>
      <c r="E105" s="155" t="s">
        <v>4282</v>
      </c>
      <c r="F105" s="154" t="s">
        <v>4056</v>
      </c>
      <c r="G105" s="155"/>
      <c r="H105" s="473"/>
      <c r="I105" s="473"/>
      <c r="J105" s="473"/>
      <c r="K105" s="473"/>
      <c r="L105" s="473"/>
      <c r="M105" s="473"/>
      <c r="N105" s="473"/>
      <c r="O105" s="473"/>
      <c r="P105" s="473"/>
      <c r="Q105" s="473"/>
      <c r="R105" s="473"/>
      <c r="S105" s="473"/>
      <c r="T105" s="473"/>
      <c r="U105" s="473"/>
      <c r="V105" s="473"/>
      <c r="W105" s="473"/>
      <c r="X105" s="473"/>
      <c r="Y105" s="473"/>
      <c r="Z105" s="473"/>
      <c r="AA105" s="473"/>
      <c r="AB105" s="473"/>
      <c r="AC105" s="473"/>
      <c r="AD105" s="473"/>
      <c r="AE105" s="473"/>
      <c r="AF105" s="473"/>
      <c r="AG105" s="473"/>
      <c r="AH105" s="473"/>
      <c r="AI105" s="473"/>
      <c r="AJ105" s="473"/>
      <c r="AK105" s="473"/>
      <c r="AL105" s="473"/>
      <c r="AM105" s="473"/>
      <c r="AN105" s="473"/>
      <c r="AO105" s="473"/>
      <c r="AP105" s="473"/>
      <c r="AQ105" s="473"/>
      <c r="AR105" s="473"/>
      <c r="AS105" s="473"/>
      <c r="AT105" s="473"/>
      <c r="AU105" s="473"/>
      <c r="AV105" s="473"/>
      <c r="AW105" s="473"/>
      <c r="AX105" s="473"/>
      <c r="AY105" s="473"/>
    </row>
    <row r="106" spans="1:51" s="484" customFormat="1" ht="38.25">
      <c r="A106" s="154" t="s">
        <v>2251</v>
      </c>
      <c r="B106" s="154" t="s">
        <v>2379</v>
      </c>
      <c r="C106" s="154" t="s">
        <v>3513</v>
      </c>
      <c r="D106" s="154" t="s">
        <v>3512</v>
      </c>
      <c r="E106" s="155" t="s">
        <v>3594</v>
      </c>
      <c r="F106" s="154" t="s">
        <v>2379</v>
      </c>
      <c r="G106" s="155"/>
      <c r="H106" s="473"/>
      <c r="I106" s="473"/>
      <c r="J106" s="473"/>
      <c r="K106" s="473"/>
      <c r="L106" s="473"/>
      <c r="M106" s="473"/>
      <c r="N106" s="473"/>
      <c r="O106" s="473"/>
      <c r="P106" s="473"/>
      <c r="Q106" s="473"/>
      <c r="R106" s="473"/>
      <c r="S106" s="473"/>
      <c r="T106" s="473"/>
      <c r="U106" s="473"/>
      <c r="V106" s="473"/>
      <c r="W106" s="473"/>
      <c r="X106" s="473"/>
      <c r="Y106" s="473"/>
      <c r="Z106" s="473"/>
      <c r="AA106" s="473"/>
      <c r="AB106" s="473"/>
      <c r="AC106" s="473"/>
      <c r="AD106" s="473"/>
      <c r="AE106" s="473"/>
      <c r="AF106" s="473"/>
      <c r="AG106" s="473"/>
      <c r="AH106" s="473"/>
      <c r="AI106" s="473"/>
      <c r="AJ106" s="473"/>
      <c r="AK106" s="473"/>
      <c r="AL106" s="473"/>
      <c r="AM106" s="473"/>
      <c r="AN106" s="473"/>
      <c r="AO106" s="473"/>
      <c r="AP106" s="473"/>
      <c r="AQ106" s="473"/>
      <c r="AR106" s="473"/>
      <c r="AS106" s="473"/>
      <c r="AT106" s="473"/>
      <c r="AU106" s="473"/>
      <c r="AV106" s="473"/>
      <c r="AW106" s="473"/>
      <c r="AX106" s="473"/>
      <c r="AY106" s="473"/>
    </row>
    <row r="107" spans="1:51" s="484" customFormat="1" ht="38.25">
      <c r="A107" s="154" t="s">
        <v>3872</v>
      </c>
      <c r="B107" s="154" t="s">
        <v>854</v>
      </c>
      <c r="C107" s="154" t="s">
        <v>3098</v>
      </c>
      <c r="D107" s="154" t="s">
        <v>3099</v>
      </c>
      <c r="E107" s="155" t="s">
        <v>3100</v>
      </c>
      <c r="F107" s="154" t="s">
        <v>854</v>
      </c>
      <c r="G107" s="155"/>
      <c r="H107" s="473"/>
      <c r="I107" s="473"/>
      <c r="J107" s="473"/>
      <c r="K107" s="473"/>
      <c r="L107" s="473"/>
      <c r="M107" s="473"/>
      <c r="N107" s="473"/>
      <c r="O107" s="473"/>
      <c r="P107" s="473"/>
      <c r="Q107" s="473"/>
      <c r="R107" s="473"/>
      <c r="S107" s="473"/>
      <c r="T107" s="473"/>
      <c r="U107" s="473"/>
      <c r="V107" s="473"/>
      <c r="W107" s="473"/>
      <c r="X107" s="473"/>
      <c r="Y107" s="473"/>
      <c r="Z107" s="473"/>
      <c r="AA107" s="473"/>
      <c r="AB107" s="473"/>
      <c r="AC107" s="473"/>
      <c r="AD107" s="473"/>
      <c r="AE107" s="473"/>
      <c r="AF107" s="473"/>
      <c r="AG107" s="473"/>
      <c r="AH107" s="473"/>
      <c r="AI107" s="473"/>
      <c r="AJ107" s="473"/>
      <c r="AK107" s="473"/>
      <c r="AL107" s="473"/>
      <c r="AM107" s="473"/>
      <c r="AN107" s="473"/>
      <c r="AO107" s="473"/>
      <c r="AP107" s="473"/>
      <c r="AQ107" s="473"/>
      <c r="AR107" s="473"/>
      <c r="AS107" s="473"/>
      <c r="AT107" s="473"/>
      <c r="AU107" s="473"/>
      <c r="AV107" s="473"/>
      <c r="AW107" s="473"/>
      <c r="AX107" s="473"/>
      <c r="AY107" s="473"/>
    </row>
    <row r="108" spans="1:51" s="484" customFormat="1" ht="38.25">
      <c r="A108" s="154" t="s">
        <v>3876</v>
      </c>
      <c r="B108" s="154" t="s">
        <v>1419</v>
      </c>
      <c r="C108" s="154" t="s">
        <v>3498</v>
      </c>
      <c r="D108" s="154" t="s">
        <v>3497</v>
      </c>
      <c r="E108" s="155" t="s">
        <v>3550</v>
      </c>
      <c r="F108" s="154" t="s">
        <v>1419</v>
      </c>
      <c r="G108" s="155"/>
      <c r="H108" s="473"/>
      <c r="I108" s="473"/>
      <c r="J108" s="473"/>
      <c r="K108" s="473"/>
      <c r="L108" s="473"/>
      <c r="M108" s="473"/>
      <c r="N108" s="473"/>
      <c r="O108" s="473"/>
      <c r="P108" s="473"/>
      <c r="Q108" s="473"/>
      <c r="R108" s="473"/>
      <c r="S108" s="473"/>
      <c r="T108" s="473"/>
      <c r="U108" s="473"/>
      <c r="V108" s="473"/>
      <c r="W108" s="473"/>
      <c r="X108" s="473"/>
      <c r="Y108" s="473"/>
      <c r="Z108" s="473"/>
      <c r="AA108" s="473"/>
      <c r="AB108" s="473"/>
      <c r="AC108" s="473"/>
      <c r="AD108" s="473"/>
      <c r="AE108" s="473"/>
      <c r="AF108" s="473"/>
      <c r="AG108" s="473"/>
      <c r="AH108" s="473"/>
      <c r="AI108" s="473"/>
      <c r="AJ108" s="473"/>
      <c r="AK108" s="473"/>
      <c r="AL108" s="473"/>
      <c r="AM108" s="473"/>
      <c r="AN108" s="473"/>
      <c r="AO108" s="473"/>
      <c r="AP108" s="473"/>
      <c r="AQ108" s="473"/>
      <c r="AR108" s="473"/>
      <c r="AS108" s="473"/>
      <c r="AT108" s="473"/>
      <c r="AU108" s="473"/>
      <c r="AV108" s="473"/>
      <c r="AW108" s="473"/>
      <c r="AX108" s="473"/>
      <c r="AY108" s="473"/>
    </row>
    <row r="109" spans="1:51" s="484" customFormat="1" ht="38.25">
      <c r="A109" s="154" t="s">
        <v>48</v>
      </c>
      <c r="B109" s="736" t="s">
        <v>4054</v>
      </c>
      <c r="C109" s="736" t="s">
        <v>4211</v>
      </c>
      <c r="D109" s="736" t="s">
        <v>4232</v>
      </c>
      <c r="E109" s="736" t="s">
        <v>4285</v>
      </c>
      <c r="F109" s="736" t="s">
        <v>4054</v>
      </c>
      <c r="G109" s="155"/>
      <c r="H109" s="473"/>
      <c r="I109" s="473"/>
      <c r="J109" s="473"/>
      <c r="K109" s="473"/>
      <c r="L109" s="473"/>
      <c r="M109" s="473"/>
      <c r="N109" s="473"/>
      <c r="O109" s="473"/>
      <c r="P109" s="473"/>
      <c r="Q109" s="473"/>
      <c r="R109" s="473"/>
      <c r="S109" s="473"/>
      <c r="T109" s="473"/>
      <c r="U109" s="473"/>
      <c r="V109" s="473"/>
      <c r="W109" s="473"/>
      <c r="X109" s="473"/>
      <c r="Y109" s="473"/>
      <c r="Z109" s="473"/>
      <c r="AA109" s="473"/>
      <c r="AB109" s="473"/>
      <c r="AC109" s="473"/>
      <c r="AD109" s="473"/>
      <c r="AE109" s="473"/>
      <c r="AF109" s="473"/>
      <c r="AG109" s="473"/>
      <c r="AH109" s="473"/>
      <c r="AI109" s="473"/>
      <c r="AJ109" s="473"/>
      <c r="AK109" s="473"/>
      <c r="AL109" s="473"/>
      <c r="AM109" s="473"/>
      <c r="AN109" s="473"/>
      <c r="AO109" s="473"/>
      <c r="AP109" s="473"/>
      <c r="AQ109" s="473"/>
      <c r="AR109" s="473"/>
      <c r="AS109" s="473"/>
      <c r="AT109" s="473"/>
      <c r="AU109" s="473"/>
      <c r="AV109" s="473"/>
      <c r="AW109" s="473"/>
      <c r="AX109" s="473"/>
      <c r="AY109" s="473"/>
    </row>
    <row r="110" spans="1:51" s="484" customFormat="1" ht="38.25">
      <c r="A110" s="154" t="s">
        <v>48</v>
      </c>
      <c r="B110" s="736" t="s">
        <v>4054</v>
      </c>
      <c r="C110" s="736" t="s">
        <v>4211</v>
      </c>
      <c r="D110" s="736" t="s">
        <v>4232</v>
      </c>
      <c r="E110" s="736" t="s">
        <v>4285</v>
      </c>
      <c r="F110" s="736" t="s">
        <v>4054</v>
      </c>
      <c r="G110" s="155"/>
      <c r="H110" s="473"/>
      <c r="I110" s="473"/>
      <c r="J110" s="473"/>
      <c r="K110" s="473"/>
      <c r="L110" s="473"/>
      <c r="M110" s="473"/>
      <c r="N110" s="473"/>
      <c r="O110" s="473"/>
      <c r="P110" s="473"/>
      <c r="Q110" s="473"/>
      <c r="R110" s="473"/>
      <c r="S110" s="473"/>
      <c r="T110" s="473"/>
      <c r="U110" s="473"/>
      <c r="V110" s="473"/>
      <c r="W110" s="473"/>
      <c r="X110" s="473"/>
      <c r="Y110" s="473"/>
      <c r="Z110" s="473"/>
      <c r="AA110" s="473"/>
      <c r="AB110" s="473"/>
      <c r="AC110" s="473"/>
      <c r="AD110" s="473"/>
      <c r="AE110" s="473"/>
      <c r="AF110" s="473"/>
      <c r="AG110" s="473"/>
      <c r="AH110" s="473"/>
      <c r="AI110" s="473"/>
      <c r="AJ110" s="473"/>
      <c r="AK110" s="473"/>
      <c r="AL110" s="473"/>
      <c r="AM110" s="473"/>
      <c r="AN110" s="473"/>
      <c r="AO110" s="473"/>
      <c r="AP110" s="473"/>
      <c r="AQ110" s="473"/>
      <c r="AR110" s="473"/>
      <c r="AS110" s="473"/>
      <c r="AT110" s="473"/>
      <c r="AU110" s="473"/>
      <c r="AV110" s="473"/>
      <c r="AW110" s="473"/>
      <c r="AX110" s="473"/>
      <c r="AY110" s="473"/>
    </row>
    <row r="111" spans="1:51" s="484" customFormat="1" ht="38.25">
      <c r="A111" s="154" t="s">
        <v>3876</v>
      </c>
      <c r="B111" s="154" t="s">
        <v>2302</v>
      </c>
      <c r="C111" s="154" t="s">
        <v>3498</v>
      </c>
      <c r="D111" s="154" t="s">
        <v>3497</v>
      </c>
      <c r="E111" s="155" t="s">
        <v>3550</v>
      </c>
      <c r="F111" s="154" t="s">
        <v>2302</v>
      </c>
      <c r="G111" s="155"/>
      <c r="H111" s="473"/>
      <c r="I111" s="473"/>
      <c r="J111" s="473"/>
      <c r="K111" s="473"/>
      <c r="L111" s="473"/>
      <c r="M111" s="473"/>
      <c r="N111" s="473"/>
      <c r="O111" s="473"/>
      <c r="P111" s="473"/>
      <c r="Q111" s="473"/>
      <c r="R111" s="473"/>
      <c r="S111" s="473"/>
      <c r="T111" s="473"/>
      <c r="U111" s="473"/>
      <c r="V111" s="473"/>
      <c r="W111" s="473"/>
      <c r="X111" s="473"/>
      <c r="Y111" s="473"/>
      <c r="Z111" s="473"/>
      <c r="AA111" s="473"/>
      <c r="AB111" s="473"/>
      <c r="AC111" s="473"/>
      <c r="AD111" s="473"/>
      <c r="AE111" s="473"/>
      <c r="AF111" s="473"/>
      <c r="AG111" s="473"/>
      <c r="AH111" s="473"/>
      <c r="AI111" s="473"/>
      <c r="AJ111" s="473"/>
      <c r="AK111" s="473"/>
      <c r="AL111" s="473"/>
      <c r="AM111" s="473"/>
      <c r="AN111" s="473"/>
      <c r="AO111" s="473"/>
      <c r="AP111" s="473"/>
      <c r="AQ111" s="473"/>
      <c r="AR111" s="473"/>
      <c r="AS111" s="473"/>
      <c r="AT111" s="473"/>
      <c r="AU111" s="473"/>
      <c r="AV111" s="473"/>
      <c r="AW111" s="473"/>
      <c r="AX111" s="473"/>
      <c r="AY111" s="473"/>
    </row>
    <row r="112" spans="1:51" s="484" customFormat="1">
      <c r="A112" s="154" t="s">
        <v>74</v>
      </c>
      <c r="B112" s="154" t="s">
        <v>3415</v>
      </c>
      <c r="C112" s="154" t="s">
        <v>3498</v>
      </c>
      <c r="D112" s="154" t="s">
        <v>3497</v>
      </c>
      <c r="E112" s="154" t="s">
        <v>3550</v>
      </c>
      <c r="F112" s="154" t="s">
        <v>3415</v>
      </c>
      <c r="G112" s="155"/>
      <c r="H112" s="473"/>
      <c r="I112" s="473"/>
      <c r="J112" s="473"/>
      <c r="K112" s="473"/>
      <c r="L112" s="473"/>
      <c r="M112" s="473"/>
      <c r="N112" s="473"/>
      <c r="O112" s="473"/>
      <c r="P112" s="473"/>
      <c r="Q112" s="473"/>
      <c r="R112" s="473"/>
      <c r="S112" s="473"/>
      <c r="T112" s="473"/>
      <c r="U112" s="473"/>
      <c r="V112" s="473"/>
      <c r="W112" s="473"/>
      <c r="X112" s="473"/>
      <c r="Y112" s="473"/>
      <c r="Z112" s="473"/>
      <c r="AA112" s="473"/>
      <c r="AB112" s="473"/>
      <c r="AC112" s="473"/>
      <c r="AD112" s="473"/>
      <c r="AE112" s="473"/>
      <c r="AF112" s="473"/>
      <c r="AG112" s="473"/>
      <c r="AH112" s="473"/>
      <c r="AI112" s="473"/>
      <c r="AJ112" s="473"/>
      <c r="AK112" s="473"/>
      <c r="AL112" s="473"/>
      <c r="AM112" s="473"/>
      <c r="AN112" s="473"/>
      <c r="AO112" s="473"/>
      <c r="AP112" s="473"/>
      <c r="AQ112" s="473"/>
      <c r="AR112" s="473"/>
      <c r="AS112" s="473"/>
      <c r="AT112" s="473"/>
      <c r="AU112" s="473"/>
      <c r="AV112" s="473"/>
      <c r="AW112" s="473"/>
      <c r="AX112" s="473"/>
      <c r="AY112" s="473"/>
    </row>
    <row r="113" spans="1:51" s="484" customFormat="1">
      <c r="A113" s="154" t="s">
        <v>74</v>
      </c>
      <c r="B113" s="154" t="s">
        <v>2302</v>
      </c>
      <c r="C113" s="154" t="s">
        <v>3498</v>
      </c>
      <c r="D113" s="154" t="s">
        <v>3497</v>
      </c>
      <c r="E113" s="154" t="s">
        <v>3550</v>
      </c>
      <c r="F113" s="154" t="s">
        <v>2302</v>
      </c>
      <c r="G113" s="155"/>
      <c r="H113" s="473"/>
      <c r="I113" s="473"/>
      <c r="J113" s="473"/>
      <c r="K113" s="473"/>
      <c r="L113" s="473"/>
      <c r="M113" s="473"/>
      <c r="N113" s="473"/>
      <c r="O113" s="473"/>
      <c r="P113" s="473"/>
      <c r="Q113" s="473"/>
      <c r="R113" s="473"/>
      <c r="S113" s="473"/>
      <c r="T113" s="473"/>
      <c r="U113" s="473"/>
      <c r="V113" s="473"/>
      <c r="W113" s="473"/>
      <c r="X113" s="473"/>
      <c r="Y113" s="473"/>
      <c r="Z113" s="473"/>
      <c r="AA113" s="473"/>
      <c r="AB113" s="473"/>
      <c r="AC113" s="473"/>
      <c r="AD113" s="473"/>
      <c r="AE113" s="473"/>
      <c r="AF113" s="473"/>
      <c r="AG113" s="473"/>
      <c r="AH113" s="473"/>
      <c r="AI113" s="473"/>
      <c r="AJ113" s="473"/>
      <c r="AK113" s="473"/>
      <c r="AL113" s="473"/>
      <c r="AM113" s="473"/>
      <c r="AN113" s="473"/>
      <c r="AO113" s="473"/>
      <c r="AP113" s="473"/>
      <c r="AQ113" s="473"/>
      <c r="AR113" s="473"/>
      <c r="AS113" s="473"/>
      <c r="AT113" s="473"/>
      <c r="AU113" s="473"/>
      <c r="AV113" s="473"/>
      <c r="AW113" s="473"/>
      <c r="AX113" s="473"/>
      <c r="AY113" s="473"/>
    </row>
    <row r="114" spans="1:51" s="484" customFormat="1">
      <c r="A114" s="154" t="s">
        <v>74</v>
      </c>
      <c r="B114" s="154" t="s">
        <v>5262</v>
      </c>
      <c r="C114" s="727" t="s">
        <v>5425</v>
      </c>
      <c r="D114" s="727" t="s">
        <v>5426</v>
      </c>
      <c r="E114" s="154" t="s">
        <v>5459</v>
      </c>
      <c r="F114" s="154" t="s">
        <v>5262</v>
      </c>
      <c r="G114" s="155"/>
      <c r="H114" s="473"/>
      <c r="I114" s="473"/>
      <c r="J114" s="473"/>
      <c r="K114" s="473"/>
      <c r="L114" s="473"/>
      <c r="M114" s="473"/>
      <c r="N114" s="473"/>
      <c r="O114" s="473"/>
      <c r="P114" s="473"/>
      <c r="Q114" s="473"/>
      <c r="R114" s="473"/>
      <c r="S114" s="473"/>
      <c r="T114" s="473"/>
      <c r="U114" s="473"/>
      <c r="V114" s="473"/>
      <c r="W114" s="473"/>
      <c r="X114" s="473"/>
      <c r="Y114" s="473"/>
      <c r="Z114" s="473"/>
      <c r="AA114" s="473"/>
      <c r="AB114" s="473"/>
      <c r="AC114" s="473"/>
      <c r="AD114" s="473"/>
      <c r="AE114" s="473"/>
      <c r="AF114" s="473"/>
      <c r="AG114" s="473"/>
      <c r="AH114" s="473"/>
      <c r="AI114" s="473"/>
      <c r="AJ114" s="473"/>
      <c r="AK114" s="473"/>
      <c r="AL114" s="473"/>
      <c r="AM114" s="473"/>
      <c r="AN114" s="473"/>
      <c r="AO114" s="473"/>
      <c r="AP114" s="473"/>
      <c r="AQ114" s="473"/>
      <c r="AR114" s="473"/>
      <c r="AS114" s="473"/>
      <c r="AT114" s="473"/>
      <c r="AU114" s="473"/>
      <c r="AV114" s="473"/>
      <c r="AW114" s="473"/>
      <c r="AX114" s="473"/>
      <c r="AY114" s="473"/>
    </row>
    <row r="115" spans="1:51" s="484" customFormat="1">
      <c r="A115" s="154" t="s">
        <v>74</v>
      </c>
      <c r="B115" s="154" t="s">
        <v>5263</v>
      </c>
      <c r="C115" s="726" t="s">
        <v>5425</v>
      </c>
      <c r="D115" s="727" t="s">
        <v>5426</v>
      </c>
      <c r="E115" s="154" t="s">
        <v>5459</v>
      </c>
      <c r="F115" s="154" t="s">
        <v>5263</v>
      </c>
      <c r="G115" s="155"/>
      <c r="H115" s="473"/>
      <c r="I115" s="473"/>
      <c r="J115" s="473"/>
      <c r="K115" s="473"/>
      <c r="L115" s="473"/>
      <c r="M115" s="473"/>
      <c r="N115" s="473"/>
      <c r="O115" s="473"/>
      <c r="P115" s="473"/>
      <c r="Q115" s="473"/>
      <c r="R115" s="473"/>
      <c r="S115" s="473"/>
      <c r="T115" s="473"/>
      <c r="U115" s="473"/>
      <c r="V115" s="473"/>
      <c r="W115" s="473"/>
      <c r="X115" s="473"/>
      <c r="Y115" s="473"/>
      <c r="Z115" s="473"/>
      <c r="AA115" s="473"/>
      <c r="AB115" s="473"/>
      <c r="AC115" s="473"/>
      <c r="AD115" s="473"/>
      <c r="AE115" s="473"/>
      <c r="AF115" s="473"/>
      <c r="AG115" s="473"/>
      <c r="AH115" s="473"/>
      <c r="AI115" s="473"/>
      <c r="AJ115" s="473"/>
      <c r="AK115" s="473"/>
      <c r="AL115" s="473"/>
      <c r="AM115" s="473"/>
      <c r="AN115" s="473"/>
      <c r="AO115" s="473"/>
      <c r="AP115" s="473"/>
      <c r="AQ115" s="473"/>
      <c r="AR115" s="473"/>
      <c r="AS115" s="473"/>
      <c r="AT115" s="473"/>
      <c r="AU115" s="473"/>
      <c r="AV115" s="473"/>
      <c r="AW115" s="473"/>
      <c r="AX115" s="473"/>
      <c r="AY115" s="473"/>
    </row>
    <row r="116" spans="1:51" s="484" customFormat="1" ht="25.5">
      <c r="A116" s="154" t="s">
        <v>3040</v>
      </c>
      <c r="B116" s="154" t="s">
        <v>3595</v>
      </c>
      <c r="C116" s="155" t="s">
        <v>3461</v>
      </c>
      <c r="D116" s="154" t="s">
        <v>3311</v>
      </c>
      <c r="E116" s="155" t="s">
        <v>3312</v>
      </c>
      <c r="F116" s="154" t="s">
        <v>3595</v>
      </c>
      <c r="G116" s="155"/>
      <c r="H116" s="473"/>
      <c r="I116" s="473"/>
      <c r="J116" s="473"/>
      <c r="K116" s="473"/>
      <c r="L116" s="473"/>
      <c r="M116" s="473"/>
      <c r="N116" s="473"/>
      <c r="O116" s="473"/>
      <c r="P116" s="473"/>
      <c r="Q116" s="473"/>
      <c r="R116" s="473"/>
      <c r="S116" s="473"/>
      <c r="T116" s="473"/>
      <c r="U116" s="473"/>
      <c r="V116" s="473"/>
      <c r="W116" s="473"/>
      <c r="X116" s="473"/>
      <c r="Y116" s="473"/>
      <c r="Z116" s="473"/>
      <c r="AA116" s="473"/>
      <c r="AB116" s="473"/>
      <c r="AC116" s="473"/>
      <c r="AD116" s="473"/>
      <c r="AE116" s="473"/>
      <c r="AF116" s="473"/>
      <c r="AG116" s="473"/>
      <c r="AH116" s="473"/>
      <c r="AI116" s="473"/>
      <c r="AJ116" s="473"/>
      <c r="AK116" s="473"/>
      <c r="AL116" s="473"/>
      <c r="AM116" s="473"/>
      <c r="AN116" s="473"/>
      <c r="AO116" s="473"/>
      <c r="AP116" s="473"/>
      <c r="AQ116" s="473"/>
      <c r="AR116" s="473"/>
      <c r="AS116" s="473"/>
      <c r="AT116" s="473"/>
      <c r="AU116" s="473"/>
      <c r="AV116" s="473"/>
      <c r="AW116" s="473"/>
      <c r="AX116" s="473"/>
      <c r="AY116" s="473"/>
    </row>
    <row r="117" spans="1:51" s="484" customFormat="1" ht="25.5">
      <c r="A117" s="154" t="s">
        <v>3040</v>
      </c>
      <c r="B117" s="154" t="s">
        <v>3610</v>
      </c>
      <c r="C117" s="155" t="s">
        <v>3461</v>
      </c>
      <c r="D117" s="154" t="s">
        <v>3311</v>
      </c>
      <c r="E117" s="155" t="s">
        <v>3312</v>
      </c>
      <c r="F117" s="154" t="s">
        <v>3610</v>
      </c>
      <c r="G117" s="155"/>
      <c r="H117" s="473"/>
      <c r="I117" s="473"/>
      <c r="J117" s="473"/>
      <c r="K117" s="473"/>
      <c r="L117" s="473"/>
      <c r="M117" s="473"/>
      <c r="N117" s="473"/>
      <c r="O117" s="473"/>
      <c r="P117" s="473"/>
      <c r="Q117" s="473"/>
      <c r="R117" s="473"/>
      <c r="S117" s="473"/>
      <c r="T117" s="473"/>
      <c r="U117" s="473"/>
      <c r="V117" s="473"/>
      <c r="W117" s="473"/>
      <c r="X117" s="473"/>
      <c r="Y117" s="473"/>
      <c r="Z117" s="473"/>
      <c r="AA117" s="473"/>
      <c r="AB117" s="473"/>
      <c r="AC117" s="473"/>
      <c r="AD117" s="473"/>
      <c r="AE117" s="473"/>
      <c r="AF117" s="473"/>
      <c r="AG117" s="473"/>
      <c r="AH117" s="473"/>
      <c r="AI117" s="473"/>
      <c r="AJ117" s="473"/>
      <c r="AK117" s="473"/>
      <c r="AL117" s="473"/>
      <c r="AM117" s="473"/>
      <c r="AN117" s="473"/>
      <c r="AO117" s="473"/>
      <c r="AP117" s="473"/>
      <c r="AQ117" s="473"/>
      <c r="AR117" s="473"/>
      <c r="AS117" s="473"/>
      <c r="AT117" s="473"/>
      <c r="AU117" s="473"/>
      <c r="AV117" s="473"/>
      <c r="AW117" s="473"/>
      <c r="AX117" s="473"/>
      <c r="AY117" s="473"/>
    </row>
    <row r="118" spans="1:51" s="484" customFormat="1" ht="25.5">
      <c r="A118" s="154" t="s">
        <v>3872</v>
      </c>
      <c r="B118" s="154" t="s">
        <v>853</v>
      </c>
      <c r="C118" s="154" t="s">
        <v>3310</v>
      </c>
      <c r="D118" s="154" t="s">
        <v>3311</v>
      </c>
      <c r="E118" s="155" t="s">
        <v>3312</v>
      </c>
      <c r="F118" s="154" t="s">
        <v>853</v>
      </c>
      <c r="G118" s="155"/>
      <c r="H118" s="473"/>
      <c r="I118" s="473"/>
      <c r="J118" s="473"/>
      <c r="K118" s="473"/>
      <c r="L118" s="473"/>
      <c r="M118" s="473"/>
      <c r="N118" s="473"/>
      <c r="O118" s="473"/>
      <c r="P118" s="473"/>
      <c r="Q118" s="473"/>
      <c r="R118" s="473"/>
      <c r="S118" s="473"/>
      <c r="T118" s="473"/>
      <c r="U118" s="473"/>
      <c r="V118" s="473"/>
      <c r="W118" s="473"/>
      <c r="X118" s="473"/>
      <c r="Y118" s="473"/>
      <c r="Z118" s="473"/>
      <c r="AA118" s="473"/>
      <c r="AB118" s="473"/>
      <c r="AC118" s="473"/>
      <c r="AD118" s="473"/>
      <c r="AE118" s="473"/>
      <c r="AF118" s="473"/>
      <c r="AG118" s="473"/>
      <c r="AH118" s="473"/>
      <c r="AI118" s="473"/>
      <c r="AJ118" s="473"/>
      <c r="AK118" s="473"/>
      <c r="AL118" s="473"/>
      <c r="AM118" s="473"/>
      <c r="AN118" s="473"/>
      <c r="AO118" s="473"/>
      <c r="AP118" s="473"/>
      <c r="AQ118" s="473"/>
      <c r="AR118" s="473"/>
      <c r="AS118" s="473"/>
      <c r="AT118" s="473"/>
      <c r="AU118" s="473"/>
      <c r="AV118" s="473"/>
      <c r="AW118" s="473"/>
      <c r="AX118" s="473"/>
      <c r="AY118" s="473"/>
    </row>
    <row r="119" spans="1:51" s="484" customFormat="1" ht="25.5">
      <c r="A119" s="154" t="s">
        <v>3872</v>
      </c>
      <c r="B119" s="154" t="s">
        <v>2001</v>
      </c>
      <c r="C119" s="154" t="s">
        <v>3461</v>
      </c>
      <c r="D119" s="154" t="s">
        <v>3311</v>
      </c>
      <c r="E119" s="155" t="s">
        <v>3312</v>
      </c>
      <c r="F119" s="154" t="s">
        <v>2001</v>
      </c>
      <c r="G119" s="155"/>
      <c r="H119" s="473"/>
      <c r="I119" s="473"/>
      <c r="J119" s="473"/>
      <c r="K119" s="473"/>
      <c r="L119" s="473"/>
      <c r="M119" s="473"/>
      <c r="N119" s="473"/>
      <c r="O119" s="473"/>
      <c r="P119" s="473"/>
      <c r="Q119" s="473"/>
      <c r="R119" s="473"/>
      <c r="S119" s="473"/>
      <c r="T119" s="473"/>
      <c r="U119" s="473"/>
      <c r="V119" s="473"/>
      <c r="W119" s="473"/>
      <c r="X119" s="473"/>
      <c r="Y119" s="473"/>
      <c r="Z119" s="473"/>
      <c r="AA119" s="473"/>
      <c r="AB119" s="473"/>
      <c r="AC119" s="473"/>
      <c r="AD119" s="473"/>
      <c r="AE119" s="473"/>
      <c r="AF119" s="473"/>
      <c r="AG119" s="473"/>
      <c r="AH119" s="473"/>
      <c r="AI119" s="473"/>
      <c r="AJ119" s="473"/>
      <c r="AK119" s="473"/>
      <c r="AL119" s="473"/>
      <c r="AM119" s="473"/>
      <c r="AN119" s="473"/>
      <c r="AO119" s="473"/>
      <c r="AP119" s="473"/>
      <c r="AQ119" s="473"/>
      <c r="AR119" s="473"/>
      <c r="AS119" s="473"/>
      <c r="AT119" s="473"/>
      <c r="AU119" s="473"/>
      <c r="AV119" s="473"/>
      <c r="AW119" s="473"/>
      <c r="AX119" s="473"/>
      <c r="AY119" s="473"/>
    </row>
    <row r="120" spans="1:51" ht="25.5">
      <c r="A120" s="154" t="s">
        <v>3872</v>
      </c>
      <c r="B120" s="154" t="s">
        <v>3132</v>
      </c>
      <c r="C120" s="154" t="s">
        <v>3310</v>
      </c>
      <c r="D120" s="154" t="s">
        <v>3311</v>
      </c>
      <c r="E120" s="155" t="s">
        <v>3312</v>
      </c>
      <c r="F120" s="154" t="s">
        <v>3132</v>
      </c>
      <c r="G120" s="155"/>
    </row>
    <row r="121" spans="1:51">
      <c r="A121" s="484" t="s">
        <v>96</v>
      </c>
      <c r="B121" s="484" t="s">
        <v>4698</v>
      </c>
      <c r="C121" s="484" t="s">
        <v>3461</v>
      </c>
      <c r="D121" s="739" t="s">
        <v>3311</v>
      </c>
      <c r="E121" s="484" t="s">
        <v>3312</v>
      </c>
      <c r="F121" s="484" t="s">
        <v>4698</v>
      </c>
      <c r="G121" s="155"/>
    </row>
    <row r="122" spans="1:51">
      <c r="A122" s="484" t="s">
        <v>96</v>
      </c>
      <c r="B122" s="484" t="s">
        <v>4702</v>
      </c>
      <c r="C122" s="484" t="s">
        <v>3461</v>
      </c>
      <c r="D122" s="739" t="s">
        <v>3311</v>
      </c>
      <c r="E122" s="484" t="s">
        <v>3312</v>
      </c>
      <c r="F122" s="484" t="s">
        <v>4702</v>
      </c>
      <c r="G122" s="155"/>
    </row>
    <row r="123" spans="1:51">
      <c r="A123" s="484" t="s">
        <v>96</v>
      </c>
      <c r="B123" s="484" t="s">
        <v>4704</v>
      </c>
      <c r="C123" s="484" t="s">
        <v>3461</v>
      </c>
      <c r="D123" s="739" t="s">
        <v>3311</v>
      </c>
      <c r="E123" s="484" t="s">
        <v>3312</v>
      </c>
      <c r="F123" s="484" t="s">
        <v>4704</v>
      </c>
      <c r="G123" s="155"/>
    </row>
    <row r="124" spans="1:51">
      <c r="A124" s="484" t="s">
        <v>96</v>
      </c>
      <c r="B124" s="484" t="s">
        <v>4707</v>
      </c>
      <c r="C124" s="484" t="s">
        <v>3461</v>
      </c>
      <c r="D124" s="739" t="s">
        <v>3311</v>
      </c>
      <c r="E124" s="484" t="s">
        <v>3312</v>
      </c>
      <c r="F124" s="484" t="s">
        <v>4707</v>
      </c>
      <c r="G124" s="155"/>
    </row>
    <row r="125" spans="1:51">
      <c r="A125" s="484" t="s">
        <v>96</v>
      </c>
      <c r="B125" s="484" t="s">
        <v>4710</v>
      </c>
      <c r="C125" s="484" t="s">
        <v>3461</v>
      </c>
      <c r="D125" s="739" t="s">
        <v>3311</v>
      </c>
      <c r="E125" s="484" t="s">
        <v>3312</v>
      </c>
      <c r="F125" s="484" t="s">
        <v>4710</v>
      </c>
      <c r="G125" s="155"/>
    </row>
    <row r="126" spans="1:51" ht="25.5">
      <c r="A126" s="154" t="s">
        <v>674</v>
      </c>
      <c r="B126" s="154" t="s">
        <v>683</v>
      </c>
      <c r="C126" s="154" t="s">
        <v>3278</v>
      </c>
      <c r="D126" s="154" t="s">
        <v>3279</v>
      </c>
      <c r="E126" s="155" t="s">
        <v>3280</v>
      </c>
      <c r="F126" s="154" t="s">
        <v>683</v>
      </c>
      <c r="G126" s="155"/>
    </row>
    <row r="127" spans="1:51" ht="25.5">
      <c r="A127" s="154" t="s">
        <v>674</v>
      </c>
      <c r="B127" s="154" t="s">
        <v>684</v>
      </c>
      <c r="C127" s="154" t="s">
        <v>3278</v>
      </c>
      <c r="D127" s="154" t="s">
        <v>3279</v>
      </c>
      <c r="E127" s="155" t="s">
        <v>3280</v>
      </c>
      <c r="F127" s="154" t="s">
        <v>684</v>
      </c>
      <c r="G127" s="155"/>
    </row>
    <row r="128" spans="1:51" ht="25.5">
      <c r="A128" s="154" t="s">
        <v>674</v>
      </c>
      <c r="B128" s="154" t="s">
        <v>687</v>
      </c>
      <c r="C128" s="154" t="s">
        <v>3278</v>
      </c>
      <c r="D128" s="154" t="s">
        <v>3279</v>
      </c>
      <c r="E128" s="155" t="s">
        <v>3280</v>
      </c>
      <c r="F128" s="154" t="s">
        <v>687</v>
      </c>
      <c r="G128" s="155"/>
    </row>
    <row r="129" spans="1:51" ht="25.5">
      <c r="A129" s="154" t="s">
        <v>674</v>
      </c>
      <c r="B129" s="155" t="s">
        <v>686</v>
      </c>
      <c r="C129" s="154" t="s">
        <v>3278</v>
      </c>
      <c r="D129" s="154" t="s">
        <v>3279</v>
      </c>
      <c r="E129" s="155" t="s">
        <v>3280</v>
      </c>
      <c r="F129" s="154" t="s">
        <v>686</v>
      </c>
      <c r="G129" s="155"/>
    </row>
    <row r="130" spans="1:51" ht="25.5">
      <c r="A130" s="154" t="s">
        <v>674</v>
      </c>
      <c r="B130" s="155" t="s">
        <v>685</v>
      </c>
      <c r="C130" s="154" t="s">
        <v>3278</v>
      </c>
      <c r="D130" s="154" t="s">
        <v>3279</v>
      </c>
      <c r="E130" s="155" t="s">
        <v>3280</v>
      </c>
      <c r="F130" s="154" t="s">
        <v>685</v>
      </c>
      <c r="G130" s="155"/>
    </row>
    <row r="131" spans="1:51" ht="25.5">
      <c r="A131" s="154" t="s">
        <v>674</v>
      </c>
      <c r="B131" s="154" t="s">
        <v>676</v>
      </c>
      <c r="C131" s="154" t="s">
        <v>3372</v>
      </c>
      <c r="D131" s="154" t="s">
        <v>3373</v>
      </c>
      <c r="E131" s="155" t="s">
        <v>3374</v>
      </c>
      <c r="F131" s="154" t="s">
        <v>676</v>
      </c>
      <c r="G131" s="155"/>
    </row>
    <row r="132" spans="1:51" ht="25.5">
      <c r="A132" s="154" t="s">
        <v>674</v>
      </c>
      <c r="B132" s="154" t="s">
        <v>681</v>
      </c>
      <c r="C132" s="154" t="s">
        <v>3372</v>
      </c>
      <c r="D132" s="154" t="s">
        <v>3373</v>
      </c>
      <c r="E132" s="155" t="s">
        <v>3374</v>
      </c>
      <c r="F132" s="154" t="s">
        <v>681</v>
      </c>
      <c r="G132" s="155"/>
    </row>
    <row r="133" spans="1:51" s="484" customFormat="1" ht="25.5">
      <c r="A133" s="154" t="s">
        <v>674</v>
      </c>
      <c r="B133" s="154" t="s">
        <v>681</v>
      </c>
      <c r="C133" s="154" t="s">
        <v>676</v>
      </c>
      <c r="D133" s="154" t="s">
        <v>3460</v>
      </c>
      <c r="E133" s="155" t="s">
        <v>3374</v>
      </c>
      <c r="F133" s="154" t="s">
        <v>681</v>
      </c>
      <c r="G133" s="155"/>
      <c r="H133" s="473"/>
      <c r="I133" s="473"/>
      <c r="J133" s="473"/>
      <c r="K133" s="473"/>
      <c r="L133" s="473"/>
      <c r="M133" s="473"/>
      <c r="N133" s="473"/>
      <c r="O133" s="473"/>
      <c r="P133" s="473"/>
      <c r="Q133" s="473"/>
      <c r="R133" s="473"/>
      <c r="S133" s="473"/>
      <c r="T133" s="473"/>
      <c r="U133" s="473"/>
      <c r="V133" s="473"/>
      <c r="W133" s="473"/>
      <c r="X133" s="473"/>
      <c r="Y133" s="473"/>
      <c r="Z133" s="473"/>
      <c r="AA133" s="473"/>
      <c r="AB133" s="473"/>
      <c r="AC133" s="473"/>
      <c r="AD133" s="473"/>
      <c r="AE133" s="473"/>
      <c r="AF133" s="473"/>
      <c r="AG133" s="473"/>
      <c r="AH133" s="473"/>
      <c r="AI133" s="473"/>
      <c r="AJ133" s="473"/>
      <c r="AK133" s="473"/>
      <c r="AL133" s="473"/>
      <c r="AM133" s="473"/>
      <c r="AN133" s="473"/>
      <c r="AO133" s="473"/>
      <c r="AP133" s="473"/>
      <c r="AQ133" s="473"/>
      <c r="AR133" s="473"/>
      <c r="AS133" s="473"/>
      <c r="AT133" s="473"/>
      <c r="AU133" s="473"/>
      <c r="AV133" s="473"/>
      <c r="AW133" s="473"/>
      <c r="AX133" s="473"/>
      <c r="AY133" s="473"/>
    </row>
    <row r="134" spans="1:51" ht="25.5">
      <c r="A134" s="154" t="s">
        <v>674</v>
      </c>
      <c r="B134" s="154" t="s">
        <v>677</v>
      </c>
      <c r="C134" s="154" t="s">
        <v>3372</v>
      </c>
      <c r="D134" s="154" t="s">
        <v>3373</v>
      </c>
      <c r="E134" s="155" t="s">
        <v>3374</v>
      </c>
      <c r="F134" s="154" t="s">
        <v>677</v>
      </c>
      <c r="G134" s="155"/>
    </row>
    <row r="135" spans="1:51">
      <c r="A135" s="484" t="s">
        <v>96</v>
      </c>
      <c r="B135" s="484" t="s">
        <v>4710</v>
      </c>
      <c r="C135" s="740" t="s">
        <v>5230</v>
      </c>
      <c r="D135" s="740" t="s">
        <v>5231</v>
      </c>
      <c r="E135" s="484" t="s">
        <v>5449</v>
      </c>
      <c r="F135" s="484" t="s">
        <v>4710</v>
      </c>
      <c r="G135" s="155"/>
    </row>
    <row r="136" spans="1:51">
      <c r="A136" s="154" t="s">
        <v>1708</v>
      </c>
      <c r="B136" s="154" t="s">
        <v>1559</v>
      </c>
      <c r="C136" s="154" t="s">
        <v>1114</v>
      </c>
      <c r="D136" s="154" t="s">
        <v>3228</v>
      </c>
      <c r="E136" s="155" t="s">
        <v>3084</v>
      </c>
      <c r="F136" s="154" t="s">
        <v>1559</v>
      </c>
      <c r="G136" s="155"/>
    </row>
    <row r="137" spans="1:51">
      <c r="A137" s="154" t="s">
        <v>1708</v>
      </c>
      <c r="B137" s="154" t="s">
        <v>4765</v>
      </c>
      <c r="C137" s="154" t="s">
        <v>4866</v>
      </c>
      <c r="D137" s="154" t="s">
        <v>3228</v>
      </c>
      <c r="E137" s="154" t="s">
        <v>3084</v>
      </c>
      <c r="F137" s="154" t="s">
        <v>4765</v>
      </c>
      <c r="G137" s="155"/>
    </row>
    <row r="138" spans="1:51">
      <c r="A138" s="484" t="s">
        <v>290</v>
      </c>
      <c r="B138" s="728" t="s">
        <v>5052</v>
      </c>
      <c r="C138" s="728" t="s">
        <v>1114</v>
      </c>
      <c r="D138" s="728" t="s">
        <v>3228</v>
      </c>
      <c r="E138" s="728" t="s">
        <v>3084</v>
      </c>
      <c r="F138" s="728" t="s">
        <v>5052</v>
      </c>
      <c r="G138" s="155"/>
    </row>
    <row r="139" spans="1:51" ht="25.5">
      <c r="A139" s="154" t="s">
        <v>1708</v>
      </c>
      <c r="B139" s="154" t="s">
        <v>4434</v>
      </c>
      <c r="C139" s="154" t="s">
        <v>4518</v>
      </c>
      <c r="D139" s="154" t="s">
        <v>4540</v>
      </c>
      <c r="E139" s="155" t="s">
        <v>4572</v>
      </c>
      <c r="F139" s="154" t="s">
        <v>4434</v>
      </c>
      <c r="G139" s="155"/>
    </row>
    <row r="140" spans="1:51" ht="25.5">
      <c r="A140" s="154" t="s">
        <v>1709</v>
      </c>
      <c r="B140" s="830" t="s">
        <v>1561</v>
      </c>
      <c r="C140" s="830" t="s">
        <v>3217</v>
      </c>
      <c r="D140" s="830" t="s">
        <v>3218</v>
      </c>
      <c r="E140" s="831" t="s">
        <v>3219</v>
      </c>
      <c r="F140" s="830" t="s">
        <v>1561</v>
      </c>
      <c r="G140" s="155"/>
    </row>
    <row r="141" spans="1:51" ht="25.5">
      <c r="A141" s="154" t="s">
        <v>674</v>
      </c>
      <c r="B141" s="154" t="s">
        <v>682</v>
      </c>
      <c r="C141" s="154" t="s">
        <v>3270</v>
      </c>
      <c r="D141" s="154" t="s">
        <v>3271</v>
      </c>
      <c r="E141" s="155" t="s">
        <v>3272</v>
      </c>
      <c r="F141" s="154" t="s">
        <v>682</v>
      </c>
      <c r="G141" s="155"/>
    </row>
    <row r="142" spans="1:51" ht="25.5">
      <c r="A142" s="154" t="s">
        <v>674</v>
      </c>
      <c r="B142" s="154" t="s">
        <v>682</v>
      </c>
      <c r="C142" s="154" t="s">
        <v>1431</v>
      </c>
      <c r="D142" s="154" t="s">
        <v>3271</v>
      </c>
      <c r="E142" s="155" t="s">
        <v>3272</v>
      </c>
      <c r="F142" s="154" t="s">
        <v>682</v>
      </c>
      <c r="G142" s="155"/>
    </row>
    <row r="143" spans="1:51" ht="25.5">
      <c r="A143" s="154" t="s">
        <v>843</v>
      </c>
      <c r="B143" s="154" t="s">
        <v>3741</v>
      </c>
      <c r="C143" s="154" t="s">
        <v>3835</v>
      </c>
      <c r="D143" s="154" t="s">
        <v>3836</v>
      </c>
      <c r="E143" s="155" t="s">
        <v>3861</v>
      </c>
      <c r="F143" s="154" t="s">
        <v>3741</v>
      </c>
      <c r="G143" s="155"/>
    </row>
    <row r="144" spans="1:51" ht="25.5">
      <c r="A144" s="154" t="s">
        <v>3875</v>
      </c>
      <c r="B144" s="154" t="s">
        <v>1894</v>
      </c>
      <c r="C144" s="154" t="s">
        <v>3181</v>
      </c>
      <c r="D144" s="154" t="s">
        <v>3182</v>
      </c>
      <c r="E144" s="155" t="s">
        <v>3183</v>
      </c>
      <c r="F144" s="154" t="s">
        <v>1894</v>
      </c>
      <c r="G144" s="155"/>
    </row>
    <row r="145" spans="1:51">
      <c r="A145" s="154" t="s">
        <v>832</v>
      </c>
      <c r="B145" s="154" t="s">
        <v>1865</v>
      </c>
      <c r="C145" s="154" t="s">
        <v>3528</v>
      </c>
      <c r="D145" s="154" t="s">
        <v>3529</v>
      </c>
      <c r="E145" s="155" t="s">
        <v>3562</v>
      </c>
      <c r="F145" s="154" t="s">
        <v>1865</v>
      </c>
      <c r="G145" s="155"/>
    </row>
    <row r="146" spans="1:51">
      <c r="A146" s="154" t="s">
        <v>3873</v>
      </c>
      <c r="B146" s="154" t="s">
        <v>655</v>
      </c>
      <c r="C146" s="154" t="s">
        <v>1842</v>
      </c>
      <c r="D146" s="154" t="s">
        <v>3529</v>
      </c>
      <c r="E146" s="155" t="s">
        <v>3562</v>
      </c>
      <c r="F146" s="154" t="s">
        <v>655</v>
      </c>
      <c r="G146" s="155"/>
    </row>
    <row r="147" spans="1:51">
      <c r="A147" s="154" t="s">
        <v>3873</v>
      </c>
      <c r="B147" s="154" t="s">
        <v>4308</v>
      </c>
      <c r="C147" s="154" t="s">
        <v>1842</v>
      </c>
      <c r="D147" s="154" t="s">
        <v>3529</v>
      </c>
      <c r="E147" s="155" t="s">
        <v>3562</v>
      </c>
      <c r="F147" s="154" t="s">
        <v>4308</v>
      </c>
      <c r="G147" s="155"/>
    </row>
    <row r="148" spans="1:51">
      <c r="A148" s="154" t="s">
        <v>3873</v>
      </c>
      <c r="B148" s="154" t="s">
        <v>4325</v>
      </c>
      <c r="C148" s="154" t="s">
        <v>1842</v>
      </c>
      <c r="D148" s="154" t="s">
        <v>3529</v>
      </c>
      <c r="E148" s="155" t="s">
        <v>3562</v>
      </c>
      <c r="F148" s="154" t="s">
        <v>4325</v>
      </c>
      <c r="G148" s="155"/>
    </row>
    <row r="149" spans="1:51" s="484" customFormat="1">
      <c r="A149" s="154" t="s">
        <v>3873</v>
      </c>
      <c r="B149" s="154" t="s">
        <v>4493</v>
      </c>
      <c r="C149" s="154" t="s">
        <v>1842</v>
      </c>
      <c r="D149" s="154" t="s">
        <v>3529</v>
      </c>
      <c r="E149" s="155" t="s">
        <v>3562</v>
      </c>
      <c r="F149" s="154" t="s">
        <v>4493</v>
      </c>
      <c r="G149" s="155"/>
      <c r="H149" s="473"/>
      <c r="I149" s="473"/>
      <c r="J149" s="473"/>
      <c r="K149" s="473"/>
      <c r="L149" s="473"/>
      <c r="M149" s="473"/>
      <c r="N149" s="473"/>
      <c r="O149" s="473"/>
      <c r="P149" s="473"/>
      <c r="Q149" s="473"/>
      <c r="R149" s="473"/>
      <c r="S149" s="473"/>
      <c r="T149" s="473"/>
      <c r="U149" s="473"/>
      <c r="V149" s="473"/>
      <c r="W149" s="473"/>
      <c r="X149" s="473"/>
      <c r="Y149" s="473"/>
      <c r="Z149" s="473"/>
      <c r="AA149" s="473"/>
      <c r="AB149" s="473"/>
      <c r="AC149" s="473"/>
      <c r="AD149" s="473"/>
      <c r="AE149" s="473"/>
      <c r="AF149" s="473"/>
      <c r="AG149" s="473"/>
      <c r="AH149" s="473"/>
      <c r="AI149" s="473"/>
      <c r="AJ149" s="473"/>
      <c r="AK149" s="473"/>
      <c r="AL149" s="473"/>
      <c r="AM149" s="473"/>
      <c r="AN149" s="473"/>
      <c r="AO149" s="473"/>
      <c r="AP149" s="473"/>
      <c r="AQ149" s="473"/>
      <c r="AR149" s="473"/>
      <c r="AS149" s="473"/>
      <c r="AT149" s="473"/>
      <c r="AU149" s="473"/>
      <c r="AV149" s="473"/>
      <c r="AW149" s="473"/>
      <c r="AX149" s="473"/>
      <c r="AY149" s="473"/>
    </row>
    <row r="150" spans="1:51" s="484" customFormat="1">
      <c r="A150" s="154" t="s">
        <v>3873</v>
      </c>
      <c r="B150" s="154" t="s">
        <v>4553</v>
      </c>
      <c r="C150" s="154" t="s">
        <v>1842</v>
      </c>
      <c r="D150" s="154" t="s">
        <v>3529</v>
      </c>
      <c r="E150" s="155" t="s">
        <v>3562</v>
      </c>
      <c r="F150" s="154" t="s">
        <v>4553</v>
      </c>
      <c r="G150" s="155"/>
      <c r="H150" s="473"/>
      <c r="I150" s="473"/>
      <c r="J150" s="473"/>
      <c r="K150" s="473"/>
      <c r="L150" s="473"/>
      <c r="M150" s="473"/>
      <c r="N150" s="473"/>
      <c r="O150" s="473"/>
      <c r="P150" s="473"/>
      <c r="Q150" s="473"/>
      <c r="R150" s="473"/>
      <c r="S150" s="473"/>
      <c r="T150" s="473"/>
      <c r="U150" s="473"/>
      <c r="V150" s="473"/>
      <c r="W150" s="473"/>
      <c r="X150" s="473"/>
      <c r="Y150" s="473"/>
      <c r="Z150" s="473"/>
      <c r="AA150" s="473"/>
      <c r="AB150" s="473"/>
      <c r="AC150" s="473"/>
      <c r="AD150" s="473"/>
      <c r="AE150" s="473"/>
      <c r="AF150" s="473"/>
      <c r="AG150" s="473"/>
      <c r="AH150" s="473"/>
      <c r="AI150" s="473"/>
      <c r="AJ150" s="473"/>
      <c r="AK150" s="473"/>
      <c r="AL150" s="473"/>
      <c r="AM150" s="473"/>
      <c r="AN150" s="473"/>
      <c r="AO150" s="473"/>
      <c r="AP150" s="473"/>
      <c r="AQ150" s="473"/>
      <c r="AR150" s="473"/>
      <c r="AS150" s="473"/>
      <c r="AT150" s="473"/>
      <c r="AU150" s="473"/>
      <c r="AV150" s="473"/>
      <c r="AW150" s="473"/>
      <c r="AX150" s="473"/>
      <c r="AY150" s="473"/>
    </row>
    <row r="151" spans="1:51">
      <c r="A151" s="154" t="s">
        <v>862</v>
      </c>
      <c r="B151" s="154" t="s">
        <v>4899</v>
      </c>
      <c r="C151" s="154" t="s">
        <v>3528</v>
      </c>
      <c r="D151" s="154" t="s">
        <v>3529</v>
      </c>
      <c r="E151" s="154" t="s">
        <v>3562</v>
      </c>
      <c r="F151" s="154" t="s">
        <v>4899</v>
      </c>
      <c r="G151" s="155"/>
    </row>
    <row r="152" spans="1:51" ht="25.5">
      <c r="A152" s="154" t="s">
        <v>1708</v>
      </c>
      <c r="B152" s="154" t="s">
        <v>1563</v>
      </c>
      <c r="C152" s="154" t="s">
        <v>3122</v>
      </c>
      <c r="D152" s="154" t="s">
        <v>3123</v>
      </c>
      <c r="E152" s="155" t="s">
        <v>3067</v>
      </c>
      <c r="F152" s="154" t="s">
        <v>1563</v>
      </c>
      <c r="G152" s="155"/>
    </row>
    <row r="153" spans="1:51" ht="25.5">
      <c r="A153" s="154" t="s">
        <v>1708</v>
      </c>
      <c r="B153" s="154" t="s">
        <v>1562</v>
      </c>
      <c r="C153" s="154" t="s">
        <v>3122</v>
      </c>
      <c r="D153" s="154" t="s">
        <v>3123</v>
      </c>
      <c r="E153" s="155" t="s">
        <v>3067</v>
      </c>
      <c r="F153" s="154" t="s">
        <v>1562</v>
      </c>
      <c r="G153" s="155"/>
    </row>
    <row r="154" spans="1:51">
      <c r="A154" s="154" t="s">
        <v>1708</v>
      </c>
      <c r="B154" s="154" t="s">
        <v>1562</v>
      </c>
      <c r="C154" s="154" t="s">
        <v>4860</v>
      </c>
      <c r="D154" s="154" t="s">
        <v>3123</v>
      </c>
      <c r="E154" s="154" t="s">
        <v>3067</v>
      </c>
      <c r="F154" s="154" t="s">
        <v>1562</v>
      </c>
      <c r="G154" s="155"/>
    </row>
    <row r="155" spans="1:51">
      <c r="A155" s="154" t="s">
        <v>1708</v>
      </c>
      <c r="B155" s="154" t="s">
        <v>1563</v>
      </c>
      <c r="C155" s="154" t="s">
        <v>4860</v>
      </c>
      <c r="D155" s="154" t="s">
        <v>3123</v>
      </c>
      <c r="E155" s="154" t="s">
        <v>3067</v>
      </c>
      <c r="F155" s="154" t="s">
        <v>1563</v>
      </c>
      <c r="G155" s="155"/>
    </row>
    <row r="156" spans="1:51">
      <c r="A156" s="154" t="s">
        <v>3872</v>
      </c>
      <c r="B156" s="154" t="s">
        <v>855</v>
      </c>
      <c r="C156" s="154" t="s">
        <v>3195</v>
      </c>
      <c r="D156" s="154" t="s">
        <v>3196</v>
      </c>
      <c r="E156" s="155" t="s">
        <v>3197</v>
      </c>
      <c r="F156" s="154" t="s">
        <v>855</v>
      </c>
      <c r="G156" s="155"/>
    </row>
    <row r="157" spans="1:51">
      <c r="A157" s="154" t="s">
        <v>3872</v>
      </c>
      <c r="B157" s="154" t="s">
        <v>855</v>
      </c>
      <c r="C157" s="154" t="s">
        <v>3119</v>
      </c>
      <c r="D157" s="154" t="s">
        <v>3120</v>
      </c>
      <c r="E157" s="155" t="s">
        <v>3121</v>
      </c>
      <c r="F157" s="154" t="s">
        <v>855</v>
      </c>
      <c r="G157" s="155"/>
    </row>
    <row r="158" spans="1:51" ht="25.5">
      <c r="A158" s="154" t="s">
        <v>3874</v>
      </c>
      <c r="B158" s="154" t="s">
        <v>1185</v>
      </c>
      <c r="C158" s="154" t="s">
        <v>1232</v>
      </c>
      <c r="D158" s="154" t="s">
        <v>3143</v>
      </c>
      <c r="E158" s="155" t="s">
        <v>3144</v>
      </c>
      <c r="F158" s="154" t="s">
        <v>1185</v>
      </c>
      <c r="G158" s="155"/>
    </row>
    <row r="159" spans="1:51" ht="25.5">
      <c r="A159" s="154" t="s">
        <v>48</v>
      </c>
      <c r="B159" s="154" t="s">
        <v>4056</v>
      </c>
      <c r="C159" s="154" t="s">
        <v>4221</v>
      </c>
      <c r="D159" s="154" t="s">
        <v>4242</v>
      </c>
      <c r="E159" s="155" t="s">
        <v>4283</v>
      </c>
      <c r="F159" s="154" t="s">
        <v>4056</v>
      </c>
      <c r="G159" s="155"/>
    </row>
    <row r="160" spans="1:51">
      <c r="A160" s="154" t="s">
        <v>48</v>
      </c>
      <c r="B160" s="154" t="s">
        <v>3289</v>
      </c>
      <c r="C160" s="154" t="s">
        <v>2979</v>
      </c>
      <c r="D160" s="154" t="s">
        <v>3290</v>
      </c>
      <c r="E160" s="155" t="s">
        <v>3291</v>
      </c>
      <c r="F160" s="154" t="s">
        <v>3289</v>
      </c>
      <c r="G160" s="155"/>
    </row>
    <row r="161" spans="1:7">
      <c r="A161" s="154" t="s">
        <v>3871</v>
      </c>
      <c r="B161" s="154" t="s">
        <v>1928</v>
      </c>
      <c r="C161" s="154" t="s">
        <v>3172</v>
      </c>
      <c r="D161" s="154" t="s">
        <v>3173</v>
      </c>
      <c r="E161" s="155" t="s">
        <v>3174</v>
      </c>
      <c r="F161" s="154" t="s">
        <v>1928</v>
      </c>
      <c r="G161" s="155"/>
    </row>
    <row r="162" spans="1:7">
      <c r="A162" s="154" t="s">
        <v>3871</v>
      </c>
      <c r="B162" s="154" t="s">
        <v>1928</v>
      </c>
      <c r="C162" s="154" t="s">
        <v>1433</v>
      </c>
      <c r="D162" s="154" t="s">
        <v>3514</v>
      </c>
      <c r="E162" s="155" t="s">
        <v>3174</v>
      </c>
      <c r="F162" s="154" t="s">
        <v>1928</v>
      </c>
      <c r="G162" s="155"/>
    </row>
    <row r="163" spans="1:7">
      <c r="A163" s="154" t="s">
        <v>2251</v>
      </c>
      <c r="B163" s="154" t="s">
        <v>2379</v>
      </c>
      <c r="C163" s="154" t="s">
        <v>3475</v>
      </c>
      <c r="D163" s="154" t="s">
        <v>3482</v>
      </c>
      <c r="E163" s="155" t="s">
        <v>3589</v>
      </c>
      <c r="F163" s="154" t="s">
        <v>2379</v>
      </c>
      <c r="G163" s="155"/>
    </row>
    <row r="164" spans="1:7">
      <c r="A164" s="154" t="s">
        <v>843</v>
      </c>
      <c r="B164" s="154" t="s">
        <v>1980</v>
      </c>
      <c r="C164" s="154" t="s">
        <v>3475</v>
      </c>
      <c r="D164" s="154" t="s">
        <v>3482</v>
      </c>
      <c r="E164" s="155" t="s">
        <v>3589</v>
      </c>
      <c r="F164" s="154" t="s">
        <v>1980</v>
      </c>
      <c r="G164" s="155"/>
    </row>
    <row r="165" spans="1:7">
      <c r="A165" s="154" t="s">
        <v>843</v>
      </c>
      <c r="B165" s="154" t="s">
        <v>1980</v>
      </c>
      <c r="C165" s="154" t="s">
        <v>3475</v>
      </c>
      <c r="D165" s="154" t="s">
        <v>3482</v>
      </c>
      <c r="E165" s="155" t="s">
        <v>3589</v>
      </c>
      <c r="F165" s="154" t="s">
        <v>1980</v>
      </c>
      <c r="G165" s="155"/>
    </row>
    <row r="166" spans="1:7">
      <c r="A166" s="154" t="s">
        <v>843</v>
      </c>
      <c r="B166" s="154" t="s">
        <v>3735</v>
      </c>
      <c r="C166" s="154" t="s">
        <v>3475</v>
      </c>
      <c r="D166" s="154" t="s">
        <v>3482</v>
      </c>
      <c r="E166" s="155" t="s">
        <v>3589</v>
      </c>
      <c r="F166" s="154" t="s">
        <v>3735</v>
      </c>
      <c r="G166" s="155"/>
    </row>
    <row r="167" spans="1:7">
      <c r="A167" s="154" t="s">
        <v>1708</v>
      </c>
      <c r="B167" s="154" t="s">
        <v>4768</v>
      </c>
      <c r="C167" s="154" t="s">
        <v>4877</v>
      </c>
      <c r="D167" s="154" t="s">
        <v>4885</v>
      </c>
      <c r="E167" s="154" t="s">
        <v>5036</v>
      </c>
      <c r="F167" s="154" t="s">
        <v>4768</v>
      </c>
      <c r="G167" s="155"/>
    </row>
    <row r="168" spans="1:7">
      <c r="A168" s="154" t="s">
        <v>843</v>
      </c>
      <c r="B168" s="154" t="s">
        <v>3741</v>
      </c>
      <c r="C168" s="154" t="s">
        <v>3839</v>
      </c>
      <c r="D168" s="154" t="s">
        <v>3840</v>
      </c>
      <c r="E168" s="155" t="s">
        <v>3862</v>
      </c>
      <c r="F168" s="154" t="s">
        <v>3741</v>
      </c>
      <c r="G168" s="155"/>
    </row>
    <row r="169" spans="1:7">
      <c r="A169" s="154" t="s">
        <v>22</v>
      </c>
      <c r="B169" s="154" t="s">
        <v>4593</v>
      </c>
      <c r="C169" s="154" t="s">
        <v>4644</v>
      </c>
      <c r="D169" s="154" t="s">
        <v>4647</v>
      </c>
      <c r="E169" s="154" t="s">
        <v>5583</v>
      </c>
      <c r="F169" s="154" t="s">
        <v>4593</v>
      </c>
      <c r="G169" s="155" t="s">
        <v>5577</v>
      </c>
    </row>
    <row r="170" spans="1:7">
      <c r="A170" s="154" t="s">
        <v>1708</v>
      </c>
      <c r="B170" s="154" t="s">
        <v>4411</v>
      </c>
      <c r="C170" s="154" t="s">
        <v>4515</v>
      </c>
      <c r="D170" s="154" t="s">
        <v>4537</v>
      </c>
      <c r="E170" s="155" t="s">
        <v>4569</v>
      </c>
      <c r="F170" s="154" t="s">
        <v>4411</v>
      </c>
      <c r="G170" s="155"/>
    </row>
    <row r="171" spans="1:7">
      <c r="A171" s="154" t="s">
        <v>1708</v>
      </c>
      <c r="B171" s="154" t="s">
        <v>4764</v>
      </c>
      <c r="C171" s="154" t="s">
        <v>4888</v>
      </c>
      <c r="D171" s="154" t="s">
        <v>4857</v>
      </c>
      <c r="E171" s="154" t="s">
        <v>5026</v>
      </c>
      <c r="F171" s="154" t="s">
        <v>4764</v>
      </c>
      <c r="G171" s="155"/>
    </row>
    <row r="172" spans="1:7">
      <c r="A172" s="484" t="s">
        <v>290</v>
      </c>
      <c r="B172" s="484" t="s">
        <v>5051</v>
      </c>
      <c r="C172" s="484" t="s">
        <v>5112</v>
      </c>
      <c r="D172" s="484" t="s">
        <v>5170</v>
      </c>
      <c r="E172" s="484" t="s">
        <v>5206</v>
      </c>
      <c r="F172" s="484" t="s">
        <v>5051</v>
      </c>
      <c r="G172" s="155"/>
    </row>
    <row r="173" spans="1:7">
      <c r="A173" s="154" t="s">
        <v>48</v>
      </c>
      <c r="B173" s="154" t="s">
        <v>4059</v>
      </c>
      <c r="C173" s="154" t="s">
        <v>4225</v>
      </c>
      <c r="D173" s="154" t="s">
        <v>4246</v>
      </c>
      <c r="E173" s="155" t="s">
        <v>4284</v>
      </c>
      <c r="F173" s="154" t="s">
        <v>4059</v>
      </c>
      <c r="G173" s="155"/>
    </row>
    <row r="174" spans="1:7">
      <c r="A174" s="154" t="s">
        <v>48</v>
      </c>
      <c r="B174" s="154" t="s">
        <v>4058</v>
      </c>
      <c r="C174" s="154" t="s">
        <v>4225</v>
      </c>
      <c r="D174" s="154" t="s">
        <v>4246</v>
      </c>
      <c r="E174" s="155" t="s">
        <v>4284</v>
      </c>
      <c r="F174" s="154" t="s">
        <v>4058</v>
      </c>
      <c r="G174" s="155"/>
    </row>
    <row r="175" spans="1:7">
      <c r="A175" s="154" t="s">
        <v>1708</v>
      </c>
      <c r="B175" s="522" t="s">
        <v>1568</v>
      </c>
      <c r="C175" s="522" t="s">
        <v>1447</v>
      </c>
      <c r="D175" s="522" t="s">
        <v>3127</v>
      </c>
      <c r="E175" s="534" t="s">
        <v>3069</v>
      </c>
      <c r="F175" s="522" t="s">
        <v>1568</v>
      </c>
      <c r="G175" s="155"/>
    </row>
    <row r="176" spans="1:7">
      <c r="A176" s="154" t="s">
        <v>1708</v>
      </c>
      <c r="B176" s="522" t="s">
        <v>1566</v>
      </c>
      <c r="C176" s="522" t="s">
        <v>1447</v>
      </c>
      <c r="D176" s="522" t="s">
        <v>3127</v>
      </c>
      <c r="E176" s="534" t="s">
        <v>3069</v>
      </c>
      <c r="F176" s="522" t="s">
        <v>1566</v>
      </c>
      <c r="G176" s="155"/>
    </row>
    <row r="177" spans="1:51">
      <c r="A177" s="154" t="s">
        <v>1708</v>
      </c>
      <c r="B177" s="522" t="s">
        <v>1567</v>
      </c>
      <c r="C177" s="522" t="s">
        <v>1447</v>
      </c>
      <c r="D177" s="522" t="s">
        <v>3127</v>
      </c>
      <c r="E177" s="534" t="s">
        <v>3069</v>
      </c>
      <c r="F177" s="522" t="s">
        <v>1567</v>
      </c>
      <c r="G177" s="155"/>
    </row>
    <row r="178" spans="1:51">
      <c r="A178" s="154" t="s">
        <v>1708</v>
      </c>
      <c r="B178" s="522" t="s">
        <v>1563</v>
      </c>
      <c r="C178" s="522" t="s">
        <v>1447</v>
      </c>
      <c r="D178" s="522" t="s">
        <v>3127</v>
      </c>
      <c r="E178" s="534" t="s">
        <v>3069</v>
      </c>
      <c r="F178" s="522" t="s">
        <v>1563</v>
      </c>
      <c r="G178" s="155"/>
    </row>
    <row r="179" spans="1:51">
      <c r="A179" s="154" t="s">
        <v>1708</v>
      </c>
      <c r="B179" s="522" t="s">
        <v>1562</v>
      </c>
      <c r="C179" s="522" t="s">
        <v>1447</v>
      </c>
      <c r="D179" s="522" t="s">
        <v>3127</v>
      </c>
      <c r="E179" s="522" t="s">
        <v>3069</v>
      </c>
      <c r="F179" s="522" t="s">
        <v>1562</v>
      </c>
      <c r="G179" s="155"/>
    </row>
    <row r="180" spans="1:51">
      <c r="A180" s="154" t="s">
        <v>1708</v>
      </c>
      <c r="B180" s="154" t="s">
        <v>1350</v>
      </c>
      <c r="C180" s="154" t="s">
        <v>1447</v>
      </c>
      <c r="D180" s="154" t="s">
        <v>3127</v>
      </c>
      <c r="E180" s="155" t="s">
        <v>3069</v>
      </c>
      <c r="F180" s="154" t="s">
        <v>1350</v>
      </c>
      <c r="G180" s="155"/>
    </row>
    <row r="181" spans="1:51" s="484" customFormat="1">
      <c r="A181" s="154" t="s">
        <v>1708</v>
      </c>
      <c r="B181" s="154" t="s">
        <v>3128</v>
      </c>
      <c r="C181" s="154" t="s">
        <v>1447</v>
      </c>
      <c r="D181" s="154" t="s">
        <v>3127</v>
      </c>
      <c r="E181" s="155" t="s">
        <v>3069</v>
      </c>
      <c r="F181" s="154" t="s">
        <v>3128</v>
      </c>
      <c r="G181" s="155"/>
      <c r="H181" s="473"/>
      <c r="I181" s="473"/>
      <c r="J181" s="473"/>
      <c r="K181" s="473"/>
      <c r="L181" s="473"/>
      <c r="M181" s="473"/>
      <c r="N181" s="473"/>
      <c r="O181" s="473"/>
      <c r="P181" s="473"/>
      <c r="Q181" s="473"/>
      <c r="R181" s="473"/>
      <c r="S181" s="473"/>
      <c r="T181" s="473"/>
      <c r="U181" s="473"/>
      <c r="V181" s="473"/>
      <c r="W181" s="473"/>
      <c r="X181" s="473"/>
      <c r="Y181" s="473"/>
      <c r="Z181" s="473"/>
      <c r="AA181" s="473"/>
      <c r="AB181" s="473"/>
      <c r="AC181" s="473"/>
      <c r="AD181" s="473"/>
      <c r="AE181" s="473"/>
      <c r="AF181" s="473"/>
      <c r="AG181" s="473"/>
      <c r="AH181" s="473"/>
      <c r="AI181" s="473"/>
      <c r="AJ181" s="473"/>
      <c r="AK181" s="473"/>
      <c r="AL181" s="473"/>
      <c r="AM181" s="473"/>
      <c r="AN181" s="473"/>
      <c r="AO181" s="473"/>
      <c r="AP181" s="473"/>
      <c r="AQ181" s="473"/>
      <c r="AR181" s="473"/>
      <c r="AS181" s="473"/>
      <c r="AT181" s="473"/>
      <c r="AU181" s="473"/>
      <c r="AV181" s="473"/>
      <c r="AW181" s="473"/>
      <c r="AX181" s="473"/>
      <c r="AY181" s="473"/>
    </row>
    <row r="182" spans="1:51" s="484" customFormat="1">
      <c r="A182" s="154" t="s">
        <v>1708</v>
      </c>
      <c r="B182" s="154" t="s">
        <v>1559</v>
      </c>
      <c r="C182" s="154" t="s">
        <v>1447</v>
      </c>
      <c r="D182" s="154" t="s">
        <v>3127</v>
      </c>
      <c r="E182" s="155" t="s">
        <v>3069</v>
      </c>
      <c r="F182" s="154" t="s">
        <v>1559</v>
      </c>
      <c r="G182" s="155"/>
      <c r="H182" s="473"/>
      <c r="I182" s="473"/>
      <c r="J182" s="473"/>
      <c r="K182" s="473"/>
      <c r="L182" s="473"/>
      <c r="M182" s="473"/>
      <c r="N182" s="473"/>
      <c r="O182" s="473"/>
      <c r="P182" s="473"/>
      <c r="Q182" s="473"/>
      <c r="R182" s="473"/>
      <c r="S182" s="473"/>
      <c r="T182" s="473"/>
      <c r="U182" s="473"/>
      <c r="V182" s="473"/>
      <c r="W182" s="473"/>
      <c r="X182" s="473"/>
      <c r="Y182" s="473"/>
      <c r="Z182" s="473"/>
      <c r="AA182" s="473"/>
      <c r="AB182" s="473"/>
      <c r="AC182" s="473"/>
      <c r="AD182" s="473"/>
      <c r="AE182" s="473"/>
      <c r="AF182" s="473"/>
      <c r="AG182" s="473"/>
      <c r="AH182" s="473"/>
      <c r="AI182" s="473"/>
      <c r="AJ182" s="473"/>
      <c r="AK182" s="473"/>
      <c r="AL182" s="473"/>
      <c r="AM182" s="473"/>
      <c r="AN182" s="473"/>
      <c r="AO182" s="473"/>
      <c r="AP182" s="473"/>
      <c r="AQ182" s="473"/>
      <c r="AR182" s="473"/>
      <c r="AS182" s="473"/>
      <c r="AT182" s="473"/>
      <c r="AU182" s="473"/>
      <c r="AV182" s="473"/>
      <c r="AW182" s="473"/>
      <c r="AX182" s="473"/>
      <c r="AY182" s="473"/>
    </row>
    <row r="183" spans="1:51">
      <c r="A183" s="154" t="s">
        <v>1708</v>
      </c>
      <c r="B183" s="522" t="s">
        <v>1565</v>
      </c>
      <c r="C183" s="522" t="s">
        <v>1447</v>
      </c>
      <c r="D183" s="522" t="s">
        <v>3127</v>
      </c>
      <c r="E183" s="534" t="s">
        <v>3069</v>
      </c>
      <c r="F183" s="522" t="s">
        <v>1565</v>
      </c>
      <c r="G183" s="155"/>
    </row>
    <row r="184" spans="1:51">
      <c r="A184" s="154" t="s">
        <v>1708</v>
      </c>
      <c r="B184" s="522" t="s">
        <v>1564</v>
      </c>
      <c r="C184" s="522" t="s">
        <v>1447</v>
      </c>
      <c r="D184" s="522" t="s">
        <v>3127</v>
      </c>
      <c r="E184" s="534" t="s">
        <v>3069</v>
      </c>
      <c r="F184" s="522" t="s">
        <v>1564</v>
      </c>
      <c r="G184" s="155"/>
    </row>
    <row r="185" spans="1:51">
      <c r="A185" s="154" t="s">
        <v>1708</v>
      </c>
      <c r="B185" s="522" t="s">
        <v>1561</v>
      </c>
      <c r="C185" s="522" t="s">
        <v>1447</v>
      </c>
      <c r="D185" s="522" t="s">
        <v>3127</v>
      </c>
      <c r="E185" s="534" t="s">
        <v>3069</v>
      </c>
      <c r="F185" s="522" t="s">
        <v>1561</v>
      </c>
      <c r="G185" s="155"/>
    </row>
    <row r="186" spans="1:51">
      <c r="A186" s="154" t="s">
        <v>1708</v>
      </c>
      <c r="B186" s="522" t="s">
        <v>1560</v>
      </c>
      <c r="C186" s="522" t="s">
        <v>1447</v>
      </c>
      <c r="D186" s="522" t="s">
        <v>3127</v>
      </c>
      <c r="E186" s="534" t="s">
        <v>3069</v>
      </c>
      <c r="F186" s="522" t="s">
        <v>1560</v>
      </c>
      <c r="G186" s="155"/>
    </row>
    <row r="187" spans="1:51">
      <c r="A187" s="154" t="s">
        <v>1708</v>
      </c>
      <c r="B187" s="154" t="s">
        <v>1559</v>
      </c>
      <c r="C187" s="154" t="s">
        <v>3225</v>
      </c>
      <c r="D187" s="154" t="s">
        <v>3226</v>
      </c>
      <c r="E187" s="155" t="s">
        <v>3227</v>
      </c>
      <c r="F187" s="154" t="s">
        <v>1559</v>
      </c>
      <c r="G187" s="155"/>
    </row>
    <row r="188" spans="1:51">
      <c r="A188" s="154" t="s">
        <v>843</v>
      </c>
      <c r="B188" s="154" t="s">
        <v>3736</v>
      </c>
      <c r="C188" s="154" t="s">
        <v>3726</v>
      </c>
      <c r="D188" s="154" t="s">
        <v>3727</v>
      </c>
      <c r="E188" s="155" t="s">
        <v>3729</v>
      </c>
      <c r="F188" s="154" t="s">
        <v>3736</v>
      </c>
      <c r="G188" s="155"/>
    </row>
    <row r="189" spans="1:51" ht="25.5">
      <c r="A189" s="154" t="s">
        <v>3040</v>
      </c>
      <c r="B189" s="753" t="s">
        <v>3619</v>
      </c>
      <c r="C189" s="753" t="s">
        <v>3726</v>
      </c>
      <c r="D189" s="736" t="s">
        <v>3727</v>
      </c>
      <c r="E189" s="736" t="s">
        <v>3729</v>
      </c>
      <c r="F189" s="736" t="s">
        <v>3619</v>
      </c>
      <c r="G189" s="155"/>
    </row>
    <row r="190" spans="1:51" ht="25.5">
      <c r="A190" s="154" t="s">
        <v>3040</v>
      </c>
      <c r="B190" s="736" t="s">
        <v>3611</v>
      </c>
      <c r="C190" s="736" t="s">
        <v>3726</v>
      </c>
      <c r="D190" s="736" t="s">
        <v>3727</v>
      </c>
      <c r="E190" s="736" t="s">
        <v>3729</v>
      </c>
      <c r="F190" s="736" t="s">
        <v>3611</v>
      </c>
      <c r="G190" s="155"/>
    </row>
    <row r="191" spans="1:51" ht="25.5">
      <c r="A191" s="154" t="s">
        <v>3040</v>
      </c>
      <c r="B191" s="736" t="s">
        <v>3597</v>
      </c>
      <c r="C191" s="736" t="s">
        <v>3726</v>
      </c>
      <c r="D191" s="736" t="s">
        <v>3727</v>
      </c>
      <c r="E191" s="736" t="s">
        <v>3729</v>
      </c>
      <c r="F191" s="736" t="s">
        <v>3597</v>
      </c>
      <c r="G191" s="155"/>
    </row>
    <row r="192" spans="1:51">
      <c r="A192" s="154" t="s">
        <v>831</v>
      </c>
      <c r="B192" s="154" t="s">
        <v>2104</v>
      </c>
      <c r="C192" s="154" t="s">
        <v>3433</v>
      </c>
      <c r="D192" s="154" t="s">
        <v>3444</v>
      </c>
      <c r="E192" s="155" t="s">
        <v>3555</v>
      </c>
      <c r="F192" s="154" t="s">
        <v>2104</v>
      </c>
      <c r="G192" s="155"/>
    </row>
    <row r="193" spans="1:7">
      <c r="A193" s="154" t="s">
        <v>96</v>
      </c>
      <c r="B193" s="154" t="s">
        <v>2307</v>
      </c>
      <c r="C193" s="154" t="s">
        <v>3433</v>
      </c>
      <c r="D193" s="154" t="s">
        <v>3444</v>
      </c>
      <c r="E193" s="155" t="s">
        <v>3555</v>
      </c>
      <c r="F193" s="154" t="s">
        <v>2307</v>
      </c>
      <c r="G193" s="155"/>
    </row>
    <row r="194" spans="1:7">
      <c r="A194" s="154" t="s">
        <v>842</v>
      </c>
      <c r="B194" s="154" t="s">
        <v>2248</v>
      </c>
      <c r="C194" s="154" t="s">
        <v>3433</v>
      </c>
      <c r="D194" s="154" t="s">
        <v>3444</v>
      </c>
      <c r="E194" s="155" t="s">
        <v>3555</v>
      </c>
      <c r="F194" s="154" t="s">
        <v>2248</v>
      </c>
      <c r="G194" s="155"/>
    </row>
    <row r="195" spans="1:7">
      <c r="A195" s="154" t="s">
        <v>837</v>
      </c>
      <c r="B195" s="154" t="s">
        <v>1144</v>
      </c>
      <c r="C195" s="154" t="s">
        <v>3433</v>
      </c>
      <c r="D195" s="154" t="s">
        <v>3444</v>
      </c>
      <c r="E195" s="155" t="s">
        <v>3555</v>
      </c>
      <c r="F195" s="154" t="s">
        <v>1144</v>
      </c>
      <c r="G195" s="155"/>
    </row>
    <row r="196" spans="1:7">
      <c r="A196" s="154" t="s">
        <v>832</v>
      </c>
      <c r="B196" s="154" t="s">
        <v>2102</v>
      </c>
      <c r="C196" s="154" t="s">
        <v>3433</v>
      </c>
      <c r="D196" s="154" t="s">
        <v>3444</v>
      </c>
      <c r="E196" s="155" t="s">
        <v>3555</v>
      </c>
      <c r="F196" s="154" t="s">
        <v>2102</v>
      </c>
      <c r="G196" s="155"/>
    </row>
    <row r="197" spans="1:7">
      <c r="A197" s="154" t="s">
        <v>3872</v>
      </c>
      <c r="B197" s="154" t="s">
        <v>2001</v>
      </c>
      <c r="C197" s="154" t="s">
        <v>3433</v>
      </c>
      <c r="D197" s="154" t="s">
        <v>3444</v>
      </c>
      <c r="E197" s="155" t="s">
        <v>3555</v>
      </c>
      <c r="F197" s="154" t="s">
        <v>2001</v>
      </c>
      <c r="G197" s="155"/>
    </row>
    <row r="198" spans="1:7">
      <c r="A198" s="154" t="s">
        <v>674</v>
      </c>
      <c r="B198" s="154" t="s">
        <v>682</v>
      </c>
      <c r="C198" s="154" t="s">
        <v>3433</v>
      </c>
      <c r="D198" s="154" t="s">
        <v>3444</v>
      </c>
      <c r="E198" s="155" t="s">
        <v>3555</v>
      </c>
      <c r="F198" s="154" t="s">
        <v>682</v>
      </c>
      <c r="G198" s="155"/>
    </row>
    <row r="199" spans="1:7">
      <c r="A199" s="154" t="s">
        <v>674</v>
      </c>
      <c r="B199" s="154" t="s">
        <v>681</v>
      </c>
      <c r="C199" s="154" t="s">
        <v>3433</v>
      </c>
      <c r="D199" s="154" t="s">
        <v>3444</v>
      </c>
      <c r="E199" s="155" t="s">
        <v>3555</v>
      </c>
      <c r="F199" s="154" t="s">
        <v>681</v>
      </c>
      <c r="G199" s="155"/>
    </row>
    <row r="200" spans="1:7">
      <c r="A200" s="154" t="s">
        <v>862</v>
      </c>
      <c r="B200" s="154" t="s">
        <v>4891</v>
      </c>
      <c r="C200" s="154" t="s">
        <v>3433</v>
      </c>
      <c r="D200" s="155" t="s">
        <v>3444</v>
      </c>
      <c r="E200" s="154" t="s">
        <v>3555</v>
      </c>
      <c r="F200" s="154" t="s">
        <v>4891</v>
      </c>
      <c r="G200" s="155"/>
    </row>
    <row r="201" spans="1:7">
      <c r="A201" s="154" t="s">
        <v>862</v>
      </c>
      <c r="B201" s="154" t="s">
        <v>4894</v>
      </c>
      <c r="C201" s="154" t="s">
        <v>3433</v>
      </c>
      <c r="D201" s="155" t="s">
        <v>3444</v>
      </c>
      <c r="E201" s="154" t="s">
        <v>3555</v>
      </c>
      <c r="F201" s="154" t="s">
        <v>4894</v>
      </c>
      <c r="G201" s="155"/>
    </row>
    <row r="202" spans="1:7">
      <c r="A202" s="154" t="s">
        <v>862</v>
      </c>
      <c r="B202" s="154" t="s">
        <v>4905</v>
      </c>
      <c r="C202" s="154" t="s">
        <v>3433</v>
      </c>
      <c r="D202" s="155" t="s">
        <v>3444</v>
      </c>
      <c r="E202" s="154" t="s">
        <v>3555</v>
      </c>
      <c r="F202" s="154" t="s">
        <v>4905</v>
      </c>
      <c r="G202" s="155"/>
    </row>
    <row r="203" spans="1:7">
      <c r="A203" s="484" t="s">
        <v>290</v>
      </c>
      <c r="B203" s="484" t="s">
        <v>5048</v>
      </c>
      <c r="C203" s="484" t="s">
        <v>5163</v>
      </c>
      <c r="D203" s="484" t="s">
        <v>3444</v>
      </c>
      <c r="E203" s="484" t="s">
        <v>3555</v>
      </c>
      <c r="F203" s="484" t="s">
        <v>5048</v>
      </c>
      <c r="G203" s="155"/>
    </row>
    <row r="204" spans="1:7">
      <c r="A204" s="484" t="s">
        <v>96</v>
      </c>
      <c r="B204" s="484" t="s">
        <v>4693</v>
      </c>
      <c r="C204" s="484" t="s">
        <v>3433</v>
      </c>
      <c r="D204" s="739" t="s">
        <v>3444</v>
      </c>
      <c r="E204" s="484" t="s">
        <v>3555</v>
      </c>
      <c r="F204" s="484" t="s">
        <v>4693</v>
      </c>
      <c r="G204" s="155"/>
    </row>
    <row r="205" spans="1:7">
      <c r="A205" s="484" t="s">
        <v>96</v>
      </c>
      <c r="B205" s="484" t="s">
        <v>4702</v>
      </c>
      <c r="C205" s="484" t="s">
        <v>3433</v>
      </c>
      <c r="D205" s="739" t="s">
        <v>3444</v>
      </c>
      <c r="E205" s="484" t="s">
        <v>3555</v>
      </c>
      <c r="F205" s="484" t="s">
        <v>4702</v>
      </c>
      <c r="G205" s="155"/>
    </row>
    <row r="206" spans="1:7">
      <c r="A206" s="154" t="s">
        <v>22</v>
      </c>
      <c r="B206" s="154" t="s">
        <v>4590</v>
      </c>
      <c r="C206" s="155" t="s">
        <v>4594</v>
      </c>
      <c r="D206" s="154" t="s">
        <v>4653</v>
      </c>
      <c r="E206" s="154" t="s">
        <v>4726</v>
      </c>
      <c r="F206" s="154" t="s">
        <v>4590</v>
      </c>
      <c r="G206" s="155" t="s">
        <v>5577</v>
      </c>
    </row>
    <row r="207" spans="1:7">
      <c r="A207" s="154" t="s">
        <v>3873</v>
      </c>
      <c r="B207" s="154" t="s">
        <v>4563</v>
      </c>
      <c r="C207" s="154" t="s">
        <v>4511</v>
      </c>
      <c r="D207" s="154" t="s">
        <v>4532</v>
      </c>
      <c r="E207" s="155" t="s">
        <v>4564</v>
      </c>
      <c r="F207" s="154" t="s">
        <v>4563</v>
      </c>
      <c r="G207" s="155"/>
    </row>
    <row r="208" spans="1:7" ht="63.75">
      <c r="A208" s="154" t="s">
        <v>839</v>
      </c>
      <c r="B208" s="154" t="s">
        <v>3104</v>
      </c>
      <c r="C208" s="154" t="s">
        <v>3147</v>
      </c>
      <c r="D208" s="154" t="s">
        <v>3437</v>
      </c>
      <c r="E208" s="155" t="s">
        <v>5586</v>
      </c>
      <c r="F208" s="154" t="s">
        <v>3104</v>
      </c>
      <c r="G208" s="155" t="s">
        <v>5585</v>
      </c>
    </row>
    <row r="209" spans="1:7" ht="38.25">
      <c r="A209" s="154" t="s">
        <v>3871</v>
      </c>
      <c r="B209" s="154" t="s">
        <v>1928</v>
      </c>
      <c r="C209" s="154" t="s">
        <v>3147</v>
      </c>
      <c r="D209" s="154" t="s">
        <v>3437</v>
      </c>
      <c r="E209" s="155" t="s">
        <v>5586</v>
      </c>
      <c r="F209" s="154" t="s">
        <v>1928</v>
      </c>
      <c r="G209" s="155"/>
    </row>
    <row r="210" spans="1:7">
      <c r="A210" s="154" t="s">
        <v>3874</v>
      </c>
      <c r="B210" s="154" t="s">
        <v>1186</v>
      </c>
      <c r="C210" s="154" t="s">
        <v>3031</v>
      </c>
      <c r="D210" s="154" t="s">
        <v>3467</v>
      </c>
      <c r="E210" s="155" t="s">
        <v>3583</v>
      </c>
      <c r="F210" s="154" t="s">
        <v>1186</v>
      </c>
      <c r="G210" s="155"/>
    </row>
    <row r="211" spans="1:7">
      <c r="A211" s="154" t="s">
        <v>22</v>
      </c>
      <c r="B211" s="154" t="s">
        <v>3929</v>
      </c>
      <c r="C211" s="154" t="s">
        <v>3977</v>
      </c>
      <c r="D211" s="154" t="s">
        <v>4041</v>
      </c>
      <c r="E211" s="155" t="s">
        <v>4264</v>
      </c>
      <c r="F211" s="154" t="s">
        <v>3929</v>
      </c>
      <c r="G211" s="155" t="s">
        <v>5577</v>
      </c>
    </row>
    <row r="212" spans="1:7">
      <c r="A212" s="154" t="s">
        <v>22</v>
      </c>
      <c r="B212" s="154" t="s">
        <v>3929</v>
      </c>
      <c r="C212" s="154" t="s">
        <v>3977</v>
      </c>
      <c r="D212" s="154" t="s">
        <v>4041</v>
      </c>
      <c r="E212" s="155" t="s">
        <v>4264</v>
      </c>
      <c r="F212" s="154" t="s">
        <v>3929</v>
      </c>
      <c r="G212" s="155" t="s">
        <v>5577</v>
      </c>
    </row>
    <row r="213" spans="1:7">
      <c r="A213" s="154" t="s">
        <v>22</v>
      </c>
      <c r="B213" s="154" t="s">
        <v>4592</v>
      </c>
      <c r="C213" s="154" t="s">
        <v>3977</v>
      </c>
      <c r="D213" s="154" t="s">
        <v>4041</v>
      </c>
      <c r="E213" s="154" t="s">
        <v>4264</v>
      </c>
      <c r="F213" s="154" t="s">
        <v>4592</v>
      </c>
      <c r="G213" s="155"/>
    </row>
    <row r="214" spans="1:7">
      <c r="A214" s="154" t="s">
        <v>3871</v>
      </c>
      <c r="B214" s="154" t="s">
        <v>992</v>
      </c>
      <c r="C214" s="154" t="s">
        <v>3301</v>
      </c>
      <c r="D214" s="154" t="s">
        <v>3302</v>
      </c>
      <c r="E214" s="155" t="s">
        <v>3303</v>
      </c>
      <c r="F214" s="154" t="s">
        <v>992</v>
      </c>
      <c r="G214" s="155"/>
    </row>
    <row r="215" spans="1:7">
      <c r="A215" s="154" t="s">
        <v>3871</v>
      </c>
      <c r="B215" s="154" t="s">
        <v>991</v>
      </c>
      <c r="C215" s="154" t="s">
        <v>1783</v>
      </c>
      <c r="D215" s="154" t="s">
        <v>3530</v>
      </c>
      <c r="E215" s="155" t="s">
        <v>3573</v>
      </c>
      <c r="F215" s="154" t="s">
        <v>991</v>
      </c>
      <c r="G215" s="155"/>
    </row>
    <row r="216" spans="1:7">
      <c r="A216" s="154" t="s">
        <v>3871</v>
      </c>
      <c r="B216" s="154" t="s">
        <v>1928</v>
      </c>
      <c r="C216" s="154" t="s">
        <v>1435</v>
      </c>
      <c r="D216" s="154" t="s">
        <v>3145</v>
      </c>
      <c r="E216" s="155" t="s">
        <v>3146</v>
      </c>
      <c r="F216" s="154" t="s">
        <v>1928</v>
      </c>
      <c r="G216" s="155"/>
    </row>
    <row r="217" spans="1:7">
      <c r="A217" s="484" t="s">
        <v>290</v>
      </c>
      <c r="B217" s="484" t="s">
        <v>5052</v>
      </c>
      <c r="C217" s="484" t="s">
        <v>5168</v>
      </c>
      <c r="D217" s="739" t="s">
        <v>5167</v>
      </c>
      <c r="E217" s="484" t="s">
        <v>5212</v>
      </c>
      <c r="F217" s="484" t="s">
        <v>5052</v>
      </c>
      <c r="G217" s="155"/>
    </row>
    <row r="218" spans="1:7">
      <c r="A218" s="484" t="s">
        <v>290</v>
      </c>
      <c r="B218" s="484" t="s">
        <v>5054</v>
      </c>
      <c r="C218" s="484" t="s">
        <v>5168</v>
      </c>
      <c r="D218" s="739" t="s">
        <v>5167</v>
      </c>
      <c r="E218" s="484" t="s">
        <v>5212</v>
      </c>
      <c r="F218" s="484" t="s">
        <v>5054</v>
      </c>
      <c r="G218" s="155"/>
    </row>
    <row r="219" spans="1:7" ht="25.5">
      <c r="A219" s="154" t="s">
        <v>3871</v>
      </c>
      <c r="B219" s="154" t="s">
        <v>1928</v>
      </c>
      <c r="C219" s="154" t="s">
        <v>3095</v>
      </c>
      <c r="D219" s="154" t="s">
        <v>3096</v>
      </c>
      <c r="E219" s="155" t="s">
        <v>3097</v>
      </c>
      <c r="F219" s="154" t="s">
        <v>1928</v>
      </c>
      <c r="G219" s="155"/>
    </row>
    <row r="220" spans="1:7">
      <c r="A220" s="484" t="s">
        <v>290</v>
      </c>
      <c r="B220" s="484" t="s">
        <v>5052</v>
      </c>
      <c r="C220" s="484" t="s">
        <v>5139</v>
      </c>
      <c r="D220" s="484" t="s">
        <v>5179</v>
      </c>
      <c r="E220" s="484" t="s">
        <v>5211</v>
      </c>
      <c r="F220" s="484" t="s">
        <v>5052</v>
      </c>
      <c r="G220" s="155"/>
    </row>
    <row r="221" spans="1:7">
      <c r="A221" s="484" t="s">
        <v>290</v>
      </c>
      <c r="B221" s="484" t="s">
        <v>5054</v>
      </c>
      <c r="C221" s="484" t="s">
        <v>5139</v>
      </c>
      <c r="D221" s="484" t="s">
        <v>5179</v>
      </c>
      <c r="E221" s="484" t="s">
        <v>5211</v>
      </c>
      <c r="F221" s="484" t="s">
        <v>5054</v>
      </c>
      <c r="G221" s="155"/>
    </row>
    <row r="222" spans="1:7" ht="25.5">
      <c r="A222" s="154" t="s">
        <v>3040</v>
      </c>
      <c r="B222" s="154" t="s">
        <v>3620</v>
      </c>
      <c r="C222" s="155" t="s">
        <v>3718</v>
      </c>
      <c r="D222" s="154" t="s">
        <v>3717</v>
      </c>
      <c r="E222" s="155" t="s">
        <v>3732</v>
      </c>
      <c r="F222" s="154" t="s">
        <v>3620</v>
      </c>
      <c r="G222" s="155"/>
    </row>
    <row r="223" spans="1:7" ht="25.5">
      <c r="A223" s="154" t="s">
        <v>3040</v>
      </c>
      <c r="B223" s="154" t="s">
        <v>3619</v>
      </c>
      <c r="C223" s="155" t="s">
        <v>3718</v>
      </c>
      <c r="D223" s="154" t="s">
        <v>3717</v>
      </c>
      <c r="E223" s="155" t="s">
        <v>3732</v>
      </c>
      <c r="F223" s="154" t="s">
        <v>3619</v>
      </c>
      <c r="G223" s="155"/>
    </row>
    <row r="224" spans="1:7" ht="25.5">
      <c r="A224" s="154" t="s">
        <v>3871</v>
      </c>
      <c r="B224" s="154" t="s">
        <v>1928</v>
      </c>
      <c r="C224" s="154" t="s">
        <v>3531</v>
      </c>
      <c r="D224" s="154" t="s">
        <v>3532</v>
      </c>
      <c r="E224" s="155" t="s">
        <v>3575</v>
      </c>
      <c r="F224" s="154" t="s">
        <v>1928</v>
      </c>
      <c r="G224" s="155"/>
    </row>
    <row r="225" spans="1:7" ht="25.5">
      <c r="A225" s="154" t="s">
        <v>3871</v>
      </c>
      <c r="B225" s="154" t="s">
        <v>1928</v>
      </c>
      <c r="C225" s="154" t="s">
        <v>3322</v>
      </c>
      <c r="D225" s="154" t="s">
        <v>3323</v>
      </c>
      <c r="E225" s="155" t="s">
        <v>3324</v>
      </c>
      <c r="F225" s="154" t="s">
        <v>1928</v>
      </c>
      <c r="G225" s="155"/>
    </row>
    <row r="226" spans="1:7">
      <c r="A226" s="484" t="s">
        <v>290</v>
      </c>
      <c r="B226" s="728" t="s">
        <v>5052</v>
      </c>
      <c r="C226" s="728" t="s">
        <v>5186</v>
      </c>
      <c r="D226" s="728" t="s">
        <v>5185</v>
      </c>
      <c r="E226" s="728" t="s">
        <v>5213</v>
      </c>
      <c r="F226" s="728" t="s">
        <v>5052</v>
      </c>
      <c r="G226" s="155"/>
    </row>
    <row r="227" spans="1:7">
      <c r="A227" s="484" t="s">
        <v>290</v>
      </c>
      <c r="B227" s="728" t="s">
        <v>5054</v>
      </c>
      <c r="C227" s="728" t="s">
        <v>5186</v>
      </c>
      <c r="D227" s="728" t="s">
        <v>5185</v>
      </c>
      <c r="E227" s="728" t="s">
        <v>5213</v>
      </c>
      <c r="F227" s="728" t="s">
        <v>5054</v>
      </c>
      <c r="G227" s="155"/>
    </row>
    <row r="228" spans="1:7">
      <c r="A228" s="154" t="s">
        <v>74</v>
      </c>
      <c r="B228" s="154" t="s">
        <v>5266</v>
      </c>
      <c r="C228" s="154" t="s">
        <v>5443</v>
      </c>
      <c r="D228" s="154" t="s">
        <v>5442</v>
      </c>
      <c r="E228" s="154" t="s">
        <v>5474</v>
      </c>
      <c r="F228" s="154" t="s">
        <v>5266</v>
      </c>
      <c r="G228" s="155"/>
    </row>
    <row r="229" spans="1:7">
      <c r="A229" s="154" t="s">
        <v>3873</v>
      </c>
      <c r="B229" s="154" t="s">
        <v>544</v>
      </c>
      <c r="C229" s="154" t="s">
        <v>1239</v>
      </c>
      <c r="D229" s="154" t="s">
        <v>3332</v>
      </c>
      <c r="E229" s="155" t="s">
        <v>3333</v>
      </c>
      <c r="F229" s="154" t="s">
        <v>544</v>
      </c>
      <c r="G229" s="155"/>
    </row>
    <row r="230" spans="1:7">
      <c r="A230" s="154" t="s">
        <v>3873</v>
      </c>
      <c r="B230" s="154" t="s">
        <v>544</v>
      </c>
      <c r="C230" s="154" t="s">
        <v>1239</v>
      </c>
      <c r="D230" s="154" t="s">
        <v>3332</v>
      </c>
      <c r="E230" s="155" t="s">
        <v>3333</v>
      </c>
      <c r="F230" s="154" t="s">
        <v>544</v>
      </c>
      <c r="G230" s="155"/>
    </row>
    <row r="231" spans="1:7">
      <c r="A231" s="154" t="s">
        <v>22</v>
      </c>
      <c r="B231" s="154" t="s">
        <v>4591</v>
      </c>
      <c r="C231" s="154" t="s">
        <v>1239</v>
      </c>
      <c r="D231" s="154" t="s">
        <v>3332</v>
      </c>
      <c r="E231" s="154" t="s">
        <v>3333</v>
      </c>
      <c r="F231" s="154" t="s">
        <v>4591</v>
      </c>
      <c r="G231" s="155" t="s">
        <v>5577</v>
      </c>
    </row>
    <row r="232" spans="1:7">
      <c r="A232" s="154" t="s">
        <v>3874</v>
      </c>
      <c r="B232" s="154" t="s">
        <v>1187</v>
      </c>
      <c r="C232" s="154" t="s">
        <v>1236</v>
      </c>
      <c r="D232" s="154" t="s">
        <v>3363</v>
      </c>
      <c r="E232" s="155" t="s">
        <v>3364</v>
      </c>
      <c r="F232" s="154" t="s">
        <v>1187</v>
      </c>
      <c r="G232" s="155"/>
    </row>
    <row r="233" spans="1:7">
      <c r="A233" s="154" t="s">
        <v>3874</v>
      </c>
      <c r="B233" s="154" t="s">
        <v>1186</v>
      </c>
      <c r="C233" s="154" t="s">
        <v>1236</v>
      </c>
      <c r="D233" s="154" t="s">
        <v>3363</v>
      </c>
      <c r="E233" s="155" t="s">
        <v>3364</v>
      </c>
      <c r="F233" s="154" t="s">
        <v>1186</v>
      </c>
      <c r="G233" s="155"/>
    </row>
    <row r="234" spans="1:7">
      <c r="A234" s="154" t="s">
        <v>3873</v>
      </c>
      <c r="B234" s="154" t="s">
        <v>544</v>
      </c>
      <c r="C234" s="154" t="s">
        <v>1236</v>
      </c>
      <c r="D234" s="154" t="s">
        <v>3363</v>
      </c>
      <c r="E234" s="155" t="s">
        <v>3364</v>
      </c>
      <c r="F234" s="154" t="s">
        <v>544</v>
      </c>
      <c r="G234" s="155"/>
    </row>
    <row r="235" spans="1:7">
      <c r="A235" s="154" t="s">
        <v>3871</v>
      </c>
      <c r="B235" s="154" t="s">
        <v>1928</v>
      </c>
      <c r="C235" s="154" t="s">
        <v>3214</v>
      </c>
      <c r="D235" s="154" t="s">
        <v>3215</v>
      </c>
      <c r="E235" s="155" t="s">
        <v>3216</v>
      </c>
      <c r="F235" s="154" t="s">
        <v>1928</v>
      </c>
      <c r="G235" s="155"/>
    </row>
    <row r="236" spans="1:7">
      <c r="A236" s="154" t="s">
        <v>290</v>
      </c>
      <c r="B236" s="154" t="s">
        <v>2100</v>
      </c>
      <c r="C236" s="154" t="s">
        <v>1043</v>
      </c>
      <c r="D236" s="154" t="s">
        <v>3459</v>
      </c>
      <c r="E236" s="155" t="s">
        <v>3569</v>
      </c>
      <c r="F236" s="154" t="s">
        <v>2100</v>
      </c>
      <c r="G236" s="155"/>
    </row>
    <row r="237" spans="1:7">
      <c r="A237" s="154" t="s">
        <v>3871</v>
      </c>
      <c r="B237" s="154" t="s">
        <v>1928</v>
      </c>
      <c r="C237" s="154" t="s">
        <v>3101</v>
      </c>
      <c r="D237" s="154" t="s">
        <v>3102</v>
      </c>
      <c r="E237" s="155" t="s">
        <v>3103</v>
      </c>
      <c r="F237" s="154" t="s">
        <v>1928</v>
      </c>
      <c r="G237" s="155"/>
    </row>
    <row r="238" spans="1:7">
      <c r="A238" s="154" t="s">
        <v>3874</v>
      </c>
      <c r="B238" s="154" t="s">
        <v>1182</v>
      </c>
      <c r="C238" s="154" t="s">
        <v>3192</v>
      </c>
      <c r="D238" s="154" t="s">
        <v>3193</v>
      </c>
      <c r="E238" s="155" t="s">
        <v>3194</v>
      </c>
      <c r="F238" s="154" t="s">
        <v>1182</v>
      </c>
      <c r="G238" s="155"/>
    </row>
    <row r="239" spans="1:7">
      <c r="A239" s="154" t="s">
        <v>290</v>
      </c>
      <c r="B239" s="154" t="s">
        <v>2100</v>
      </c>
      <c r="C239" s="154" t="s">
        <v>1444</v>
      </c>
      <c r="D239" s="154" t="s">
        <v>3453</v>
      </c>
      <c r="E239" s="155" t="s">
        <v>3194</v>
      </c>
      <c r="F239" s="154" t="s">
        <v>2100</v>
      </c>
      <c r="G239" s="155"/>
    </row>
    <row r="240" spans="1:7">
      <c r="A240" s="154" t="s">
        <v>22</v>
      </c>
      <c r="B240" s="154" t="s">
        <v>3945</v>
      </c>
      <c r="C240" s="154" t="s">
        <v>3192</v>
      </c>
      <c r="D240" s="154" t="s">
        <v>3193</v>
      </c>
      <c r="E240" s="155" t="s">
        <v>3194</v>
      </c>
      <c r="F240" s="154" t="s">
        <v>3945</v>
      </c>
      <c r="G240" s="155" t="s">
        <v>5577</v>
      </c>
    </row>
    <row r="241" spans="1:7">
      <c r="A241" s="154" t="s">
        <v>22</v>
      </c>
      <c r="B241" s="154" t="s">
        <v>3945</v>
      </c>
      <c r="C241" s="154" t="s">
        <v>4036</v>
      </c>
      <c r="D241" s="154" t="s">
        <v>4051</v>
      </c>
      <c r="E241" s="155" t="s">
        <v>4262</v>
      </c>
      <c r="F241" s="154" t="s">
        <v>3945</v>
      </c>
      <c r="G241" s="155" t="s">
        <v>5577</v>
      </c>
    </row>
    <row r="242" spans="1:7">
      <c r="A242" s="154" t="s">
        <v>74</v>
      </c>
      <c r="B242" s="154" t="s">
        <v>5265</v>
      </c>
      <c r="C242" s="154" t="s">
        <v>5354</v>
      </c>
      <c r="D242" s="155" t="s">
        <v>5470</v>
      </c>
      <c r="E242" s="154" t="s">
        <v>5471</v>
      </c>
      <c r="F242" s="154" t="s">
        <v>5265</v>
      </c>
      <c r="G242" s="155"/>
    </row>
    <row r="243" spans="1:7" ht="38.25">
      <c r="A243" s="154" t="s">
        <v>3040</v>
      </c>
      <c r="B243" s="154" t="s">
        <v>3609</v>
      </c>
      <c r="C243" s="155" t="s">
        <v>3714</v>
      </c>
      <c r="D243" s="154" t="s">
        <v>3715</v>
      </c>
      <c r="E243" s="155" t="s">
        <v>3730</v>
      </c>
      <c r="F243" s="154" t="s">
        <v>3609</v>
      </c>
      <c r="G243" s="155"/>
    </row>
    <row r="244" spans="1:7">
      <c r="A244" s="154" t="s">
        <v>290</v>
      </c>
      <c r="B244" s="154" t="s">
        <v>2100</v>
      </c>
      <c r="C244" s="154" t="s">
        <v>2188</v>
      </c>
      <c r="D244" s="154" t="s">
        <v>3452</v>
      </c>
      <c r="E244" s="155" t="s">
        <v>3565</v>
      </c>
      <c r="F244" s="154" t="s">
        <v>2100</v>
      </c>
      <c r="G244" s="155"/>
    </row>
    <row r="245" spans="1:7">
      <c r="A245" s="154" t="s">
        <v>22</v>
      </c>
      <c r="B245" s="154" t="s">
        <v>3944</v>
      </c>
      <c r="C245" s="154" t="s">
        <v>2997</v>
      </c>
      <c r="D245" s="154" t="s">
        <v>4050</v>
      </c>
      <c r="E245" s="155" t="s">
        <v>3565</v>
      </c>
      <c r="F245" s="154" t="s">
        <v>3944</v>
      </c>
      <c r="G245" s="155" t="s">
        <v>5577</v>
      </c>
    </row>
    <row r="246" spans="1:7">
      <c r="A246" s="154" t="s">
        <v>74</v>
      </c>
      <c r="B246" s="154" t="s">
        <v>5262</v>
      </c>
      <c r="C246" s="154" t="s">
        <v>3025</v>
      </c>
      <c r="D246" s="155" t="s">
        <v>5416</v>
      </c>
      <c r="E246" s="154" t="s">
        <v>5457</v>
      </c>
      <c r="F246" s="154" t="s">
        <v>5262</v>
      </c>
      <c r="G246" s="155"/>
    </row>
    <row r="247" spans="1:7">
      <c r="A247" s="154" t="s">
        <v>74</v>
      </c>
      <c r="B247" s="154" t="s">
        <v>5263</v>
      </c>
      <c r="C247" s="154" t="s">
        <v>3025</v>
      </c>
      <c r="D247" s="155" t="s">
        <v>5416</v>
      </c>
      <c r="E247" s="154" t="s">
        <v>5457</v>
      </c>
      <c r="F247" s="154" t="s">
        <v>5263</v>
      </c>
      <c r="G247" s="155"/>
    </row>
    <row r="248" spans="1:7">
      <c r="A248" s="154" t="s">
        <v>3873</v>
      </c>
      <c r="B248" s="154" t="s">
        <v>540</v>
      </c>
      <c r="C248" s="154" t="s">
        <v>3352</v>
      </c>
      <c r="D248" s="154" t="s">
        <v>3353</v>
      </c>
      <c r="E248" s="155" t="s">
        <v>3354</v>
      </c>
      <c r="F248" s="154" t="s">
        <v>540</v>
      </c>
      <c r="G248" s="155"/>
    </row>
    <row r="249" spans="1:7">
      <c r="A249" s="154" t="s">
        <v>3873</v>
      </c>
      <c r="B249" s="154" t="s">
        <v>540</v>
      </c>
      <c r="C249" s="154" t="s">
        <v>3352</v>
      </c>
      <c r="D249" s="154" t="s">
        <v>3353</v>
      </c>
      <c r="E249" s="155" t="s">
        <v>3354</v>
      </c>
      <c r="F249" s="154" t="s">
        <v>540</v>
      </c>
      <c r="G249" s="155"/>
    </row>
    <row r="250" spans="1:7">
      <c r="A250" s="154" t="s">
        <v>1708</v>
      </c>
      <c r="B250" s="154" t="s">
        <v>4480</v>
      </c>
      <c r="C250" s="154" t="s">
        <v>4485</v>
      </c>
      <c r="D250" s="154" t="s">
        <v>4546</v>
      </c>
      <c r="E250" s="155" t="s">
        <v>4580</v>
      </c>
      <c r="F250" s="154" t="s">
        <v>4480</v>
      </c>
      <c r="G250" s="155"/>
    </row>
    <row r="251" spans="1:7">
      <c r="A251" s="154" t="s">
        <v>3873</v>
      </c>
      <c r="B251" s="154" t="s">
        <v>3346</v>
      </c>
      <c r="C251" s="154" t="s">
        <v>2220</v>
      </c>
      <c r="D251" s="154" t="s">
        <v>3347</v>
      </c>
      <c r="E251" s="155" t="s">
        <v>3348</v>
      </c>
      <c r="F251" s="154" t="s">
        <v>3346</v>
      </c>
      <c r="G251" s="155"/>
    </row>
    <row r="252" spans="1:7">
      <c r="A252" s="154" t="s">
        <v>3873</v>
      </c>
      <c r="B252" s="154" t="s">
        <v>3346</v>
      </c>
      <c r="C252" s="154" t="s">
        <v>2220</v>
      </c>
      <c r="D252" s="154" t="s">
        <v>3347</v>
      </c>
      <c r="E252" s="155" t="s">
        <v>3348</v>
      </c>
      <c r="F252" s="154" t="s">
        <v>3346</v>
      </c>
      <c r="G252" s="155"/>
    </row>
    <row r="253" spans="1:7">
      <c r="A253" s="154" t="s">
        <v>843</v>
      </c>
      <c r="B253" s="154" t="s">
        <v>3735</v>
      </c>
      <c r="C253" s="154" t="s">
        <v>1439</v>
      </c>
      <c r="D253" s="154" t="s">
        <v>3259</v>
      </c>
      <c r="E253" s="155" t="s">
        <v>3260</v>
      </c>
      <c r="F253" s="154" t="s">
        <v>3735</v>
      </c>
      <c r="G253" s="155"/>
    </row>
    <row r="254" spans="1:7">
      <c r="A254" s="154" t="s">
        <v>843</v>
      </c>
      <c r="B254" s="154" t="s">
        <v>3738</v>
      </c>
      <c r="C254" s="154" t="s">
        <v>1439</v>
      </c>
      <c r="D254" s="154" t="s">
        <v>3259</v>
      </c>
      <c r="E254" s="155" t="s">
        <v>3260</v>
      </c>
      <c r="F254" s="154" t="s">
        <v>3738</v>
      </c>
      <c r="G254" s="155"/>
    </row>
    <row r="255" spans="1:7">
      <c r="A255" s="154" t="s">
        <v>837</v>
      </c>
      <c r="B255" s="522" t="s">
        <v>1144</v>
      </c>
      <c r="C255" s="522" t="s">
        <v>3258</v>
      </c>
      <c r="D255" s="522" t="s">
        <v>3259</v>
      </c>
      <c r="E255" s="534" t="s">
        <v>3260</v>
      </c>
      <c r="F255" s="522" t="s">
        <v>1144</v>
      </c>
      <c r="G255" s="155"/>
    </row>
    <row r="256" spans="1:7">
      <c r="A256" s="154" t="s">
        <v>74</v>
      </c>
      <c r="B256" s="154" t="s">
        <v>5264</v>
      </c>
      <c r="C256" s="154" t="s">
        <v>5346</v>
      </c>
      <c r="D256" s="154" t="s">
        <v>5429</v>
      </c>
      <c r="E256" s="154" t="s">
        <v>5463</v>
      </c>
      <c r="F256" s="154" t="s">
        <v>5264</v>
      </c>
      <c r="G256" s="155"/>
    </row>
    <row r="257" spans="1:7">
      <c r="A257" s="154" t="s">
        <v>3872</v>
      </c>
      <c r="B257" s="154" t="s">
        <v>857</v>
      </c>
      <c r="C257" s="154" t="s">
        <v>3124</v>
      </c>
      <c r="D257" s="154" t="s">
        <v>3125</v>
      </c>
      <c r="E257" s="155" t="s">
        <v>3126</v>
      </c>
      <c r="F257" s="154" t="s">
        <v>857</v>
      </c>
      <c r="G257" s="155"/>
    </row>
    <row r="258" spans="1:7" ht="25.5">
      <c r="A258" s="154" t="s">
        <v>1708</v>
      </c>
      <c r="B258" s="154" t="s">
        <v>4411</v>
      </c>
      <c r="C258" s="154" t="s">
        <v>4514</v>
      </c>
      <c r="D258" s="154" t="s">
        <v>4536</v>
      </c>
      <c r="E258" s="155" t="s">
        <v>4568</v>
      </c>
      <c r="F258" s="154" t="s">
        <v>4411</v>
      </c>
      <c r="G258" s="155"/>
    </row>
    <row r="259" spans="1:7">
      <c r="A259" s="154" t="s">
        <v>1708</v>
      </c>
      <c r="B259" s="154" t="s">
        <v>4768</v>
      </c>
      <c r="C259" s="154" t="s">
        <v>4865</v>
      </c>
      <c r="D259" s="154" t="s">
        <v>4884</v>
      </c>
      <c r="E259" s="154" t="s">
        <v>5035</v>
      </c>
      <c r="F259" s="154" t="s">
        <v>4768</v>
      </c>
      <c r="G259" s="155"/>
    </row>
    <row r="260" spans="1:7">
      <c r="A260" s="154" t="s">
        <v>22</v>
      </c>
      <c r="B260" s="154" t="s">
        <v>3929</v>
      </c>
      <c r="C260" s="154" t="s">
        <v>3088</v>
      </c>
      <c r="D260" s="154" t="s">
        <v>3089</v>
      </c>
      <c r="E260" s="155" t="s">
        <v>3090</v>
      </c>
      <c r="F260" s="154" t="s">
        <v>3929</v>
      </c>
      <c r="G260" s="155" t="s">
        <v>5577</v>
      </c>
    </row>
    <row r="261" spans="1:7">
      <c r="A261" s="154" t="s">
        <v>3871</v>
      </c>
      <c r="B261" s="154" t="s">
        <v>992</v>
      </c>
      <c r="C261" s="154" t="s">
        <v>3088</v>
      </c>
      <c r="D261" s="154" t="s">
        <v>3089</v>
      </c>
      <c r="E261" s="155" t="s">
        <v>3090</v>
      </c>
      <c r="F261" s="154" t="s">
        <v>992</v>
      </c>
      <c r="G261" s="155"/>
    </row>
    <row r="262" spans="1:7">
      <c r="A262" s="154" t="s">
        <v>22</v>
      </c>
      <c r="B262" s="154" t="s">
        <v>4590</v>
      </c>
      <c r="C262" s="154" t="s">
        <v>3088</v>
      </c>
      <c r="D262" s="154" t="s">
        <v>3089</v>
      </c>
      <c r="E262" s="154" t="s">
        <v>3090</v>
      </c>
      <c r="F262" s="154" t="s">
        <v>4590</v>
      </c>
      <c r="G262" s="155" t="s">
        <v>5577</v>
      </c>
    </row>
    <row r="263" spans="1:7">
      <c r="A263" s="154" t="s">
        <v>22</v>
      </c>
      <c r="B263" s="154" t="s">
        <v>4591</v>
      </c>
      <c r="C263" s="154" t="s">
        <v>3088</v>
      </c>
      <c r="D263" s="154" t="s">
        <v>3089</v>
      </c>
      <c r="E263" s="154" t="s">
        <v>3090</v>
      </c>
      <c r="F263" s="154" t="s">
        <v>4591</v>
      </c>
      <c r="G263" s="155" t="s">
        <v>5577</v>
      </c>
    </row>
    <row r="264" spans="1:7">
      <c r="A264" s="154" t="s">
        <v>22</v>
      </c>
      <c r="B264" s="154" t="s">
        <v>4592</v>
      </c>
      <c r="C264" s="154" t="s">
        <v>3088</v>
      </c>
      <c r="D264" s="154" t="s">
        <v>3089</v>
      </c>
      <c r="E264" s="154" t="s">
        <v>3090</v>
      </c>
      <c r="F264" s="154" t="s">
        <v>4592</v>
      </c>
      <c r="G264" s="155" t="s">
        <v>5577</v>
      </c>
    </row>
    <row r="265" spans="1:7">
      <c r="A265" s="154" t="s">
        <v>22</v>
      </c>
      <c r="B265" s="154" t="s">
        <v>4593</v>
      </c>
      <c r="C265" s="154" t="s">
        <v>3088</v>
      </c>
      <c r="D265" s="154" t="s">
        <v>3089</v>
      </c>
      <c r="E265" s="154" t="s">
        <v>3090</v>
      </c>
      <c r="F265" s="154" t="s">
        <v>4593</v>
      </c>
      <c r="G265" s="155" t="s">
        <v>5577</v>
      </c>
    </row>
    <row r="266" spans="1:7">
      <c r="A266" s="154" t="s">
        <v>22</v>
      </c>
      <c r="B266" s="154" t="s">
        <v>3929</v>
      </c>
      <c r="C266" s="154" t="s">
        <v>4052</v>
      </c>
      <c r="D266" s="154" t="s">
        <v>4053</v>
      </c>
      <c r="E266" s="155" t="s">
        <v>4266</v>
      </c>
      <c r="F266" s="154" t="s">
        <v>3929</v>
      </c>
      <c r="G266" s="155" t="s">
        <v>5577</v>
      </c>
    </row>
    <row r="267" spans="1:7" ht="25.5">
      <c r="A267" s="154" t="s">
        <v>1303</v>
      </c>
      <c r="B267" s="154" t="s">
        <v>2240</v>
      </c>
      <c r="C267" s="154" t="s">
        <v>3175</v>
      </c>
      <c r="D267" s="154" t="s">
        <v>3176</v>
      </c>
      <c r="E267" s="155" t="s">
        <v>3177</v>
      </c>
      <c r="F267" s="154" t="s">
        <v>2240</v>
      </c>
      <c r="G267" s="155"/>
    </row>
    <row r="268" spans="1:7" ht="25.5">
      <c r="A268" s="154" t="s">
        <v>1303</v>
      </c>
      <c r="B268" s="154" t="s">
        <v>2240</v>
      </c>
      <c r="C268" s="154" t="s">
        <v>3175</v>
      </c>
      <c r="D268" s="154" t="s">
        <v>3176</v>
      </c>
      <c r="E268" s="155" t="s">
        <v>3177</v>
      </c>
      <c r="F268" s="154" t="s">
        <v>2240</v>
      </c>
      <c r="G268" s="155"/>
    </row>
    <row r="269" spans="1:7">
      <c r="A269" s="154" t="s">
        <v>22</v>
      </c>
      <c r="B269" s="154" t="s">
        <v>3919</v>
      </c>
      <c r="C269" s="154" t="s">
        <v>3955</v>
      </c>
      <c r="D269" s="154" t="s">
        <v>4037</v>
      </c>
      <c r="E269" s="155" t="s">
        <v>4271</v>
      </c>
      <c r="F269" s="154" t="s">
        <v>3919</v>
      </c>
      <c r="G269" s="155" t="s">
        <v>5577</v>
      </c>
    </row>
    <row r="270" spans="1:7">
      <c r="A270" s="154" t="s">
        <v>1303</v>
      </c>
      <c r="B270" s="154" t="s">
        <v>2240</v>
      </c>
      <c r="C270" s="154" t="s">
        <v>3472</v>
      </c>
      <c r="D270" s="154" t="s">
        <v>3471</v>
      </c>
      <c r="E270" s="155" t="s">
        <v>3585</v>
      </c>
      <c r="F270" s="154" t="s">
        <v>2240</v>
      </c>
      <c r="G270" s="155"/>
    </row>
    <row r="271" spans="1:7" ht="25.5">
      <c r="A271" s="154" t="s">
        <v>1303</v>
      </c>
      <c r="B271" s="154" t="s">
        <v>1973</v>
      </c>
      <c r="C271" s="154" t="s">
        <v>1446</v>
      </c>
      <c r="D271" s="154" t="s">
        <v>3287</v>
      </c>
      <c r="E271" s="155" t="s">
        <v>3288</v>
      </c>
      <c r="F271" s="154" t="s">
        <v>1973</v>
      </c>
      <c r="G271" s="155"/>
    </row>
    <row r="272" spans="1:7" ht="25.5">
      <c r="A272" s="154" t="s">
        <v>1303</v>
      </c>
      <c r="B272" s="154" t="s">
        <v>1973</v>
      </c>
      <c r="C272" s="154" t="s">
        <v>1446</v>
      </c>
      <c r="D272" s="154" t="s">
        <v>3287</v>
      </c>
      <c r="E272" s="155" t="s">
        <v>3288</v>
      </c>
      <c r="F272" s="154" t="s">
        <v>1973</v>
      </c>
      <c r="G272" s="155"/>
    </row>
    <row r="273" spans="1:7" ht="25.5">
      <c r="A273" s="154" t="s">
        <v>1303</v>
      </c>
      <c r="B273" s="154" t="s">
        <v>3269</v>
      </c>
      <c r="C273" s="154" t="s">
        <v>1782</v>
      </c>
      <c r="D273" s="154" t="s">
        <v>3287</v>
      </c>
      <c r="E273" s="155" t="s">
        <v>3288</v>
      </c>
      <c r="F273" s="154" t="s">
        <v>3269</v>
      </c>
      <c r="G273" s="155"/>
    </row>
    <row r="274" spans="1:7">
      <c r="A274" s="154" t="s">
        <v>843</v>
      </c>
      <c r="B274" s="154" t="s">
        <v>3741</v>
      </c>
      <c r="C274" s="154" t="s">
        <v>3841</v>
      </c>
      <c r="D274" s="154" t="s">
        <v>3842</v>
      </c>
      <c r="E274" s="155" t="s">
        <v>3863</v>
      </c>
      <c r="F274" s="154" t="s">
        <v>3741</v>
      </c>
      <c r="G274" s="155"/>
    </row>
    <row r="275" spans="1:7">
      <c r="A275" s="154" t="s">
        <v>3875</v>
      </c>
      <c r="B275" s="154" t="s">
        <v>488</v>
      </c>
      <c r="C275" s="154" t="s">
        <v>3434</v>
      </c>
      <c r="D275" s="154" t="s">
        <v>3535</v>
      </c>
      <c r="E275" s="155" t="s">
        <v>3556</v>
      </c>
      <c r="F275" s="154" t="s">
        <v>488</v>
      </c>
      <c r="G275" s="155"/>
    </row>
    <row r="276" spans="1:7">
      <c r="A276" s="154" t="s">
        <v>3875</v>
      </c>
      <c r="B276" s="154" t="s">
        <v>1894</v>
      </c>
      <c r="C276" s="154" t="s">
        <v>3434</v>
      </c>
      <c r="D276" s="154" t="s">
        <v>3535</v>
      </c>
      <c r="E276" s="155" t="s">
        <v>3556</v>
      </c>
      <c r="F276" s="154" t="s">
        <v>1894</v>
      </c>
      <c r="G276" s="155"/>
    </row>
    <row r="277" spans="1:7">
      <c r="A277" s="154" t="s">
        <v>74</v>
      </c>
      <c r="B277" s="154" t="s">
        <v>5265</v>
      </c>
      <c r="C277" s="154" t="s">
        <v>1046</v>
      </c>
      <c r="D277" s="154" t="s">
        <v>5432</v>
      </c>
      <c r="E277" s="154" t="s">
        <v>5465</v>
      </c>
      <c r="F277" s="154" t="s">
        <v>5265</v>
      </c>
      <c r="G277" s="155"/>
    </row>
    <row r="278" spans="1:7" ht="25.5">
      <c r="A278" s="154" t="s">
        <v>3874</v>
      </c>
      <c r="B278" s="154" t="s">
        <v>1184</v>
      </c>
      <c r="C278" s="154" t="s">
        <v>1231</v>
      </c>
      <c r="D278" s="154" t="s">
        <v>3190</v>
      </c>
      <c r="E278" s="155" t="s">
        <v>3191</v>
      </c>
      <c r="F278" s="154" t="s">
        <v>1184</v>
      </c>
      <c r="G278" s="155"/>
    </row>
    <row r="279" spans="1:7">
      <c r="A279" s="154" t="s">
        <v>3874</v>
      </c>
      <c r="B279" s="522" t="s">
        <v>1182</v>
      </c>
      <c r="C279" s="522" t="s">
        <v>1226</v>
      </c>
      <c r="D279" s="522" t="s">
        <v>3211</v>
      </c>
      <c r="E279" s="534" t="s">
        <v>3212</v>
      </c>
      <c r="F279" s="522" t="s">
        <v>1182</v>
      </c>
      <c r="G279" s="155"/>
    </row>
    <row r="280" spans="1:7">
      <c r="A280" s="154" t="s">
        <v>3874</v>
      </c>
      <c r="B280" s="154" t="s">
        <v>1185</v>
      </c>
      <c r="C280" s="154" t="s">
        <v>1226</v>
      </c>
      <c r="D280" s="154" t="s">
        <v>3211</v>
      </c>
      <c r="E280" s="155" t="s">
        <v>3212</v>
      </c>
      <c r="F280" s="154" t="s">
        <v>1185</v>
      </c>
      <c r="G280" s="155"/>
    </row>
    <row r="281" spans="1:7">
      <c r="A281" s="154" t="s">
        <v>3874</v>
      </c>
      <c r="B281" s="522" t="s">
        <v>1184</v>
      </c>
      <c r="C281" s="522" t="s">
        <v>1226</v>
      </c>
      <c r="D281" s="522" t="s">
        <v>3211</v>
      </c>
      <c r="E281" s="534" t="s">
        <v>3212</v>
      </c>
      <c r="F281" s="522" t="s">
        <v>1184</v>
      </c>
      <c r="G281" s="155"/>
    </row>
    <row r="282" spans="1:7">
      <c r="A282" s="154" t="s">
        <v>3874</v>
      </c>
      <c r="B282" s="154" t="s">
        <v>1173</v>
      </c>
      <c r="C282" s="154" t="s">
        <v>1226</v>
      </c>
      <c r="D282" s="154" t="s">
        <v>3211</v>
      </c>
      <c r="E282" s="155" t="s">
        <v>3212</v>
      </c>
      <c r="F282" s="154" t="s">
        <v>1173</v>
      </c>
      <c r="G282" s="155"/>
    </row>
    <row r="283" spans="1:7">
      <c r="A283" s="154" t="s">
        <v>3873</v>
      </c>
      <c r="B283" s="154" t="s">
        <v>3234</v>
      </c>
      <c r="C283" s="154" t="s">
        <v>3329</v>
      </c>
      <c r="D283" s="154" t="s">
        <v>3330</v>
      </c>
      <c r="E283" s="155" t="s">
        <v>3331</v>
      </c>
      <c r="F283" s="154" t="s">
        <v>3234</v>
      </c>
      <c r="G283" s="155"/>
    </row>
    <row r="284" spans="1:7">
      <c r="A284" s="154" t="s">
        <v>1708</v>
      </c>
      <c r="B284" s="154" t="s">
        <v>1565</v>
      </c>
      <c r="C284" s="154" t="s">
        <v>1598</v>
      </c>
      <c r="D284" s="154" t="s">
        <v>3110</v>
      </c>
      <c r="E284" s="155" t="s">
        <v>3072</v>
      </c>
      <c r="F284" s="154" t="s">
        <v>1565</v>
      </c>
      <c r="G284" s="155"/>
    </row>
    <row r="285" spans="1:7">
      <c r="A285" s="154" t="s">
        <v>1708</v>
      </c>
      <c r="B285" s="154" t="s">
        <v>1564</v>
      </c>
      <c r="C285" s="154" t="s">
        <v>1598</v>
      </c>
      <c r="D285" s="154" t="s">
        <v>3110</v>
      </c>
      <c r="E285" s="155" t="s">
        <v>3072</v>
      </c>
      <c r="F285" s="154" t="s">
        <v>1564</v>
      </c>
      <c r="G285" s="155"/>
    </row>
    <row r="286" spans="1:7">
      <c r="A286" s="154" t="s">
        <v>1708</v>
      </c>
      <c r="B286" s="154" t="s">
        <v>4766</v>
      </c>
      <c r="C286" s="154" t="s">
        <v>4862</v>
      </c>
      <c r="D286" s="154" t="s">
        <v>3110</v>
      </c>
      <c r="E286" s="154" t="s">
        <v>3072</v>
      </c>
      <c r="F286" s="154" t="s">
        <v>4766</v>
      </c>
      <c r="G286" s="155"/>
    </row>
    <row r="287" spans="1:7">
      <c r="A287" s="154" t="s">
        <v>1708</v>
      </c>
      <c r="B287" s="154" t="s">
        <v>1563</v>
      </c>
      <c r="C287" s="154" t="s">
        <v>3245</v>
      </c>
      <c r="D287" s="154" t="s">
        <v>3246</v>
      </c>
      <c r="E287" s="155" t="s">
        <v>3065</v>
      </c>
      <c r="F287" s="154" t="s">
        <v>1563</v>
      </c>
      <c r="G287" s="155"/>
    </row>
    <row r="288" spans="1:7">
      <c r="A288" s="154" t="s">
        <v>1708</v>
      </c>
      <c r="B288" s="154" t="s">
        <v>1562</v>
      </c>
      <c r="C288" s="154" t="s">
        <v>3245</v>
      </c>
      <c r="D288" s="154" t="s">
        <v>3246</v>
      </c>
      <c r="E288" s="155" t="s">
        <v>3065</v>
      </c>
      <c r="F288" s="154" t="s">
        <v>1562</v>
      </c>
      <c r="G288" s="155"/>
    </row>
    <row r="289" spans="1:7">
      <c r="A289" s="154" t="s">
        <v>1708</v>
      </c>
      <c r="B289" s="154" t="s">
        <v>1562</v>
      </c>
      <c r="C289" s="154" t="s">
        <v>4861</v>
      </c>
      <c r="D289" s="154" t="s">
        <v>4872</v>
      </c>
      <c r="E289" s="154" t="s">
        <v>5028</v>
      </c>
      <c r="F289" s="154" t="s">
        <v>1562</v>
      </c>
      <c r="G289" s="155"/>
    </row>
    <row r="290" spans="1:7">
      <c r="A290" s="154" t="s">
        <v>1708</v>
      </c>
      <c r="B290" s="154" t="s">
        <v>1563</v>
      </c>
      <c r="C290" s="154" t="s">
        <v>4861</v>
      </c>
      <c r="D290" s="154" t="s">
        <v>4872</v>
      </c>
      <c r="E290" s="154" t="s">
        <v>5028</v>
      </c>
      <c r="F290" s="154" t="s">
        <v>1563</v>
      </c>
      <c r="G290" s="155"/>
    </row>
    <row r="291" spans="1:7">
      <c r="A291" s="154" t="s">
        <v>862</v>
      </c>
      <c r="B291" s="154" t="s">
        <v>4889</v>
      </c>
      <c r="C291" s="154" t="s">
        <v>5006</v>
      </c>
      <c r="D291" s="154" t="s">
        <v>5005</v>
      </c>
      <c r="E291" s="154" t="s">
        <v>5039</v>
      </c>
      <c r="F291" s="154" t="s">
        <v>4889</v>
      </c>
      <c r="G291" s="155"/>
    </row>
    <row r="292" spans="1:7">
      <c r="A292" s="154" t="s">
        <v>862</v>
      </c>
      <c r="B292" s="154" t="s">
        <v>4890</v>
      </c>
      <c r="C292" s="154" t="s">
        <v>5006</v>
      </c>
      <c r="D292" s="154" t="s">
        <v>5005</v>
      </c>
      <c r="E292" s="154" t="s">
        <v>5039</v>
      </c>
      <c r="F292" s="154" t="s">
        <v>4890</v>
      </c>
      <c r="G292" s="155"/>
    </row>
    <row r="293" spans="1:7">
      <c r="A293" s="154" t="s">
        <v>862</v>
      </c>
      <c r="B293" s="154" t="s">
        <v>4891</v>
      </c>
      <c r="C293" s="154" t="s">
        <v>5006</v>
      </c>
      <c r="D293" s="154" t="s">
        <v>5005</v>
      </c>
      <c r="E293" s="154" t="s">
        <v>5039</v>
      </c>
      <c r="F293" s="154" t="s">
        <v>4891</v>
      </c>
      <c r="G293" s="155"/>
    </row>
    <row r="294" spans="1:7">
      <c r="A294" s="154" t="s">
        <v>48</v>
      </c>
      <c r="B294" s="154" t="s">
        <v>4060</v>
      </c>
      <c r="C294" s="154" t="s">
        <v>4226</v>
      </c>
      <c r="D294" s="154" t="s">
        <v>4249</v>
      </c>
      <c r="E294" s="155" t="s">
        <v>4277</v>
      </c>
      <c r="F294" s="154" t="s">
        <v>4060</v>
      </c>
      <c r="G294" s="155"/>
    </row>
    <row r="295" spans="1:7">
      <c r="A295" s="154" t="s">
        <v>22</v>
      </c>
      <c r="B295" s="154" t="s">
        <v>24</v>
      </c>
      <c r="C295" s="154" t="s">
        <v>1235</v>
      </c>
      <c r="D295" s="154" t="s">
        <v>3276</v>
      </c>
      <c r="E295" s="155" t="s">
        <v>3277</v>
      </c>
      <c r="F295" s="154" t="s">
        <v>24</v>
      </c>
      <c r="G295" s="155" t="s">
        <v>5577</v>
      </c>
    </row>
    <row r="296" spans="1:7">
      <c r="A296" s="154" t="s">
        <v>22</v>
      </c>
      <c r="B296" s="154" t="s">
        <v>24</v>
      </c>
      <c r="C296" s="154" t="s">
        <v>3420</v>
      </c>
      <c r="D296" s="154" t="s">
        <v>3276</v>
      </c>
      <c r="E296" s="155" t="s">
        <v>3277</v>
      </c>
      <c r="F296" s="154" t="s">
        <v>24</v>
      </c>
      <c r="G296" s="155" t="s">
        <v>5577</v>
      </c>
    </row>
    <row r="297" spans="1:7">
      <c r="A297" s="154" t="s">
        <v>22</v>
      </c>
      <c r="B297" s="154" t="s">
        <v>24</v>
      </c>
      <c r="C297" s="154" t="s">
        <v>1235</v>
      </c>
      <c r="D297" s="154" t="s">
        <v>3276</v>
      </c>
      <c r="E297" s="155" t="s">
        <v>3277</v>
      </c>
      <c r="F297" s="154" t="s">
        <v>24</v>
      </c>
      <c r="G297" s="155" t="s">
        <v>5577</v>
      </c>
    </row>
    <row r="298" spans="1:7">
      <c r="A298" s="154" t="s">
        <v>22</v>
      </c>
      <c r="B298" s="154" t="s">
        <v>4586</v>
      </c>
      <c r="C298" s="154" t="s">
        <v>4586</v>
      </c>
      <c r="D298" s="154" t="s">
        <v>4652</v>
      </c>
      <c r="E298" s="154" t="s">
        <v>4724</v>
      </c>
      <c r="F298" s="154" t="s">
        <v>4586</v>
      </c>
      <c r="G298" s="155" t="s">
        <v>5577</v>
      </c>
    </row>
    <row r="299" spans="1:7">
      <c r="A299" s="154" t="s">
        <v>22</v>
      </c>
      <c r="B299" s="154" t="s">
        <v>3921</v>
      </c>
      <c r="C299" s="154" t="s">
        <v>3959</v>
      </c>
      <c r="D299" s="154" t="s">
        <v>4038</v>
      </c>
      <c r="E299" s="155" t="s">
        <v>4267</v>
      </c>
      <c r="F299" s="154" t="s">
        <v>3921</v>
      </c>
      <c r="G299" s="155" t="s">
        <v>5577</v>
      </c>
    </row>
    <row r="300" spans="1:7">
      <c r="A300" s="154" t="s">
        <v>22</v>
      </c>
      <c r="B300" s="154" t="s">
        <v>4587</v>
      </c>
      <c r="C300" s="154" t="s">
        <v>4643</v>
      </c>
      <c r="D300" s="154" t="s">
        <v>4646</v>
      </c>
      <c r="E300" s="154" t="s">
        <v>4725</v>
      </c>
      <c r="F300" s="154" t="s">
        <v>4587</v>
      </c>
      <c r="G300" s="155" t="s">
        <v>5577</v>
      </c>
    </row>
    <row r="301" spans="1:7">
      <c r="A301" s="154" t="s">
        <v>1709</v>
      </c>
      <c r="B301" s="154" t="s">
        <v>1561</v>
      </c>
      <c r="C301" s="154" t="s">
        <v>3313</v>
      </c>
      <c r="D301" s="154" t="s">
        <v>3314</v>
      </c>
      <c r="E301" s="155" t="s">
        <v>3315</v>
      </c>
      <c r="F301" s="154" t="s">
        <v>1561</v>
      </c>
      <c r="G301" s="155"/>
    </row>
    <row r="302" spans="1:7">
      <c r="A302" s="154" t="s">
        <v>1708</v>
      </c>
      <c r="B302" s="154" t="s">
        <v>1560</v>
      </c>
      <c r="C302" s="154" t="s">
        <v>3313</v>
      </c>
      <c r="D302" s="154" t="s">
        <v>3314</v>
      </c>
      <c r="E302" s="155" t="s">
        <v>3315</v>
      </c>
      <c r="F302" s="154" t="s">
        <v>1560</v>
      </c>
      <c r="G302" s="155"/>
    </row>
    <row r="303" spans="1:7">
      <c r="A303" s="484" t="s">
        <v>290</v>
      </c>
      <c r="B303" s="484" t="s">
        <v>5047</v>
      </c>
      <c r="C303" s="484" t="s">
        <v>5095</v>
      </c>
      <c r="D303" s="484" t="s">
        <v>5160</v>
      </c>
      <c r="E303" s="484" t="s">
        <v>5200</v>
      </c>
      <c r="F303" s="484" t="s">
        <v>5047</v>
      </c>
      <c r="G303" s="155"/>
    </row>
    <row r="304" spans="1:7">
      <c r="A304" s="484" t="s">
        <v>290</v>
      </c>
      <c r="B304" s="484" t="s">
        <v>5048</v>
      </c>
      <c r="C304" s="484" t="s">
        <v>5095</v>
      </c>
      <c r="D304" s="484" t="s">
        <v>5160</v>
      </c>
      <c r="E304" s="484" t="s">
        <v>5200</v>
      </c>
      <c r="F304" s="484" t="s">
        <v>5048</v>
      </c>
      <c r="G304" s="155"/>
    </row>
    <row r="305" spans="1:7">
      <c r="A305" s="154" t="s">
        <v>74</v>
      </c>
      <c r="B305" s="154" t="s">
        <v>5265</v>
      </c>
      <c r="C305" s="154" t="s">
        <v>5436</v>
      </c>
      <c r="D305" s="154" t="s">
        <v>5435</v>
      </c>
      <c r="E305" s="154" t="s">
        <v>5468</v>
      </c>
      <c r="F305" s="154" t="s">
        <v>5265</v>
      </c>
      <c r="G305" s="155"/>
    </row>
    <row r="306" spans="1:7" ht="25.5">
      <c r="A306" s="154" t="s">
        <v>1303</v>
      </c>
      <c r="B306" s="154" t="s">
        <v>3269</v>
      </c>
      <c r="C306" s="154" t="s">
        <v>3284</v>
      </c>
      <c r="D306" s="154" t="s">
        <v>3285</v>
      </c>
      <c r="E306" s="155" t="s">
        <v>3286</v>
      </c>
      <c r="F306" s="154" t="s">
        <v>3269</v>
      </c>
      <c r="G306" s="155"/>
    </row>
    <row r="307" spans="1:7" ht="27.75" customHeight="1">
      <c r="A307" s="154" t="s">
        <v>22</v>
      </c>
      <c r="B307" s="154" t="s">
        <v>3929</v>
      </c>
      <c r="C307" s="154" t="s">
        <v>4206</v>
      </c>
      <c r="D307" s="154" t="s">
        <v>3305</v>
      </c>
      <c r="E307" s="154" t="s">
        <v>5579</v>
      </c>
      <c r="F307" s="154" t="s">
        <v>3929</v>
      </c>
      <c r="G307" s="155" t="s">
        <v>5582</v>
      </c>
    </row>
    <row r="308" spans="1:7" ht="25.5">
      <c r="A308" s="154" t="s">
        <v>3873</v>
      </c>
      <c r="B308" s="154" t="s">
        <v>626</v>
      </c>
      <c r="C308" s="154" t="s">
        <v>3238</v>
      </c>
      <c r="D308" s="154" t="s">
        <v>3239</v>
      </c>
      <c r="E308" s="155" t="s">
        <v>3240</v>
      </c>
      <c r="F308" s="154" t="s">
        <v>626</v>
      </c>
      <c r="G308" s="155"/>
    </row>
    <row r="309" spans="1:7" ht="25.5">
      <c r="A309" s="154" t="s">
        <v>3876</v>
      </c>
      <c r="B309" s="154" t="s">
        <v>1419</v>
      </c>
      <c r="C309" s="154" t="s">
        <v>3425</v>
      </c>
      <c r="D309" s="154" t="s">
        <v>3431</v>
      </c>
      <c r="E309" s="155" t="s">
        <v>3551</v>
      </c>
      <c r="F309" s="154" t="s">
        <v>1419</v>
      </c>
      <c r="G309" s="155"/>
    </row>
    <row r="310" spans="1:7" ht="25.5">
      <c r="A310" s="154" t="s">
        <v>3876</v>
      </c>
      <c r="B310" s="154" t="s">
        <v>2302</v>
      </c>
      <c r="C310" s="154" t="s">
        <v>3425</v>
      </c>
      <c r="D310" s="154" t="s">
        <v>3431</v>
      </c>
      <c r="E310" s="155" t="s">
        <v>3551</v>
      </c>
      <c r="F310" s="154" t="s">
        <v>2302</v>
      </c>
      <c r="G310" s="155"/>
    </row>
    <row r="311" spans="1:7">
      <c r="A311" s="154" t="s">
        <v>74</v>
      </c>
      <c r="B311" s="154" t="s">
        <v>3415</v>
      </c>
      <c r="C311" s="154" t="s">
        <v>3425</v>
      </c>
      <c r="D311" s="154" t="s">
        <v>3431</v>
      </c>
      <c r="E311" s="154" t="s">
        <v>3551</v>
      </c>
      <c r="F311" s="154" t="s">
        <v>3415</v>
      </c>
      <c r="G311" s="155"/>
    </row>
    <row r="312" spans="1:7">
      <c r="A312" s="154" t="s">
        <v>74</v>
      </c>
      <c r="B312" s="154" t="s">
        <v>2302</v>
      </c>
      <c r="C312" s="154" t="s">
        <v>3425</v>
      </c>
      <c r="D312" s="154" t="s">
        <v>5452</v>
      </c>
      <c r="E312" s="154" t="s">
        <v>3551</v>
      </c>
      <c r="F312" s="154" t="s">
        <v>2302</v>
      </c>
      <c r="G312" s="155"/>
    </row>
    <row r="313" spans="1:7" ht="25.5">
      <c r="A313" s="154" t="s">
        <v>290</v>
      </c>
      <c r="B313" s="154" t="s">
        <v>1851</v>
      </c>
      <c r="C313" s="154" t="s">
        <v>1784</v>
      </c>
      <c r="D313" s="154" t="s">
        <v>3209</v>
      </c>
      <c r="E313" s="155" t="s">
        <v>3210</v>
      </c>
      <c r="F313" s="154" t="s">
        <v>1851</v>
      </c>
      <c r="G313" s="155"/>
    </row>
    <row r="314" spans="1:7" ht="25.5">
      <c r="A314" s="154" t="s">
        <v>290</v>
      </c>
      <c r="B314" s="154" t="s">
        <v>1851</v>
      </c>
      <c r="C314" s="154" t="s">
        <v>1784</v>
      </c>
      <c r="D314" s="154" t="s">
        <v>3448</v>
      </c>
      <c r="E314" s="155" t="s">
        <v>3210</v>
      </c>
      <c r="F314" s="154" t="s">
        <v>1851</v>
      </c>
      <c r="G314" s="155"/>
    </row>
    <row r="315" spans="1:7">
      <c r="A315" s="484" t="s">
        <v>290</v>
      </c>
      <c r="B315" s="484" t="s">
        <v>5049</v>
      </c>
      <c r="C315" s="484" t="s">
        <v>1784</v>
      </c>
      <c r="D315" s="484" t="s">
        <v>3209</v>
      </c>
      <c r="E315" s="484" t="s">
        <v>3210</v>
      </c>
      <c r="F315" s="484" t="s">
        <v>5049</v>
      </c>
      <c r="G315" s="155"/>
    </row>
    <row r="316" spans="1:7">
      <c r="A316" s="484" t="s">
        <v>290</v>
      </c>
      <c r="B316" s="484" t="s">
        <v>5050</v>
      </c>
      <c r="C316" s="484" t="s">
        <v>1784</v>
      </c>
      <c r="D316" s="484" t="s">
        <v>3209</v>
      </c>
      <c r="E316" s="484" t="s">
        <v>3210</v>
      </c>
      <c r="F316" s="484" t="s">
        <v>5050</v>
      </c>
      <c r="G316" s="155"/>
    </row>
    <row r="317" spans="1:7">
      <c r="A317" s="484" t="s">
        <v>290</v>
      </c>
      <c r="B317" s="484" t="s">
        <v>5051</v>
      </c>
      <c r="C317" s="484" t="s">
        <v>1784</v>
      </c>
      <c r="D317" s="484" t="s">
        <v>3209</v>
      </c>
      <c r="E317" s="484" t="s">
        <v>3210</v>
      </c>
      <c r="F317" s="484" t="s">
        <v>5051</v>
      </c>
      <c r="G317" s="155"/>
    </row>
    <row r="318" spans="1:7" ht="25.5">
      <c r="A318" s="154" t="s">
        <v>1708</v>
      </c>
      <c r="B318" s="154" t="s">
        <v>1568</v>
      </c>
      <c r="C318" s="154" t="s">
        <v>1596</v>
      </c>
      <c r="D318" s="154" t="s">
        <v>3244</v>
      </c>
      <c r="E318" s="155" t="s">
        <v>3062</v>
      </c>
      <c r="F318" s="154" t="s">
        <v>1568</v>
      </c>
      <c r="G318" s="155"/>
    </row>
    <row r="319" spans="1:7" ht="25.5">
      <c r="A319" s="154" t="s">
        <v>1708</v>
      </c>
      <c r="B319" s="154" t="s">
        <v>1562</v>
      </c>
      <c r="C319" s="154" t="s">
        <v>1596</v>
      </c>
      <c r="D319" s="154" t="s">
        <v>3244</v>
      </c>
      <c r="E319" s="155" t="s">
        <v>3062</v>
      </c>
      <c r="F319" s="154" t="s">
        <v>1562</v>
      </c>
      <c r="G319" s="155"/>
    </row>
    <row r="320" spans="1:7" ht="18.75" customHeight="1">
      <c r="A320" s="154" t="s">
        <v>1708</v>
      </c>
      <c r="B320" s="154" t="s">
        <v>1565</v>
      </c>
      <c r="C320" s="154" t="s">
        <v>1596</v>
      </c>
      <c r="D320" s="154" t="s">
        <v>3244</v>
      </c>
      <c r="E320" s="155" t="s">
        <v>3062</v>
      </c>
      <c r="F320" s="154" t="s">
        <v>1565</v>
      </c>
      <c r="G320" s="155"/>
    </row>
    <row r="321" spans="1:7" ht="25.5">
      <c r="A321" s="154" t="s">
        <v>1708</v>
      </c>
      <c r="B321" s="154" t="s">
        <v>1564</v>
      </c>
      <c r="C321" s="154" t="s">
        <v>1596</v>
      </c>
      <c r="D321" s="154" t="s">
        <v>3244</v>
      </c>
      <c r="E321" s="155" t="s">
        <v>3062</v>
      </c>
      <c r="F321" s="154" t="s">
        <v>1564</v>
      </c>
      <c r="G321" s="155"/>
    </row>
    <row r="322" spans="1:7" ht="25.5">
      <c r="A322" s="154" t="s">
        <v>1709</v>
      </c>
      <c r="B322" s="154" t="s">
        <v>1561</v>
      </c>
      <c r="C322" s="154" t="s">
        <v>1596</v>
      </c>
      <c r="D322" s="154" t="s">
        <v>3244</v>
      </c>
      <c r="E322" s="155" t="s">
        <v>3062</v>
      </c>
      <c r="F322" s="154" t="s">
        <v>1561</v>
      </c>
      <c r="G322" s="155"/>
    </row>
    <row r="323" spans="1:7" ht="25.5">
      <c r="A323" s="154" t="s">
        <v>1708</v>
      </c>
      <c r="B323" s="154" t="s">
        <v>1560</v>
      </c>
      <c r="C323" s="154" t="s">
        <v>1596</v>
      </c>
      <c r="D323" s="154" t="s">
        <v>3244</v>
      </c>
      <c r="E323" s="155" t="s">
        <v>3062</v>
      </c>
      <c r="F323" s="154" t="s">
        <v>1560</v>
      </c>
      <c r="G323" s="155"/>
    </row>
    <row r="324" spans="1:7" ht="25.5">
      <c r="A324" s="154" t="s">
        <v>3870</v>
      </c>
      <c r="B324" s="154" t="s">
        <v>2243</v>
      </c>
      <c r="C324" s="154" t="s">
        <v>3468</v>
      </c>
      <c r="D324" s="154" t="s">
        <v>3476</v>
      </c>
      <c r="E324" s="155" t="s">
        <v>3062</v>
      </c>
      <c r="F324" s="154" t="s">
        <v>2243</v>
      </c>
      <c r="G324" s="155"/>
    </row>
    <row r="325" spans="1:7">
      <c r="A325" s="154" t="s">
        <v>1303</v>
      </c>
      <c r="B325" s="522" t="s">
        <v>2240</v>
      </c>
      <c r="C325" s="522" t="s">
        <v>435</v>
      </c>
      <c r="D325" s="522" t="s">
        <v>3267</v>
      </c>
      <c r="E325" s="534" t="s">
        <v>3268</v>
      </c>
      <c r="F325" s="522" t="s">
        <v>2240</v>
      </c>
      <c r="G325" s="155"/>
    </row>
    <row r="326" spans="1:7">
      <c r="A326" s="154" t="s">
        <v>1303</v>
      </c>
      <c r="B326" s="522" t="s">
        <v>3269</v>
      </c>
      <c r="C326" s="522" t="s">
        <v>435</v>
      </c>
      <c r="D326" s="522" t="s">
        <v>3267</v>
      </c>
      <c r="E326" s="534" t="s">
        <v>3268</v>
      </c>
      <c r="F326" s="522" t="s">
        <v>3269</v>
      </c>
      <c r="G326" s="155"/>
    </row>
    <row r="327" spans="1:7">
      <c r="A327" s="154" t="s">
        <v>1303</v>
      </c>
      <c r="B327" s="154" t="s">
        <v>2240</v>
      </c>
      <c r="C327" s="154" t="s">
        <v>3470</v>
      </c>
      <c r="D327" s="154" t="s">
        <v>3469</v>
      </c>
      <c r="E327" s="155" t="s">
        <v>3584</v>
      </c>
      <c r="F327" s="154" t="s">
        <v>2240</v>
      </c>
      <c r="G327" s="155"/>
    </row>
    <row r="328" spans="1:7">
      <c r="A328" s="154" t="s">
        <v>3872</v>
      </c>
      <c r="B328" s="154" t="s">
        <v>855</v>
      </c>
      <c r="C328" s="154" t="s">
        <v>3201</v>
      </c>
      <c r="D328" s="154" t="s">
        <v>3202</v>
      </c>
      <c r="E328" s="155" t="s">
        <v>3203</v>
      </c>
      <c r="F328" s="154" t="s">
        <v>855</v>
      </c>
      <c r="G328" s="155"/>
    </row>
    <row r="329" spans="1:7">
      <c r="A329" s="154" t="s">
        <v>1708</v>
      </c>
      <c r="B329" s="154" t="s">
        <v>4765</v>
      </c>
      <c r="C329" s="154" t="s">
        <v>4859</v>
      </c>
      <c r="D329" s="154" t="s">
        <v>3202</v>
      </c>
      <c r="E329" s="154" t="s">
        <v>3203</v>
      </c>
      <c r="F329" s="154" t="s">
        <v>4765</v>
      </c>
      <c r="G329" s="155"/>
    </row>
    <row r="330" spans="1:7">
      <c r="A330" s="154" t="s">
        <v>3871</v>
      </c>
      <c r="B330" s="154" t="s">
        <v>991</v>
      </c>
      <c r="C330" s="154" t="s">
        <v>1420</v>
      </c>
      <c r="D330" s="154" t="s">
        <v>3274</v>
      </c>
      <c r="E330" s="155" t="s">
        <v>3275</v>
      </c>
      <c r="F330" s="154" t="s">
        <v>991</v>
      </c>
      <c r="G330" s="155"/>
    </row>
    <row r="331" spans="1:7">
      <c r="A331" s="154" t="s">
        <v>3871</v>
      </c>
      <c r="B331" s="522" t="s">
        <v>3208</v>
      </c>
      <c r="C331" s="522" t="s">
        <v>3273</v>
      </c>
      <c r="D331" s="522" t="s">
        <v>3274</v>
      </c>
      <c r="E331" s="522" t="s">
        <v>3275</v>
      </c>
      <c r="F331" s="522" t="s">
        <v>3208</v>
      </c>
      <c r="G331" s="155"/>
    </row>
    <row r="332" spans="1:7">
      <c r="A332" s="154" t="s">
        <v>22</v>
      </c>
      <c r="B332" s="738" t="s">
        <v>4602</v>
      </c>
      <c r="C332" s="738" t="s">
        <v>4650</v>
      </c>
      <c r="D332" s="738" t="s">
        <v>4651</v>
      </c>
      <c r="E332" s="738" t="s">
        <v>4728</v>
      </c>
      <c r="F332" s="738" t="s">
        <v>4602</v>
      </c>
      <c r="G332" s="155" t="s">
        <v>5577</v>
      </c>
    </row>
    <row r="333" spans="1:7">
      <c r="A333" s="154" t="s">
        <v>74</v>
      </c>
      <c r="B333" s="154" t="s">
        <v>5261</v>
      </c>
      <c r="C333" s="154" t="s">
        <v>5409</v>
      </c>
      <c r="D333" s="154" t="s">
        <v>5408</v>
      </c>
      <c r="E333" s="154" t="s">
        <v>5454</v>
      </c>
      <c r="F333" s="154" t="s">
        <v>5261</v>
      </c>
      <c r="G333" s="155"/>
    </row>
    <row r="334" spans="1:7">
      <c r="A334" s="154" t="s">
        <v>74</v>
      </c>
      <c r="B334" s="154" t="s">
        <v>5267</v>
      </c>
      <c r="C334" s="154" t="s">
        <v>5335</v>
      </c>
      <c r="D334" s="154" t="s">
        <v>5408</v>
      </c>
      <c r="E334" s="154" t="s">
        <v>5454</v>
      </c>
      <c r="F334" s="154" t="s">
        <v>5267</v>
      </c>
      <c r="G334" s="155"/>
    </row>
    <row r="335" spans="1:7">
      <c r="A335" s="154" t="s">
        <v>843</v>
      </c>
      <c r="B335" s="154" t="s">
        <v>1980</v>
      </c>
      <c r="C335" s="154" t="s">
        <v>3484</v>
      </c>
      <c r="D335" s="154" t="s">
        <v>3483</v>
      </c>
      <c r="E335" s="155" t="s">
        <v>3590</v>
      </c>
      <c r="F335" s="154" t="s">
        <v>1980</v>
      </c>
      <c r="G335" s="155"/>
    </row>
    <row r="336" spans="1:7">
      <c r="A336" s="154" t="s">
        <v>22</v>
      </c>
      <c r="B336" s="154" t="s">
        <v>3926</v>
      </c>
      <c r="C336" s="154" t="s">
        <v>4029</v>
      </c>
      <c r="D336" s="154" t="s">
        <v>3483</v>
      </c>
      <c r="E336" s="155" t="s">
        <v>3590</v>
      </c>
      <c r="F336" s="154" t="s">
        <v>3926</v>
      </c>
      <c r="G336" s="155" t="s">
        <v>5577</v>
      </c>
    </row>
    <row r="337" spans="1:7">
      <c r="A337" s="154" t="s">
        <v>22</v>
      </c>
      <c r="B337" s="154" t="s">
        <v>3926</v>
      </c>
      <c r="C337" s="154" t="s">
        <v>4028</v>
      </c>
      <c r="D337" s="154" t="s">
        <v>4040</v>
      </c>
      <c r="E337" s="155" t="s">
        <v>5584</v>
      </c>
      <c r="F337" s="154" t="s">
        <v>3926</v>
      </c>
      <c r="G337" s="155"/>
    </row>
    <row r="338" spans="1:7">
      <c r="A338" s="154" t="s">
        <v>22</v>
      </c>
      <c r="B338" s="154" t="s">
        <v>3929</v>
      </c>
      <c r="C338" s="154" t="s">
        <v>4029</v>
      </c>
      <c r="D338" s="154" t="s">
        <v>3483</v>
      </c>
      <c r="E338" s="155" t="s">
        <v>3590</v>
      </c>
      <c r="F338" s="154" t="s">
        <v>3929</v>
      </c>
      <c r="G338" s="155" t="s">
        <v>5577</v>
      </c>
    </row>
    <row r="339" spans="1:7">
      <c r="A339" s="154" t="s">
        <v>74</v>
      </c>
      <c r="B339" s="154" t="s">
        <v>5260</v>
      </c>
      <c r="C339" s="154" t="s">
        <v>5405</v>
      </c>
      <c r="D339" s="154" t="s">
        <v>3483</v>
      </c>
      <c r="E339" s="154" t="s">
        <v>3590</v>
      </c>
      <c r="F339" s="154" t="s">
        <v>5260</v>
      </c>
      <c r="G339" s="155"/>
    </row>
    <row r="340" spans="1:7">
      <c r="A340" s="154" t="s">
        <v>3871</v>
      </c>
      <c r="B340" s="154" t="s">
        <v>992</v>
      </c>
      <c r="C340" s="154" t="s">
        <v>3304</v>
      </c>
      <c r="D340" s="154" t="s">
        <v>3305</v>
      </c>
      <c r="E340" s="155" t="s">
        <v>3306</v>
      </c>
      <c r="F340" s="154" t="s">
        <v>992</v>
      </c>
      <c r="G340" s="155"/>
    </row>
    <row r="341" spans="1:7">
      <c r="A341" s="154" t="s">
        <v>3871</v>
      </c>
      <c r="B341" s="154" t="s">
        <v>991</v>
      </c>
      <c r="C341" s="154" t="s">
        <v>3523</v>
      </c>
      <c r="D341" s="154" t="s">
        <v>3540</v>
      </c>
      <c r="E341" s="155" t="s">
        <v>3578</v>
      </c>
      <c r="F341" s="154" t="s">
        <v>991</v>
      </c>
      <c r="G341" s="155"/>
    </row>
    <row r="342" spans="1:7">
      <c r="A342" s="154" t="s">
        <v>3873</v>
      </c>
      <c r="B342" s="154" t="s">
        <v>4387</v>
      </c>
      <c r="C342" s="154" t="s">
        <v>4510</v>
      </c>
      <c r="D342" s="154" t="s">
        <v>3165</v>
      </c>
      <c r="E342" s="155" t="s">
        <v>3166</v>
      </c>
      <c r="F342" s="154" t="s">
        <v>4387</v>
      </c>
      <c r="G342" s="155"/>
    </row>
    <row r="343" spans="1:7">
      <c r="A343" s="154" t="s">
        <v>3873</v>
      </c>
      <c r="B343" s="154" t="s">
        <v>4403</v>
      </c>
      <c r="C343" s="154" t="s">
        <v>4510</v>
      </c>
      <c r="D343" s="154" t="s">
        <v>3165</v>
      </c>
      <c r="E343" s="155" t="s">
        <v>3166</v>
      </c>
      <c r="F343" s="154" t="s">
        <v>4403</v>
      </c>
      <c r="G343" s="155"/>
    </row>
    <row r="344" spans="1:7">
      <c r="A344" s="154" t="s">
        <v>3873</v>
      </c>
      <c r="B344" s="154" t="s">
        <v>4563</v>
      </c>
      <c r="C344" s="154" t="s">
        <v>4510</v>
      </c>
      <c r="D344" s="154" t="s">
        <v>3165</v>
      </c>
      <c r="E344" s="155" t="s">
        <v>3166</v>
      </c>
      <c r="F344" s="154" t="s">
        <v>4563</v>
      </c>
      <c r="G344" s="155"/>
    </row>
    <row r="345" spans="1:7">
      <c r="A345" s="154" t="s">
        <v>3873</v>
      </c>
      <c r="B345" s="154" t="s">
        <v>4563</v>
      </c>
      <c r="C345" s="154" t="s">
        <v>3164</v>
      </c>
      <c r="D345" s="154" t="s">
        <v>4531</v>
      </c>
      <c r="E345" s="155" t="s">
        <v>3166</v>
      </c>
      <c r="F345" s="154" t="s">
        <v>4563</v>
      </c>
      <c r="G345" s="155"/>
    </row>
    <row r="346" spans="1:7">
      <c r="A346" s="154" t="s">
        <v>3873</v>
      </c>
      <c r="B346" s="154" t="s">
        <v>544</v>
      </c>
      <c r="C346" s="154" t="s">
        <v>3164</v>
      </c>
      <c r="D346" s="154" t="s">
        <v>3165</v>
      </c>
      <c r="E346" s="155" t="s">
        <v>3166</v>
      </c>
      <c r="F346" s="154" t="s">
        <v>544</v>
      </c>
      <c r="G346" s="155"/>
    </row>
    <row r="347" spans="1:7">
      <c r="A347" s="154" t="s">
        <v>3873</v>
      </c>
      <c r="B347" s="154" t="s">
        <v>544</v>
      </c>
      <c r="C347" s="154" t="s">
        <v>4510</v>
      </c>
      <c r="D347" s="154" t="s">
        <v>3165</v>
      </c>
      <c r="E347" s="155" t="s">
        <v>3166</v>
      </c>
      <c r="F347" s="154" t="s">
        <v>544</v>
      </c>
      <c r="G347" s="155"/>
    </row>
    <row r="348" spans="1:7">
      <c r="A348" s="154" t="s">
        <v>3873</v>
      </c>
      <c r="B348" s="154" t="s">
        <v>544</v>
      </c>
      <c r="C348" s="154" t="s">
        <v>3164</v>
      </c>
      <c r="D348" s="154" t="s">
        <v>4531</v>
      </c>
      <c r="E348" s="155" t="s">
        <v>3166</v>
      </c>
      <c r="F348" s="154" t="s">
        <v>544</v>
      </c>
      <c r="G348" s="155"/>
    </row>
    <row r="349" spans="1:7">
      <c r="A349" s="484" t="s">
        <v>290</v>
      </c>
      <c r="B349" s="728" t="s">
        <v>5052</v>
      </c>
      <c r="C349" s="728" t="s">
        <v>5183</v>
      </c>
      <c r="D349" s="728" t="s">
        <v>5182</v>
      </c>
      <c r="E349" s="728" t="s">
        <v>5214</v>
      </c>
      <c r="F349" s="728" t="s">
        <v>5052</v>
      </c>
      <c r="G349" s="155"/>
    </row>
    <row r="350" spans="1:7">
      <c r="A350" s="484" t="s">
        <v>290</v>
      </c>
      <c r="B350" s="728" t="s">
        <v>5054</v>
      </c>
      <c r="C350" s="728" t="s">
        <v>5183</v>
      </c>
      <c r="D350" s="728" t="s">
        <v>5182</v>
      </c>
      <c r="E350" s="728" t="s">
        <v>5214</v>
      </c>
      <c r="F350" s="728" t="s">
        <v>5054</v>
      </c>
      <c r="G350" s="155"/>
    </row>
    <row r="351" spans="1:7">
      <c r="A351" s="154" t="s">
        <v>22</v>
      </c>
      <c r="B351" s="154" t="s">
        <v>3929</v>
      </c>
      <c r="C351" s="154" t="s">
        <v>4030</v>
      </c>
      <c r="D351" s="154" t="s">
        <v>4042</v>
      </c>
      <c r="E351" s="155" t="s">
        <v>4265</v>
      </c>
      <c r="F351" s="154" t="s">
        <v>3929</v>
      </c>
      <c r="G351" s="155" t="s">
        <v>5578</v>
      </c>
    </row>
    <row r="352" spans="1:7">
      <c r="A352" s="154" t="s">
        <v>22</v>
      </c>
      <c r="B352" s="154" t="s">
        <v>3929</v>
      </c>
      <c r="C352" s="154" t="s">
        <v>4030</v>
      </c>
      <c r="D352" s="154" t="s">
        <v>4042</v>
      </c>
      <c r="E352" s="155" t="s">
        <v>4265</v>
      </c>
      <c r="F352" s="154" t="s">
        <v>3929</v>
      </c>
      <c r="G352" s="155" t="s">
        <v>5578</v>
      </c>
    </row>
    <row r="353" spans="1:7">
      <c r="A353" s="154" t="s">
        <v>832</v>
      </c>
      <c r="B353" s="154" t="s">
        <v>2102</v>
      </c>
      <c r="C353" s="154" t="s">
        <v>3506</v>
      </c>
      <c r="D353" s="154" t="s">
        <v>3505</v>
      </c>
      <c r="E353" s="155" t="s">
        <v>3561</v>
      </c>
      <c r="F353" s="154" t="s">
        <v>2102</v>
      </c>
      <c r="G353" s="155"/>
    </row>
    <row r="354" spans="1:7">
      <c r="A354" s="154" t="s">
        <v>832</v>
      </c>
      <c r="B354" s="154" t="s">
        <v>1865</v>
      </c>
      <c r="C354" s="154" t="s">
        <v>3506</v>
      </c>
      <c r="D354" s="154" t="s">
        <v>3505</v>
      </c>
      <c r="E354" s="155" t="s">
        <v>3561</v>
      </c>
      <c r="F354" s="154" t="s">
        <v>1865</v>
      </c>
      <c r="G354" s="155"/>
    </row>
    <row r="355" spans="1:7">
      <c r="A355" s="154" t="s">
        <v>3871</v>
      </c>
      <c r="B355" s="154" t="s">
        <v>1928</v>
      </c>
      <c r="C355" s="154" t="s">
        <v>3518</v>
      </c>
      <c r="D355" s="154" t="s">
        <v>3517</v>
      </c>
      <c r="E355" s="155" t="s">
        <v>3572</v>
      </c>
      <c r="F355" s="154" t="s">
        <v>1928</v>
      </c>
      <c r="G355" s="155"/>
    </row>
    <row r="356" spans="1:7" s="154" customFormat="1">
      <c r="A356" s="154" t="s">
        <v>3871</v>
      </c>
      <c r="B356" s="154" t="s">
        <v>991</v>
      </c>
      <c r="C356" s="154" t="s">
        <v>1434</v>
      </c>
      <c r="D356" s="154" t="s">
        <v>3533</v>
      </c>
      <c r="E356" s="154" t="s">
        <v>3576</v>
      </c>
      <c r="F356" s="154" t="s">
        <v>991</v>
      </c>
    </row>
    <row r="357" spans="1:7">
      <c r="A357" s="154" t="s">
        <v>3871</v>
      </c>
      <c r="B357" s="154" t="s">
        <v>991</v>
      </c>
      <c r="C357" s="154" t="s">
        <v>3231</v>
      </c>
      <c r="D357" s="154" t="s">
        <v>3232</v>
      </c>
      <c r="E357" s="155" t="s">
        <v>3233</v>
      </c>
      <c r="F357" s="154" t="s">
        <v>991</v>
      </c>
      <c r="G357" s="155"/>
    </row>
    <row r="358" spans="1:7">
      <c r="A358" s="154" t="s">
        <v>3871</v>
      </c>
      <c r="B358" s="154" t="s">
        <v>1928</v>
      </c>
      <c r="C358" s="154" t="s">
        <v>3231</v>
      </c>
      <c r="D358" s="154" t="s">
        <v>3232</v>
      </c>
      <c r="E358" s="155" t="s">
        <v>3233</v>
      </c>
      <c r="F358" s="154" t="s">
        <v>1928</v>
      </c>
      <c r="G358" s="155"/>
    </row>
    <row r="359" spans="1:7">
      <c r="A359" s="154" t="s">
        <v>3871</v>
      </c>
      <c r="B359" s="154" t="s">
        <v>3208</v>
      </c>
      <c r="C359" s="154" t="s">
        <v>3231</v>
      </c>
      <c r="D359" s="154" t="s">
        <v>3232</v>
      </c>
      <c r="E359" s="155" t="s">
        <v>3233</v>
      </c>
      <c r="F359" s="154" t="s">
        <v>3208</v>
      </c>
      <c r="G359" s="155"/>
    </row>
    <row r="360" spans="1:7">
      <c r="A360" s="154" t="s">
        <v>22</v>
      </c>
      <c r="B360" s="154" t="s">
        <v>3933</v>
      </c>
      <c r="C360" s="154" t="s">
        <v>4031</v>
      </c>
      <c r="D360" s="154" t="s">
        <v>4043</v>
      </c>
      <c r="E360" s="155" t="s">
        <v>4257</v>
      </c>
      <c r="F360" s="154" t="s">
        <v>3933</v>
      </c>
      <c r="G360" s="155" t="s">
        <v>5577</v>
      </c>
    </row>
    <row r="361" spans="1:7">
      <c r="A361" s="154" t="s">
        <v>22</v>
      </c>
      <c r="B361" s="738" t="s">
        <v>4602</v>
      </c>
      <c r="C361" s="738" t="s">
        <v>4031</v>
      </c>
      <c r="D361" s="738" t="s">
        <v>4043</v>
      </c>
      <c r="E361" s="738" t="s">
        <v>4257</v>
      </c>
      <c r="F361" s="738" t="s">
        <v>4602</v>
      </c>
      <c r="G361" s="155" t="s">
        <v>5577</v>
      </c>
    </row>
    <row r="362" spans="1:7" ht="25.5">
      <c r="A362" s="154" t="s">
        <v>22</v>
      </c>
      <c r="B362" s="154" t="s">
        <v>3933</v>
      </c>
      <c r="C362" s="154" t="s">
        <v>4032</v>
      </c>
      <c r="D362" s="154" t="s">
        <v>4044</v>
      </c>
      <c r="E362" s="155" t="s">
        <v>4258</v>
      </c>
      <c r="F362" s="154" t="s">
        <v>3933</v>
      </c>
      <c r="G362" s="155" t="s">
        <v>5577</v>
      </c>
    </row>
    <row r="363" spans="1:7" ht="25.5">
      <c r="A363" s="154" t="s">
        <v>22</v>
      </c>
      <c r="B363" s="154" t="s">
        <v>4602</v>
      </c>
      <c r="C363" s="155" t="s">
        <v>4032</v>
      </c>
      <c r="D363" s="154" t="s">
        <v>4044</v>
      </c>
      <c r="E363" s="154" t="s">
        <v>4258</v>
      </c>
      <c r="F363" s="154" t="s">
        <v>4602</v>
      </c>
      <c r="G363" s="155" t="s">
        <v>5577</v>
      </c>
    </row>
    <row r="364" spans="1:7">
      <c r="A364" s="154" t="s">
        <v>74</v>
      </c>
      <c r="B364" s="154" t="s">
        <v>5262</v>
      </c>
      <c r="C364" s="154" t="s">
        <v>5338</v>
      </c>
      <c r="D364" s="154" t="s">
        <v>5414</v>
      </c>
      <c r="E364" s="154" t="s">
        <v>5456</v>
      </c>
      <c r="F364" s="154" t="s">
        <v>5262</v>
      </c>
      <c r="G364" s="155"/>
    </row>
    <row r="365" spans="1:7">
      <c r="A365" s="154" t="s">
        <v>74</v>
      </c>
      <c r="B365" s="154" t="s">
        <v>5263</v>
      </c>
      <c r="C365" s="154" t="s">
        <v>5338</v>
      </c>
      <c r="D365" s="154" t="s">
        <v>5414</v>
      </c>
      <c r="E365" s="154" t="s">
        <v>5456</v>
      </c>
      <c r="F365" s="154" t="s">
        <v>5263</v>
      </c>
      <c r="G365" s="155"/>
    </row>
    <row r="366" spans="1:7">
      <c r="A366" s="154" t="s">
        <v>74</v>
      </c>
      <c r="B366" s="154" t="s">
        <v>5265</v>
      </c>
      <c r="C366" s="154" t="s">
        <v>5338</v>
      </c>
      <c r="D366" s="154" t="s">
        <v>5414</v>
      </c>
      <c r="E366" s="154" t="s">
        <v>5456</v>
      </c>
      <c r="F366" s="154" t="s">
        <v>5265</v>
      </c>
      <c r="G366" s="155"/>
    </row>
    <row r="367" spans="1:7">
      <c r="A367" s="154" t="s">
        <v>74</v>
      </c>
      <c r="B367" s="154" t="s">
        <v>5262</v>
      </c>
      <c r="C367" s="727" t="s">
        <v>5427</v>
      </c>
      <c r="D367" s="727" t="s">
        <v>5428</v>
      </c>
      <c r="E367" s="154" t="s">
        <v>5460</v>
      </c>
      <c r="F367" s="154" t="s">
        <v>5262</v>
      </c>
      <c r="G367" s="155"/>
    </row>
    <row r="368" spans="1:7">
      <c r="A368" s="154" t="s">
        <v>74</v>
      </c>
      <c r="B368" s="154" t="s">
        <v>5263</v>
      </c>
      <c r="C368" s="727" t="s">
        <v>5427</v>
      </c>
      <c r="D368" s="727" t="s">
        <v>5462</v>
      </c>
      <c r="E368" s="154" t="s">
        <v>5460</v>
      </c>
      <c r="F368" s="154" t="s">
        <v>5263</v>
      </c>
      <c r="G368" s="155"/>
    </row>
    <row r="369" spans="1:7">
      <c r="A369" s="154" t="s">
        <v>837</v>
      </c>
      <c r="B369" s="154" t="s">
        <v>1144</v>
      </c>
      <c r="C369" s="154" t="s">
        <v>1952</v>
      </c>
      <c r="D369" s="154" t="s">
        <v>3247</v>
      </c>
      <c r="E369" s="155" t="s">
        <v>3248</v>
      </c>
      <c r="F369" s="154" t="s">
        <v>1144</v>
      </c>
      <c r="G369" s="155"/>
    </row>
    <row r="370" spans="1:7">
      <c r="A370" s="154" t="s">
        <v>837</v>
      </c>
      <c r="B370" s="154" t="s">
        <v>1144</v>
      </c>
      <c r="C370" s="154" t="s">
        <v>1437</v>
      </c>
      <c r="D370" s="154" t="s">
        <v>3247</v>
      </c>
      <c r="E370" s="155" t="s">
        <v>3248</v>
      </c>
      <c r="F370" s="154" t="s">
        <v>1144</v>
      </c>
      <c r="G370" s="155"/>
    </row>
    <row r="371" spans="1:7">
      <c r="A371" s="154" t="s">
        <v>837</v>
      </c>
      <c r="B371" s="154" t="s">
        <v>1143</v>
      </c>
      <c r="C371" s="154" t="s">
        <v>1952</v>
      </c>
      <c r="D371" s="154" t="s">
        <v>3247</v>
      </c>
      <c r="E371" s="155" t="s">
        <v>3248</v>
      </c>
      <c r="F371" s="154" t="s">
        <v>1143</v>
      </c>
      <c r="G371" s="155"/>
    </row>
    <row r="372" spans="1:7">
      <c r="A372" s="154" t="s">
        <v>837</v>
      </c>
      <c r="B372" s="154" t="s">
        <v>1990</v>
      </c>
      <c r="C372" s="154" t="s">
        <v>1437</v>
      </c>
      <c r="D372" s="154" t="s">
        <v>3247</v>
      </c>
      <c r="E372" s="155" t="s">
        <v>3248</v>
      </c>
      <c r="F372" s="154" t="s">
        <v>1990</v>
      </c>
      <c r="G372" s="155"/>
    </row>
    <row r="373" spans="1:7">
      <c r="A373" s="154" t="s">
        <v>837</v>
      </c>
      <c r="B373" s="154" t="s">
        <v>1142</v>
      </c>
      <c r="C373" s="154" t="s">
        <v>1952</v>
      </c>
      <c r="D373" s="154" t="s">
        <v>3247</v>
      </c>
      <c r="E373" s="155" t="s">
        <v>3248</v>
      </c>
      <c r="F373" s="154" t="s">
        <v>1142</v>
      </c>
      <c r="G373" s="155"/>
    </row>
    <row r="374" spans="1:7">
      <c r="A374" s="154" t="s">
        <v>843</v>
      </c>
      <c r="B374" s="154" t="s">
        <v>3741</v>
      </c>
      <c r="C374" s="154" t="s">
        <v>3827</v>
      </c>
      <c r="D374" s="154" t="s">
        <v>3844</v>
      </c>
      <c r="E374" s="155" t="s">
        <v>3864</v>
      </c>
      <c r="F374" s="154" t="s">
        <v>3741</v>
      </c>
      <c r="G374" s="155"/>
    </row>
    <row r="375" spans="1:7" ht="25.5">
      <c r="A375" s="154" t="s">
        <v>1708</v>
      </c>
      <c r="B375" s="154" t="s">
        <v>4411</v>
      </c>
      <c r="C375" s="154" t="s">
        <v>4517</v>
      </c>
      <c r="D375" s="154" t="s">
        <v>4539</v>
      </c>
      <c r="E375" s="155" t="s">
        <v>4571</v>
      </c>
      <c r="F375" s="154" t="s">
        <v>4411</v>
      </c>
      <c r="G375" s="155"/>
    </row>
    <row r="376" spans="1:7">
      <c r="A376" s="154" t="s">
        <v>1708</v>
      </c>
      <c r="B376" s="522" t="s">
        <v>1560</v>
      </c>
      <c r="C376" s="522" t="s">
        <v>3337</v>
      </c>
      <c r="D376" s="522" t="s">
        <v>3338</v>
      </c>
      <c r="E376" s="534" t="s">
        <v>3339</v>
      </c>
      <c r="F376" s="522" t="s">
        <v>1560</v>
      </c>
      <c r="G376" s="155"/>
    </row>
    <row r="377" spans="1:7" ht="25.5">
      <c r="A377" s="154" t="s">
        <v>3871</v>
      </c>
      <c r="B377" s="534" t="s">
        <v>3208</v>
      </c>
      <c r="C377" s="534" t="s">
        <v>3207</v>
      </c>
      <c r="D377" s="522" t="s">
        <v>4272</v>
      </c>
      <c r="E377" s="534" t="s">
        <v>4273</v>
      </c>
      <c r="F377" s="522" t="s">
        <v>3208</v>
      </c>
      <c r="G377" s="155"/>
    </row>
    <row r="378" spans="1:7">
      <c r="A378" s="154" t="s">
        <v>3871</v>
      </c>
      <c r="B378" s="534" t="s">
        <v>992</v>
      </c>
      <c r="C378" s="534" t="s">
        <v>3207</v>
      </c>
      <c r="D378" s="522" t="s">
        <v>4272</v>
      </c>
      <c r="E378" s="155" t="s">
        <v>4273</v>
      </c>
      <c r="F378" s="154" t="s">
        <v>992</v>
      </c>
      <c r="G378" s="155"/>
    </row>
    <row r="379" spans="1:7" ht="25.5">
      <c r="A379" s="154" t="s">
        <v>48</v>
      </c>
      <c r="B379" s="154" t="s">
        <v>4061</v>
      </c>
      <c r="C379" s="154" t="s">
        <v>4154</v>
      </c>
      <c r="D379" s="154" t="s">
        <v>4251</v>
      </c>
      <c r="E379" s="155" t="s">
        <v>4275</v>
      </c>
      <c r="F379" s="154" t="s">
        <v>4061</v>
      </c>
      <c r="G379" s="155"/>
    </row>
    <row r="380" spans="1:7">
      <c r="A380" s="154" t="s">
        <v>48</v>
      </c>
      <c r="B380" s="736" t="s">
        <v>4055</v>
      </c>
      <c r="C380" s="736" t="s">
        <v>4214</v>
      </c>
      <c r="D380" s="736" t="s">
        <v>4235</v>
      </c>
      <c r="E380" s="736" t="s">
        <v>4287</v>
      </c>
      <c r="F380" s="736" t="s">
        <v>4055</v>
      </c>
      <c r="G380" s="155"/>
    </row>
    <row r="381" spans="1:7">
      <c r="A381" s="154" t="s">
        <v>48</v>
      </c>
      <c r="B381" s="736" t="s">
        <v>4055</v>
      </c>
      <c r="C381" s="736" t="s">
        <v>4214</v>
      </c>
      <c r="D381" s="736" t="s">
        <v>4235</v>
      </c>
      <c r="E381" s="736" t="s">
        <v>4287</v>
      </c>
      <c r="F381" s="736" t="s">
        <v>4055</v>
      </c>
      <c r="G381" s="155"/>
    </row>
    <row r="382" spans="1:7" ht="38.25">
      <c r="A382" s="154" t="s">
        <v>48</v>
      </c>
      <c r="B382" s="736" t="s">
        <v>4054</v>
      </c>
      <c r="C382" s="736" t="s">
        <v>4213</v>
      </c>
      <c r="D382" s="736" t="s">
        <v>4234</v>
      </c>
      <c r="E382" s="736" t="s">
        <v>4286</v>
      </c>
      <c r="F382" s="736" t="s">
        <v>4054</v>
      </c>
      <c r="G382" s="155"/>
    </row>
    <row r="383" spans="1:7" ht="25.5">
      <c r="A383" s="154" t="s">
        <v>48</v>
      </c>
      <c r="B383" s="736" t="s">
        <v>4055</v>
      </c>
      <c r="C383" s="736" t="s">
        <v>4215</v>
      </c>
      <c r="D383" s="736" t="s">
        <v>4236</v>
      </c>
      <c r="E383" s="736" t="s">
        <v>4288</v>
      </c>
      <c r="F383" s="736" t="s">
        <v>4055</v>
      </c>
      <c r="G383" s="155"/>
    </row>
    <row r="384" spans="1:7" ht="25.5">
      <c r="A384" s="154" t="s">
        <v>1708</v>
      </c>
      <c r="B384" s="154" t="s">
        <v>4446</v>
      </c>
      <c r="C384" s="154" t="s">
        <v>4519</v>
      </c>
      <c r="D384" s="154" t="s">
        <v>4541</v>
      </c>
      <c r="E384" s="155" t="s">
        <v>4573</v>
      </c>
      <c r="F384" s="154" t="s">
        <v>4446</v>
      </c>
      <c r="G384" s="155"/>
    </row>
    <row r="385" spans="1:7" ht="25.5">
      <c r="A385" s="154" t="s">
        <v>96</v>
      </c>
      <c r="B385" s="154" t="s">
        <v>2000</v>
      </c>
      <c r="C385" s="154" t="s">
        <v>3500</v>
      </c>
      <c r="D385" s="154" t="s">
        <v>3499</v>
      </c>
      <c r="E385" s="155" t="s">
        <v>3552</v>
      </c>
      <c r="F385" s="154" t="s">
        <v>2000</v>
      </c>
      <c r="G385" s="155"/>
    </row>
    <row r="386" spans="1:7">
      <c r="A386" s="154" t="s">
        <v>74</v>
      </c>
      <c r="B386" s="154" t="s">
        <v>5262</v>
      </c>
      <c r="C386" s="154" t="s">
        <v>5411</v>
      </c>
      <c r="D386" s="154" t="s">
        <v>3499</v>
      </c>
      <c r="E386" s="154" t="s">
        <v>3552</v>
      </c>
      <c r="F386" s="154" t="s">
        <v>5262</v>
      </c>
      <c r="G386" s="155"/>
    </row>
    <row r="387" spans="1:7">
      <c r="A387" s="154" t="s">
        <v>74</v>
      </c>
      <c r="B387" s="154" t="s">
        <v>5263</v>
      </c>
      <c r="C387" s="154" t="s">
        <v>5411</v>
      </c>
      <c r="D387" s="154" t="s">
        <v>3499</v>
      </c>
      <c r="E387" s="154" t="s">
        <v>3552</v>
      </c>
      <c r="F387" s="154" t="s">
        <v>5263</v>
      </c>
      <c r="G387" s="155"/>
    </row>
    <row r="388" spans="1:7" ht="38.25">
      <c r="A388" s="154" t="s">
        <v>2251</v>
      </c>
      <c r="B388" s="154" t="s">
        <v>2379</v>
      </c>
      <c r="C388" s="154" t="s">
        <v>1436</v>
      </c>
      <c r="D388" s="154" t="s">
        <v>3437</v>
      </c>
      <c r="E388" s="155" t="s">
        <v>3553</v>
      </c>
      <c r="F388" s="154" t="s">
        <v>2379</v>
      </c>
      <c r="G388" s="155"/>
    </row>
    <row r="389" spans="1:7" ht="38.25">
      <c r="A389" s="154" t="s">
        <v>3872</v>
      </c>
      <c r="B389" s="154" t="s">
        <v>2105</v>
      </c>
      <c r="C389" s="154" t="s">
        <v>1436</v>
      </c>
      <c r="D389" s="154" t="s">
        <v>3437</v>
      </c>
      <c r="E389" s="155" t="s">
        <v>3553</v>
      </c>
      <c r="F389" s="154" t="s">
        <v>2105</v>
      </c>
      <c r="G389" s="155"/>
    </row>
    <row r="390" spans="1:7" ht="38.25">
      <c r="A390" s="154" t="s">
        <v>96</v>
      </c>
      <c r="B390" s="154" t="s">
        <v>2307</v>
      </c>
      <c r="C390" s="154" t="s">
        <v>1436</v>
      </c>
      <c r="D390" s="154" t="s">
        <v>3437</v>
      </c>
      <c r="E390" s="155" t="s">
        <v>3553</v>
      </c>
      <c r="F390" s="154" t="s">
        <v>2307</v>
      </c>
      <c r="G390" s="155"/>
    </row>
    <row r="391" spans="1:7" ht="38.25">
      <c r="A391" s="154" t="s">
        <v>843</v>
      </c>
      <c r="B391" s="154" t="s">
        <v>1980</v>
      </c>
      <c r="C391" s="154" t="s">
        <v>1436</v>
      </c>
      <c r="D391" s="154" t="s">
        <v>3437</v>
      </c>
      <c r="E391" s="155" t="s">
        <v>3553</v>
      </c>
      <c r="F391" s="154" t="s">
        <v>1980</v>
      </c>
      <c r="G391" s="155"/>
    </row>
    <row r="392" spans="1:7" ht="38.25">
      <c r="A392" s="154" t="s">
        <v>843</v>
      </c>
      <c r="B392" s="154" t="s">
        <v>3735</v>
      </c>
      <c r="C392" s="154" t="s">
        <v>1436</v>
      </c>
      <c r="D392" s="154" t="s">
        <v>3437</v>
      </c>
      <c r="E392" s="155" t="s">
        <v>3553</v>
      </c>
      <c r="F392" s="154" t="s">
        <v>3735</v>
      </c>
      <c r="G392" s="155"/>
    </row>
    <row r="393" spans="1:7" ht="38.25">
      <c r="A393" s="154" t="s">
        <v>843</v>
      </c>
      <c r="B393" s="154" t="s">
        <v>3738</v>
      </c>
      <c r="C393" s="154" t="s">
        <v>1436</v>
      </c>
      <c r="D393" s="154" t="s">
        <v>3437</v>
      </c>
      <c r="E393" s="155" t="s">
        <v>3553</v>
      </c>
      <c r="F393" s="154" t="s">
        <v>3738</v>
      </c>
      <c r="G393" s="155"/>
    </row>
    <row r="394" spans="1:7" ht="38.25">
      <c r="A394" s="154" t="s">
        <v>843</v>
      </c>
      <c r="B394" s="154" t="s">
        <v>3737</v>
      </c>
      <c r="C394" s="154" t="s">
        <v>1436</v>
      </c>
      <c r="D394" s="154" t="s">
        <v>3437</v>
      </c>
      <c r="E394" s="155" t="s">
        <v>3553</v>
      </c>
      <c r="F394" s="154" t="s">
        <v>3737</v>
      </c>
      <c r="G394" s="155"/>
    </row>
    <row r="395" spans="1:7" ht="38.25">
      <c r="A395" s="154" t="s">
        <v>843</v>
      </c>
      <c r="B395" s="154" t="s">
        <v>3736</v>
      </c>
      <c r="C395" s="154" t="s">
        <v>1436</v>
      </c>
      <c r="D395" s="154" t="s">
        <v>3437</v>
      </c>
      <c r="E395" s="155" t="s">
        <v>3553</v>
      </c>
      <c r="F395" s="154" t="s">
        <v>3736</v>
      </c>
      <c r="G395" s="155"/>
    </row>
    <row r="396" spans="1:7" ht="38.25">
      <c r="A396" s="154" t="s">
        <v>843</v>
      </c>
      <c r="B396" s="154" t="s">
        <v>3739</v>
      </c>
      <c r="C396" s="154" t="s">
        <v>1436</v>
      </c>
      <c r="D396" s="154" t="s">
        <v>3437</v>
      </c>
      <c r="E396" s="155" t="s">
        <v>3553</v>
      </c>
      <c r="F396" s="154" t="s">
        <v>3739</v>
      </c>
      <c r="G396" s="155"/>
    </row>
    <row r="397" spans="1:7" ht="38.25">
      <c r="A397" s="154" t="s">
        <v>843</v>
      </c>
      <c r="B397" s="154" t="s">
        <v>3740</v>
      </c>
      <c r="C397" s="154" t="s">
        <v>1436</v>
      </c>
      <c r="D397" s="154" t="s">
        <v>3437</v>
      </c>
      <c r="E397" s="155" t="s">
        <v>3553</v>
      </c>
      <c r="F397" s="154" t="s">
        <v>3740</v>
      </c>
      <c r="G397" s="155"/>
    </row>
    <row r="398" spans="1:7" ht="38.25">
      <c r="A398" s="154" t="s">
        <v>3873</v>
      </c>
      <c r="B398" s="154" t="s">
        <v>655</v>
      </c>
      <c r="C398" s="154" t="s">
        <v>1436</v>
      </c>
      <c r="D398" s="154" t="s">
        <v>3437</v>
      </c>
      <c r="E398" s="155" t="s">
        <v>3553</v>
      </c>
      <c r="F398" s="154" t="s">
        <v>655</v>
      </c>
      <c r="G398" s="155"/>
    </row>
    <row r="399" spans="1:7" ht="38.25">
      <c r="A399" s="154" t="s">
        <v>3873</v>
      </c>
      <c r="B399" s="154" t="s">
        <v>3346</v>
      </c>
      <c r="C399" s="154" t="s">
        <v>1436</v>
      </c>
      <c r="D399" s="154" t="s">
        <v>3437</v>
      </c>
      <c r="E399" s="155" t="s">
        <v>3553</v>
      </c>
      <c r="F399" s="154" t="s">
        <v>3346</v>
      </c>
      <c r="G399" s="155"/>
    </row>
    <row r="400" spans="1:7" ht="38.25">
      <c r="A400" s="154" t="s">
        <v>3040</v>
      </c>
      <c r="B400" s="736" t="s">
        <v>3610</v>
      </c>
      <c r="C400" s="736" t="s">
        <v>1436</v>
      </c>
      <c r="D400" s="736" t="s">
        <v>3437</v>
      </c>
      <c r="E400" s="736" t="s">
        <v>3553</v>
      </c>
      <c r="F400" s="736" t="s">
        <v>3610</v>
      </c>
      <c r="G400" s="155"/>
    </row>
    <row r="401" spans="1:7" ht="38.25">
      <c r="A401" s="154" t="s">
        <v>3872</v>
      </c>
      <c r="B401" s="154" t="s">
        <v>2001</v>
      </c>
      <c r="C401" s="154" t="s">
        <v>1436</v>
      </c>
      <c r="D401" s="154" t="s">
        <v>3437</v>
      </c>
      <c r="E401" s="155" t="s">
        <v>3553</v>
      </c>
      <c r="F401" s="154" t="s">
        <v>2001</v>
      </c>
      <c r="G401" s="155"/>
    </row>
    <row r="402" spans="1:7" ht="38.25">
      <c r="A402" s="154" t="s">
        <v>3871</v>
      </c>
      <c r="B402" s="154" t="s">
        <v>1928</v>
      </c>
      <c r="C402" s="154" t="s">
        <v>1436</v>
      </c>
      <c r="D402" s="154" t="s">
        <v>3437</v>
      </c>
      <c r="E402" s="155" t="s">
        <v>3553</v>
      </c>
      <c r="F402" s="154" t="s">
        <v>1928</v>
      </c>
      <c r="G402" s="155"/>
    </row>
    <row r="403" spans="1:7">
      <c r="A403" s="154" t="s">
        <v>862</v>
      </c>
      <c r="B403" s="154" t="s">
        <v>4899</v>
      </c>
      <c r="C403" s="154" t="s">
        <v>1436</v>
      </c>
      <c r="D403" s="154" t="s">
        <v>3437</v>
      </c>
      <c r="E403" s="154" t="s">
        <v>3553</v>
      </c>
      <c r="F403" s="154" t="s">
        <v>4899</v>
      </c>
      <c r="G403" s="155"/>
    </row>
    <row r="404" spans="1:7">
      <c r="A404" s="484" t="s">
        <v>290</v>
      </c>
      <c r="B404" s="484" t="s">
        <v>5057</v>
      </c>
      <c r="C404" s="484" t="s">
        <v>1436</v>
      </c>
      <c r="D404" s="739" t="s">
        <v>3437</v>
      </c>
      <c r="E404" s="484" t="s">
        <v>3553</v>
      </c>
      <c r="F404" s="484" t="s">
        <v>5057</v>
      </c>
      <c r="G404" s="155"/>
    </row>
    <row r="405" spans="1:7">
      <c r="A405" s="484" t="s">
        <v>96</v>
      </c>
      <c r="B405" s="484" t="s">
        <v>4693</v>
      </c>
      <c r="C405" s="484" t="s">
        <v>1436</v>
      </c>
      <c r="D405" s="484" t="s">
        <v>3437</v>
      </c>
      <c r="E405" s="484" t="s">
        <v>3553</v>
      </c>
      <c r="F405" s="484" t="s">
        <v>4693</v>
      </c>
      <c r="G405" s="155"/>
    </row>
    <row r="406" spans="1:7">
      <c r="A406" s="484" t="s">
        <v>96</v>
      </c>
      <c r="B406" s="484" t="s">
        <v>4695</v>
      </c>
      <c r="C406" s="484" t="s">
        <v>1436</v>
      </c>
      <c r="D406" s="484" t="s">
        <v>3437</v>
      </c>
      <c r="E406" s="484" t="s">
        <v>3553</v>
      </c>
      <c r="F406" s="484" t="s">
        <v>4695</v>
      </c>
      <c r="G406" s="155"/>
    </row>
    <row r="407" spans="1:7">
      <c r="A407" s="484" t="s">
        <v>96</v>
      </c>
      <c r="B407" s="484" t="s">
        <v>4698</v>
      </c>
      <c r="C407" s="484" t="s">
        <v>1436</v>
      </c>
      <c r="D407" s="484" t="s">
        <v>3437</v>
      </c>
      <c r="E407" s="484" t="s">
        <v>3553</v>
      </c>
      <c r="F407" s="484" t="s">
        <v>4698</v>
      </c>
      <c r="G407" s="155"/>
    </row>
    <row r="408" spans="1:7">
      <c r="A408" s="484" t="s">
        <v>96</v>
      </c>
      <c r="B408" s="484" t="s">
        <v>4702</v>
      </c>
      <c r="C408" s="484" t="s">
        <v>1436</v>
      </c>
      <c r="D408" s="484" t="s">
        <v>3437</v>
      </c>
      <c r="E408" s="484" t="s">
        <v>3553</v>
      </c>
      <c r="F408" s="484" t="s">
        <v>4702</v>
      </c>
      <c r="G408" s="155"/>
    </row>
    <row r="409" spans="1:7">
      <c r="A409" s="484" t="s">
        <v>96</v>
      </c>
      <c r="B409" s="484" t="s">
        <v>4704</v>
      </c>
      <c r="C409" s="484" t="s">
        <v>1436</v>
      </c>
      <c r="D409" s="484" t="s">
        <v>3437</v>
      </c>
      <c r="E409" s="484" t="s">
        <v>3553</v>
      </c>
      <c r="F409" s="484" t="s">
        <v>4704</v>
      </c>
      <c r="G409" s="155"/>
    </row>
    <row r="410" spans="1:7">
      <c r="A410" s="484" t="s">
        <v>96</v>
      </c>
      <c r="B410" s="484" t="s">
        <v>4707</v>
      </c>
      <c r="C410" s="484" t="s">
        <v>1436</v>
      </c>
      <c r="D410" s="484" t="s">
        <v>3437</v>
      </c>
      <c r="E410" s="484" t="s">
        <v>3553</v>
      </c>
      <c r="F410" s="484" t="s">
        <v>4707</v>
      </c>
      <c r="G410" s="155"/>
    </row>
    <row r="411" spans="1:7">
      <c r="A411" s="484" t="s">
        <v>96</v>
      </c>
      <c r="B411" s="484" t="s">
        <v>4710</v>
      </c>
      <c r="C411" s="484" t="s">
        <v>1436</v>
      </c>
      <c r="D411" s="484" t="s">
        <v>3437</v>
      </c>
      <c r="E411" s="484" t="s">
        <v>3553</v>
      </c>
      <c r="F411" s="484" t="s">
        <v>4710</v>
      </c>
      <c r="G411" s="155"/>
    </row>
    <row r="412" spans="1:7" ht="25.5">
      <c r="A412" s="154" t="s">
        <v>48</v>
      </c>
      <c r="B412" s="736" t="s">
        <v>4056</v>
      </c>
      <c r="C412" s="736" t="s">
        <v>4219</v>
      </c>
      <c r="D412" s="736" t="s">
        <v>4240</v>
      </c>
      <c r="E412" s="736" t="s">
        <v>4281</v>
      </c>
      <c r="F412" s="736" t="s">
        <v>4056</v>
      </c>
      <c r="G412" s="155"/>
    </row>
    <row r="413" spans="1:7" ht="25.5">
      <c r="A413" s="154" t="s">
        <v>48</v>
      </c>
      <c r="B413" s="736" t="s">
        <v>4059</v>
      </c>
      <c r="C413" s="736" t="s">
        <v>4219</v>
      </c>
      <c r="D413" s="736" t="s">
        <v>4240</v>
      </c>
      <c r="E413" s="736" t="s">
        <v>4281</v>
      </c>
      <c r="F413" s="736" t="s">
        <v>4059</v>
      </c>
      <c r="G413" s="155"/>
    </row>
    <row r="414" spans="1:7">
      <c r="A414" s="154" t="s">
        <v>3873</v>
      </c>
      <c r="B414" s="154" t="s">
        <v>537</v>
      </c>
      <c r="C414" s="154" t="s">
        <v>3129</v>
      </c>
      <c r="D414" s="154" t="s">
        <v>3130</v>
      </c>
      <c r="E414" s="155" t="s">
        <v>3131</v>
      </c>
      <c r="F414" s="154" t="s">
        <v>537</v>
      </c>
      <c r="G414" s="155"/>
    </row>
    <row r="415" spans="1:7">
      <c r="A415" s="154" t="s">
        <v>1708</v>
      </c>
      <c r="B415" s="154" t="s">
        <v>1559</v>
      </c>
      <c r="C415" s="154" t="s">
        <v>3229</v>
      </c>
      <c r="D415" s="154" t="s">
        <v>3230</v>
      </c>
      <c r="E415" s="155" t="s">
        <v>3082</v>
      </c>
      <c r="F415" s="154" t="s">
        <v>1559</v>
      </c>
      <c r="G415" s="155"/>
    </row>
    <row r="416" spans="1:7">
      <c r="A416" s="154" t="s">
        <v>3873</v>
      </c>
      <c r="B416" s="154" t="s">
        <v>655</v>
      </c>
      <c r="C416" s="154" t="s">
        <v>3229</v>
      </c>
      <c r="D416" s="154" t="s">
        <v>3230</v>
      </c>
      <c r="E416" s="155" t="s">
        <v>3082</v>
      </c>
      <c r="F416" s="154" t="s">
        <v>655</v>
      </c>
      <c r="G416" s="155"/>
    </row>
    <row r="417" spans="1:7">
      <c r="A417" s="154" t="s">
        <v>3873</v>
      </c>
      <c r="B417" s="154" t="s">
        <v>537</v>
      </c>
      <c r="C417" s="154" t="s">
        <v>3229</v>
      </c>
      <c r="D417" s="154" t="s">
        <v>3230</v>
      </c>
      <c r="E417" s="155" t="s">
        <v>3082</v>
      </c>
      <c r="F417" s="154" t="s">
        <v>537</v>
      </c>
      <c r="G417" s="155"/>
    </row>
    <row r="418" spans="1:7">
      <c r="A418" s="154" t="s">
        <v>3873</v>
      </c>
      <c r="B418" s="154" t="s">
        <v>537</v>
      </c>
      <c r="C418" s="154" t="s">
        <v>3229</v>
      </c>
      <c r="D418" s="154" t="s">
        <v>3230</v>
      </c>
      <c r="E418" s="155" t="s">
        <v>3082</v>
      </c>
      <c r="F418" s="154" t="s">
        <v>537</v>
      </c>
      <c r="G418" s="155"/>
    </row>
    <row r="419" spans="1:7">
      <c r="A419" s="154" t="s">
        <v>3873</v>
      </c>
      <c r="B419" s="154" t="s">
        <v>4325</v>
      </c>
      <c r="C419" s="154" t="s">
        <v>3229</v>
      </c>
      <c r="D419" s="154" t="s">
        <v>3230</v>
      </c>
      <c r="E419" s="155" t="s">
        <v>3082</v>
      </c>
      <c r="F419" s="154" t="s">
        <v>4325</v>
      </c>
      <c r="G419" s="155"/>
    </row>
    <row r="420" spans="1:7">
      <c r="A420" s="154" t="s">
        <v>1708</v>
      </c>
      <c r="B420" s="154" t="s">
        <v>4761</v>
      </c>
      <c r="C420" s="154" t="s">
        <v>4887</v>
      </c>
      <c r="D420" s="154" t="s">
        <v>3230</v>
      </c>
      <c r="E420" s="154" t="s">
        <v>3082</v>
      </c>
      <c r="F420" s="154" t="s">
        <v>4761</v>
      </c>
      <c r="G420" s="155"/>
    </row>
    <row r="421" spans="1:7">
      <c r="A421" s="154" t="s">
        <v>1708</v>
      </c>
      <c r="B421" s="154" t="s">
        <v>4762</v>
      </c>
      <c r="C421" s="154" t="s">
        <v>4887</v>
      </c>
      <c r="D421" s="154" t="s">
        <v>3230</v>
      </c>
      <c r="E421" s="154" t="s">
        <v>3082</v>
      </c>
      <c r="F421" s="154" t="s">
        <v>4762</v>
      </c>
      <c r="G421" s="155"/>
    </row>
    <row r="422" spans="1:7">
      <c r="A422" s="154" t="s">
        <v>1708</v>
      </c>
      <c r="B422" s="154" t="s">
        <v>4763</v>
      </c>
      <c r="C422" s="154" t="s">
        <v>4887</v>
      </c>
      <c r="D422" s="154" t="s">
        <v>3230</v>
      </c>
      <c r="E422" s="154" t="s">
        <v>3082</v>
      </c>
      <c r="F422" s="154" t="s">
        <v>4763</v>
      </c>
      <c r="G422" s="155"/>
    </row>
    <row r="423" spans="1:7">
      <c r="A423" s="154" t="s">
        <v>674</v>
      </c>
      <c r="B423" s="154" t="s">
        <v>687</v>
      </c>
      <c r="C423" s="154" t="s">
        <v>3281</v>
      </c>
      <c r="D423" s="154" t="s">
        <v>3282</v>
      </c>
      <c r="E423" s="155" t="s">
        <v>3283</v>
      </c>
      <c r="F423" s="154" t="s">
        <v>687</v>
      </c>
      <c r="G423" s="155"/>
    </row>
    <row r="424" spans="1:7">
      <c r="A424" s="154" t="s">
        <v>674</v>
      </c>
      <c r="B424" s="154" t="s">
        <v>686</v>
      </c>
      <c r="C424" s="154" t="s">
        <v>3281</v>
      </c>
      <c r="D424" s="154" t="s">
        <v>3282</v>
      </c>
      <c r="E424" s="155" t="s">
        <v>3283</v>
      </c>
      <c r="F424" s="154" t="s">
        <v>686</v>
      </c>
      <c r="G424" s="155"/>
    </row>
    <row r="425" spans="1:7">
      <c r="A425" s="154" t="s">
        <v>674</v>
      </c>
      <c r="B425" s="154" t="s">
        <v>685</v>
      </c>
      <c r="C425" s="154" t="s">
        <v>3281</v>
      </c>
      <c r="D425" s="154" t="s">
        <v>3282</v>
      </c>
      <c r="E425" s="155" t="s">
        <v>3283</v>
      </c>
      <c r="F425" s="154" t="s">
        <v>685</v>
      </c>
      <c r="G425" s="155"/>
    </row>
    <row r="426" spans="1:7">
      <c r="A426" s="154" t="s">
        <v>1708</v>
      </c>
      <c r="B426" s="154" t="s">
        <v>4446</v>
      </c>
      <c r="C426" s="154" t="s">
        <v>4516</v>
      </c>
      <c r="D426" s="154" t="s">
        <v>4538</v>
      </c>
      <c r="E426" s="155" t="s">
        <v>4570</v>
      </c>
      <c r="F426" s="154" t="s">
        <v>4446</v>
      </c>
      <c r="G426" s="155"/>
    </row>
    <row r="427" spans="1:7">
      <c r="A427" s="154" t="s">
        <v>1708</v>
      </c>
      <c r="B427" s="154" t="s">
        <v>4411</v>
      </c>
      <c r="C427" s="154" t="s">
        <v>4516</v>
      </c>
      <c r="D427" s="154" t="s">
        <v>4538</v>
      </c>
      <c r="E427" s="155" t="s">
        <v>4570</v>
      </c>
      <c r="F427" s="154" t="s">
        <v>4411</v>
      </c>
      <c r="G427" s="155"/>
    </row>
    <row r="428" spans="1:7" ht="25.5">
      <c r="A428" s="154" t="s">
        <v>1708</v>
      </c>
      <c r="B428" s="154" t="s">
        <v>4486</v>
      </c>
      <c r="C428" s="154" t="s">
        <v>4486</v>
      </c>
      <c r="D428" s="154" t="s">
        <v>4547</v>
      </c>
      <c r="E428" s="155" t="s">
        <v>4581</v>
      </c>
      <c r="F428" s="154" t="s">
        <v>4486</v>
      </c>
      <c r="G428" s="155"/>
    </row>
    <row r="429" spans="1:7">
      <c r="A429" s="154" t="s">
        <v>3872</v>
      </c>
      <c r="B429" s="154" t="s">
        <v>889</v>
      </c>
      <c r="C429" s="154" t="s">
        <v>2151</v>
      </c>
      <c r="D429" s="154" t="s">
        <v>3141</v>
      </c>
      <c r="E429" s="155" t="s">
        <v>3142</v>
      </c>
      <c r="F429" s="154" t="s">
        <v>889</v>
      </c>
      <c r="G429" s="155"/>
    </row>
    <row r="430" spans="1:7">
      <c r="A430" s="154" t="s">
        <v>3872</v>
      </c>
      <c r="B430" s="154" t="s">
        <v>891</v>
      </c>
      <c r="C430" s="154" t="s">
        <v>2151</v>
      </c>
      <c r="D430" s="154" t="s">
        <v>3141</v>
      </c>
      <c r="E430" s="155" t="s">
        <v>3142</v>
      </c>
      <c r="F430" s="154" t="s">
        <v>891</v>
      </c>
      <c r="G430" s="155"/>
    </row>
    <row r="431" spans="1:7">
      <c r="A431" s="154" t="s">
        <v>3872</v>
      </c>
      <c r="B431" s="154" t="s">
        <v>2105</v>
      </c>
      <c r="C431" s="154" t="s">
        <v>1432</v>
      </c>
      <c r="D431" s="154" t="s">
        <v>3141</v>
      </c>
      <c r="E431" s="155" t="s">
        <v>3142</v>
      </c>
      <c r="F431" s="154" t="s">
        <v>2105</v>
      </c>
      <c r="G431" s="155"/>
    </row>
    <row r="432" spans="1:7">
      <c r="A432" s="154" t="s">
        <v>3872</v>
      </c>
      <c r="B432" s="154" t="s">
        <v>890</v>
      </c>
      <c r="C432" s="154" t="s">
        <v>2151</v>
      </c>
      <c r="D432" s="154" t="s">
        <v>3141</v>
      </c>
      <c r="E432" s="155" t="s">
        <v>3142</v>
      </c>
      <c r="F432" s="154" t="s">
        <v>890</v>
      </c>
      <c r="G432" s="155"/>
    </row>
    <row r="433" spans="1:7">
      <c r="A433" s="154" t="s">
        <v>862</v>
      </c>
      <c r="B433" s="154" t="s">
        <v>4906</v>
      </c>
      <c r="C433" s="154" t="s">
        <v>5018</v>
      </c>
      <c r="D433" s="154" t="s">
        <v>5024</v>
      </c>
      <c r="E433" s="154" t="s">
        <v>5045</v>
      </c>
      <c r="F433" s="154" t="s">
        <v>4906</v>
      </c>
      <c r="G433" s="155"/>
    </row>
    <row r="434" spans="1:7">
      <c r="A434" s="154" t="s">
        <v>862</v>
      </c>
      <c r="B434" s="154" t="s">
        <v>4907</v>
      </c>
      <c r="C434" s="154" t="s">
        <v>5020</v>
      </c>
      <c r="D434" s="154" t="s">
        <v>5025</v>
      </c>
      <c r="E434" s="154" t="s">
        <v>5046</v>
      </c>
      <c r="F434" s="154" t="s">
        <v>4907</v>
      </c>
      <c r="G434" s="155"/>
    </row>
    <row r="435" spans="1:7">
      <c r="A435" s="484" t="s">
        <v>96</v>
      </c>
      <c r="B435" s="484" t="s">
        <v>4710</v>
      </c>
      <c r="C435" s="484" t="s">
        <v>5233</v>
      </c>
      <c r="D435" s="484" t="s">
        <v>5232</v>
      </c>
      <c r="E435" s="484" t="s">
        <v>5450</v>
      </c>
      <c r="F435" s="484" t="s">
        <v>4710</v>
      </c>
      <c r="G435" s="155"/>
    </row>
    <row r="436" spans="1:7">
      <c r="A436" s="484" t="s">
        <v>96</v>
      </c>
      <c r="B436" s="484" t="s">
        <v>4710</v>
      </c>
      <c r="C436" s="484" t="s">
        <v>5217</v>
      </c>
      <c r="D436" s="484" t="s">
        <v>5226</v>
      </c>
      <c r="E436" s="484" t="s">
        <v>5447</v>
      </c>
      <c r="F436" s="484" t="s">
        <v>4710</v>
      </c>
      <c r="G436" s="155"/>
    </row>
    <row r="437" spans="1:7" ht="25.5">
      <c r="A437" s="154" t="s">
        <v>48</v>
      </c>
      <c r="B437" s="154" t="s">
        <v>4057</v>
      </c>
      <c r="C437" s="154" t="s">
        <v>4222</v>
      </c>
      <c r="D437" s="154" t="s">
        <v>4243</v>
      </c>
      <c r="E437" s="155" t="s">
        <v>4290</v>
      </c>
      <c r="F437" s="154" t="s">
        <v>4057</v>
      </c>
      <c r="G437" s="155"/>
    </row>
    <row r="438" spans="1:7" ht="25.5">
      <c r="A438" s="154" t="s">
        <v>48</v>
      </c>
      <c r="B438" s="154" t="s">
        <v>397</v>
      </c>
      <c r="C438" s="154" t="s">
        <v>3494</v>
      </c>
      <c r="D438" s="154" t="s">
        <v>3493</v>
      </c>
      <c r="E438" s="155" t="s">
        <v>3546</v>
      </c>
      <c r="F438" s="154" t="s">
        <v>397</v>
      </c>
      <c r="G438" s="155"/>
    </row>
    <row r="439" spans="1:7" ht="38.25">
      <c r="A439" s="154" t="s">
        <v>48</v>
      </c>
      <c r="B439" s="154" t="s">
        <v>397</v>
      </c>
      <c r="C439" s="154" t="s">
        <v>4209</v>
      </c>
      <c r="D439" s="154" t="s">
        <v>4229</v>
      </c>
      <c r="E439" s="155" t="s">
        <v>3544</v>
      </c>
      <c r="F439" s="154" t="s">
        <v>397</v>
      </c>
      <c r="G439" s="155"/>
    </row>
    <row r="440" spans="1:7" ht="38.25">
      <c r="A440" s="154" t="s">
        <v>48</v>
      </c>
      <c r="B440" s="154" t="s">
        <v>1557</v>
      </c>
      <c r="C440" s="154" t="s">
        <v>3424</v>
      </c>
      <c r="D440" s="154" t="s">
        <v>3423</v>
      </c>
      <c r="E440" s="155" t="s">
        <v>3544</v>
      </c>
      <c r="F440" s="154" t="s">
        <v>1557</v>
      </c>
      <c r="G440" s="155"/>
    </row>
    <row r="441" spans="1:7" ht="38.25">
      <c r="A441" s="154" t="s">
        <v>48</v>
      </c>
      <c r="B441" s="154" t="s">
        <v>3289</v>
      </c>
      <c r="C441" s="154" t="s">
        <v>4209</v>
      </c>
      <c r="D441" s="154" t="s">
        <v>4229</v>
      </c>
      <c r="E441" s="155" t="s">
        <v>3544</v>
      </c>
      <c r="F441" s="154" t="s">
        <v>3289</v>
      </c>
      <c r="G441" s="155"/>
    </row>
    <row r="442" spans="1:7">
      <c r="A442" s="154" t="s">
        <v>674</v>
      </c>
      <c r="B442" s="154" t="s">
        <v>686</v>
      </c>
      <c r="C442" s="154" t="s">
        <v>3264</v>
      </c>
      <c r="D442" s="154" t="s">
        <v>3265</v>
      </c>
      <c r="E442" s="155" t="s">
        <v>3266</v>
      </c>
      <c r="F442" s="154" t="s">
        <v>686</v>
      </c>
      <c r="G442" s="155"/>
    </row>
    <row r="443" spans="1:7" ht="25.5">
      <c r="A443" s="154" t="s">
        <v>96</v>
      </c>
      <c r="B443" s="154" t="s">
        <v>2307</v>
      </c>
      <c r="C443" s="154" t="s">
        <v>3241</v>
      </c>
      <c r="D443" s="154" t="s">
        <v>3242</v>
      </c>
      <c r="E443" s="155" t="s">
        <v>3243</v>
      </c>
      <c r="F443" s="154" t="s">
        <v>2307</v>
      </c>
      <c r="G443" s="155"/>
    </row>
    <row r="444" spans="1:7">
      <c r="A444" s="484" t="s">
        <v>96</v>
      </c>
      <c r="B444" s="484" t="s">
        <v>4695</v>
      </c>
      <c r="C444" s="740" t="s">
        <v>5224</v>
      </c>
      <c r="D444" s="740" t="s">
        <v>3242</v>
      </c>
      <c r="E444" s="484" t="s">
        <v>3243</v>
      </c>
      <c r="F444" s="484" t="s">
        <v>4695</v>
      </c>
      <c r="G444" s="155"/>
    </row>
    <row r="445" spans="1:7">
      <c r="A445" s="154" t="s">
        <v>674</v>
      </c>
      <c r="B445" s="154" t="s">
        <v>675</v>
      </c>
      <c r="C445" s="154" t="s">
        <v>3319</v>
      </c>
      <c r="D445" s="154" t="s">
        <v>3320</v>
      </c>
      <c r="E445" s="155" t="s">
        <v>3321</v>
      </c>
      <c r="F445" s="154" t="s">
        <v>675</v>
      </c>
      <c r="G445" s="155"/>
    </row>
    <row r="446" spans="1:7">
      <c r="A446" s="484" t="s">
        <v>96</v>
      </c>
      <c r="B446" s="484" t="s">
        <v>4714</v>
      </c>
      <c r="C446" s="484" t="s">
        <v>5218</v>
      </c>
      <c r="D446" s="484" t="s">
        <v>5234</v>
      </c>
      <c r="E446" s="484" t="s">
        <v>5451</v>
      </c>
      <c r="F446" s="484" t="s">
        <v>4714</v>
      </c>
      <c r="G446" s="155"/>
    </row>
    <row r="447" spans="1:7">
      <c r="A447" s="484" t="s">
        <v>96</v>
      </c>
      <c r="B447" s="484" t="s">
        <v>4717</v>
      </c>
      <c r="C447" s="484" t="s">
        <v>5218</v>
      </c>
      <c r="D447" s="484" t="s">
        <v>5234</v>
      </c>
      <c r="E447" s="484" t="s">
        <v>5451</v>
      </c>
      <c r="F447" s="484" t="s">
        <v>4717</v>
      </c>
      <c r="G447" s="155"/>
    </row>
    <row r="448" spans="1:7">
      <c r="A448" s="154" t="s">
        <v>96</v>
      </c>
      <c r="B448" s="154" t="s">
        <v>2307</v>
      </c>
      <c r="C448" s="154" t="s">
        <v>3334</v>
      </c>
      <c r="D448" s="154" t="s">
        <v>3335</v>
      </c>
      <c r="E448" s="155" t="s">
        <v>3336</v>
      </c>
      <c r="F448" s="154" t="s">
        <v>2307</v>
      </c>
      <c r="G448" s="155"/>
    </row>
    <row r="449" spans="1:7">
      <c r="A449" s="154" t="s">
        <v>96</v>
      </c>
      <c r="B449" s="154" t="s">
        <v>2307</v>
      </c>
      <c r="C449" s="154" t="s">
        <v>1422</v>
      </c>
      <c r="D449" s="154" t="s">
        <v>3335</v>
      </c>
      <c r="E449" s="155" t="s">
        <v>3336</v>
      </c>
      <c r="F449" s="154" t="s">
        <v>2307</v>
      </c>
      <c r="G449" s="155"/>
    </row>
    <row r="450" spans="1:7">
      <c r="A450" s="154" t="s">
        <v>96</v>
      </c>
      <c r="B450" s="154" t="s">
        <v>2000</v>
      </c>
      <c r="C450" s="154" t="s">
        <v>1422</v>
      </c>
      <c r="D450" s="154" t="s">
        <v>3335</v>
      </c>
      <c r="E450" s="155" t="s">
        <v>3336</v>
      </c>
      <c r="F450" s="154" t="s">
        <v>2000</v>
      </c>
      <c r="G450" s="155"/>
    </row>
    <row r="451" spans="1:7">
      <c r="A451" s="154" t="s">
        <v>96</v>
      </c>
      <c r="B451" s="154" t="s">
        <v>3294</v>
      </c>
      <c r="C451" s="154" t="s">
        <v>3334</v>
      </c>
      <c r="D451" s="154" t="s">
        <v>3335</v>
      </c>
      <c r="E451" s="155" t="s">
        <v>3336</v>
      </c>
      <c r="F451" s="154" t="s">
        <v>3294</v>
      </c>
      <c r="G451" s="155"/>
    </row>
    <row r="452" spans="1:7">
      <c r="A452" s="154" t="s">
        <v>3040</v>
      </c>
      <c r="B452" s="154" t="s">
        <v>3622</v>
      </c>
      <c r="C452" s="155" t="s">
        <v>1422</v>
      </c>
      <c r="D452" s="154" t="s">
        <v>3335</v>
      </c>
      <c r="E452" s="155" t="s">
        <v>3336</v>
      </c>
      <c r="F452" s="154" t="s">
        <v>3622</v>
      </c>
      <c r="G452" s="155"/>
    </row>
    <row r="453" spans="1:7">
      <c r="A453" s="154" t="s">
        <v>862</v>
      </c>
      <c r="B453" s="154" t="s">
        <v>4895</v>
      </c>
      <c r="C453" s="155" t="s">
        <v>1422</v>
      </c>
      <c r="D453" s="154" t="s">
        <v>3335</v>
      </c>
      <c r="E453" s="154" t="s">
        <v>3336</v>
      </c>
      <c r="F453" s="154" t="s">
        <v>4895</v>
      </c>
      <c r="G453" s="155"/>
    </row>
    <row r="454" spans="1:7">
      <c r="A454" s="154" t="s">
        <v>862</v>
      </c>
      <c r="B454" s="154" t="s">
        <v>4897</v>
      </c>
      <c r="C454" s="155" t="s">
        <v>1422</v>
      </c>
      <c r="D454" s="154" t="s">
        <v>3335</v>
      </c>
      <c r="E454" s="154" t="s">
        <v>3336</v>
      </c>
      <c r="F454" s="154" t="s">
        <v>4897</v>
      </c>
      <c r="G454" s="155"/>
    </row>
    <row r="455" spans="1:7">
      <c r="A455" s="154" t="s">
        <v>862</v>
      </c>
      <c r="B455" s="154" t="s">
        <v>4899</v>
      </c>
      <c r="C455" s="155" t="s">
        <v>1422</v>
      </c>
      <c r="D455" s="154" t="s">
        <v>3335</v>
      </c>
      <c r="E455" s="154" t="s">
        <v>3336</v>
      </c>
      <c r="F455" s="154" t="s">
        <v>4899</v>
      </c>
      <c r="G455" s="155"/>
    </row>
    <row r="456" spans="1:7">
      <c r="A456" s="154" t="s">
        <v>862</v>
      </c>
      <c r="B456" s="154" t="s">
        <v>4900</v>
      </c>
      <c r="C456" s="155" t="s">
        <v>1422</v>
      </c>
      <c r="D456" s="154" t="s">
        <v>3335</v>
      </c>
      <c r="E456" s="154" t="s">
        <v>3336</v>
      </c>
      <c r="F456" s="154" t="s">
        <v>4900</v>
      </c>
      <c r="G456" s="155"/>
    </row>
    <row r="457" spans="1:7">
      <c r="A457" s="154" t="s">
        <v>862</v>
      </c>
      <c r="B457" s="154" t="s">
        <v>4901</v>
      </c>
      <c r="C457" s="155" t="s">
        <v>1422</v>
      </c>
      <c r="D457" s="154" t="s">
        <v>3335</v>
      </c>
      <c r="E457" s="154" t="s">
        <v>3336</v>
      </c>
      <c r="F457" s="154" t="s">
        <v>4901</v>
      </c>
      <c r="G457" s="155"/>
    </row>
    <row r="458" spans="1:7">
      <c r="A458" s="154" t="s">
        <v>862</v>
      </c>
      <c r="B458" s="154" t="s">
        <v>4902</v>
      </c>
      <c r="C458" s="155" t="s">
        <v>1422</v>
      </c>
      <c r="D458" s="154" t="s">
        <v>3335</v>
      </c>
      <c r="E458" s="154" t="s">
        <v>3336</v>
      </c>
      <c r="F458" s="154" t="s">
        <v>4902</v>
      </c>
      <c r="G458" s="155"/>
    </row>
    <row r="459" spans="1:7">
      <c r="A459" s="154" t="s">
        <v>862</v>
      </c>
      <c r="B459" s="154" t="s">
        <v>4903</v>
      </c>
      <c r="C459" s="155" t="s">
        <v>1422</v>
      </c>
      <c r="D459" s="154" t="s">
        <v>3335</v>
      </c>
      <c r="E459" s="154" t="s">
        <v>3336</v>
      </c>
      <c r="F459" s="154" t="s">
        <v>4903</v>
      </c>
      <c r="G459" s="155"/>
    </row>
    <row r="460" spans="1:7">
      <c r="A460" s="154" t="s">
        <v>862</v>
      </c>
      <c r="B460" s="154" t="s">
        <v>4904</v>
      </c>
      <c r="C460" s="155" t="s">
        <v>1422</v>
      </c>
      <c r="D460" s="154" t="s">
        <v>3335</v>
      </c>
      <c r="E460" s="154" t="s">
        <v>3336</v>
      </c>
      <c r="F460" s="154" t="s">
        <v>4904</v>
      </c>
      <c r="G460" s="155"/>
    </row>
    <row r="461" spans="1:7">
      <c r="A461" s="154" t="s">
        <v>862</v>
      </c>
      <c r="B461" s="154" t="s">
        <v>4905</v>
      </c>
      <c r="C461" s="155" t="s">
        <v>1422</v>
      </c>
      <c r="D461" s="154" t="s">
        <v>3335</v>
      </c>
      <c r="E461" s="154" t="s">
        <v>3336</v>
      </c>
      <c r="F461" s="154" t="s">
        <v>4905</v>
      </c>
      <c r="G461" s="155"/>
    </row>
    <row r="462" spans="1:7">
      <c r="A462" s="484" t="s">
        <v>96</v>
      </c>
      <c r="B462" s="484" t="s">
        <v>4693</v>
      </c>
      <c r="C462" s="484" t="s">
        <v>1422</v>
      </c>
      <c r="D462" s="484" t="s">
        <v>3335</v>
      </c>
      <c r="E462" s="484" t="s">
        <v>3336</v>
      </c>
      <c r="F462" s="484" t="s">
        <v>4693</v>
      </c>
      <c r="G462" s="155"/>
    </row>
    <row r="463" spans="1:7">
      <c r="A463" s="484" t="s">
        <v>96</v>
      </c>
      <c r="B463" s="484" t="s">
        <v>4698</v>
      </c>
      <c r="C463" s="484" t="s">
        <v>1422</v>
      </c>
      <c r="D463" s="484" t="s">
        <v>3335</v>
      </c>
      <c r="E463" s="484" t="s">
        <v>3336</v>
      </c>
      <c r="F463" s="484" t="s">
        <v>4698</v>
      </c>
      <c r="G463" s="155"/>
    </row>
    <row r="464" spans="1:7">
      <c r="A464" s="484" t="s">
        <v>96</v>
      </c>
      <c r="B464" s="484" t="s">
        <v>4702</v>
      </c>
      <c r="C464" s="484" t="s">
        <v>1422</v>
      </c>
      <c r="D464" s="484" t="s">
        <v>3335</v>
      </c>
      <c r="E464" s="484" t="s">
        <v>3336</v>
      </c>
      <c r="F464" s="484" t="s">
        <v>4702</v>
      </c>
      <c r="G464" s="155"/>
    </row>
    <row r="465" spans="1:7">
      <c r="A465" s="484" t="s">
        <v>96</v>
      </c>
      <c r="B465" s="484" t="s">
        <v>4704</v>
      </c>
      <c r="C465" s="741" t="s">
        <v>1422</v>
      </c>
      <c r="D465" s="741" t="s">
        <v>3335</v>
      </c>
      <c r="E465" s="484" t="s">
        <v>3336</v>
      </c>
      <c r="F465" s="484" t="s">
        <v>4704</v>
      </c>
      <c r="G465" s="155"/>
    </row>
    <row r="466" spans="1:7">
      <c r="A466" s="484" t="s">
        <v>96</v>
      </c>
      <c r="B466" s="484" t="s">
        <v>4710</v>
      </c>
      <c r="C466" s="484" t="s">
        <v>1422</v>
      </c>
      <c r="D466" s="484" t="s">
        <v>3335</v>
      </c>
      <c r="E466" s="484" t="s">
        <v>3336</v>
      </c>
      <c r="F466" s="484" t="s">
        <v>4710</v>
      </c>
      <c r="G466" s="155"/>
    </row>
    <row r="467" spans="1:7">
      <c r="A467" s="484" t="s">
        <v>290</v>
      </c>
      <c r="B467" s="484" t="s">
        <v>5047</v>
      </c>
      <c r="C467" s="484" t="s">
        <v>5093</v>
      </c>
      <c r="D467" s="484" t="s">
        <v>5022</v>
      </c>
      <c r="E467" s="484" t="s">
        <v>5199</v>
      </c>
      <c r="F467" s="484" t="s">
        <v>5047</v>
      </c>
      <c r="G467" s="155"/>
    </row>
    <row r="468" spans="1:7">
      <c r="A468" s="484" t="s">
        <v>96</v>
      </c>
      <c r="B468" s="484" t="s">
        <v>4698</v>
      </c>
      <c r="C468" s="484" t="s">
        <v>5023</v>
      </c>
      <c r="D468" s="484" t="s">
        <v>5022</v>
      </c>
      <c r="E468" s="484" t="s">
        <v>5199</v>
      </c>
      <c r="F468" s="484" t="s">
        <v>4698</v>
      </c>
      <c r="G468" s="155"/>
    </row>
    <row r="469" spans="1:7">
      <c r="A469" s="154" t="s">
        <v>674</v>
      </c>
      <c r="B469" s="154" t="s">
        <v>675</v>
      </c>
      <c r="C469" s="154" t="s">
        <v>3366</v>
      </c>
      <c r="D469" s="154" t="s">
        <v>3367</v>
      </c>
      <c r="E469" s="155" t="s">
        <v>3368</v>
      </c>
      <c r="F469" s="154" t="s">
        <v>675</v>
      </c>
      <c r="G469" s="155"/>
    </row>
    <row r="470" spans="1:7">
      <c r="A470" s="154" t="s">
        <v>48</v>
      </c>
      <c r="B470" s="154" t="s">
        <v>4062</v>
      </c>
      <c r="C470" s="154" t="s">
        <v>4227</v>
      </c>
      <c r="D470" s="154" t="s">
        <v>4250</v>
      </c>
      <c r="E470" s="155" t="s">
        <v>4274</v>
      </c>
      <c r="F470" s="154" t="s">
        <v>4062</v>
      </c>
      <c r="G470" s="155"/>
    </row>
    <row r="471" spans="1:7">
      <c r="A471" s="154" t="s">
        <v>48</v>
      </c>
      <c r="B471" s="154" t="s">
        <v>4061</v>
      </c>
      <c r="C471" s="154" t="s">
        <v>4227</v>
      </c>
      <c r="D471" s="154" t="s">
        <v>4250</v>
      </c>
      <c r="E471" s="155" t="s">
        <v>4274</v>
      </c>
      <c r="F471" s="154" t="s">
        <v>4061</v>
      </c>
      <c r="G471" s="155"/>
    </row>
    <row r="472" spans="1:7" ht="25.5">
      <c r="A472" s="154" t="s">
        <v>843</v>
      </c>
      <c r="B472" s="154" t="s">
        <v>3739</v>
      </c>
      <c r="C472" s="154" t="s">
        <v>1421</v>
      </c>
      <c r="D472" s="154" t="s">
        <v>3830</v>
      </c>
      <c r="E472" s="155" t="s">
        <v>3859</v>
      </c>
      <c r="F472" s="154" t="s">
        <v>3739</v>
      </c>
      <c r="G472" s="155"/>
    </row>
    <row r="473" spans="1:7" ht="25.5">
      <c r="A473" s="154" t="s">
        <v>843</v>
      </c>
      <c r="B473" s="154" t="s">
        <v>3740</v>
      </c>
      <c r="C473" s="154" t="s">
        <v>1421</v>
      </c>
      <c r="D473" s="154" t="s">
        <v>3830</v>
      </c>
      <c r="E473" s="155" t="s">
        <v>3859</v>
      </c>
      <c r="F473" s="154" t="s">
        <v>3740</v>
      </c>
      <c r="G473" s="155"/>
    </row>
    <row r="474" spans="1:7" ht="25.5">
      <c r="A474" s="154" t="s">
        <v>839</v>
      </c>
      <c r="B474" s="154" t="s">
        <v>3104</v>
      </c>
      <c r="C474" s="154" t="s">
        <v>1441</v>
      </c>
      <c r="D474" s="154" t="s">
        <v>3463</v>
      </c>
      <c r="E474" s="155" t="s">
        <v>3581</v>
      </c>
      <c r="F474" s="154" t="s">
        <v>3104</v>
      </c>
      <c r="G474" s="155" t="s">
        <v>5577</v>
      </c>
    </row>
    <row r="475" spans="1:7" ht="25.5">
      <c r="A475" s="154" t="s">
        <v>3876</v>
      </c>
      <c r="B475" s="154" t="s">
        <v>3186</v>
      </c>
      <c r="C475" s="154" t="s">
        <v>3187</v>
      </c>
      <c r="D475" s="154" t="s">
        <v>3188</v>
      </c>
      <c r="E475" s="155" t="s">
        <v>3189</v>
      </c>
      <c r="F475" s="154" t="s">
        <v>3186</v>
      </c>
      <c r="G475" s="155"/>
    </row>
    <row r="476" spans="1:7">
      <c r="A476" s="154" t="s">
        <v>862</v>
      </c>
      <c r="B476" s="154" t="s">
        <v>4892</v>
      </c>
      <c r="C476" s="154" t="s">
        <v>5007</v>
      </c>
      <c r="D476" s="154" t="s">
        <v>5008</v>
      </c>
      <c r="E476" s="154" t="s">
        <v>5040</v>
      </c>
      <c r="F476" s="154" t="s">
        <v>4892</v>
      </c>
      <c r="G476" s="155"/>
    </row>
    <row r="477" spans="1:7">
      <c r="A477" s="154" t="s">
        <v>862</v>
      </c>
      <c r="B477" s="154" t="s">
        <v>4893</v>
      </c>
      <c r="C477" s="154" t="s">
        <v>5007</v>
      </c>
      <c r="D477" s="154" t="s">
        <v>5008</v>
      </c>
      <c r="E477" s="154" t="s">
        <v>5040</v>
      </c>
      <c r="F477" s="154" t="s">
        <v>4893</v>
      </c>
      <c r="G477" s="155"/>
    </row>
    <row r="478" spans="1:7">
      <c r="A478" s="154" t="s">
        <v>862</v>
      </c>
      <c r="B478" s="154" t="s">
        <v>4894</v>
      </c>
      <c r="C478" s="154" t="s">
        <v>5007</v>
      </c>
      <c r="D478" s="154" t="s">
        <v>5008</v>
      </c>
      <c r="E478" s="154" t="s">
        <v>5040</v>
      </c>
      <c r="F478" s="154" t="s">
        <v>4894</v>
      </c>
      <c r="G478" s="155"/>
    </row>
    <row r="479" spans="1:7" ht="25.5">
      <c r="A479" s="154" t="s">
        <v>48</v>
      </c>
      <c r="B479" s="736" t="s">
        <v>4055</v>
      </c>
      <c r="C479" s="736" t="s">
        <v>4216</v>
      </c>
      <c r="D479" s="736" t="s">
        <v>4237</v>
      </c>
      <c r="E479" s="736" t="s">
        <v>4289</v>
      </c>
      <c r="F479" s="736" t="s">
        <v>4055</v>
      </c>
      <c r="G479" s="155"/>
    </row>
    <row r="480" spans="1:7" ht="25.5">
      <c r="A480" s="154" t="s">
        <v>843</v>
      </c>
      <c r="B480" s="154" t="s">
        <v>3738</v>
      </c>
      <c r="C480" s="154" t="s">
        <v>1379</v>
      </c>
      <c r="D480" s="154" t="s">
        <v>3829</v>
      </c>
      <c r="E480" s="155" t="s">
        <v>3857</v>
      </c>
      <c r="F480" s="154" t="s">
        <v>3738</v>
      </c>
      <c r="G480" s="155"/>
    </row>
    <row r="481" spans="1:7" ht="25.5">
      <c r="A481" s="154" t="s">
        <v>843</v>
      </c>
      <c r="B481" s="154" t="s">
        <v>3737</v>
      </c>
      <c r="C481" s="154" t="s">
        <v>1379</v>
      </c>
      <c r="D481" s="154" t="s">
        <v>3829</v>
      </c>
      <c r="E481" s="155" t="s">
        <v>3857</v>
      </c>
      <c r="F481" s="154" t="s">
        <v>3737</v>
      </c>
      <c r="G481" s="155"/>
    </row>
    <row r="482" spans="1:7" ht="25.5">
      <c r="A482" s="154" t="s">
        <v>843</v>
      </c>
      <c r="B482" s="154" t="s">
        <v>3736</v>
      </c>
      <c r="C482" s="154" t="s">
        <v>1379</v>
      </c>
      <c r="D482" s="154" t="s">
        <v>3829</v>
      </c>
      <c r="E482" s="155" t="s">
        <v>3857</v>
      </c>
      <c r="F482" s="154" t="s">
        <v>3736</v>
      </c>
      <c r="G482" s="155"/>
    </row>
    <row r="483" spans="1:7" ht="25.5">
      <c r="A483" s="154" t="s">
        <v>1708</v>
      </c>
      <c r="B483" s="154" t="s">
        <v>1566</v>
      </c>
      <c r="C483" s="154" t="s">
        <v>1633</v>
      </c>
      <c r="D483" s="154" t="s">
        <v>3365</v>
      </c>
      <c r="E483" s="155" t="s">
        <v>3078</v>
      </c>
      <c r="F483" s="154" t="s">
        <v>1566</v>
      </c>
      <c r="G483" s="155"/>
    </row>
    <row r="484" spans="1:7" ht="25.5">
      <c r="A484" s="154" t="s">
        <v>1708</v>
      </c>
      <c r="B484" s="154" t="s">
        <v>1567</v>
      </c>
      <c r="C484" s="154" t="s">
        <v>1633</v>
      </c>
      <c r="D484" s="154" t="s">
        <v>3365</v>
      </c>
      <c r="E484" s="155" t="s">
        <v>3078</v>
      </c>
      <c r="F484" s="154" t="s">
        <v>1567</v>
      </c>
      <c r="G484" s="155"/>
    </row>
    <row r="485" spans="1:7">
      <c r="A485" s="154" t="s">
        <v>1708</v>
      </c>
      <c r="B485" s="154" t="s">
        <v>1560</v>
      </c>
      <c r="C485" s="154" t="s">
        <v>1629</v>
      </c>
      <c r="D485" s="154" t="s">
        <v>3224</v>
      </c>
      <c r="E485" s="155" t="s">
        <v>3060</v>
      </c>
      <c r="F485" s="154" t="s">
        <v>1560</v>
      </c>
      <c r="G485" s="155"/>
    </row>
    <row r="486" spans="1:7">
      <c r="A486" s="154" t="s">
        <v>1708</v>
      </c>
      <c r="B486" s="154" t="s">
        <v>4766</v>
      </c>
      <c r="C486" s="154" t="s">
        <v>4863</v>
      </c>
      <c r="D486" s="154" t="s">
        <v>4880</v>
      </c>
      <c r="E486" s="154" t="s">
        <v>5031</v>
      </c>
      <c r="F486" s="154" t="s">
        <v>4766</v>
      </c>
      <c r="G486" s="155"/>
    </row>
    <row r="487" spans="1:7">
      <c r="A487" s="154" t="s">
        <v>862</v>
      </c>
      <c r="B487" s="154" t="s">
        <v>4892</v>
      </c>
      <c r="C487" s="154" t="s">
        <v>5010</v>
      </c>
      <c r="D487" s="155" t="s">
        <v>5009</v>
      </c>
      <c r="E487" s="154" t="s">
        <v>5041</v>
      </c>
      <c r="F487" s="154" t="s">
        <v>4892</v>
      </c>
      <c r="G487" s="155"/>
    </row>
    <row r="488" spans="1:7">
      <c r="A488" s="154" t="s">
        <v>862</v>
      </c>
      <c r="B488" s="154" t="s">
        <v>4893</v>
      </c>
      <c r="C488" s="154" t="s">
        <v>5010</v>
      </c>
      <c r="D488" s="155" t="s">
        <v>5009</v>
      </c>
      <c r="E488" s="154" t="s">
        <v>5041</v>
      </c>
      <c r="F488" s="154" t="s">
        <v>4893</v>
      </c>
      <c r="G488" s="155"/>
    </row>
    <row r="489" spans="1:7">
      <c r="A489" s="154" t="s">
        <v>862</v>
      </c>
      <c r="B489" s="154" t="s">
        <v>4894</v>
      </c>
      <c r="C489" s="154" t="s">
        <v>5010</v>
      </c>
      <c r="D489" s="155" t="s">
        <v>5009</v>
      </c>
      <c r="E489" s="154" t="s">
        <v>5041</v>
      </c>
      <c r="F489" s="154" t="s">
        <v>4894</v>
      </c>
      <c r="G489" s="155"/>
    </row>
    <row r="490" spans="1:7">
      <c r="A490" s="484" t="s">
        <v>96</v>
      </c>
      <c r="B490" s="484" t="s">
        <v>4698</v>
      </c>
      <c r="C490" s="741"/>
      <c r="D490" s="741"/>
      <c r="E490" s="742" t="s">
        <v>5445</v>
      </c>
      <c r="F490" s="484" t="s">
        <v>4698</v>
      </c>
      <c r="G490" s="155"/>
    </row>
    <row r="491" spans="1:7">
      <c r="A491" s="154" t="s">
        <v>74</v>
      </c>
      <c r="B491" s="154" t="s">
        <v>5262</v>
      </c>
      <c r="C491" s="154" t="s">
        <v>5419</v>
      </c>
      <c r="D491" s="154" t="s">
        <v>5424</v>
      </c>
      <c r="E491" s="154" t="s">
        <v>5458</v>
      </c>
      <c r="F491" s="154" t="s">
        <v>5262</v>
      </c>
      <c r="G491" s="155"/>
    </row>
    <row r="492" spans="1:7">
      <c r="A492" s="154" t="s">
        <v>74</v>
      </c>
      <c r="B492" s="154" t="s">
        <v>5263</v>
      </c>
      <c r="C492" s="154" t="s">
        <v>5419</v>
      </c>
      <c r="D492" s="154" t="s">
        <v>5424</v>
      </c>
      <c r="E492" s="154" t="s">
        <v>5458</v>
      </c>
      <c r="F492" s="154" t="s">
        <v>5263</v>
      </c>
      <c r="G492" s="155"/>
    </row>
    <row r="493" spans="1:7" ht="25.5">
      <c r="A493" s="154" t="s">
        <v>837</v>
      </c>
      <c r="B493" s="154" t="s">
        <v>1144</v>
      </c>
      <c r="C493" s="154" t="s">
        <v>3307</v>
      </c>
      <c r="D493" s="154" t="s">
        <v>3308</v>
      </c>
      <c r="E493" s="155" t="s">
        <v>3309</v>
      </c>
      <c r="F493" s="154" t="s">
        <v>1144</v>
      </c>
      <c r="G493" s="155"/>
    </row>
    <row r="494" spans="1:7" ht="25.5">
      <c r="A494" s="154" t="s">
        <v>837</v>
      </c>
      <c r="B494" s="154" t="s">
        <v>1144</v>
      </c>
      <c r="C494" s="154" t="s">
        <v>3307</v>
      </c>
      <c r="D494" s="154" t="s">
        <v>3447</v>
      </c>
      <c r="E494" s="155" t="s">
        <v>3309</v>
      </c>
      <c r="F494" s="154" t="s">
        <v>1144</v>
      </c>
      <c r="G494" s="155"/>
    </row>
    <row r="495" spans="1:7" ht="25.5">
      <c r="A495" s="154" t="s">
        <v>837</v>
      </c>
      <c r="B495" s="154" t="s">
        <v>1143</v>
      </c>
      <c r="C495" s="154" t="s">
        <v>3307</v>
      </c>
      <c r="D495" s="154" t="s">
        <v>3308</v>
      </c>
      <c r="E495" s="155" t="s">
        <v>3309</v>
      </c>
      <c r="F495" s="154" t="s">
        <v>1143</v>
      </c>
      <c r="G495" s="155"/>
    </row>
    <row r="496" spans="1:7" ht="25.5">
      <c r="A496" s="154" t="s">
        <v>837</v>
      </c>
      <c r="B496" s="154" t="s">
        <v>1990</v>
      </c>
      <c r="C496" s="154" t="s">
        <v>3307</v>
      </c>
      <c r="D496" s="154" t="s">
        <v>3447</v>
      </c>
      <c r="E496" s="155" t="s">
        <v>3309</v>
      </c>
      <c r="F496" s="154" t="s">
        <v>1990</v>
      </c>
      <c r="G496" s="155"/>
    </row>
    <row r="497" spans="1:7" ht="25.5">
      <c r="A497" s="154" t="s">
        <v>837</v>
      </c>
      <c r="B497" s="154" t="s">
        <v>1142</v>
      </c>
      <c r="C497" s="154" t="s">
        <v>3307</v>
      </c>
      <c r="D497" s="154" t="s">
        <v>3308</v>
      </c>
      <c r="E497" s="155" t="s">
        <v>3309</v>
      </c>
      <c r="F497" s="154" t="s">
        <v>1142</v>
      </c>
      <c r="G497" s="155"/>
    </row>
    <row r="498" spans="1:7" ht="25.5">
      <c r="A498" s="154" t="s">
        <v>832</v>
      </c>
      <c r="B498" s="154" t="s">
        <v>2102</v>
      </c>
      <c r="C498" s="154" t="s">
        <v>3307</v>
      </c>
      <c r="D498" s="154" t="s">
        <v>3308</v>
      </c>
      <c r="E498" s="155" t="s">
        <v>3309</v>
      </c>
      <c r="F498" s="154" t="s">
        <v>2102</v>
      </c>
      <c r="G498" s="155"/>
    </row>
    <row r="499" spans="1:7" ht="25.5">
      <c r="A499" s="154" t="s">
        <v>832</v>
      </c>
      <c r="B499" s="154" t="s">
        <v>1865</v>
      </c>
      <c r="C499" s="154" t="s">
        <v>3307</v>
      </c>
      <c r="D499" s="154" t="s">
        <v>3308</v>
      </c>
      <c r="E499" s="155" t="s">
        <v>3309</v>
      </c>
      <c r="F499" s="154" t="s">
        <v>1865</v>
      </c>
      <c r="G499" s="155"/>
    </row>
    <row r="500" spans="1:7" ht="25.5">
      <c r="A500" s="154" t="s">
        <v>3873</v>
      </c>
      <c r="B500" s="154" t="s">
        <v>655</v>
      </c>
      <c r="C500" s="154" t="s">
        <v>3307</v>
      </c>
      <c r="D500" s="154" t="s">
        <v>3308</v>
      </c>
      <c r="E500" s="155" t="s">
        <v>3309</v>
      </c>
      <c r="F500" s="154" t="s">
        <v>655</v>
      </c>
      <c r="G500" s="155"/>
    </row>
    <row r="501" spans="1:7" ht="25.5">
      <c r="A501" s="154" t="s">
        <v>3873</v>
      </c>
      <c r="B501" s="154" t="s">
        <v>4308</v>
      </c>
      <c r="C501" s="154" t="s">
        <v>3307</v>
      </c>
      <c r="D501" s="154" t="s">
        <v>3308</v>
      </c>
      <c r="E501" s="155" t="s">
        <v>3309</v>
      </c>
      <c r="F501" s="154" t="s">
        <v>4308</v>
      </c>
      <c r="G501" s="155"/>
    </row>
    <row r="502" spans="1:7" ht="25.5">
      <c r="A502" s="154" t="s">
        <v>3873</v>
      </c>
      <c r="B502" s="154" t="s">
        <v>509</v>
      </c>
      <c r="C502" s="154" t="s">
        <v>3307</v>
      </c>
      <c r="D502" s="154" t="s">
        <v>3308</v>
      </c>
      <c r="E502" s="155" t="s">
        <v>3309</v>
      </c>
      <c r="F502" s="154" t="s">
        <v>509</v>
      </c>
      <c r="G502" s="155"/>
    </row>
    <row r="503" spans="1:7" ht="25.5">
      <c r="A503" s="154" t="s">
        <v>3873</v>
      </c>
      <c r="B503" s="154" t="s">
        <v>537</v>
      </c>
      <c r="C503" s="154" t="s">
        <v>3307</v>
      </c>
      <c r="D503" s="154" t="s">
        <v>3308</v>
      </c>
      <c r="E503" s="155" t="s">
        <v>3309</v>
      </c>
      <c r="F503" s="154" t="s">
        <v>537</v>
      </c>
      <c r="G503" s="155"/>
    </row>
    <row r="504" spans="1:7" ht="25.5">
      <c r="A504" s="154" t="s">
        <v>3873</v>
      </c>
      <c r="B504" s="154" t="s">
        <v>4325</v>
      </c>
      <c r="C504" s="154" t="s">
        <v>3307</v>
      </c>
      <c r="D504" s="154" t="s">
        <v>3308</v>
      </c>
      <c r="E504" s="155" t="s">
        <v>3309</v>
      </c>
      <c r="F504" s="154" t="s">
        <v>4325</v>
      </c>
      <c r="G504" s="155"/>
    </row>
    <row r="505" spans="1:7" ht="25.5">
      <c r="A505" s="154" t="s">
        <v>3873</v>
      </c>
      <c r="B505" s="154" t="s">
        <v>4493</v>
      </c>
      <c r="C505" s="154" t="s">
        <v>3307</v>
      </c>
      <c r="D505" s="154" t="s">
        <v>3308</v>
      </c>
      <c r="E505" s="155" t="s">
        <v>3309</v>
      </c>
      <c r="F505" s="154" t="s">
        <v>4493</v>
      </c>
      <c r="G505" s="155"/>
    </row>
    <row r="506" spans="1:7" ht="25.5">
      <c r="A506" s="154" t="s">
        <v>3873</v>
      </c>
      <c r="B506" s="154" t="s">
        <v>4553</v>
      </c>
      <c r="C506" s="154" t="s">
        <v>3307</v>
      </c>
      <c r="D506" s="154" t="s">
        <v>3308</v>
      </c>
      <c r="E506" s="155" t="s">
        <v>3309</v>
      </c>
      <c r="F506" s="154" t="s">
        <v>4553</v>
      </c>
      <c r="G506" s="155"/>
    </row>
    <row r="507" spans="1:7" ht="25.5">
      <c r="A507" s="154" t="s">
        <v>3873</v>
      </c>
      <c r="B507" s="154" t="s">
        <v>1843</v>
      </c>
      <c r="C507" s="154" t="s">
        <v>3307</v>
      </c>
      <c r="D507" s="154" t="s">
        <v>3447</v>
      </c>
      <c r="E507" s="155" t="s">
        <v>3309</v>
      </c>
      <c r="F507" s="154" t="s">
        <v>1843</v>
      </c>
      <c r="G507" s="155"/>
    </row>
    <row r="508" spans="1:7" ht="25.5">
      <c r="A508" s="154" t="s">
        <v>3873</v>
      </c>
      <c r="B508" s="154" t="s">
        <v>3346</v>
      </c>
      <c r="C508" s="154" t="s">
        <v>3307</v>
      </c>
      <c r="D508" s="154" t="s">
        <v>3308</v>
      </c>
      <c r="E508" s="155" t="s">
        <v>3309</v>
      </c>
      <c r="F508" s="154" t="s">
        <v>3346</v>
      </c>
      <c r="G508" s="155"/>
    </row>
    <row r="509" spans="1:7" ht="25.5">
      <c r="A509" s="154" t="s">
        <v>3871</v>
      </c>
      <c r="B509" s="154" t="s">
        <v>1928</v>
      </c>
      <c r="C509" s="154" t="s">
        <v>3307</v>
      </c>
      <c r="D509" s="154" t="s">
        <v>3308</v>
      </c>
      <c r="E509" s="155" t="s">
        <v>3309</v>
      </c>
      <c r="F509" s="154" t="s">
        <v>1928</v>
      </c>
      <c r="G509" s="155"/>
    </row>
    <row r="510" spans="1:7">
      <c r="A510" s="154" t="s">
        <v>862</v>
      </c>
      <c r="B510" s="154" t="s">
        <v>4889</v>
      </c>
      <c r="C510" s="154" t="s">
        <v>5004</v>
      </c>
      <c r="D510" s="155" t="s">
        <v>3308</v>
      </c>
      <c r="E510" s="154" t="s">
        <v>3309</v>
      </c>
      <c r="F510" s="154" t="s">
        <v>4889</v>
      </c>
      <c r="G510" s="155"/>
    </row>
    <row r="511" spans="1:7">
      <c r="A511" s="154" t="s">
        <v>862</v>
      </c>
      <c r="B511" s="737" t="s">
        <v>4890</v>
      </c>
      <c r="C511" s="737" t="s">
        <v>5004</v>
      </c>
      <c r="D511" s="756" t="s">
        <v>3308</v>
      </c>
      <c r="E511" s="737" t="s">
        <v>3309</v>
      </c>
      <c r="F511" s="737" t="s">
        <v>4890</v>
      </c>
      <c r="G511" s="155"/>
    </row>
    <row r="512" spans="1:7">
      <c r="A512" s="154" t="s">
        <v>862</v>
      </c>
      <c r="B512" s="154" t="s">
        <v>4891</v>
      </c>
      <c r="C512" s="154" t="s">
        <v>5004</v>
      </c>
      <c r="D512" s="155" t="s">
        <v>3308</v>
      </c>
      <c r="E512" s="154" t="s">
        <v>3309</v>
      </c>
      <c r="F512" s="154" t="s">
        <v>4891</v>
      </c>
      <c r="G512" s="155"/>
    </row>
    <row r="513" spans="1:7">
      <c r="A513" s="484" t="s">
        <v>290</v>
      </c>
      <c r="B513" s="754" t="s">
        <v>5056</v>
      </c>
      <c r="C513" s="754" t="s">
        <v>5166</v>
      </c>
      <c r="D513" s="754" t="s">
        <v>3308</v>
      </c>
      <c r="E513" s="754" t="s">
        <v>3309</v>
      </c>
      <c r="F513" s="754" t="s">
        <v>5056</v>
      </c>
      <c r="G513" s="155"/>
    </row>
    <row r="514" spans="1:7">
      <c r="A514" s="484" t="s">
        <v>290</v>
      </c>
      <c r="B514" s="484" t="s">
        <v>5057</v>
      </c>
      <c r="C514" s="484" t="s">
        <v>5166</v>
      </c>
      <c r="D514" s="484" t="s">
        <v>3308</v>
      </c>
      <c r="E514" s="484" t="s">
        <v>3309</v>
      </c>
      <c r="F514" s="484" t="s">
        <v>5057</v>
      </c>
      <c r="G514" s="155"/>
    </row>
    <row r="515" spans="1:7">
      <c r="A515" s="154" t="s">
        <v>22</v>
      </c>
      <c r="B515" s="154" t="s">
        <v>24</v>
      </c>
      <c r="C515" s="154" t="s">
        <v>829</v>
      </c>
      <c r="D515" s="154" t="s">
        <v>3162</v>
      </c>
      <c r="E515" s="155" t="s">
        <v>3163</v>
      </c>
      <c r="F515" s="154" t="s">
        <v>24</v>
      </c>
      <c r="G515" s="155" t="s">
        <v>5577</v>
      </c>
    </row>
    <row r="516" spans="1:7" ht="25.5">
      <c r="A516" s="154" t="s">
        <v>284</v>
      </c>
      <c r="B516" s="154" t="s">
        <v>3136</v>
      </c>
      <c r="C516" s="154" t="s">
        <v>2988</v>
      </c>
      <c r="D516" s="154" t="s">
        <v>3139</v>
      </c>
      <c r="E516" s="155" t="s">
        <v>3140</v>
      </c>
      <c r="F516" s="154" t="s">
        <v>3136</v>
      </c>
      <c r="G516" s="155"/>
    </row>
    <row r="517" spans="1:7" ht="25.5">
      <c r="A517" s="154" t="s">
        <v>284</v>
      </c>
      <c r="B517" s="154" t="s">
        <v>3136</v>
      </c>
      <c r="C517" s="154" t="s">
        <v>1428</v>
      </c>
      <c r="D517" s="154" t="s">
        <v>3139</v>
      </c>
      <c r="E517" s="155" t="s">
        <v>3140</v>
      </c>
      <c r="F517" s="154" t="s">
        <v>3136</v>
      </c>
      <c r="G517" s="155"/>
    </row>
    <row r="518" spans="1:7">
      <c r="A518" s="154" t="s">
        <v>1708</v>
      </c>
      <c r="B518" s="154" t="s">
        <v>4767</v>
      </c>
      <c r="C518" s="154" t="s">
        <v>4864</v>
      </c>
      <c r="D518" s="154" t="s">
        <v>4882</v>
      </c>
      <c r="E518" s="154" t="s">
        <v>5033</v>
      </c>
      <c r="F518" s="154" t="s">
        <v>4767</v>
      </c>
      <c r="G518" s="155"/>
    </row>
    <row r="519" spans="1:7">
      <c r="A519" s="154" t="s">
        <v>1708</v>
      </c>
      <c r="B519" s="154" t="s">
        <v>1568</v>
      </c>
      <c r="C519" s="154" t="s">
        <v>1600</v>
      </c>
      <c r="D519" s="154" t="s">
        <v>3094</v>
      </c>
      <c r="E519" s="155" t="s">
        <v>3080</v>
      </c>
      <c r="F519" s="154" t="s">
        <v>1568</v>
      </c>
      <c r="G519" s="155"/>
    </row>
    <row r="520" spans="1:7">
      <c r="A520" s="154" t="s">
        <v>290</v>
      </c>
      <c r="B520" s="154" t="s">
        <v>2100</v>
      </c>
      <c r="C520" s="154" t="s">
        <v>3458</v>
      </c>
      <c r="D520" s="154" t="s">
        <v>3457</v>
      </c>
      <c r="E520" s="155" t="s">
        <v>3568</v>
      </c>
      <c r="F520" s="154" t="s">
        <v>2100</v>
      </c>
      <c r="G520" s="155"/>
    </row>
    <row r="521" spans="1:7">
      <c r="A521" s="484" t="s">
        <v>290</v>
      </c>
      <c r="B521" s="484" t="s">
        <v>5052</v>
      </c>
      <c r="C521" s="484" t="s">
        <v>5172</v>
      </c>
      <c r="D521" s="484" t="s">
        <v>5171</v>
      </c>
      <c r="E521" s="484" t="s">
        <v>5207</v>
      </c>
      <c r="F521" s="484" t="s">
        <v>5052</v>
      </c>
      <c r="G521" s="155"/>
    </row>
    <row r="522" spans="1:7">
      <c r="A522" s="484" t="s">
        <v>290</v>
      </c>
      <c r="B522" s="484" t="s">
        <v>5053</v>
      </c>
      <c r="C522" s="484" t="s">
        <v>5172</v>
      </c>
      <c r="D522" s="484" t="s">
        <v>5171</v>
      </c>
      <c r="E522" s="484" t="s">
        <v>5207</v>
      </c>
      <c r="F522" s="484" t="s">
        <v>5053</v>
      </c>
      <c r="G522" s="155"/>
    </row>
    <row r="523" spans="1:7">
      <c r="A523" s="484" t="s">
        <v>290</v>
      </c>
      <c r="B523" s="754" t="s">
        <v>5054</v>
      </c>
      <c r="C523" s="754" t="s">
        <v>5172</v>
      </c>
      <c r="D523" s="754" t="s">
        <v>5171</v>
      </c>
      <c r="E523" s="754" t="s">
        <v>5207</v>
      </c>
      <c r="F523" s="754" t="s">
        <v>5054</v>
      </c>
      <c r="G523" s="155"/>
    </row>
    <row r="524" spans="1:7">
      <c r="A524" s="484" t="s">
        <v>290</v>
      </c>
      <c r="B524" s="484" t="s">
        <v>5055</v>
      </c>
      <c r="C524" s="484" t="s">
        <v>5172</v>
      </c>
      <c r="D524" s="484" t="s">
        <v>5171</v>
      </c>
      <c r="E524" s="484" t="s">
        <v>5207</v>
      </c>
      <c r="F524" s="484" t="s">
        <v>5055</v>
      </c>
      <c r="G524" s="155"/>
    </row>
    <row r="525" spans="1:7">
      <c r="A525" s="154" t="s">
        <v>843</v>
      </c>
      <c r="B525" s="154" t="s">
        <v>3742</v>
      </c>
      <c r="C525" s="154" t="s">
        <v>3838</v>
      </c>
      <c r="D525" s="154" t="s">
        <v>3837</v>
      </c>
      <c r="E525" s="155" t="s">
        <v>3866</v>
      </c>
      <c r="F525" s="154" t="s">
        <v>3742</v>
      </c>
      <c r="G525" s="155"/>
    </row>
    <row r="526" spans="1:7">
      <c r="A526" s="154" t="s">
        <v>290</v>
      </c>
      <c r="B526" s="154" t="s">
        <v>2100</v>
      </c>
      <c r="C526" s="154" t="s">
        <v>3451</v>
      </c>
      <c r="D526" s="154" t="s">
        <v>3450</v>
      </c>
      <c r="E526" s="155" t="s">
        <v>3564</v>
      </c>
      <c r="F526" s="154" t="s">
        <v>2100</v>
      </c>
      <c r="G526" s="155"/>
    </row>
    <row r="527" spans="1:7">
      <c r="A527" s="484" t="s">
        <v>290</v>
      </c>
      <c r="B527" s="728" t="s">
        <v>5056</v>
      </c>
      <c r="C527" s="728" t="s">
        <v>456</v>
      </c>
      <c r="D527" s="728" t="s">
        <v>5187</v>
      </c>
      <c r="E527" s="728" t="s">
        <v>5216</v>
      </c>
      <c r="F527" s="728" t="s">
        <v>5056</v>
      </c>
      <c r="G527" s="155"/>
    </row>
    <row r="528" spans="1:7">
      <c r="A528" s="154" t="s">
        <v>96</v>
      </c>
      <c r="B528" s="154" t="s">
        <v>2000</v>
      </c>
      <c r="C528" s="154" t="s">
        <v>3295</v>
      </c>
      <c r="D528" s="154" t="s">
        <v>3296</v>
      </c>
      <c r="E528" s="155" t="s">
        <v>3297</v>
      </c>
      <c r="F528" s="154" t="s">
        <v>2000</v>
      </c>
      <c r="G528" s="155"/>
    </row>
    <row r="529" spans="1:51">
      <c r="A529" s="154" t="s">
        <v>96</v>
      </c>
      <c r="B529" s="154" t="s">
        <v>3294</v>
      </c>
      <c r="C529" s="154" t="s">
        <v>3295</v>
      </c>
      <c r="D529" s="154" t="s">
        <v>3296</v>
      </c>
      <c r="E529" s="155" t="s">
        <v>3297</v>
      </c>
      <c r="F529" s="154" t="s">
        <v>3294</v>
      </c>
      <c r="G529" s="155"/>
    </row>
    <row r="530" spans="1:51">
      <c r="A530" s="484" t="s">
        <v>96</v>
      </c>
      <c r="B530" s="484" t="s">
        <v>4693</v>
      </c>
      <c r="C530" s="728" t="s">
        <v>5221</v>
      </c>
      <c r="D530" s="728" t="s">
        <v>3296</v>
      </c>
      <c r="E530" s="484" t="s">
        <v>3297</v>
      </c>
      <c r="F530" s="484" t="s">
        <v>4693</v>
      </c>
      <c r="G530" s="155"/>
    </row>
    <row r="531" spans="1:51">
      <c r="A531" s="154" t="s">
        <v>74</v>
      </c>
      <c r="B531" s="154" t="s">
        <v>5265</v>
      </c>
      <c r="C531" s="154" t="s">
        <v>5422</v>
      </c>
      <c r="D531" s="155" t="s">
        <v>5466</v>
      </c>
      <c r="E531" s="154" t="s">
        <v>5467</v>
      </c>
      <c r="F531" s="154" t="s">
        <v>5265</v>
      </c>
      <c r="G531" s="155"/>
    </row>
    <row r="532" spans="1:51">
      <c r="A532" s="154" t="s">
        <v>22</v>
      </c>
      <c r="B532" s="154" t="s">
        <v>3933</v>
      </c>
      <c r="C532" s="154" t="s">
        <v>3988</v>
      </c>
      <c r="D532" s="154" t="s">
        <v>4045</v>
      </c>
      <c r="E532" s="155" t="s">
        <v>4259</v>
      </c>
      <c r="F532" s="154" t="s">
        <v>3933</v>
      </c>
      <c r="G532" s="155" t="s">
        <v>5577</v>
      </c>
    </row>
    <row r="533" spans="1:51">
      <c r="A533" s="484" t="s">
        <v>290</v>
      </c>
      <c r="B533" s="484" t="s">
        <v>5052</v>
      </c>
      <c r="C533" s="484" t="s">
        <v>1227</v>
      </c>
      <c r="D533" s="739" t="s">
        <v>5178</v>
      </c>
      <c r="E533" s="484" t="s">
        <v>5210</v>
      </c>
      <c r="F533" s="484" t="s">
        <v>5052</v>
      </c>
      <c r="G533" s="155"/>
    </row>
    <row r="534" spans="1:51">
      <c r="A534" s="484" t="s">
        <v>290</v>
      </c>
      <c r="B534" s="484" t="s">
        <v>5053</v>
      </c>
      <c r="C534" s="484" t="s">
        <v>1227</v>
      </c>
      <c r="D534" s="739" t="s">
        <v>5178</v>
      </c>
      <c r="E534" s="484" t="s">
        <v>5210</v>
      </c>
      <c r="F534" s="484" t="s">
        <v>5053</v>
      </c>
      <c r="G534" s="155"/>
    </row>
    <row r="535" spans="1:51">
      <c r="A535" s="484" t="s">
        <v>290</v>
      </c>
      <c r="B535" s="484" t="s">
        <v>5057</v>
      </c>
      <c r="C535" s="484" t="s">
        <v>1227</v>
      </c>
      <c r="D535" s="739" t="s">
        <v>5178</v>
      </c>
      <c r="E535" s="484" t="s">
        <v>5210</v>
      </c>
      <c r="F535" s="484" t="s">
        <v>5057</v>
      </c>
      <c r="G535" s="155"/>
    </row>
    <row r="536" spans="1:51">
      <c r="A536" s="154" t="s">
        <v>96</v>
      </c>
      <c r="B536" s="154" t="s">
        <v>2307</v>
      </c>
      <c r="C536" s="154" t="s">
        <v>3432</v>
      </c>
      <c r="D536" s="154" t="s">
        <v>3438</v>
      </c>
      <c r="E536" s="155" t="s">
        <v>3554</v>
      </c>
      <c r="F536" s="154" t="s">
        <v>2307</v>
      </c>
      <c r="G536" s="155"/>
    </row>
    <row r="537" spans="1:51">
      <c r="A537" s="484" t="s">
        <v>96</v>
      </c>
      <c r="B537" s="484" t="s">
        <v>4695</v>
      </c>
      <c r="C537" s="740" t="s">
        <v>5225</v>
      </c>
      <c r="D537" s="740" t="s">
        <v>3438</v>
      </c>
      <c r="E537" s="484" t="s">
        <v>3554</v>
      </c>
      <c r="F537" s="484" t="s">
        <v>4695</v>
      </c>
      <c r="G537" s="155"/>
    </row>
    <row r="538" spans="1:51">
      <c r="A538" s="154" t="s">
        <v>3873</v>
      </c>
      <c r="B538" s="154" t="s">
        <v>4493</v>
      </c>
      <c r="C538" s="154" t="s">
        <v>3235</v>
      </c>
      <c r="D538" s="154" t="s">
        <v>3236</v>
      </c>
      <c r="E538" s="155" t="s">
        <v>3237</v>
      </c>
      <c r="F538" s="154" t="s">
        <v>4493</v>
      </c>
      <c r="G538" s="155"/>
    </row>
    <row r="539" spans="1:51">
      <c r="A539" s="154" t="s">
        <v>3873</v>
      </c>
      <c r="B539" s="154" t="s">
        <v>3234</v>
      </c>
      <c r="C539" s="154" t="s">
        <v>3235</v>
      </c>
      <c r="D539" s="154" t="s">
        <v>3236</v>
      </c>
      <c r="E539" s="155" t="s">
        <v>3237</v>
      </c>
      <c r="F539" s="154" t="s">
        <v>3234</v>
      </c>
      <c r="G539" s="155"/>
    </row>
    <row r="540" spans="1:51" s="9" customFormat="1" ht="25.5">
      <c r="A540" s="154" t="s">
        <v>3873</v>
      </c>
      <c r="B540" s="154" t="s">
        <v>4387</v>
      </c>
      <c r="C540" s="154" t="s">
        <v>4507</v>
      </c>
      <c r="D540" s="154" t="s">
        <v>4528</v>
      </c>
      <c r="E540" s="155" t="s">
        <v>4560</v>
      </c>
      <c r="F540" s="154" t="s">
        <v>4387</v>
      </c>
      <c r="G540" s="155"/>
      <c r="H540" s="473"/>
      <c r="I540" s="473"/>
      <c r="J540" s="473"/>
      <c r="K540" s="473"/>
      <c r="L540" s="473"/>
      <c r="M540" s="473"/>
      <c r="N540" s="473"/>
      <c r="O540" s="473"/>
      <c r="P540" s="473"/>
      <c r="Q540" s="473"/>
      <c r="R540" s="473"/>
      <c r="S540" s="473"/>
      <c r="T540" s="473"/>
      <c r="U540" s="473"/>
      <c r="V540" s="473"/>
      <c r="W540" s="473"/>
      <c r="X540" s="473"/>
      <c r="Y540" s="473"/>
      <c r="Z540" s="473"/>
      <c r="AA540" s="473"/>
      <c r="AB540" s="473"/>
      <c r="AC540" s="473"/>
      <c r="AD540" s="473"/>
      <c r="AE540" s="473"/>
      <c r="AF540" s="473"/>
      <c r="AG540" s="473"/>
      <c r="AH540" s="473"/>
      <c r="AI540" s="473"/>
      <c r="AJ540" s="473"/>
      <c r="AK540" s="473"/>
      <c r="AL540" s="473"/>
      <c r="AM540" s="473"/>
      <c r="AN540" s="473"/>
      <c r="AO540" s="473"/>
      <c r="AP540" s="473"/>
      <c r="AQ540" s="473"/>
      <c r="AR540" s="473"/>
      <c r="AS540" s="473"/>
      <c r="AT540" s="473"/>
      <c r="AU540" s="473"/>
      <c r="AV540" s="473"/>
      <c r="AW540" s="473"/>
      <c r="AX540" s="473"/>
      <c r="AY540" s="473"/>
    </row>
    <row r="541" spans="1:51" s="9" customFormat="1" ht="25.5">
      <c r="A541" s="154" t="s">
        <v>3873</v>
      </c>
      <c r="B541" s="154" t="s">
        <v>4403</v>
      </c>
      <c r="C541" s="154" t="s">
        <v>4507</v>
      </c>
      <c r="D541" s="154" t="s">
        <v>4528</v>
      </c>
      <c r="E541" s="155" t="s">
        <v>4560</v>
      </c>
      <c r="F541" s="154" t="s">
        <v>4403</v>
      </c>
      <c r="G541" s="155"/>
      <c r="H541" s="473"/>
      <c r="I541" s="473"/>
      <c r="J541" s="473"/>
      <c r="K541" s="473"/>
      <c r="L541" s="473"/>
      <c r="M541" s="473"/>
      <c r="N541" s="473"/>
      <c r="O541" s="473"/>
      <c r="P541" s="473"/>
      <c r="Q541" s="473"/>
      <c r="R541" s="473"/>
      <c r="S541" s="473"/>
      <c r="T541" s="473"/>
      <c r="U541" s="473"/>
      <c r="V541" s="473"/>
      <c r="W541" s="473"/>
      <c r="X541" s="473"/>
      <c r="Y541" s="473"/>
      <c r="Z541" s="473"/>
      <c r="AA541" s="473"/>
      <c r="AB541" s="473"/>
      <c r="AC541" s="473"/>
      <c r="AD541" s="473"/>
      <c r="AE541" s="473"/>
      <c r="AF541" s="473"/>
      <c r="AG541" s="473"/>
      <c r="AH541" s="473"/>
      <c r="AI541" s="473"/>
      <c r="AJ541" s="473"/>
      <c r="AK541" s="473"/>
      <c r="AL541" s="473"/>
      <c r="AM541" s="473"/>
      <c r="AN541" s="473"/>
      <c r="AO541" s="473"/>
      <c r="AP541" s="473"/>
      <c r="AQ541" s="473"/>
      <c r="AR541" s="473"/>
      <c r="AS541" s="473"/>
      <c r="AT541" s="473"/>
      <c r="AU541" s="473"/>
      <c r="AV541" s="473"/>
      <c r="AW541" s="473"/>
      <c r="AX541" s="473"/>
      <c r="AY541" s="473"/>
    </row>
    <row r="542" spans="1:51" s="9" customFormat="1" ht="25.5">
      <c r="A542" s="154" t="s">
        <v>3873</v>
      </c>
      <c r="B542" s="154" t="s">
        <v>540</v>
      </c>
      <c r="C542" s="154" t="s">
        <v>4507</v>
      </c>
      <c r="D542" s="154" t="s">
        <v>4528</v>
      </c>
      <c r="E542" s="155" t="s">
        <v>4560</v>
      </c>
      <c r="F542" s="154" t="s">
        <v>540</v>
      </c>
      <c r="G542" s="155"/>
      <c r="H542" s="473"/>
      <c r="I542" s="473"/>
      <c r="J542" s="473"/>
      <c r="K542" s="473"/>
      <c r="L542" s="473"/>
      <c r="M542" s="473"/>
      <c r="N542" s="473"/>
      <c r="O542" s="473"/>
      <c r="P542" s="473"/>
      <c r="Q542" s="473"/>
      <c r="R542" s="473"/>
      <c r="S542" s="473"/>
      <c r="T542" s="473"/>
      <c r="U542" s="473"/>
      <c r="V542" s="473"/>
      <c r="W542" s="473"/>
      <c r="X542" s="473"/>
      <c r="Y542" s="473"/>
      <c r="Z542" s="473"/>
      <c r="AA542" s="473"/>
      <c r="AB542" s="473"/>
      <c r="AC542" s="473"/>
      <c r="AD542" s="473"/>
      <c r="AE542" s="473"/>
      <c r="AF542" s="473"/>
      <c r="AG542" s="473"/>
      <c r="AH542" s="473"/>
      <c r="AI542" s="473"/>
      <c r="AJ542" s="473"/>
      <c r="AK542" s="473"/>
      <c r="AL542" s="473"/>
      <c r="AM542" s="473"/>
      <c r="AN542" s="473"/>
      <c r="AO542" s="473"/>
      <c r="AP542" s="473"/>
      <c r="AQ542" s="473"/>
      <c r="AR542" s="473"/>
      <c r="AS542" s="473"/>
      <c r="AT542" s="473"/>
      <c r="AU542" s="473"/>
      <c r="AV542" s="473"/>
      <c r="AW542" s="473"/>
      <c r="AX542" s="473"/>
      <c r="AY542" s="473"/>
    </row>
    <row r="543" spans="1:51" s="9" customFormat="1">
      <c r="A543" s="154" t="s">
        <v>3873</v>
      </c>
      <c r="B543" s="154" t="s">
        <v>4553</v>
      </c>
      <c r="C543" s="154" t="s">
        <v>4503</v>
      </c>
      <c r="D543" s="154" t="s">
        <v>3507</v>
      </c>
      <c r="E543" s="155" t="s">
        <v>3570</v>
      </c>
      <c r="F543" s="154" t="s">
        <v>4553</v>
      </c>
      <c r="G543" s="155"/>
      <c r="H543" s="473"/>
      <c r="I543" s="473"/>
      <c r="J543" s="473"/>
      <c r="K543" s="473"/>
      <c r="L543" s="473"/>
      <c r="M543" s="473"/>
      <c r="N543" s="473"/>
      <c r="O543" s="473"/>
      <c r="P543" s="473"/>
      <c r="Q543" s="473"/>
      <c r="R543" s="473"/>
      <c r="S543" s="473"/>
      <c r="T543" s="473"/>
      <c r="U543" s="473"/>
      <c r="V543" s="473"/>
      <c r="W543" s="473"/>
      <c r="X543" s="473"/>
      <c r="Y543" s="473"/>
      <c r="Z543" s="473"/>
      <c r="AA543" s="473"/>
      <c r="AB543" s="473"/>
      <c r="AC543" s="473"/>
      <c r="AD543" s="473"/>
      <c r="AE543" s="473"/>
      <c r="AF543" s="473"/>
      <c r="AG543" s="473"/>
      <c r="AH543" s="473"/>
      <c r="AI543" s="473"/>
      <c r="AJ543" s="473"/>
      <c r="AK543" s="473"/>
      <c r="AL543" s="473"/>
      <c r="AM543" s="473"/>
      <c r="AN543" s="473"/>
      <c r="AO543" s="473"/>
      <c r="AP543" s="473"/>
      <c r="AQ543" s="473"/>
      <c r="AR543" s="473"/>
      <c r="AS543" s="473"/>
      <c r="AT543" s="473"/>
      <c r="AU543" s="473"/>
      <c r="AV543" s="473"/>
      <c r="AW543" s="473"/>
      <c r="AX543" s="473"/>
      <c r="AY543" s="473"/>
    </row>
    <row r="544" spans="1:51" s="9" customFormat="1">
      <c r="A544" s="154" t="s">
        <v>3873</v>
      </c>
      <c r="B544" s="154" t="s">
        <v>1843</v>
      </c>
      <c r="C544" s="154" t="s">
        <v>3508</v>
      </c>
      <c r="D544" s="154" t="s">
        <v>3507</v>
      </c>
      <c r="E544" s="155" t="s">
        <v>3570</v>
      </c>
      <c r="F544" s="154" t="s">
        <v>1843</v>
      </c>
      <c r="G544" s="155"/>
      <c r="H544" s="473"/>
      <c r="I544" s="473"/>
      <c r="J544" s="473"/>
      <c r="K544" s="473"/>
      <c r="L544" s="473"/>
      <c r="M544" s="473"/>
      <c r="N544" s="473"/>
      <c r="O544" s="473"/>
      <c r="P544" s="473"/>
      <c r="Q544" s="473"/>
      <c r="R544" s="473"/>
      <c r="S544" s="473"/>
      <c r="T544" s="473"/>
      <c r="U544" s="473"/>
      <c r="V544" s="473"/>
      <c r="W544" s="473"/>
      <c r="X544" s="473"/>
      <c r="Y544" s="473"/>
      <c r="Z544" s="473"/>
      <c r="AA544" s="473"/>
      <c r="AB544" s="473"/>
      <c r="AC544" s="473"/>
      <c r="AD544" s="473"/>
      <c r="AE544" s="473"/>
      <c r="AF544" s="473"/>
      <c r="AG544" s="473"/>
      <c r="AH544" s="473"/>
      <c r="AI544" s="473"/>
      <c r="AJ544" s="473"/>
      <c r="AK544" s="473"/>
      <c r="AL544" s="473"/>
      <c r="AM544" s="473"/>
      <c r="AN544" s="473"/>
      <c r="AO544" s="473"/>
      <c r="AP544" s="473"/>
      <c r="AQ544" s="473"/>
      <c r="AR544" s="473"/>
      <c r="AS544" s="473"/>
      <c r="AT544" s="473"/>
      <c r="AU544" s="473"/>
      <c r="AV544" s="473"/>
      <c r="AW544" s="473"/>
      <c r="AX544" s="473"/>
      <c r="AY544" s="473"/>
    </row>
    <row r="545" spans="1:51" s="9" customFormat="1">
      <c r="A545" s="154" t="s">
        <v>74</v>
      </c>
      <c r="B545" s="154" t="s">
        <v>5265</v>
      </c>
      <c r="C545" s="154" t="s">
        <v>5349</v>
      </c>
      <c r="D545" s="154" t="s">
        <v>5433</v>
      </c>
      <c r="E545" s="154" t="s">
        <v>5464</v>
      </c>
      <c r="F545" s="154" t="s">
        <v>5265</v>
      </c>
      <c r="G545" s="155"/>
      <c r="H545" s="473"/>
      <c r="I545" s="473"/>
      <c r="J545" s="473"/>
      <c r="K545" s="473"/>
      <c r="L545" s="473"/>
      <c r="M545" s="473"/>
      <c r="N545" s="473"/>
      <c r="O545" s="473"/>
      <c r="P545" s="473"/>
      <c r="Q545" s="473"/>
      <c r="R545" s="473"/>
      <c r="S545" s="473"/>
      <c r="T545" s="473"/>
      <c r="U545" s="473"/>
      <c r="V545" s="473"/>
      <c r="W545" s="473"/>
      <c r="X545" s="473"/>
      <c r="Y545" s="473"/>
      <c r="Z545" s="473"/>
      <c r="AA545" s="473"/>
      <c r="AB545" s="473"/>
      <c r="AC545" s="473"/>
      <c r="AD545" s="473"/>
      <c r="AE545" s="473"/>
      <c r="AF545" s="473"/>
      <c r="AG545" s="473"/>
      <c r="AH545" s="473"/>
      <c r="AI545" s="473"/>
      <c r="AJ545" s="473"/>
      <c r="AK545" s="473"/>
      <c r="AL545" s="473"/>
      <c r="AM545" s="473"/>
      <c r="AN545" s="473"/>
      <c r="AO545" s="473"/>
      <c r="AP545" s="473"/>
      <c r="AQ545" s="473"/>
      <c r="AR545" s="473"/>
      <c r="AS545" s="473"/>
      <c r="AT545" s="473"/>
      <c r="AU545" s="473"/>
      <c r="AV545" s="473"/>
      <c r="AW545" s="473"/>
      <c r="AX545" s="473"/>
      <c r="AY545" s="473"/>
    </row>
    <row r="546" spans="1:51" s="9" customFormat="1">
      <c r="A546" s="154" t="s">
        <v>74</v>
      </c>
      <c r="B546" s="154" t="s">
        <v>5266</v>
      </c>
      <c r="C546" s="154" t="s">
        <v>5349</v>
      </c>
      <c r="D546" s="155" t="s">
        <v>5433</v>
      </c>
      <c r="E546" s="154" t="s">
        <v>5464</v>
      </c>
      <c r="F546" s="154" t="s">
        <v>5266</v>
      </c>
      <c r="G546" s="155"/>
      <c r="H546" s="473"/>
      <c r="I546" s="473"/>
      <c r="J546" s="473"/>
      <c r="K546" s="473"/>
      <c r="L546" s="473"/>
      <c r="M546" s="473"/>
      <c r="N546" s="473"/>
      <c r="O546" s="473"/>
      <c r="P546" s="473"/>
      <c r="Q546" s="473"/>
      <c r="R546" s="473"/>
      <c r="S546" s="473"/>
      <c r="T546" s="473"/>
      <c r="U546" s="473"/>
      <c r="V546" s="473"/>
      <c r="W546" s="473"/>
      <c r="X546" s="473"/>
      <c r="Y546" s="473"/>
      <c r="Z546" s="473"/>
      <c r="AA546" s="473"/>
      <c r="AB546" s="473"/>
      <c r="AC546" s="473"/>
      <c r="AD546" s="473"/>
      <c r="AE546" s="473"/>
      <c r="AF546" s="473"/>
      <c r="AG546" s="473"/>
      <c r="AH546" s="473"/>
      <c r="AI546" s="473"/>
      <c r="AJ546" s="473"/>
      <c r="AK546" s="473"/>
      <c r="AL546" s="473"/>
      <c r="AM546" s="473"/>
      <c r="AN546" s="473"/>
      <c r="AO546" s="473"/>
      <c r="AP546" s="473"/>
      <c r="AQ546" s="473"/>
      <c r="AR546" s="473"/>
      <c r="AS546" s="473"/>
      <c r="AT546" s="473"/>
      <c r="AU546" s="473"/>
      <c r="AV546" s="473"/>
      <c r="AW546" s="473"/>
      <c r="AX546" s="473"/>
      <c r="AY546" s="473"/>
    </row>
    <row r="547" spans="1:51" s="9" customFormat="1">
      <c r="A547" s="154" t="s">
        <v>837</v>
      </c>
      <c r="B547" s="154" t="s">
        <v>1144</v>
      </c>
      <c r="C547" s="154" t="s">
        <v>3527</v>
      </c>
      <c r="D547" s="154" t="s">
        <v>3526</v>
      </c>
      <c r="E547" s="155" t="s">
        <v>3580</v>
      </c>
      <c r="F547" s="154" t="s">
        <v>1144</v>
      </c>
      <c r="G547" s="155"/>
      <c r="H547" s="473"/>
      <c r="I547" s="473"/>
      <c r="J547" s="473"/>
      <c r="K547" s="473"/>
      <c r="L547" s="473"/>
      <c r="M547" s="473"/>
      <c r="N547" s="473"/>
      <c r="O547" s="473"/>
      <c r="P547" s="473"/>
      <c r="Q547" s="473"/>
      <c r="R547" s="473"/>
      <c r="S547" s="473"/>
      <c r="T547" s="473"/>
      <c r="U547" s="473"/>
      <c r="V547" s="473"/>
      <c r="W547" s="473"/>
      <c r="X547" s="473"/>
      <c r="Y547" s="473"/>
      <c r="Z547" s="473"/>
      <c r="AA547" s="473"/>
      <c r="AB547" s="473"/>
      <c r="AC547" s="473"/>
      <c r="AD547" s="473"/>
      <c r="AE547" s="473"/>
      <c r="AF547" s="473"/>
      <c r="AG547" s="473"/>
      <c r="AH547" s="473"/>
      <c r="AI547" s="473"/>
      <c r="AJ547" s="473"/>
      <c r="AK547" s="473"/>
      <c r="AL547" s="473"/>
      <c r="AM547" s="473"/>
      <c r="AN547" s="473"/>
      <c r="AO547" s="473"/>
      <c r="AP547" s="473"/>
      <c r="AQ547" s="473"/>
      <c r="AR547" s="473"/>
      <c r="AS547" s="473"/>
      <c r="AT547" s="473"/>
      <c r="AU547" s="473"/>
      <c r="AV547" s="473"/>
      <c r="AW547" s="473"/>
      <c r="AX547" s="473"/>
      <c r="AY547" s="473"/>
    </row>
    <row r="548" spans="1:51" s="9" customFormat="1">
      <c r="A548" s="154" t="s">
        <v>22</v>
      </c>
      <c r="B548" s="829" t="s">
        <v>2426</v>
      </c>
      <c r="C548" s="829" t="s">
        <v>3091</v>
      </c>
      <c r="D548" s="829" t="s">
        <v>3092</v>
      </c>
      <c r="E548" s="161" t="s">
        <v>3093</v>
      </c>
      <c r="F548" s="829" t="s">
        <v>2426</v>
      </c>
      <c r="G548" s="161" t="s">
        <v>5577</v>
      </c>
      <c r="H548" s="473"/>
      <c r="I548" s="473"/>
      <c r="J548" s="473"/>
      <c r="K548" s="473"/>
      <c r="L548" s="473"/>
      <c r="M548" s="473"/>
      <c r="N548" s="473"/>
      <c r="O548" s="473"/>
      <c r="P548" s="473"/>
      <c r="Q548" s="473"/>
      <c r="R548" s="473"/>
      <c r="S548" s="473"/>
      <c r="T548" s="473"/>
      <c r="U548" s="473"/>
      <c r="V548" s="473"/>
      <c r="W548" s="473"/>
      <c r="X548" s="473"/>
      <c r="Y548" s="473"/>
      <c r="Z548" s="473"/>
      <c r="AA548" s="473"/>
      <c r="AB548" s="473"/>
      <c r="AC548" s="473"/>
      <c r="AD548" s="473"/>
      <c r="AE548" s="473"/>
      <c r="AF548" s="473"/>
      <c r="AG548" s="473"/>
      <c r="AH548" s="473"/>
      <c r="AI548" s="473"/>
      <c r="AJ548" s="473"/>
      <c r="AK548" s="473"/>
      <c r="AL548" s="473"/>
      <c r="AM548" s="473"/>
      <c r="AN548" s="473"/>
      <c r="AO548" s="473"/>
      <c r="AP548" s="473"/>
      <c r="AQ548" s="473"/>
      <c r="AR548" s="473"/>
      <c r="AS548" s="473"/>
      <c r="AT548" s="473"/>
      <c r="AU548" s="473"/>
      <c r="AV548" s="473"/>
      <c r="AW548" s="473"/>
      <c r="AX548" s="473"/>
      <c r="AY548" s="473"/>
    </row>
    <row r="549" spans="1:51" s="9" customFormat="1">
      <c r="A549" s="154" t="s">
        <v>3874</v>
      </c>
      <c r="B549" s="154" t="s">
        <v>1187</v>
      </c>
      <c r="C549" s="154" t="s">
        <v>3116</v>
      </c>
      <c r="D549" s="154" t="s">
        <v>3117</v>
      </c>
      <c r="E549" s="155" t="s">
        <v>3118</v>
      </c>
      <c r="F549" s="154" t="s">
        <v>1187</v>
      </c>
      <c r="G549" s="155"/>
      <c r="H549" s="473"/>
      <c r="I549" s="473"/>
      <c r="J549" s="473"/>
      <c r="K549" s="473"/>
      <c r="L549" s="473"/>
      <c r="M549" s="473"/>
      <c r="N549" s="473"/>
      <c r="O549" s="473"/>
      <c r="P549" s="473"/>
      <c r="Q549" s="473"/>
      <c r="R549" s="473"/>
      <c r="S549" s="473"/>
      <c r="T549" s="473"/>
      <c r="U549" s="473"/>
      <c r="V549" s="473"/>
      <c r="W549" s="473"/>
      <c r="X549" s="473"/>
      <c r="Y549" s="473"/>
      <c r="Z549" s="473"/>
      <c r="AA549" s="473"/>
      <c r="AB549" s="473"/>
      <c r="AC549" s="473"/>
      <c r="AD549" s="473"/>
      <c r="AE549" s="473"/>
      <c r="AF549" s="473"/>
      <c r="AG549" s="473"/>
      <c r="AH549" s="473"/>
      <c r="AI549" s="473"/>
      <c r="AJ549" s="473"/>
      <c r="AK549" s="473"/>
      <c r="AL549" s="473"/>
      <c r="AM549" s="473"/>
      <c r="AN549" s="473"/>
      <c r="AO549" s="473"/>
      <c r="AP549" s="473"/>
      <c r="AQ549" s="473"/>
      <c r="AR549" s="473"/>
      <c r="AS549" s="473"/>
      <c r="AT549" s="473"/>
      <c r="AU549" s="473"/>
      <c r="AV549" s="473"/>
      <c r="AW549" s="473"/>
      <c r="AX549" s="473"/>
      <c r="AY549" s="473"/>
    </row>
    <row r="550" spans="1:51" s="9" customFormat="1">
      <c r="A550" s="154" t="s">
        <v>3874</v>
      </c>
      <c r="B550" s="154" t="s">
        <v>1186</v>
      </c>
      <c r="C550" s="154" t="s">
        <v>3116</v>
      </c>
      <c r="D550" s="154" t="s">
        <v>3117</v>
      </c>
      <c r="E550" s="155" t="s">
        <v>3118</v>
      </c>
      <c r="F550" s="154" t="s">
        <v>1186</v>
      </c>
      <c r="G550" s="155"/>
      <c r="H550" s="473"/>
      <c r="I550" s="473"/>
      <c r="J550" s="473"/>
      <c r="K550" s="473"/>
      <c r="L550" s="473"/>
      <c r="M550" s="473"/>
      <c r="N550" s="473"/>
      <c r="O550" s="473"/>
      <c r="P550" s="473"/>
      <c r="Q550" s="473"/>
      <c r="R550" s="473"/>
      <c r="S550" s="473"/>
      <c r="T550" s="473"/>
      <c r="U550" s="473"/>
      <c r="V550" s="473"/>
      <c r="W550" s="473"/>
      <c r="X550" s="473"/>
      <c r="Y550" s="473"/>
      <c r="Z550" s="473"/>
      <c r="AA550" s="473"/>
      <c r="AB550" s="473"/>
      <c r="AC550" s="473"/>
      <c r="AD550" s="473"/>
      <c r="AE550" s="473"/>
      <c r="AF550" s="473"/>
      <c r="AG550" s="473"/>
      <c r="AH550" s="473"/>
      <c r="AI550" s="473"/>
      <c r="AJ550" s="473"/>
      <c r="AK550" s="473"/>
      <c r="AL550" s="473"/>
      <c r="AM550" s="473"/>
      <c r="AN550" s="473"/>
      <c r="AO550" s="473"/>
      <c r="AP550" s="473"/>
      <c r="AQ550" s="473"/>
      <c r="AR550" s="473"/>
      <c r="AS550" s="473"/>
      <c r="AT550" s="473"/>
      <c r="AU550" s="473"/>
      <c r="AV550" s="473"/>
      <c r="AW550" s="473"/>
      <c r="AX550" s="473"/>
      <c r="AY550" s="473"/>
    </row>
    <row r="551" spans="1:51" s="9" customFormat="1">
      <c r="A551" s="154" t="s">
        <v>3874</v>
      </c>
      <c r="B551" s="154" t="s">
        <v>1186</v>
      </c>
      <c r="C551" s="154" t="s">
        <v>1445</v>
      </c>
      <c r="D551" s="154" t="s">
        <v>3117</v>
      </c>
      <c r="E551" s="155" t="s">
        <v>3118</v>
      </c>
      <c r="F551" s="154" t="s">
        <v>1186</v>
      </c>
      <c r="G551" s="155"/>
      <c r="H551" s="473"/>
      <c r="I551" s="473"/>
      <c r="J551" s="473"/>
      <c r="K551" s="473"/>
      <c r="L551" s="473"/>
      <c r="M551" s="473"/>
      <c r="N551" s="473"/>
      <c r="O551" s="473"/>
      <c r="P551" s="473"/>
      <c r="Q551" s="473"/>
      <c r="R551" s="473"/>
      <c r="S551" s="473"/>
      <c r="T551" s="473"/>
      <c r="U551" s="473"/>
      <c r="V551" s="473"/>
      <c r="W551" s="473"/>
      <c r="X551" s="473"/>
      <c r="Y551" s="473"/>
      <c r="Z551" s="473"/>
      <c r="AA551" s="473"/>
      <c r="AB551" s="473"/>
      <c r="AC551" s="473"/>
      <c r="AD551" s="473"/>
      <c r="AE551" s="473"/>
      <c r="AF551" s="473"/>
      <c r="AG551" s="473"/>
      <c r="AH551" s="473"/>
      <c r="AI551" s="473"/>
      <c r="AJ551" s="473"/>
      <c r="AK551" s="473"/>
      <c r="AL551" s="473"/>
      <c r="AM551" s="473"/>
      <c r="AN551" s="473"/>
      <c r="AO551" s="473"/>
      <c r="AP551" s="473"/>
      <c r="AQ551" s="473"/>
      <c r="AR551" s="473"/>
      <c r="AS551" s="473"/>
      <c r="AT551" s="473"/>
      <c r="AU551" s="473"/>
      <c r="AV551" s="473"/>
      <c r="AW551" s="473"/>
      <c r="AX551" s="473"/>
      <c r="AY551" s="473"/>
    </row>
    <row r="552" spans="1:51" s="9" customFormat="1">
      <c r="A552" s="154" t="s">
        <v>48</v>
      </c>
      <c r="B552" s="154" t="s">
        <v>4060</v>
      </c>
      <c r="C552" s="154" t="s">
        <v>4060</v>
      </c>
      <c r="D552" s="154" t="s">
        <v>4248</v>
      </c>
      <c r="E552" s="155" t="s">
        <v>4276</v>
      </c>
      <c r="F552" s="154" t="s">
        <v>4060</v>
      </c>
      <c r="G552" s="155"/>
      <c r="H552" s="473"/>
      <c r="I552" s="473"/>
      <c r="J552" s="473"/>
      <c r="K552" s="473"/>
      <c r="L552" s="473"/>
      <c r="M552" s="473"/>
      <c r="N552" s="473"/>
      <c r="O552" s="473"/>
      <c r="P552" s="473"/>
      <c r="Q552" s="473"/>
      <c r="R552" s="473"/>
      <c r="S552" s="473"/>
      <c r="T552" s="473"/>
      <c r="U552" s="473"/>
      <c r="V552" s="473"/>
      <c r="W552" s="473"/>
      <c r="X552" s="473"/>
      <c r="Y552" s="473"/>
      <c r="Z552" s="473"/>
      <c r="AA552" s="473"/>
      <c r="AB552" s="473"/>
      <c r="AC552" s="473"/>
      <c r="AD552" s="473"/>
      <c r="AE552" s="473"/>
      <c r="AF552" s="473"/>
      <c r="AG552" s="473"/>
      <c r="AH552" s="473"/>
      <c r="AI552" s="473"/>
      <c r="AJ552" s="473"/>
      <c r="AK552" s="473"/>
      <c r="AL552" s="473"/>
      <c r="AM552" s="473"/>
      <c r="AN552" s="473"/>
      <c r="AO552" s="473"/>
      <c r="AP552" s="473"/>
      <c r="AQ552" s="473"/>
      <c r="AR552" s="473"/>
      <c r="AS552" s="473"/>
      <c r="AT552" s="473"/>
      <c r="AU552" s="473"/>
      <c r="AV552" s="473"/>
      <c r="AW552" s="473"/>
      <c r="AX552" s="473"/>
      <c r="AY552" s="473"/>
    </row>
    <row r="553" spans="1:51" s="9" customFormat="1" ht="25.5">
      <c r="A553" s="154" t="s">
        <v>3876</v>
      </c>
      <c r="B553" s="154" t="s">
        <v>1419</v>
      </c>
      <c r="C553" s="154" t="s">
        <v>1424</v>
      </c>
      <c r="D553" s="154" t="s">
        <v>3184</v>
      </c>
      <c r="E553" s="155" t="s">
        <v>3185</v>
      </c>
      <c r="F553" s="154" t="s">
        <v>1419</v>
      </c>
      <c r="G553" s="155"/>
      <c r="H553" s="473"/>
      <c r="I553" s="473"/>
      <c r="J553" s="473"/>
      <c r="K553" s="473"/>
      <c r="L553" s="473"/>
      <c r="M553" s="473"/>
      <c r="N553" s="473"/>
      <c r="O553" s="473"/>
      <c r="P553" s="473"/>
      <c r="Q553" s="473"/>
      <c r="R553" s="473"/>
      <c r="S553" s="473"/>
      <c r="T553" s="473"/>
      <c r="U553" s="473"/>
      <c r="V553" s="473"/>
      <c r="W553" s="473"/>
      <c r="X553" s="473"/>
      <c r="Y553" s="473"/>
      <c r="Z553" s="473"/>
      <c r="AA553" s="473"/>
      <c r="AB553" s="473"/>
      <c r="AC553" s="473"/>
      <c r="AD553" s="473"/>
      <c r="AE553" s="473"/>
      <c r="AF553" s="473"/>
      <c r="AG553" s="473"/>
      <c r="AH553" s="473"/>
      <c r="AI553" s="473"/>
      <c r="AJ553" s="473"/>
      <c r="AK553" s="473"/>
      <c r="AL553" s="473"/>
      <c r="AM553" s="473"/>
      <c r="AN553" s="473"/>
      <c r="AO553" s="473"/>
      <c r="AP553" s="473"/>
      <c r="AQ553" s="473"/>
      <c r="AR553" s="473"/>
      <c r="AS553" s="473"/>
      <c r="AT553" s="473"/>
      <c r="AU553" s="473"/>
      <c r="AV553" s="473"/>
      <c r="AW553" s="473"/>
      <c r="AX553" s="473"/>
      <c r="AY553" s="473"/>
    </row>
    <row r="554" spans="1:51" s="9" customFormat="1" ht="25.5">
      <c r="A554" s="154" t="s">
        <v>3876</v>
      </c>
      <c r="B554" s="154" t="s">
        <v>2302</v>
      </c>
      <c r="C554" s="154" t="s">
        <v>1955</v>
      </c>
      <c r="D554" s="154" t="s">
        <v>3184</v>
      </c>
      <c r="E554" s="155" t="s">
        <v>3185</v>
      </c>
      <c r="F554" s="154" t="s">
        <v>2302</v>
      </c>
      <c r="G554" s="155"/>
      <c r="H554" s="473"/>
      <c r="I554" s="473"/>
      <c r="J554" s="473"/>
      <c r="K554" s="473"/>
      <c r="L554" s="473"/>
      <c r="M554" s="473"/>
      <c r="N554" s="473"/>
      <c r="O554" s="473"/>
      <c r="P554" s="473"/>
      <c r="Q554" s="473"/>
      <c r="R554" s="473"/>
      <c r="S554" s="473"/>
      <c r="T554" s="473"/>
      <c r="U554" s="473"/>
      <c r="V554" s="473"/>
      <c r="W554" s="473"/>
      <c r="X554" s="473"/>
      <c r="Y554" s="473"/>
      <c r="Z554" s="473"/>
      <c r="AA554" s="473"/>
      <c r="AB554" s="473"/>
      <c r="AC554" s="473"/>
      <c r="AD554" s="473"/>
      <c r="AE554" s="473"/>
      <c r="AF554" s="473"/>
      <c r="AG554" s="473"/>
      <c r="AH554" s="473"/>
      <c r="AI554" s="473"/>
      <c r="AJ554" s="473"/>
      <c r="AK554" s="473"/>
      <c r="AL554" s="473"/>
      <c r="AM554" s="473"/>
      <c r="AN554" s="473"/>
      <c r="AO554" s="473"/>
      <c r="AP554" s="473"/>
      <c r="AQ554" s="473"/>
      <c r="AR554" s="473"/>
      <c r="AS554" s="473"/>
      <c r="AT554" s="473"/>
      <c r="AU554" s="473"/>
      <c r="AV554" s="473"/>
      <c r="AW554" s="473"/>
      <c r="AX554" s="473"/>
      <c r="AY554" s="473"/>
    </row>
    <row r="555" spans="1:51" s="9" customFormat="1" ht="25.5">
      <c r="A555" s="154" t="s">
        <v>3876</v>
      </c>
      <c r="B555" s="154" t="s">
        <v>2302</v>
      </c>
      <c r="C555" s="154" t="s">
        <v>1424</v>
      </c>
      <c r="D555" s="154" t="s">
        <v>3184</v>
      </c>
      <c r="E555" s="155" t="s">
        <v>3185</v>
      </c>
      <c r="F555" s="154" t="s">
        <v>2302</v>
      </c>
      <c r="G555" s="155"/>
      <c r="H555" s="473"/>
      <c r="I555" s="473"/>
      <c r="J555" s="473"/>
      <c r="K555" s="473"/>
      <c r="L555" s="473"/>
      <c r="M555" s="473"/>
      <c r="N555" s="473"/>
      <c r="O555" s="473"/>
      <c r="P555" s="473"/>
      <c r="Q555" s="473"/>
      <c r="R555" s="473"/>
      <c r="S555" s="473"/>
      <c r="T555" s="473"/>
      <c r="U555" s="473"/>
      <c r="V555" s="473"/>
      <c r="W555" s="473"/>
      <c r="X555" s="473"/>
      <c r="Y555" s="473"/>
      <c r="Z555" s="473"/>
      <c r="AA555" s="473"/>
      <c r="AB555" s="473"/>
      <c r="AC555" s="473"/>
      <c r="AD555" s="473"/>
      <c r="AE555" s="473"/>
      <c r="AF555" s="473"/>
      <c r="AG555" s="473"/>
      <c r="AH555" s="473"/>
      <c r="AI555" s="473"/>
      <c r="AJ555" s="473"/>
      <c r="AK555" s="473"/>
      <c r="AL555" s="473"/>
      <c r="AM555" s="473"/>
      <c r="AN555" s="473"/>
      <c r="AO555" s="473"/>
      <c r="AP555" s="473"/>
      <c r="AQ555" s="473"/>
      <c r="AR555" s="473"/>
      <c r="AS555" s="473"/>
      <c r="AT555" s="473"/>
      <c r="AU555" s="473"/>
      <c r="AV555" s="473"/>
      <c r="AW555" s="473"/>
      <c r="AX555" s="473"/>
      <c r="AY555" s="473"/>
    </row>
    <row r="556" spans="1:51" s="738" customFormat="1">
      <c r="A556" s="154" t="s">
        <v>74</v>
      </c>
      <c r="B556" s="154" t="s">
        <v>3415</v>
      </c>
      <c r="C556" s="154" t="s">
        <v>1424</v>
      </c>
      <c r="D556" s="154" t="s">
        <v>3184</v>
      </c>
      <c r="E556" s="154" t="s">
        <v>3185</v>
      </c>
      <c r="F556" s="154" t="s">
        <v>3415</v>
      </c>
      <c r="G556" s="155"/>
      <c r="H556" s="473"/>
      <c r="I556" s="473"/>
      <c r="J556" s="473"/>
      <c r="K556" s="473"/>
      <c r="L556" s="473"/>
      <c r="M556" s="473"/>
      <c r="N556" s="473"/>
      <c r="O556" s="473"/>
      <c r="P556" s="473"/>
      <c r="Q556" s="473"/>
      <c r="R556" s="473"/>
      <c r="S556" s="473"/>
      <c r="T556" s="473"/>
      <c r="U556" s="473"/>
      <c r="V556" s="473"/>
      <c r="W556" s="473"/>
      <c r="X556" s="473"/>
      <c r="Y556" s="473"/>
      <c r="Z556" s="473"/>
      <c r="AA556" s="473"/>
      <c r="AB556" s="473"/>
      <c r="AC556" s="473"/>
      <c r="AD556" s="473"/>
      <c r="AE556" s="473"/>
      <c r="AF556" s="473"/>
      <c r="AG556" s="473"/>
      <c r="AH556" s="473"/>
      <c r="AI556" s="473"/>
      <c r="AJ556" s="473"/>
      <c r="AK556" s="473"/>
      <c r="AL556" s="473"/>
      <c r="AM556" s="473"/>
      <c r="AN556" s="473"/>
      <c r="AO556" s="473"/>
      <c r="AP556" s="473"/>
      <c r="AQ556" s="473"/>
      <c r="AR556" s="473"/>
      <c r="AS556" s="473"/>
      <c r="AT556" s="473"/>
      <c r="AU556" s="473"/>
      <c r="AV556" s="473"/>
      <c r="AW556" s="473"/>
      <c r="AX556" s="473"/>
      <c r="AY556" s="473"/>
    </row>
    <row r="557" spans="1:51" s="9" customFormat="1">
      <c r="A557" s="154" t="s">
        <v>74</v>
      </c>
      <c r="B557" s="154" t="s">
        <v>2302</v>
      </c>
      <c r="C557" s="154" t="s">
        <v>1424</v>
      </c>
      <c r="D557" s="154" t="s">
        <v>3184</v>
      </c>
      <c r="E557" s="154" t="s">
        <v>3185</v>
      </c>
      <c r="F557" s="154" t="s">
        <v>2302</v>
      </c>
      <c r="G557" s="155"/>
      <c r="H557" s="473"/>
      <c r="I557" s="473"/>
      <c r="J557" s="473"/>
      <c r="K557" s="473"/>
      <c r="L557" s="473"/>
      <c r="M557" s="473"/>
      <c r="N557" s="473"/>
      <c r="O557" s="473"/>
      <c r="P557" s="473"/>
      <c r="Q557" s="473"/>
      <c r="R557" s="473"/>
      <c r="S557" s="473"/>
      <c r="T557" s="473"/>
      <c r="U557" s="473"/>
      <c r="V557" s="473"/>
      <c r="W557" s="473"/>
      <c r="X557" s="473"/>
      <c r="Y557" s="473"/>
      <c r="Z557" s="473"/>
      <c r="AA557" s="473"/>
      <c r="AB557" s="473"/>
      <c r="AC557" s="473"/>
      <c r="AD557" s="473"/>
      <c r="AE557" s="473"/>
      <c r="AF557" s="473"/>
      <c r="AG557" s="473"/>
      <c r="AH557" s="473"/>
      <c r="AI557" s="473"/>
      <c r="AJ557" s="473"/>
      <c r="AK557" s="473"/>
      <c r="AL557" s="473"/>
      <c r="AM557" s="473"/>
      <c r="AN557" s="473"/>
      <c r="AO557" s="473"/>
      <c r="AP557" s="473"/>
      <c r="AQ557" s="473"/>
      <c r="AR557" s="473"/>
      <c r="AS557" s="473"/>
      <c r="AT557" s="473"/>
      <c r="AU557" s="473"/>
      <c r="AV557" s="473"/>
      <c r="AW557" s="473"/>
      <c r="AX557" s="473"/>
      <c r="AY557" s="473"/>
    </row>
    <row r="558" spans="1:51" s="9" customFormat="1">
      <c r="A558" s="154" t="s">
        <v>74</v>
      </c>
      <c r="B558" s="154" t="s">
        <v>5260</v>
      </c>
      <c r="C558" s="154" t="s">
        <v>1424</v>
      </c>
      <c r="D558" s="154" t="s">
        <v>3184</v>
      </c>
      <c r="E558" s="154" t="s">
        <v>3185</v>
      </c>
      <c r="F558" s="154" t="s">
        <v>5260</v>
      </c>
      <c r="G558" s="155"/>
      <c r="H558" s="473"/>
      <c r="I558" s="473"/>
      <c r="J558" s="473"/>
      <c r="K558" s="473"/>
      <c r="L558" s="473"/>
      <c r="M558" s="473"/>
      <c r="N558" s="473"/>
      <c r="O558" s="473"/>
      <c r="P558" s="473"/>
      <c r="Q558" s="473"/>
      <c r="R558" s="473"/>
      <c r="S558" s="473"/>
      <c r="T558" s="473"/>
      <c r="U558" s="473"/>
      <c r="V558" s="473"/>
      <c r="W558" s="473"/>
      <c r="X558" s="473"/>
      <c r="Y558" s="473"/>
      <c r="Z558" s="473"/>
      <c r="AA558" s="473"/>
      <c r="AB558" s="473"/>
      <c r="AC558" s="473"/>
      <c r="AD558" s="473"/>
      <c r="AE558" s="473"/>
      <c r="AF558" s="473"/>
      <c r="AG558" s="473"/>
      <c r="AH558" s="473"/>
      <c r="AI558" s="473"/>
      <c r="AJ558" s="473"/>
      <c r="AK558" s="473"/>
      <c r="AL558" s="473"/>
      <c r="AM558" s="473"/>
      <c r="AN558" s="473"/>
      <c r="AO558" s="473"/>
      <c r="AP558" s="473"/>
      <c r="AQ558" s="473"/>
      <c r="AR558" s="473"/>
      <c r="AS558" s="473"/>
      <c r="AT558" s="473"/>
      <c r="AU558" s="473"/>
      <c r="AV558" s="473"/>
      <c r="AW558" s="473"/>
      <c r="AX558" s="473"/>
      <c r="AY558" s="473"/>
    </row>
    <row r="559" spans="1:51" s="9" customFormat="1">
      <c r="A559" s="154" t="s">
        <v>74</v>
      </c>
      <c r="B559" s="154" t="s">
        <v>5266</v>
      </c>
      <c r="C559" s="154" t="s">
        <v>5420</v>
      </c>
      <c r="D559" s="154" t="s">
        <v>5441</v>
      </c>
      <c r="E559" s="154" t="s">
        <v>5473</v>
      </c>
      <c r="F559" s="154" t="s">
        <v>5266</v>
      </c>
      <c r="G559" s="155"/>
      <c r="H559" s="473"/>
      <c r="I559" s="473"/>
      <c r="J559" s="473"/>
      <c r="K559" s="473"/>
      <c r="L559" s="473"/>
      <c r="M559" s="473"/>
      <c r="N559" s="473"/>
      <c r="O559" s="473"/>
      <c r="P559" s="473"/>
      <c r="Q559" s="473"/>
      <c r="R559" s="473"/>
      <c r="S559" s="473"/>
      <c r="T559" s="473"/>
      <c r="U559" s="473"/>
      <c r="V559" s="473"/>
      <c r="W559" s="473"/>
      <c r="X559" s="473"/>
      <c r="Y559" s="473"/>
      <c r="Z559" s="473"/>
      <c r="AA559" s="473"/>
      <c r="AB559" s="473"/>
      <c r="AC559" s="473"/>
      <c r="AD559" s="473"/>
      <c r="AE559" s="473"/>
      <c r="AF559" s="473"/>
      <c r="AG559" s="473"/>
      <c r="AH559" s="473"/>
      <c r="AI559" s="473"/>
      <c r="AJ559" s="473"/>
      <c r="AK559" s="473"/>
      <c r="AL559" s="473"/>
      <c r="AM559" s="473"/>
      <c r="AN559" s="473"/>
      <c r="AO559" s="473"/>
      <c r="AP559" s="473"/>
      <c r="AQ559" s="473"/>
      <c r="AR559" s="473"/>
      <c r="AS559" s="473"/>
      <c r="AT559" s="473"/>
      <c r="AU559" s="473"/>
      <c r="AV559" s="473"/>
      <c r="AW559" s="473"/>
      <c r="AX559" s="473"/>
      <c r="AY559" s="473"/>
    </row>
    <row r="560" spans="1:51" s="9" customFormat="1">
      <c r="A560" s="154" t="s">
        <v>3876</v>
      </c>
      <c r="B560" s="154" t="s">
        <v>1419</v>
      </c>
      <c r="C560" s="154" t="s">
        <v>3495</v>
      </c>
      <c r="D560" s="154" t="s">
        <v>3496</v>
      </c>
      <c r="E560" s="155" t="s">
        <v>3548</v>
      </c>
      <c r="F560" s="154" t="s">
        <v>1419</v>
      </c>
      <c r="G560" s="155"/>
      <c r="H560" s="473"/>
      <c r="I560" s="473"/>
      <c r="J560" s="473"/>
      <c r="K560" s="473"/>
      <c r="L560" s="473"/>
      <c r="M560" s="473"/>
      <c r="N560" s="473"/>
      <c r="O560" s="473"/>
      <c r="P560" s="473"/>
      <c r="Q560" s="473"/>
      <c r="R560" s="473"/>
      <c r="S560" s="473"/>
      <c r="T560" s="473"/>
      <c r="U560" s="473"/>
      <c r="V560" s="473"/>
      <c r="W560" s="473"/>
      <c r="X560" s="473"/>
      <c r="Y560" s="473"/>
      <c r="Z560" s="473"/>
      <c r="AA560" s="473"/>
      <c r="AB560" s="473"/>
      <c r="AC560" s="473"/>
      <c r="AD560" s="473"/>
      <c r="AE560" s="473"/>
      <c r="AF560" s="473"/>
      <c r="AG560" s="473"/>
      <c r="AH560" s="473"/>
      <c r="AI560" s="473"/>
      <c r="AJ560" s="473"/>
      <c r="AK560" s="473"/>
      <c r="AL560" s="473"/>
      <c r="AM560" s="473"/>
      <c r="AN560" s="473"/>
      <c r="AO560" s="473"/>
      <c r="AP560" s="473"/>
      <c r="AQ560" s="473"/>
      <c r="AR560" s="473"/>
      <c r="AS560" s="473"/>
      <c r="AT560" s="473"/>
      <c r="AU560" s="473"/>
      <c r="AV560" s="473"/>
      <c r="AW560" s="473"/>
      <c r="AX560" s="473"/>
      <c r="AY560" s="473"/>
    </row>
    <row r="561" spans="1:51" s="738" customFormat="1">
      <c r="A561" s="154" t="s">
        <v>3876</v>
      </c>
      <c r="B561" s="154" t="s">
        <v>2302</v>
      </c>
      <c r="C561" s="154" t="s">
        <v>3495</v>
      </c>
      <c r="D561" s="154" t="s">
        <v>3496</v>
      </c>
      <c r="E561" s="155" t="s">
        <v>3548</v>
      </c>
      <c r="F561" s="154" t="s">
        <v>2302</v>
      </c>
      <c r="G561" s="155"/>
      <c r="H561" s="473"/>
      <c r="I561" s="473"/>
      <c r="J561" s="473"/>
      <c r="K561" s="473"/>
      <c r="L561" s="473"/>
      <c r="M561" s="473"/>
      <c r="N561" s="473"/>
      <c r="O561" s="473"/>
      <c r="P561" s="473"/>
      <c r="Q561" s="473"/>
      <c r="R561" s="473"/>
      <c r="S561" s="473"/>
      <c r="T561" s="473"/>
      <c r="U561" s="473"/>
      <c r="V561" s="473"/>
      <c r="W561" s="473"/>
      <c r="X561" s="473"/>
      <c r="Y561" s="473"/>
      <c r="Z561" s="473"/>
      <c r="AA561" s="473"/>
      <c r="AB561" s="473"/>
      <c r="AC561" s="473"/>
      <c r="AD561" s="473"/>
      <c r="AE561" s="473"/>
      <c r="AF561" s="473"/>
      <c r="AG561" s="473"/>
      <c r="AH561" s="473"/>
      <c r="AI561" s="473"/>
      <c r="AJ561" s="473"/>
      <c r="AK561" s="473"/>
      <c r="AL561" s="473"/>
      <c r="AM561" s="473"/>
      <c r="AN561" s="473"/>
      <c r="AO561" s="473"/>
      <c r="AP561" s="473"/>
      <c r="AQ561" s="473"/>
      <c r="AR561" s="473"/>
      <c r="AS561" s="473"/>
      <c r="AT561" s="473"/>
      <c r="AU561" s="473"/>
      <c r="AV561" s="473"/>
      <c r="AW561" s="473"/>
      <c r="AX561" s="473"/>
      <c r="AY561" s="473"/>
    </row>
    <row r="562" spans="1:51" s="9" customFormat="1">
      <c r="A562" s="154" t="s">
        <v>74</v>
      </c>
      <c r="B562" s="154" t="s">
        <v>3415</v>
      </c>
      <c r="C562" s="154" t="s">
        <v>3495</v>
      </c>
      <c r="D562" s="154" t="s">
        <v>3496</v>
      </c>
      <c r="E562" s="154" t="s">
        <v>3548</v>
      </c>
      <c r="F562" s="154" t="s">
        <v>3415</v>
      </c>
      <c r="G562" s="155"/>
      <c r="H562" s="473"/>
      <c r="I562" s="473"/>
      <c r="J562" s="473"/>
      <c r="K562" s="473"/>
      <c r="L562" s="473"/>
      <c r="M562" s="473"/>
      <c r="N562" s="473"/>
      <c r="O562" s="473"/>
      <c r="P562" s="473"/>
      <c r="Q562" s="473"/>
      <c r="R562" s="473"/>
      <c r="S562" s="473"/>
      <c r="T562" s="473"/>
      <c r="U562" s="473"/>
      <c r="V562" s="473"/>
      <c r="W562" s="473"/>
      <c r="X562" s="473"/>
      <c r="Y562" s="473"/>
      <c r="Z562" s="473"/>
      <c r="AA562" s="473"/>
      <c r="AB562" s="473"/>
      <c r="AC562" s="473"/>
      <c r="AD562" s="473"/>
      <c r="AE562" s="473"/>
      <c r="AF562" s="473"/>
      <c r="AG562" s="473"/>
      <c r="AH562" s="473"/>
      <c r="AI562" s="473"/>
      <c r="AJ562" s="473"/>
      <c r="AK562" s="473"/>
      <c r="AL562" s="473"/>
      <c r="AM562" s="473"/>
      <c r="AN562" s="473"/>
      <c r="AO562" s="473"/>
      <c r="AP562" s="473"/>
      <c r="AQ562" s="473"/>
      <c r="AR562" s="473"/>
      <c r="AS562" s="473"/>
      <c r="AT562" s="473"/>
      <c r="AU562" s="473"/>
      <c r="AV562" s="473"/>
      <c r="AW562" s="473"/>
      <c r="AX562" s="473"/>
      <c r="AY562" s="473"/>
    </row>
    <row r="563" spans="1:51" s="9" customFormat="1">
      <c r="A563" s="154" t="s">
        <v>74</v>
      </c>
      <c r="B563" s="154" t="s">
        <v>2302</v>
      </c>
      <c r="C563" s="154" t="s">
        <v>3495</v>
      </c>
      <c r="D563" s="154" t="s">
        <v>3496</v>
      </c>
      <c r="E563" s="154" t="s">
        <v>3548</v>
      </c>
      <c r="F563" s="154" t="s">
        <v>2302</v>
      </c>
      <c r="G563" s="155"/>
      <c r="H563" s="473"/>
      <c r="I563" s="473"/>
      <c r="J563" s="473"/>
      <c r="K563" s="473"/>
      <c r="L563" s="473"/>
      <c r="M563" s="473"/>
      <c r="N563" s="473"/>
      <c r="O563" s="473"/>
      <c r="P563" s="473"/>
      <c r="Q563" s="473"/>
      <c r="R563" s="473"/>
      <c r="S563" s="473"/>
      <c r="T563" s="473"/>
      <c r="U563" s="473"/>
      <c r="V563" s="473"/>
      <c r="W563" s="473"/>
      <c r="X563" s="473"/>
      <c r="Y563" s="473"/>
      <c r="Z563" s="473"/>
      <c r="AA563" s="473"/>
      <c r="AB563" s="473"/>
      <c r="AC563" s="473"/>
      <c r="AD563" s="473"/>
      <c r="AE563" s="473"/>
      <c r="AF563" s="473"/>
      <c r="AG563" s="473"/>
      <c r="AH563" s="473"/>
      <c r="AI563" s="473"/>
      <c r="AJ563" s="473"/>
      <c r="AK563" s="473"/>
      <c r="AL563" s="473"/>
      <c r="AM563" s="473"/>
      <c r="AN563" s="473"/>
      <c r="AO563" s="473"/>
      <c r="AP563" s="473"/>
      <c r="AQ563" s="473"/>
      <c r="AR563" s="473"/>
      <c r="AS563" s="473"/>
      <c r="AT563" s="473"/>
      <c r="AU563" s="473"/>
      <c r="AV563" s="473"/>
      <c r="AW563" s="473"/>
      <c r="AX563" s="473"/>
      <c r="AY563" s="473"/>
    </row>
    <row r="564" spans="1:51" s="9" customFormat="1">
      <c r="A564" s="154" t="s">
        <v>22</v>
      </c>
      <c r="B564" s="154" t="s">
        <v>3937</v>
      </c>
      <c r="C564" s="154" t="s">
        <v>3995</v>
      </c>
      <c r="D564" s="154" t="s">
        <v>4047</v>
      </c>
      <c r="E564" s="155" t="s">
        <v>4268</v>
      </c>
      <c r="F564" s="154" t="s">
        <v>3937</v>
      </c>
      <c r="G564" s="155" t="s">
        <v>5577</v>
      </c>
      <c r="H564" s="473"/>
      <c r="I564" s="473"/>
      <c r="J564" s="473"/>
      <c r="K564" s="473"/>
      <c r="L564" s="473"/>
      <c r="M564" s="473"/>
      <c r="N564" s="473"/>
      <c r="O564" s="473"/>
      <c r="P564" s="473"/>
      <c r="Q564" s="473"/>
      <c r="R564" s="473"/>
      <c r="S564" s="473"/>
      <c r="T564" s="473"/>
      <c r="U564" s="473"/>
      <c r="V564" s="473"/>
      <c r="W564" s="473"/>
      <c r="X564" s="473"/>
      <c r="Y564" s="473"/>
      <c r="Z564" s="473"/>
      <c r="AA564" s="473"/>
      <c r="AB564" s="473"/>
      <c r="AC564" s="473"/>
      <c r="AD564" s="473"/>
      <c r="AE564" s="473"/>
      <c r="AF564" s="473"/>
      <c r="AG564" s="473"/>
      <c r="AH564" s="473"/>
      <c r="AI564" s="473"/>
      <c r="AJ564" s="473"/>
      <c r="AK564" s="473"/>
      <c r="AL564" s="473"/>
      <c r="AM564" s="473"/>
      <c r="AN564" s="473"/>
      <c r="AO564" s="473"/>
      <c r="AP564" s="473"/>
      <c r="AQ564" s="473"/>
      <c r="AR564" s="473"/>
      <c r="AS564" s="473"/>
      <c r="AT564" s="473"/>
      <c r="AU564" s="473"/>
      <c r="AV564" s="473"/>
      <c r="AW564" s="473"/>
      <c r="AX564" s="473"/>
      <c r="AY564" s="473"/>
    </row>
    <row r="565" spans="1:51" s="9" customFormat="1">
      <c r="A565" s="154" t="s">
        <v>839</v>
      </c>
      <c r="B565" s="154" t="s">
        <v>1163</v>
      </c>
      <c r="C565" s="154" t="s">
        <v>3298</v>
      </c>
      <c r="D565" s="154" t="s">
        <v>3299</v>
      </c>
      <c r="E565" s="155" t="s">
        <v>3300</v>
      </c>
      <c r="F565" s="154" t="s">
        <v>1163</v>
      </c>
      <c r="G565" s="155" t="s">
        <v>5577</v>
      </c>
      <c r="H565" s="473"/>
      <c r="I565" s="473"/>
      <c r="J565" s="473"/>
      <c r="K565" s="473"/>
      <c r="L565" s="473"/>
      <c r="M565" s="473"/>
      <c r="N565" s="473"/>
      <c r="O565" s="473"/>
      <c r="P565" s="473"/>
      <c r="Q565" s="473"/>
      <c r="R565" s="473"/>
      <c r="S565" s="473"/>
      <c r="T565" s="473"/>
      <c r="U565" s="473"/>
      <c r="V565" s="473"/>
      <c r="W565" s="473"/>
      <c r="X565" s="473"/>
      <c r="Y565" s="473"/>
      <c r="Z565" s="473"/>
      <c r="AA565" s="473"/>
      <c r="AB565" s="473"/>
      <c r="AC565" s="473"/>
      <c r="AD565" s="473"/>
      <c r="AE565" s="473"/>
      <c r="AF565" s="473"/>
      <c r="AG565" s="473"/>
      <c r="AH565" s="473"/>
      <c r="AI565" s="473"/>
      <c r="AJ565" s="473"/>
      <c r="AK565" s="473"/>
      <c r="AL565" s="473"/>
      <c r="AM565" s="473"/>
      <c r="AN565" s="473"/>
      <c r="AO565" s="473"/>
      <c r="AP565" s="473"/>
      <c r="AQ565" s="473"/>
      <c r="AR565" s="473"/>
      <c r="AS565" s="473"/>
      <c r="AT565" s="473"/>
      <c r="AU565" s="473"/>
      <c r="AV565" s="473"/>
      <c r="AW565" s="473"/>
      <c r="AX565" s="473"/>
      <c r="AY565" s="473"/>
    </row>
    <row r="566" spans="1:51" s="9" customFormat="1">
      <c r="A566" s="154" t="s">
        <v>22</v>
      </c>
      <c r="B566" s="154" t="s">
        <v>3941</v>
      </c>
      <c r="C566" s="154" t="s">
        <v>4034</v>
      </c>
      <c r="D566" s="154" t="s">
        <v>4048</v>
      </c>
      <c r="E566" s="155" t="s">
        <v>4269</v>
      </c>
      <c r="F566" s="154" t="s">
        <v>3941</v>
      </c>
      <c r="G566" s="155" t="s">
        <v>5577</v>
      </c>
      <c r="H566" s="473"/>
      <c r="I566" s="473"/>
      <c r="J566" s="473"/>
      <c r="K566" s="473"/>
      <c r="L566" s="473"/>
      <c r="M566" s="473"/>
      <c r="N566" s="473"/>
      <c r="O566" s="473"/>
      <c r="P566" s="473"/>
      <c r="Q566" s="473"/>
      <c r="R566" s="473"/>
      <c r="S566" s="473"/>
      <c r="T566" s="473"/>
      <c r="U566" s="473"/>
      <c r="V566" s="473"/>
      <c r="W566" s="473"/>
      <c r="X566" s="473"/>
      <c r="Y566" s="473"/>
      <c r="Z566" s="473"/>
      <c r="AA566" s="473"/>
      <c r="AB566" s="473"/>
      <c r="AC566" s="473"/>
      <c r="AD566" s="473"/>
      <c r="AE566" s="473"/>
      <c r="AF566" s="473"/>
      <c r="AG566" s="473"/>
      <c r="AH566" s="473"/>
      <c r="AI566" s="473"/>
      <c r="AJ566" s="473"/>
      <c r="AK566" s="473"/>
      <c r="AL566" s="473"/>
      <c r="AM566" s="473"/>
      <c r="AN566" s="473"/>
      <c r="AO566" s="473"/>
      <c r="AP566" s="473"/>
      <c r="AQ566" s="473"/>
      <c r="AR566" s="473"/>
      <c r="AS566" s="473"/>
      <c r="AT566" s="473"/>
      <c r="AU566" s="473"/>
      <c r="AV566" s="473"/>
      <c r="AW566" s="473"/>
      <c r="AX566" s="473"/>
      <c r="AY566" s="473"/>
    </row>
    <row r="567" spans="1:51" s="9" customFormat="1">
      <c r="A567" s="154" t="s">
        <v>22</v>
      </c>
      <c r="B567" s="154" t="s">
        <v>4605</v>
      </c>
      <c r="C567" s="154" t="s">
        <v>4034</v>
      </c>
      <c r="D567" s="154" t="s">
        <v>4048</v>
      </c>
      <c r="E567" s="154" t="s">
        <v>4269</v>
      </c>
      <c r="F567" s="154" t="s">
        <v>4605</v>
      </c>
      <c r="G567" s="155" t="s">
        <v>5577</v>
      </c>
      <c r="H567" s="473"/>
      <c r="I567" s="473"/>
      <c r="J567" s="473"/>
      <c r="K567" s="473"/>
      <c r="L567" s="473"/>
      <c r="M567" s="473"/>
      <c r="N567" s="473"/>
      <c r="O567" s="473"/>
      <c r="P567" s="473"/>
      <c r="Q567" s="473"/>
      <c r="R567" s="473"/>
      <c r="S567" s="473"/>
      <c r="T567" s="473"/>
      <c r="U567" s="473"/>
      <c r="V567" s="473"/>
      <c r="W567" s="473"/>
      <c r="X567" s="473"/>
      <c r="Y567" s="473"/>
      <c r="Z567" s="473"/>
      <c r="AA567" s="473"/>
      <c r="AB567" s="473"/>
      <c r="AC567" s="473"/>
      <c r="AD567" s="473"/>
      <c r="AE567" s="473"/>
      <c r="AF567" s="473"/>
      <c r="AG567" s="473"/>
      <c r="AH567" s="473"/>
      <c r="AI567" s="473"/>
      <c r="AJ567" s="473"/>
      <c r="AK567" s="473"/>
      <c r="AL567" s="473"/>
      <c r="AM567" s="473"/>
      <c r="AN567" s="473"/>
      <c r="AO567" s="473"/>
      <c r="AP567" s="473"/>
      <c r="AQ567" s="473"/>
      <c r="AR567" s="473"/>
      <c r="AS567" s="473"/>
      <c r="AT567" s="473"/>
      <c r="AU567" s="473"/>
      <c r="AV567" s="473"/>
      <c r="AW567" s="473"/>
      <c r="AX567" s="473"/>
      <c r="AY567" s="473"/>
    </row>
    <row r="568" spans="1:51" s="9" customFormat="1">
      <c r="A568" s="154" t="s">
        <v>3874</v>
      </c>
      <c r="B568" s="154" t="s">
        <v>1173</v>
      </c>
      <c r="C568" s="154" t="s">
        <v>1225</v>
      </c>
      <c r="D568" s="154" t="s">
        <v>3292</v>
      </c>
      <c r="E568" s="155" t="s">
        <v>3293</v>
      </c>
      <c r="F568" s="154" t="s">
        <v>1173</v>
      </c>
      <c r="G568" s="155"/>
      <c r="H568" s="473"/>
      <c r="I568" s="473"/>
      <c r="J568" s="473"/>
      <c r="K568" s="473"/>
      <c r="L568" s="473"/>
      <c r="M568" s="473"/>
      <c r="N568" s="473"/>
      <c r="O568" s="473"/>
      <c r="P568" s="473"/>
      <c r="Q568" s="473"/>
      <c r="R568" s="473"/>
      <c r="S568" s="473"/>
      <c r="T568" s="473"/>
      <c r="U568" s="473"/>
      <c r="V568" s="473"/>
      <c r="W568" s="473"/>
      <c r="X568" s="473"/>
      <c r="Y568" s="473"/>
      <c r="Z568" s="473"/>
      <c r="AA568" s="473"/>
      <c r="AB568" s="473"/>
      <c r="AC568" s="473"/>
      <c r="AD568" s="473"/>
      <c r="AE568" s="473"/>
      <c r="AF568" s="473"/>
      <c r="AG568" s="473"/>
      <c r="AH568" s="473"/>
      <c r="AI568" s="473"/>
      <c r="AJ568" s="473"/>
      <c r="AK568" s="473"/>
      <c r="AL568" s="473"/>
      <c r="AM568" s="473"/>
      <c r="AN568" s="473"/>
      <c r="AO568" s="473"/>
      <c r="AP568" s="473"/>
      <c r="AQ568" s="473"/>
      <c r="AR568" s="473"/>
      <c r="AS568" s="473"/>
      <c r="AT568" s="473"/>
      <c r="AU568" s="473"/>
      <c r="AV568" s="473"/>
      <c r="AW568" s="473"/>
      <c r="AX568" s="473"/>
      <c r="AY568" s="473"/>
    </row>
    <row r="569" spans="1:51" s="9" customFormat="1">
      <c r="A569" s="154" t="s">
        <v>3874</v>
      </c>
      <c r="B569" s="154" t="s">
        <v>1173</v>
      </c>
      <c r="C569" s="154" t="s">
        <v>1443</v>
      </c>
      <c r="D569" s="154" t="s">
        <v>3465</v>
      </c>
      <c r="E569" s="155" t="s">
        <v>3293</v>
      </c>
      <c r="F569" s="154" t="s">
        <v>1173</v>
      </c>
      <c r="G569" s="155"/>
      <c r="H569" s="473"/>
      <c r="I569" s="473"/>
      <c r="J569" s="473"/>
      <c r="K569" s="473"/>
      <c r="L569" s="473"/>
      <c r="M569" s="473"/>
      <c r="N569" s="473"/>
      <c r="O569" s="473"/>
      <c r="P569" s="473"/>
      <c r="Q569" s="473"/>
      <c r="R569" s="473"/>
      <c r="S569" s="473"/>
      <c r="T569" s="473"/>
      <c r="U569" s="473"/>
      <c r="V569" s="473"/>
      <c r="W569" s="473"/>
      <c r="X569" s="473"/>
      <c r="Y569" s="473"/>
      <c r="Z569" s="473"/>
      <c r="AA569" s="473"/>
      <c r="AB569" s="473"/>
      <c r="AC569" s="473"/>
      <c r="AD569" s="473"/>
      <c r="AE569" s="473"/>
      <c r="AF569" s="473"/>
      <c r="AG569" s="473"/>
      <c r="AH569" s="473"/>
      <c r="AI569" s="473"/>
      <c r="AJ569" s="473"/>
      <c r="AK569" s="473"/>
      <c r="AL569" s="473"/>
      <c r="AM569" s="473"/>
      <c r="AN569" s="473"/>
      <c r="AO569" s="473"/>
      <c r="AP569" s="473"/>
      <c r="AQ569" s="473"/>
      <c r="AR569" s="473"/>
      <c r="AS569" s="473"/>
      <c r="AT569" s="473"/>
      <c r="AU569" s="473"/>
      <c r="AV569" s="473"/>
      <c r="AW569" s="473"/>
      <c r="AX569" s="473"/>
      <c r="AY569" s="473"/>
    </row>
    <row r="570" spans="1:51" s="9" customFormat="1">
      <c r="A570" s="484" t="s">
        <v>290</v>
      </c>
      <c r="B570" s="484" t="s">
        <v>5052</v>
      </c>
      <c r="C570" s="484" t="s">
        <v>5177</v>
      </c>
      <c r="D570" s="739" t="s">
        <v>5176</v>
      </c>
      <c r="E570" s="484" t="s">
        <v>5209</v>
      </c>
      <c r="F570" s="484" t="s">
        <v>5052</v>
      </c>
      <c r="G570" s="155"/>
      <c r="H570" s="473"/>
      <c r="I570" s="473"/>
      <c r="J570" s="473"/>
      <c r="K570" s="473"/>
      <c r="L570" s="473"/>
      <c r="M570" s="473"/>
      <c r="N570" s="473"/>
      <c r="O570" s="473"/>
      <c r="P570" s="473"/>
      <c r="Q570" s="473"/>
      <c r="R570" s="473"/>
      <c r="S570" s="473"/>
      <c r="T570" s="473"/>
      <c r="U570" s="473"/>
      <c r="V570" s="473"/>
      <c r="W570" s="473"/>
      <c r="X570" s="473"/>
      <c r="Y570" s="473"/>
      <c r="Z570" s="473"/>
      <c r="AA570" s="473"/>
      <c r="AB570" s="473"/>
      <c r="AC570" s="473"/>
      <c r="AD570" s="473"/>
      <c r="AE570" s="473"/>
      <c r="AF570" s="473"/>
      <c r="AG570" s="473"/>
      <c r="AH570" s="473"/>
      <c r="AI570" s="473"/>
      <c r="AJ570" s="473"/>
      <c r="AK570" s="473"/>
      <c r="AL570" s="473"/>
      <c r="AM570" s="473"/>
      <c r="AN570" s="473"/>
      <c r="AO570" s="473"/>
      <c r="AP570" s="473"/>
      <c r="AQ570" s="473"/>
      <c r="AR570" s="473"/>
      <c r="AS570" s="473"/>
      <c r="AT570" s="473"/>
      <c r="AU570" s="473"/>
      <c r="AV570" s="473"/>
      <c r="AW570" s="473"/>
      <c r="AX570" s="473"/>
      <c r="AY570" s="473"/>
    </row>
    <row r="571" spans="1:51" s="9" customFormat="1">
      <c r="A571" s="484" t="s">
        <v>290</v>
      </c>
      <c r="B571" s="484" t="s">
        <v>5054</v>
      </c>
      <c r="C571" s="484" t="s">
        <v>5177</v>
      </c>
      <c r="D571" s="739" t="s">
        <v>5176</v>
      </c>
      <c r="E571" s="484" t="s">
        <v>5209</v>
      </c>
      <c r="F571" s="484" t="s">
        <v>5054</v>
      </c>
      <c r="G571" s="155"/>
      <c r="H571" s="473"/>
      <c r="I571" s="473"/>
      <c r="J571" s="473"/>
      <c r="K571" s="473"/>
      <c r="L571" s="473"/>
      <c r="M571" s="473"/>
      <c r="N571" s="473"/>
      <c r="O571" s="473"/>
      <c r="P571" s="473"/>
      <c r="Q571" s="473"/>
      <c r="R571" s="473"/>
      <c r="S571" s="473"/>
      <c r="T571" s="473"/>
      <c r="U571" s="473"/>
      <c r="V571" s="473"/>
      <c r="W571" s="473"/>
      <c r="X571" s="473"/>
      <c r="Y571" s="473"/>
      <c r="Z571" s="473"/>
      <c r="AA571" s="473"/>
      <c r="AB571" s="473"/>
      <c r="AC571" s="473"/>
      <c r="AD571" s="473"/>
      <c r="AE571" s="473"/>
      <c r="AF571" s="473"/>
      <c r="AG571" s="473"/>
      <c r="AH571" s="473"/>
      <c r="AI571" s="473"/>
      <c r="AJ571" s="473"/>
      <c r="AK571" s="473"/>
      <c r="AL571" s="473"/>
      <c r="AM571" s="473"/>
      <c r="AN571" s="473"/>
      <c r="AO571" s="473"/>
      <c r="AP571" s="473"/>
      <c r="AQ571" s="473"/>
      <c r="AR571" s="473"/>
      <c r="AS571" s="473"/>
      <c r="AT571" s="473"/>
      <c r="AU571" s="473"/>
      <c r="AV571" s="473"/>
      <c r="AW571" s="473"/>
      <c r="AX571" s="473"/>
      <c r="AY571" s="473"/>
    </row>
    <row r="572" spans="1:51" s="9" customFormat="1">
      <c r="A572" s="484" t="s">
        <v>290</v>
      </c>
      <c r="B572" s="484" t="s">
        <v>5055</v>
      </c>
      <c r="C572" s="484" t="s">
        <v>5177</v>
      </c>
      <c r="D572" s="739" t="s">
        <v>5176</v>
      </c>
      <c r="E572" s="484" t="s">
        <v>5209</v>
      </c>
      <c r="F572" s="484" t="s">
        <v>5055</v>
      </c>
      <c r="G572" s="155"/>
      <c r="H572" s="473"/>
      <c r="I572" s="473"/>
      <c r="J572" s="473"/>
      <c r="K572" s="473"/>
      <c r="L572" s="473"/>
      <c r="M572" s="473"/>
      <c r="N572" s="473"/>
      <c r="O572" s="473"/>
      <c r="P572" s="473"/>
      <c r="Q572" s="473"/>
      <c r="R572" s="473"/>
      <c r="S572" s="473"/>
      <c r="T572" s="473"/>
      <c r="U572" s="473"/>
      <c r="V572" s="473"/>
      <c r="W572" s="473"/>
      <c r="X572" s="473"/>
      <c r="Y572" s="473"/>
      <c r="Z572" s="473"/>
      <c r="AA572" s="473"/>
      <c r="AB572" s="473"/>
      <c r="AC572" s="473"/>
      <c r="AD572" s="473"/>
      <c r="AE572" s="473"/>
      <c r="AF572" s="473"/>
      <c r="AG572" s="473"/>
      <c r="AH572" s="473"/>
      <c r="AI572" s="473"/>
      <c r="AJ572" s="473"/>
      <c r="AK572" s="473"/>
      <c r="AL572" s="473"/>
      <c r="AM572" s="473"/>
      <c r="AN572" s="473"/>
      <c r="AO572" s="473"/>
      <c r="AP572" s="473"/>
      <c r="AQ572" s="473"/>
      <c r="AR572" s="473"/>
      <c r="AS572" s="473"/>
      <c r="AT572" s="473"/>
      <c r="AU572" s="473"/>
      <c r="AV572" s="473"/>
      <c r="AW572" s="473"/>
      <c r="AX572" s="473"/>
      <c r="AY572" s="473"/>
    </row>
    <row r="573" spans="1:51" s="9" customFormat="1" ht="25.5">
      <c r="A573" s="154" t="s">
        <v>48</v>
      </c>
      <c r="B573" s="736" t="s">
        <v>4057</v>
      </c>
      <c r="C573" s="736" t="s">
        <v>4223</v>
      </c>
      <c r="D573" s="736" t="s">
        <v>4244</v>
      </c>
      <c r="E573" s="736" t="s">
        <v>4291</v>
      </c>
      <c r="F573" s="736" t="s">
        <v>4057</v>
      </c>
      <c r="G573" s="155"/>
      <c r="H573" s="473"/>
      <c r="I573" s="473"/>
      <c r="J573" s="473"/>
      <c r="K573" s="473"/>
      <c r="L573" s="473"/>
      <c r="M573" s="473"/>
      <c r="N573" s="473"/>
      <c r="O573" s="473"/>
      <c r="P573" s="473"/>
      <c r="Q573" s="473"/>
      <c r="R573" s="473"/>
      <c r="S573" s="473"/>
      <c r="T573" s="473"/>
      <c r="U573" s="473"/>
      <c r="V573" s="473"/>
      <c r="W573" s="473"/>
      <c r="X573" s="473"/>
      <c r="Y573" s="473"/>
      <c r="Z573" s="473"/>
      <c r="AA573" s="473"/>
      <c r="AB573" s="473"/>
      <c r="AC573" s="473"/>
      <c r="AD573" s="473"/>
      <c r="AE573" s="473"/>
      <c r="AF573" s="473"/>
      <c r="AG573" s="473"/>
      <c r="AH573" s="473"/>
      <c r="AI573" s="473"/>
      <c r="AJ573" s="473"/>
      <c r="AK573" s="473"/>
      <c r="AL573" s="473"/>
      <c r="AM573" s="473"/>
      <c r="AN573" s="473"/>
      <c r="AO573" s="473"/>
      <c r="AP573" s="473"/>
      <c r="AQ573" s="473"/>
      <c r="AR573" s="473"/>
      <c r="AS573" s="473"/>
      <c r="AT573" s="473"/>
      <c r="AU573" s="473"/>
      <c r="AV573" s="473"/>
      <c r="AW573" s="473"/>
      <c r="AX573" s="473"/>
      <c r="AY573" s="473"/>
    </row>
    <row r="574" spans="1:51" s="9" customFormat="1" ht="51.75" customHeight="1">
      <c r="A574" s="154" t="s">
        <v>22</v>
      </c>
      <c r="B574" s="154" t="s">
        <v>3933</v>
      </c>
      <c r="C574" s="154" t="s">
        <v>4033</v>
      </c>
      <c r="D574" s="154" t="s">
        <v>4046</v>
      </c>
      <c r="E574" s="154" t="s">
        <v>5581</v>
      </c>
      <c r="F574" s="154" t="s">
        <v>3933</v>
      </c>
      <c r="G574" s="155" t="s">
        <v>5580</v>
      </c>
      <c r="H574" s="473"/>
      <c r="I574" s="473"/>
      <c r="J574" s="473"/>
      <c r="K574" s="473"/>
      <c r="L574" s="473"/>
      <c r="M574" s="473"/>
      <c r="N574" s="473"/>
      <c r="O574" s="473"/>
      <c r="P574" s="473"/>
      <c r="Q574" s="473"/>
      <c r="R574" s="473"/>
      <c r="S574" s="473"/>
      <c r="T574" s="473"/>
      <c r="U574" s="473"/>
      <c r="V574" s="473"/>
      <c r="W574" s="473"/>
      <c r="X574" s="473"/>
      <c r="Y574" s="473"/>
      <c r="Z574" s="473"/>
      <c r="AA574" s="473"/>
      <c r="AB574" s="473"/>
      <c r="AC574" s="473"/>
      <c r="AD574" s="473"/>
      <c r="AE574" s="473"/>
      <c r="AF574" s="473"/>
      <c r="AG574" s="473"/>
      <c r="AH574" s="473"/>
      <c r="AI574" s="473"/>
      <c r="AJ574" s="473"/>
      <c r="AK574" s="473"/>
      <c r="AL574" s="473"/>
      <c r="AM574" s="473"/>
      <c r="AN574" s="473"/>
      <c r="AO574" s="473"/>
      <c r="AP574" s="473"/>
      <c r="AQ574" s="473"/>
      <c r="AR574" s="473"/>
      <c r="AS574" s="473"/>
      <c r="AT574" s="473"/>
      <c r="AU574" s="473"/>
      <c r="AV574" s="473"/>
      <c r="AW574" s="473"/>
      <c r="AX574" s="473"/>
      <c r="AY574" s="473"/>
    </row>
    <row r="575" spans="1:51" s="9" customFormat="1" ht="48.75" customHeight="1">
      <c r="A575" s="154" t="s">
        <v>22</v>
      </c>
      <c r="B575" s="154" t="s">
        <v>4602</v>
      </c>
      <c r="C575" s="154" t="s">
        <v>4033</v>
      </c>
      <c r="D575" s="154" t="s">
        <v>4046</v>
      </c>
      <c r="E575" s="154" t="s">
        <v>5581</v>
      </c>
      <c r="F575" s="154" t="s">
        <v>4602</v>
      </c>
      <c r="G575" s="155" t="s">
        <v>5580</v>
      </c>
      <c r="H575" s="473"/>
      <c r="I575" s="473"/>
      <c r="J575" s="473"/>
      <c r="K575" s="473"/>
      <c r="L575" s="473"/>
      <c r="M575" s="473"/>
      <c r="N575" s="473"/>
      <c r="O575" s="473"/>
      <c r="P575" s="473"/>
      <c r="Q575" s="473"/>
      <c r="R575" s="473"/>
      <c r="S575" s="473"/>
      <c r="T575" s="473"/>
      <c r="U575" s="473"/>
      <c r="V575" s="473"/>
      <c r="W575" s="473"/>
      <c r="X575" s="473"/>
      <c r="Y575" s="473"/>
      <c r="Z575" s="473"/>
      <c r="AA575" s="473"/>
      <c r="AB575" s="473"/>
      <c r="AC575" s="473"/>
      <c r="AD575" s="473"/>
      <c r="AE575" s="473"/>
      <c r="AF575" s="473"/>
      <c r="AG575" s="473"/>
      <c r="AH575" s="473"/>
      <c r="AI575" s="473"/>
      <c r="AJ575" s="473"/>
      <c r="AK575" s="473"/>
      <c r="AL575" s="473"/>
      <c r="AM575" s="473"/>
      <c r="AN575" s="473"/>
      <c r="AO575" s="473"/>
      <c r="AP575" s="473"/>
      <c r="AQ575" s="473"/>
      <c r="AR575" s="473"/>
      <c r="AS575" s="473"/>
      <c r="AT575" s="473"/>
      <c r="AU575" s="473"/>
      <c r="AV575" s="473"/>
      <c r="AW575" s="473"/>
      <c r="AX575" s="473"/>
      <c r="AY575" s="473"/>
    </row>
    <row r="576" spans="1:51" s="9" customFormat="1">
      <c r="A576" s="154" t="s">
        <v>1708</v>
      </c>
      <c r="B576" s="154" t="s">
        <v>4337</v>
      </c>
      <c r="C576" s="154" t="s">
        <v>4505</v>
      </c>
      <c r="D576" s="154" t="s">
        <v>4524</v>
      </c>
      <c r="E576" s="155" t="s">
        <v>4556</v>
      </c>
      <c r="F576" s="154" t="s">
        <v>4337</v>
      </c>
      <c r="G576" s="155"/>
      <c r="H576" s="473"/>
      <c r="I576" s="473"/>
      <c r="J576" s="473"/>
      <c r="K576" s="473"/>
      <c r="L576" s="473"/>
      <c r="M576" s="473"/>
      <c r="N576" s="473"/>
      <c r="O576" s="473"/>
      <c r="P576" s="473"/>
      <c r="Q576" s="473"/>
      <c r="R576" s="473"/>
      <c r="S576" s="473"/>
      <c r="T576" s="473"/>
      <c r="U576" s="473"/>
      <c r="V576" s="473"/>
      <c r="W576" s="473"/>
      <c r="X576" s="473"/>
      <c r="Y576" s="473"/>
      <c r="Z576" s="473"/>
      <c r="AA576" s="473"/>
      <c r="AB576" s="473"/>
      <c r="AC576" s="473"/>
      <c r="AD576" s="473"/>
      <c r="AE576" s="473"/>
      <c r="AF576" s="473"/>
      <c r="AG576" s="473"/>
      <c r="AH576" s="473"/>
      <c r="AI576" s="473"/>
      <c r="AJ576" s="473"/>
      <c r="AK576" s="473"/>
      <c r="AL576" s="473"/>
      <c r="AM576" s="473"/>
      <c r="AN576" s="473"/>
      <c r="AO576" s="473"/>
      <c r="AP576" s="473"/>
      <c r="AQ576" s="473"/>
      <c r="AR576" s="473"/>
      <c r="AS576" s="473"/>
      <c r="AT576" s="473"/>
      <c r="AU576" s="473"/>
      <c r="AV576" s="473"/>
      <c r="AW576" s="473"/>
      <c r="AX576" s="473"/>
      <c r="AY576" s="473"/>
    </row>
    <row r="577" spans="1:51" s="9" customFormat="1">
      <c r="A577" s="154" t="s">
        <v>1708</v>
      </c>
      <c r="B577" s="154" t="s">
        <v>4337</v>
      </c>
      <c r="C577" s="154" t="s">
        <v>4506</v>
      </c>
      <c r="D577" s="154" t="s">
        <v>4527</v>
      </c>
      <c r="E577" s="155" t="s">
        <v>4559</v>
      </c>
      <c r="F577" s="154" t="s">
        <v>4337</v>
      </c>
      <c r="G577" s="155"/>
      <c r="H577" s="473"/>
      <c r="I577" s="473"/>
      <c r="J577" s="473"/>
      <c r="K577" s="473"/>
      <c r="L577" s="473"/>
      <c r="M577" s="473"/>
      <c r="N577" s="473"/>
      <c r="O577" s="473"/>
      <c r="P577" s="473"/>
      <c r="Q577" s="473"/>
      <c r="R577" s="473"/>
      <c r="S577" s="473"/>
      <c r="T577" s="473"/>
      <c r="U577" s="473"/>
      <c r="V577" s="473"/>
      <c r="W577" s="473"/>
      <c r="X577" s="473"/>
      <c r="Y577" s="473"/>
      <c r="Z577" s="473"/>
      <c r="AA577" s="473"/>
      <c r="AB577" s="473"/>
      <c r="AC577" s="473"/>
      <c r="AD577" s="473"/>
      <c r="AE577" s="473"/>
      <c r="AF577" s="473"/>
      <c r="AG577" s="473"/>
      <c r="AH577" s="473"/>
      <c r="AI577" s="473"/>
      <c r="AJ577" s="473"/>
      <c r="AK577" s="473"/>
      <c r="AL577" s="473"/>
      <c r="AM577" s="473"/>
      <c r="AN577" s="473"/>
      <c r="AO577" s="473"/>
      <c r="AP577" s="473"/>
      <c r="AQ577" s="473"/>
      <c r="AR577" s="473"/>
      <c r="AS577" s="473"/>
      <c r="AT577" s="473"/>
      <c r="AU577" s="473"/>
      <c r="AV577" s="473"/>
      <c r="AW577" s="473"/>
      <c r="AX577" s="473"/>
      <c r="AY577" s="473"/>
    </row>
    <row r="578" spans="1:51" s="9" customFormat="1">
      <c r="A578" s="154" t="s">
        <v>1708</v>
      </c>
      <c r="B578" s="154" t="s">
        <v>4337</v>
      </c>
      <c r="C578" s="154" t="s">
        <v>4352</v>
      </c>
      <c r="D578" s="154" t="s">
        <v>4526</v>
      </c>
      <c r="E578" s="155" t="s">
        <v>4558</v>
      </c>
      <c r="F578" s="154" t="s">
        <v>4337</v>
      </c>
      <c r="G578" s="155"/>
      <c r="H578" s="473"/>
      <c r="I578" s="473"/>
      <c r="J578" s="473"/>
      <c r="K578" s="473"/>
      <c r="L578" s="473"/>
      <c r="M578" s="473"/>
      <c r="N578" s="473"/>
      <c r="O578" s="473"/>
      <c r="P578" s="473"/>
      <c r="Q578" s="473"/>
      <c r="R578" s="473"/>
      <c r="S578" s="473"/>
      <c r="T578" s="473"/>
      <c r="U578" s="473"/>
      <c r="V578" s="473"/>
      <c r="W578" s="473"/>
      <c r="X578" s="473"/>
      <c r="Y578" s="473"/>
      <c r="Z578" s="473"/>
      <c r="AA578" s="473"/>
      <c r="AB578" s="473"/>
      <c r="AC578" s="473"/>
      <c r="AD578" s="473"/>
      <c r="AE578" s="473"/>
      <c r="AF578" s="473"/>
      <c r="AG578" s="473"/>
      <c r="AH578" s="473"/>
      <c r="AI578" s="473"/>
      <c r="AJ578" s="473"/>
      <c r="AK578" s="473"/>
      <c r="AL578" s="473"/>
      <c r="AM578" s="473"/>
      <c r="AN578" s="473"/>
      <c r="AO578" s="473"/>
      <c r="AP578" s="473"/>
      <c r="AQ578" s="473"/>
      <c r="AR578" s="473"/>
      <c r="AS578" s="473"/>
      <c r="AT578" s="473"/>
      <c r="AU578" s="473"/>
      <c r="AV578" s="473"/>
      <c r="AW578" s="473"/>
      <c r="AX578" s="473"/>
      <c r="AY578" s="473"/>
    </row>
    <row r="579" spans="1:51" s="9" customFormat="1">
      <c r="A579" s="484" t="s">
        <v>290</v>
      </c>
      <c r="B579" s="484" t="s">
        <v>5047</v>
      </c>
      <c r="C579" s="484" t="s">
        <v>5087</v>
      </c>
      <c r="D579" s="484" t="s">
        <v>5158</v>
      </c>
      <c r="E579" s="484" t="s">
        <v>5197</v>
      </c>
      <c r="F579" s="484" t="s">
        <v>5047</v>
      </c>
      <c r="G579" s="155"/>
      <c r="H579" s="473"/>
      <c r="I579" s="473"/>
      <c r="J579" s="473"/>
      <c r="K579" s="473"/>
      <c r="L579" s="473"/>
      <c r="M579" s="473"/>
      <c r="N579" s="473"/>
      <c r="O579" s="473"/>
      <c r="P579" s="473"/>
      <c r="Q579" s="473"/>
      <c r="R579" s="473"/>
      <c r="S579" s="473"/>
      <c r="T579" s="473"/>
      <c r="U579" s="473"/>
      <c r="V579" s="473"/>
      <c r="W579" s="473"/>
      <c r="X579" s="473"/>
      <c r="Y579" s="473"/>
      <c r="Z579" s="473"/>
      <c r="AA579" s="473"/>
      <c r="AB579" s="473"/>
      <c r="AC579" s="473"/>
      <c r="AD579" s="473"/>
      <c r="AE579" s="473"/>
      <c r="AF579" s="473"/>
      <c r="AG579" s="473"/>
      <c r="AH579" s="473"/>
      <c r="AI579" s="473"/>
      <c r="AJ579" s="473"/>
      <c r="AK579" s="473"/>
      <c r="AL579" s="473"/>
      <c r="AM579" s="473"/>
      <c r="AN579" s="473"/>
      <c r="AO579" s="473"/>
      <c r="AP579" s="473"/>
      <c r="AQ579" s="473"/>
      <c r="AR579" s="473"/>
      <c r="AS579" s="473"/>
      <c r="AT579" s="473"/>
      <c r="AU579" s="473"/>
      <c r="AV579" s="473"/>
      <c r="AW579" s="473"/>
      <c r="AX579" s="473"/>
      <c r="AY579" s="473"/>
    </row>
    <row r="580" spans="1:51" s="9" customFormat="1">
      <c r="A580" s="154" t="s">
        <v>1708</v>
      </c>
      <c r="B580" s="154" t="s">
        <v>4337</v>
      </c>
      <c r="C580" s="154" t="s">
        <v>4349</v>
      </c>
      <c r="D580" s="154" t="s">
        <v>4525</v>
      </c>
      <c r="E580" s="155" t="s">
        <v>4557</v>
      </c>
      <c r="F580" s="154" t="s">
        <v>4337</v>
      </c>
      <c r="G580" s="155"/>
      <c r="H580" s="473"/>
      <c r="I580" s="473"/>
      <c r="J580" s="473"/>
      <c r="K580" s="473"/>
      <c r="L580" s="473"/>
      <c r="M580" s="473"/>
      <c r="N580" s="473"/>
      <c r="O580" s="473"/>
      <c r="P580" s="473"/>
      <c r="Q580" s="473"/>
      <c r="R580" s="473"/>
      <c r="S580" s="473"/>
      <c r="T580" s="473"/>
      <c r="U580" s="473"/>
      <c r="V580" s="473"/>
      <c r="W580" s="473"/>
      <c r="X580" s="473"/>
      <c r="Y580" s="473"/>
      <c r="Z580" s="473"/>
      <c r="AA580" s="473"/>
      <c r="AB580" s="473"/>
      <c r="AC580" s="473"/>
      <c r="AD580" s="473"/>
      <c r="AE580" s="473"/>
      <c r="AF580" s="473"/>
      <c r="AG580" s="473"/>
      <c r="AH580" s="473"/>
      <c r="AI580" s="473"/>
      <c r="AJ580" s="473"/>
      <c r="AK580" s="473"/>
      <c r="AL580" s="473"/>
      <c r="AM580" s="473"/>
      <c r="AN580" s="473"/>
      <c r="AO580" s="473"/>
      <c r="AP580" s="473"/>
      <c r="AQ580" s="473"/>
      <c r="AR580" s="473"/>
      <c r="AS580" s="473"/>
      <c r="AT580" s="473"/>
      <c r="AU580" s="473"/>
      <c r="AV580" s="473"/>
      <c r="AW580" s="473"/>
      <c r="AX580" s="473"/>
      <c r="AY580" s="473"/>
    </row>
    <row r="581" spans="1:51" s="9" customFormat="1">
      <c r="A581" s="154" t="s">
        <v>290</v>
      </c>
      <c r="B581" s="154" t="s">
        <v>2100</v>
      </c>
      <c r="C581" s="154" t="s">
        <v>3445</v>
      </c>
      <c r="D581" s="154" t="s">
        <v>3454</v>
      </c>
      <c r="E581" s="155" t="s">
        <v>3566</v>
      </c>
      <c r="F581" s="154" t="s">
        <v>2100</v>
      </c>
      <c r="G581" s="155"/>
      <c r="H581" s="473"/>
      <c r="I581" s="473"/>
      <c r="J581" s="473"/>
      <c r="K581" s="473"/>
      <c r="L581" s="473"/>
      <c r="M581" s="473"/>
      <c r="N581" s="473"/>
      <c r="O581" s="473"/>
      <c r="P581" s="473"/>
      <c r="Q581" s="473"/>
      <c r="R581" s="473"/>
      <c r="S581" s="473"/>
      <c r="T581" s="473"/>
      <c r="U581" s="473"/>
      <c r="V581" s="473"/>
      <c r="W581" s="473"/>
      <c r="X581" s="473"/>
      <c r="Y581" s="473"/>
      <c r="Z581" s="473"/>
      <c r="AA581" s="473"/>
      <c r="AB581" s="473"/>
      <c r="AC581" s="473"/>
      <c r="AD581" s="473"/>
      <c r="AE581" s="473"/>
      <c r="AF581" s="473"/>
      <c r="AG581" s="473"/>
      <c r="AH581" s="473"/>
      <c r="AI581" s="473"/>
      <c r="AJ581" s="473"/>
      <c r="AK581" s="473"/>
      <c r="AL581" s="473"/>
      <c r="AM581" s="473"/>
      <c r="AN581" s="473"/>
      <c r="AO581" s="473"/>
      <c r="AP581" s="473"/>
      <c r="AQ581" s="473"/>
      <c r="AR581" s="473"/>
      <c r="AS581" s="473"/>
      <c r="AT581" s="473"/>
      <c r="AU581" s="473"/>
      <c r="AV581" s="473"/>
      <c r="AW581" s="473"/>
      <c r="AX581" s="473"/>
      <c r="AY581" s="473"/>
    </row>
    <row r="582" spans="1:51" s="9" customFormat="1">
      <c r="A582" s="154" t="s">
        <v>3872</v>
      </c>
      <c r="B582" s="154" t="s">
        <v>857</v>
      </c>
      <c r="C582" s="154" t="s">
        <v>3133</v>
      </c>
      <c r="D582" s="154" t="s">
        <v>3134</v>
      </c>
      <c r="E582" s="155" t="s">
        <v>3135</v>
      </c>
      <c r="F582" s="154" t="s">
        <v>857</v>
      </c>
      <c r="G582" s="155"/>
      <c r="H582" s="473"/>
      <c r="I582" s="473"/>
      <c r="J582" s="473"/>
      <c r="K582" s="473"/>
      <c r="L582" s="473"/>
      <c r="M582" s="473"/>
      <c r="N582" s="473"/>
      <c r="O582" s="473"/>
      <c r="P582" s="473"/>
      <c r="Q582" s="473"/>
      <c r="R582" s="473"/>
      <c r="S582" s="473"/>
      <c r="T582" s="473"/>
      <c r="U582" s="473"/>
      <c r="V582" s="473"/>
      <c r="W582" s="473"/>
      <c r="X582" s="473"/>
      <c r="Y582" s="473"/>
      <c r="Z582" s="473"/>
      <c r="AA582" s="473"/>
      <c r="AB582" s="473"/>
      <c r="AC582" s="473"/>
      <c r="AD582" s="473"/>
      <c r="AE582" s="473"/>
      <c r="AF582" s="473"/>
      <c r="AG582" s="473"/>
      <c r="AH582" s="473"/>
      <c r="AI582" s="473"/>
      <c r="AJ582" s="473"/>
      <c r="AK582" s="473"/>
      <c r="AL582" s="473"/>
      <c r="AM582" s="473"/>
      <c r="AN582" s="473"/>
      <c r="AO582" s="473"/>
      <c r="AP582" s="473"/>
      <c r="AQ582" s="473"/>
      <c r="AR582" s="473"/>
      <c r="AS582" s="473"/>
      <c r="AT582" s="473"/>
      <c r="AU582" s="473"/>
      <c r="AV582" s="473"/>
      <c r="AW582" s="473"/>
      <c r="AX582" s="473"/>
      <c r="AY582" s="473"/>
    </row>
    <row r="583" spans="1:51" s="9" customFormat="1">
      <c r="A583" s="154" t="s">
        <v>3872</v>
      </c>
      <c r="B583" s="154" t="s">
        <v>854</v>
      </c>
      <c r="C583" s="154" t="s">
        <v>3133</v>
      </c>
      <c r="D583" s="154" t="s">
        <v>3134</v>
      </c>
      <c r="E583" s="155" t="s">
        <v>3135</v>
      </c>
      <c r="F583" s="154" t="s">
        <v>854</v>
      </c>
      <c r="G583" s="155"/>
      <c r="H583" s="473"/>
      <c r="I583" s="473"/>
      <c r="J583" s="473"/>
      <c r="K583" s="473"/>
      <c r="L583" s="473"/>
      <c r="M583" s="473"/>
      <c r="N583" s="473"/>
      <c r="O583" s="473"/>
      <c r="P583" s="473"/>
      <c r="Q583" s="473"/>
      <c r="R583" s="473"/>
      <c r="S583" s="473"/>
      <c r="T583" s="473"/>
      <c r="U583" s="473"/>
      <c r="V583" s="473"/>
      <c r="W583" s="473"/>
      <c r="X583" s="473"/>
      <c r="Y583" s="473"/>
      <c r="Z583" s="473"/>
      <c r="AA583" s="473"/>
      <c r="AB583" s="473"/>
      <c r="AC583" s="473"/>
      <c r="AD583" s="473"/>
      <c r="AE583" s="473"/>
      <c r="AF583" s="473"/>
      <c r="AG583" s="473"/>
      <c r="AH583" s="473"/>
      <c r="AI583" s="473"/>
      <c r="AJ583" s="473"/>
      <c r="AK583" s="473"/>
      <c r="AL583" s="473"/>
      <c r="AM583" s="473"/>
      <c r="AN583" s="473"/>
      <c r="AO583" s="473"/>
      <c r="AP583" s="473"/>
      <c r="AQ583" s="473"/>
      <c r="AR583" s="473"/>
      <c r="AS583" s="473"/>
      <c r="AT583" s="473"/>
      <c r="AU583" s="473"/>
      <c r="AV583" s="473"/>
      <c r="AW583" s="473"/>
      <c r="AX583" s="473"/>
      <c r="AY583" s="473"/>
    </row>
    <row r="584" spans="1:51" s="9" customFormat="1">
      <c r="A584" s="154" t="s">
        <v>3872</v>
      </c>
      <c r="B584" s="154" t="s">
        <v>3132</v>
      </c>
      <c r="C584" s="154" t="s">
        <v>3133</v>
      </c>
      <c r="D584" s="154" t="s">
        <v>3134</v>
      </c>
      <c r="E584" s="155" t="s">
        <v>3135</v>
      </c>
      <c r="F584" s="154" t="s">
        <v>3132</v>
      </c>
      <c r="G584" s="155"/>
      <c r="H584" s="473"/>
      <c r="I584" s="473"/>
      <c r="J584" s="473"/>
      <c r="K584" s="473"/>
      <c r="L584" s="473"/>
      <c r="M584" s="473"/>
      <c r="N584" s="473"/>
      <c r="O584" s="473"/>
      <c r="P584" s="473"/>
      <c r="Q584" s="473"/>
      <c r="R584" s="473"/>
      <c r="S584" s="473"/>
      <c r="T584" s="473"/>
      <c r="U584" s="473"/>
      <c r="V584" s="473"/>
      <c r="W584" s="473"/>
      <c r="X584" s="473"/>
      <c r="Y584" s="473"/>
      <c r="Z584" s="473"/>
      <c r="AA584" s="473"/>
      <c r="AB584" s="473"/>
      <c r="AC584" s="473"/>
      <c r="AD584" s="473"/>
      <c r="AE584" s="473"/>
      <c r="AF584" s="473"/>
      <c r="AG584" s="473"/>
      <c r="AH584" s="473"/>
      <c r="AI584" s="473"/>
      <c r="AJ584" s="473"/>
      <c r="AK584" s="473"/>
      <c r="AL584" s="473"/>
      <c r="AM584" s="473"/>
      <c r="AN584" s="473"/>
      <c r="AO584" s="473"/>
      <c r="AP584" s="473"/>
      <c r="AQ584" s="473"/>
      <c r="AR584" s="473"/>
      <c r="AS584" s="473"/>
      <c r="AT584" s="473"/>
      <c r="AU584" s="473"/>
      <c r="AV584" s="473"/>
      <c r="AW584" s="473"/>
      <c r="AX584" s="473"/>
      <c r="AY584" s="473"/>
    </row>
    <row r="585" spans="1:51" s="9" customFormat="1">
      <c r="A585" s="154" t="s">
        <v>1708</v>
      </c>
      <c r="B585" s="154" t="s">
        <v>4337</v>
      </c>
      <c r="C585" s="154" t="s">
        <v>4504</v>
      </c>
      <c r="D585" s="154" t="s">
        <v>4523</v>
      </c>
      <c r="E585" s="155" t="s">
        <v>4555</v>
      </c>
      <c r="F585" s="154" t="s">
        <v>4337</v>
      </c>
      <c r="G585" s="155"/>
      <c r="H585" s="473"/>
      <c r="I585" s="473"/>
      <c r="J585" s="473"/>
      <c r="K585" s="473"/>
      <c r="L585" s="473"/>
      <c r="M585" s="473"/>
      <c r="N585" s="473"/>
      <c r="O585" s="473"/>
      <c r="P585" s="473"/>
      <c r="Q585" s="473"/>
      <c r="R585" s="473"/>
      <c r="S585" s="473"/>
      <c r="T585" s="473"/>
      <c r="U585" s="473"/>
      <c r="V585" s="473"/>
      <c r="W585" s="473"/>
      <c r="X585" s="473"/>
      <c r="Y585" s="473"/>
      <c r="Z585" s="473"/>
      <c r="AA585" s="473"/>
      <c r="AB585" s="473"/>
      <c r="AC585" s="473"/>
      <c r="AD585" s="473"/>
      <c r="AE585" s="473"/>
      <c r="AF585" s="473"/>
      <c r="AG585" s="473"/>
      <c r="AH585" s="473"/>
      <c r="AI585" s="473"/>
      <c r="AJ585" s="473"/>
      <c r="AK585" s="473"/>
      <c r="AL585" s="473"/>
      <c r="AM585" s="473"/>
      <c r="AN585" s="473"/>
      <c r="AO585" s="473"/>
      <c r="AP585" s="473"/>
      <c r="AQ585" s="473"/>
      <c r="AR585" s="473"/>
      <c r="AS585" s="473"/>
      <c r="AT585" s="473"/>
      <c r="AU585" s="473"/>
      <c r="AV585" s="473"/>
      <c r="AW585" s="473"/>
      <c r="AX585" s="473"/>
      <c r="AY585" s="473"/>
    </row>
    <row r="586" spans="1:51" s="9" customFormat="1">
      <c r="A586" s="154" t="s">
        <v>843</v>
      </c>
      <c r="B586" s="154" t="s">
        <v>3739</v>
      </c>
      <c r="C586" s="154" t="s">
        <v>3832</v>
      </c>
      <c r="D586" s="154" t="s">
        <v>3833</v>
      </c>
      <c r="E586" s="155" t="s">
        <v>3860</v>
      </c>
      <c r="F586" s="154" t="s">
        <v>3739</v>
      </c>
      <c r="G586" s="155"/>
      <c r="H586" s="473"/>
      <c r="I586" s="473"/>
      <c r="J586" s="473"/>
      <c r="K586" s="473"/>
      <c r="L586" s="473"/>
      <c r="M586" s="473"/>
      <c r="N586" s="473"/>
      <c r="O586" s="473"/>
      <c r="P586" s="473"/>
      <c r="Q586" s="473"/>
      <c r="R586" s="473"/>
      <c r="S586" s="473"/>
      <c r="T586" s="473"/>
      <c r="U586" s="473"/>
      <c r="V586" s="473"/>
      <c r="W586" s="473"/>
      <c r="X586" s="473"/>
      <c r="Y586" s="473"/>
      <c r="Z586" s="473"/>
      <c r="AA586" s="473"/>
      <c r="AB586" s="473"/>
      <c r="AC586" s="473"/>
      <c r="AD586" s="473"/>
      <c r="AE586" s="473"/>
      <c r="AF586" s="473"/>
      <c r="AG586" s="473"/>
      <c r="AH586" s="473"/>
      <c r="AI586" s="473"/>
      <c r="AJ586" s="473"/>
      <c r="AK586" s="473"/>
      <c r="AL586" s="473"/>
      <c r="AM586" s="473"/>
      <c r="AN586" s="473"/>
      <c r="AO586" s="473"/>
      <c r="AP586" s="473"/>
      <c r="AQ586" s="473"/>
      <c r="AR586" s="473"/>
      <c r="AS586" s="473"/>
      <c r="AT586" s="473"/>
      <c r="AU586" s="473"/>
      <c r="AV586" s="473"/>
      <c r="AW586" s="473"/>
      <c r="AX586" s="473"/>
      <c r="AY586" s="473"/>
    </row>
    <row r="587" spans="1:51" s="9" customFormat="1">
      <c r="A587" s="154" t="s">
        <v>3873</v>
      </c>
      <c r="B587" s="154" t="s">
        <v>509</v>
      </c>
      <c r="C587" s="154" t="s">
        <v>3832</v>
      </c>
      <c r="D587" s="154" t="s">
        <v>3833</v>
      </c>
      <c r="E587" s="155" t="s">
        <v>3860</v>
      </c>
      <c r="F587" s="154" t="s">
        <v>509</v>
      </c>
      <c r="G587" s="155"/>
      <c r="H587" s="473"/>
      <c r="I587" s="473"/>
      <c r="J587" s="473"/>
      <c r="K587" s="473"/>
      <c r="L587" s="473"/>
      <c r="M587" s="473"/>
      <c r="N587" s="473"/>
      <c r="O587" s="473"/>
      <c r="P587" s="473"/>
      <c r="Q587" s="473"/>
      <c r="R587" s="473"/>
      <c r="S587" s="473"/>
      <c r="T587" s="473"/>
      <c r="U587" s="473"/>
      <c r="V587" s="473"/>
      <c r="W587" s="473"/>
      <c r="X587" s="473"/>
      <c r="Y587" s="473"/>
      <c r="Z587" s="473"/>
      <c r="AA587" s="473"/>
      <c r="AB587" s="473"/>
      <c r="AC587" s="473"/>
      <c r="AD587" s="473"/>
      <c r="AE587" s="473"/>
      <c r="AF587" s="473"/>
      <c r="AG587" s="473"/>
      <c r="AH587" s="473"/>
      <c r="AI587" s="473"/>
      <c r="AJ587" s="473"/>
      <c r="AK587" s="473"/>
      <c r="AL587" s="473"/>
      <c r="AM587" s="473"/>
      <c r="AN587" s="473"/>
      <c r="AO587" s="473"/>
      <c r="AP587" s="473"/>
      <c r="AQ587" s="473"/>
      <c r="AR587" s="473"/>
      <c r="AS587" s="473"/>
      <c r="AT587" s="473"/>
      <c r="AU587" s="473"/>
      <c r="AV587" s="473"/>
      <c r="AW587" s="473"/>
      <c r="AX587" s="473"/>
      <c r="AY587" s="473"/>
    </row>
    <row r="588" spans="1:51" s="9" customFormat="1">
      <c r="A588" s="154" t="s">
        <v>839</v>
      </c>
      <c r="B588" s="154" t="s">
        <v>3104</v>
      </c>
      <c r="C588" s="154" t="s">
        <v>3105</v>
      </c>
      <c r="D588" s="154" t="s">
        <v>3106</v>
      </c>
      <c r="E588" s="155" t="s">
        <v>3107</v>
      </c>
      <c r="F588" s="154" t="s">
        <v>3104</v>
      </c>
      <c r="G588" s="155" t="s">
        <v>5577</v>
      </c>
      <c r="H588" s="473"/>
      <c r="I588" s="473"/>
      <c r="J588" s="473"/>
      <c r="K588" s="473"/>
      <c r="L588" s="473"/>
      <c r="M588" s="473"/>
      <c r="N588" s="473"/>
      <c r="O588" s="473"/>
      <c r="P588" s="473"/>
      <c r="Q588" s="473"/>
      <c r="R588" s="473"/>
      <c r="S588" s="473"/>
      <c r="T588" s="473"/>
      <c r="U588" s="473"/>
      <c r="V588" s="473"/>
      <c r="W588" s="473"/>
      <c r="X588" s="473"/>
      <c r="Y588" s="473"/>
      <c r="Z588" s="473"/>
      <c r="AA588" s="473"/>
      <c r="AB588" s="473"/>
      <c r="AC588" s="473"/>
      <c r="AD588" s="473"/>
      <c r="AE588" s="473"/>
      <c r="AF588" s="473"/>
      <c r="AG588" s="473"/>
      <c r="AH588" s="473"/>
      <c r="AI588" s="473"/>
      <c r="AJ588" s="473"/>
      <c r="AK588" s="473"/>
      <c r="AL588" s="473"/>
      <c r="AM588" s="473"/>
      <c r="AN588" s="473"/>
      <c r="AO588" s="473"/>
      <c r="AP588" s="473"/>
      <c r="AQ588" s="473"/>
      <c r="AR588" s="473"/>
      <c r="AS588" s="473"/>
      <c r="AT588" s="473"/>
      <c r="AU588" s="473"/>
      <c r="AV588" s="473"/>
      <c r="AW588" s="473"/>
      <c r="AX588" s="473"/>
      <c r="AY588" s="473"/>
    </row>
    <row r="589" spans="1:51" s="9" customFormat="1" ht="25.5">
      <c r="A589" s="154" t="s">
        <v>831</v>
      </c>
      <c r="B589" s="154" t="s">
        <v>2104</v>
      </c>
      <c r="C589" s="154" t="s">
        <v>1427</v>
      </c>
      <c r="D589" s="154" t="s">
        <v>3137</v>
      </c>
      <c r="E589" s="155" t="s">
        <v>3138</v>
      </c>
      <c r="F589" s="154" t="s">
        <v>2104</v>
      </c>
      <c r="G589" s="155"/>
      <c r="H589" s="473"/>
      <c r="I589" s="473"/>
      <c r="J589" s="473"/>
      <c r="K589" s="473"/>
      <c r="L589" s="473"/>
      <c r="M589" s="473"/>
      <c r="N589" s="473"/>
      <c r="O589" s="473"/>
      <c r="P589" s="473"/>
      <c r="Q589" s="473"/>
      <c r="R589" s="473"/>
      <c r="S589" s="473"/>
      <c r="T589" s="473"/>
      <c r="U589" s="473"/>
      <c r="V589" s="473"/>
      <c r="W589" s="473"/>
      <c r="X589" s="473"/>
      <c r="Y589" s="473"/>
      <c r="Z589" s="473"/>
      <c r="AA589" s="473"/>
      <c r="AB589" s="473"/>
      <c r="AC589" s="473"/>
      <c r="AD589" s="473"/>
      <c r="AE589" s="473"/>
      <c r="AF589" s="473"/>
      <c r="AG589" s="473"/>
      <c r="AH589" s="473"/>
      <c r="AI589" s="473"/>
      <c r="AJ589" s="473"/>
      <c r="AK589" s="473"/>
      <c r="AL589" s="473"/>
      <c r="AM589" s="473"/>
      <c r="AN589" s="473"/>
      <c r="AO589" s="473"/>
      <c r="AP589" s="473"/>
      <c r="AQ589" s="473"/>
      <c r="AR589" s="473"/>
      <c r="AS589" s="473"/>
      <c r="AT589" s="473"/>
      <c r="AU589" s="473"/>
      <c r="AV589" s="473"/>
      <c r="AW589" s="473"/>
      <c r="AX589" s="473"/>
      <c r="AY589" s="473"/>
    </row>
    <row r="590" spans="1:51" s="9" customFormat="1" ht="25.5">
      <c r="A590" s="154" t="s">
        <v>284</v>
      </c>
      <c r="B590" s="154" t="s">
        <v>3136</v>
      </c>
      <c r="C590" s="154" t="s">
        <v>1785</v>
      </c>
      <c r="D590" s="154" t="s">
        <v>3137</v>
      </c>
      <c r="E590" s="155" t="s">
        <v>3138</v>
      </c>
      <c r="F590" s="154" t="s">
        <v>3136</v>
      </c>
      <c r="G590" s="155"/>
      <c r="H590" s="473"/>
      <c r="I590" s="473"/>
      <c r="J590" s="473"/>
      <c r="K590" s="473"/>
      <c r="L590" s="473"/>
      <c r="M590" s="473"/>
      <c r="N590" s="473"/>
      <c r="O590" s="473"/>
      <c r="P590" s="473"/>
      <c r="Q590" s="473"/>
      <c r="R590" s="473"/>
      <c r="S590" s="473"/>
      <c r="T590" s="473"/>
      <c r="U590" s="473"/>
      <c r="V590" s="473"/>
      <c r="W590" s="473"/>
      <c r="X590" s="473"/>
      <c r="Y590" s="473"/>
      <c r="Z590" s="473"/>
      <c r="AA590" s="473"/>
      <c r="AB590" s="473"/>
      <c r="AC590" s="473"/>
      <c r="AD590" s="473"/>
      <c r="AE590" s="473"/>
      <c r="AF590" s="473"/>
      <c r="AG590" s="473"/>
      <c r="AH590" s="473"/>
      <c r="AI590" s="473"/>
      <c r="AJ590" s="473"/>
      <c r="AK590" s="473"/>
      <c r="AL590" s="473"/>
      <c r="AM590" s="473"/>
      <c r="AN590" s="473"/>
      <c r="AO590" s="473"/>
      <c r="AP590" s="473"/>
      <c r="AQ590" s="473"/>
      <c r="AR590" s="473"/>
      <c r="AS590" s="473"/>
      <c r="AT590" s="473"/>
      <c r="AU590" s="473"/>
      <c r="AV590" s="473"/>
      <c r="AW590" s="473"/>
      <c r="AX590" s="473"/>
      <c r="AY590" s="473"/>
    </row>
    <row r="591" spans="1:51" s="9" customFormat="1" ht="25.5">
      <c r="A591" s="154" t="s">
        <v>284</v>
      </c>
      <c r="B591" s="154" t="s">
        <v>3136</v>
      </c>
      <c r="C591" s="154" t="s">
        <v>3504</v>
      </c>
      <c r="D591" s="154" t="s">
        <v>3503</v>
      </c>
      <c r="E591" s="155" t="s">
        <v>3559</v>
      </c>
      <c r="F591" s="154" t="s">
        <v>3136</v>
      </c>
      <c r="G591" s="155"/>
      <c r="H591" s="473"/>
      <c r="I591" s="473"/>
      <c r="J591" s="473"/>
      <c r="K591" s="473"/>
      <c r="L591" s="473"/>
      <c r="M591" s="473"/>
      <c r="N591" s="473"/>
      <c r="O591" s="473"/>
      <c r="P591" s="473"/>
      <c r="Q591" s="473"/>
      <c r="R591" s="473"/>
      <c r="S591" s="473"/>
      <c r="T591" s="473"/>
      <c r="U591" s="473"/>
      <c r="V591" s="473"/>
      <c r="W591" s="473"/>
      <c r="X591" s="473"/>
      <c r="Y591" s="473"/>
      <c r="Z591" s="473"/>
      <c r="AA591" s="473"/>
      <c r="AB591" s="473"/>
      <c r="AC591" s="473"/>
      <c r="AD591" s="473"/>
      <c r="AE591" s="473"/>
      <c r="AF591" s="473"/>
      <c r="AG591" s="473"/>
      <c r="AH591" s="473"/>
      <c r="AI591" s="473"/>
      <c r="AJ591" s="473"/>
      <c r="AK591" s="473"/>
      <c r="AL591" s="473"/>
      <c r="AM591" s="473"/>
      <c r="AN591" s="473"/>
      <c r="AO591" s="473"/>
      <c r="AP591" s="473"/>
      <c r="AQ591" s="473"/>
      <c r="AR591" s="473"/>
      <c r="AS591" s="473"/>
      <c r="AT591" s="473"/>
      <c r="AU591" s="473"/>
      <c r="AV591" s="473"/>
      <c r="AW591" s="473"/>
      <c r="AX591" s="473"/>
      <c r="AY591" s="473"/>
    </row>
    <row r="592" spans="1:51" s="9" customFormat="1">
      <c r="A592" s="484" t="s">
        <v>96</v>
      </c>
      <c r="B592" s="484" t="s">
        <v>4710</v>
      </c>
      <c r="C592" s="740" t="s">
        <v>5228</v>
      </c>
      <c r="D592" s="740" t="s">
        <v>5229</v>
      </c>
      <c r="E592" s="484" t="s">
        <v>5448</v>
      </c>
      <c r="F592" s="484" t="s">
        <v>4710</v>
      </c>
      <c r="G592" s="155"/>
      <c r="H592" s="473"/>
      <c r="I592" s="473"/>
      <c r="J592" s="473"/>
      <c r="K592" s="473"/>
      <c r="L592" s="473"/>
      <c r="M592" s="473"/>
      <c r="N592" s="473"/>
      <c r="O592" s="473"/>
      <c r="P592" s="473"/>
      <c r="Q592" s="473"/>
      <c r="R592" s="473"/>
      <c r="S592" s="473"/>
      <c r="T592" s="473"/>
      <c r="U592" s="473"/>
      <c r="V592" s="473"/>
      <c r="W592" s="473"/>
      <c r="X592" s="473"/>
      <c r="Y592" s="473"/>
      <c r="Z592" s="473"/>
      <c r="AA592" s="473"/>
      <c r="AB592" s="473"/>
      <c r="AC592" s="473"/>
      <c r="AD592" s="473"/>
      <c r="AE592" s="473"/>
      <c r="AF592" s="473"/>
      <c r="AG592" s="473"/>
      <c r="AH592" s="473"/>
      <c r="AI592" s="473"/>
      <c r="AJ592" s="473"/>
      <c r="AK592" s="473"/>
      <c r="AL592" s="473"/>
      <c r="AM592" s="473"/>
      <c r="AN592" s="473"/>
      <c r="AO592" s="473"/>
      <c r="AP592" s="473"/>
      <c r="AQ592" s="473"/>
      <c r="AR592" s="473"/>
      <c r="AS592" s="473"/>
      <c r="AT592" s="473"/>
      <c r="AU592" s="473"/>
      <c r="AV592" s="473"/>
      <c r="AW592" s="473"/>
      <c r="AX592" s="473"/>
      <c r="AY592" s="473"/>
    </row>
    <row r="593" spans="1:51" s="9" customFormat="1">
      <c r="A593" s="484" t="s">
        <v>96</v>
      </c>
      <c r="B593" s="484" t="s">
        <v>4695</v>
      </c>
      <c r="C593" s="484" t="s">
        <v>5223</v>
      </c>
      <c r="D593" s="484" t="s">
        <v>5222</v>
      </c>
      <c r="E593" s="484" t="s">
        <v>5444</v>
      </c>
      <c r="F593" s="484" t="s">
        <v>4695</v>
      </c>
      <c r="G593" s="155"/>
      <c r="H593" s="473"/>
      <c r="I593" s="473"/>
      <c r="J593" s="473"/>
      <c r="K593" s="473"/>
      <c r="L593" s="473"/>
      <c r="M593" s="473"/>
      <c r="N593" s="473"/>
      <c r="O593" s="473"/>
      <c r="P593" s="473"/>
      <c r="Q593" s="473"/>
      <c r="R593" s="473"/>
      <c r="S593" s="473"/>
      <c r="T593" s="473"/>
      <c r="U593" s="473"/>
      <c r="V593" s="473"/>
      <c r="W593" s="473"/>
      <c r="X593" s="473"/>
      <c r="Y593" s="473"/>
      <c r="Z593" s="473"/>
      <c r="AA593" s="473"/>
      <c r="AB593" s="473"/>
      <c r="AC593" s="473"/>
      <c r="AD593" s="473"/>
      <c r="AE593" s="473"/>
      <c r="AF593" s="473"/>
      <c r="AG593" s="473"/>
      <c r="AH593" s="473"/>
      <c r="AI593" s="473"/>
      <c r="AJ593" s="473"/>
      <c r="AK593" s="473"/>
      <c r="AL593" s="473"/>
      <c r="AM593" s="473"/>
      <c r="AN593" s="473"/>
      <c r="AO593" s="473"/>
      <c r="AP593" s="473"/>
      <c r="AQ593" s="473"/>
      <c r="AR593" s="473"/>
      <c r="AS593" s="473"/>
      <c r="AT593" s="473"/>
      <c r="AU593" s="473"/>
      <c r="AV593" s="473"/>
      <c r="AW593" s="473"/>
      <c r="AX593" s="473"/>
      <c r="AY593" s="473"/>
    </row>
    <row r="594" spans="1:51">
      <c r="A594" s="154" t="s">
        <v>74</v>
      </c>
      <c r="B594" s="154" t="s">
        <v>5265</v>
      </c>
      <c r="C594" s="154" t="s">
        <v>5353</v>
      </c>
      <c r="D594" s="154" t="s">
        <v>5438</v>
      </c>
      <c r="E594" s="154" t="s">
        <v>5469</v>
      </c>
      <c r="F594" s="154" t="s">
        <v>5265</v>
      </c>
      <c r="G594" s="155"/>
    </row>
    <row r="595" spans="1:51">
      <c r="A595" s="154" t="s">
        <v>74</v>
      </c>
      <c r="B595" s="154" t="s">
        <v>5263</v>
      </c>
      <c r="C595" s="154" t="s">
        <v>5418</v>
      </c>
      <c r="D595" s="154" t="s">
        <v>5417</v>
      </c>
      <c r="E595" s="154" t="s">
        <v>5461</v>
      </c>
      <c r="F595" s="154" t="s">
        <v>5263</v>
      </c>
      <c r="G595" s="155"/>
    </row>
    <row r="596" spans="1:51">
      <c r="A596" s="154" t="s">
        <v>1708</v>
      </c>
      <c r="B596" s="154" t="s">
        <v>4768</v>
      </c>
      <c r="C596" s="154" t="s">
        <v>4853</v>
      </c>
      <c r="D596" s="154" t="s">
        <v>4886</v>
      </c>
      <c r="E596" s="154" t="s">
        <v>5037</v>
      </c>
      <c r="F596" s="154" t="s">
        <v>4768</v>
      </c>
      <c r="G596" s="155"/>
    </row>
    <row r="597" spans="1:51">
      <c r="A597" s="154" t="s">
        <v>22</v>
      </c>
      <c r="B597" s="154" t="s">
        <v>24</v>
      </c>
      <c r="C597" s="154" t="s">
        <v>1542</v>
      </c>
      <c r="D597" s="154" t="s">
        <v>3419</v>
      </c>
      <c r="E597" s="155" t="s">
        <v>3542</v>
      </c>
      <c r="F597" s="154" t="s">
        <v>24</v>
      </c>
      <c r="G597" s="155" t="s">
        <v>5577</v>
      </c>
    </row>
    <row r="598" spans="1:51">
      <c r="A598" s="154" t="s">
        <v>22</v>
      </c>
      <c r="B598" s="154" t="s">
        <v>24</v>
      </c>
      <c r="C598" s="154" t="s">
        <v>1542</v>
      </c>
      <c r="D598" s="154" t="s">
        <v>3419</v>
      </c>
      <c r="E598" s="155" t="s">
        <v>3542</v>
      </c>
      <c r="F598" s="154" t="s">
        <v>24</v>
      </c>
      <c r="G598" s="155" t="s">
        <v>5577</v>
      </c>
    </row>
    <row r="599" spans="1:51">
      <c r="A599" s="154" t="s">
        <v>22</v>
      </c>
      <c r="B599" s="154" t="s">
        <v>3929</v>
      </c>
      <c r="C599" s="154" t="s">
        <v>1542</v>
      </c>
      <c r="D599" s="154" t="s">
        <v>3419</v>
      </c>
      <c r="E599" s="155" t="s">
        <v>3542</v>
      </c>
      <c r="F599" s="154" t="s">
        <v>3929</v>
      </c>
      <c r="G599" s="155" t="s">
        <v>5577</v>
      </c>
    </row>
    <row r="600" spans="1:51">
      <c r="A600" s="484" t="s">
        <v>290</v>
      </c>
      <c r="B600" s="484" t="s">
        <v>5051</v>
      </c>
      <c r="C600" s="484" t="s">
        <v>5108</v>
      </c>
      <c r="D600" s="484" t="s">
        <v>5169</v>
      </c>
      <c r="E600" s="484" t="s">
        <v>5205</v>
      </c>
      <c r="F600" s="484" t="s">
        <v>5051</v>
      </c>
      <c r="G600" s="155"/>
    </row>
    <row r="601" spans="1:51">
      <c r="A601" s="154" t="s">
        <v>3875</v>
      </c>
      <c r="B601" s="154" t="s">
        <v>1894</v>
      </c>
      <c r="C601" s="154" t="s">
        <v>3534</v>
      </c>
      <c r="D601" s="154" t="s">
        <v>3536</v>
      </c>
      <c r="E601" s="155" t="s">
        <v>3557</v>
      </c>
      <c r="F601" s="154" t="s">
        <v>1894</v>
      </c>
      <c r="G601" s="155"/>
    </row>
    <row r="602" spans="1:51">
      <c r="A602" s="154" t="s">
        <v>1708</v>
      </c>
      <c r="B602" s="154" t="s">
        <v>4768</v>
      </c>
      <c r="C602" s="154" t="s">
        <v>4843</v>
      </c>
      <c r="D602" s="154" t="s">
        <v>4883</v>
      </c>
      <c r="E602" s="154" t="s">
        <v>5034</v>
      </c>
      <c r="F602" s="154" t="s">
        <v>4768</v>
      </c>
      <c r="G602" s="155"/>
    </row>
    <row r="603" spans="1:51" ht="25.5">
      <c r="A603" s="154" t="s">
        <v>1708</v>
      </c>
      <c r="B603" s="154" t="s">
        <v>3128</v>
      </c>
      <c r="C603" s="154" t="s">
        <v>3252</v>
      </c>
      <c r="D603" s="154" t="s">
        <v>3253</v>
      </c>
      <c r="E603" s="155" t="s">
        <v>3254</v>
      </c>
      <c r="F603" s="154" t="s">
        <v>3128</v>
      </c>
      <c r="G603" s="155"/>
    </row>
    <row r="604" spans="1:51" ht="25.5">
      <c r="A604" s="154" t="s">
        <v>3873</v>
      </c>
      <c r="B604" s="154" t="s">
        <v>4308</v>
      </c>
      <c r="C604" s="154" t="s">
        <v>3252</v>
      </c>
      <c r="D604" s="154" t="s">
        <v>3253</v>
      </c>
      <c r="E604" s="155" t="s">
        <v>3254</v>
      </c>
      <c r="F604" s="154" t="s">
        <v>4308</v>
      </c>
      <c r="G604" s="155"/>
    </row>
    <row r="605" spans="1:51">
      <c r="A605" s="154" t="s">
        <v>1708</v>
      </c>
      <c r="B605" s="738" t="s">
        <v>4765</v>
      </c>
      <c r="C605" s="738" t="s">
        <v>4871</v>
      </c>
      <c r="D605" s="738" t="s">
        <v>4870</v>
      </c>
      <c r="E605" s="738" t="s">
        <v>5027</v>
      </c>
      <c r="F605" s="738" t="s">
        <v>4765</v>
      </c>
      <c r="G605" s="155"/>
    </row>
    <row r="606" spans="1:51">
      <c r="A606" s="154" t="s">
        <v>1303</v>
      </c>
      <c r="B606" s="154" t="s">
        <v>2240</v>
      </c>
      <c r="C606" s="154" t="s">
        <v>1327</v>
      </c>
      <c r="D606" s="154" t="s">
        <v>3250</v>
      </c>
      <c r="E606" s="155" t="s">
        <v>3251</v>
      </c>
      <c r="F606" s="154" t="s">
        <v>2240</v>
      </c>
      <c r="G606" s="155"/>
    </row>
    <row r="607" spans="1:51">
      <c r="A607" s="154" t="s">
        <v>674</v>
      </c>
      <c r="B607" s="522" t="s">
        <v>684</v>
      </c>
      <c r="C607" s="522" t="s">
        <v>3255</v>
      </c>
      <c r="D607" s="522" t="s">
        <v>3256</v>
      </c>
      <c r="E607" s="534" t="s">
        <v>3257</v>
      </c>
      <c r="F607" s="522" t="s">
        <v>684</v>
      </c>
      <c r="G607" s="155"/>
    </row>
    <row r="608" spans="1:51">
      <c r="A608" s="154" t="s">
        <v>3873</v>
      </c>
      <c r="B608" s="154" t="s">
        <v>4308</v>
      </c>
      <c r="C608" s="154" t="s">
        <v>3255</v>
      </c>
      <c r="D608" s="154" t="s">
        <v>3256</v>
      </c>
      <c r="E608" s="155" t="s">
        <v>3257</v>
      </c>
      <c r="F608" s="154" t="s">
        <v>4308</v>
      </c>
      <c r="G608" s="155"/>
    </row>
    <row r="609" spans="1:7">
      <c r="A609" s="154" t="s">
        <v>862</v>
      </c>
      <c r="B609" s="154" t="s">
        <v>4895</v>
      </c>
      <c r="C609" s="154" t="s">
        <v>5011</v>
      </c>
      <c r="D609" s="155" t="s">
        <v>5015</v>
      </c>
      <c r="E609" s="154" t="s">
        <v>5043</v>
      </c>
      <c r="F609" s="154" t="s">
        <v>4895</v>
      </c>
      <c r="G609" s="155"/>
    </row>
    <row r="610" spans="1:7">
      <c r="A610" s="154" t="s">
        <v>862</v>
      </c>
      <c r="B610" s="154" t="s">
        <v>4900</v>
      </c>
      <c r="C610" s="154" t="s">
        <v>5011</v>
      </c>
      <c r="D610" s="155" t="s">
        <v>5015</v>
      </c>
      <c r="E610" s="154" t="s">
        <v>5043</v>
      </c>
      <c r="F610" s="154" t="s">
        <v>4900</v>
      </c>
      <c r="G610" s="155"/>
    </row>
    <row r="611" spans="1:7">
      <c r="A611" s="154" t="s">
        <v>862</v>
      </c>
      <c r="B611" s="154" t="s">
        <v>4906</v>
      </c>
      <c r="C611" s="154" t="s">
        <v>5011</v>
      </c>
      <c r="D611" s="155" t="s">
        <v>5015</v>
      </c>
      <c r="E611" s="154" t="s">
        <v>5043</v>
      </c>
      <c r="F611" s="154" t="s">
        <v>4906</v>
      </c>
      <c r="G611" s="155"/>
    </row>
    <row r="612" spans="1:7">
      <c r="A612" s="154" t="s">
        <v>862</v>
      </c>
      <c r="B612" s="154" t="s">
        <v>4907</v>
      </c>
      <c r="C612" s="154" t="s">
        <v>5011</v>
      </c>
      <c r="D612" s="155" t="s">
        <v>5015</v>
      </c>
      <c r="E612" s="154" t="s">
        <v>5043</v>
      </c>
      <c r="F612" s="154" t="s">
        <v>4907</v>
      </c>
      <c r="G612" s="155"/>
    </row>
    <row r="613" spans="1:7">
      <c r="A613" s="154" t="s">
        <v>74</v>
      </c>
      <c r="B613" s="154" t="s">
        <v>5265</v>
      </c>
      <c r="C613" s="154" t="s">
        <v>5423</v>
      </c>
      <c r="D613" s="154" t="s">
        <v>5440</v>
      </c>
      <c r="E613" s="154" t="s">
        <v>5472</v>
      </c>
      <c r="F613" s="154" t="s">
        <v>5265</v>
      </c>
      <c r="G613" s="155"/>
    </row>
    <row r="614" spans="1:7">
      <c r="A614" s="154" t="s">
        <v>3040</v>
      </c>
      <c r="B614" s="736" t="s">
        <v>3610</v>
      </c>
      <c r="C614" s="736" t="s">
        <v>3663</v>
      </c>
      <c r="D614" s="736" t="s">
        <v>3725</v>
      </c>
      <c r="E614" s="736" t="s">
        <v>3731</v>
      </c>
      <c r="F614" s="736" t="s">
        <v>3610</v>
      </c>
      <c r="G614" s="155"/>
    </row>
    <row r="615" spans="1:7">
      <c r="A615" s="154" t="s">
        <v>831</v>
      </c>
      <c r="B615" s="154" t="s">
        <v>2104</v>
      </c>
      <c r="C615" s="154" t="s">
        <v>3502</v>
      </c>
      <c r="D615" s="154" t="s">
        <v>3501</v>
      </c>
      <c r="E615" s="155" t="s">
        <v>3558</v>
      </c>
      <c r="F615" s="154" t="s">
        <v>2104</v>
      </c>
      <c r="G615" s="155"/>
    </row>
    <row r="616" spans="1:7">
      <c r="A616" s="154" t="s">
        <v>284</v>
      </c>
      <c r="B616" s="154" t="s">
        <v>3136</v>
      </c>
      <c r="C616" s="154" t="s">
        <v>3502</v>
      </c>
      <c r="D616" s="154" t="s">
        <v>3501</v>
      </c>
      <c r="E616" s="155" t="s">
        <v>3558</v>
      </c>
      <c r="F616" s="154" t="s">
        <v>3136</v>
      </c>
      <c r="G616" s="155"/>
    </row>
    <row r="617" spans="1:7">
      <c r="A617" s="154" t="s">
        <v>1708</v>
      </c>
      <c r="B617" s="154" t="s">
        <v>3128</v>
      </c>
      <c r="C617" s="154" t="s">
        <v>3360</v>
      </c>
      <c r="D617" s="154" t="s">
        <v>3361</v>
      </c>
      <c r="E617" s="155" t="s">
        <v>3362</v>
      </c>
      <c r="F617" s="154" t="s">
        <v>3128</v>
      </c>
      <c r="G617" s="155"/>
    </row>
    <row r="618" spans="1:7">
      <c r="A618" s="154" t="s">
        <v>3873</v>
      </c>
      <c r="B618" s="154" t="s">
        <v>4308</v>
      </c>
      <c r="C618" s="154" t="s">
        <v>3360</v>
      </c>
      <c r="D618" s="154" t="s">
        <v>3361</v>
      </c>
      <c r="E618" s="155" t="s">
        <v>3362</v>
      </c>
      <c r="F618" s="154" t="s">
        <v>4308</v>
      </c>
      <c r="G618" s="155"/>
    </row>
    <row r="619" spans="1:7">
      <c r="A619" s="154" t="s">
        <v>839</v>
      </c>
      <c r="B619" s="154" t="s">
        <v>3104</v>
      </c>
      <c r="C619" s="154" t="s">
        <v>3464</v>
      </c>
      <c r="D619" s="154" t="s">
        <v>3511</v>
      </c>
      <c r="E619" s="155" t="s">
        <v>3582</v>
      </c>
      <c r="F619" s="154" t="s">
        <v>3104</v>
      </c>
      <c r="G619" s="155" t="s">
        <v>5577</v>
      </c>
    </row>
    <row r="620" spans="1:7">
      <c r="A620" s="154" t="s">
        <v>3874</v>
      </c>
      <c r="B620" s="154" t="s">
        <v>1187</v>
      </c>
      <c r="C620" s="154" t="s">
        <v>3204</v>
      </c>
      <c r="D620" s="154" t="s">
        <v>3205</v>
      </c>
      <c r="E620" s="155" t="s">
        <v>3206</v>
      </c>
      <c r="F620" s="154" t="s">
        <v>1187</v>
      </c>
      <c r="G620" s="155"/>
    </row>
    <row r="621" spans="1:7">
      <c r="A621" s="154" t="s">
        <v>1708</v>
      </c>
      <c r="B621" s="154" t="s">
        <v>1566</v>
      </c>
      <c r="C621" s="154" t="s">
        <v>1634</v>
      </c>
      <c r="D621" s="154" t="s">
        <v>3355</v>
      </c>
      <c r="E621" s="155" t="s">
        <v>3356</v>
      </c>
      <c r="F621" s="154" t="s">
        <v>1566</v>
      </c>
      <c r="G621" s="155"/>
    </row>
    <row r="622" spans="1:7">
      <c r="A622" s="154" t="s">
        <v>1708</v>
      </c>
      <c r="B622" s="154" t="s">
        <v>1567</v>
      </c>
      <c r="C622" s="154" t="s">
        <v>1634</v>
      </c>
      <c r="D622" s="154" t="s">
        <v>3355</v>
      </c>
      <c r="E622" s="155" t="s">
        <v>3356</v>
      </c>
      <c r="F622" s="154" t="s">
        <v>1567</v>
      </c>
      <c r="G622" s="155"/>
    </row>
    <row r="623" spans="1:7">
      <c r="A623" s="154" t="s">
        <v>2251</v>
      </c>
      <c r="B623" s="154" t="s">
        <v>2379</v>
      </c>
      <c r="C623" s="154" t="s">
        <v>3489</v>
      </c>
      <c r="D623" s="154" t="s">
        <v>3541</v>
      </c>
      <c r="E623" s="155" t="s">
        <v>3593</v>
      </c>
      <c r="F623" s="154" t="s">
        <v>2379</v>
      </c>
      <c r="G623" s="155"/>
    </row>
    <row r="624" spans="1:7">
      <c r="A624" s="154" t="s">
        <v>48</v>
      </c>
      <c r="B624" s="154" t="s">
        <v>397</v>
      </c>
      <c r="C624" s="154" t="s">
        <v>3492</v>
      </c>
      <c r="D624" s="154" t="s">
        <v>3491</v>
      </c>
      <c r="E624" s="155" t="s">
        <v>3543</v>
      </c>
      <c r="F624" s="154" t="s">
        <v>397</v>
      </c>
      <c r="G624" s="155"/>
    </row>
    <row r="625" spans="1:7">
      <c r="A625" s="154" t="s">
        <v>48</v>
      </c>
      <c r="B625" s="154" t="s">
        <v>1557</v>
      </c>
      <c r="C625" s="154" t="s">
        <v>3492</v>
      </c>
      <c r="D625" s="154" t="s">
        <v>3491</v>
      </c>
      <c r="E625" s="155" t="s">
        <v>3543</v>
      </c>
      <c r="F625" s="154" t="s">
        <v>1557</v>
      </c>
      <c r="G625" s="155"/>
    </row>
    <row r="626" spans="1:7">
      <c r="A626" s="154" t="s">
        <v>3872</v>
      </c>
      <c r="B626" s="154" t="s">
        <v>856</v>
      </c>
      <c r="C626" s="154" t="s">
        <v>3150</v>
      </c>
      <c r="D626" s="154" t="s">
        <v>3151</v>
      </c>
      <c r="E626" s="155" t="s">
        <v>3152</v>
      </c>
      <c r="F626" s="154" t="s">
        <v>856</v>
      </c>
      <c r="G626" s="155"/>
    </row>
    <row r="627" spans="1:7">
      <c r="A627" s="154" t="s">
        <v>1708</v>
      </c>
      <c r="B627" s="154" t="s">
        <v>1559</v>
      </c>
      <c r="C627" s="154" t="s">
        <v>3150</v>
      </c>
      <c r="D627" s="154" t="s">
        <v>3151</v>
      </c>
      <c r="E627" s="155" t="s">
        <v>3152</v>
      </c>
      <c r="F627" s="154" t="s">
        <v>1559</v>
      </c>
      <c r="G627" s="155"/>
    </row>
    <row r="628" spans="1:7">
      <c r="A628" s="154" t="s">
        <v>3873</v>
      </c>
      <c r="B628" s="154" t="s">
        <v>4387</v>
      </c>
      <c r="C628" s="154" t="s">
        <v>3150</v>
      </c>
      <c r="D628" s="154" t="s">
        <v>3151</v>
      </c>
      <c r="E628" s="155" t="s">
        <v>3152</v>
      </c>
      <c r="F628" s="154" t="s">
        <v>4387</v>
      </c>
      <c r="G628" s="155"/>
    </row>
    <row r="629" spans="1:7">
      <c r="A629" s="154" t="s">
        <v>3873</v>
      </c>
      <c r="B629" s="154" t="s">
        <v>4403</v>
      </c>
      <c r="C629" s="154" t="s">
        <v>3150</v>
      </c>
      <c r="D629" s="154" t="s">
        <v>3151</v>
      </c>
      <c r="E629" s="155" t="s">
        <v>3152</v>
      </c>
      <c r="F629" s="154" t="s">
        <v>4403</v>
      </c>
      <c r="G629" s="155"/>
    </row>
    <row r="630" spans="1:7">
      <c r="A630" s="154" t="s">
        <v>3873</v>
      </c>
      <c r="B630" s="154" t="s">
        <v>537</v>
      </c>
      <c r="C630" s="154" t="s">
        <v>3150</v>
      </c>
      <c r="D630" s="154" t="s">
        <v>3151</v>
      </c>
      <c r="E630" s="155" t="s">
        <v>3152</v>
      </c>
      <c r="F630" s="154" t="s">
        <v>537</v>
      </c>
      <c r="G630" s="155"/>
    </row>
    <row r="631" spans="1:7">
      <c r="A631" s="154" t="s">
        <v>3872</v>
      </c>
      <c r="B631" s="154" t="s">
        <v>853</v>
      </c>
      <c r="C631" s="154" t="s">
        <v>3150</v>
      </c>
      <c r="D631" s="154" t="s">
        <v>3151</v>
      </c>
      <c r="E631" s="155" t="s">
        <v>3152</v>
      </c>
      <c r="F631" s="154" t="s">
        <v>853</v>
      </c>
      <c r="G631" s="155"/>
    </row>
    <row r="632" spans="1:7">
      <c r="A632" s="154" t="s">
        <v>22</v>
      </c>
      <c r="B632" s="154" t="s">
        <v>3926</v>
      </c>
      <c r="C632" s="154" t="s">
        <v>4028</v>
      </c>
      <c r="D632" s="154" t="s">
        <v>4040</v>
      </c>
      <c r="E632" s="155" t="s">
        <v>4261</v>
      </c>
      <c r="F632" s="154" t="s">
        <v>3926</v>
      </c>
      <c r="G632" s="155" t="s">
        <v>5577</v>
      </c>
    </row>
    <row r="633" spans="1:7">
      <c r="A633" s="154" t="s">
        <v>1708</v>
      </c>
      <c r="B633" s="154" t="s">
        <v>1350</v>
      </c>
      <c r="C633" s="154" t="s">
        <v>3156</v>
      </c>
      <c r="D633" s="154" t="s">
        <v>3157</v>
      </c>
      <c r="E633" s="155" t="s">
        <v>3158</v>
      </c>
      <c r="F633" s="154" t="s">
        <v>1350</v>
      </c>
      <c r="G633" s="155"/>
    </row>
    <row r="634" spans="1:7">
      <c r="A634" s="154" t="s">
        <v>1708</v>
      </c>
      <c r="B634" s="154" t="s">
        <v>1350</v>
      </c>
      <c r="C634" s="154" t="s">
        <v>1448</v>
      </c>
      <c r="D634" s="154" t="s">
        <v>3157</v>
      </c>
      <c r="E634" s="155" t="s">
        <v>3158</v>
      </c>
      <c r="F634" s="154" t="s">
        <v>1350</v>
      </c>
      <c r="G634" s="155"/>
    </row>
    <row r="635" spans="1:7">
      <c r="A635" s="154" t="s">
        <v>1708</v>
      </c>
      <c r="B635" s="154" t="s">
        <v>3128</v>
      </c>
      <c r="C635" s="154" t="s">
        <v>3156</v>
      </c>
      <c r="D635" s="154" t="s">
        <v>3157</v>
      </c>
      <c r="E635" s="155" t="s">
        <v>3158</v>
      </c>
      <c r="F635" s="154" t="s">
        <v>3128</v>
      </c>
      <c r="G635" s="155"/>
    </row>
    <row r="636" spans="1:7">
      <c r="A636" s="154" t="s">
        <v>3872</v>
      </c>
      <c r="B636" s="154" t="s">
        <v>858</v>
      </c>
      <c r="C636" s="154" t="s">
        <v>3159</v>
      </c>
      <c r="D636" s="154" t="s">
        <v>3160</v>
      </c>
      <c r="E636" s="155" t="s">
        <v>3161</v>
      </c>
      <c r="F636" s="154" t="s">
        <v>858</v>
      </c>
      <c r="G636" s="155"/>
    </row>
    <row r="637" spans="1:7" ht="25.5">
      <c r="A637" s="154" t="s">
        <v>1708</v>
      </c>
      <c r="B637" s="154" t="s">
        <v>4576</v>
      </c>
      <c r="C637" s="154" t="s">
        <v>4473</v>
      </c>
      <c r="D637" s="154" t="s">
        <v>4544</v>
      </c>
      <c r="E637" s="155" t="s">
        <v>4577</v>
      </c>
      <c r="F637" s="154" t="s">
        <v>4576</v>
      </c>
      <c r="G637" s="155"/>
    </row>
    <row r="638" spans="1:7" ht="25.5">
      <c r="A638" s="154" t="s">
        <v>48</v>
      </c>
      <c r="B638" s="9" t="s">
        <v>397</v>
      </c>
      <c r="C638" s="154" t="s">
        <v>3198</v>
      </c>
      <c r="D638" s="154" t="s">
        <v>3199</v>
      </c>
      <c r="E638" s="155" t="s">
        <v>3200</v>
      </c>
      <c r="F638" s="9" t="s">
        <v>397</v>
      </c>
      <c r="G638" s="155"/>
    </row>
    <row r="639" spans="1:7" ht="25.5">
      <c r="A639" s="154" t="s">
        <v>48</v>
      </c>
      <c r="B639" s="154" t="s">
        <v>397</v>
      </c>
      <c r="C639" s="154" t="s">
        <v>1423</v>
      </c>
      <c r="D639" s="154" t="s">
        <v>3199</v>
      </c>
      <c r="E639" s="155" t="s">
        <v>3200</v>
      </c>
      <c r="F639" s="154" t="s">
        <v>397</v>
      </c>
      <c r="G639" s="155"/>
    </row>
    <row r="640" spans="1:7" ht="25.5">
      <c r="A640" s="154" t="s">
        <v>3875</v>
      </c>
      <c r="B640" s="154" t="s">
        <v>488</v>
      </c>
      <c r="C640" s="154" t="s">
        <v>2486</v>
      </c>
      <c r="D640" s="154" t="s">
        <v>3222</v>
      </c>
      <c r="E640" s="155" t="s">
        <v>3223</v>
      </c>
      <c r="F640" s="154" t="s">
        <v>488</v>
      </c>
      <c r="G640" s="155"/>
    </row>
    <row r="641" spans="1:7" ht="25.5">
      <c r="A641" s="154" t="s">
        <v>3875</v>
      </c>
      <c r="B641" s="154" t="s">
        <v>488</v>
      </c>
      <c r="C641" s="154" t="s">
        <v>1426</v>
      </c>
      <c r="D641" s="154" t="s">
        <v>3222</v>
      </c>
      <c r="E641" s="155" t="s">
        <v>3223</v>
      </c>
      <c r="F641" s="154" t="s">
        <v>488</v>
      </c>
      <c r="G641" s="155"/>
    </row>
    <row r="642" spans="1:7">
      <c r="A642" s="154" t="s">
        <v>3872</v>
      </c>
      <c r="B642" s="154" t="s">
        <v>2105</v>
      </c>
      <c r="C642" s="154" t="s">
        <v>3521</v>
      </c>
      <c r="D642" s="154" t="s">
        <v>3262</v>
      </c>
      <c r="E642" s="155" t="s">
        <v>3263</v>
      </c>
      <c r="F642" s="154" t="s">
        <v>2105</v>
      </c>
      <c r="G642" s="155"/>
    </row>
    <row r="643" spans="1:7">
      <c r="A643" s="154" t="s">
        <v>3873</v>
      </c>
      <c r="B643" s="154" t="s">
        <v>540</v>
      </c>
      <c r="C643" s="154" t="s">
        <v>3261</v>
      </c>
      <c r="D643" s="154" t="s">
        <v>3262</v>
      </c>
      <c r="E643" s="155" t="s">
        <v>3263</v>
      </c>
      <c r="F643" s="154" t="s">
        <v>540</v>
      </c>
      <c r="G643" s="155"/>
    </row>
    <row r="644" spans="1:7" ht="15.75" customHeight="1">
      <c r="A644" s="484" t="s">
        <v>96</v>
      </c>
      <c r="B644" s="484" t="s">
        <v>4704</v>
      </c>
      <c r="C644" s="484" t="s">
        <v>5220</v>
      </c>
      <c r="D644" s="484" t="s">
        <v>5219</v>
      </c>
      <c r="E644" s="484" t="s">
        <v>5446</v>
      </c>
      <c r="F644" s="484" t="s">
        <v>4704</v>
      </c>
      <c r="G644" s="155"/>
    </row>
    <row r="645" spans="1:7" ht="18" customHeight="1">
      <c r="A645" s="484" t="s">
        <v>96</v>
      </c>
      <c r="B645" s="484" t="s">
        <v>4707</v>
      </c>
      <c r="C645" s="484" t="s">
        <v>5220</v>
      </c>
      <c r="D645" s="484" t="s">
        <v>5219</v>
      </c>
      <c r="E645" s="484" t="s">
        <v>5446</v>
      </c>
      <c r="F645" s="484" t="s">
        <v>4707</v>
      </c>
      <c r="G645" s="155"/>
    </row>
    <row r="646" spans="1:7" ht="25.5">
      <c r="A646" s="154" t="s">
        <v>3873</v>
      </c>
      <c r="B646" s="154" t="s">
        <v>623</v>
      </c>
      <c r="C646" s="154" t="s">
        <v>3113</v>
      </c>
      <c r="D646" s="154" t="s">
        <v>3114</v>
      </c>
      <c r="E646" s="155" t="s">
        <v>3115</v>
      </c>
      <c r="F646" s="154" t="s">
        <v>623</v>
      </c>
      <c r="G646" s="155"/>
    </row>
    <row r="647" spans="1:7" ht="25.5">
      <c r="A647" s="154" t="s">
        <v>3873</v>
      </c>
      <c r="B647" s="154" t="s">
        <v>623</v>
      </c>
      <c r="C647" s="154" t="s">
        <v>3510</v>
      </c>
      <c r="D647" s="154" t="s">
        <v>3509</v>
      </c>
      <c r="E647" s="155" t="s">
        <v>3571</v>
      </c>
      <c r="F647" s="154" t="s">
        <v>623</v>
      </c>
      <c r="G647" s="155"/>
    </row>
    <row r="648" spans="1:7" ht="25.5">
      <c r="A648" s="154" t="s">
        <v>1708</v>
      </c>
      <c r="B648" s="154" t="s">
        <v>4455</v>
      </c>
      <c r="C648" s="154" t="s">
        <v>4461</v>
      </c>
      <c r="D648" s="154" t="s">
        <v>4542</v>
      </c>
      <c r="E648" s="155" t="s">
        <v>4574</v>
      </c>
      <c r="F648" s="154" t="s">
        <v>4455</v>
      </c>
      <c r="G648" s="155"/>
    </row>
    <row r="649" spans="1:7">
      <c r="A649" s="154" t="s">
        <v>3873</v>
      </c>
      <c r="B649" s="154" t="s">
        <v>509</v>
      </c>
      <c r="C649" s="154" t="s">
        <v>3343</v>
      </c>
      <c r="D649" s="154" t="s">
        <v>3344</v>
      </c>
      <c r="E649" s="155" t="s">
        <v>3345</v>
      </c>
      <c r="F649" s="154" t="s">
        <v>509</v>
      </c>
      <c r="G649" s="155"/>
    </row>
    <row r="650" spans="1:7">
      <c r="A650" s="154" t="s">
        <v>3873</v>
      </c>
      <c r="B650" s="154" t="s">
        <v>509</v>
      </c>
      <c r="C650" s="154" t="s">
        <v>3343</v>
      </c>
      <c r="D650" s="154" t="s">
        <v>3344</v>
      </c>
      <c r="E650" s="155" t="s">
        <v>3345</v>
      </c>
      <c r="F650" s="154" t="s">
        <v>509</v>
      </c>
      <c r="G650" s="155"/>
    </row>
    <row r="651" spans="1:7">
      <c r="A651" s="154" t="s">
        <v>674</v>
      </c>
      <c r="B651" s="154" t="s">
        <v>678</v>
      </c>
      <c r="C651" s="154" t="s">
        <v>3369</v>
      </c>
      <c r="D651" s="154" t="s">
        <v>3370</v>
      </c>
      <c r="E651" s="155" t="s">
        <v>3371</v>
      </c>
      <c r="F651" s="154" t="s">
        <v>678</v>
      </c>
      <c r="G651" s="155"/>
    </row>
    <row r="652" spans="1:7">
      <c r="A652" s="154" t="s">
        <v>674</v>
      </c>
      <c r="B652" s="154" t="s">
        <v>683</v>
      </c>
      <c r="C652" s="154" t="s">
        <v>3153</v>
      </c>
      <c r="D652" s="154" t="s">
        <v>3154</v>
      </c>
      <c r="E652" s="155" t="s">
        <v>3155</v>
      </c>
      <c r="F652" s="154" t="s">
        <v>683</v>
      </c>
      <c r="G652" s="155"/>
    </row>
    <row r="653" spans="1:7">
      <c r="A653" s="154" t="s">
        <v>674</v>
      </c>
      <c r="B653" s="154" t="s">
        <v>684</v>
      </c>
      <c r="C653" s="154" t="s">
        <v>3153</v>
      </c>
      <c r="D653" s="154" t="s">
        <v>3154</v>
      </c>
      <c r="E653" s="155" t="s">
        <v>3155</v>
      </c>
      <c r="F653" s="154" t="s">
        <v>684</v>
      </c>
      <c r="G653" s="155"/>
    </row>
    <row r="654" spans="1:7" ht="25.5">
      <c r="A654" s="154" t="s">
        <v>1708</v>
      </c>
      <c r="B654" s="154" t="s">
        <v>4578</v>
      </c>
      <c r="C654" s="154" t="s">
        <v>4521</v>
      </c>
      <c r="D654" s="154" t="s">
        <v>4545</v>
      </c>
      <c r="E654" s="155" t="s">
        <v>4579</v>
      </c>
      <c r="F654" s="154" t="s">
        <v>4578</v>
      </c>
      <c r="G654" s="155"/>
    </row>
    <row r="655" spans="1:7" ht="25.5">
      <c r="A655" s="154" t="s">
        <v>1708</v>
      </c>
      <c r="B655" s="154" t="s">
        <v>4462</v>
      </c>
      <c r="C655" s="154" t="s">
        <v>4520</v>
      </c>
      <c r="D655" s="154" t="s">
        <v>4543</v>
      </c>
      <c r="E655" s="155" t="s">
        <v>4575</v>
      </c>
      <c r="F655" s="154" t="s">
        <v>4462</v>
      </c>
      <c r="G655" s="155"/>
    </row>
    <row r="656" spans="1:7">
      <c r="A656" s="154" t="s">
        <v>3871</v>
      </c>
      <c r="B656" s="154" t="s">
        <v>992</v>
      </c>
      <c r="C656" s="154" t="s">
        <v>3178</v>
      </c>
      <c r="D656" s="154" t="s">
        <v>3179</v>
      </c>
      <c r="E656" s="155" t="s">
        <v>3180</v>
      </c>
      <c r="F656" s="154" t="s">
        <v>992</v>
      </c>
      <c r="G656" s="155"/>
    </row>
    <row r="657" spans="1:7">
      <c r="A657" s="154" t="s">
        <v>862</v>
      </c>
      <c r="B657" s="154" t="s">
        <v>4900</v>
      </c>
      <c r="C657" s="155" t="s">
        <v>3178</v>
      </c>
      <c r="D657" s="154" t="s">
        <v>3179</v>
      </c>
      <c r="E657" s="154" t="s">
        <v>3180</v>
      </c>
      <c r="F657" s="154" t="s">
        <v>4900</v>
      </c>
      <c r="G657" s="155"/>
    </row>
    <row r="658" spans="1:7">
      <c r="A658" s="154" t="s">
        <v>862</v>
      </c>
      <c r="B658" s="154" t="s">
        <v>4901</v>
      </c>
      <c r="C658" s="155" t="s">
        <v>3178</v>
      </c>
      <c r="D658" s="154" t="s">
        <v>3179</v>
      </c>
      <c r="E658" s="154" t="s">
        <v>3180</v>
      </c>
      <c r="F658" s="154" t="s">
        <v>4901</v>
      </c>
      <c r="G658" s="155"/>
    </row>
    <row r="659" spans="1:7">
      <c r="A659" s="154" t="s">
        <v>862</v>
      </c>
      <c r="B659" s="154" t="s">
        <v>4902</v>
      </c>
      <c r="C659" s="155" t="s">
        <v>3178</v>
      </c>
      <c r="D659" s="154" t="s">
        <v>3179</v>
      </c>
      <c r="E659" s="154" t="s">
        <v>3180</v>
      </c>
      <c r="F659" s="154" t="s">
        <v>4902</v>
      </c>
      <c r="G659" s="155"/>
    </row>
    <row r="660" spans="1:7">
      <c r="A660" s="154" t="s">
        <v>862</v>
      </c>
      <c r="B660" s="154" t="s">
        <v>4903</v>
      </c>
      <c r="C660" s="155" t="s">
        <v>3178</v>
      </c>
      <c r="D660" s="154" t="s">
        <v>3179</v>
      </c>
      <c r="E660" s="154" t="s">
        <v>3180</v>
      </c>
      <c r="F660" s="154" t="s">
        <v>4903</v>
      </c>
      <c r="G660" s="155"/>
    </row>
    <row r="661" spans="1:7">
      <c r="A661" s="484" t="s">
        <v>96</v>
      </c>
      <c r="B661" s="484" t="s">
        <v>4714</v>
      </c>
      <c r="C661" s="484" t="s">
        <v>425</v>
      </c>
      <c r="D661" s="484" t="s">
        <v>3179</v>
      </c>
      <c r="E661" s="484" t="s">
        <v>3180</v>
      </c>
      <c r="F661" s="484" t="s">
        <v>4714</v>
      </c>
      <c r="G661" s="155"/>
    </row>
    <row r="662" spans="1:7">
      <c r="A662" s="484" t="s">
        <v>96</v>
      </c>
      <c r="B662" s="484" t="s">
        <v>4717</v>
      </c>
      <c r="C662" s="484" t="s">
        <v>425</v>
      </c>
      <c r="D662" s="484" t="s">
        <v>3179</v>
      </c>
      <c r="E662" s="484" t="s">
        <v>3180</v>
      </c>
      <c r="F662" s="484" t="s">
        <v>4717</v>
      </c>
      <c r="G662" s="155"/>
    </row>
    <row r="663" spans="1:7">
      <c r="A663" s="154" t="s">
        <v>862</v>
      </c>
      <c r="B663" s="738" t="s">
        <v>4895</v>
      </c>
      <c r="C663" s="738" t="s">
        <v>5012</v>
      </c>
      <c r="D663" s="738" t="s">
        <v>5013</v>
      </c>
      <c r="E663" s="738" t="s">
        <v>5042</v>
      </c>
      <c r="F663" s="738" t="s">
        <v>4895</v>
      </c>
      <c r="G663" s="155"/>
    </row>
    <row r="664" spans="1:7">
      <c r="A664" s="154" t="s">
        <v>862</v>
      </c>
      <c r="B664" s="738" t="s">
        <v>4896</v>
      </c>
      <c r="C664" s="738" t="s">
        <v>5012</v>
      </c>
      <c r="D664" s="738" t="s">
        <v>5013</v>
      </c>
      <c r="E664" s="738" t="s">
        <v>5042</v>
      </c>
      <c r="F664" s="738" t="s">
        <v>4896</v>
      </c>
      <c r="G664" s="155"/>
    </row>
    <row r="665" spans="1:7">
      <c r="A665" s="154" t="s">
        <v>862</v>
      </c>
      <c r="B665" s="738" t="s">
        <v>4898</v>
      </c>
      <c r="C665" s="738" t="s">
        <v>5012</v>
      </c>
      <c r="D665" s="738" t="s">
        <v>5013</v>
      </c>
      <c r="E665" s="738" t="s">
        <v>5042</v>
      </c>
      <c r="F665" s="738" t="s">
        <v>4898</v>
      </c>
      <c r="G665" s="155"/>
    </row>
    <row r="666" spans="1:7">
      <c r="A666" s="154" t="s">
        <v>837</v>
      </c>
      <c r="B666" s="154" t="s">
        <v>1144</v>
      </c>
      <c r="C666" s="154" t="s">
        <v>3525</v>
      </c>
      <c r="D666" s="154" t="s">
        <v>3524</v>
      </c>
      <c r="E666" s="155" t="s">
        <v>3579</v>
      </c>
      <c r="F666" s="154" t="s">
        <v>1144</v>
      </c>
      <c r="G666" s="155"/>
    </row>
    <row r="667" spans="1:7">
      <c r="A667" s="154" t="s">
        <v>3871</v>
      </c>
      <c r="B667" s="154" t="s">
        <v>1928</v>
      </c>
      <c r="C667" s="154" t="s">
        <v>3515</v>
      </c>
      <c r="D667" s="154" t="s">
        <v>3538</v>
      </c>
      <c r="E667" s="155" t="s">
        <v>3574</v>
      </c>
      <c r="F667" s="154" t="s">
        <v>1928</v>
      </c>
      <c r="G667" s="155"/>
    </row>
    <row r="668" spans="1:7">
      <c r="A668" s="154" t="s">
        <v>1708</v>
      </c>
      <c r="B668" s="154" t="s">
        <v>4767</v>
      </c>
      <c r="C668" s="154" t="s">
        <v>4867</v>
      </c>
      <c r="D668" s="154" t="s">
        <v>3538</v>
      </c>
      <c r="E668" s="154" t="s">
        <v>3574</v>
      </c>
      <c r="F668" s="154" t="s">
        <v>4767</v>
      </c>
      <c r="G668" s="155"/>
    </row>
    <row r="669" spans="1:7">
      <c r="A669" s="154" t="s">
        <v>48</v>
      </c>
      <c r="B669" s="154" t="s">
        <v>1557</v>
      </c>
      <c r="C669" s="154" t="s">
        <v>3427</v>
      </c>
      <c r="D669" s="154" t="s">
        <v>3426</v>
      </c>
      <c r="E669" s="155" t="s">
        <v>3545</v>
      </c>
      <c r="F669" s="154" t="s">
        <v>1557</v>
      </c>
      <c r="G669" s="155"/>
    </row>
    <row r="670" spans="1:7">
      <c r="A670" s="154" t="s">
        <v>48</v>
      </c>
      <c r="B670" s="154" t="s">
        <v>3289</v>
      </c>
      <c r="C670" s="154" t="s">
        <v>4210</v>
      </c>
      <c r="D670" s="154" t="s">
        <v>4230</v>
      </c>
      <c r="E670" s="155" t="s">
        <v>3545</v>
      </c>
      <c r="F670" s="154" t="s">
        <v>3289</v>
      </c>
      <c r="G670" s="155"/>
    </row>
    <row r="671" spans="1:7">
      <c r="A671" s="154" t="s">
        <v>3873</v>
      </c>
      <c r="B671" s="154" t="s">
        <v>4387</v>
      </c>
      <c r="C671" s="154" t="s">
        <v>4508</v>
      </c>
      <c r="D671" s="154" t="s">
        <v>4529</v>
      </c>
      <c r="E671" s="155" t="s">
        <v>4561</v>
      </c>
      <c r="F671" s="154" t="s">
        <v>4387</v>
      </c>
      <c r="G671" s="155"/>
    </row>
    <row r="672" spans="1:7">
      <c r="A672" s="154" t="s">
        <v>3873</v>
      </c>
      <c r="B672" s="154" t="s">
        <v>4403</v>
      </c>
      <c r="C672" s="154" t="s">
        <v>4508</v>
      </c>
      <c r="D672" s="154" t="s">
        <v>4529</v>
      </c>
      <c r="E672" s="155" t="s">
        <v>4561</v>
      </c>
      <c r="F672" s="154" t="s">
        <v>4403</v>
      </c>
      <c r="G672" s="155"/>
    </row>
    <row r="673" spans="1:7">
      <c r="A673" s="154" t="s">
        <v>3873</v>
      </c>
      <c r="B673" s="154" t="s">
        <v>540</v>
      </c>
      <c r="C673" s="154" t="s">
        <v>4508</v>
      </c>
      <c r="D673" s="154" t="s">
        <v>4529</v>
      </c>
      <c r="E673" s="155" t="s">
        <v>4561</v>
      </c>
      <c r="F673" s="154" t="s">
        <v>540</v>
      </c>
      <c r="G673" s="155"/>
    </row>
    <row r="674" spans="1:7">
      <c r="A674" s="484" t="s">
        <v>290</v>
      </c>
      <c r="B674" s="484" t="s">
        <v>5048</v>
      </c>
      <c r="C674" s="484" t="s">
        <v>5098</v>
      </c>
      <c r="D674" s="739" t="s">
        <v>5164</v>
      </c>
      <c r="E674" s="484" t="s">
        <v>5203</v>
      </c>
      <c r="F674" s="484" t="s">
        <v>5048</v>
      </c>
      <c r="G674" s="155"/>
    </row>
    <row r="675" spans="1:7">
      <c r="A675" s="484" t="s">
        <v>290</v>
      </c>
      <c r="B675" s="484" t="s">
        <v>5048</v>
      </c>
      <c r="C675" s="484" t="s">
        <v>5181</v>
      </c>
      <c r="D675" s="484" t="s">
        <v>5180</v>
      </c>
      <c r="E675" s="484" t="s">
        <v>5204</v>
      </c>
      <c r="F675" s="484" t="s">
        <v>5048</v>
      </c>
      <c r="G675" s="155"/>
    </row>
    <row r="676" spans="1:7">
      <c r="A676" s="484" t="s">
        <v>290</v>
      </c>
      <c r="B676" s="484" t="s">
        <v>5058</v>
      </c>
      <c r="C676" s="484" t="s">
        <v>5181</v>
      </c>
      <c r="D676" s="484" t="s">
        <v>5180</v>
      </c>
      <c r="E676" s="484" t="s">
        <v>5204</v>
      </c>
      <c r="F676" s="484" t="s">
        <v>5058</v>
      </c>
      <c r="G676" s="155"/>
    </row>
    <row r="677" spans="1:7">
      <c r="A677" s="154" t="s">
        <v>74</v>
      </c>
      <c r="B677" s="154" t="s">
        <v>5264</v>
      </c>
      <c r="C677" s="154" t="s">
        <v>5181</v>
      </c>
      <c r="D677" s="154" t="s">
        <v>5180</v>
      </c>
      <c r="E677" s="154" t="s">
        <v>5204</v>
      </c>
      <c r="F677" s="154" t="s">
        <v>5264</v>
      </c>
      <c r="G677" s="155"/>
    </row>
    <row r="678" spans="1:7">
      <c r="A678" s="154" t="s">
        <v>843</v>
      </c>
      <c r="B678" s="154" t="s">
        <v>3741</v>
      </c>
      <c r="C678" s="154" t="s">
        <v>3843</v>
      </c>
      <c r="D678" s="154" t="s">
        <v>3845</v>
      </c>
      <c r="E678" s="155" t="s">
        <v>3865</v>
      </c>
      <c r="F678" s="154" t="s">
        <v>3741</v>
      </c>
      <c r="G678" s="155"/>
    </row>
    <row r="679" spans="1:7">
      <c r="A679" s="154" t="s">
        <v>3873</v>
      </c>
      <c r="B679" s="154" t="s">
        <v>4387</v>
      </c>
      <c r="C679" s="154" t="s">
        <v>4509</v>
      </c>
      <c r="D679" s="154" t="s">
        <v>4530</v>
      </c>
      <c r="E679" s="155" t="s">
        <v>4562</v>
      </c>
      <c r="F679" s="154" t="s">
        <v>4387</v>
      </c>
      <c r="G679" s="155"/>
    </row>
    <row r="680" spans="1:7">
      <c r="A680" s="154" t="s">
        <v>3873</v>
      </c>
      <c r="B680" s="154" t="s">
        <v>4403</v>
      </c>
      <c r="C680" s="154" t="s">
        <v>4509</v>
      </c>
      <c r="D680" s="154" t="s">
        <v>4530</v>
      </c>
      <c r="E680" s="155" t="s">
        <v>4562</v>
      </c>
      <c r="F680" s="154" t="s">
        <v>4403</v>
      </c>
      <c r="G680" s="155"/>
    </row>
    <row r="681" spans="1:7">
      <c r="A681" s="154" t="s">
        <v>3873</v>
      </c>
      <c r="B681" s="154" t="s">
        <v>540</v>
      </c>
      <c r="C681" s="154" t="s">
        <v>4509</v>
      </c>
      <c r="D681" s="154" t="s">
        <v>4530</v>
      </c>
      <c r="E681" s="155" t="s">
        <v>4562</v>
      </c>
      <c r="F681" s="154" t="s">
        <v>540</v>
      </c>
      <c r="G681" s="155"/>
    </row>
    <row r="682" spans="1:7">
      <c r="A682" s="154" t="s">
        <v>862</v>
      </c>
      <c r="B682" s="154" t="s">
        <v>4895</v>
      </c>
      <c r="C682" s="154" t="s">
        <v>5017</v>
      </c>
      <c r="D682" s="154" t="s">
        <v>5016</v>
      </c>
      <c r="E682" s="154" t="s">
        <v>4562</v>
      </c>
      <c r="F682" s="154" t="s">
        <v>4895</v>
      </c>
      <c r="G682" s="155"/>
    </row>
    <row r="683" spans="1:7">
      <c r="A683" s="743" t="s">
        <v>74</v>
      </c>
      <c r="B683" s="743" t="s">
        <v>5262</v>
      </c>
      <c r="C683" s="755" t="s">
        <v>5410</v>
      </c>
      <c r="D683" s="755" t="s">
        <v>5016</v>
      </c>
      <c r="E683" s="743" t="s">
        <v>4562</v>
      </c>
      <c r="F683" s="743" t="s">
        <v>5262</v>
      </c>
      <c r="G683" s="155"/>
    </row>
    <row r="684" spans="1:7">
      <c r="A684" s="743" t="s">
        <v>74</v>
      </c>
      <c r="B684" s="743" t="s">
        <v>5263</v>
      </c>
      <c r="C684" s="726" t="s">
        <v>5410</v>
      </c>
      <c r="D684" s="727" t="s">
        <v>5016</v>
      </c>
      <c r="E684" s="743" t="s">
        <v>4562</v>
      </c>
      <c r="F684" s="743" t="s">
        <v>5263</v>
      </c>
      <c r="G684" s="155"/>
    </row>
    <row r="685" spans="1:7">
      <c r="A685" s="743" t="s">
        <v>3873</v>
      </c>
      <c r="B685" s="743" t="s">
        <v>4387</v>
      </c>
      <c r="C685" s="154" t="s">
        <v>4393</v>
      </c>
      <c r="D685" s="154" t="s">
        <v>4533</v>
      </c>
      <c r="E685" s="166" t="s">
        <v>4565</v>
      </c>
      <c r="F685" s="743" t="s">
        <v>4387</v>
      </c>
      <c r="G685" s="155"/>
    </row>
    <row r="686" spans="1:7">
      <c r="A686" s="743" t="s">
        <v>3873</v>
      </c>
      <c r="B686" s="743" t="s">
        <v>4403</v>
      </c>
      <c r="C686" s="154" t="s">
        <v>4393</v>
      </c>
      <c r="D686" s="154" t="s">
        <v>4533</v>
      </c>
      <c r="E686" s="166" t="s">
        <v>4565</v>
      </c>
      <c r="F686" s="743" t="s">
        <v>4403</v>
      </c>
      <c r="G686" s="155"/>
    </row>
    <row r="687" spans="1:7">
      <c r="A687" s="743" t="s">
        <v>284</v>
      </c>
      <c r="B687" s="743" t="s">
        <v>3136</v>
      </c>
      <c r="C687" s="154" t="s">
        <v>447</v>
      </c>
      <c r="D687" s="154" t="s">
        <v>3443</v>
      </c>
      <c r="E687" s="166" t="s">
        <v>3560</v>
      </c>
      <c r="F687" s="743" t="s">
        <v>3136</v>
      </c>
      <c r="G687" s="155"/>
    </row>
    <row r="688" spans="1:7">
      <c r="A688" s="743" t="s">
        <v>290</v>
      </c>
      <c r="B688" s="743" t="s">
        <v>2100</v>
      </c>
      <c r="C688" s="154" t="s">
        <v>447</v>
      </c>
      <c r="D688" s="154" t="s">
        <v>3443</v>
      </c>
      <c r="E688" s="166" t="s">
        <v>3560</v>
      </c>
      <c r="F688" s="743" t="s">
        <v>2100</v>
      </c>
      <c r="G688" s="155"/>
    </row>
    <row r="689" spans="1:7">
      <c r="A689" s="154" t="s">
        <v>832</v>
      </c>
      <c r="B689" s="154" t="s">
        <v>1865</v>
      </c>
      <c r="C689" s="154" t="s">
        <v>447</v>
      </c>
      <c r="D689" s="154" t="s">
        <v>3443</v>
      </c>
      <c r="E689" s="166" t="s">
        <v>3560</v>
      </c>
      <c r="F689" s="154" t="s">
        <v>1865</v>
      </c>
      <c r="G689" s="155"/>
    </row>
    <row r="690" spans="1:7">
      <c r="A690" s="154" t="s">
        <v>3040</v>
      </c>
      <c r="B690" s="154" t="s">
        <v>3597</v>
      </c>
      <c r="C690" s="155" t="s">
        <v>447</v>
      </c>
      <c r="D690" s="154" t="s">
        <v>3443</v>
      </c>
      <c r="E690" s="166" t="s">
        <v>3560</v>
      </c>
      <c r="F690" s="154" t="s">
        <v>3597</v>
      </c>
      <c r="G690" s="155"/>
    </row>
    <row r="691" spans="1:7">
      <c r="A691" s="154" t="s">
        <v>1708</v>
      </c>
      <c r="B691" s="154" t="s">
        <v>4766</v>
      </c>
      <c r="C691" s="154" t="s">
        <v>4879</v>
      </c>
      <c r="D691" s="154" t="s">
        <v>4878</v>
      </c>
      <c r="E691" s="743" t="s">
        <v>5030</v>
      </c>
      <c r="F691" s="154" t="s">
        <v>4766</v>
      </c>
      <c r="G691" s="155"/>
    </row>
    <row r="692" spans="1:7">
      <c r="A692" s="154" t="s">
        <v>862</v>
      </c>
      <c r="B692" s="154" t="s">
        <v>4899</v>
      </c>
      <c r="C692" s="154" t="s">
        <v>4879</v>
      </c>
      <c r="D692" s="154" t="s">
        <v>4878</v>
      </c>
      <c r="E692" s="743" t="s">
        <v>5030</v>
      </c>
      <c r="F692" s="154" t="s">
        <v>4899</v>
      </c>
      <c r="G692" s="155"/>
    </row>
    <row r="693" spans="1:7" ht="38.25">
      <c r="A693" s="154" t="s">
        <v>3040</v>
      </c>
      <c r="B693" s="736" t="s">
        <v>3597</v>
      </c>
      <c r="C693" s="736" t="s">
        <v>3723</v>
      </c>
      <c r="D693" s="736" t="s">
        <v>3724</v>
      </c>
      <c r="E693" s="758" t="s">
        <v>3728</v>
      </c>
      <c r="F693" s="736" t="s">
        <v>3597</v>
      </c>
      <c r="G693" s="155"/>
    </row>
    <row r="694" spans="1:7" ht="38.25">
      <c r="A694" s="154" t="s">
        <v>3040</v>
      </c>
      <c r="B694" s="736" t="s">
        <v>3598</v>
      </c>
      <c r="C694" s="736" t="s">
        <v>3723</v>
      </c>
      <c r="D694" s="736" t="s">
        <v>3724</v>
      </c>
      <c r="E694" s="758" t="s">
        <v>3728</v>
      </c>
      <c r="F694" s="736" t="s">
        <v>3598</v>
      </c>
      <c r="G694" s="155"/>
    </row>
    <row r="695" spans="1:7" ht="38.25">
      <c r="A695" s="154" t="s">
        <v>3040</v>
      </c>
      <c r="B695" s="736" t="s">
        <v>3598</v>
      </c>
      <c r="C695" s="736" t="s">
        <v>3723</v>
      </c>
      <c r="D695" s="736" t="s">
        <v>3724</v>
      </c>
      <c r="E695" s="758" t="s">
        <v>3728</v>
      </c>
      <c r="F695" s="736" t="s">
        <v>3598</v>
      </c>
      <c r="G695" s="155"/>
    </row>
    <row r="696" spans="1:7">
      <c r="A696" s="154" t="s">
        <v>842</v>
      </c>
      <c r="B696" s="154" t="s">
        <v>2248</v>
      </c>
      <c r="C696" s="154" t="s">
        <v>3481</v>
      </c>
      <c r="D696" s="154" t="s">
        <v>3350</v>
      </c>
      <c r="E696" s="166" t="s">
        <v>3351</v>
      </c>
      <c r="F696" s="154" t="s">
        <v>2248</v>
      </c>
      <c r="G696" s="155"/>
    </row>
    <row r="697" spans="1:7">
      <c r="A697" s="154" t="s">
        <v>3873</v>
      </c>
      <c r="B697" s="154" t="s">
        <v>509</v>
      </c>
      <c r="C697" s="154" t="s">
        <v>3349</v>
      </c>
      <c r="D697" s="154" t="s">
        <v>3350</v>
      </c>
      <c r="E697" s="166" t="s">
        <v>3351</v>
      </c>
      <c r="F697" s="154" t="s">
        <v>509</v>
      </c>
      <c r="G697" s="155"/>
    </row>
    <row r="698" spans="1:7">
      <c r="A698" s="154" t="s">
        <v>3873</v>
      </c>
      <c r="B698" s="154" t="s">
        <v>509</v>
      </c>
      <c r="C698" s="154" t="s">
        <v>3349</v>
      </c>
      <c r="D698" s="154" t="s">
        <v>3350</v>
      </c>
      <c r="E698" s="166" t="s">
        <v>3351</v>
      </c>
      <c r="F698" s="154" t="s">
        <v>509</v>
      </c>
      <c r="G698" s="155"/>
    </row>
    <row r="699" spans="1:7">
      <c r="A699" s="484" t="s">
        <v>290</v>
      </c>
      <c r="B699" s="484" t="s">
        <v>5053</v>
      </c>
      <c r="C699" s="484" t="s">
        <v>5173</v>
      </c>
      <c r="D699" s="484" t="s">
        <v>3350</v>
      </c>
      <c r="E699" s="757" t="s">
        <v>3351</v>
      </c>
      <c r="F699" s="484" t="s">
        <v>5053</v>
      </c>
      <c r="G699" s="155"/>
    </row>
    <row r="700" spans="1:7">
      <c r="A700" s="154" t="s">
        <v>674</v>
      </c>
      <c r="B700" s="154" t="s">
        <v>678</v>
      </c>
      <c r="C700" s="154" t="s">
        <v>3375</v>
      </c>
      <c r="D700" s="154" t="s">
        <v>3376</v>
      </c>
      <c r="E700" s="166" t="s">
        <v>3377</v>
      </c>
      <c r="F700" s="154" t="s">
        <v>678</v>
      </c>
      <c r="G700" s="155"/>
    </row>
    <row r="701" spans="1:7" ht="25.5">
      <c r="A701" s="154" t="s">
        <v>674</v>
      </c>
      <c r="B701" s="154" t="s">
        <v>680</v>
      </c>
      <c r="C701" s="154" t="s">
        <v>3378</v>
      </c>
      <c r="D701" s="154" t="s">
        <v>3379</v>
      </c>
      <c r="E701" s="166" t="s">
        <v>3380</v>
      </c>
      <c r="F701" s="154" t="s">
        <v>680</v>
      </c>
      <c r="G701" s="155"/>
    </row>
    <row r="702" spans="1:7" ht="25.5">
      <c r="A702" s="154" t="s">
        <v>674</v>
      </c>
      <c r="B702" s="154" t="s">
        <v>679</v>
      </c>
      <c r="C702" s="154" t="s">
        <v>3378</v>
      </c>
      <c r="D702" s="154" t="s">
        <v>3379</v>
      </c>
      <c r="E702" s="166" t="s">
        <v>3380</v>
      </c>
      <c r="F702" s="154" t="s">
        <v>679</v>
      </c>
      <c r="G702" s="155"/>
    </row>
    <row r="703" spans="1:7">
      <c r="A703" s="154" t="s">
        <v>3871</v>
      </c>
      <c r="B703" s="154" t="s">
        <v>991</v>
      </c>
      <c r="C703" s="154" t="s">
        <v>3522</v>
      </c>
      <c r="D703" s="154" t="s">
        <v>3539</v>
      </c>
      <c r="E703" s="166" t="s">
        <v>3577</v>
      </c>
      <c r="F703" s="154" t="s">
        <v>991</v>
      </c>
      <c r="G703" s="155"/>
    </row>
    <row r="704" spans="1:7">
      <c r="A704" s="154" t="s">
        <v>74</v>
      </c>
      <c r="B704" s="154" t="s">
        <v>5263</v>
      </c>
      <c r="C704" s="154" t="s">
        <v>3522</v>
      </c>
      <c r="D704" s="154" t="s">
        <v>5421</v>
      </c>
      <c r="E704" s="743" t="s">
        <v>3577</v>
      </c>
      <c r="F704" s="154" t="s">
        <v>5263</v>
      </c>
      <c r="G704" s="155"/>
    </row>
    <row r="705" spans="1:7">
      <c r="A705" s="154" t="s">
        <v>3872</v>
      </c>
      <c r="B705" s="154" t="s">
        <v>854</v>
      </c>
      <c r="C705" s="154" t="s">
        <v>3316</v>
      </c>
      <c r="D705" s="154" t="s">
        <v>3317</v>
      </c>
      <c r="E705" s="166" t="s">
        <v>3318</v>
      </c>
      <c r="F705" s="154" t="s">
        <v>854</v>
      </c>
      <c r="G705" s="155"/>
    </row>
    <row r="706" spans="1:7">
      <c r="A706" s="154" t="s">
        <v>48</v>
      </c>
      <c r="B706" s="154" t="s">
        <v>4056</v>
      </c>
      <c r="C706" s="154" t="s">
        <v>4212</v>
      </c>
      <c r="D706" s="154" t="s">
        <v>4233</v>
      </c>
      <c r="E706" s="166" t="s">
        <v>4279</v>
      </c>
      <c r="F706" s="154" t="s">
        <v>4056</v>
      </c>
      <c r="G706" s="155"/>
    </row>
    <row r="707" spans="1:7">
      <c r="A707" s="154" t="s">
        <v>48</v>
      </c>
      <c r="B707" s="154" t="s">
        <v>4059</v>
      </c>
      <c r="C707" s="154" t="s">
        <v>4212</v>
      </c>
      <c r="D707" s="154" t="s">
        <v>4233</v>
      </c>
      <c r="E707" s="166" t="s">
        <v>4279</v>
      </c>
      <c r="F707" s="154" t="s">
        <v>4059</v>
      </c>
      <c r="G707" s="155"/>
    </row>
    <row r="708" spans="1:7">
      <c r="A708" s="154" t="s">
        <v>48</v>
      </c>
      <c r="B708" s="154" t="s">
        <v>4054</v>
      </c>
      <c r="C708" s="154" t="s">
        <v>4212</v>
      </c>
      <c r="D708" s="154" t="s">
        <v>4233</v>
      </c>
      <c r="E708" s="166" t="s">
        <v>4279</v>
      </c>
      <c r="F708" s="154" t="s">
        <v>4054</v>
      </c>
      <c r="G708" s="155"/>
    </row>
    <row r="709" spans="1:7">
      <c r="A709" s="154" t="s">
        <v>48</v>
      </c>
      <c r="B709" s="154" t="s">
        <v>4058</v>
      </c>
      <c r="C709" s="154" t="s">
        <v>4212</v>
      </c>
      <c r="D709" s="154" t="s">
        <v>4233</v>
      </c>
      <c r="E709" s="166" t="s">
        <v>4279</v>
      </c>
      <c r="F709" s="154" t="s">
        <v>4058</v>
      </c>
      <c r="G709" s="155"/>
    </row>
    <row r="710" spans="1:7">
      <c r="A710" s="154" t="s">
        <v>48</v>
      </c>
      <c r="B710" s="154" t="s">
        <v>4056</v>
      </c>
      <c r="C710" s="154" t="s">
        <v>4218</v>
      </c>
      <c r="D710" s="154" t="s">
        <v>4239</v>
      </c>
      <c r="E710" s="166" t="s">
        <v>4280</v>
      </c>
      <c r="F710" s="154" t="s">
        <v>4056</v>
      </c>
      <c r="G710" s="155"/>
    </row>
    <row r="711" spans="1:7">
      <c r="A711" s="154" t="s">
        <v>48</v>
      </c>
      <c r="B711" s="154" t="s">
        <v>4059</v>
      </c>
      <c r="C711" s="154" t="s">
        <v>4218</v>
      </c>
      <c r="D711" s="154" t="s">
        <v>4239</v>
      </c>
      <c r="E711" s="166" t="s">
        <v>4280</v>
      </c>
      <c r="F711" s="154" t="s">
        <v>4059</v>
      </c>
      <c r="G711" s="155"/>
    </row>
    <row r="712" spans="1:7">
      <c r="A712" s="154" t="s">
        <v>1708</v>
      </c>
      <c r="B712" s="154" t="s">
        <v>4337</v>
      </c>
      <c r="C712" s="154" t="s">
        <v>4550</v>
      </c>
      <c r="D712" s="154" t="s">
        <v>4551</v>
      </c>
      <c r="E712" s="166" t="s">
        <v>4280</v>
      </c>
      <c r="F712" s="154" t="s">
        <v>4337</v>
      </c>
      <c r="G712" s="155"/>
    </row>
    <row r="713" spans="1:7">
      <c r="A713" s="154" t="s">
        <v>843</v>
      </c>
      <c r="B713" s="154" t="s">
        <v>3764</v>
      </c>
      <c r="C713" s="154" t="s">
        <v>3849</v>
      </c>
      <c r="D713" s="154" t="s">
        <v>3851</v>
      </c>
      <c r="E713" s="166" t="s">
        <v>3869</v>
      </c>
      <c r="F713" s="154" t="s">
        <v>3764</v>
      </c>
      <c r="G713" s="155"/>
    </row>
    <row r="714" spans="1:7">
      <c r="A714" s="154" t="s">
        <v>22</v>
      </c>
      <c r="B714" s="829" t="s">
        <v>3923</v>
      </c>
      <c r="C714" s="829" t="s">
        <v>3357</v>
      </c>
      <c r="D714" s="829" t="s">
        <v>3358</v>
      </c>
      <c r="E714" s="160" t="s">
        <v>3359</v>
      </c>
      <c r="F714" s="829" t="s">
        <v>3923</v>
      </c>
      <c r="G714" s="161" t="s">
        <v>5577</v>
      </c>
    </row>
    <row r="715" spans="1:7">
      <c r="A715" s="154" t="s">
        <v>3040</v>
      </c>
      <c r="B715" s="154" t="s">
        <v>3598</v>
      </c>
      <c r="C715" s="155" t="s">
        <v>449</v>
      </c>
      <c r="D715" s="154" t="s">
        <v>3358</v>
      </c>
      <c r="E715" s="166" t="s">
        <v>3359</v>
      </c>
      <c r="F715" s="154" t="s">
        <v>3598</v>
      </c>
      <c r="G715" s="155"/>
    </row>
    <row r="716" spans="1:7">
      <c r="A716" s="154" t="s">
        <v>674</v>
      </c>
      <c r="B716" s="154" t="s">
        <v>677</v>
      </c>
      <c r="C716" s="154" t="s">
        <v>3357</v>
      </c>
      <c r="D716" s="154" t="s">
        <v>3358</v>
      </c>
      <c r="E716" s="166" t="s">
        <v>3359</v>
      </c>
      <c r="F716" s="154" t="s">
        <v>677</v>
      </c>
      <c r="G716" s="155"/>
    </row>
    <row r="717" spans="1:7">
      <c r="A717" s="154" t="s">
        <v>862</v>
      </c>
      <c r="B717" s="154" t="s">
        <v>4898</v>
      </c>
      <c r="C717" s="154" t="s">
        <v>3357</v>
      </c>
      <c r="D717" s="154" t="s">
        <v>3358</v>
      </c>
      <c r="E717" s="743" t="s">
        <v>3359</v>
      </c>
      <c r="F717" s="154" t="s">
        <v>4898</v>
      </c>
      <c r="G717" s="155"/>
    </row>
    <row r="718" spans="1:7">
      <c r="A718" s="154" t="s">
        <v>862</v>
      </c>
      <c r="B718" s="154" t="s">
        <v>4903</v>
      </c>
      <c r="C718" s="154" t="s">
        <v>3357</v>
      </c>
      <c r="D718" s="154" t="s">
        <v>3358</v>
      </c>
      <c r="E718" s="743" t="s">
        <v>3359</v>
      </c>
      <c r="F718" s="154" t="s">
        <v>4903</v>
      </c>
      <c r="G718" s="155"/>
    </row>
    <row r="719" spans="1:7">
      <c r="A719" s="484" t="s">
        <v>96</v>
      </c>
      <c r="B719" s="484" t="s">
        <v>4717</v>
      </c>
      <c r="C719" s="484" t="s">
        <v>449</v>
      </c>
      <c r="D719" s="484" t="s">
        <v>3358</v>
      </c>
      <c r="E719" s="757" t="s">
        <v>3359</v>
      </c>
      <c r="F719" s="484" t="s">
        <v>4717</v>
      </c>
      <c r="G719" s="155"/>
    </row>
    <row r="720" spans="1:7">
      <c r="A720" s="154" t="s">
        <v>22</v>
      </c>
      <c r="B720" s="829" t="s">
        <v>3923</v>
      </c>
      <c r="C720" s="829" t="s">
        <v>4027</v>
      </c>
      <c r="D720" s="829" t="s">
        <v>4039</v>
      </c>
      <c r="E720" s="160" t="s">
        <v>4256</v>
      </c>
      <c r="F720" s="829" t="s">
        <v>3923</v>
      </c>
      <c r="G720" s="161" t="s">
        <v>5577</v>
      </c>
    </row>
    <row r="721" spans="1:7">
      <c r="A721" s="154" t="s">
        <v>3040</v>
      </c>
      <c r="B721" s="154" t="s">
        <v>3621</v>
      </c>
      <c r="C721" s="155" t="s">
        <v>3722</v>
      </c>
      <c r="D721" s="154" t="s">
        <v>3721</v>
      </c>
      <c r="E721" s="166" t="s">
        <v>3734</v>
      </c>
      <c r="F721" s="154" t="s">
        <v>3621</v>
      </c>
      <c r="G721" s="155"/>
    </row>
    <row r="722" spans="1:7">
      <c r="A722" s="154" t="s">
        <v>3040</v>
      </c>
      <c r="B722" s="154" t="s">
        <v>3620</v>
      </c>
      <c r="C722" s="155" t="s">
        <v>3722</v>
      </c>
      <c r="D722" s="154" t="s">
        <v>3721</v>
      </c>
      <c r="E722" s="166" t="s">
        <v>3734</v>
      </c>
      <c r="F722" s="154" t="s">
        <v>3620</v>
      </c>
      <c r="G722" s="155"/>
    </row>
    <row r="723" spans="1:7">
      <c r="A723" s="154" t="s">
        <v>3871</v>
      </c>
      <c r="B723" s="522" t="s">
        <v>992</v>
      </c>
      <c r="C723" s="522" t="s">
        <v>3384</v>
      </c>
      <c r="D723" s="522" t="s">
        <v>3385</v>
      </c>
      <c r="E723" s="166" t="s">
        <v>3386</v>
      </c>
      <c r="F723" s="154" t="s">
        <v>992</v>
      </c>
      <c r="G723" s="155"/>
    </row>
    <row r="724" spans="1:7">
      <c r="A724" s="484" t="s">
        <v>290</v>
      </c>
      <c r="B724" s="484" t="s">
        <v>5052</v>
      </c>
      <c r="C724" s="484" t="s">
        <v>5175</v>
      </c>
      <c r="D724" s="739" t="s">
        <v>5174</v>
      </c>
      <c r="E724" s="757" t="s">
        <v>5208</v>
      </c>
      <c r="F724" s="484" t="s">
        <v>5052</v>
      </c>
      <c r="G724" s="155"/>
    </row>
    <row r="725" spans="1:7">
      <c r="A725" s="484" t="s">
        <v>290</v>
      </c>
      <c r="B725" s="484" t="s">
        <v>5054</v>
      </c>
      <c r="C725" s="484" t="s">
        <v>5175</v>
      </c>
      <c r="D725" s="739" t="s">
        <v>5174</v>
      </c>
      <c r="E725" s="757" t="s">
        <v>5208</v>
      </c>
      <c r="F725" s="484" t="s">
        <v>5054</v>
      </c>
      <c r="G725" s="155"/>
    </row>
    <row r="726" spans="1:7">
      <c r="A726" s="484" t="s">
        <v>290</v>
      </c>
      <c r="B726" s="484" t="s">
        <v>5055</v>
      </c>
      <c r="C726" s="484" t="s">
        <v>5175</v>
      </c>
      <c r="D726" s="739" t="s">
        <v>5174</v>
      </c>
      <c r="E726" s="757" t="s">
        <v>5208</v>
      </c>
      <c r="F726" s="484" t="s">
        <v>5055</v>
      </c>
      <c r="G726" s="155"/>
    </row>
    <row r="727" spans="1:7">
      <c r="A727" s="154" t="s">
        <v>1708</v>
      </c>
      <c r="B727" s="154" t="s">
        <v>4766</v>
      </c>
      <c r="C727" s="154" t="s">
        <v>4876</v>
      </c>
      <c r="D727" s="154" t="s">
        <v>4875</v>
      </c>
      <c r="E727" s="743" t="s">
        <v>5029</v>
      </c>
      <c r="F727" s="154" t="s">
        <v>4766</v>
      </c>
      <c r="G727" s="155"/>
    </row>
    <row r="728" spans="1:7">
      <c r="A728" s="154" t="s">
        <v>843</v>
      </c>
      <c r="B728" s="154" t="s">
        <v>3760</v>
      </c>
      <c r="C728" s="154" t="s">
        <v>3846</v>
      </c>
      <c r="D728" s="154" t="s">
        <v>3847</v>
      </c>
      <c r="E728" s="166" t="s">
        <v>3867</v>
      </c>
      <c r="F728" s="154" t="s">
        <v>3760</v>
      </c>
      <c r="G728" s="155"/>
    </row>
    <row r="729" spans="1:7">
      <c r="A729" s="154" t="s">
        <v>843</v>
      </c>
      <c r="B729" s="154" t="s">
        <v>3738</v>
      </c>
      <c r="C729" s="154" t="s">
        <v>2251</v>
      </c>
      <c r="D729" s="154" t="s">
        <v>3828</v>
      </c>
      <c r="E729" s="166" t="s">
        <v>3856</v>
      </c>
      <c r="F729" s="154" t="s">
        <v>3738</v>
      </c>
      <c r="G729" s="155"/>
    </row>
    <row r="730" spans="1:7">
      <c r="A730" s="154" t="s">
        <v>843</v>
      </c>
      <c r="B730" s="154" t="s">
        <v>3737</v>
      </c>
      <c r="C730" s="154" t="s">
        <v>2251</v>
      </c>
      <c r="D730" s="154" t="s">
        <v>3828</v>
      </c>
      <c r="E730" s="166" t="s">
        <v>3856</v>
      </c>
      <c r="F730" s="154" t="s">
        <v>3737</v>
      </c>
      <c r="G730" s="155"/>
    </row>
    <row r="731" spans="1:7">
      <c r="A731" s="154" t="s">
        <v>843</v>
      </c>
      <c r="B731" s="154" t="s">
        <v>3736</v>
      </c>
      <c r="C731" s="154" t="s">
        <v>2251</v>
      </c>
      <c r="D731" s="154" t="s">
        <v>3828</v>
      </c>
      <c r="E731" s="166" t="s">
        <v>3856</v>
      </c>
      <c r="F731" s="154" t="s">
        <v>3736</v>
      </c>
      <c r="G731" s="155"/>
    </row>
  </sheetData>
  <autoFilter ref="B1:B732" xr:uid="{53868C49-BAFE-41EB-B677-E2073D8B3EDF}"/>
  <sortState xmlns:xlrd2="http://schemas.microsoft.com/office/spreadsheetml/2017/richdata2" ref="A2:G731">
    <sortCondition ref="E1:E731"/>
  </sortState>
  <conditionalFormatting sqref="C566">
    <cfRule type="containsText" dxfId="641" priority="29" operator="containsText" text="Specify (To specify ">
      <formula>NOT(ISERROR(SEARCH("Specify (To specify ",C566)))</formula>
    </cfRule>
  </conditionalFormatting>
  <conditionalFormatting sqref="C585">
    <cfRule type="containsText" dxfId="640" priority="28" operator="containsText" text="Specify (To specify ">
      <formula>NOT(ISERROR(SEARCH("Specify (To specify ",C585)))</formula>
    </cfRule>
  </conditionalFormatting>
  <conditionalFormatting sqref="C600 C598">
    <cfRule type="containsText" dxfId="639" priority="23" operator="containsText" text="&gt;&gt;&gt;&gt;&gt; Mappings">
      <formula>NOT(ISERROR(SEARCH("&gt;&gt;&gt;&gt;&gt; Mappings",C598)))</formula>
    </cfRule>
    <cfRule type="containsText" dxfId="638" priority="24" operator="containsText" text="&lt;&lt;&lt;&lt;&lt; Mappings">
      <formula>NOT(ISERROR(SEARCH("&lt;&lt;&lt;&lt;&lt; Mappings",C598)))</formula>
    </cfRule>
    <cfRule type="containsText" dxfId="637" priority="25" operator="containsText" text="&lt;&lt;&lt;&lt;&lt; Phrase">
      <formula>NOT(ISERROR(SEARCH("&lt;&lt;&lt;&lt;&lt; Phrase",C598)))</formula>
    </cfRule>
    <cfRule type="containsText" dxfId="636" priority="26" operator="containsText" text="&gt;&gt;&gt;&gt;&gt; Phrase">
      <formula>NOT(ISERROR(SEARCH("&gt;&gt;&gt;&gt;&gt; Phrase",C598)))</formula>
    </cfRule>
    <cfRule type="containsText" dxfId="635" priority="27" operator="containsText" text="Processing inter_">
      <formula>NOT(ISERROR(SEARCH("Processing inter_",C598)))</formula>
    </cfRule>
  </conditionalFormatting>
  <conditionalFormatting sqref="G667 G652:G653 E658 G658">
    <cfRule type="containsText" dxfId="634" priority="21" operator="containsText" text="&gt;&gt;&gt;&gt;&gt;">
      <formula>NOT(ISERROR(SEARCH("&gt;&gt;&gt;&gt;&gt;",E652)))</formula>
    </cfRule>
    <cfRule type="containsText" dxfId="633" priority="22" operator="containsText" text="&lt;&lt;&lt;&lt;&lt; ">
      <formula>NOT(ISERROR(SEARCH("&lt;&lt;&lt;&lt;&lt; ",E652)))</formula>
    </cfRule>
  </conditionalFormatting>
  <conditionalFormatting sqref="C658 C667 C652:C653 C675:C676">
    <cfRule type="containsText" dxfId="632" priority="19" operator="containsText" text="&gt;&gt;&gt;&gt;&gt;">
      <formula>NOT(ISERROR(SEARCH("&gt;&gt;&gt;&gt;&gt;",C652)))</formula>
    </cfRule>
    <cfRule type="containsText" dxfId="631" priority="20" operator="containsText" text="&lt;&lt;&lt;&lt;&lt; ">
      <formula>NOT(ISERROR(SEARCH("&lt;&lt;&lt;&lt;&lt; ",C652)))</formula>
    </cfRule>
  </conditionalFormatting>
  <conditionalFormatting sqref="C708">
    <cfRule type="containsText" dxfId="630" priority="14" operator="containsText" text="Processing inter">
      <formula>NOT(ISERROR(SEARCH("Processing inter",C708)))</formula>
    </cfRule>
    <cfRule type="containsText" dxfId="629" priority="15" operator="containsText" text="&lt;&lt;&lt;&lt;&lt; Mappings">
      <formula>NOT(ISERROR(SEARCH("&lt;&lt;&lt;&lt;&lt; Mappings",C708)))</formula>
    </cfRule>
    <cfRule type="containsText" dxfId="628" priority="16" operator="containsText" text="&gt;&gt;&gt;&gt;&gt; Mappings">
      <formula>NOT(ISERROR(SEARCH("&gt;&gt;&gt;&gt;&gt; Mappings",C708)))</formula>
    </cfRule>
    <cfRule type="containsText" dxfId="627" priority="17" operator="containsText" text="&lt;&lt;&lt;&lt;&lt; Phrase">
      <formula>NOT(ISERROR(SEARCH("&lt;&lt;&lt;&lt;&lt; Phrase",C708)))</formula>
    </cfRule>
    <cfRule type="containsText" dxfId="626" priority="18" operator="containsText" text="&gt;&gt;&gt;&gt;&gt; Phrase">
      <formula>NOT(ISERROR(SEARCH("&gt;&gt;&gt;&gt;&gt; Phrase",C708)))</formula>
    </cfRule>
  </conditionalFormatting>
  <conditionalFormatting sqref="C716">
    <cfRule type="containsText" dxfId="625" priority="9" operator="containsText" text="Processing inter">
      <formula>NOT(ISERROR(SEARCH("Processing inter",C716)))</formula>
    </cfRule>
    <cfRule type="containsText" dxfId="624" priority="10" operator="containsText" text="&lt;&lt;&lt;&lt;&lt; Mappings">
      <formula>NOT(ISERROR(SEARCH("&lt;&lt;&lt;&lt;&lt; Mappings",C716)))</formula>
    </cfRule>
    <cfRule type="containsText" dxfId="623" priority="11" operator="containsText" text="&gt;&gt;&gt;&gt;&gt; Mappings">
      <formula>NOT(ISERROR(SEARCH("&gt;&gt;&gt;&gt;&gt; Mappings",C716)))</formula>
    </cfRule>
    <cfRule type="containsText" dxfId="622" priority="12" operator="containsText" text="&lt;&lt;&lt;&lt;&lt; Phrase">
      <formula>NOT(ISERROR(SEARCH("&lt;&lt;&lt;&lt;&lt; Phrase",C716)))</formula>
    </cfRule>
    <cfRule type="containsText" dxfId="621" priority="13" operator="containsText" text="&gt;&gt;&gt;&gt;&gt; Phrase">
      <formula>NOT(ISERROR(SEARCH("&gt;&gt;&gt;&gt;&gt; Phrase",C716)))</formula>
    </cfRule>
  </conditionalFormatting>
  <conditionalFormatting sqref="E1:E208 E210:E355 E357:E1048576">
    <cfRule type="containsText" dxfId="620" priority="3" operator="containsText" text="Saint">
      <formula>NOT(ISERROR(SEARCH("Saint",E1)))</formula>
    </cfRule>
  </conditionalFormatting>
  <conditionalFormatting sqref="E209">
    <cfRule type="containsText" dxfId="619" priority="2" operator="containsText" text="Saint">
      <formula>NOT(ISERROR(SEARCH("Saint",E209)))</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7C9FF-A50D-4020-8161-E653A3D5C666}">
  <sheetPr>
    <tabColor rgb="FF00B0F0"/>
  </sheetPr>
  <dimension ref="A1:AU731"/>
  <sheetViews>
    <sheetView zoomScale="80" zoomScaleNormal="80" workbookViewId="0">
      <pane ySplit="1" topLeftCell="A719" activePane="bottomLeft" state="frozen"/>
      <selection pane="bottomLeft" sqref="A1:XFD1"/>
    </sheetView>
  </sheetViews>
  <sheetFormatPr defaultColWidth="9.140625" defaultRowHeight="15"/>
  <cols>
    <col min="1" max="1" width="107.5703125" style="11" customWidth="1"/>
    <col min="2" max="2" width="26.7109375" customWidth="1"/>
    <col min="3" max="3" width="36" customWidth="1"/>
    <col min="4" max="4" width="32.28515625" style="473" customWidth="1"/>
    <col min="5" max="26" width="9.140625" style="473"/>
    <col min="27" max="27" width="56" style="9" customWidth="1"/>
    <col min="28" max="28" width="25.28515625" style="11" customWidth="1"/>
    <col min="29" max="16384" width="9.140625" style="473"/>
  </cols>
  <sheetData>
    <row r="1" spans="1:47" s="735" customFormat="1" ht="37.5" customHeight="1">
      <c r="A1" s="734" t="s">
        <v>4255</v>
      </c>
      <c r="D1" s="473"/>
      <c r="E1" s="473"/>
      <c r="F1" s="9"/>
      <c r="G1" s="744"/>
      <c r="H1" s="473"/>
      <c r="I1" s="473"/>
      <c r="J1" s="473"/>
      <c r="K1" s="473"/>
      <c r="L1" s="473"/>
      <c r="M1" s="473"/>
      <c r="N1" s="473"/>
      <c r="O1" s="473"/>
      <c r="P1" s="473"/>
      <c r="Q1" s="473"/>
      <c r="R1" s="473"/>
      <c r="S1" s="473"/>
      <c r="T1" s="473"/>
      <c r="U1" s="473"/>
      <c r="V1" s="473"/>
      <c r="W1" s="473"/>
      <c r="X1" s="473"/>
      <c r="Y1" s="473"/>
      <c r="Z1" s="473"/>
      <c r="AA1" s="734" t="s">
        <v>5</v>
      </c>
      <c r="AB1" s="734" t="s">
        <v>4730</v>
      </c>
      <c r="AC1" s="473"/>
      <c r="AD1" s="473"/>
      <c r="AE1" s="473"/>
      <c r="AF1" s="473"/>
      <c r="AG1" s="473"/>
      <c r="AH1" s="473"/>
      <c r="AI1" s="473"/>
      <c r="AJ1" s="473"/>
      <c r="AK1" s="473"/>
      <c r="AL1" s="473"/>
      <c r="AM1" s="473"/>
      <c r="AN1" s="473"/>
      <c r="AO1" s="473"/>
      <c r="AP1" s="473"/>
      <c r="AQ1" s="473"/>
      <c r="AR1" s="473"/>
      <c r="AS1" s="473"/>
      <c r="AT1" s="473"/>
      <c r="AU1" s="473"/>
    </row>
    <row r="2" spans="1:47">
      <c r="A2" s="155" t="s">
        <v>5926</v>
      </c>
      <c r="B2" t="s">
        <v>5927</v>
      </c>
      <c r="C2" t="s">
        <v>5928</v>
      </c>
      <c r="AA2" s="154" t="s">
        <v>4387</v>
      </c>
      <c r="AB2" s="155"/>
    </row>
    <row r="3" spans="1:47" ht="27" customHeight="1">
      <c r="A3" s="155" t="s">
        <v>5926</v>
      </c>
      <c r="B3" t="s">
        <v>5927</v>
      </c>
      <c r="C3" t="s">
        <v>5929</v>
      </c>
      <c r="AA3" s="154" t="s">
        <v>4058</v>
      </c>
      <c r="AB3" s="155"/>
    </row>
    <row r="4" spans="1:47" ht="28.5" customHeight="1">
      <c r="A4" s="484" t="s">
        <v>5926</v>
      </c>
      <c r="B4" t="s">
        <v>5927</v>
      </c>
      <c r="C4" t="s">
        <v>5930</v>
      </c>
      <c r="AA4" s="484" t="s">
        <v>5047</v>
      </c>
      <c r="AB4" s="155"/>
    </row>
    <row r="5" spans="1:47">
      <c r="A5" s="484" t="s">
        <v>5926</v>
      </c>
      <c r="B5" t="s">
        <v>5927</v>
      </c>
      <c r="C5" t="s">
        <v>5931</v>
      </c>
      <c r="AA5" s="484" t="s">
        <v>5048</v>
      </c>
      <c r="AB5" s="155"/>
    </row>
    <row r="6" spans="1:47">
      <c r="A6" s="484" t="s">
        <v>5926</v>
      </c>
      <c r="B6" t="s">
        <v>5927</v>
      </c>
      <c r="C6" t="s">
        <v>5931</v>
      </c>
      <c r="AA6" s="484" t="s">
        <v>5058</v>
      </c>
      <c r="AB6" s="155"/>
    </row>
    <row r="7" spans="1:47">
      <c r="A7" s="154" t="s">
        <v>5926</v>
      </c>
      <c r="B7" t="s">
        <v>5927</v>
      </c>
      <c r="C7" t="s">
        <v>5932</v>
      </c>
      <c r="AA7" s="154" t="s">
        <v>4904</v>
      </c>
      <c r="AB7" s="155"/>
    </row>
    <row r="8" spans="1:47">
      <c r="A8" s="154" t="s">
        <v>5926</v>
      </c>
      <c r="B8" t="s">
        <v>5927</v>
      </c>
      <c r="C8" t="s">
        <v>5932</v>
      </c>
      <c r="AA8" s="154" t="s">
        <v>4905</v>
      </c>
      <c r="AB8" s="155"/>
    </row>
    <row r="9" spans="1:47">
      <c r="A9" s="154" t="s">
        <v>5926</v>
      </c>
      <c r="B9" t="s">
        <v>5927</v>
      </c>
      <c r="C9" t="s">
        <v>5933</v>
      </c>
      <c r="AA9" s="154" t="s">
        <v>4605</v>
      </c>
      <c r="AB9" s="155" t="s">
        <v>5577</v>
      </c>
    </row>
    <row r="10" spans="1:47">
      <c r="A10" s="155" t="s">
        <v>5926</v>
      </c>
      <c r="B10" t="s">
        <v>5927</v>
      </c>
      <c r="C10" t="s">
        <v>5934</v>
      </c>
      <c r="D10" s="473" t="s">
        <v>5935</v>
      </c>
      <c r="E10" s="473" t="s">
        <v>5936</v>
      </c>
      <c r="AA10" s="154" t="s">
        <v>4058</v>
      </c>
      <c r="AB10" s="155"/>
    </row>
    <row r="11" spans="1:47">
      <c r="A11" s="154" t="s">
        <v>5926</v>
      </c>
      <c r="B11" t="s">
        <v>5927</v>
      </c>
      <c r="C11" t="s">
        <v>5934</v>
      </c>
      <c r="D11" s="473" t="s">
        <v>5937</v>
      </c>
      <c r="E11" s="473" t="s">
        <v>5938</v>
      </c>
      <c r="AA11" s="154" t="s">
        <v>5262</v>
      </c>
      <c r="AB11" s="155"/>
    </row>
    <row r="12" spans="1:47">
      <c r="A12" s="154" t="s">
        <v>5926</v>
      </c>
      <c r="B12" t="s">
        <v>5927</v>
      </c>
      <c r="C12" t="s">
        <v>5934</v>
      </c>
      <c r="D12" s="473" t="s">
        <v>5937</v>
      </c>
      <c r="E12" s="473" t="s">
        <v>5938</v>
      </c>
      <c r="AA12" s="154" t="s">
        <v>5263</v>
      </c>
      <c r="AB12" s="155"/>
    </row>
    <row r="13" spans="1:47">
      <c r="A13" s="154" t="s">
        <v>5926</v>
      </c>
      <c r="B13" t="s">
        <v>5927</v>
      </c>
      <c r="C13" t="s">
        <v>5934</v>
      </c>
      <c r="D13" s="473" t="s">
        <v>5939</v>
      </c>
      <c r="AA13" s="154" t="s">
        <v>4767</v>
      </c>
      <c r="AB13" s="155"/>
    </row>
    <row r="14" spans="1:47">
      <c r="A14" s="155" t="s">
        <v>5926</v>
      </c>
      <c r="B14" t="s">
        <v>5927</v>
      </c>
      <c r="C14" t="s">
        <v>5934</v>
      </c>
      <c r="D14" s="473" t="s">
        <v>5940</v>
      </c>
      <c r="AA14" s="154" t="s">
        <v>1980</v>
      </c>
      <c r="AB14" s="155"/>
    </row>
    <row r="15" spans="1:47">
      <c r="A15" s="155" t="s">
        <v>5926</v>
      </c>
      <c r="B15" t="s">
        <v>5927</v>
      </c>
      <c r="C15" t="s">
        <v>3074</v>
      </c>
      <c r="AA15" s="154" t="s">
        <v>1568</v>
      </c>
      <c r="AB15" s="155"/>
    </row>
    <row r="16" spans="1:47">
      <c r="A16" s="155" t="s">
        <v>5926</v>
      </c>
      <c r="B16" t="s">
        <v>5927</v>
      </c>
      <c r="C16" t="s">
        <v>3074</v>
      </c>
      <c r="AA16" s="154" t="s">
        <v>1566</v>
      </c>
      <c r="AB16" s="155"/>
    </row>
    <row r="17" spans="1:28">
      <c r="A17" s="155" t="s">
        <v>5926</v>
      </c>
      <c r="B17" t="s">
        <v>5927</v>
      </c>
      <c r="C17" t="s">
        <v>3074</v>
      </c>
      <c r="AA17" s="154" t="s">
        <v>1567</v>
      </c>
      <c r="AB17" s="155"/>
    </row>
    <row r="18" spans="1:28">
      <c r="A18" s="155" t="s">
        <v>5926</v>
      </c>
      <c r="B18" t="s">
        <v>5927</v>
      </c>
      <c r="C18" t="s">
        <v>3074</v>
      </c>
      <c r="AA18" s="154" t="s">
        <v>1563</v>
      </c>
      <c r="AB18" s="155"/>
    </row>
    <row r="19" spans="1:28">
      <c r="A19" s="155" t="s">
        <v>5926</v>
      </c>
      <c r="B19" t="s">
        <v>5927</v>
      </c>
      <c r="C19" t="s">
        <v>3074</v>
      </c>
      <c r="AA19" s="154" t="s">
        <v>1562</v>
      </c>
      <c r="AB19" s="155"/>
    </row>
    <row r="20" spans="1:28">
      <c r="A20" s="155" t="s">
        <v>5926</v>
      </c>
      <c r="B20" t="s">
        <v>5927</v>
      </c>
      <c r="C20" t="s">
        <v>3074</v>
      </c>
      <c r="AA20" s="154" t="s">
        <v>1559</v>
      </c>
      <c r="AB20" s="155"/>
    </row>
    <row r="21" spans="1:28">
      <c r="A21" s="155" t="s">
        <v>5926</v>
      </c>
      <c r="B21" t="s">
        <v>5927</v>
      </c>
      <c r="C21" t="s">
        <v>3074</v>
      </c>
      <c r="AA21" s="154" t="s">
        <v>1565</v>
      </c>
      <c r="AB21" s="155"/>
    </row>
    <row r="22" spans="1:28">
      <c r="A22" s="155" t="s">
        <v>5926</v>
      </c>
      <c r="B22" t="s">
        <v>5927</v>
      </c>
      <c r="C22" t="s">
        <v>3074</v>
      </c>
      <c r="AA22" s="154" t="s">
        <v>1564</v>
      </c>
      <c r="AB22" s="155"/>
    </row>
    <row r="23" spans="1:28">
      <c r="A23" s="155" t="s">
        <v>5926</v>
      </c>
      <c r="B23" t="s">
        <v>5927</v>
      </c>
      <c r="C23" t="s">
        <v>3074</v>
      </c>
      <c r="AA23" s="154" t="s">
        <v>1561</v>
      </c>
      <c r="AB23" s="155"/>
    </row>
    <row r="24" spans="1:28">
      <c r="A24" s="155" t="s">
        <v>5926</v>
      </c>
      <c r="B24" t="s">
        <v>5927</v>
      </c>
      <c r="C24" t="s">
        <v>3074</v>
      </c>
      <c r="AA24" s="154" t="s">
        <v>1560</v>
      </c>
      <c r="AB24" s="155"/>
    </row>
    <row r="25" spans="1:28">
      <c r="A25" s="155" t="s">
        <v>5926</v>
      </c>
      <c r="B25" t="s">
        <v>5927</v>
      </c>
      <c r="C25" t="s">
        <v>5941</v>
      </c>
      <c r="AA25" s="154" t="s">
        <v>3619</v>
      </c>
      <c r="AB25" s="155"/>
    </row>
    <row r="26" spans="1:28">
      <c r="A26" s="154" t="s">
        <v>5926</v>
      </c>
      <c r="B26" t="s">
        <v>5927</v>
      </c>
      <c r="C26" t="s">
        <v>5942</v>
      </c>
      <c r="AA26" s="154" t="s">
        <v>5260</v>
      </c>
      <c r="AB26" s="155"/>
    </row>
    <row r="27" spans="1:28">
      <c r="A27" s="155" t="s">
        <v>5926</v>
      </c>
      <c r="B27" t="s">
        <v>5927</v>
      </c>
      <c r="C27" t="s">
        <v>5943</v>
      </c>
      <c r="AA27" s="154" t="s">
        <v>3760</v>
      </c>
      <c r="AB27" s="155"/>
    </row>
    <row r="28" spans="1:28">
      <c r="A28" s="155" t="s">
        <v>5926</v>
      </c>
      <c r="B28" t="s">
        <v>5927</v>
      </c>
      <c r="C28" t="s">
        <v>5944</v>
      </c>
      <c r="D28" s="473" t="s">
        <v>5945</v>
      </c>
      <c r="AA28" s="154" t="s">
        <v>2243</v>
      </c>
      <c r="AB28" s="155"/>
    </row>
    <row r="29" spans="1:28">
      <c r="A29" s="155" t="s">
        <v>5926</v>
      </c>
      <c r="B29" t="s">
        <v>5927</v>
      </c>
      <c r="C29" t="s">
        <v>5946</v>
      </c>
      <c r="AA29" s="154" t="s">
        <v>3736</v>
      </c>
      <c r="AB29" s="155"/>
    </row>
    <row r="30" spans="1:28">
      <c r="A30" s="155" t="s">
        <v>5926</v>
      </c>
      <c r="B30" t="s">
        <v>5927</v>
      </c>
      <c r="C30" t="s">
        <v>5947</v>
      </c>
      <c r="AA30" s="154" t="s">
        <v>3941</v>
      </c>
      <c r="AB30" s="155" t="s">
        <v>5577</v>
      </c>
    </row>
    <row r="31" spans="1:28">
      <c r="A31" s="155" t="s">
        <v>5926</v>
      </c>
      <c r="B31" t="s">
        <v>5927</v>
      </c>
      <c r="C31" t="s">
        <v>5948</v>
      </c>
      <c r="AA31" s="154" t="s">
        <v>1419</v>
      </c>
      <c r="AB31" s="155"/>
    </row>
    <row r="32" spans="1:28">
      <c r="A32" s="155" t="s">
        <v>5926</v>
      </c>
      <c r="B32" t="s">
        <v>5927</v>
      </c>
      <c r="C32" t="s">
        <v>5948</v>
      </c>
      <c r="AA32" s="154" t="s">
        <v>2302</v>
      </c>
      <c r="AB32" s="155"/>
    </row>
    <row r="33" spans="1:47">
      <c r="A33" s="154" t="s">
        <v>5926</v>
      </c>
      <c r="B33" t="s">
        <v>5927</v>
      </c>
      <c r="C33" t="s">
        <v>5948</v>
      </c>
      <c r="AA33" s="154" t="s">
        <v>3415</v>
      </c>
      <c r="AB33" s="155"/>
    </row>
    <row r="34" spans="1:47">
      <c r="A34" s="154" t="s">
        <v>5926</v>
      </c>
      <c r="B34" t="s">
        <v>5927</v>
      </c>
      <c r="C34" t="s">
        <v>5948</v>
      </c>
      <c r="AA34" s="154" t="s">
        <v>2302</v>
      </c>
      <c r="AB34" s="155"/>
    </row>
    <row r="35" spans="1:47">
      <c r="A35" s="155" t="s">
        <v>5926</v>
      </c>
      <c r="B35" t="s">
        <v>5927</v>
      </c>
      <c r="C35" t="s">
        <v>5949</v>
      </c>
      <c r="AA35" s="154" t="s">
        <v>4403</v>
      </c>
      <c r="AB35" s="155"/>
    </row>
    <row r="36" spans="1:47">
      <c r="A36" s="484" t="s">
        <v>5926</v>
      </c>
      <c r="B36" t="s">
        <v>5927</v>
      </c>
      <c r="C36" t="s">
        <v>5950</v>
      </c>
      <c r="AA36" s="484" t="s">
        <v>5054</v>
      </c>
      <c r="AB36" s="155"/>
    </row>
    <row r="37" spans="1:47">
      <c r="A37" s="155" t="s">
        <v>5926</v>
      </c>
      <c r="B37" t="s">
        <v>5927</v>
      </c>
      <c r="C37" t="s">
        <v>5951</v>
      </c>
      <c r="AA37" s="154" t="s">
        <v>3740</v>
      </c>
      <c r="AB37" s="155"/>
    </row>
    <row r="38" spans="1:47">
      <c r="A38" s="484" t="s">
        <v>5926</v>
      </c>
      <c r="B38" t="s">
        <v>5927</v>
      </c>
      <c r="C38" t="s">
        <v>5951</v>
      </c>
      <c r="AA38" s="484" t="s">
        <v>5050</v>
      </c>
      <c r="AB38" s="155"/>
    </row>
    <row r="39" spans="1:47">
      <c r="A39" s="155" t="s">
        <v>5926</v>
      </c>
      <c r="B39" t="s">
        <v>5927</v>
      </c>
      <c r="C39" t="s">
        <v>5952</v>
      </c>
      <c r="AA39" s="154" t="s">
        <v>1843</v>
      </c>
      <c r="AB39" s="155"/>
    </row>
    <row r="40" spans="1:47">
      <c r="A40" s="155" t="s">
        <v>5926</v>
      </c>
      <c r="B40" t="s">
        <v>5927</v>
      </c>
      <c r="C40" t="s">
        <v>5952</v>
      </c>
      <c r="AA40" s="154" t="s">
        <v>1843</v>
      </c>
      <c r="AB40" s="155"/>
    </row>
    <row r="41" spans="1:47">
      <c r="A41" s="155" t="s">
        <v>5926</v>
      </c>
      <c r="B41" t="s">
        <v>5927</v>
      </c>
      <c r="C41" t="s">
        <v>5953</v>
      </c>
      <c r="AA41" s="154" t="s">
        <v>1419</v>
      </c>
      <c r="AB41" s="155"/>
    </row>
    <row r="42" spans="1:47">
      <c r="A42" s="154" t="s">
        <v>5926</v>
      </c>
      <c r="B42" t="s">
        <v>5927</v>
      </c>
      <c r="C42" t="s">
        <v>5953</v>
      </c>
      <c r="AA42" s="154" t="s">
        <v>3415</v>
      </c>
      <c r="AB42" s="155"/>
    </row>
    <row r="43" spans="1:47">
      <c r="A43" s="155" t="s">
        <v>5926</v>
      </c>
      <c r="B43" t="s">
        <v>5954</v>
      </c>
      <c r="C43" t="s">
        <v>5955</v>
      </c>
      <c r="D43" s="473" t="s">
        <v>5956</v>
      </c>
      <c r="AA43" s="154" t="s">
        <v>4062</v>
      </c>
      <c r="AB43" s="155"/>
    </row>
    <row r="44" spans="1:47">
      <c r="A44" s="522" t="s">
        <v>5926</v>
      </c>
      <c r="B44" t="s">
        <v>5954</v>
      </c>
      <c r="C44" t="s">
        <v>5955</v>
      </c>
      <c r="D44" s="473" t="s">
        <v>5956</v>
      </c>
      <c r="AA44" s="522" t="s">
        <v>1567</v>
      </c>
      <c r="AB44" s="155"/>
    </row>
    <row r="45" spans="1:47">
      <c r="A45" s="534" t="s">
        <v>5926</v>
      </c>
      <c r="B45" t="s">
        <v>5954</v>
      </c>
      <c r="C45" t="s">
        <v>5955</v>
      </c>
      <c r="D45" s="473" t="s">
        <v>5956</v>
      </c>
      <c r="AA45" s="522" t="s">
        <v>1565</v>
      </c>
      <c r="AB45" s="155"/>
    </row>
    <row r="46" spans="1:47">
      <c r="A46" s="522" t="s">
        <v>5926</v>
      </c>
      <c r="B46" t="s">
        <v>5954</v>
      </c>
      <c r="C46" t="s">
        <v>5955</v>
      </c>
      <c r="D46" s="473" t="s">
        <v>5956</v>
      </c>
      <c r="AA46" s="522" t="s">
        <v>1561</v>
      </c>
      <c r="AB46" s="155"/>
    </row>
    <row r="47" spans="1:47">
      <c r="A47" s="534" t="s">
        <v>5926</v>
      </c>
      <c r="B47" t="s">
        <v>5954</v>
      </c>
      <c r="C47" t="s">
        <v>5955</v>
      </c>
      <c r="D47" s="473" t="s">
        <v>5956</v>
      </c>
      <c r="AA47" s="522" t="s">
        <v>1143</v>
      </c>
      <c r="AB47" s="155"/>
    </row>
    <row r="48" spans="1:47" s="484" customFormat="1" ht="12.75">
      <c r="A48" s="154" t="s">
        <v>5926</v>
      </c>
      <c r="B48" s="484" t="s">
        <v>5954</v>
      </c>
      <c r="C48" s="484" t="s">
        <v>5955</v>
      </c>
      <c r="D48" s="473" t="s">
        <v>5956</v>
      </c>
      <c r="E48" s="473"/>
      <c r="F48" s="473"/>
      <c r="G48" s="473"/>
      <c r="H48" s="473"/>
      <c r="I48" s="473"/>
      <c r="J48" s="473"/>
      <c r="K48" s="473"/>
      <c r="L48" s="473"/>
      <c r="M48" s="473"/>
      <c r="N48" s="473"/>
      <c r="O48" s="473"/>
      <c r="P48" s="473"/>
      <c r="Q48" s="473"/>
      <c r="R48" s="473"/>
      <c r="S48" s="473"/>
      <c r="T48" s="473"/>
      <c r="U48" s="473"/>
      <c r="V48" s="473"/>
      <c r="W48" s="473"/>
      <c r="X48" s="473"/>
      <c r="Y48" s="473"/>
      <c r="Z48" s="473"/>
      <c r="AA48" s="154" t="s">
        <v>1563</v>
      </c>
      <c r="AB48" s="155"/>
      <c r="AC48" s="473"/>
      <c r="AD48" s="473"/>
      <c r="AE48" s="473"/>
      <c r="AF48" s="473"/>
      <c r="AG48" s="473"/>
      <c r="AH48" s="473"/>
      <c r="AI48" s="473"/>
      <c r="AJ48" s="473"/>
      <c r="AK48" s="473"/>
      <c r="AL48" s="473"/>
      <c r="AM48" s="473"/>
      <c r="AN48" s="473"/>
      <c r="AO48" s="473"/>
      <c r="AP48" s="473"/>
      <c r="AQ48" s="473"/>
      <c r="AR48" s="473"/>
      <c r="AS48" s="473"/>
      <c r="AT48" s="473"/>
      <c r="AU48" s="473"/>
    </row>
    <row r="49" spans="1:28">
      <c r="A49" s="154" t="s">
        <v>5926</v>
      </c>
      <c r="B49" t="s">
        <v>5954</v>
      </c>
      <c r="C49" t="s">
        <v>5955</v>
      </c>
      <c r="D49" s="473" t="s">
        <v>5956</v>
      </c>
      <c r="AA49" s="154" t="s">
        <v>4890</v>
      </c>
      <c r="AB49" s="155"/>
    </row>
    <row r="50" spans="1:28">
      <c r="A50" s="154" t="s">
        <v>5926</v>
      </c>
      <c r="B50" t="s">
        <v>5954</v>
      </c>
      <c r="C50" t="s">
        <v>5955</v>
      </c>
      <c r="D50" s="473" t="s">
        <v>5956</v>
      </c>
      <c r="AA50" s="154" t="s">
        <v>4893</v>
      </c>
      <c r="AB50" s="155"/>
    </row>
    <row r="51" spans="1:28">
      <c r="A51" s="154" t="s">
        <v>5926</v>
      </c>
      <c r="B51" t="s">
        <v>5954</v>
      </c>
      <c r="C51" t="s">
        <v>5955</v>
      </c>
      <c r="D51" s="473" t="s">
        <v>5956</v>
      </c>
      <c r="AA51" s="154" t="s">
        <v>4896</v>
      </c>
      <c r="AB51" s="155"/>
    </row>
    <row r="52" spans="1:28">
      <c r="A52" s="154" t="s">
        <v>5926</v>
      </c>
      <c r="B52" t="s">
        <v>5954</v>
      </c>
      <c r="C52" t="s">
        <v>5955</v>
      </c>
      <c r="D52" s="473" t="s">
        <v>5956</v>
      </c>
      <c r="AA52" s="154" t="s">
        <v>4901</v>
      </c>
      <c r="AB52" s="155"/>
    </row>
    <row r="53" spans="1:28">
      <c r="A53" s="155" t="s">
        <v>5926</v>
      </c>
      <c r="B53" t="s">
        <v>5954</v>
      </c>
      <c r="C53" t="s">
        <v>5957</v>
      </c>
      <c r="D53" s="473" t="s">
        <v>5958</v>
      </c>
      <c r="E53" s="473" t="s">
        <v>5959</v>
      </c>
      <c r="AA53" s="154" t="s">
        <v>2379</v>
      </c>
      <c r="AB53" s="155"/>
    </row>
    <row r="54" spans="1:28">
      <c r="A54" s="155" t="s">
        <v>5926</v>
      </c>
      <c r="B54" t="s">
        <v>5954</v>
      </c>
      <c r="C54" t="s">
        <v>5957</v>
      </c>
      <c r="D54" s="473" t="s">
        <v>5958</v>
      </c>
      <c r="E54" s="473" t="s">
        <v>5959</v>
      </c>
      <c r="AA54" s="154" t="s">
        <v>1980</v>
      </c>
      <c r="AB54" s="155"/>
    </row>
    <row r="55" spans="1:28">
      <c r="A55" s="155" t="s">
        <v>5926</v>
      </c>
      <c r="B55" t="s">
        <v>5954</v>
      </c>
      <c r="C55" t="s">
        <v>5960</v>
      </c>
      <c r="AA55" s="154" t="s">
        <v>3609</v>
      </c>
      <c r="AB55" s="155"/>
    </row>
    <row r="56" spans="1:28">
      <c r="A56" s="155" t="s">
        <v>5926</v>
      </c>
      <c r="B56" t="s">
        <v>5954</v>
      </c>
      <c r="C56" t="s">
        <v>5960</v>
      </c>
      <c r="AA56" s="154" t="s">
        <v>1781</v>
      </c>
      <c r="AB56" s="155"/>
    </row>
    <row r="57" spans="1:28">
      <c r="A57" s="155" t="s">
        <v>5926</v>
      </c>
      <c r="B57" t="s">
        <v>5954</v>
      </c>
      <c r="C57" t="s">
        <v>5960</v>
      </c>
      <c r="AA57" s="154" t="s">
        <v>3596</v>
      </c>
      <c r="AB57" s="155"/>
    </row>
    <row r="58" spans="1:28">
      <c r="A58" s="155" t="s">
        <v>5926</v>
      </c>
      <c r="B58" t="s">
        <v>5954</v>
      </c>
      <c r="C58" t="s">
        <v>5960</v>
      </c>
      <c r="AA58" s="154" t="s">
        <v>3595</v>
      </c>
      <c r="AB58" s="155"/>
    </row>
    <row r="59" spans="1:28">
      <c r="A59" s="155" t="s">
        <v>5926</v>
      </c>
      <c r="B59" t="s">
        <v>5954</v>
      </c>
      <c r="C59" t="s">
        <v>5960</v>
      </c>
      <c r="AA59" s="154" t="s">
        <v>3610</v>
      </c>
      <c r="AB59" s="155"/>
    </row>
    <row r="60" spans="1:28">
      <c r="A60" s="155" t="s">
        <v>5926</v>
      </c>
      <c r="B60" t="s">
        <v>5954</v>
      </c>
      <c r="C60" t="s">
        <v>5960</v>
      </c>
      <c r="AA60" s="154" t="s">
        <v>3622</v>
      </c>
      <c r="AB60" s="155"/>
    </row>
    <row r="61" spans="1:28">
      <c r="A61" s="155" t="s">
        <v>5926</v>
      </c>
      <c r="B61" t="s">
        <v>5961</v>
      </c>
      <c r="AA61" s="154" t="s">
        <v>1865</v>
      </c>
      <c r="AB61" s="155"/>
    </row>
    <row r="62" spans="1:28">
      <c r="A62" s="155" t="s">
        <v>5926</v>
      </c>
      <c r="B62" t="s">
        <v>5961</v>
      </c>
      <c r="AA62" s="154" t="s">
        <v>1865</v>
      </c>
      <c r="AB62" s="155"/>
    </row>
    <row r="63" spans="1:28">
      <c r="A63" s="155" t="s">
        <v>5926</v>
      </c>
      <c r="B63" t="s">
        <v>5961</v>
      </c>
      <c r="C63" t="s">
        <v>5962</v>
      </c>
      <c r="D63" s="473" t="s">
        <v>5963</v>
      </c>
      <c r="AA63" s="154" t="s">
        <v>488</v>
      </c>
      <c r="AB63" s="155"/>
    </row>
    <row r="64" spans="1:28">
      <c r="A64" s="155" t="s">
        <v>5926</v>
      </c>
      <c r="B64" t="s">
        <v>5961</v>
      </c>
      <c r="C64" t="s">
        <v>5962</v>
      </c>
      <c r="D64" s="473" t="s">
        <v>5963</v>
      </c>
      <c r="AA64" s="154" t="s">
        <v>1894</v>
      </c>
      <c r="AB64" s="155"/>
    </row>
    <row r="65" spans="1:28">
      <c r="A65" s="155" t="s">
        <v>5926</v>
      </c>
      <c r="B65" t="s">
        <v>5961</v>
      </c>
      <c r="C65" t="s">
        <v>5962</v>
      </c>
      <c r="D65" s="473" t="s">
        <v>5963</v>
      </c>
      <c r="AA65" s="154" t="s">
        <v>1894</v>
      </c>
      <c r="AB65" s="155"/>
    </row>
    <row r="66" spans="1:28">
      <c r="A66" s="155" t="s">
        <v>5926</v>
      </c>
      <c r="B66" t="s">
        <v>5961</v>
      </c>
      <c r="C66" t="s">
        <v>5962</v>
      </c>
      <c r="D66" s="473" t="s">
        <v>5963</v>
      </c>
      <c r="AA66" s="154" t="s">
        <v>1894</v>
      </c>
      <c r="AB66" s="155"/>
    </row>
    <row r="67" spans="1:28">
      <c r="A67" s="484" t="s">
        <v>5926</v>
      </c>
      <c r="B67" t="s">
        <v>5964</v>
      </c>
      <c r="C67" t="s">
        <v>5965</v>
      </c>
      <c r="AA67" s="484" t="s">
        <v>5047</v>
      </c>
      <c r="AB67" s="155"/>
    </row>
    <row r="68" spans="1:28">
      <c r="A68" s="484" t="s">
        <v>5926</v>
      </c>
      <c r="B68" t="s">
        <v>5964</v>
      </c>
      <c r="C68" t="s">
        <v>5965</v>
      </c>
      <c r="AA68" s="484" t="s">
        <v>5048</v>
      </c>
      <c r="AB68" s="155"/>
    </row>
    <row r="69" spans="1:28">
      <c r="A69" s="728" t="s">
        <v>5926</v>
      </c>
      <c r="B69" t="s">
        <v>5964</v>
      </c>
      <c r="C69" t="s">
        <v>5965</v>
      </c>
      <c r="AA69" s="728" t="s">
        <v>5048</v>
      </c>
      <c r="AB69" s="155"/>
    </row>
    <row r="70" spans="1:28">
      <c r="A70" s="728" t="s">
        <v>5926</v>
      </c>
      <c r="B70" t="s">
        <v>5964</v>
      </c>
      <c r="C70" t="s">
        <v>5965</v>
      </c>
      <c r="AA70" s="728" t="s">
        <v>5049</v>
      </c>
      <c r="AB70" s="155"/>
    </row>
    <row r="71" spans="1:28">
      <c r="A71" s="484" t="s">
        <v>5926</v>
      </c>
      <c r="B71" t="s">
        <v>5964</v>
      </c>
      <c r="C71" t="s">
        <v>5965</v>
      </c>
      <c r="AA71" s="484" t="s">
        <v>5051</v>
      </c>
      <c r="AB71" s="155"/>
    </row>
    <row r="72" spans="1:28">
      <c r="A72" s="728" t="s">
        <v>5926</v>
      </c>
      <c r="B72" t="s">
        <v>5964</v>
      </c>
      <c r="C72" t="s">
        <v>5965</v>
      </c>
      <c r="AA72" s="728" t="s">
        <v>5054</v>
      </c>
      <c r="AB72" s="155"/>
    </row>
    <row r="73" spans="1:28">
      <c r="A73" s="728" t="s">
        <v>5926</v>
      </c>
      <c r="B73" t="s">
        <v>5964</v>
      </c>
      <c r="C73" t="s">
        <v>5965</v>
      </c>
      <c r="AA73" s="728" t="s">
        <v>5056</v>
      </c>
      <c r="AB73" s="155"/>
    </row>
    <row r="74" spans="1:28">
      <c r="A74" s="484" t="s">
        <v>5926</v>
      </c>
      <c r="B74" t="s">
        <v>5964</v>
      </c>
      <c r="C74" t="s">
        <v>5965</v>
      </c>
      <c r="AA74" s="484" t="s">
        <v>5058</v>
      </c>
      <c r="AB74" s="155"/>
    </row>
    <row r="75" spans="1:28">
      <c r="A75" s="154" t="s">
        <v>5926</v>
      </c>
      <c r="B75" t="s">
        <v>5964</v>
      </c>
      <c r="C75" t="s">
        <v>5965</v>
      </c>
      <c r="AA75" s="154" t="s">
        <v>5260</v>
      </c>
      <c r="AB75" s="155"/>
    </row>
    <row r="76" spans="1:28">
      <c r="A76" s="154" t="s">
        <v>5926</v>
      </c>
      <c r="B76" t="s">
        <v>5964</v>
      </c>
      <c r="C76" t="s">
        <v>5965</v>
      </c>
      <c r="AA76" s="154" t="s">
        <v>5261</v>
      </c>
      <c r="AB76" s="155"/>
    </row>
    <row r="77" spans="1:28">
      <c r="A77" s="155" t="s">
        <v>5926</v>
      </c>
      <c r="B77" t="s">
        <v>5964</v>
      </c>
      <c r="C77" t="s">
        <v>5966</v>
      </c>
      <c r="D77" s="473" t="s">
        <v>5967</v>
      </c>
      <c r="E77" s="473" t="s">
        <v>5968</v>
      </c>
      <c r="AA77" s="154" t="s">
        <v>655</v>
      </c>
      <c r="AB77" s="155"/>
    </row>
    <row r="78" spans="1:28">
      <c r="A78" s="155" t="s">
        <v>5926</v>
      </c>
      <c r="B78" t="s">
        <v>5964</v>
      </c>
      <c r="C78" t="s">
        <v>5965</v>
      </c>
      <c r="D78" s="473" t="s">
        <v>5969</v>
      </c>
      <c r="AA78" s="154" t="s">
        <v>3621</v>
      </c>
      <c r="AB78" s="155"/>
    </row>
    <row r="79" spans="1:28">
      <c r="A79" s="155" t="s">
        <v>5926</v>
      </c>
      <c r="B79" t="s">
        <v>5964</v>
      </c>
      <c r="C79" t="s">
        <v>5965</v>
      </c>
      <c r="D79" s="473" t="s">
        <v>5969</v>
      </c>
      <c r="AA79" s="154" t="s">
        <v>3611</v>
      </c>
      <c r="AB79" s="155"/>
    </row>
    <row r="80" spans="1:28">
      <c r="A80" s="155" t="s">
        <v>5926</v>
      </c>
      <c r="B80" t="s">
        <v>5964</v>
      </c>
      <c r="C80" t="s">
        <v>5965</v>
      </c>
      <c r="D80" s="473" t="s">
        <v>5969</v>
      </c>
      <c r="AA80" s="154" t="s">
        <v>2248</v>
      </c>
      <c r="AB80" s="155"/>
    </row>
    <row r="81" spans="1:47">
      <c r="A81" s="155" t="s">
        <v>5926</v>
      </c>
      <c r="B81" t="s">
        <v>5964</v>
      </c>
      <c r="C81" t="s">
        <v>5965</v>
      </c>
      <c r="D81" s="473" t="s">
        <v>5969</v>
      </c>
      <c r="AA81" s="154" t="s">
        <v>2240</v>
      </c>
      <c r="AB81" s="155"/>
    </row>
    <row r="82" spans="1:47">
      <c r="A82" s="155" t="s">
        <v>5926</v>
      </c>
      <c r="B82" t="s">
        <v>5964</v>
      </c>
      <c r="C82" t="s">
        <v>5965</v>
      </c>
      <c r="D82" s="473" t="s">
        <v>5969</v>
      </c>
      <c r="AA82" s="154" t="s">
        <v>3610</v>
      </c>
      <c r="AB82" s="155"/>
    </row>
    <row r="83" spans="1:47">
      <c r="A83" s="155" t="s">
        <v>5926</v>
      </c>
      <c r="B83" t="s">
        <v>5964</v>
      </c>
      <c r="C83" t="s">
        <v>5965</v>
      </c>
      <c r="D83" s="473" t="s">
        <v>5969</v>
      </c>
      <c r="AA83" s="154" t="s">
        <v>3597</v>
      </c>
      <c r="AB83" s="155"/>
    </row>
    <row r="84" spans="1:47">
      <c r="A84" s="155" t="s">
        <v>5926</v>
      </c>
      <c r="B84" t="s">
        <v>5964</v>
      </c>
      <c r="C84" t="s">
        <v>5965</v>
      </c>
      <c r="D84" s="473" t="s">
        <v>5969</v>
      </c>
      <c r="AA84" s="154" t="s">
        <v>3598</v>
      </c>
      <c r="AB84" s="155"/>
    </row>
    <row r="85" spans="1:47">
      <c r="A85" s="155" t="s">
        <v>5926</v>
      </c>
      <c r="B85" t="s">
        <v>5964</v>
      </c>
      <c r="C85" t="s">
        <v>5965</v>
      </c>
      <c r="D85" s="473" t="s">
        <v>5970</v>
      </c>
      <c r="E85" s="473" t="s">
        <v>5971</v>
      </c>
      <c r="AA85" s="154" t="s">
        <v>2100</v>
      </c>
      <c r="AB85" s="155"/>
    </row>
    <row r="86" spans="1:47">
      <c r="A86" s="155" t="s">
        <v>5926</v>
      </c>
      <c r="B86" t="s">
        <v>5964</v>
      </c>
      <c r="C86" t="s">
        <v>5972</v>
      </c>
      <c r="D86" s="473" t="s">
        <v>5967</v>
      </c>
      <c r="E86" s="473" t="s">
        <v>5973</v>
      </c>
      <c r="AA86" s="154" t="s">
        <v>1568</v>
      </c>
      <c r="AB86" s="155"/>
    </row>
    <row r="87" spans="1:47">
      <c r="A87" s="155" t="s">
        <v>5926</v>
      </c>
      <c r="B87" t="s">
        <v>5964</v>
      </c>
      <c r="C87" t="s">
        <v>5972</v>
      </c>
      <c r="D87" s="473" t="s">
        <v>5967</v>
      </c>
      <c r="E87" s="473" t="s">
        <v>5973</v>
      </c>
      <c r="AA87" s="154" t="s">
        <v>1566</v>
      </c>
      <c r="AB87" s="155"/>
    </row>
    <row r="88" spans="1:47">
      <c r="A88" s="155" t="s">
        <v>5926</v>
      </c>
      <c r="B88" t="s">
        <v>5964</v>
      </c>
      <c r="C88" t="s">
        <v>5972</v>
      </c>
      <c r="D88" s="473" t="s">
        <v>5967</v>
      </c>
      <c r="E88" s="473" t="s">
        <v>5973</v>
      </c>
      <c r="AA88" s="154" t="s">
        <v>1567</v>
      </c>
      <c r="AB88" s="155"/>
    </row>
    <row r="89" spans="1:47">
      <c r="A89" s="155" t="s">
        <v>5926</v>
      </c>
      <c r="B89" t="s">
        <v>5964</v>
      </c>
      <c r="C89" t="s">
        <v>5972</v>
      </c>
      <c r="D89" s="473" t="s">
        <v>5967</v>
      </c>
      <c r="E89" s="473" t="s">
        <v>5974</v>
      </c>
      <c r="AA89" s="154" t="s">
        <v>655</v>
      </c>
      <c r="AB89" s="155"/>
    </row>
    <row r="90" spans="1:47">
      <c r="A90" s="155" t="s">
        <v>5926</v>
      </c>
      <c r="B90" t="s">
        <v>5964</v>
      </c>
      <c r="C90" t="s">
        <v>5972</v>
      </c>
      <c r="D90" s="473" t="s">
        <v>5967</v>
      </c>
      <c r="E90" s="473" t="s">
        <v>5975</v>
      </c>
      <c r="AA90" s="154" t="s">
        <v>857</v>
      </c>
      <c r="AB90" s="155"/>
    </row>
    <row r="91" spans="1:47">
      <c r="A91" s="155" t="s">
        <v>5926</v>
      </c>
      <c r="B91" t="s">
        <v>5964</v>
      </c>
      <c r="C91" t="s">
        <v>5972</v>
      </c>
      <c r="D91" s="473" t="s">
        <v>5967</v>
      </c>
      <c r="E91" s="473" t="s">
        <v>5975</v>
      </c>
      <c r="AA91" s="154" t="s">
        <v>3610</v>
      </c>
      <c r="AB91" s="155"/>
    </row>
    <row r="92" spans="1:47" s="484" customFormat="1" ht="12.75">
      <c r="A92" s="155" t="s">
        <v>5926</v>
      </c>
      <c r="B92" s="484" t="s">
        <v>5964</v>
      </c>
      <c r="C92" s="484" t="s">
        <v>5972</v>
      </c>
      <c r="D92" s="473" t="s">
        <v>5967</v>
      </c>
      <c r="E92" s="473" t="s">
        <v>5975</v>
      </c>
      <c r="F92" s="473"/>
      <c r="G92" s="473"/>
      <c r="H92" s="473"/>
      <c r="I92" s="473"/>
      <c r="J92" s="473"/>
      <c r="K92" s="473"/>
      <c r="L92" s="473"/>
      <c r="M92" s="473"/>
      <c r="N92" s="473"/>
      <c r="O92" s="473"/>
      <c r="P92" s="473"/>
      <c r="Q92" s="473"/>
      <c r="R92" s="473"/>
      <c r="S92" s="473"/>
      <c r="T92" s="473"/>
      <c r="U92" s="473"/>
      <c r="V92" s="473"/>
      <c r="W92" s="473"/>
      <c r="X92" s="473"/>
      <c r="Y92" s="473"/>
      <c r="Z92" s="473"/>
      <c r="AA92" s="154" t="s">
        <v>853</v>
      </c>
      <c r="AB92" s="155"/>
      <c r="AC92" s="473"/>
      <c r="AD92" s="473"/>
      <c r="AE92" s="473"/>
      <c r="AF92" s="473"/>
      <c r="AG92" s="473"/>
      <c r="AH92" s="473"/>
      <c r="AI92" s="473"/>
      <c r="AJ92" s="473"/>
      <c r="AK92" s="473"/>
      <c r="AL92" s="473"/>
      <c r="AM92" s="473"/>
      <c r="AN92" s="473"/>
      <c r="AO92" s="473"/>
      <c r="AP92" s="473"/>
      <c r="AQ92" s="473"/>
      <c r="AR92" s="473"/>
      <c r="AS92" s="473"/>
      <c r="AT92" s="473"/>
      <c r="AU92" s="473"/>
    </row>
    <row r="93" spans="1:47" s="484" customFormat="1" ht="12.75">
      <c r="A93" s="155" t="s">
        <v>5926</v>
      </c>
      <c r="B93" s="484" t="s">
        <v>5964</v>
      </c>
      <c r="C93" s="484" t="s">
        <v>5972</v>
      </c>
      <c r="D93" s="473" t="s">
        <v>5967</v>
      </c>
      <c r="E93" s="473" t="s">
        <v>5975</v>
      </c>
      <c r="F93" s="473"/>
      <c r="G93" s="473"/>
      <c r="H93" s="473"/>
      <c r="I93" s="473"/>
      <c r="J93" s="473"/>
      <c r="K93" s="473"/>
      <c r="L93" s="473"/>
      <c r="M93" s="473"/>
      <c r="N93" s="473"/>
      <c r="O93" s="473"/>
      <c r="P93" s="473"/>
      <c r="Q93" s="473"/>
      <c r="R93" s="473"/>
      <c r="S93" s="473"/>
      <c r="T93" s="473"/>
      <c r="U93" s="473"/>
      <c r="V93" s="473"/>
      <c r="W93" s="473"/>
      <c r="X93" s="473"/>
      <c r="Y93" s="473"/>
      <c r="Z93" s="473"/>
      <c r="AA93" s="154" t="s">
        <v>3132</v>
      </c>
      <c r="AB93" s="155"/>
      <c r="AC93" s="473"/>
      <c r="AD93" s="473"/>
      <c r="AE93" s="473"/>
      <c r="AF93" s="473"/>
      <c r="AG93" s="473"/>
      <c r="AH93" s="473"/>
      <c r="AI93" s="473"/>
      <c r="AJ93" s="473"/>
      <c r="AK93" s="473"/>
      <c r="AL93" s="473"/>
      <c r="AM93" s="473"/>
      <c r="AN93" s="473"/>
      <c r="AO93" s="473"/>
      <c r="AP93" s="473"/>
      <c r="AQ93" s="473"/>
      <c r="AR93" s="473"/>
      <c r="AS93" s="473"/>
      <c r="AT93" s="473"/>
      <c r="AU93" s="473"/>
    </row>
    <row r="94" spans="1:47" s="484" customFormat="1" ht="12.75">
      <c r="A94" s="154" t="s">
        <v>5926</v>
      </c>
      <c r="B94" s="484" t="s">
        <v>5964</v>
      </c>
      <c r="C94" s="484" t="s">
        <v>5972</v>
      </c>
      <c r="D94" s="473" t="s">
        <v>5967</v>
      </c>
      <c r="E94" s="473" t="s">
        <v>5975</v>
      </c>
      <c r="F94" s="473"/>
      <c r="G94" s="473"/>
      <c r="H94" s="473"/>
      <c r="I94" s="473"/>
      <c r="J94" s="473"/>
      <c r="K94" s="473"/>
      <c r="L94" s="473"/>
      <c r="M94" s="473"/>
      <c r="N94" s="473"/>
      <c r="O94" s="473"/>
      <c r="P94" s="473"/>
      <c r="Q94" s="473"/>
      <c r="R94" s="473"/>
      <c r="S94" s="473"/>
      <c r="T94" s="473"/>
      <c r="U94" s="473"/>
      <c r="V94" s="473"/>
      <c r="W94" s="473"/>
      <c r="X94" s="473"/>
      <c r="Y94" s="473"/>
      <c r="Z94" s="473"/>
      <c r="AA94" s="154" t="s">
        <v>4895</v>
      </c>
      <c r="AB94" s="155"/>
      <c r="AC94" s="473"/>
      <c r="AD94" s="473"/>
      <c r="AE94" s="473"/>
      <c r="AF94" s="473"/>
      <c r="AG94" s="473"/>
      <c r="AH94" s="473"/>
      <c r="AI94" s="473"/>
      <c r="AJ94" s="473"/>
      <c r="AK94" s="473"/>
      <c r="AL94" s="473"/>
      <c r="AM94" s="473"/>
      <c r="AN94" s="473"/>
      <c r="AO94" s="473"/>
      <c r="AP94" s="473"/>
      <c r="AQ94" s="473"/>
      <c r="AR94" s="473"/>
      <c r="AS94" s="473"/>
      <c r="AT94" s="473"/>
      <c r="AU94" s="473"/>
    </row>
    <row r="95" spans="1:47" s="484" customFormat="1" ht="12.75">
      <c r="A95" s="154" t="s">
        <v>5926</v>
      </c>
      <c r="B95" s="484" t="s">
        <v>5964</v>
      </c>
      <c r="C95" s="484" t="s">
        <v>5972</v>
      </c>
      <c r="D95" s="473" t="s">
        <v>5967</v>
      </c>
      <c r="E95" s="473" t="s">
        <v>5975</v>
      </c>
      <c r="F95" s="473"/>
      <c r="G95" s="473"/>
      <c r="H95" s="473"/>
      <c r="I95" s="473"/>
      <c r="J95" s="473"/>
      <c r="K95" s="473"/>
      <c r="L95" s="473"/>
      <c r="M95" s="473"/>
      <c r="N95" s="473"/>
      <c r="O95" s="473"/>
      <c r="P95" s="473"/>
      <c r="Q95" s="473"/>
      <c r="R95" s="473"/>
      <c r="S95" s="473"/>
      <c r="T95" s="473"/>
      <c r="U95" s="473"/>
      <c r="V95" s="473"/>
      <c r="W95" s="473"/>
      <c r="X95" s="473"/>
      <c r="Y95" s="473"/>
      <c r="Z95" s="473"/>
      <c r="AA95" s="154" t="s">
        <v>4896</v>
      </c>
      <c r="AB95" s="155"/>
      <c r="AC95" s="473"/>
      <c r="AD95" s="473"/>
      <c r="AE95" s="473"/>
      <c r="AF95" s="473"/>
      <c r="AG95" s="473"/>
      <c r="AH95" s="473"/>
      <c r="AI95" s="473"/>
      <c r="AJ95" s="473"/>
      <c r="AK95" s="473"/>
      <c r="AL95" s="473"/>
      <c r="AM95" s="473"/>
      <c r="AN95" s="473"/>
      <c r="AO95" s="473"/>
      <c r="AP95" s="473"/>
      <c r="AQ95" s="473"/>
      <c r="AR95" s="473"/>
      <c r="AS95" s="473"/>
      <c r="AT95" s="473"/>
      <c r="AU95" s="473"/>
    </row>
    <row r="96" spans="1:47" s="484" customFormat="1" ht="12.75">
      <c r="A96" s="154" t="s">
        <v>5926</v>
      </c>
      <c r="B96" s="484" t="s">
        <v>5964</v>
      </c>
      <c r="C96" s="484" t="s">
        <v>5972</v>
      </c>
      <c r="D96" s="473" t="s">
        <v>5967</v>
      </c>
      <c r="E96" s="473" t="s">
        <v>5975</v>
      </c>
      <c r="F96" s="473"/>
      <c r="G96" s="473"/>
      <c r="H96" s="473"/>
      <c r="I96" s="473"/>
      <c r="J96" s="473"/>
      <c r="K96" s="473"/>
      <c r="L96" s="473"/>
      <c r="M96" s="473"/>
      <c r="N96" s="473"/>
      <c r="O96" s="473"/>
      <c r="P96" s="473"/>
      <c r="Q96" s="473"/>
      <c r="R96" s="473"/>
      <c r="S96" s="473"/>
      <c r="T96" s="473"/>
      <c r="U96" s="473"/>
      <c r="V96" s="473"/>
      <c r="W96" s="473"/>
      <c r="X96" s="473"/>
      <c r="Y96" s="473"/>
      <c r="Z96" s="473"/>
      <c r="AA96" s="154" t="s">
        <v>4897</v>
      </c>
      <c r="AB96" s="155"/>
      <c r="AC96" s="473"/>
      <c r="AD96" s="473"/>
      <c r="AE96" s="473"/>
      <c r="AF96" s="473"/>
      <c r="AG96" s="473"/>
      <c r="AH96" s="473"/>
      <c r="AI96" s="473"/>
      <c r="AJ96" s="473"/>
      <c r="AK96" s="473"/>
      <c r="AL96" s="473"/>
      <c r="AM96" s="473"/>
      <c r="AN96" s="473"/>
      <c r="AO96" s="473"/>
      <c r="AP96" s="473"/>
      <c r="AQ96" s="473"/>
      <c r="AR96" s="473"/>
      <c r="AS96" s="473"/>
      <c r="AT96" s="473"/>
      <c r="AU96" s="473"/>
    </row>
    <row r="97" spans="1:47" s="484" customFormat="1" ht="12.75">
      <c r="A97" s="154" t="s">
        <v>5926</v>
      </c>
      <c r="B97" s="484" t="s">
        <v>5964</v>
      </c>
      <c r="C97" s="484" t="s">
        <v>5972</v>
      </c>
      <c r="D97" s="473" t="s">
        <v>5967</v>
      </c>
      <c r="E97" s="473" t="s">
        <v>5975</v>
      </c>
      <c r="F97" s="473"/>
      <c r="G97" s="473"/>
      <c r="H97" s="473"/>
      <c r="I97" s="473"/>
      <c r="J97" s="473"/>
      <c r="K97" s="473"/>
      <c r="L97" s="473"/>
      <c r="M97" s="473"/>
      <c r="N97" s="473"/>
      <c r="O97" s="473"/>
      <c r="P97" s="473"/>
      <c r="Q97" s="473"/>
      <c r="R97" s="473"/>
      <c r="S97" s="473"/>
      <c r="T97" s="473"/>
      <c r="U97" s="473"/>
      <c r="V97" s="473"/>
      <c r="W97" s="473"/>
      <c r="X97" s="473"/>
      <c r="Y97" s="473"/>
      <c r="Z97" s="473"/>
      <c r="AA97" s="154" t="s">
        <v>4900</v>
      </c>
      <c r="AB97" s="155"/>
      <c r="AC97" s="473"/>
      <c r="AD97" s="473"/>
      <c r="AE97" s="473"/>
      <c r="AF97" s="473"/>
      <c r="AG97" s="473"/>
      <c r="AH97" s="473"/>
      <c r="AI97" s="473"/>
      <c r="AJ97" s="473"/>
      <c r="AK97" s="473"/>
      <c r="AL97" s="473"/>
      <c r="AM97" s="473"/>
      <c r="AN97" s="473"/>
      <c r="AO97" s="473"/>
      <c r="AP97" s="473"/>
      <c r="AQ97" s="473"/>
      <c r="AR97" s="473"/>
      <c r="AS97" s="473"/>
      <c r="AT97" s="473"/>
      <c r="AU97" s="473"/>
    </row>
    <row r="98" spans="1:47" s="484" customFormat="1" ht="12.75">
      <c r="A98" s="154" t="s">
        <v>5926</v>
      </c>
      <c r="B98" s="484" t="s">
        <v>5964</v>
      </c>
      <c r="C98" s="484" t="s">
        <v>5972</v>
      </c>
      <c r="D98" s="473" t="s">
        <v>5967</v>
      </c>
      <c r="E98" s="473" t="s">
        <v>5975</v>
      </c>
      <c r="F98" s="473"/>
      <c r="G98" s="473"/>
      <c r="H98" s="473"/>
      <c r="I98" s="473"/>
      <c r="J98" s="473"/>
      <c r="K98" s="473"/>
      <c r="L98" s="473"/>
      <c r="M98" s="473"/>
      <c r="N98" s="473"/>
      <c r="O98" s="473"/>
      <c r="P98" s="473"/>
      <c r="Q98" s="473"/>
      <c r="R98" s="473"/>
      <c r="S98" s="473"/>
      <c r="T98" s="473"/>
      <c r="U98" s="473"/>
      <c r="V98" s="473"/>
      <c r="W98" s="473"/>
      <c r="X98" s="473"/>
      <c r="Y98" s="473"/>
      <c r="Z98" s="473"/>
      <c r="AA98" s="154" t="s">
        <v>4901</v>
      </c>
      <c r="AB98" s="155"/>
      <c r="AC98" s="473"/>
      <c r="AD98" s="473"/>
      <c r="AE98" s="473"/>
      <c r="AF98" s="473"/>
      <c r="AG98" s="473"/>
      <c r="AH98" s="473"/>
      <c r="AI98" s="473"/>
      <c r="AJ98" s="473"/>
      <c r="AK98" s="473"/>
      <c r="AL98" s="473"/>
      <c r="AM98" s="473"/>
      <c r="AN98" s="473"/>
      <c r="AO98" s="473"/>
      <c r="AP98" s="473"/>
      <c r="AQ98" s="473"/>
      <c r="AR98" s="473"/>
      <c r="AS98" s="473"/>
      <c r="AT98" s="473"/>
      <c r="AU98" s="473"/>
    </row>
    <row r="99" spans="1:47" s="484" customFormat="1" ht="12.75">
      <c r="A99" s="154" t="s">
        <v>5926</v>
      </c>
      <c r="B99" s="484" t="s">
        <v>5964</v>
      </c>
      <c r="C99" s="484" t="s">
        <v>5972</v>
      </c>
      <c r="D99" s="473" t="s">
        <v>5967</v>
      </c>
      <c r="E99" s="473" t="s">
        <v>5975</v>
      </c>
      <c r="F99" s="473"/>
      <c r="G99" s="473"/>
      <c r="H99" s="473"/>
      <c r="I99" s="473"/>
      <c r="J99" s="473"/>
      <c r="K99" s="473"/>
      <c r="L99" s="473"/>
      <c r="M99" s="473"/>
      <c r="N99" s="473"/>
      <c r="O99" s="473"/>
      <c r="P99" s="473"/>
      <c r="Q99" s="473"/>
      <c r="R99" s="473"/>
      <c r="S99" s="473"/>
      <c r="T99" s="473"/>
      <c r="U99" s="473"/>
      <c r="V99" s="473"/>
      <c r="W99" s="473"/>
      <c r="X99" s="473"/>
      <c r="Y99" s="473"/>
      <c r="Z99" s="473"/>
      <c r="AA99" s="154" t="s">
        <v>4902</v>
      </c>
      <c r="AB99" s="155"/>
      <c r="AC99" s="473"/>
      <c r="AD99" s="473"/>
      <c r="AE99" s="473"/>
      <c r="AF99" s="473"/>
      <c r="AG99" s="473"/>
      <c r="AH99" s="473"/>
      <c r="AI99" s="473"/>
      <c r="AJ99" s="473"/>
      <c r="AK99" s="473"/>
      <c r="AL99" s="473"/>
      <c r="AM99" s="473"/>
      <c r="AN99" s="473"/>
      <c r="AO99" s="473"/>
      <c r="AP99" s="473"/>
      <c r="AQ99" s="473"/>
      <c r="AR99" s="473"/>
      <c r="AS99" s="473"/>
      <c r="AT99" s="473"/>
      <c r="AU99" s="473"/>
    </row>
    <row r="100" spans="1:47" s="484" customFormat="1" ht="12.75">
      <c r="A100" s="154" t="s">
        <v>5926</v>
      </c>
      <c r="B100" s="484" t="s">
        <v>5964</v>
      </c>
      <c r="C100" s="484" t="s">
        <v>5972</v>
      </c>
      <c r="D100" s="473" t="s">
        <v>5967</v>
      </c>
      <c r="E100" s="473" t="s">
        <v>5975</v>
      </c>
      <c r="F100" s="473"/>
      <c r="G100" s="473"/>
      <c r="H100" s="473"/>
      <c r="I100" s="473"/>
      <c r="J100" s="473"/>
      <c r="K100" s="473"/>
      <c r="L100" s="473"/>
      <c r="M100" s="473"/>
      <c r="N100" s="473"/>
      <c r="O100" s="473"/>
      <c r="P100" s="473"/>
      <c r="Q100" s="473"/>
      <c r="R100" s="473"/>
      <c r="S100" s="473"/>
      <c r="T100" s="473"/>
      <c r="U100" s="473"/>
      <c r="V100" s="473"/>
      <c r="W100" s="473"/>
      <c r="X100" s="473"/>
      <c r="Y100" s="473"/>
      <c r="Z100" s="473"/>
      <c r="AA100" s="154" t="s">
        <v>4903</v>
      </c>
      <c r="AB100" s="155"/>
      <c r="AC100" s="473"/>
      <c r="AD100" s="473"/>
      <c r="AE100" s="473"/>
      <c r="AF100" s="473"/>
      <c r="AG100" s="473"/>
      <c r="AH100" s="473"/>
      <c r="AI100" s="473"/>
      <c r="AJ100" s="473"/>
      <c r="AK100" s="473"/>
      <c r="AL100" s="473"/>
      <c r="AM100" s="473"/>
      <c r="AN100" s="473"/>
      <c r="AO100" s="473"/>
      <c r="AP100" s="473"/>
      <c r="AQ100" s="473"/>
      <c r="AR100" s="473"/>
      <c r="AS100" s="473"/>
      <c r="AT100" s="473"/>
      <c r="AU100" s="473"/>
    </row>
    <row r="101" spans="1:47" s="484" customFormat="1" ht="12.75">
      <c r="A101" s="155" t="s">
        <v>5926</v>
      </c>
      <c r="B101" s="484" t="s">
        <v>5964</v>
      </c>
      <c r="C101" s="484" t="s">
        <v>5972</v>
      </c>
      <c r="D101" s="473" t="s">
        <v>5967</v>
      </c>
      <c r="E101" s="473" t="s">
        <v>5976</v>
      </c>
      <c r="F101" s="473" t="s">
        <v>5977</v>
      </c>
      <c r="G101" s="473"/>
      <c r="H101" s="473"/>
      <c r="I101" s="473"/>
      <c r="J101" s="473"/>
      <c r="K101" s="473"/>
      <c r="L101" s="473"/>
      <c r="M101" s="473"/>
      <c r="N101" s="473"/>
      <c r="O101" s="473"/>
      <c r="P101" s="473"/>
      <c r="Q101" s="473"/>
      <c r="R101" s="473"/>
      <c r="S101" s="473"/>
      <c r="T101" s="473"/>
      <c r="U101" s="473"/>
      <c r="V101" s="473"/>
      <c r="W101" s="473"/>
      <c r="X101" s="473"/>
      <c r="Y101" s="473"/>
      <c r="Z101" s="473"/>
      <c r="AA101" s="154" t="s">
        <v>855</v>
      </c>
      <c r="AB101" s="155"/>
      <c r="AC101" s="473"/>
      <c r="AD101" s="473"/>
      <c r="AE101" s="473"/>
      <c r="AF101" s="473"/>
      <c r="AG101" s="473"/>
      <c r="AH101" s="473"/>
      <c r="AI101" s="473"/>
      <c r="AJ101" s="473"/>
      <c r="AK101" s="473"/>
      <c r="AL101" s="473"/>
      <c r="AM101" s="473"/>
      <c r="AN101" s="473"/>
      <c r="AO101" s="473"/>
      <c r="AP101" s="473"/>
      <c r="AQ101" s="473"/>
      <c r="AR101" s="473"/>
      <c r="AS101" s="473"/>
      <c r="AT101" s="473"/>
      <c r="AU101" s="473"/>
    </row>
    <row r="102" spans="1:47" s="484" customFormat="1" ht="12.75">
      <c r="A102" s="155" t="s">
        <v>5926</v>
      </c>
      <c r="B102" s="484" t="s">
        <v>5964</v>
      </c>
      <c r="C102" s="484" t="s">
        <v>5972</v>
      </c>
      <c r="D102" s="473" t="s">
        <v>5967</v>
      </c>
      <c r="E102" s="473" t="s">
        <v>5976</v>
      </c>
      <c r="F102" s="473" t="s">
        <v>5977</v>
      </c>
      <c r="G102" s="473"/>
      <c r="H102" s="473"/>
      <c r="I102" s="473"/>
      <c r="J102" s="473"/>
      <c r="K102" s="473"/>
      <c r="L102" s="473"/>
      <c r="M102" s="473"/>
      <c r="N102" s="473"/>
      <c r="O102" s="473"/>
      <c r="P102" s="473"/>
      <c r="Q102" s="473"/>
      <c r="R102" s="473"/>
      <c r="S102" s="473"/>
      <c r="T102" s="473"/>
      <c r="U102" s="473"/>
      <c r="V102" s="473"/>
      <c r="W102" s="473"/>
      <c r="X102" s="473"/>
      <c r="Y102" s="473"/>
      <c r="Z102" s="473"/>
      <c r="AA102" s="154" t="s">
        <v>856</v>
      </c>
      <c r="AB102" s="155"/>
      <c r="AC102" s="473"/>
      <c r="AD102" s="473"/>
      <c r="AE102" s="473"/>
      <c r="AF102" s="473"/>
      <c r="AG102" s="473"/>
      <c r="AH102" s="473"/>
      <c r="AI102" s="473"/>
      <c r="AJ102" s="473"/>
      <c r="AK102" s="473"/>
      <c r="AL102" s="473"/>
      <c r="AM102" s="473"/>
      <c r="AN102" s="473"/>
      <c r="AO102" s="473"/>
      <c r="AP102" s="473"/>
      <c r="AQ102" s="473"/>
      <c r="AR102" s="473"/>
      <c r="AS102" s="473"/>
      <c r="AT102" s="473"/>
      <c r="AU102" s="473"/>
    </row>
    <row r="103" spans="1:47" s="484" customFormat="1" ht="12.75">
      <c r="A103" s="155" t="s">
        <v>5926</v>
      </c>
      <c r="B103" s="484" t="s">
        <v>5964</v>
      </c>
      <c r="C103" s="484" t="s">
        <v>5972</v>
      </c>
      <c r="D103" s="473" t="s">
        <v>5967</v>
      </c>
      <c r="E103" s="473" t="s">
        <v>5978</v>
      </c>
      <c r="F103" s="473" t="s">
        <v>5979</v>
      </c>
      <c r="G103" s="473" t="s">
        <v>5980</v>
      </c>
      <c r="H103" s="473"/>
      <c r="I103" s="473"/>
      <c r="J103" s="473"/>
      <c r="K103" s="473"/>
      <c r="L103" s="473"/>
      <c r="M103" s="473"/>
      <c r="N103" s="473"/>
      <c r="O103" s="473"/>
      <c r="P103" s="473"/>
      <c r="Q103" s="473"/>
      <c r="R103" s="473"/>
      <c r="S103" s="473"/>
      <c r="T103" s="473"/>
      <c r="U103" s="473"/>
      <c r="V103" s="473"/>
      <c r="W103" s="473"/>
      <c r="X103" s="473"/>
      <c r="Y103" s="473"/>
      <c r="Z103" s="473"/>
      <c r="AA103" s="154" t="s">
        <v>2100</v>
      </c>
      <c r="AB103" s="155"/>
      <c r="AC103" s="473"/>
      <c r="AD103" s="473"/>
      <c r="AE103" s="473"/>
      <c r="AF103" s="473"/>
      <c r="AG103" s="473"/>
      <c r="AH103" s="473"/>
      <c r="AI103" s="473"/>
      <c r="AJ103" s="473"/>
      <c r="AK103" s="473"/>
      <c r="AL103" s="473"/>
      <c r="AM103" s="473"/>
      <c r="AN103" s="473"/>
      <c r="AO103" s="473"/>
      <c r="AP103" s="473"/>
      <c r="AQ103" s="473"/>
      <c r="AR103" s="473"/>
      <c r="AS103" s="473"/>
      <c r="AT103" s="473"/>
      <c r="AU103" s="473"/>
    </row>
    <row r="104" spans="1:47" s="484" customFormat="1" ht="12.75">
      <c r="A104" s="736" t="s">
        <v>5926</v>
      </c>
      <c r="B104" s="484" t="s">
        <v>5964</v>
      </c>
      <c r="C104" s="484" t="s">
        <v>5972</v>
      </c>
      <c r="D104" s="473" t="s">
        <v>5967</v>
      </c>
      <c r="E104" s="473" t="s">
        <v>5978</v>
      </c>
      <c r="F104" s="473" t="s">
        <v>5979</v>
      </c>
      <c r="G104" s="473" t="s">
        <v>5981</v>
      </c>
      <c r="H104" s="473" t="s">
        <v>5982</v>
      </c>
      <c r="I104" s="473" t="s">
        <v>5983</v>
      </c>
      <c r="J104" s="473" t="s">
        <v>5984</v>
      </c>
      <c r="K104" s="473"/>
      <c r="L104" s="473"/>
      <c r="M104" s="473"/>
      <c r="N104" s="473"/>
      <c r="O104" s="473"/>
      <c r="P104" s="473"/>
      <c r="Q104" s="473"/>
      <c r="R104" s="473"/>
      <c r="S104" s="473"/>
      <c r="T104" s="473"/>
      <c r="U104" s="473"/>
      <c r="V104" s="473"/>
      <c r="W104" s="473"/>
      <c r="X104" s="473"/>
      <c r="Y104" s="473"/>
      <c r="Z104" s="473"/>
      <c r="AA104" s="736" t="s">
        <v>4056</v>
      </c>
      <c r="AB104" s="155"/>
      <c r="AC104" s="473"/>
      <c r="AD104" s="473"/>
      <c r="AE104" s="473"/>
      <c r="AF104" s="473"/>
      <c r="AG104" s="473"/>
      <c r="AH104" s="473"/>
      <c r="AI104" s="473"/>
      <c r="AJ104" s="473"/>
      <c r="AK104" s="473"/>
      <c r="AL104" s="473"/>
      <c r="AM104" s="473"/>
      <c r="AN104" s="473"/>
      <c r="AO104" s="473"/>
      <c r="AP104" s="473"/>
      <c r="AQ104" s="473"/>
      <c r="AR104" s="473"/>
      <c r="AS104" s="473"/>
      <c r="AT104" s="473"/>
      <c r="AU104" s="473"/>
    </row>
    <row r="105" spans="1:47" s="484" customFormat="1" ht="12.75">
      <c r="A105" s="155" t="s">
        <v>5926</v>
      </c>
      <c r="B105" s="484" t="s">
        <v>5964</v>
      </c>
      <c r="C105" s="484" t="s">
        <v>5972</v>
      </c>
      <c r="D105" s="473" t="s">
        <v>5967</v>
      </c>
      <c r="E105" s="473" t="s">
        <v>5978</v>
      </c>
      <c r="F105" s="473" t="s">
        <v>5979</v>
      </c>
      <c r="G105" s="473" t="s">
        <v>5981</v>
      </c>
      <c r="H105" s="473" t="s">
        <v>5985</v>
      </c>
      <c r="I105" s="473" t="s">
        <v>5986</v>
      </c>
      <c r="J105" s="473"/>
      <c r="K105" s="473"/>
      <c r="L105" s="473"/>
      <c r="M105" s="473"/>
      <c r="N105" s="473"/>
      <c r="O105" s="473"/>
      <c r="P105" s="473"/>
      <c r="Q105" s="473"/>
      <c r="R105" s="473"/>
      <c r="S105" s="473"/>
      <c r="T105" s="473"/>
      <c r="U105" s="473"/>
      <c r="V105" s="473"/>
      <c r="W105" s="473"/>
      <c r="X105" s="473"/>
      <c r="Y105" s="473"/>
      <c r="Z105" s="473"/>
      <c r="AA105" s="154" t="s">
        <v>4056</v>
      </c>
      <c r="AB105" s="155"/>
      <c r="AC105" s="473"/>
      <c r="AD105" s="473"/>
      <c r="AE105" s="473"/>
      <c r="AF105" s="473"/>
      <c r="AG105" s="473"/>
      <c r="AH105" s="473"/>
      <c r="AI105" s="473"/>
      <c r="AJ105" s="473"/>
      <c r="AK105" s="473"/>
      <c r="AL105" s="473"/>
      <c r="AM105" s="473"/>
      <c r="AN105" s="473"/>
      <c r="AO105" s="473"/>
      <c r="AP105" s="473"/>
      <c r="AQ105" s="473"/>
      <c r="AR105" s="473"/>
      <c r="AS105" s="473"/>
      <c r="AT105" s="473"/>
      <c r="AU105" s="473"/>
    </row>
    <row r="106" spans="1:47" s="484" customFormat="1" ht="12.75">
      <c r="A106" s="155" t="s">
        <v>5926</v>
      </c>
      <c r="B106" s="484" t="s">
        <v>5964</v>
      </c>
      <c r="C106" s="484" t="s">
        <v>5972</v>
      </c>
      <c r="D106" s="473" t="s">
        <v>5967</v>
      </c>
      <c r="E106" s="473" t="s">
        <v>5978</v>
      </c>
      <c r="F106" s="473" t="s">
        <v>5979</v>
      </c>
      <c r="G106" s="473" t="s">
        <v>5981</v>
      </c>
      <c r="H106" s="473" t="s">
        <v>5987</v>
      </c>
      <c r="I106" s="473" t="s">
        <v>5988</v>
      </c>
      <c r="J106" s="473"/>
      <c r="K106" s="473"/>
      <c r="L106" s="473"/>
      <c r="M106" s="473"/>
      <c r="N106" s="473"/>
      <c r="O106" s="473"/>
      <c r="P106" s="473"/>
      <c r="Q106" s="473"/>
      <c r="R106" s="473"/>
      <c r="S106" s="473"/>
      <c r="T106" s="473"/>
      <c r="U106" s="473"/>
      <c r="V106" s="473"/>
      <c r="W106" s="473"/>
      <c r="X106" s="473"/>
      <c r="Y106" s="473"/>
      <c r="Z106" s="473"/>
      <c r="AA106" s="154" t="s">
        <v>2379</v>
      </c>
      <c r="AB106" s="155"/>
      <c r="AC106" s="473"/>
      <c r="AD106" s="473"/>
      <c r="AE106" s="473"/>
      <c r="AF106" s="473"/>
      <c r="AG106" s="473"/>
      <c r="AH106" s="473"/>
      <c r="AI106" s="473"/>
      <c r="AJ106" s="473"/>
      <c r="AK106" s="473"/>
      <c r="AL106" s="473"/>
      <c r="AM106" s="473"/>
      <c r="AN106" s="473"/>
      <c r="AO106" s="473"/>
      <c r="AP106" s="473"/>
      <c r="AQ106" s="473"/>
      <c r="AR106" s="473"/>
      <c r="AS106" s="473"/>
      <c r="AT106" s="473"/>
      <c r="AU106" s="473"/>
    </row>
    <row r="107" spans="1:47" s="484" customFormat="1" ht="12.75">
      <c r="A107" s="155" t="s">
        <v>5926</v>
      </c>
      <c r="B107" s="484" t="s">
        <v>5964</v>
      </c>
      <c r="C107" s="484" t="s">
        <v>5972</v>
      </c>
      <c r="D107" s="473" t="s">
        <v>5967</v>
      </c>
      <c r="E107" s="473" t="s">
        <v>5978</v>
      </c>
      <c r="F107" s="473" t="s">
        <v>5979</v>
      </c>
      <c r="G107" s="473" t="s">
        <v>5981</v>
      </c>
      <c r="H107" s="473" t="s">
        <v>5987</v>
      </c>
      <c r="I107" s="473" t="s">
        <v>5989</v>
      </c>
      <c r="J107" s="473"/>
      <c r="K107" s="473"/>
      <c r="L107" s="473"/>
      <c r="M107" s="473"/>
      <c r="N107" s="473"/>
      <c r="O107" s="473"/>
      <c r="P107" s="473"/>
      <c r="Q107" s="473"/>
      <c r="R107" s="473"/>
      <c r="S107" s="473"/>
      <c r="T107" s="473"/>
      <c r="U107" s="473"/>
      <c r="V107" s="473"/>
      <c r="W107" s="473"/>
      <c r="X107" s="473"/>
      <c r="Y107" s="473"/>
      <c r="Z107" s="473"/>
      <c r="AA107" s="154" t="s">
        <v>854</v>
      </c>
      <c r="AB107" s="155"/>
      <c r="AC107" s="473"/>
      <c r="AD107" s="473"/>
      <c r="AE107" s="473"/>
      <c r="AF107" s="473"/>
      <c r="AG107" s="473"/>
      <c r="AH107" s="473"/>
      <c r="AI107" s="473"/>
      <c r="AJ107" s="473"/>
      <c r="AK107" s="473"/>
      <c r="AL107" s="473"/>
      <c r="AM107" s="473"/>
      <c r="AN107" s="473"/>
      <c r="AO107" s="473"/>
      <c r="AP107" s="473"/>
      <c r="AQ107" s="473"/>
      <c r="AR107" s="473"/>
      <c r="AS107" s="473"/>
      <c r="AT107" s="473"/>
      <c r="AU107" s="473"/>
    </row>
    <row r="108" spans="1:47" s="484" customFormat="1" ht="12.75">
      <c r="A108" s="155" t="s">
        <v>5926</v>
      </c>
      <c r="B108" s="484" t="s">
        <v>5964</v>
      </c>
      <c r="C108" s="484" t="s">
        <v>5972</v>
      </c>
      <c r="D108" s="473" t="s">
        <v>5967</v>
      </c>
      <c r="E108" s="473" t="s">
        <v>5978</v>
      </c>
      <c r="F108" s="473" t="s">
        <v>5979</v>
      </c>
      <c r="G108" s="473" t="s">
        <v>5981</v>
      </c>
      <c r="H108" s="473" t="s">
        <v>5990</v>
      </c>
      <c r="I108" s="473" t="s">
        <v>5991</v>
      </c>
      <c r="J108" s="473" t="s">
        <v>5992</v>
      </c>
      <c r="K108" s="473"/>
      <c r="L108" s="473"/>
      <c r="M108" s="473"/>
      <c r="N108" s="473"/>
      <c r="O108" s="473"/>
      <c r="P108" s="473"/>
      <c r="Q108" s="473"/>
      <c r="R108" s="473"/>
      <c r="S108" s="473"/>
      <c r="T108" s="473"/>
      <c r="U108" s="473"/>
      <c r="V108" s="473"/>
      <c r="W108" s="473"/>
      <c r="X108" s="473"/>
      <c r="Y108" s="473"/>
      <c r="Z108" s="473"/>
      <c r="AA108" s="154" t="s">
        <v>1419</v>
      </c>
      <c r="AB108" s="155"/>
      <c r="AC108" s="473"/>
      <c r="AD108" s="473"/>
      <c r="AE108" s="473"/>
      <c r="AF108" s="473"/>
      <c r="AG108" s="473"/>
      <c r="AH108" s="473"/>
      <c r="AI108" s="473"/>
      <c r="AJ108" s="473"/>
      <c r="AK108" s="473"/>
      <c r="AL108" s="473"/>
      <c r="AM108" s="473"/>
      <c r="AN108" s="473"/>
      <c r="AO108" s="473"/>
      <c r="AP108" s="473"/>
      <c r="AQ108" s="473"/>
      <c r="AR108" s="473"/>
      <c r="AS108" s="473"/>
      <c r="AT108" s="473"/>
      <c r="AU108" s="473"/>
    </row>
    <row r="109" spans="1:47" s="484" customFormat="1" ht="12.75">
      <c r="A109" s="736" t="s">
        <v>5926</v>
      </c>
      <c r="B109" s="484" t="s">
        <v>5964</v>
      </c>
      <c r="C109" s="484" t="s">
        <v>5972</v>
      </c>
      <c r="D109" s="473" t="s">
        <v>5967</v>
      </c>
      <c r="E109" s="473" t="s">
        <v>5978</v>
      </c>
      <c r="F109" s="473" t="s">
        <v>5979</v>
      </c>
      <c r="G109" s="473" t="s">
        <v>5981</v>
      </c>
      <c r="H109" s="473" t="s">
        <v>5993</v>
      </c>
      <c r="I109" s="473" t="s">
        <v>5994</v>
      </c>
      <c r="J109" s="473"/>
      <c r="K109" s="473"/>
      <c r="L109" s="473"/>
      <c r="M109" s="473"/>
      <c r="N109" s="473"/>
      <c r="O109" s="473"/>
      <c r="P109" s="473"/>
      <c r="Q109" s="473"/>
      <c r="R109" s="473"/>
      <c r="S109" s="473"/>
      <c r="T109" s="473"/>
      <c r="U109" s="473"/>
      <c r="V109" s="473"/>
      <c r="W109" s="473"/>
      <c r="X109" s="473"/>
      <c r="Y109" s="473"/>
      <c r="Z109" s="473"/>
      <c r="AA109" s="736" t="s">
        <v>4054</v>
      </c>
      <c r="AB109" s="155"/>
      <c r="AC109" s="473"/>
      <c r="AD109" s="473"/>
      <c r="AE109" s="473"/>
      <c r="AF109" s="473"/>
      <c r="AG109" s="473"/>
      <c r="AH109" s="473"/>
      <c r="AI109" s="473"/>
      <c r="AJ109" s="473"/>
      <c r="AK109" s="473"/>
      <c r="AL109" s="473"/>
      <c r="AM109" s="473"/>
      <c r="AN109" s="473"/>
      <c r="AO109" s="473"/>
      <c r="AP109" s="473"/>
      <c r="AQ109" s="473"/>
      <c r="AR109" s="473"/>
      <c r="AS109" s="473"/>
      <c r="AT109" s="473"/>
      <c r="AU109" s="473"/>
    </row>
    <row r="110" spans="1:47" s="484" customFormat="1" ht="12.75">
      <c r="A110" s="736" t="s">
        <v>5926</v>
      </c>
      <c r="B110" s="484" t="s">
        <v>5964</v>
      </c>
      <c r="C110" s="484" t="s">
        <v>5972</v>
      </c>
      <c r="D110" s="473" t="s">
        <v>5967</v>
      </c>
      <c r="E110" s="473" t="s">
        <v>5978</v>
      </c>
      <c r="F110" s="473" t="s">
        <v>5979</v>
      </c>
      <c r="G110" s="473" t="s">
        <v>5981</v>
      </c>
      <c r="H110" s="473" t="s">
        <v>5993</v>
      </c>
      <c r="I110" s="473" t="s">
        <v>5994</v>
      </c>
      <c r="J110" s="473"/>
      <c r="K110" s="473"/>
      <c r="L110" s="473"/>
      <c r="M110" s="473"/>
      <c r="N110" s="473"/>
      <c r="O110" s="473"/>
      <c r="P110" s="473"/>
      <c r="Q110" s="473"/>
      <c r="R110" s="473"/>
      <c r="S110" s="473"/>
      <c r="T110" s="473"/>
      <c r="U110" s="473"/>
      <c r="V110" s="473"/>
      <c r="W110" s="473"/>
      <c r="X110" s="473"/>
      <c r="Y110" s="473"/>
      <c r="Z110" s="473"/>
      <c r="AA110" s="736" t="s">
        <v>4054</v>
      </c>
      <c r="AB110" s="155"/>
      <c r="AC110" s="473"/>
      <c r="AD110" s="473"/>
      <c r="AE110" s="473"/>
      <c r="AF110" s="473"/>
      <c r="AG110" s="473"/>
      <c r="AH110" s="473"/>
      <c r="AI110" s="473"/>
      <c r="AJ110" s="473"/>
      <c r="AK110" s="473"/>
      <c r="AL110" s="473"/>
      <c r="AM110" s="473"/>
      <c r="AN110" s="473"/>
      <c r="AO110" s="473"/>
      <c r="AP110" s="473"/>
      <c r="AQ110" s="473"/>
      <c r="AR110" s="473"/>
      <c r="AS110" s="473"/>
      <c r="AT110" s="473"/>
      <c r="AU110" s="473"/>
    </row>
    <row r="111" spans="1:47" s="484" customFormat="1" ht="12.75">
      <c r="A111" s="155" t="s">
        <v>5926</v>
      </c>
      <c r="B111" s="484" t="s">
        <v>5964</v>
      </c>
      <c r="C111" s="484" t="s">
        <v>5972</v>
      </c>
      <c r="D111" s="473" t="s">
        <v>5967</v>
      </c>
      <c r="E111" s="473" t="s">
        <v>5978</v>
      </c>
      <c r="F111" s="473" t="s">
        <v>5979</v>
      </c>
      <c r="G111" s="473" t="s">
        <v>5981</v>
      </c>
      <c r="H111" s="473" t="s">
        <v>5990</v>
      </c>
      <c r="I111" s="473" t="s">
        <v>5991</v>
      </c>
      <c r="J111" s="473" t="s">
        <v>5992</v>
      </c>
      <c r="K111" s="473"/>
      <c r="L111" s="473"/>
      <c r="M111" s="473"/>
      <c r="N111" s="473"/>
      <c r="O111" s="473"/>
      <c r="P111" s="473"/>
      <c r="Q111" s="473"/>
      <c r="R111" s="473"/>
      <c r="S111" s="473"/>
      <c r="T111" s="473"/>
      <c r="U111" s="473"/>
      <c r="V111" s="473"/>
      <c r="W111" s="473"/>
      <c r="X111" s="473"/>
      <c r="Y111" s="473"/>
      <c r="Z111" s="473"/>
      <c r="AA111" s="154" t="s">
        <v>2302</v>
      </c>
      <c r="AB111" s="155"/>
      <c r="AC111" s="473"/>
      <c r="AD111" s="473"/>
      <c r="AE111" s="473"/>
      <c r="AF111" s="473"/>
      <c r="AG111" s="473"/>
      <c r="AH111" s="473"/>
      <c r="AI111" s="473"/>
      <c r="AJ111" s="473"/>
      <c r="AK111" s="473"/>
      <c r="AL111" s="473"/>
      <c r="AM111" s="473"/>
      <c r="AN111" s="473"/>
      <c r="AO111" s="473"/>
      <c r="AP111" s="473"/>
      <c r="AQ111" s="473"/>
      <c r="AR111" s="473"/>
      <c r="AS111" s="473"/>
      <c r="AT111" s="473"/>
      <c r="AU111" s="473"/>
    </row>
    <row r="112" spans="1:47" s="484" customFormat="1" ht="12.75">
      <c r="A112" s="154" t="s">
        <v>5926</v>
      </c>
      <c r="B112" s="484" t="s">
        <v>5964</v>
      </c>
      <c r="C112" s="484" t="s">
        <v>5972</v>
      </c>
      <c r="D112" s="473" t="s">
        <v>5967</v>
      </c>
      <c r="E112" s="473" t="s">
        <v>5978</v>
      </c>
      <c r="F112" s="473" t="s">
        <v>5979</v>
      </c>
      <c r="G112" s="473" t="s">
        <v>5981</v>
      </c>
      <c r="H112" s="473" t="s">
        <v>5990</v>
      </c>
      <c r="I112" s="473" t="s">
        <v>5991</v>
      </c>
      <c r="J112" s="473" t="s">
        <v>5992</v>
      </c>
      <c r="K112" s="473"/>
      <c r="L112" s="473"/>
      <c r="M112" s="473"/>
      <c r="N112" s="473"/>
      <c r="O112" s="473"/>
      <c r="P112" s="473"/>
      <c r="Q112" s="473"/>
      <c r="R112" s="473"/>
      <c r="S112" s="473"/>
      <c r="T112" s="473"/>
      <c r="U112" s="473"/>
      <c r="V112" s="473"/>
      <c r="W112" s="473"/>
      <c r="X112" s="473"/>
      <c r="Y112" s="473"/>
      <c r="Z112" s="473"/>
      <c r="AA112" s="154" t="s">
        <v>3415</v>
      </c>
      <c r="AB112" s="155"/>
      <c r="AC112" s="473"/>
      <c r="AD112" s="473"/>
      <c r="AE112" s="473"/>
      <c r="AF112" s="473"/>
      <c r="AG112" s="473"/>
      <c r="AH112" s="473"/>
      <c r="AI112" s="473"/>
      <c r="AJ112" s="473"/>
      <c r="AK112" s="473"/>
      <c r="AL112" s="473"/>
      <c r="AM112" s="473"/>
      <c r="AN112" s="473"/>
      <c r="AO112" s="473"/>
      <c r="AP112" s="473"/>
      <c r="AQ112" s="473"/>
      <c r="AR112" s="473"/>
      <c r="AS112" s="473"/>
      <c r="AT112" s="473"/>
      <c r="AU112" s="473"/>
    </row>
    <row r="113" spans="1:47" s="484" customFormat="1" ht="12.75">
      <c r="A113" s="154" t="s">
        <v>5926</v>
      </c>
      <c r="B113" s="484" t="s">
        <v>5964</v>
      </c>
      <c r="C113" s="484" t="s">
        <v>5972</v>
      </c>
      <c r="D113" s="473" t="s">
        <v>5967</v>
      </c>
      <c r="E113" s="473" t="s">
        <v>5978</v>
      </c>
      <c r="F113" s="473" t="s">
        <v>5979</v>
      </c>
      <c r="G113" s="473" t="s">
        <v>5981</v>
      </c>
      <c r="H113" s="473" t="s">
        <v>5990</v>
      </c>
      <c r="I113" s="473" t="s">
        <v>5991</v>
      </c>
      <c r="J113" s="473" t="s">
        <v>5992</v>
      </c>
      <c r="K113" s="473"/>
      <c r="L113" s="473"/>
      <c r="M113" s="473"/>
      <c r="N113" s="473"/>
      <c r="O113" s="473"/>
      <c r="P113" s="473"/>
      <c r="Q113" s="473"/>
      <c r="R113" s="473"/>
      <c r="S113" s="473"/>
      <c r="T113" s="473"/>
      <c r="U113" s="473"/>
      <c r="V113" s="473"/>
      <c r="W113" s="473"/>
      <c r="X113" s="473"/>
      <c r="Y113" s="473"/>
      <c r="Z113" s="473"/>
      <c r="AA113" s="154" t="s">
        <v>2302</v>
      </c>
      <c r="AB113" s="155"/>
      <c r="AC113" s="473"/>
      <c r="AD113" s="473"/>
      <c r="AE113" s="473"/>
      <c r="AF113" s="473"/>
      <c r="AG113" s="473"/>
      <c r="AH113" s="473"/>
      <c r="AI113" s="473"/>
      <c r="AJ113" s="473"/>
      <c r="AK113" s="473"/>
      <c r="AL113" s="473"/>
      <c r="AM113" s="473"/>
      <c r="AN113" s="473"/>
      <c r="AO113" s="473"/>
      <c r="AP113" s="473"/>
      <c r="AQ113" s="473"/>
      <c r="AR113" s="473"/>
      <c r="AS113" s="473"/>
      <c r="AT113" s="473"/>
      <c r="AU113" s="473"/>
    </row>
    <row r="114" spans="1:47" s="484" customFormat="1" ht="12.75">
      <c r="A114" s="154" t="s">
        <v>5926</v>
      </c>
      <c r="B114" s="484" t="s">
        <v>5964</v>
      </c>
      <c r="C114" s="484" t="s">
        <v>5972</v>
      </c>
      <c r="D114" s="473" t="s">
        <v>5967</v>
      </c>
      <c r="E114" s="473" t="s">
        <v>5978</v>
      </c>
      <c r="F114" s="473" t="s">
        <v>5979</v>
      </c>
      <c r="G114" s="473" t="s">
        <v>5981</v>
      </c>
      <c r="H114" s="473" t="s">
        <v>5995</v>
      </c>
      <c r="I114" s="473" t="s">
        <v>5996</v>
      </c>
      <c r="J114" s="473"/>
      <c r="K114" s="473"/>
      <c r="L114" s="473"/>
      <c r="M114" s="473"/>
      <c r="N114" s="473"/>
      <c r="O114" s="473"/>
      <c r="P114" s="473"/>
      <c r="Q114" s="473"/>
      <c r="R114" s="473"/>
      <c r="S114" s="473"/>
      <c r="T114" s="473"/>
      <c r="U114" s="473"/>
      <c r="V114" s="473"/>
      <c r="W114" s="473"/>
      <c r="X114" s="473"/>
      <c r="Y114" s="473"/>
      <c r="Z114" s="473"/>
      <c r="AA114" s="154" t="s">
        <v>5262</v>
      </c>
      <c r="AB114" s="155"/>
      <c r="AC114" s="473"/>
      <c r="AD114" s="473"/>
      <c r="AE114" s="473"/>
      <c r="AF114" s="473"/>
      <c r="AG114" s="473"/>
      <c r="AH114" s="473"/>
      <c r="AI114" s="473"/>
      <c r="AJ114" s="473"/>
      <c r="AK114" s="473"/>
      <c r="AL114" s="473"/>
      <c r="AM114" s="473"/>
      <c r="AN114" s="473"/>
      <c r="AO114" s="473"/>
      <c r="AP114" s="473"/>
      <c r="AQ114" s="473"/>
      <c r="AR114" s="473"/>
      <c r="AS114" s="473"/>
      <c r="AT114" s="473"/>
      <c r="AU114" s="473"/>
    </row>
    <row r="115" spans="1:47" s="484" customFormat="1" ht="12.75">
      <c r="A115" s="154" t="s">
        <v>5926</v>
      </c>
      <c r="B115" s="484" t="s">
        <v>5964</v>
      </c>
      <c r="C115" s="484" t="s">
        <v>5972</v>
      </c>
      <c r="D115" s="473" t="s">
        <v>5967</v>
      </c>
      <c r="E115" s="473" t="s">
        <v>5978</v>
      </c>
      <c r="F115" s="473" t="s">
        <v>5979</v>
      </c>
      <c r="G115" s="473" t="s">
        <v>5981</v>
      </c>
      <c r="H115" s="473" t="s">
        <v>5995</v>
      </c>
      <c r="I115" s="473" t="s">
        <v>5996</v>
      </c>
      <c r="J115" s="473"/>
      <c r="K115" s="473"/>
      <c r="L115" s="473"/>
      <c r="M115" s="473"/>
      <c r="N115" s="473"/>
      <c r="O115" s="473"/>
      <c r="P115" s="473"/>
      <c r="Q115" s="473"/>
      <c r="R115" s="473"/>
      <c r="S115" s="473"/>
      <c r="T115" s="473"/>
      <c r="U115" s="473"/>
      <c r="V115" s="473"/>
      <c r="W115" s="473"/>
      <c r="X115" s="473"/>
      <c r="Y115" s="473"/>
      <c r="Z115" s="473"/>
      <c r="AA115" s="154" t="s">
        <v>5263</v>
      </c>
      <c r="AB115" s="155"/>
      <c r="AC115" s="473"/>
      <c r="AD115" s="473"/>
      <c r="AE115" s="473"/>
      <c r="AF115" s="473"/>
      <c r="AG115" s="473"/>
      <c r="AH115" s="473"/>
      <c r="AI115" s="473"/>
      <c r="AJ115" s="473"/>
      <c r="AK115" s="473"/>
      <c r="AL115" s="473"/>
      <c r="AM115" s="473"/>
      <c r="AN115" s="473"/>
      <c r="AO115" s="473"/>
      <c r="AP115" s="473"/>
      <c r="AQ115" s="473"/>
      <c r="AR115" s="473"/>
      <c r="AS115" s="473"/>
      <c r="AT115" s="473"/>
      <c r="AU115" s="473"/>
    </row>
    <row r="116" spans="1:47" s="484" customFormat="1" ht="12.75">
      <c r="A116" s="155" t="s">
        <v>5926</v>
      </c>
      <c r="B116" s="484" t="s">
        <v>5964</v>
      </c>
      <c r="C116" s="484" t="s">
        <v>5972</v>
      </c>
      <c r="D116" s="473" t="s">
        <v>5967</v>
      </c>
      <c r="E116" s="473" t="s">
        <v>5978</v>
      </c>
      <c r="F116" s="473" t="s">
        <v>5979</v>
      </c>
      <c r="G116" s="473" t="s">
        <v>5997</v>
      </c>
      <c r="H116" s="473"/>
      <c r="I116" s="473"/>
      <c r="J116" s="473"/>
      <c r="K116" s="473"/>
      <c r="L116" s="473"/>
      <c r="M116" s="473"/>
      <c r="N116" s="473"/>
      <c r="O116" s="473"/>
      <c r="P116" s="473"/>
      <c r="Q116" s="473"/>
      <c r="R116" s="473"/>
      <c r="S116" s="473"/>
      <c r="T116" s="473"/>
      <c r="U116" s="473"/>
      <c r="V116" s="473"/>
      <c r="W116" s="473"/>
      <c r="X116" s="473"/>
      <c r="Y116" s="473"/>
      <c r="Z116" s="473"/>
      <c r="AA116" s="154" t="s">
        <v>3595</v>
      </c>
      <c r="AB116" s="155"/>
      <c r="AC116" s="473"/>
      <c r="AD116" s="473"/>
      <c r="AE116" s="473"/>
      <c r="AF116" s="473"/>
      <c r="AG116" s="473"/>
      <c r="AH116" s="473"/>
      <c r="AI116" s="473"/>
      <c r="AJ116" s="473"/>
      <c r="AK116" s="473"/>
      <c r="AL116" s="473"/>
      <c r="AM116" s="473"/>
      <c r="AN116" s="473"/>
      <c r="AO116" s="473"/>
      <c r="AP116" s="473"/>
      <c r="AQ116" s="473"/>
      <c r="AR116" s="473"/>
      <c r="AS116" s="473"/>
      <c r="AT116" s="473"/>
      <c r="AU116" s="473"/>
    </row>
    <row r="117" spans="1:47" s="484" customFormat="1" ht="12.75">
      <c r="A117" s="155" t="s">
        <v>5926</v>
      </c>
      <c r="B117" s="484" t="s">
        <v>5964</v>
      </c>
      <c r="C117" s="484" t="s">
        <v>5972</v>
      </c>
      <c r="D117" s="473" t="s">
        <v>5967</v>
      </c>
      <c r="E117" s="473" t="s">
        <v>5978</v>
      </c>
      <c r="F117" s="473" t="s">
        <v>5979</v>
      </c>
      <c r="G117" s="473" t="s">
        <v>5997</v>
      </c>
      <c r="H117" s="473"/>
      <c r="I117" s="473"/>
      <c r="J117" s="473"/>
      <c r="K117" s="473"/>
      <c r="L117" s="473"/>
      <c r="M117" s="473"/>
      <c r="N117" s="473"/>
      <c r="O117" s="473"/>
      <c r="P117" s="473"/>
      <c r="Q117" s="473"/>
      <c r="R117" s="473"/>
      <c r="S117" s="473"/>
      <c r="T117" s="473"/>
      <c r="U117" s="473"/>
      <c r="V117" s="473"/>
      <c r="W117" s="473"/>
      <c r="X117" s="473"/>
      <c r="Y117" s="473"/>
      <c r="Z117" s="473"/>
      <c r="AA117" s="154" t="s">
        <v>3610</v>
      </c>
      <c r="AB117" s="155"/>
      <c r="AC117" s="473"/>
      <c r="AD117" s="473"/>
      <c r="AE117" s="473"/>
      <c r="AF117" s="473"/>
      <c r="AG117" s="473"/>
      <c r="AH117" s="473"/>
      <c r="AI117" s="473"/>
      <c r="AJ117" s="473"/>
      <c r="AK117" s="473"/>
      <c r="AL117" s="473"/>
      <c r="AM117" s="473"/>
      <c r="AN117" s="473"/>
      <c r="AO117" s="473"/>
      <c r="AP117" s="473"/>
      <c r="AQ117" s="473"/>
      <c r="AR117" s="473"/>
      <c r="AS117" s="473"/>
      <c r="AT117" s="473"/>
      <c r="AU117" s="473"/>
    </row>
    <row r="118" spans="1:47" s="484" customFormat="1" ht="12.75">
      <c r="A118" s="155" t="s">
        <v>5926</v>
      </c>
      <c r="B118" s="484" t="s">
        <v>5964</v>
      </c>
      <c r="C118" s="484" t="s">
        <v>5972</v>
      </c>
      <c r="D118" s="473" t="s">
        <v>5967</v>
      </c>
      <c r="E118" s="473" t="s">
        <v>5978</v>
      </c>
      <c r="F118" s="473" t="s">
        <v>5979</v>
      </c>
      <c r="G118" s="473" t="s">
        <v>5997</v>
      </c>
      <c r="H118" s="473"/>
      <c r="I118" s="473"/>
      <c r="J118" s="473"/>
      <c r="K118" s="473"/>
      <c r="L118" s="473"/>
      <c r="M118" s="473"/>
      <c r="N118" s="473"/>
      <c r="O118" s="473"/>
      <c r="P118" s="473"/>
      <c r="Q118" s="473"/>
      <c r="R118" s="473"/>
      <c r="S118" s="473"/>
      <c r="T118" s="473"/>
      <c r="U118" s="473"/>
      <c r="V118" s="473"/>
      <c r="W118" s="473"/>
      <c r="X118" s="473"/>
      <c r="Y118" s="473"/>
      <c r="Z118" s="473"/>
      <c r="AA118" s="154" t="s">
        <v>853</v>
      </c>
      <c r="AB118" s="155"/>
      <c r="AC118" s="473"/>
      <c r="AD118" s="473"/>
      <c r="AE118" s="473"/>
      <c r="AF118" s="473"/>
      <c r="AG118" s="473"/>
      <c r="AH118" s="473"/>
      <c r="AI118" s="473"/>
      <c r="AJ118" s="473"/>
      <c r="AK118" s="473"/>
      <c r="AL118" s="473"/>
      <c r="AM118" s="473"/>
      <c r="AN118" s="473"/>
      <c r="AO118" s="473"/>
      <c r="AP118" s="473"/>
      <c r="AQ118" s="473"/>
      <c r="AR118" s="473"/>
      <c r="AS118" s="473"/>
      <c r="AT118" s="473"/>
      <c r="AU118" s="473"/>
    </row>
    <row r="119" spans="1:47" s="484" customFormat="1" ht="12.75">
      <c r="A119" s="155" t="s">
        <v>5926</v>
      </c>
      <c r="B119" s="484" t="s">
        <v>5964</v>
      </c>
      <c r="C119" s="484" t="s">
        <v>5972</v>
      </c>
      <c r="D119" s="473" t="s">
        <v>5967</v>
      </c>
      <c r="E119" s="473" t="s">
        <v>5978</v>
      </c>
      <c r="F119" s="473" t="s">
        <v>5979</v>
      </c>
      <c r="G119" s="473" t="s">
        <v>5997</v>
      </c>
      <c r="H119" s="473"/>
      <c r="I119" s="473"/>
      <c r="J119" s="473"/>
      <c r="K119" s="473"/>
      <c r="L119" s="473"/>
      <c r="M119" s="473"/>
      <c r="N119" s="473"/>
      <c r="O119" s="473"/>
      <c r="P119" s="473"/>
      <c r="Q119" s="473"/>
      <c r="R119" s="473"/>
      <c r="S119" s="473"/>
      <c r="T119" s="473"/>
      <c r="U119" s="473"/>
      <c r="V119" s="473"/>
      <c r="W119" s="473"/>
      <c r="X119" s="473"/>
      <c r="Y119" s="473"/>
      <c r="Z119" s="473"/>
      <c r="AA119" s="154" t="s">
        <v>2001</v>
      </c>
      <c r="AB119" s="155"/>
      <c r="AC119" s="473"/>
      <c r="AD119" s="473"/>
      <c r="AE119" s="473"/>
      <c r="AF119" s="473"/>
      <c r="AG119" s="473"/>
      <c r="AH119" s="473"/>
      <c r="AI119" s="473"/>
      <c r="AJ119" s="473"/>
      <c r="AK119" s="473"/>
      <c r="AL119" s="473"/>
      <c r="AM119" s="473"/>
      <c r="AN119" s="473"/>
      <c r="AO119" s="473"/>
      <c r="AP119" s="473"/>
      <c r="AQ119" s="473"/>
      <c r="AR119" s="473"/>
      <c r="AS119" s="473"/>
      <c r="AT119" s="473"/>
      <c r="AU119" s="473"/>
    </row>
    <row r="120" spans="1:47">
      <c r="A120" s="155" t="s">
        <v>5926</v>
      </c>
      <c r="B120" t="s">
        <v>5964</v>
      </c>
      <c r="C120" t="s">
        <v>5972</v>
      </c>
      <c r="D120" s="473" t="s">
        <v>5967</v>
      </c>
      <c r="E120" s="473" t="s">
        <v>5978</v>
      </c>
      <c r="F120" s="473" t="s">
        <v>5979</v>
      </c>
      <c r="G120" s="473" t="s">
        <v>5997</v>
      </c>
      <c r="AA120" s="154" t="s">
        <v>3132</v>
      </c>
      <c r="AB120" s="155"/>
    </row>
    <row r="121" spans="1:47">
      <c r="A121" s="484" t="s">
        <v>5926</v>
      </c>
      <c r="B121" t="s">
        <v>5964</v>
      </c>
      <c r="C121" t="s">
        <v>5972</v>
      </c>
      <c r="D121" s="473" t="s">
        <v>5967</v>
      </c>
      <c r="E121" s="473" t="s">
        <v>5978</v>
      </c>
      <c r="F121" s="473" t="s">
        <v>5979</v>
      </c>
      <c r="G121" s="473" t="s">
        <v>5997</v>
      </c>
      <c r="AA121" s="484" t="s">
        <v>4698</v>
      </c>
      <c r="AB121" s="155"/>
    </row>
    <row r="122" spans="1:47">
      <c r="A122" s="484" t="s">
        <v>5926</v>
      </c>
      <c r="B122" t="s">
        <v>5964</v>
      </c>
      <c r="C122" t="s">
        <v>5972</v>
      </c>
      <c r="D122" s="473" t="s">
        <v>5967</v>
      </c>
      <c r="E122" s="473" t="s">
        <v>5978</v>
      </c>
      <c r="F122" s="473" t="s">
        <v>5979</v>
      </c>
      <c r="G122" s="473" t="s">
        <v>5997</v>
      </c>
      <c r="AA122" s="484" t="s">
        <v>4702</v>
      </c>
      <c r="AB122" s="155"/>
    </row>
    <row r="123" spans="1:47">
      <c r="A123" s="484" t="s">
        <v>5926</v>
      </c>
      <c r="B123" t="s">
        <v>5964</v>
      </c>
      <c r="C123" t="s">
        <v>5972</v>
      </c>
      <c r="D123" s="473" t="s">
        <v>5967</v>
      </c>
      <c r="E123" s="473" t="s">
        <v>5978</v>
      </c>
      <c r="F123" s="473" t="s">
        <v>5979</v>
      </c>
      <c r="G123" s="473" t="s">
        <v>5997</v>
      </c>
      <c r="AA123" s="484" t="s">
        <v>4704</v>
      </c>
      <c r="AB123" s="155"/>
    </row>
    <row r="124" spans="1:47">
      <c r="A124" s="484" t="s">
        <v>5926</v>
      </c>
      <c r="B124" t="s">
        <v>5964</v>
      </c>
      <c r="C124" t="s">
        <v>5972</v>
      </c>
      <c r="D124" s="473" t="s">
        <v>5967</v>
      </c>
      <c r="E124" s="473" t="s">
        <v>5978</v>
      </c>
      <c r="F124" s="473" t="s">
        <v>5979</v>
      </c>
      <c r="G124" s="473" t="s">
        <v>5997</v>
      </c>
      <c r="AA124" s="484" t="s">
        <v>4707</v>
      </c>
      <c r="AB124" s="155"/>
    </row>
    <row r="125" spans="1:47">
      <c r="A125" s="484" t="s">
        <v>5926</v>
      </c>
      <c r="B125" t="s">
        <v>5964</v>
      </c>
      <c r="C125" t="s">
        <v>5972</v>
      </c>
      <c r="D125" s="473" t="s">
        <v>5967</v>
      </c>
      <c r="E125" s="473" t="s">
        <v>5978</v>
      </c>
      <c r="F125" s="473" t="s">
        <v>5979</v>
      </c>
      <c r="G125" s="473" t="s">
        <v>5997</v>
      </c>
      <c r="AA125" s="484" t="s">
        <v>4710</v>
      </c>
      <c r="AB125" s="155"/>
    </row>
    <row r="126" spans="1:47">
      <c r="A126" s="155" t="s">
        <v>5926</v>
      </c>
      <c r="B126" t="s">
        <v>5964</v>
      </c>
      <c r="C126" t="s">
        <v>5972</v>
      </c>
      <c r="D126" s="473" t="s">
        <v>5967</v>
      </c>
      <c r="E126" s="473" t="s">
        <v>5998</v>
      </c>
      <c r="F126" s="473" t="s">
        <v>5999</v>
      </c>
      <c r="AA126" s="154" t="s">
        <v>683</v>
      </c>
      <c r="AB126" s="155"/>
    </row>
    <row r="127" spans="1:47">
      <c r="A127" s="155" t="s">
        <v>5926</v>
      </c>
      <c r="B127" t="s">
        <v>5964</v>
      </c>
      <c r="C127" t="s">
        <v>5972</v>
      </c>
      <c r="D127" s="473" t="s">
        <v>5967</v>
      </c>
      <c r="E127" s="473" t="s">
        <v>5998</v>
      </c>
      <c r="F127" s="473" t="s">
        <v>5999</v>
      </c>
      <c r="AA127" s="154" t="s">
        <v>684</v>
      </c>
      <c r="AB127" s="155"/>
    </row>
    <row r="128" spans="1:47">
      <c r="A128" s="155" t="s">
        <v>5926</v>
      </c>
      <c r="B128" t="s">
        <v>5964</v>
      </c>
      <c r="C128" t="s">
        <v>5972</v>
      </c>
      <c r="D128" s="473" t="s">
        <v>5967</v>
      </c>
      <c r="E128" s="473" t="s">
        <v>5998</v>
      </c>
      <c r="F128" s="473" t="s">
        <v>5999</v>
      </c>
      <c r="AA128" s="154" t="s">
        <v>687</v>
      </c>
      <c r="AB128" s="155"/>
    </row>
    <row r="129" spans="1:47">
      <c r="A129" s="155" t="s">
        <v>5926</v>
      </c>
      <c r="B129" t="s">
        <v>5964</v>
      </c>
      <c r="C129" t="s">
        <v>5972</v>
      </c>
      <c r="D129" s="473" t="s">
        <v>5967</v>
      </c>
      <c r="E129" s="473" t="s">
        <v>5998</v>
      </c>
      <c r="F129" s="473" t="s">
        <v>5999</v>
      </c>
      <c r="AA129" s="154" t="s">
        <v>686</v>
      </c>
      <c r="AB129" s="155"/>
    </row>
    <row r="130" spans="1:47">
      <c r="A130" s="155" t="s">
        <v>5926</v>
      </c>
      <c r="B130" t="s">
        <v>5964</v>
      </c>
      <c r="C130" t="s">
        <v>5972</v>
      </c>
      <c r="D130" s="473" t="s">
        <v>5967</v>
      </c>
      <c r="E130" s="473" t="s">
        <v>5998</v>
      </c>
      <c r="F130" s="473" t="s">
        <v>5999</v>
      </c>
      <c r="AA130" s="154" t="s">
        <v>685</v>
      </c>
      <c r="AB130" s="155"/>
    </row>
    <row r="131" spans="1:47">
      <c r="A131" s="155" t="s">
        <v>5926</v>
      </c>
      <c r="B131" t="s">
        <v>5964</v>
      </c>
      <c r="C131" t="s">
        <v>5972</v>
      </c>
      <c r="D131" s="473" t="s">
        <v>5967</v>
      </c>
      <c r="E131" s="473" t="s">
        <v>6000</v>
      </c>
      <c r="F131" s="473" t="s">
        <v>6001</v>
      </c>
      <c r="AA131" s="154" t="s">
        <v>676</v>
      </c>
      <c r="AB131" s="155"/>
    </row>
    <row r="132" spans="1:47">
      <c r="A132" s="155" t="s">
        <v>5926</v>
      </c>
      <c r="B132" t="s">
        <v>5964</v>
      </c>
      <c r="C132" t="s">
        <v>5972</v>
      </c>
      <c r="D132" s="473" t="s">
        <v>5967</v>
      </c>
      <c r="E132" s="473" t="s">
        <v>6000</v>
      </c>
      <c r="F132" s="473" t="s">
        <v>6001</v>
      </c>
      <c r="AA132" s="154" t="s">
        <v>681</v>
      </c>
      <c r="AB132" s="155"/>
    </row>
    <row r="133" spans="1:47" s="484" customFormat="1" ht="12.75">
      <c r="A133" s="155" t="s">
        <v>5926</v>
      </c>
      <c r="B133" s="484" t="s">
        <v>5964</v>
      </c>
      <c r="C133" s="484" t="s">
        <v>5972</v>
      </c>
      <c r="D133" s="473" t="s">
        <v>5967</v>
      </c>
      <c r="E133" s="473" t="s">
        <v>6000</v>
      </c>
      <c r="F133" s="473" t="s">
        <v>6001</v>
      </c>
      <c r="G133" s="473"/>
      <c r="H133" s="473"/>
      <c r="I133" s="473"/>
      <c r="J133" s="473"/>
      <c r="K133" s="473"/>
      <c r="L133" s="473"/>
      <c r="M133" s="473"/>
      <c r="N133" s="473"/>
      <c r="O133" s="473"/>
      <c r="P133" s="473"/>
      <c r="Q133" s="473"/>
      <c r="R133" s="473"/>
      <c r="S133" s="473"/>
      <c r="T133" s="473"/>
      <c r="U133" s="473"/>
      <c r="V133" s="473"/>
      <c r="W133" s="473"/>
      <c r="X133" s="473"/>
      <c r="Y133" s="473"/>
      <c r="Z133" s="473"/>
      <c r="AA133" s="154" t="s">
        <v>681</v>
      </c>
      <c r="AB133" s="155"/>
      <c r="AC133" s="473"/>
      <c r="AD133" s="473"/>
      <c r="AE133" s="473"/>
      <c r="AF133" s="473"/>
      <c r="AG133" s="473"/>
      <c r="AH133" s="473"/>
      <c r="AI133" s="473"/>
      <c r="AJ133" s="473"/>
      <c r="AK133" s="473"/>
      <c r="AL133" s="473"/>
      <c r="AM133" s="473"/>
      <c r="AN133" s="473"/>
      <c r="AO133" s="473"/>
      <c r="AP133" s="473"/>
      <c r="AQ133" s="473"/>
      <c r="AR133" s="473"/>
      <c r="AS133" s="473"/>
      <c r="AT133" s="473"/>
      <c r="AU133" s="473"/>
    </row>
    <row r="134" spans="1:47">
      <c r="A134" s="155" t="s">
        <v>5926</v>
      </c>
      <c r="B134" t="s">
        <v>5964</v>
      </c>
      <c r="C134" t="s">
        <v>5972</v>
      </c>
      <c r="D134" s="473" t="s">
        <v>5967</v>
      </c>
      <c r="E134" s="473" t="s">
        <v>6000</v>
      </c>
      <c r="F134" s="473" t="s">
        <v>6001</v>
      </c>
      <c r="AA134" s="154" t="s">
        <v>677</v>
      </c>
      <c r="AB134" s="155"/>
    </row>
    <row r="135" spans="1:47">
      <c r="A135" s="484" t="s">
        <v>5926</v>
      </c>
      <c r="B135" t="s">
        <v>5964</v>
      </c>
      <c r="C135" t="s">
        <v>5972</v>
      </c>
      <c r="D135" s="473" t="s">
        <v>5967</v>
      </c>
      <c r="E135" s="473" t="s">
        <v>6000</v>
      </c>
      <c r="F135" s="473" t="s">
        <v>6001</v>
      </c>
      <c r="G135" s="473" t="s">
        <v>6002</v>
      </c>
      <c r="AA135" s="484" t="s">
        <v>4710</v>
      </c>
      <c r="AB135" s="155"/>
    </row>
    <row r="136" spans="1:47">
      <c r="A136" s="155" t="s">
        <v>5926</v>
      </c>
      <c r="B136" t="s">
        <v>5964</v>
      </c>
      <c r="C136" t="s">
        <v>5972</v>
      </c>
      <c r="D136" s="473" t="s">
        <v>6003</v>
      </c>
      <c r="AA136" s="154" t="s">
        <v>1559</v>
      </c>
      <c r="AB136" s="155"/>
    </row>
    <row r="137" spans="1:47">
      <c r="A137" s="154" t="s">
        <v>5926</v>
      </c>
      <c r="B137" t="s">
        <v>5964</v>
      </c>
      <c r="C137" t="s">
        <v>5972</v>
      </c>
      <c r="D137" s="473" t="s">
        <v>6003</v>
      </c>
      <c r="AA137" s="154" t="s">
        <v>4765</v>
      </c>
      <c r="AB137" s="155"/>
    </row>
    <row r="138" spans="1:47">
      <c r="A138" s="728" t="s">
        <v>5926</v>
      </c>
      <c r="B138" t="s">
        <v>5964</v>
      </c>
      <c r="C138" t="s">
        <v>5972</v>
      </c>
      <c r="D138" s="473" t="s">
        <v>6003</v>
      </c>
      <c r="AA138" s="728" t="s">
        <v>5052</v>
      </c>
      <c r="AB138" s="155"/>
    </row>
    <row r="139" spans="1:47">
      <c r="A139" s="155" t="s">
        <v>5926</v>
      </c>
      <c r="B139" t="s">
        <v>5964</v>
      </c>
      <c r="C139" t="s">
        <v>5972</v>
      </c>
      <c r="D139" s="473" t="s">
        <v>6004</v>
      </c>
      <c r="E139" s="473" t="s">
        <v>6005</v>
      </c>
      <c r="AA139" s="154" t="s">
        <v>4434</v>
      </c>
      <c r="AB139" s="155"/>
    </row>
    <row r="140" spans="1:47">
      <c r="A140" s="831" t="s">
        <v>5926</v>
      </c>
      <c r="B140" t="s">
        <v>5964</v>
      </c>
      <c r="C140" t="s">
        <v>5972</v>
      </c>
      <c r="D140" s="473" t="s">
        <v>6004</v>
      </c>
      <c r="E140" s="473" t="s">
        <v>6006</v>
      </c>
      <c r="F140" s="473" t="s">
        <v>6007</v>
      </c>
      <c r="AA140" s="830" t="s">
        <v>1561</v>
      </c>
      <c r="AB140" s="155"/>
    </row>
    <row r="141" spans="1:47">
      <c r="A141" s="155" t="s">
        <v>5926</v>
      </c>
      <c r="B141" t="s">
        <v>5964</v>
      </c>
      <c r="C141" t="s">
        <v>5972</v>
      </c>
      <c r="D141" s="473" t="s">
        <v>6004</v>
      </c>
      <c r="E141" s="473" t="s">
        <v>6008</v>
      </c>
      <c r="AA141" s="154" t="s">
        <v>682</v>
      </c>
      <c r="AB141" s="155"/>
    </row>
    <row r="142" spans="1:47">
      <c r="A142" s="155" t="s">
        <v>5926</v>
      </c>
      <c r="B142" t="s">
        <v>5964</v>
      </c>
      <c r="C142" t="s">
        <v>5972</v>
      </c>
      <c r="D142" s="473" t="s">
        <v>6004</v>
      </c>
      <c r="E142" s="473" t="s">
        <v>6008</v>
      </c>
      <c r="AA142" s="154" t="s">
        <v>682</v>
      </c>
      <c r="AB142" s="155"/>
    </row>
    <row r="143" spans="1:47">
      <c r="A143" s="155" t="s">
        <v>5926</v>
      </c>
      <c r="B143" t="s">
        <v>5964</v>
      </c>
      <c r="C143" t="s">
        <v>5972</v>
      </c>
      <c r="D143" s="473" t="s">
        <v>6004</v>
      </c>
      <c r="E143" s="473" t="s">
        <v>6009</v>
      </c>
      <c r="F143" s="473" t="s">
        <v>6010</v>
      </c>
      <c r="AA143" s="154" t="s">
        <v>3741</v>
      </c>
      <c r="AB143" s="155"/>
    </row>
    <row r="144" spans="1:47">
      <c r="A144" s="155" t="s">
        <v>5926</v>
      </c>
      <c r="B144" t="s">
        <v>5964</v>
      </c>
      <c r="C144" t="s">
        <v>6011</v>
      </c>
      <c r="D144" s="473" t="s">
        <v>6012</v>
      </c>
      <c r="E144" s="473" t="s">
        <v>6013</v>
      </c>
      <c r="F144" s="473" t="s">
        <v>6014</v>
      </c>
      <c r="AA144" s="154" t="s">
        <v>1894</v>
      </c>
      <c r="AB144" s="155"/>
    </row>
    <row r="145" spans="1:47">
      <c r="A145" s="155" t="s">
        <v>5926</v>
      </c>
      <c r="B145" t="s">
        <v>5964</v>
      </c>
      <c r="C145" t="s">
        <v>6011</v>
      </c>
      <c r="D145" s="473" t="s">
        <v>6015</v>
      </c>
      <c r="AA145" s="154" t="s">
        <v>1865</v>
      </c>
      <c r="AB145" s="155"/>
    </row>
    <row r="146" spans="1:47">
      <c r="A146" s="155" t="s">
        <v>5926</v>
      </c>
      <c r="B146" t="s">
        <v>5964</v>
      </c>
      <c r="C146" t="s">
        <v>6011</v>
      </c>
      <c r="D146" s="473" t="s">
        <v>6015</v>
      </c>
      <c r="AA146" s="154" t="s">
        <v>655</v>
      </c>
      <c r="AB146" s="155"/>
    </row>
    <row r="147" spans="1:47">
      <c r="A147" s="155" t="s">
        <v>5926</v>
      </c>
      <c r="B147" t="s">
        <v>5964</v>
      </c>
      <c r="C147" t="s">
        <v>6011</v>
      </c>
      <c r="D147" s="473" t="s">
        <v>6015</v>
      </c>
      <c r="AA147" s="154" t="s">
        <v>4308</v>
      </c>
      <c r="AB147" s="155"/>
    </row>
    <row r="148" spans="1:47">
      <c r="A148" s="155" t="s">
        <v>5926</v>
      </c>
      <c r="B148" t="s">
        <v>5964</v>
      </c>
      <c r="C148" t="s">
        <v>6011</v>
      </c>
      <c r="D148" s="473" t="s">
        <v>6015</v>
      </c>
      <c r="AA148" s="154" t="s">
        <v>4325</v>
      </c>
      <c r="AB148" s="155"/>
    </row>
    <row r="149" spans="1:47" s="484" customFormat="1" ht="12.75">
      <c r="A149" s="155" t="s">
        <v>5926</v>
      </c>
      <c r="B149" s="484" t="s">
        <v>5964</v>
      </c>
      <c r="C149" s="484" t="s">
        <v>6011</v>
      </c>
      <c r="D149" s="473" t="s">
        <v>6015</v>
      </c>
      <c r="E149" s="473"/>
      <c r="F149" s="473"/>
      <c r="G149" s="473"/>
      <c r="H149" s="473"/>
      <c r="I149" s="473"/>
      <c r="J149" s="473"/>
      <c r="K149" s="473"/>
      <c r="L149" s="473"/>
      <c r="M149" s="473"/>
      <c r="N149" s="473"/>
      <c r="O149" s="473"/>
      <c r="P149" s="473"/>
      <c r="Q149" s="473"/>
      <c r="R149" s="473"/>
      <c r="S149" s="473"/>
      <c r="T149" s="473"/>
      <c r="U149" s="473"/>
      <c r="V149" s="473"/>
      <c r="W149" s="473"/>
      <c r="X149" s="473"/>
      <c r="Y149" s="473"/>
      <c r="Z149" s="473"/>
      <c r="AA149" s="154" t="s">
        <v>4493</v>
      </c>
      <c r="AB149" s="155"/>
      <c r="AC149" s="473"/>
      <c r="AD149" s="473"/>
      <c r="AE149" s="473"/>
      <c r="AF149" s="473"/>
      <c r="AG149" s="473"/>
      <c r="AH149" s="473"/>
      <c r="AI149" s="473"/>
      <c r="AJ149" s="473"/>
      <c r="AK149" s="473"/>
      <c r="AL149" s="473"/>
      <c r="AM149" s="473"/>
      <c r="AN149" s="473"/>
      <c r="AO149" s="473"/>
      <c r="AP149" s="473"/>
      <c r="AQ149" s="473"/>
      <c r="AR149" s="473"/>
      <c r="AS149" s="473"/>
      <c r="AT149" s="473"/>
      <c r="AU149" s="473"/>
    </row>
    <row r="150" spans="1:47" s="484" customFormat="1" ht="12.75">
      <c r="A150" s="155" t="s">
        <v>5926</v>
      </c>
      <c r="B150" s="484" t="s">
        <v>5964</v>
      </c>
      <c r="C150" s="484" t="s">
        <v>6011</v>
      </c>
      <c r="D150" s="473" t="s">
        <v>6015</v>
      </c>
      <c r="E150" s="473"/>
      <c r="F150" s="473"/>
      <c r="G150" s="473"/>
      <c r="H150" s="473"/>
      <c r="I150" s="473"/>
      <c r="J150" s="473"/>
      <c r="K150" s="473"/>
      <c r="L150" s="473"/>
      <c r="M150" s="473"/>
      <c r="N150" s="473"/>
      <c r="O150" s="473"/>
      <c r="P150" s="473"/>
      <c r="Q150" s="473"/>
      <c r="R150" s="473"/>
      <c r="S150" s="473"/>
      <c r="T150" s="473"/>
      <c r="U150" s="473"/>
      <c r="V150" s="473"/>
      <c r="W150" s="473"/>
      <c r="X150" s="473"/>
      <c r="Y150" s="473"/>
      <c r="Z150" s="473"/>
      <c r="AA150" s="154" t="s">
        <v>4553</v>
      </c>
      <c r="AB150" s="155"/>
      <c r="AC150" s="473"/>
      <c r="AD150" s="473"/>
      <c r="AE150" s="473"/>
      <c r="AF150" s="473"/>
      <c r="AG150" s="473"/>
      <c r="AH150" s="473"/>
      <c r="AI150" s="473"/>
      <c r="AJ150" s="473"/>
      <c r="AK150" s="473"/>
      <c r="AL150" s="473"/>
      <c r="AM150" s="473"/>
      <c r="AN150" s="473"/>
      <c r="AO150" s="473"/>
      <c r="AP150" s="473"/>
      <c r="AQ150" s="473"/>
      <c r="AR150" s="473"/>
      <c r="AS150" s="473"/>
      <c r="AT150" s="473"/>
      <c r="AU150" s="473"/>
    </row>
    <row r="151" spans="1:47">
      <c r="A151" s="154" t="s">
        <v>5926</v>
      </c>
      <c r="B151" t="s">
        <v>5964</v>
      </c>
      <c r="C151" t="s">
        <v>6011</v>
      </c>
      <c r="D151" s="473" t="s">
        <v>6015</v>
      </c>
      <c r="AA151" s="154" t="s">
        <v>4899</v>
      </c>
      <c r="AB151" s="155"/>
    </row>
    <row r="152" spans="1:47">
      <c r="A152" s="155" t="s">
        <v>5926</v>
      </c>
      <c r="B152" t="s">
        <v>6016</v>
      </c>
      <c r="C152" t="s">
        <v>6017</v>
      </c>
      <c r="D152" s="473" t="s">
        <v>6018</v>
      </c>
      <c r="E152" s="473" t="s">
        <v>6019</v>
      </c>
      <c r="AA152" s="154" t="s">
        <v>1563</v>
      </c>
      <c r="AB152" s="155"/>
    </row>
    <row r="153" spans="1:47">
      <c r="A153" s="155" t="s">
        <v>5926</v>
      </c>
      <c r="B153" t="s">
        <v>6016</v>
      </c>
      <c r="C153" t="s">
        <v>6017</v>
      </c>
      <c r="D153" s="473" t="s">
        <v>6018</v>
      </c>
      <c r="E153" s="473" t="s">
        <v>6019</v>
      </c>
      <c r="AA153" s="154" t="s">
        <v>1562</v>
      </c>
      <c r="AB153" s="155"/>
    </row>
    <row r="154" spans="1:47">
      <c r="A154" s="154" t="s">
        <v>5926</v>
      </c>
      <c r="B154" t="s">
        <v>6016</v>
      </c>
      <c r="C154" t="s">
        <v>6017</v>
      </c>
      <c r="D154" s="473" t="s">
        <v>6018</v>
      </c>
      <c r="E154" s="473" t="s">
        <v>6019</v>
      </c>
      <c r="AA154" s="154" t="s">
        <v>1562</v>
      </c>
      <c r="AB154" s="155"/>
    </row>
    <row r="155" spans="1:47">
      <c r="A155" s="154" t="s">
        <v>5926</v>
      </c>
      <c r="B155" t="s">
        <v>6016</v>
      </c>
      <c r="C155" t="s">
        <v>6017</v>
      </c>
      <c r="D155" s="473" t="s">
        <v>6018</v>
      </c>
      <c r="E155" s="473" t="s">
        <v>6019</v>
      </c>
      <c r="AA155" s="154" t="s">
        <v>1563</v>
      </c>
      <c r="AB155" s="155"/>
    </row>
    <row r="156" spans="1:47">
      <c r="A156" s="155" t="s">
        <v>6020</v>
      </c>
      <c r="B156" t="s">
        <v>6021</v>
      </c>
      <c r="C156" t="s">
        <v>6022</v>
      </c>
      <c r="AA156" s="154" t="s">
        <v>855</v>
      </c>
      <c r="AB156" s="155"/>
    </row>
    <row r="157" spans="1:47">
      <c r="A157" s="155" t="s">
        <v>6020</v>
      </c>
      <c r="B157" t="s">
        <v>6023</v>
      </c>
      <c r="C157" t="s">
        <v>6024</v>
      </c>
      <c r="AA157" s="154" t="s">
        <v>855</v>
      </c>
      <c r="AB157" s="155"/>
    </row>
    <row r="158" spans="1:47">
      <c r="A158" s="155" t="s">
        <v>6025</v>
      </c>
      <c r="B158" t="s">
        <v>6026</v>
      </c>
      <c r="C158" t="s">
        <v>6027</v>
      </c>
      <c r="D158" s="473" t="s">
        <v>6028</v>
      </c>
      <c r="E158" s="473" t="s">
        <v>6029</v>
      </c>
      <c r="AA158" s="154" t="s">
        <v>1185</v>
      </c>
      <c r="AB158" s="155"/>
    </row>
    <row r="159" spans="1:47">
      <c r="A159" s="155" t="s">
        <v>6025</v>
      </c>
      <c r="B159" t="s">
        <v>6026</v>
      </c>
      <c r="C159" t="s">
        <v>6027</v>
      </c>
      <c r="D159" s="473" t="s">
        <v>6028</v>
      </c>
      <c r="E159" s="473" t="s">
        <v>6030</v>
      </c>
      <c r="AA159" s="154" t="s">
        <v>4056</v>
      </c>
      <c r="AB159" s="155"/>
    </row>
    <row r="160" spans="1:47">
      <c r="A160" s="155" t="s">
        <v>6025</v>
      </c>
      <c r="B160" t="s">
        <v>6026</v>
      </c>
      <c r="C160" t="s">
        <v>6031</v>
      </c>
      <c r="D160" s="473" t="s">
        <v>6032</v>
      </c>
      <c r="AA160" s="154" t="s">
        <v>3289</v>
      </c>
      <c r="AB160" s="155"/>
    </row>
    <row r="161" spans="1:28">
      <c r="A161" s="155" t="s">
        <v>6025</v>
      </c>
      <c r="B161" t="s">
        <v>6033</v>
      </c>
      <c r="C161" t="s">
        <v>6034</v>
      </c>
      <c r="D161" s="473" t="s">
        <v>6035</v>
      </c>
      <c r="AA161" s="154" t="s">
        <v>1928</v>
      </c>
      <c r="AB161" s="155"/>
    </row>
    <row r="162" spans="1:28">
      <c r="A162" s="155" t="s">
        <v>6025</v>
      </c>
      <c r="B162" t="s">
        <v>6033</v>
      </c>
      <c r="C162" t="s">
        <v>6034</v>
      </c>
      <c r="D162" s="473" t="s">
        <v>6035</v>
      </c>
      <c r="AA162" s="154" t="s">
        <v>1928</v>
      </c>
      <c r="AB162" s="155"/>
    </row>
    <row r="163" spans="1:28">
      <c r="A163" s="155" t="s">
        <v>5552</v>
      </c>
      <c r="B163" t="s">
        <v>6036</v>
      </c>
      <c r="C163" t="s">
        <v>6037</v>
      </c>
      <c r="AA163" s="154" t="s">
        <v>2379</v>
      </c>
      <c r="AB163" s="155"/>
    </row>
    <row r="164" spans="1:28">
      <c r="A164" s="155" t="s">
        <v>5552</v>
      </c>
      <c r="B164" t="s">
        <v>6036</v>
      </c>
      <c r="C164" t="s">
        <v>6037</v>
      </c>
      <c r="AA164" s="154" t="s">
        <v>1980</v>
      </c>
      <c r="AB164" s="155"/>
    </row>
    <row r="165" spans="1:28">
      <c r="A165" s="155" t="s">
        <v>5552</v>
      </c>
      <c r="B165" t="s">
        <v>6036</v>
      </c>
      <c r="C165" t="s">
        <v>6037</v>
      </c>
      <c r="AA165" s="154" t="s">
        <v>1980</v>
      </c>
      <c r="AB165" s="155"/>
    </row>
    <row r="166" spans="1:28">
      <c r="A166" s="155" t="s">
        <v>5552</v>
      </c>
      <c r="B166" t="s">
        <v>6036</v>
      </c>
      <c r="C166" t="s">
        <v>6037</v>
      </c>
      <c r="AA166" s="154" t="s">
        <v>3735</v>
      </c>
      <c r="AB166" s="155"/>
    </row>
    <row r="167" spans="1:28">
      <c r="A167" s="154" t="s">
        <v>5552</v>
      </c>
      <c r="B167" t="s">
        <v>6036</v>
      </c>
      <c r="C167" t="s">
        <v>6038</v>
      </c>
      <c r="AA167" s="154" t="s">
        <v>4768</v>
      </c>
      <c r="AB167" s="155"/>
    </row>
    <row r="168" spans="1:28">
      <c r="A168" s="155" t="s">
        <v>5552</v>
      </c>
      <c r="B168" t="s">
        <v>6036</v>
      </c>
      <c r="C168" t="s">
        <v>6039</v>
      </c>
      <c r="AA168" s="154" t="s">
        <v>3741</v>
      </c>
      <c r="AB168" s="155"/>
    </row>
    <row r="169" spans="1:28">
      <c r="A169" s="154" t="s">
        <v>5552</v>
      </c>
      <c r="B169" t="s">
        <v>6040</v>
      </c>
      <c r="C169" t="s">
        <v>6041</v>
      </c>
      <c r="AA169" s="154" t="s">
        <v>4593</v>
      </c>
      <c r="AB169" s="155" t="s">
        <v>5577</v>
      </c>
    </row>
    <row r="170" spans="1:28">
      <c r="A170" s="155" t="s">
        <v>5552</v>
      </c>
      <c r="B170" t="s">
        <v>6042</v>
      </c>
      <c r="AA170" s="154" t="s">
        <v>4411</v>
      </c>
      <c r="AB170" s="155"/>
    </row>
    <row r="171" spans="1:28">
      <c r="A171" s="154" t="s">
        <v>5552</v>
      </c>
      <c r="B171" t="s">
        <v>6043</v>
      </c>
      <c r="C171" t="s">
        <v>6044</v>
      </c>
      <c r="D171" s="473" t="s">
        <v>6045</v>
      </c>
      <c r="E171" s="473" t="s">
        <v>6046</v>
      </c>
      <c r="AA171" s="154" t="s">
        <v>4764</v>
      </c>
      <c r="AB171" s="155"/>
    </row>
    <row r="172" spans="1:28">
      <c r="A172" s="484" t="s">
        <v>5552</v>
      </c>
      <c r="B172" t="s">
        <v>6047</v>
      </c>
      <c r="AA172" s="484" t="s">
        <v>5051</v>
      </c>
      <c r="AB172" s="155"/>
    </row>
    <row r="173" spans="1:28">
      <c r="A173" s="155" t="s">
        <v>5552</v>
      </c>
      <c r="B173" t="s">
        <v>6048</v>
      </c>
      <c r="AA173" s="154" t="s">
        <v>4059</v>
      </c>
      <c r="AB173" s="155"/>
    </row>
    <row r="174" spans="1:28">
      <c r="A174" s="155" t="s">
        <v>5552</v>
      </c>
      <c r="B174" t="s">
        <v>6048</v>
      </c>
      <c r="AA174" s="154" t="s">
        <v>4058</v>
      </c>
      <c r="AB174" s="155"/>
    </row>
    <row r="175" spans="1:28">
      <c r="A175" s="534" t="s">
        <v>5552</v>
      </c>
      <c r="B175" t="s">
        <v>6049</v>
      </c>
      <c r="C175" t="s">
        <v>6050</v>
      </c>
      <c r="D175" s="473" t="s">
        <v>6051</v>
      </c>
      <c r="AA175" s="522" t="s">
        <v>1568</v>
      </c>
      <c r="AB175" s="155"/>
    </row>
    <row r="176" spans="1:28">
      <c r="A176" s="534" t="s">
        <v>5552</v>
      </c>
      <c r="B176" t="s">
        <v>6049</v>
      </c>
      <c r="C176" t="s">
        <v>6050</v>
      </c>
      <c r="D176" s="473" t="s">
        <v>6051</v>
      </c>
      <c r="AA176" s="522" t="s">
        <v>1566</v>
      </c>
      <c r="AB176" s="155"/>
    </row>
    <row r="177" spans="1:47">
      <c r="A177" s="534" t="s">
        <v>5552</v>
      </c>
      <c r="B177" t="s">
        <v>6049</v>
      </c>
      <c r="C177" t="s">
        <v>6050</v>
      </c>
      <c r="D177" s="473" t="s">
        <v>6051</v>
      </c>
      <c r="AA177" s="522" t="s">
        <v>1567</v>
      </c>
      <c r="AB177" s="155"/>
    </row>
    <row r="178" spans="1:47">
      <c r="A178" s="534" t="s">
        <v>5552</v>
      </c>
      <c r="B178" t="s">
        <v>6049</v>
      </c>
      <c r="C178" t="s">
        <v>6050</v>
      </c>
      <c r="D178" s="473" t="s">
        <v>6051</v>
      </c>
      <c r="AA178" s="522" t="s">
        <v>1563</v>
      </c>
      <c r="AB178" s="155"/>
    </row>
    <row r="179" spans="1:47">
      <c r="A179" s="522" t="s">
        <v>5552</v>
      </c>
      <c r="B179" t="s">
        <v>6049</v>
      </c>
      <c r="C179" t="s">
        <v>6050</v>
      </c>
      <c r="D179" s="473" t="s">
        <v>6051</v>
      </c>
      <c r="AA179" s="522" t="s">
        <v>1562</v>
      </c>
      <c r="AB179" s="155"/>
    </row>
    <row r="180" spans="1:47">
      <c r="A180" s="155" t="s">
        <v>5552</v>
      </c>
      <c r="B180" t="s">
        <v>6049</v>
      </c>
      <c r="C180" t="s">
        <v>6050</v>
      </c>
      <c r="D180" s="473" t="s">
        <v>6051</v>
      </c>
      <c r="AA180" s="154" t="s">
        <v>1350</v>
      </c>
      <c r="AB180" s="155"/>
    </row>
    <row r="181" spans="1:47" s="484" customFormat="1" ht="12.75">
      <c r="A181" s="155" t="s">
        <v>5552</v>
      </c>
      <c r="B181" s="484" t="s">
        <v>6049</v>
      </c>
      <c r="C181" s="484" t="s">
        <v>6050</v>
      </c>
      <c r="D181" s="473" t="s">
        <v>6051</v>
      </c>
      <c r="E181" s="473"/>
      <c r="F181" s="473"/>
      <c r="G181" s="473"/>
      <c r="H181" s="473"/>
      <c r="I181" s="473"/>
      <c r="J181" s="473"/>
      <c r="K181" s="473"/>
      <c r="L181" s="473"/>
      <c r="M181" s="473"/>
      <c r="N181" s="473"/>
      <c r="O181" s="473"/>
      <c r="P181" s="473"/>
      <c r="Q181" s="473"/>
      <c r="R181" s="473"/>
      <c r="S181" s="473"/>
      <c r="T181" s="473"/>
      <c r="U181" s="473"/>
      <c r="V181" s="473"/>
      <c r="W181" s="473"/>
      <c r="X181" s="473"/>
      <c r="Y181" s="473"/>
      <c r="Z181" s="473"/>
      <c r="AA181" s="154" t="s">
        <v>3128</v>
      </c>
      <c r="AB181" s="155"/>
      <c r="AC181" s="473"/>
      <c r="AD181" s="473"/>
      <c r="AE181" s="473"/>
      <c r="AF181" s="473"/>
      <c r="AG181" s="473"/>
      <c r="AH181" s="473"/>
      <c r="AI181" s="473"/>
      <c r="AJ181" s="473"/>
      <c r="AK181" s="473"/>
      <c r="AL181" s="473"/>
      <c r="AM181" s="473"/>
      <c r="AN181" s="473"/>
      <c r="AO181" s="473"/>
      <c r="AP181" s="473"/>
      <c r="AQ181" s="473"/>
      <c r="AR181" s="473"/>
      <c r="AS181" s="473"/>
      <c r="AT181" s="473"/>
      <c r="AU181" s="473"/>
    </row>
    <row r="182" spans="1:47" s="484" customFormat="1" ht="12.75">
      <c r="A182" s="155" t="s">
        <v>5552</v>
      </c>
      <c r="B182" s="484" t="s">
        <v>6049</v>
      </c>
      <c r="C182" s="484" t="s">
        <v>6050</v>
      </c>
      <c r="D182" s="473" t="s">
        <v>6051</v>
      </c>
      <c r="E182" s="473"/>
      <c r="F182" s="473"/>
      <c r="G182" s="473"/>
      <c r="H182" s="473"/>
      <c r="I182" s="473"/>
      <c r="J182" s="473"/>
      <c r="K182" s="473"/>
      <c r="L182" s="473"/>
      <c r="M182" s="473"/>
      <c r="N182" s="473"/>
      <c r="O182" s="473"/>
      <c r="P182" s="473"/>
      <c r="Q182" s="473"/>
      <c r="R182" s="473"/>
      <c r="S182" s="473"/>
      <c r="T182" s="473"/>
      <c r="U182" s="473"/>
      <c r="V182" s="473"/>
      <c r="W182" s="473"/>
      <c r="X182" s="473"/>
      <c r="Y182" s="473"/>
      <c r="Z182" s="473"/>
      <c r="AA182" s="154" t="s">
        <v>1559</v>
      </c>
      <c r="AB182" s="155"/>
      <c r="AC182" s="473"/>
      <c r="AD182" s="473"/>
      <c r="AE182" s="473"/>
      <c r="AF182" s="473"/>
      <c r="AG182" s="473"/>
      <c r="AH182" s="473"/>
      <c r="AI182" s="473"/>
      <c r="AJ182" s="473"/>
      <c r="AK182" s="473"/>
      <c r="AL182" s="473"/>
      <c r="AM182" s="473"/>
      <c r="AN182" s="473"/>
      <c r="AO182" s="473"/>
      <c r="AP182" s="473"/>
      <c r="AQ182" s="473"/>
      <c r="AR182" s="473"/>
      <c r="AS182" s="473"/>
      <c r="AT182" s="473"/>
      <c r="AU182" s="473"/>
    </row>
    <row r="183" spans="1:47">
      <c r="A183" s="534" t="s">
        <v>5552</v>
      </c>
      <c r="B183" t="s">
        <v>6049</v>
      </c>
      <c r="C183" t="s">
        <v>6050</v>
      </c>
      <c r="D183" s="473" t="s">
        <v>6051</v>
      </c>
      <c r="AA183" s="522" t="s">
        <v>1565</v>
      </c>
      <c r="AB183" s="155"/>
    </row>
    <row r="184" spans="1:47">
      <c r="A184" s="534" t="s">
        <v>5552</v>
      </c>
      <c r="B184" t="s">
        <v>6049</v>
      </c>
      <c r="C184" t="s">
        <v>6050</v>
      </c>
      <c r="D184" s="473" t="s">
        <v>6051</v>
      </c>
      <c r="AA184" s="522" t="s">
        <v>1564</v>
      </c>
      <c r="AB184" s="155"/>
    </row>
    <row r="185" spans="1:47">
      <c r="A185" s="534" t="s">
        <v>5552</v>
      </c>
      <c r="B185" t="s">
        <v>6049</v>
      </c>
      <c r="C185" t="s">
        <v>6050</v>
      </c>
      <c r="D185" s="473" t="s">
        <v>6051</v>
      </c>
      <c r="AA185" s="522" t="s">
        <v>1561</v>
      </c>
      <c r="AB185" s="155"/>
    </row>
    <row r="186" spans="1:47">
      <c r="A186" s="534" t="s">
        <v>5552</v>
      </c>
      <c r="B186" t="s">
        <v>6049</v>
      </c>
      <c r="C186" t="s">
        <v>6050</v>
      </c>
      <c r="D186" s="473" t="s">
        <v>6051</v>
      </c>
      <c r="AA186" s="522" t="s">
        <v>1560</v>
      </c>
      <c r="AB186" s="155"/>
    </row>
    <row r="187" spans="1:47">
      <c r="A187" s="155" t="s">
        <v>5552</v>
      </c>
      <c r="B187" t="s">
        <v>6049</v>
      </c>
      <c r="C187" t="s">
        <v>6050</v>
      </c>
      <c r="D187" s="473" t="s">
        <v>6052</v>
      </c>
      <c r="AA187" s="154" t="s">
        <v>1559</v>
      </c>
      <c r="AB187" s="155"/>
    </row>
    <row r="188" spans="1:47">
      <c r="A188" s="155" t="s">
        <v>5552</v>
      </c>
      <c r="B188" t="s">
        <v>6053</v>
      </c>
      <c r="C188" t="s">
        <v>6054</v>
      </c>
      <c r="D188" s="473" t="s">
        <v>6055</v>
      </c>
      <c r="E188" s="473" t="s">
        <v>6056</v>
      </c>
      <c r="AA188" s="154" t="s">
        <v>3736</v>
      </c>
      <c r="AB188" s="155"/>
    </row>
    <row r="189" spans="1:47">
      <c r="A189" s="736" t="s">
        <v>5552</v>
      </c>
      <c r="B189" t="s">
        <v>6053</v>
      </c>
      <c r="C189" t="s">
        <v>6054</v>
      </c>
      <c r="D189" s="473" t="s">
        <v>6055</v>
      </c>
      <c r="E189" s="473" t="s">
        <v>6056</v>
      </c>
      <c r="AA189" s="736" t="s">
        <v>3619</v>
      </c>
      <c r="AB189" s="155"/>
    </row>
    <row r="190" spans="1:47">
      <c r="A190" s="736" t="s">
        <v>5552</v>
      </c>
      <c r="B190" t="s">
        <v>6053</v>
      </c>
      <c r="C190" t="s">
        <v>6054</v>
      </c>
      <c r="D190" s="473" t="s">
        <v>6055</v>
      </c>
      <c r="E190" s="473" t="s">
        <v>6056</v>
      </c>
      <c r="AA190" s="736" t="s">
        <v>3611</v>
      </c>
      <c r="AB190" s="155"/>
    </row>
    <row r="191" spans="1:47">
      <c r="A191" s="736" t="s">
        <v>5552</v>
      </c>
      <c r="B191" t="s">
        <v>6053</v>
      </c>
      <c r="C191" t="s">
        <v>6054</v>
      </c>
      <c r="D191" s="473" t="s">
        <v>6055</v>
      </c>
      <c r="E191" s="473" t="s">
        <v>6056</v>
      </c>
      <c r="AA191" s="736" t="s">
        <v>3597</v>
      </c>
      <c r="AB191" s="155"/>
    </row>
    <row r="192" spans="1:47">
      <c r="A192" s="155" t="s">
        <v>5552</v>
      </c>
      <c r="B192" t="s">
        <v>6053</v>
      </c>
      <c r="C192" t="s">
        <v>6057</v>
      </c>
      <c r="AA192" s="154" t="s">
        <v>2104</v>
      </c>
      <c r="AB192" s="155"/>
    </row>
    <row r="193" spans="1:28">
      <c r="A193" s="155" t="s">
        <v>5552</v>
      </c>
      <c r="B193" t="s">
        <v>6053</v>
      </c>
      <c r="C193" t="s">
        <v>6057</v>
      </c>
      <c r="AA193" s="154" t="s">
        <v>2307</v>
      </c>
      <c r="AB193" s="155"/>
    </row>
    <row r="194" spans="1:28">
      <c r="A194" s="155" t="s">
        <v>5552</v>
      </c>
      <c r="B194" t="s">
        <v>6053</v>
      </c>
      <c r="C194" t="s">
        <v>6057</v>
      </c>
      <c r="AA194" s="154" t="s">
        <v>2248</v>
      </c>
      <c r="AB194" s="155"/>
    </row>
    <row r="195" spans="1:28">
      <c r="A195" s="155" t="s">
        <v>5552</v>
      </c>
      <c r="B195" t="s">
        <v>6053</v>
      </c>
      <c r="C195" t="s">
        <v>6057</v>
      </c>
      <c r="AA195" s="154" t="s">
        <v>1144</v>
      </c>
      <c r="AB195" s="155"/>
    </row>
    <row r="196" spans="1:28">
      <c r="A196" s="155" t="s">
        <v>5552</v>
      </c>
      <c r="B196" t="s">
        <v>6053</v>
      </c>
      <c r="C196" t="s">
        <v>6057</v>
      </c>
      <c r="AA196" s="154" t="s">
        <v>2102</v>
      </c>
      <c r="AB196" s="155"/>
    </row>
    <row r="197" spans="1:28">
      <c r="A197" s="155" t="s">
        <v>5552</v>
      </c>
      <c r="B197" t="s">
        <v>6053</v>
      </c>
      <c r="C197" t="s">
        <v>6057</v>
      </c>
      <c r="AA197" s="154" t="s">
        <v>2001</v>
      </c>
      <c r="AB197" s="155"/>
    </row>
    <row r="198" spans="1:28">
      <c r="A198" s="155" t="s">
        <v>5552</v>
      </c>
      <c r="B198" t="s">
        <v>6053</v>
      </c>
      <c r="C198" t="s">
        <v>6057</v>
      </c>
      <c r="AA198" s="154" t="s">
        <v>682</v>
      </c>
      <c r="AB198" s="155"/>
    </row>
    <row r="199" spans="1:28">
      <c r="A199" s="155" t="s">
        <v>5552</v>
      </c>
      <c r="B199" t="s">
        <v>6053</v>
      </c>
      <c r="C199" t="s">
        <v>6057</v>
      </c>
      <c r="AA199" s="154" t="s">
        <v>681</v>
      </c>
      <c r="AB199" s="155"/>
    </row>
    <row r="200" spans="1:28">
      <c r="A200" s="154" t="s">
        <v>5552</v>
      </c>
      <c r="B200" t="s">
        <v>6053</v>
      </c>
      <c r="C200" t="s">
        <v>6057</v>
      </c>
      <c r="AA200" s="154" t="s">
        <v>4891</v>
      </c>
      <c r="AB200" s="155"/>
    </row>
    <row r="201" spans="1:28">
      <c r="A201" s="154" t="s">
        <v>5552</v>
      </c>
      <c r="B201" t="s">
        <v>6053</v>
      </c>
      <c r="C201" t="s">
        <v>6057</v>
      </c>
      <c r="AA201" s="154" t="s">
        <v>4894</v>
      </c>
      <c r="AB201" s="155"/>
    </row>
    <row r="202" spans="1:28">
      <c r="A202" s="154" t="s">
        <v>5552</v>
      </c>
      <c r="B202" t="s">
        <v>6053</v>
      </c>
      <c r="C202" t="s">
        <v>6057</v>
      </c>
      <c r="AA202" s="154" t="s">
        <v>4905</v>
      </c>
      <c r="AB202" s="155"/>
    </row>
    <row r="203" spans="1:28">
      <c r="A203" s="484" t="s">
        <v>5552</v>
      </c>
      <c r="B203" t="s">
        <v>6053</v>
      </c>
      <c r="C203" t="s">
        <v>6057</v>
      </c>
      <c r="AA203" s="484" t="s">
        <v>5048</v>
      </c>
      <c r="AB203" s="155"/>
    </row>
    <row r="204" spans="1:28">
      <c r="A204" s="484" t="s">
        <v>5552</v>
      </c>
      <c r="B204" t="s">
        <v>6053</v>
      </c>
      <c r="C204" t="s">
        <v>6057</v>
      </c>
      <c r="AA204" s="484" t="s">
        <v>4693</v>
      </c>
      <c r="AB204" s="155"/>
    </row>
    <row r="205" spans="1:28">
      <c r="A205" s="484" t="s">
        <v>5552</v>
      </c>
      <c r="B205" t="s">
        <v>6053</v>
      </c>
      <c r="C205" t="s">
        <v>6057</v>
      </c>
      <c r="AA205" s="484" t="s">
        <v>4702</v>
      </c>
      <c r="AB205" s="155"/>
    </row>
    <row r="206" spans="1:28">
      <c r="A206" s="154" t="s">
        <v>5552</v>
      </c>
      <c r="B206" t="s">
        <v>6058</v>
      </c>
      <c r="C206" t="s">
        <v>6059</v>
      </c>
      <c r="AA206" s="154" t="s">
        <v>4590</v>
      </c>
      <c r="AB206" s="155" t="s">
        <v>5577</v>
      </c>
    </row>
    <row r="207" spans="1:28">
      <c r="A207" s="155" t="s">
        <v>5552</v>
      </c>
      <c r="B207" t="s">
        <v>6058</v>
      </c>
      <c r="C207" t="s">
        <v>6060</v>
      </c>
      <c r="AA207" s="154" t="s">
        <v>4563</v>
      </c>
      <c r="AB207" s="155"/>
    </row>
    <row r="208" spans="1:28" ht="63.75">
      <c r="A208" s="155" t="s">
        <v>5556</v>
      </c>
      <c r="B208" t="s">
        <v>5557</v>
      </c>
      <c r="C208" t="s">
        <v>5558</v>
      </c>
      <c r="D208" s="473" t="s">
        <v>5559</v>
      </c>
      <c r="E208" s="473" t="s">
        <v>6061</v>
      </c>
      <c r="F208" s="473" t="s">
        <v>6062</v>
      </c>
      <c r="G208" s="473" t="s">
        <v>6063</v>
      </c>
      <c r="H208" s="473" t="s">
        <v>6064</v>
      </c>
      <c r="I208" s="473" t="s">
        <v>6065</v>
      </c>
      <c r="AA208" s="154" t="s">
        <v>3104</v>
      </c>
      <c r="AB208" s="155" t="s">
        <v>5585</v>
      </c>
    </row>
    <row r="209" spans="1:28">
      <c r="A209" s="155" t="s">
        <v>5556</v>
      </c>
      <c r="B209" t="s">
        <v>5557</v>
      </c>
      <c r="C209" t="s">
        <v>5558</v>
      </c>
      <c r="D209" s="473" t="s">
        <v>5559</v>
      </c>
      <c r="E209" s="473" t="s">
        <v>6061</v>
      </c>
      <c r="F209" s="473" t="s">
        <v>6062</v>
      </c>
      <c r="G209" s="473" t="s">
        <v>6063</v>
      </c>
      <c r="H209" s="473" t="s">
        <v>6064</v>
      </c>
      <c r="I209" s="473" t="s">
        <v>6065</v>
      </c>
      <c r="AA209" s="154" t="s">
        <v>1928</v>
      </c>
      <c r="AB209" s="155"/>
    </row>
    <row r="210" spans="1:28">
      <c r="A210" s="155" t="s">
        <v>5552</v>
      </c>
      <c r="B210" t="s">
        <v>6058</v>
      </c>
      <c r="C210" t="s">
        <v>6060</v>
      </c>
      <c r="D210" s="473" t="s">
        <v>6066</v>
      </c>
      <c r="AA210" s="154" t="s">
        <v>1186</v>
      </c>
      <c r="AB210" s="155"/>
    </row>
    <row r="211" spans="1:28">
      <c r="A211" s="155" t="s">
        <v>5552</v>
      </c>
      <c r="B211" t="s">
        <v>6058</v>
      </c>
      <c r="C211" t="s">
        <v>6067</v>
      </c>
      <c r="AA211" s="154" t="s">
        <v>3929</v>
      </c>
      <c r="AB211" s="155" t="s">
        <v>5577</v>
      </c>
    </row>
    <row r="212" spans="1:28">
      <c r="A212" s="155" t="s">
        <v>5552</v>
      </c>
      <c r="B212" t="s">
        <v>6058</v>
      </c>
      <c r="C212" t="s">
        <v>6067</v>
      </c>
      <c r="AA212" s="154" t="s">
        <v>3929</v>
      </c>
      <c r="AB212" s="155" t="s">
        <v>5577</v>
      </c>
    </row>
    <row r="213" spans="1:28">
      <c r="A213" s="154" t="s">
        <v>5552</v>
      </c>
      <c r="B213" t="s">
        <v>6058</v>
      </c>
      <c r="C213" t="s">
        <v>6067</v>
      </c>
      <c r="AA213" s="154" t="s">
        <v>4592</v>
      </c>
      <c r="AB213" s="155"/>
    </row>
    <row r="214" spans="1:28">
      <c r="A214" s="155" t="s">
        <v>5552</v>
      </c>
      <c r="B214" t="s">
        <v>6058</v>
      </c>
      <c r="C214" t="s">
        <v>6068</v>
      </c>
      <c r="D214" s="473" t="s">
        <v>6069</v>
      </c>
      <c r="AA214" s="154" t="s">
        <v>992</v>
      </c>
      <c r="AB214" s="155"/>
    </row>
    <row r="215" spans="1:28">
      <c r="A215" s="155" t="s">
        <v>5552</v>
      </c>
      <c r="B215" t="s">
        <v>6058</v>
      </c>
      <c r="C215" t="s">
        <v>6068</v>
      </c>
      <c r="D215" s="473" t="s">
        <v>6070</v>
      </c>
      <c r="AA215" s="154" t="s">
        <v>991</v>
      </c>
      <c r="AB215" s="155"/>
    </row>
    <row r="216" spans="1:28">
      <c r="A216" s="155" t="s">
        <v>5552</v>
      </c>
      <c r="B216" t="s">
        <v>6058</v>
      </c>
      <c r="C216" t="s">
        <v>6071</v>
      </c>
      <c r="D216" s="473" t="s">
        <v>6072</v>
      </c>
      <c r="AA216" s="154" t="s">
        <v>1928</v>
      </c>
      <c r="AB216" s="155"/>
    </row>
    <row r="217" spans="1:28">
      <c r="A217" s="484" t="s">
        <v>5552</v>
      </c>
      <c r="B217" t="s">
        <v>6058</v>
      </c>
      <c r="C217" t="s">
        <v>6071</v>
      </c>
      <c r="D217" s="473" t="s">
        <v>6073</v>
      </c>
      <c r="AA217" s="484" t="s">
        <v>5052</v>
      </c>
      <c r="AB217" s="155"/>
    </row>
    <row r="218" spans="1:28">
      <c r="A218" s="484" t="s">
        <v>5552</v>
      </c>
      <c r="B218" t="s">
        <v>6058</v>
      </c>
      <c r="C218" t="s">
        <v>6071</v>
      </c>
      <c r="D218" s="473" t="s">
        <v>6073</v>
      </c>
      <c r="AA218" s="484" t="s">
        <v>5054</v>
      </c>
      <c r="AB218" s="155"/>
    </row>
    <row r="219" spans="1:28">
      <c r="A219" s="155" t="s">
        <v>5552</v>
      </c>
      <c r="B219" t="s">
        <v>6058</v>
      </c>
      <c r="C219" t="s">
        <v>6071</v>
      </c>
      <c r="D219" s="473" t="s">
        <v>6073</v>
      </c>
      <c r="E219" s="473" t="s">
        <v>6074</v>
      </c>
      <c r="AA219" s="154" t="s">
        <v>1928</v>
      </c>
      <c r="AB219" s="155"/>
    </row>
    <row r="220" spans="1:28">
      <c r="A220" s="484" t="s">
        <v>5552</v>
      </c>
      <c r="B220" t="s">
        <v>6058</v>
      </c>
      <c r="C220" t="s">
        <v>6071</v>
      </c>
      <c r="D220" s="473" t="s">
        <v>6073</v>
      </c>
      <c r="E220" s="473" t="s">
        <v>6075</v>
      </c>
      <c r="F220" s="473" t="s">
        <v>6076</v>
      </c>
      <c r="AA220" s="484" t="s">
        <v>5052</v>
      </c>
      <c r="AB220" s="155"/>
    </row>
    <row r="221" spans="1:28">
      <c r="A221" s="484" t="s">
        <v>5552</v>
      </c>
      <c r="B221" t="s">
        <v>6058</v>
      </c>
      <c r="C221" t="s">
        <v>6071</v>
      </c>
      <c r="D221" s="473" t="s">
        <v>6073</v>
      </c>
      <c r="E221" s="473" t="s">
        <v>6075</v>
      </c>
      <c r="F221" s="473" t="s">
        <v>6076</v>
      </c>
      <c r="AA221" s="484" t="s">
        <v>5054</v>
      </c>
      <c r="AB221" s="155"/>
    </row>
    <row r="222" spans="1:28">
      <c r="A222" s="155" t="s">
        <v>5552</v>
      </c>
      <c r="B222" t="s">
        <v>6058</v>
      </c>
      <c r="C222" t="s">
        <v>6071</v>
      </c>
      <c r="D222" s="473" t="s">
        <v>6073</v>
      </c>
      <c r="E222" s="473" t="s">
        <v>6077</v>
      </c>
      <c r="AA222" s="154" t="s">
        <v>3620</v>
      </c>
      <c r="AB222" s="155"/>
    </row>
    <row r="223" spans="1:28">
      <c r="A223" s="155" t="s">
        <v>5552</v>
      </c>
      <c r="B223" t="s">
        <v>6058</v>
      </c>
      <c r="C223" t="s">
        <v>6071</v>
      </c>
      <c r="D223" s="473" t="s">
        <v>6073</v>
      </c>
      <c r="E223" s="473" t="s">
        <v>6077</v>
      </c>
      <c r="AA223" s="154" t="s">
        <v>3619</v>
      </c>
      <c r="AB223" s="155"/>
    </row>
    <row r="224" spans="1:28">
      <c r="A224" s="155" t="s">
        <v>5552</v>
      </c>
      <c r="B224" t="s">
        <v>6058</v>
      </c>
      <c r="C224" t="s">
        <v>6071</v>
      </c>
      <c r="D224" s="473" t="s">
        <v>6073</v>
      </c>
      <c r="E224" s="473" t="s">
        <v>6078</v>
      </c>
      <c r="F224" s="473" t="s">
        <v>6079</v>
      </c>
      <c r="AA224" s="154" t="s">
        <v>1928</v>
      </c>
      <c r="AB224" s="155"/>
    </row>
    <row r="225" spans="1:28">
      <c r="A225" s="155" t="s">
        <v>5552</v>
      </c>
      <c r="B225" t="s">
        <v>6058</v>
      </c>
      <c r="C225" t="s">
        <v>6071</v>
      </c>
      <c r="D225" s="473" t="s">
        <v>6073</v>
      </c>
      <c r="E225" s="473" t="s">
        <v>6080</v>
      </c>
      <c r="AA225" s="154" t="s">
        <v>1928</v>
      </c>
      <c r="AB225" s="155"/>
    </row>
    <row r="226" spans="1:28">
      <c r="A226" s="728" t="s">
        <v>5552</v>
      </c>
      <c r="B226" t="s">
        <v>6058</v>
      </c>
      <c r="C226" t="s">
        <v>6071</v>
      </c>
      <c r="D226" s="473" t="s">
        <v>6073</v>
      </c>
      <c r="E226" s="473" t="s">
        <v>6081</v>
      </c>
      <c r="AA226" s="728" t="s">
        <v>5052</v>
      </c>
      <c r="AB226" s="155"/>
    </row>
    <row r="227" spans="1:28">
      <c r="A227" s="728" t="s">
        <v>5552</v>
      </c>
      <c r="B227" t="s">
        <v>6058</v>
      </c>
      <c r="C227" t="s">
        <v>6071</v>
      </c>
      <c r="D227" s="473" t="s">
        <v>6073</v>
      </c>
      <c r="E227" s="473" t="s">
        <v>6081</v>
      </c>
      <c r="AA227" s="728" t="s">
        <v>5054</v>
      </c>
      <c r="AB227" s="155"/>
    </row>
    <row r="228" spans="1:28">
      <c r="A228" s="154" t="s">
        <v>5552</v>
      </c>
      <c r="B228" t="s">
        <v>6058</v>
      </c>
      <c r="C228" t="s">
        <v>6071</v>
      </c>
      <c r="D228" s="473" t="s">
        <v>6082</v>
      </c>
      <c r="AA228" s="154" t="s">
        <v>5266</v>
      </c>
      <c r="AB228" s="155"/>
    </row>
    <row r="229" spans="1:28">
      <c r="A229" s="155" t="s">
        <v>5552</v>
      </c>
      <c r="B229" t="s">
        <v>6058</v>
      </c>
      <c r="C229" t="s">
        <v>6083</v>
      </c>
      <c r="AA229" s="154" t="s">
        <v>544</v>
      </c>
      <c r="AB229" s="155"/>
    </row>
    <row r="230" spans="1:28">
      <c r="A230" s="155" t="s">
        <v>5552</v>
      </c>
      <c r="B230" t="s">
        <v>6058</v>
      </c>
      <c r="C230" t="s">
        <v>6083</v>
      </c>
      <c r="AA230" s="154" t="s">
        <v>544</v>
      </c>
      <c r="AB230" s="155"/>
    </row>
    <row r="231" spans="1:28">
      <c r="A231" s="154" t="s">
        <v>5552</v>
      </c>
      <c r="B231" t="s">
        <v>6058</v>
      </c>
      <c r="C231" t="s">
        <v>6083</v>
      </c>
      <c r="AA231" s="154" t="s">
        <v>4591</v>
      </c>
      <c r="AB231" s="155" t="s">
        <v>5577</v>
      </c>
    </row>
    <row r="232" spans="1:28">
      <c r="A232" s="155" t="s">
        <v>5552</v>
      </c>
      <c r="B232" t="s">
        <v>6058</v>
      </c>
      <c r="C232" t="s">
        <v>6083</v>
      </c>
      <c r="D232" s="473" t="s">
        <v>6084</v>
      </c>
      <c r="AA232" s="154" t="s">
        <v>1187</v>
      </c>
      <c r="AB232" s="155"/>
    </row>
    <row r="233" spans="1:28">
      <c r="A233" s="155" t="s">
        <v>5552</v>
      </c>
      <c r="B233" t="s">
        <v>6058</v>
      </c>
      <c r="C233" t="s">
        <v>6083</v>
      </c>
      <c r="D233" s="473" t="s">
        <v>6084</v>
      </c>
      <c r="AA233" s="154" t="s">
        <v>1186</v>
      </c>
      <c r="AB233" s="155"/>
    </row>
    <row r="234" spans="1:28">
      <c r="A234" s="155" t="s">
        <v>5552</v>
      </c>
      <c r="B234" t="s">
        <v>6058</v>
      </c>
      <c r="C234" t="s">
        <v>6083</v>
      </c>
      <c r="D234" s="473" t="s">
        <v>6084</v>
      </c>
      <c r="AA234" s="154" t="s">
        <v>544</v>
      </c>
      <c r="AB234" s="155"/>
    </row>
    <row r="235" spans="1:28">
      <c r="A235" s="155" t="s">
        <v>5552</v>
      </c>
      <c r="B235" t="s">
        <v>5565</v>
      </c>
      <c r="C235" t="s">
        <v>6085</v>
      </c>
      <c r="AA235" s="154" t="s">
        <v>1928</v>
      </c>
      <c r="AB235" s="155"/>
    </row>
    <row r="236" spans="1:28">
      <c r="A236" s="155" t="s">
        <v>5552</v>
      </c>
      <c r="B236" t="s">
        <v>5565</v>
      </c>
      <c r="C236" t="s">
        <v>5566</v>
      </c>
      <c r="AA236" s="154" t="s">
        <v>2100</v>
      </c>
      <c r="AB236" s="155"/>
    </row>
    <row r="237" spans="1:28">
      <c r="A237" s="155" t="s">
        <v>5552</v>
      </c>
      <c r="B237" t="s">
        <v>5565</v>
      </c>
      <c r="C237" t="s">
        <v>5566</v>
      </c>
      <c r="D237" s="473" t="s">
        <v>6086</v>
      </c>
      <c r="AA237" s="154" t="s">
        <v>1928</v>
      </c>
      <c r="AB237" s="155"/>
    </row>
    <row r="238" spans="1:28">
      <c r="A238" s="155" t="s">
        <v>5552</v>
      </c>
      <c r="B238" t="s">
        <v>5565</v>
      </c>
      <c r="C238" t="s">
        <v>5566</v>
      </c>
      <c r="D238" s="473" t="s">
        <v>5567</v>
      </c>
      <c r="AA238" s="154" t="s">
        <v>1182</v>
      </c>
      <c r="AB238" s="155"/>
    </row>
    <row r="239" spans="1:28">
      <c r="A239" s="155" t="s">
        <v>5552</v>
      </c>
      <c r="B239" t="s">
        <v>5565</v>
      </c>
      <c r="C239" t="s">
        <v>5566</v>
      </c>
      <c r="D239" s="473" t="s">
        <v>5567</v>
      </c>
      <c r="AA239" s="154" t="s">
        <v>2100</v>
      </c>
      <c r="AB239" s="155"/>
    </row>
    <row r="240" spans="1:28">
      <c r="A240" s="155" t="s">
        <v>5552</v>
      </c>
      <c r="B240" t="s">
        <v>5565</v>
      </c>
      <c r="C240" t="s">
        <v>5566</v>
      </c>
      <c r="D240" s="473" t="s">
        <v>5567</v>
      </c>
      <c r="AA240" s="154" t="s">
        <v>3945</v>
      </c>
      <c r="AB240" s="155" t="s">
        <v>5577</v>
      </c>
    </row>
    <row r="241" spans="1:28">
      <c r="A241" s="155" t="s">
        <v>5552</v>
      </c>
      <c r="B241" t="s">
        <v>5565</v>
      </c>
      <c r="C241" t="s">
        <v>5566</v>
      </c>
      <c r="D241" s="473" t="s">
        <v>5567</v>
      </c>
      <c r="E241" s="473" t="s">
        <v>5568</v>
      </c>
      <c r="AA241" s="154" t="s">
        <v>3945</v>
      </c>
      <c r="AB241" s="155" t="s">
        <v>5577</v>
      </c>
    </row>
    <row r="242" spans="1:28">
      <c r="A242" s="154" t="s">
        <v>5552</v>
      </c>
      <c r="B242" t="s">
        <v>5565</v>
      </c>
      <c r="C242" t="s">
        <v>5566</v>
      </c>
      <c r="D242" s="473" t="s">
        <v>6087</v>
      </c>
      <c r="E242" s="473" t="s">
        <v>6088</v>
      </c>
      <c r="F242" s="473" t="s">
        <v>6089</v>
      </c>
      <c r="AA242" s="154" t="s">
        <v>5265</v>
      </c>
      <c r="AB242" s="155"/>
    </row>
    <row r="243" spans="1:28">
      <c r="A243" s="155" t="s">
        <v>5552</v>
      </c>
      <c r="B243" t="s">
        <v>5565</v>
      </c>
      <c r="C243" t="s">
        <v>5566</v>
      </c>
      <c r="D243" s="473" t="s">
        <v>6090</v>
      </c>
      <c r="E243" s="473" t="s">
        <v>6091</v>
      </c>
      <c r="AA243" s="154" t="s">
        <v>3609</v>
      </c>
      <c r="AB243" s="155"/>
    </row>
    <row r="244" spans="1:28">
      <c r="A244" s="155" t="s">
        <v>5552</v>
      </c>
      <c r="B244" t="s">
        <v>5565</v>
      </c>
      <c r="C244" t="s">
        <v>5566</v>
      </c>
      <c r="D244" s="473" t="s">
        <v>6092</v>
      </c>
      <c r="AA244" s="154" t="s">
        <v>2100</v>
      </c>
      <c r="AB244" s="155"/>
    </row>
    <row r="245" spans="1:28">
      <c r="A245" s="155" t="s">
        <v>5552</v>
      </c>
      <c r="B245" t="s">
        <v>5565</v>
      </c>
      <c r="C245" t="s">
        <v>5566</v>
      </c>
      <c r="D245" s="473" t="s">
        <v>6092</v>
      </c>
      <c r="AA245" s="154" t="s">
        <v>3944</v>
      </c>
      <c r="AB245" s="155" t="s">
        <v>5577</v>
      </c>
    </row>
    <row r="246" spans="1:28">
      <c r="A246" s="154" t="s">
        <v>5552</v>
      </c>
      <c r="B246" t="s">
        <v>5565</v>
      </c>
      <c r="C246" t="s">
        <v>5566</v>
      </c>
      <c r="D246" s="473" t="s">
        <v>6093</v>
      </c>
      <c r="E246" s="473" t="s">
        <v>6094</v>
      </c>
      <c r="AA246" s="154" t="s">
        <v>5262</v>
      </c>
      <c r="AB246" s="155"/>
    </row>
    <row r="247" spans="1:28">
      <c r="A247" s="154" t="s">
        <v>5552</v>
      </c>
      <c r="B247" t="s">
        <v>5565</v>
      </c>
      <c r="C247" t="s">
        <v>5566</v>
      </c>
      <c r="D247" s="473" t="s">
        <v>6093</v>
      </c>
      <c r="E247" s="473" t="s">
        <v>6094</v>
      </c>
      <c r="AA247" s="154" t="s">
        <v>5263</v>
      </c>
      <c r="AB247" s="155"/>
    </row>
    <row r="248" spans="1:28">
      <c r="A248" s="155" t="s">
        <v>5552</v>
      </c>
      <c r="B248" t="s">
        <v>6095</v>
      </c>
      <c r="C248" t="s">
        <v>6096</v>
      </c>
      <c r="D248" s="473" t="s">
        <v>6097</v>
      </c>
      <c r="AA248" s="154" t="s">
        <v>540</v>
      </c>
      <c r="AB248" s="155"/>
    </row>
    <row r="249" spans="1:28">
      <c r="A249" s="155" t="s">
        <v>5552</v>
      </c>
      <c r="B249" t="s">
        <v>6095</v>
      </c>
      <c r="C249" t="s">
        <v>6096</v>
      </c>
      <c r="D249" s="473" t="s">
        <v>6097</v>
      </c>
      <c r="AA249" s="154" t="s">
        <v>540</v>
      </c>
      <c r="AB249" s="155"/>
    </row>
    <row r="250" spans="1:28">
      <c r="A250" s="155" t="s">
        <v>5552</v>
      </c>
      <c r="B250" t="s">
        <v>5553</v>
      </c>
      <c r="C250" t="s">
        <v>5554</v>
      </c>
      <c r="D250" s="473" t="s">
        <v>5555</v>
      </c>
      <c r="AA250" s="154" t="s">
        <v>4480</v>
      </c>
      <c r="AB250" s="155"/>
    </row>
    <row r="251" spans="1:28">
      <c r="A251" s="155" t="s">
        <v>5552</v>
      </c>
      <c r="B251" t="s">
        <v>5553</v>
      </c>
      <c r="C251" t="s">
        <v>5554</v>
      </c>
      <c r="D251" s="473" t="s">
        <v>6098</v>
      </c>
      <c r="AA251" s="154" t="s">
        <v>3346</v>
      </c>
      <c r="AB251" s="155"/>
    </row>
    <row r="252" spans="1:28">
      <c r="A252" s="155" t="s">
        <v>5552</v>
      </c>
      <c r="B252" t="s">
        <v>5553</v>
      </c>
      <c r="C252" t="s">
        <v>5554</v>
      </c>
      <c r="D252" s="473" t="s">
        <v>6098</v>
      </c>
      <c r="AA252" s="154" t="s">
        <v>3346</v>
      </c>
      <c r="AB252" s="155"/>
    </row>
    <row r="253" spans="1:28">
      <c r="A253" s="155" t="s">
        <v>5552</v>
      </c>
      <c r="B253" t="s">
        <v>5553</v>
      </c>
      <c r="C253" t="s">
        <v>6099</v>
      </c>
      <c r="AA253" s="154" t="s">
        <v>3735</v>
      </c>
      <c r="AB253" s="155"/>
    </row>
    <row r="254" spans="1:28">
      <c r="A254" s="155" t="s">
        <v>5552</v>
      </c>
      <c r="B254" t="s">
        <v>5553</v>
      </c>
      <c r="C254" t="s">
        <v>6099</v>
      </c>
      <c r="AA254" s="154" t="s">
        <v>3738</v>
      </c>
      <c r="AB254" s="155"/>
    </row>
    <row r="255" spans="1:28">
      <c r="A255" s="534" t="s">
        <v>5552</v>
      </c>
      <c r="B255" t="s">
        <v>5553</v>
      </c>
      <c r="C255" t="s">
        <v>6099</v>
      </c>
      <c r="AA255" s="522" t="s">
        <v>1144</v>
      </c>
      <c r="AB255" s="155"/>
    </row>
    <row r="256" spans="1:28">
      <c r="A256" s="154" t="s">
        <v>5552</v>
      </c>
      <c r="B256" t="s">
        <v>6100</v>
      </c>
      <c r="C256" t="s">
        <v>6101</v>
      </c>
      <c r="AA256" s="154" t="s">
        <v>5264</v>
      </c>
      <c r="AB256" s="155"/>
    </row>
    <row r="257" spans="1:28">
      <c r="A257" s="155" t="s">
        <v>5552</v>
      </c>
      <c r="B257" t="s">
        <v>6102</v>
      </c>
      <c r="C257" t="s">
        <v>6103</v>
      </c>
      <c r="AA257" s="154" t="s">
        <v>857</v>
      </c>
      <c r="AB257" s="155"/>
    </row>
    <row r="258" spans="1:28">
      <c r="A258" s="155" t="s">
        <v>5552</v>
      </c>
      <c r="B258" t="s">
        <v>6102</v>
      </c>
      <c r="C258" t="s">
        <v>6103</v>
      </c>
      <c r="D258" s="473" t="s">
        <v>6104</v>
      </c>
      <c r="E258" s="473" t="s">
        <v>6105</v>
      </c>
      <c r="AA258" s="154" t="s">
        <v>4411</v>
      </c>
      <c r="AB258" s="155"/>
    </row>
    <row r="259" spans="1:28">
      <c r="A259" s="154" t="s">
        <v>5552</v>
      </c>
      <c r="B259" t="s">
        <v>6102</v>
      </c>
      <c r="C259" t="s">
        <v>6103</v>
      </c>
      <c r="D259" s="473" t="s">
        <v>6106</v>
      </c>
      <c r="AA259" s="154" t="s">
        <v>4768</v>
      </c>
      <c r="AB259" s="155"/>
    </row>
    <row r="260" spans="1:28">
      <c r="A260" s="155" t="s">
        <v>5552</v>
      </c>
      <c r="B260" t="s">
        <v>6102</v>
      </c>
      <c r="C260" t="s">
        <v>6107</v>
      </c>
      <c r="D260" s="473" t="s">
        <v>6108</v>
      </c>
      <c r="AA260" s="154" t="s">
        <v>3929</v>
      </c>
      <c r="AB260" s="155" t="s">
        <v>5577</v>
      </c>
    </row>
    <row r="261" spans="1:28">
      <c r="A261" s="155" t="s">
        <v>5552</v>
      </c>
      <c r="B261" t="s">
        <v>6102</v>
      </c>
      <c r="C261" t="s">
        <v>6107</v>
      </c>
      <c r="D261" s="473" t="s">
        <v>6108</v>
      </c>
      <c r="AA261" s="154" t="s">
        <v>992</v>
      </c>
      <c r="AB261" s="155"/>
    </row>
    <row r="262" spans="1:28">
      <c r="A262" s="154" t="s">
        <v>5552</v>
      </c>
      <c r="B262" t="s">
        <v>6102</v>
      </c>
      <c r="C262" t="s">
        <v>6107</v>
      </c>
      <c r="D262" s="473" t="s">
        <v>6108</v>
      </c>
      <c r="AA262" s="154" t="s">
        <v>4590</v>
      </c>
      <c r="AB262" s="155" t="s">
        <v>5577</v>
      </c>
    </row>
    <row r="263" spans="1:28">
      <c r="A263" s="154" t="s">
        <v>5552</v>
      </c>
      <c r="B263" t="s">
        <v>6102</v>
      </c>
      <c r="C263" t="s">
        <v>6107</v>
      </c>
      <c r="D263" s="473" t="s">
        <v>6108</v>
      </c>
      <c r="AA263" s="154" t="s">
        <v>4591</v>
      </c>
      <c r="AB263" s="155" t="s">
        <v>5577</v>
      </c>
    </row>
    <row r="264" spans="1:28">
      <c r="A264" s="154" t="s">
        <v>5552</v>
      </c>
      <c r="B264" t="s">
        <v>6102</v>
      </c>
      <c r="C264" t="s">
        <v>6107</v>
      </c>
      <c r="D264" s="473" t="s">
        <v>6108</v>
      </c>
      <c r="AA264" s="154" t="s">
        <v>4592</v>
      </c>
      <c r="AB264" s="155" t="s">
        <v>5577</v>
      </c>
    </row>
    <row r="265" spans="1:28">
      <c r="A265" s="154" t="s">
        <v>5552</v>
      </c>
      <c r="B265" t="s">
        <v>6102</v>
      </c>
      <c r="C265" t="s">
        <v>6107</v>
      </c>
      <c r="D265" s="473" t="s">
        <v>6108</v>
      </c>
      <c r="AA265" s="154" t="s">
        <v>4593</v>
      </c>
      <c r="AB265" s="155" t="s">
        <v>5577</v>
      </c>
    </row>
    <row r="266" spans="1:28">
      <c r="A266" s="155" t="s">
        <v>5552</v>
      </c>
      <c r="B266" t="s">
        <v>6102</v>
      </c>
      <c r="C266" t="s">
        <v>6107</v>
      </c>
      <c r="D266" s="473" t="s">
        <v>6108</v>
      </c>
      <c r="E266" s="473" t="s">
        <v>6109</v>
      </c>
      <c r="AA266" s="154" t="s">
        <v>3929</v>
      </c>
      <c r="AB266" s="155" t="s">
        <v>5577</v>
      </c>
    </row>
    <row r="267" spans="1:28">
      <c r="A267" s="155" t="s">
        <v>5552</v>
      </c>
      <c r="B267" t="s">
        <v>6102</v>
      </c>
      <c r="C267" t="s">
        <v>6107</v>
      </c>
      <c r="D267" s="473" t="s">
        <v>6110</v>
      </c>
      <c r="E267" s="473" t="s">
        <v>6111</v>
      </c>
      <c r="AA267" s="154" t="s">
        <v>2240</v>
      </c>
      <c r="AB267" s="155"/>
    </row>
    <row r="268" spans="1:28">
      <c r="A268" s="155" t="s">
        <v>5552</v>
      </c>
      <c r="B268" t="s">
        <v>6102</v>
      </c>
      <c r="C268" t="s">
        <v>6107</v>
      </c>
      <c r="D268" s="473" t="s">
        <v>6110</v>
      </c>
      <c r="E268" s="473" t="s">
        <v>6111</v>
      </c>
      <c r="AA268" s="154" t="s">
        <v>2240</v>
      </c>
      <c r="AB268" s="155"/>
    </row>
    <row r="269" spans="1:28">
      <c r="A269" s="155" t="s">
        <v>5552</v>
      </c>
      <c r="B269" t="s">
        <v>6102</v>
      </c>
      <c r="C269" t="s">
        <v>6107</v>
      </c>
      <c r="D269" s="473" t="s">
        <v>6112</v>
      </c>
      <c r="E269" s="473" t="s">
        <v>6113</v>
      </c>
      <c r="AA269" s="154" t="s">
        <v>3919</v>
      </c>
      <c r="AB269" s="155" t="s">
        <v>5577</v>
      </c>
    </row>
    <row r="270" spans="1:28">
      <c r="A270" s="155" t="s">
        <v>5552</v>
      </c>
      <c r="B270" t="s">
        <v>6102</v>
      </c>
      <c r="C270" t="s">
        <v>6107</v>
      </c>
      <c r="D270" s="473" t="s">
        <v>6114</v>
      </c>
      <c r="AA270" s="154" t="s">
        <v>2240</v>
      </c>
      <c r="AB270" s="155"/>
    </row>
    <row r="271" spans="1:28">
      <c r="A271" s="155" t="s">
        <v>5552</v>
      </c>
      <c r="B271" t="s">
        <v>6102</v>
      </c>
      <c r="C271" t="s">
        <v>6107</v>
      </c>
      <c r="D271" s="473" t="s">
        <v>6115</v>
      </c>
      <c r="E271" s="473" t="s">
        <v>6116</v>
      </c>
      <c r="AA271" s="154" t="s">
        <v>1973</v>
      </c>
      <c r="AB271" s="155"/>
    </row>
    <row r="272" spans="1:28">
      <c r="A272" s="155" t="s">
        <v>5552</v>
      </c>
      <c r="B272" t="s">
        <v>6102</v>
      </c>
      <c r="C272" t="s">
        <v>6107</v>
      </c>
      <c r="D272" s="473" t="s">
        <v>6115</v>
      </c>
      <c r="E272" s="473" t="s">
        <v>6116</v>
      </c>
      <c r="AA272" s="154" t="s">
        <v>1973</v>
      </c>
      <c r="AB272" s="155"/>
    </row>
    <row r="273" spans="1:28">
      <c r="A273" s="155" t="s">
        <v>5552</v>
      </c>
      <c r="B273" t="s">
        <v>6102</v>
      </c>
      <c r="C273" t="s">
        <v>6107</v>
      </c>
      <c r="D273" s="473" t="s">
        <v>6115</v>
      </c>
      <c r="E273" s="473" t="s">
        <v>6116</v>
      </c>
      <c r="AA273" s="154" t="s">
        <v>3269</v>
      </c>
      <c r="AB273" s="155"/>
    </row>
    <row r="274" spans="1:28">
      <c r="A274" s="155" t="s">
        <v>5552</v>
      </c>
      <c r="B274" t="s">
        <v>6102</v>
      </c>
      <c r="C274" t="s">
        <v>6107</v>
      </c>
      <c r="D274" s="473" t="s">
        <v>6117</v>
      </c>
      <c r="AA274" s="154" t="s">
        <v>3741</v>
      </c>
      <c r="AB274" s="155"/>
    </row>
    <row r="275" spans="1:28">
      <c r="A275" s="155" t="s">
        <v>5552</v>
      </c>
      <c r="B275" t="s">
        <v>6102</v>
      </c>
      <c r="C275" t="s">
        <v>6107</v>
      </c>
      <c r="D275" s="473" t="s">
        <v>6118</v>
      </c>
      <c r="AA275" s="154" t="s">
        <v>488</v>
      </c>
      <c r="AB275" s="155"/>
    </row>
    <row r="276" spans="1:28">
      <c r="A276" s="155" t="s">
        <v>5552</v>
      </c>
      <c r="B276" t="s">
        <v>6102</v>
      </c>
      <c r="C276" t="s">
        <v>6107</v>
      </c>
      <c r="D276" s="473" t="s">
        <v>6118</v>
      </c>
      <c r="AA276" s="154" t="s">
        <v>1894</v>
      </c>
      <c r="AB276" s="155"/>
    </row>
    <row r="277" spans="1:28">
      <c r="A277" s="154" t="s">
        <v>5552</v>
      </c>
      <c r="B277" t="s">
        <v>6119</v>
      </c>
      <c r="AA277" s="154" t="s">
        <v>5265</v>
      </c>
      <c r="AB277" s="155"/>
    </row>
    <row r="278" spans="1:28">
      <c r="A278" s="155" t="s">
        <v>5552</v>
      </c>
      <c r="B278" t="s">
        <v>6120</v>
      </c>
      <c r="C278" t="s">
        <v>6121</v>
      </c>
      <c r="D278" s="473" t="s">
        <v>6122</v>
      </c>
      <c r="E278" s="473" t="s">
        <v>6123</v>
      </c>
      <c r="F278" s="473" t="s">
        <v>6124</v>
      </c>
      <c r="G278" s="473" t="s">
        <v>6125</v>
      </c>
      <c r="AA278" s="154" t="s">
        <v>1184</v>
      </c>
      <c r="AB278" s="155"/>
    </row>
    <row r="279" spans="1:28">
      <c r="A279" s="534" t="s">
        <v>5552</v>
      </c>
      <c r="B279" t="s">
        <v>6126</v>
      </c>
      <c r="C279" t="s">
        <v>6127</v>
      </c>
      <c r="AA279" s="522" t="s">
        <v>1182</v>
      </c>
      <c r="AB279" s="155"/>
    </row>
    <row r="280" spans="1:28">
      <c r="A280" s="155" t="s">
        <v>5552</v>
      </c>
      <c r="B280" t="s">
        <v>6126</v>
      </c>
      <c r="C280" t="s">
        <v>6127</v>
      </c>
      <c r="AA280" s="154" t="s">
        <v>1185</v>
      </c>
      <c r="AB280" s="155"/>
    </row>
    <row r="281" spans="1:28">
      <c r="A281" s="534" t="s">
        <v>5552</v>
      </c>
      <c r="B281" t="s">
        <v>6126</v>
      </c>
      <c r="C281" t="s">
        <v>6127</v>
      </c>
      <c r="AA281" s="522" t="s">
        <v>1184</v>
      </c>
      <c r="AB281" s="155"/>
    </row>
    <row r="282" spans="1:28">
      <c r="A282" s="155" t="s">
        <v>5552</v>
      </c>
      <c r="B282" t="s">
        <v>6126</v>
      </c>
      <c r="C282" t="s">
        <v>6127</v>
      </c>
      <c r="AA282" s="154" t="s">
        <v>1173</v>
      </c>
      <c r="AB282" s="155"/>
    </row>
    <row r="283" spans="1:28">
      <c r="A283" s="155" t="s">
        <v>5552</v>
      </c>
      <c r="B283" t="s">
        <v>6128</v>
      </c>
      <c r="C283" t="s">
        <v>6129</v>
      </c>
      <c r="AA283" s="154" t="s">
        <v>3234</v>
      </c>
      <c r="AB283" s="155"/>
    </row>
    <row r="284" spans="1:28">
      <c r="A284" s="155" t="s">
        <v>5552</v>
      </c>
      <c r="B284" t="s">
        <v>6128</v>
      </c>
      <c r="C284" t="s">
        <v>6129</v>
      </c>
      <c r="D284" s="473" t="s">
        <v>3075</v>
      </c>
      <c r="AA284" s="154" t="s">
        <v>1565</v>
      </c>
      <c r="AB284" s="155"/>
    </row>
    <row r="285" spans="1:28">
      <c r="A285" s="155" t="s">
        <v>5552</v>
      </c>
      <c r="B285" t="s">
        <v>6128</v>
      </c>
      <c r="C285" t="s">
        <v>6129</v>
      </c>
      <c r="D285" s="473" t="s">
        <v>3075</v>
      </c>
      <c r="AA285" s="154" t="s">
        <v>1564</v>
      </c>
      <c r="AB285" s="155"/>
    </row>
    <row r="286" spans="1:28">
      <c r="A286" s="154" t="s">
        <v>5552</v>
      </c>
      <c r="B286" t="s">
        <v>6128</v>
      </c>
      <c r="C286" t="s">
        <v>6129</v>
      </c>
      <c r="D286" s="473" t="s">
        <v>3075</v>
      </c>
      <c r="AA286" s="154" t="s">
        <v>4766</v>
      </c>
      <c r="AB286" s="155"/>
    </row>
    <row r="287" spans="1:28">
      <c r="A287" s="155" t="s">
        <v>5552</v>
      </c>
      <c r="B287" t="s">
        <v>6130</v>
      </c>
      <c r="C287" t="s">
        <v>6131</v>
      </c>
      <c r="AA287" s="154" t="s">
        <v>1563</v>
      </c>
      <c r="AB287" s="155"/>
    </row>
    <row r="288" spans="1:28">
      <c r="A288" s="155" t="s">
        <v>5552</v>
      </c>
      <c r="B288" t="s">
        <v>6130</v>
      </c>
      <c r="C288" t="s">
        <v>6131</v>
      </c>
      <c r="AA288" s="154" t="s">
        <v>1562</v>
      </c>
      <c r="AB288" s="155"/>
    </row>
    <row r="289" spans="1:28">
      <c r="A289" s="154" t="s">
        <v>5552</v>
      </c>
      <c r="B289" t="s">
        <v>6130</v>
      </c>
      <c r="C289" t="s">
        <v>6131</v>
      </c>
      <c r="D289" s="473" t="s">
        <v>6132</v>
      </c>
      <c r="AA289" s="154" t="s">
        <v>1562</v>
      </c>
      <c r="AB289" s="155"/>
    </row>
    <row r="290" spans="1:28">
      <c r="A290" s="154" t="s">
        <v>5552</v>
      </c>
      <c r="B290" t="s">
        <v>6130</v>
      </c>
      <c r="C290" t="s">
        <v>6131</v>
      </c>
      <c r="D290" s="473" t="s">
        <v>6132</v>
      </c>
      <c r="AA290" s="154" t="s">
        <v>1563</v>
      </c>
      <c r="AB290" s="155"/>
    </row>
    <row r="291" spans="1:28">
      <c r="A291" s="154" t="s">
        <v>5552</v>
      </c>
      <c r="B291" t="s">
        <v>6133</v>
      </c>
      <c r="C291" t="s">
        <v>6134</v>
      </c>
      <c r="AA291" s="154" t="s">
        <v>4889</v>
      </c>
      <c r="AB291" s="155"/>
    </row>
    <row r="292" spans="1:28">
      <c r="A292" s="154" t="s">
        <v>5552</v>
      </c>
      <c r="B292" t="s">
        <v>6133</v>
      </c>
      <c r="C292" t="s">
        <v>6134</v>
      </c>
      <c r="AA292" s="154" t="s">
        <v>4890</v>
      </c>
      <c r="AB292" s="155"/>
    </row>
    <row r="293" spans="1:28">
      <c r="A293" s="154" t="s">
        <v>5552</v>
      </c>
      <c r="B293" t="s">
        <v>6133</v>
      </c>
      <c r="C293" t="s">
        <v>6134</v>
      </c>
      <c r="AA293" s="154" t="s">
        <v>4891</v>
      </c>
      <c r="AB293" s="155"/>
    </row>
    <row r="294" spans="1:28">
      <c r="A294" s="155" t="s">
        <v>5552</v>
      </c>
      <c r="B294" t="s">
        <v>6133</v>
      </c>
      <c r="C294" t="s">
        <v>6135</v>
      </c>
      <c r="AA294" s="154" t="s">
        <v>4060</v>
      </c>
      <c r="AB294" s="155"/>
    </row>
    <row r="295" spans="1:28">
      <c r="A295" s="155" t="s">
        <v>5552</v>
      </c>
      <c r="B295" t="s">
        <v>6136</v>
      </c>
      <c r="C295" t="s">
        <v>6137</v>
      </c>
      <c r="AA295" s="154" t="s">
        <v>24</v>
      </c>
      <c r="AB295" s="155" t="s">
        <v>5577</v>
      </c>
    </row>
    <row r="296" spans="1:28">
      <c r="A296" s="155" t="s">
        <v>5552</v>
      </c>
      <c r="B296" t="s">
        <v>6136</v>
      </c>
      <c r="C296" t="s">
        <v>6137</v>
      </c>
      <c r="AA296" s="154" t="s">
        <v>24</v>
      </c>
      <c r="AB296" s="155" t="s">
        <v>5577</v>
      </c>
    </row>
    <row r="297" spans="1:28">
      <c r="A297" s="155" t="s">
        <v>5552</v>
      </c>
      <c r="B297" t="s">
        <v>6136</v>
      </c>
      <c r="C297" t="s">
        <v>6137</v>
      </c>
      <c r="AA297" s="154" t="s">
        <v>24</v>
      </c>
      <c r="AB297" s="155" t="s">
        <v>5577</v>
      </c>
    </row>
    <row r="298" spans="1:28">
      <c r="A298" s="154" t="s">
        <v>5552</v>
      </c>
      <c r="B298" t="s">
        <v>6136</v>
      </c>
      <c r="C298" t="s">
        <v>6137</v>
      </c>
      <c r="D298" s="473" t="s">
        <v>6138</v>
      </c>
      <c r="AA298" s="154" t="s">
        <v>4586</v>
      </c>
      <c r="AB298" s="155" t="s">
        <v>5577</v>
      </c>
    </row>
    <row r="299" spans="1:28">
      <c r="A299" s="155" t="s">
        <v>5552</v>
      </c>
      <c r="B299" t="s">
        <v>6136</v>
      </c>
      <c r="C299" t="s">
        <v>6137</v>
      </c>
      <c r="D299" s="473" t="s">
        <v>6139</v>
      </c>
      <c r="AA299" s="154" t="s">
        <v>3921</v>
      </c>
      <c r="AB299" s="155" t="s">
        <v>5577</v>
      </c>
    </row>
    <row r="300" spans="1:28">
      <c r="A300" s="154" t="s">
        <v>5552</v>
      </c>
      <c r="B300" t="s">
        <v>6136</v>
      </c>
      <c r="C300" t="s">
        <v>6137</v>
      </c>
      <c r="D300" s="473" t="s">
        <v>6140</v>
      </c>
      <c r="AA300" s="154" t="s">
        <v>4587</v>
      </c>
      <c r="AB300" s="155" t="s">
        <v>5577</v>
      </c>
    </row>
    <row r="301" spans="1:28">
      <c r="A301" s="155" t="s">
        <v>5552</v>
      </c>
      <c r="B301" t="s">
        <v>6136</v>
      </c>
      <c r="C301" t="s">
        <v>6141</v>
      </c>
      <c r="AA301" s="154" t="s">
        <v>1561</v>
      </c>
      <c r="AB301" s="155"/>
    </row>
    <row r="302" spans="1:28">
      <c r="A302" s="155" t="s">
        <v>5552</v>
      </c>
      <c r="B302" t="s">
        <v>6136</v>
      </c>
      <c r="C302" t="s">
        <v>6141</v>
      </c>
      <c r="AA302" s="154" t="s">
        <v>1560</v>
      </c>
      <c r="AB302" s="155"/>
    </row>
    <row r="303" spans="1:28">
      <c r="A303" s="484" t="s">
        <v>5552</v>
      </c>
      <c r="B303" t="s">
        <v>6142</v>
      </c>
      <c r="AA303" s="484" t="s">
        <v>5047</v>
      </c>
      <c r="AB303" s="155"/>
    </row>
    <row r="304" spans="1:28">
      <c r="A304" s="484" t="s">
        <v>5552</v>
      </c>
      <c r="B304" t="s">
        <v>6142</v>
      </c>
      <c r="AA304" s="484" t="s">
        <v>5048</v>
      </c>
      <c r="AB304" s="155"/>
    </row>
    <row r="305" spans="1:28">
      <c r="A305" s="154" t="s">
        <v>5552</v>
      </c>
      <c r="B305" t="s">
        <v>6143</v>
      </c>
      <c r="C305" t="s">
        <v>6144</v>
      </c>
      <c r="AA305" s="154" t="s">
        <v>5265</v>
      </c>
      <c r="AB305" s="155"/>
    </row>
    <row r="306" spans="1:28">
      <c r="A306" s="155" t="s">
        <v>5552</v>
      </c>
      <c r="B306" t="s">
        <v>6143</v>
      </c>
      <c r="C306" t="s">
        <v>6144</v>
      </c>
      <c r="D306" s="473" t="s">
        <v>6145</v>
      </c>
      <c r="E306" s="473" t="s">
        <v>6146</v>
      </c>
      <c r="AA306" s="154" t="s">
        <v>3269</v>
      </c>
      <c r="AB306" s="155"/>
    </row>
    <row r="307" spans="1:28" ht="27.75" customHeight="1">
      <c r="A307" s="154" t="s">
        <v>5552</v>
      </c>
      <c r="B307" t="s">
        <v>6147</v>
      </c>
      <c r="C307" t="s">
        <v>6148</v>
      </c>
      <c r="AA307" s="154" t="s">
        <v>3929</v>
      </c>
      <c r="AB307" s="155" t="s">
        <v>5582</v>
      </c>
    </row>
    <row r="308" spans="1:28">
      <c r="A308" s="155" t="s">
        <v>5552</v>
      </c>
      <c r="B308" t="s">
        <v>6143</v>
      </c>
      <c r="C308" t="s">
        <v>6144</v>
      </c>
      <c r="D308" s="473" t="s">
        <v>6149</v>
      </c>
      <c r="E308" s="473" t="s">
        <v>6150</v>
      </c>
      <c r="AA308" s="154" t="s">
        <v>626</v>
      </c>
      <c r="AB308" s="155"/>
    </row>
    <row r="309" spans="1:28">
      <c r="A309" s="155" t="s">
        <v>5552</v>
      </c>
      <c r="B309" t="s">
        <v>6143</v>
      </c>
      <c r="C309" t="s">
        <v>6144</v>
      </c>
      <c r="D309" s="473" t="s">
        <v>6149</v>
      </c>
      <c r="E309" s="473" t="s">
        <v>6151</v>
      </c>
      <c r="AA309" s="154" t="s">
        <v>1419</v>
      </c>
      <c r="AB309" s="155"/>
    </row>
    <row r="310" spans="1:28">
      <c r="A310" s="155" t="s">
        <v>5552</v>
      </c>
      <c r="B310" t="s">
        <v>6143</v>
      </c>
      <c r="C310" t="s">
        <v>6144</v>
      </c>
      <c r="D310" s="473" t="s">
        <v>6149</v>
      </c>
      <c r="E310" s="473" t="s">
        <v>6151</v>
      </c>
      <c r="AA310" s="154" t="s">
        <v>2302</v>
      </c>
      <c r="AB310" s="155"/>
    </row>
    <row r="311" spans="1:28">
      <c r="A311" s="154" t="s">
        <v>5552</v>
      </c>
      <c r="B311" t="s">
        <v>6143</v>
      </c>
      <c r="C311" t="s">
        <v>6144</v>
      </c>
      <c r="D311" s="473" t="s">
        <v>6149</v>
      </c>
      <c r="E311" s="473" t="s">
        <v>6151</v>
      </c>
      <c r="AA311" s="154" t="s">
        <v>3415</v>
      </c>
      <c r="AB311" s="155"/>
    </row>
    <row r="312" spans="1:28">
      <c r="A312" s="154" t="s">
        <v>5552</v>
      </c>
      <c r="B312" t="s">
        <v>6143</v>
      </c>
      <c r="C312" t="s">
        <v>6144</v>
      </c>
      <c r="D312" s="473" t="s">
        <v>6149</v>
      </c>
      <c r="E312" s="473" t="s">
        <v>6151</v>
      </c>
      <c r="AA312" s="154" t="s">
        <v>2302</v>
      </c>
      <c r="AB312" s="155"/>
    </row>
    <row r="313" spans="1:28">
      <c r="A313" s="155" t="s">
        <v>5552</v>
      </c>
      <c r="B313" t="s">
        <v>6143</v>
      </c>
      <c r="C313" t="s">
        <v>6152</v>
      </c>
      <c r="D313" s="473" t="s">
        <v>6153</v>
      </c>
      <c r="E313" s="473" t="s">
        <v>6154</v>
      </c>
      <c r="F313" s="473" t="s">
        <v>6155</v>
      </c>
      <c r="G313" s="473" t="s">
        <v>6156</v>
      </c>
      <c r="H313" s="473" t="s">
        <v>6157</v>
      </c>
      <c r="AA313" s="154" t="s">
        <v>1851</v>
      </c>
      <c r="AB313" s="155"/>
    </row>
    <row r="314" spans="1:28">
      <c r="A314" s="155" t="s">
        <v>5552</v>
      </c>
      <c r="B314" t="s">
        <v>6143</v>
      </c>
      <c r="C314" t="s">
        <v>6152</v>
      </c>
      <c r="D314" s="473" t="s">
        <v>6153</v>
      </c>
      <c r="E314" s="473" t="s">
        <v>6154</v>
      </c>
      <c r="F314" s="473" t="s">
        <v>6155</v>
      </c>
      <c r="G314" s="473" t="s">
        <v>6156</v>
      </c>
      <c r="H314" s="473" t="s">
        <v>6157</v>
      </c>
      <c r="AA314" s="154" t="s">
        <v>1851</v>
      </c>
      <c r="AB314" s="155"/>
    </row>
    <row r="315" spans="1:28">
      <c r="A315" s="484" t="s">
        <v>5552</v>
      </c>
      <c r="B315" t="s">
        <v>6143</v>
      </c>
      <c r="C315" t="s">
        <v>6152</v>
      </c>
      <c r="D315" s="473" t="s">
        <v>6153</v>
      </c>
      <c r="E315" s="473" t="s">
        <v>6154</v>
      </c>
      <c r="F315" s="473" t="s">
        <v>6155</v>
      </c>
      <c r="G315" s="473" t="s">
        <v>6156</v>
      </c>
      <c r="H315" s="473" t="s">
        <v>6157</v>
      </c>
      <c r="AA315" s="484" t="s">
        <v>5049</v>
      </c>
      <c r="AB315" s="155"/>
    </row>
    <row r="316" spans="1:28">
      <c r="A316" s="484" t="s">
        <v>5552</v>
      </c>
      <c r="B316" t="s">
        <v>6143</v>
      </c>
      <c r="C316" t="s">
        <v>6152</v>
      </c>
      <c r="D316" s="473" t="s">
        <v>6153</v>
      </c>
      <c r="E316" s="473" t="s">
        <v>6154</v>
      </c>
      <c r="F316" s="473" t="s">
        <v>6155</v>
      </c>
      <c r="G316" s="473" t="s">
        <v>6156</v>
      </c>
      <c r="H316" s="473" t="s">
        <v>6157</v>
      </c>
      <c r="AA316" s="484" t="s">
        <v>5050</v>
      </c>
      <c r="AB316" s="155"/>
    </row>
    <row r="317" spans="1:28">
      <c r="A317" s="484" t="s">
        <v>5552</v>
      </c>
      <c r="B317" t="s">
        <v>6143</v>
      </c>
      <c r="C317" t="s">
        <v>6152</v>
      </c>
      <c r="D317" s="473" t="s">
        <v>6153</v>
      </c>
      <c r="E317" s="473" t="s">
        <v>6154</v>
      </c>
      <c r="F317" s="473" t="s">
        <v>6155</v>
      </c>
      <c r="G317" s="473" t="s">
        <v>6156</v>
      </c>
      <c r="H317" s="473" t="s">
        <v>6157</v>
      </c>
      <c r="AA317" s="484" t="s">
        <v>5051</v>
      </c>
      <c r="AB317" s="155"/>
    </row>
    <row r="318" spans="1:28">
      <c r="A318" s="155" t="s">
        <v>5552</v>
      </c>
      <c r="B318" t="s">
        <v>6143</v>
      </c>
      <c r="C318" t="s">
        <v>6158</v>
      </c>
      <c r="D318" s="473" t="s">
        <v>6159</v>
      </c>
      <c r="E318" s="473" t="s">
        <v>6160</v>
      </c>
      <c r="F318" s="473" t="s">
        <v>6161</v>
      </c>
      <c r="G318" s="473" t="s">
        <v>3071</v>
      </c>
      <c r="AA318" s="154" t="s">
        <v>1568</v>
      </c>
      <c r="AB318" s="155"/>
    </row>
    <row r="319" spans="1:28">
      <c r="A319" s="155" t="s">
        <v>5552</v>
      </c>
      <c r="B319" t="s">
        <v>6143</v>
      </c>
      <c r="C319" t="s">
        <v>6158</v>
      </c>
      <c r="D319" s="473" t="s">
        <v>6159</v>
      </c>
      <c r="E319" s="473" t="s">
        <v>6160</v>
      </c>
      <c r="F319" s="473" t="s">
        <v>6161</v>
      </c>
      <c r="G319" s="473" t="s">
        <v>3071</v>
      </c>
      <c r="AA319" s="154" t="s">
        <v>1562</v>
      </c>
      <c r="AB319" s="155"/>
    </row>
    <row r="320" spans="1:28" ht="18.75" customHeight="1">
      <c r="A320" s="155" t="s">
        <v>5552</v>
      </c>
      <c r="B320" t="s">
        <v>6143</v>
      </c>
      <c r="C320" t="s">
        <v>6158</v>
      </c>
      <c r="D320" s="473" t="s">
        <v>6159</v>
      </c>
      <c r="E320" s="473" t="s">
        <v>6160</v>
      </c>
      <c r="F320" s="473" t="s">
        <v>6161</v>
      </c>
      <c r="G320" s="473" t="s">
        <v>3071</v>
      </c>
      <c r="AA320" s="154" t="s">
        <v>1565</v>
      </c>
      <c r="AB320" s="155"/>
    </row>
    <row r="321" spans="1:28">
      <c r="A321" s="155" t="s">
        <v>5552</v>
      </c>
      <c r="B321" t="s">
        <v>6143</v>
      </c>
      <c r="C321" t="s">
        <v>6158</v>
      </c>
      <c r="D321" s="473" t="s">
        <v>6159</v>
      </c>
      <c r="E321" s="473" t="s">
        <v>6160</v>
      </c>
      <c r="F321" s="473" t="s">
        <v>6161</v>
      </c>
      <c r="G321" s="473" t="s">
        <v>3071</v>
      </c>
      <c r="AA321" s="154" t="s">
        <v>1564</v>
      </c>
      <c r="AB321" s="155"/>
    </row>
    <row r="322" spans="1:28">
      <c r="A322" s="155" t="s">
        <v>5552</v>
      </c>
      <c r="B322" t="s">
        <v>6143</v>
      </c>
      <c r="C322" t="s">
        <v>6158</v>
      </c>
      <c r="D322" s="473" t="s">
        <v>6159</v>
      </c>
      <c r="E322" s="473" t="s">
        <v>6160</v>
      </c>
      <c r="F322" s="473" t="s">
        <v>6161</v>
      </c>
      <c r="G322" s="473" t="s">
        <v>3071</v>
      </c>
      <c r="AA322" s="154" t="s">
        <v>1561</v>
      </c>
      <c r="AB322" s="155"/>
    </row>
    <row r="323" spans="1:28">
      <c r="A323" s="155" t="s">
        <v>5552</v>
      </c>
      <c r="B323" t="s">
        <v>6143</v>
      </c>
      <c r="C323" t="s">
        <v>6158</v>
      </c>
      <c r="D323" s="473" t="s">
        <v>6159</v>
      </c>
      <c r="E323" s="473" t="s">
        <v>6160</v>
      </c>
      <c r="F323" s="473" t="s">
        <v>6161</v>
      </c>
      <c r="G323" s="473" t="s">
        <v>3071</v>
      </c>
      <c r="AA323" s="154" t="s">
        <v>1560</v>
      </c>
      <c r="AB323" s="155"/>
    </row>
    <row r="324" spans="1:28">
      <c r="A324" s="155" t="s">
        <v>5552</v>
      </c>
      <c r="B324" t="s">
        <v>6143</v>
      </c>
      <c r="C324" t="s">
        <v>6158</v>
      </c>
      <c r="D324" s="473" t="s">
        <v>6159</v>
      </c>
      <c r="E324" s="473" t="s">
        <v>6160</v>
      </c>
      <c r="F324" s="473" t="s">
        <v>6161</v>
      </c>
      <c r="G324" s="473" t="s">
        <v>3071</v>
      </c>
      <c r="AA324" s="154" t="s">
        <v>2243</v>
      </c>
      <c r="AB324" s="155"/>
    </row>
    <row r="325" spans="1:28">
      <c r="A325" s="534" t="s">
        <v>5552</v>
      </c>
      <c r="B325" t="s">
        <v>6162</v>
      </c>
      <c r="AA325" s="522" t="s">
        <v>2240</v>
      </c>
      <c r="AB325" s="155"/>
    </row>
    <row r="326" spans="1:28">
      <c r="A326" s="534" t="s">
        <v>5552</v>
      </c>
      <c r="B326" t="s">
        <v>6162</v>
      </c>
      <c r="AA326" s="522" t="s">
        <v>3269</v>
      </c>
      <c r="AB326" s="155"/>
    </row>
    <row r="327" spans="1:28">
      <c r="A327" s="155" t="s">
        <v>5552</v>
      </c>
      <c r="B327" t="s">
        <v>6162</v>
      </c>
      <c r="C327" t="s">
        <v>6163</v>
      </c>
      <c r="AA327" s="154" t="s">
        <v>2240</v>
      </c>
      <c r="AB327" s="155"/>
    </row>
    <row r="328" spans="1:28">
      <c r="A328" s="155" t="s">
        <v>5552</v>
      </c>
      <c r="B328" t="s">
        <v>6162</v>
      </c>
      <c r="C328" t="s">
        <v>6164</v>
      </c>
      <c r="AA328" s="154" t="s">
        <v>855</v>
      </c>
      <c r="AB328" s="155"/>
    </row>
    <row r="329" spans="1:28">
      <c r="A329" s="154" t="s">
        <v>5552</v>
      </c>
      <c r="B329" t="s">
        <v>6162</v>
      </c>
      <c r="C329" t="s">
        <v>6164</v>
      </c>
      <c r="AA329" s="154" t="s">
        <v>4765</v>
      </c>
      <c r="AB329" s="155"/>
    </row>
    <row r="330" spans="1:28">
      <c r="A330" s="155" t="s">
        <v>5552</v>
      </c>
      <c r="B330" t="s">
        <v>6147</v>
      </c>
      <c r="AA330" s="154" t="s">
        <v>991</v>
      </c>
      <c r="AB330" s="155"/>
    </row>
    <row r="331" spans="1:28">
      <c r="A331" s="522" t="s">
        <v>5552</v>
      </c>
      <c r="B331" t="s">
        <v>6147</v>
      </c>
      <c r="AA331" s="522" t="s">
        <v>3208</v>
      </c>
      <c r="AB331" s="155"/>
    </row>
    <row r="332" spans="1:28">
      <c r="A332" s="738" t="s">
        <v>5552</v>
      </c>
      <c r="B332" t="s">
        <v>6147</v>
      </c>
      <c r="C332" t="s">
        <v>6165</v>
      </c>
      <c r="D332" s="473" t="s">
        <v>6166</v>
      </c>
      <c r="E332" s="473" t="s">
        <v>6167</v>
      </c>
      <c r="AA332" s="738" t="s">
        <v>4602</v>
      </c>
      <c r="AB332" s="155" t="s">
        <v>5577</v>
      </c>
    </row>
    <row r="333" spans="1:28">
      <c r="A333" s="154" t="s">
        <v>5552</v>
      </c>
      <c r="B333" t="s">
        <v>6147</v>
      </c>
      <c r="C333" t="s">
        <v>6168</v>
      </c>
      <c r="AA333" s="154" t="s">
        <v>5261</v>
      </c>
      <c r="AB333" s="155"/>
    </row>
    <row r="334" spans="1:28">
      <c r="A334" s="154" t="s">
        <v>5552</v>
      </c>
      <c r="B334" t="s">
        <v>6147</v>
      </c>
      <c r="C334" t="s">
        <v>6168</v>
      </c>
      <c r="AA334" s="154" t="s">
        <v>5267</v>
      </c>
      <c r="AB334" s="155"/>
    </row>
    <row r="335" spans="1:28">
      <c r="A335" s="155" t="s">
        <v>5552</v>
      </c>
      <c r="B335" t="s">
        <v>6147</v>
      </c>
      <c r="C335" t="s">
        <v>6169</v>
      </c>
      <c r="AA335" s="154" t="s">
        <v>1980</v>
      </c>
      <c r="AB335" s="155"/>
    </row>
    <row r="336" spans="1:28">
      <c r="A336" s="155" t="s">
        <v>5552</v>
      </c>
      <c r="B336" t="s">
        <v>6147</v>
      </c>
      <c r="C336" t="s">
        <v>6169</v>
      </c>
      <c r="AA336" s="154" t="s">
        <v>3926</v>
      </c>
      <c r="AB336" s="155" t="s">
        <v>5577</v>
      </c>
    </row>
    <row r="337" spans="1:28">
      <c r="A337" s="155" t="s">
        <v>6170</v>
      </c>
      <c r="B337" t="s">
        <v>6171</v>
      </c>
      <c r="C337" t="s">
        <v>6172</v>
      </c>
      <c r="D337" s="473" t="s">
        <v>6173</v>
      </c>
      <c r="E337" s="473" t="s">
        <v>6174</v>
      </c>
      <c r="AA337" s="154" t="s">
        <v>3926</v>
      </c>
      <c r="AB337" s="155"/>
    </row>
    <row r="338" spans="1:28">
      <c r="A338" s="155" t="s">
        <v>5552</v>
      </c>
      <c r="B338" t="s">
        <v>6147</v>
      </c>
      <c r="C338" t="s">
        <v>6169</v>
      </c>
      <c r="AA338" s="154" t="s">
        <v>3929</v>
      </c>
      <c r="AB338" s="155" t="s">
        <v>5577</v>
      </c>
    </row>
    <row r="339" spans="1:28">
      <c r="A339" s="154" t="s">
        <v>5552</v>
      </c>
      <c r="B339" t="s">
        <v>6147</v>
      </c>
      <c r="C339" t="s">
        <v>6169</v>
      </c>
      <c r="AA339" s="154" t="s">
        <v>5260</v>
      </c>
      <c r="AB339" s="155"/>
    </row>
    <row r="340" spans="1:28">
      <c r="A340" s="155" t="s">
        <v>5552</v>
      </c>
      <c r="B340" t="s">
        <v>6147</v>
      </c>
      <c r="C340" t="s">
        <v>6175</v>
      </c>
      <c r="AA340" s="154" t="s">
        <v>992</v>
      </c>
      <c r="AB340" s="155"/>
    </row>
    <row r="341" spans="1:28">
      <c r="A341" s="155" t="s">
        <v>5552</v>
      </c>
      <c r="B341" t="s">
        <v>6176</v>
      </c>
      <c r="AA341" s="154" t="s">
        <v>991</v>
      </c>
      <c r="AB341" s="155"/>
    </row>
    <row r="342" spans="1:28">
      <c r="A342" s="155" t="s">
        <v>5552</v>
      </c>
      <c r="B342" t="s">
        <v>6176</v>
      </c>
      <c r="C342" t="s">
        <v>6177</v>
      </c>
      <c r="AA342" s="154" t="s">
        <v>4387</v>
      </c>
      <c r="AB342" s="155"/>
    </row>
    <row r="343" spans="1:28">
      <c r="A343" s="155" t="s">
        <v>5552</v>
      </c>
      <c r="B343" t="s">
        <v>6176</v>
      </c>
      <c r="C343" t="s">
        <v>6177</v>
      </c>
      <c r="AA343" s="154" t="s">
        <v>4403</v>
      </c>
      <c r="AB343" s="155"/>
    </row>
    <row r="344" spans="1:28">
      <c r="A344" s="155" t="s">
        <v>5552</v>
      </c>
      <c r="B344" t="s">
        <v>6176</v>
      </c>
      <c r="C344" t="s">
        <v>6177</v>
      </c>
      <c r="AA344" s="154" t="s">
        <v>4563</v>
      </c>
      <c r="AB344" s="155"/>
    </row>
    <row r="345" spans="1:28">
      <c r="A345" s="155" t="s">
        <v>5552</v>
      </c>
      <c r="B345" t="s">
        <v>6176</v>
      </c>
      <c r="C345" t="s">
        <v>6177</v>
      </c>
      <c r="AA345" s="154" t="s">
        <v>4563</v>
      </c>
      <c r="AB345" s="155"/>
    </row>
    <row r="346" spans="1:28">
      <c r="A346" s="155" t="s">
        <v>5552</v>
      </c>
      <c r="B346" t="s">
        <v>6176</v>
      </c>
      <c r="C346" t="s">
        <v>6177</v>
      </c>
      <c r="AA346" s="154" t="s">
        <v>544</v>
      </c>
      <c r="AB346" s="155"/>
    </row>
    <row r="347" spans="1:28">
      <c r="A347" s="155" t="s">
        <v>5552</v>
      </c>
      <c r="B347" t="s">
        <v>6176</v>
      </c>
      <c r="C347" t="s">
        <v>6177</v>
      </c>
      <c r="AA347" s="154" t="s">
        <v>544</v>
      </c>
      <c r="AB347" s="155"/>
    </row>
    <row r="348" spans="1:28">
      <c r="A348" s="155" t="s">
        <v>5552</v>
      </c>
      <c r="B348" t="s">
        <v>6176</v>
      </c>
      <c r="C348" t="s">
        <v>6177</v>
      </c>
      <c r="AA348" s="154" t="s">
        <v>544</v>
      </c>
      <c r="AB348" s="155"/>
    </row>
    <row r="349" spans="1:28">
      <c r="A349" s="728" t="s">
        <v>5552</v>
      </c>
      <c r="B349" t="s">
        <v>6178</v>
      </c>
      <c r="C349" t="s">
        <v>6179</v>
      </c>
      <c r="AA349" s="728" t="s">
        <v>5052</v>
      </c>
      <c r="AB349" s="155"/>
    </row>
    <row r="350" spans="1:28">
      <c r="A350" s="728" t="s">
        <v>5552</v>
      </c>
      <c r="B350" t="s">
        <v>6178</v>
      </c>
      <c r="C350" t="s">
        <v>6179</v>
      </c>
      <c r="AA350" s="728" t="s">
        <v>5054</v>
      </c>
      <c r="AB350" s="155"/>
    </row>
    <row r="351" spans="1:28">
      <c r="A351" s="155" t="s">
        <v>5552</v>
      </c>
      <c r="B351" t="s">
        <v>6180</v>
      </c>
      <c r="AA351" s="154" t="s">
        <v>3929</v>
      </c>
      <c r="AB351" s="155" t="s">
        <v>5578</v>
      </c>
    </row>
    <row r="352" spans="1:28">
      <c r="A352" s="155" t="s">
        <v>5552</v>
      </c>
      <c r="B352" t="s">
        <v>6180</v>
      </c>
      <c r="AA352" s="154" t="s">
        <v>3929</v>
      </c>
      <c r="AB352" s="155" t="s">
        <v>5578</v>
      </c>
    </row>
    <row r="353" spans="1:28">
      <c r="A353" s="155" t="s">
        <v>5552</v>
      </c>
      <c r="B353" t="s">
        <v>6181</v>
      </c>
      <c r="AA353" s="154" t="s">
        <v>2102</v>
      </c>
      <c r="AB353" s="155"/>
    </row>
    <row r="354" spans="1:28">
      <c r="A354" s="155" t="s">
        <v>5552</v>
      </c>
      <c r="B354" t="s">
        <v>6181</v>
      </c>
      <c r="AA354" s="154" t="s">
        <v>1865</v>
      </c>
      <c r="AB354" s="155"/>
    </row>
    <row r="355" spans="1:28">
      <c r="A355" s="155" t="s">
        <v>5552</v>
      </c>
      <c r="B355" t="s">
        <v>6181</v>
      </c>
      <c r="C355" t="s">
        <v>6182</v>
      </c>
      <c r="AA355" s="154" t="s">
        <v>1928</v>
      </c>
      <c r="AB355" s="155"/>
    </row>
    <row r="356" spans="1:28" s="154" customFormat="1" ht="12.75">
      <c r="A356" s="154" t="s">
        <v>5552</v>
      </c>
      <c r="B356" s="154" t="s">
        <v>6183</v>
      </c>
      <c r="C356" s="154" t="s">
        <v>6184</v>
      </c>
      <c r="AA356" s="154" t="s">
        <v>991</v>
      </c>
    </row>
    <row r="357" spans="1:28">
      <c r="A357" s="155" t="s">
        <v>5552</v>
      </c>
      <c r="B357" t="s">
        <v>6183</v>
      </c>
      <c r="C357" t="s">
        <v>6185</v>
      </c>
      <c r="AA357" s="154" t="s">
        <v>991</v>
      </c>
      <c r="AB357" s="155"/>
    </row>
    <row r="358" spans="1:28">
      <c r="A358" s="155" t="s">
        <v>5552</v>
      </c>
      <c r="B358" t="s">
        <v>6183</v>
      </c>
      <c r="C358" t="s">
        <v>6185</v>
      </c>
      <c r="AA358" s="154" t="s">
        <v>1928</v>
      </c>
      <c r="AB358" s="155"/>
    </row>
    <row r="359" spans="1:28">
      <c r="A359" s="155" t="s">
        <v>5552</v>
      </c>
      <c r="B359" t="s">
        <v>6183</v>
      </c>
      <c r="C359" t="s">
        <v>6185</v>
      </c>
      <c r="AA359" s="154" t="s">
        <v>3208</v>
      </c>
      <c r="AB359" s="155"/>
    </row>
    <row r="360" spans="1:28">
      <c r="A360" s="155" t="s">
        <v>5552</v>
      </c>
      <c r="B360" t="s">
        <v>6183</v>
      </c>
      <c r="C360" t="s">
        <v>6186</v>
      </c>
      <c r="D360" s="473" t="s">
        <v>6187</v>
      </c>
      <c r="AA360" s="154" t="s">
        <v>3933</v>
      </c>
      <c r="AB360" s="155" t="s">
        <v>5577</v>
      </c>
    </row>
    <row r="361" spans="1:28">
      <c r="A361" s="738" t="s">
        <v>5552</v>
      </c>
      <c r="B361" t="s">
        <v>6183</v>
      </c>
      <c r="C361" t="s">
        <v>6186</v>
      </c>
      <c r="D361" s="473" t="s">
        <v>6187</v>
      </c>
      <c r="AA361" s="738" t="s">
        <v>4602</v>
      </c>
      <c r="AB361" s="155" t="s">
        <v>5577</v>
      </c>
    </row>
    <row r="362" spans="1:28">
      <c r="A362" s="155" t="s">
        <v>5552</v>
      </c>
      <c r="B362" t="s">
        <v>6183</v>
      </c>
      <c r="C362" t="s">
        <v>6186</v>
      </c>
      <c r="D362" s="473" t="s">
        <v>6187</v>
      </c>
      <c r="E362" s="473" t="s">
        <v>6188</v>
      </c>
      <c r="AA362" s="154" t="s">
        <v>3933</v>
      </c>
      <c r="AB362" s="155" t="s">
        <v>5577</v>
      </c>
    </row>
    <row r="363" spans="1:28">
      <c r="A363" s="154" t="s">
        <v>5552</v>
      </c>
      <c r="B363" t="s">
        <v>6183</v>
      </c>
      <c r="C363" t="s">
        <v>6186</v>
      </c>
      <c r="D363" s="473" t="s">
        <v>6187</v>
      </c>
      <c r="E363" s="473" t="s">
        <v>6188</v>
      </c>
      <c r="AA363" s="154" t="s">
        <v>4602</v>
      </c>
      <c r="AB363" s="155" t="s">
        <v>5577</v>
      </c>
    </row>
    <row r="364" spans="1:28">
      <c r="A364" s="154" t="s">
        <v>5552</v>
      </c>
      <c r="B364" t="s">
        <v>6183</v>
      </c>
      <c r="C364" t="s">
        <v>6186</v>
      </c>
      <c r="D364" s="473" t="s">
        <v>6189</v>
      </c>
      <c r="AA364" s="154" t="s">
        <v>5262</v>
      </c>
      <c r="AB364" s="155"/>
    </row>
    <row r="365" spans="1:28">
      <c r="A365" s="154" t="s">
        <v>5552</v>
      </c>
      <c r="B365" t="s">
        <v>6183</v>
      </c>
      <c r="C365" t="s">
        <v>6186</v>
      </c>
      <c r="D365" s="473" t="s">
        <v>6189</v>
      </c>
      <c r="AA365" s="154" t="s">
        <v>5263</v>
      </c>
      <c r="AB365" s="155"/>
    </row>
    <row r="366" spans="1:28">
      <c r="A366" s="154" t="s">
        <v>5552</v>
      </c>
      <c r="B366" t="s">
        <v>6183</v>
      </c>
      <c r="C366" t="s">
        <v>6186</v>
      </c>
      <c r="D366" s="473" t="s">
        <v>6189</v>
      </c>
      <c r="AA366" s="154" t="s">
        <v>5265</v>
      </c>
      <c r="AB366" s="155"/>
    </row>
    <row r="367" spans="1:28">
      <c r="A367" s="154" t="s">
        <v>5552</v>
      </c>
      <c r="B367" t="s">
        <v>6183</v>
      </c>
      <c r="C367" t="s">
        <v>6186</v>
      </c>
      <c r="D367" s="473" t="s">
        <v>6189</v>
      </c>
      <c r="E367" s="473" t="s">
        <v>6190</v>
      </c>
      <c r="AA367" s="154" t="s">
        <v>5262</v>
      </c>
      <c r="AB367" s="155"/>
    </row>
    <row r="368" spans="1:28">
      <c r="A368" s="154" t="s">
        <v>5552</v>
      </c>
      <c r="B368" t="s">
        <v>6183</v>
      </c>
      <c r="C368" t="s">
        <v>6186</v>
      </c>
      <c r="D368" s="473" t="s">
        <v>6189</v>
      </c>
      <c r="E368" s="473" t="s">
        <v>6190</v>
      </c>
      <c r="AA368" s="154" t="s">
        <v>5263</v>
      </c>
      <c r="AB368" s="155"/>
    </row>
    <row r="369" spans="1:28">
      <c r="A369" s="155" t="s">
        <v>5552</v>
      </c>
      <c r="B369" t="s">
        <v>6191</v>
      </c>
      <c r="C369" t="s">
        <v>6192</v>
      </c>
      <c r="AA369" s="154" t="s">
        <v>1144</v>
      </c>
      <c r="AB369" s="155"/>
    </row>
    <row r="370" spans="1:28">
      <c r="A370" s="155" t="s">
        <v>5552</v>
      </c>
      <c r="B370" t="s">
        <v>6191</v>
      </c>
      <c r="C370" t="s">
        <v>6192</v>
      </c>
      <c r="AA370" s="154" t="s">
        <v>1144</v>
      </c>
      <c r="AB370" s="155"/>
    </row>
    <row r="371" spans="1:28">
      <c r="A371" s="155" t="s">
        <v>5552</v>
      </c>
      <c r="B371" t="s">
        <v>6191</v>
      </c>
      <c r="C371" t="s">
        <v>6192</v>
      </c>
      <c r="AA371" s="154" t="s">
        <v>1143</v>
      </c>
      <c r="AB371" s="155"/>
    </row>
    <row r="372" spans="1:28">
      <c r="A372" s="155" t="s">
        <v>5552</v>
      </c>
      <c r="B372" t="s">
        <v>6191</v>
      </c>
      <c r="C372" t="s">
        <v>6192</v>
      </c>
      <c r="AA372" s="154" t="s">
        <v>1990</v>
      </c>
      <c r="AB372" s="155"/>
    </row>
    <row r="373" spans="1:28">
      <c r="A373" s="155" t="s">
        <v>5552</v>
      </c>
      <c r="B373" t="s">
        <v>6191</v>
      </c>
      <c r="C373" t="s">
        <v>6192</v>
      </c>
      <c r="AA373" s="154" t="s">
        <v>1142</v>
      </c>
      <c r="AB373" s="155"/>
    </row>
    <row r="374" spans="1:28">
      <c r="A374" s="155" t="s">
        <v>5552</v>
      </c>
      <c r="B374" t="s">
        <v>6193</v>
      </c>
      <c r="AA374" s="154" t="s">
        <v>3741</v>
      </c>
      <c r="AB374" s="155"/>
    </row>
    <row r="375" spans="1:28">
      <c r="A375" s="155" t="s">
        <v>5552</v>
      </c>
      <c r="B375" t="s">
        <v>6194</v>
      </c>
      <c r="C375" t="s">
        <v>6195</v>
      </c>
      <c r="D375" s="473" t="s">
        <v>6196</v>
      </c>
      <c r="E375" s="473" t="s">
        <v>6197</v>
      </c>
      <c r="AA375" s="154" t="s">
        <v>4411</v>
      </c>
      <c r="AB375" s="155"/>
    </row>
    <row r="376" spans="1:28">
      <c r="A376" s="534" t="s">
        <v>5552</v>
      </c>
      <c r="B376" t="s">
        <v>6198</v>
      </c>
      <c r="C376" t="s">
        <v>6199</v>
      </c>
      <c r="AA376" s="522" t="s">
        <v>1560</v>
      </c>
      <c r="AB376" s="155"/>
    </row>
    <row r="377" spans="1:28">
      <c r="A377" s="534" t="s">
        <v>6200</v>
      </c>
      <c r="B377" t="s">
        <v>6201</v>
      </c>
      <c r="C377" t="s">
        <v>6202</v>
      </c>
      <c r="AA377" s="522" t="s">
        <v>3208</v>
      </c>
      <c r="AB377" s="155"/>
    </row>
    <row r="378" spans="1:28">
      <c r="A378" s="155" t="s">
        <v>6200</v>
      </c>
      <c r="B378" t="s">
        <v>6201</v>
      </c>
      <c r="C378" t="s">
        <v>6202</v>
      </c>
      <c r="AA378" s="154" t="s">
        <v>992</v>
      </c>
      <c r="AB378" s="155"/>
    </row>
    <row r="379" spans="1:28">
      <c r="A379" s="155" t="s">
        <v>5556</v>
      </c>
      <c r="B379" t="s">
        <v>5557</v>
      </c>
      <c r="C379" t="s">
        <v>6203</v>
      </c>
      <c r="D379" s="473" t="s">
        <v>6204</v>
      </c>
      <c r="E379" s="473" t="s">
        <v>6205</v>
      </c>
      <c r="F379" s="473" t="s">
        <v>6206</v>
      </c>
      <c r="G379" s="473" t="s">
        <v>6207</v>
      </c>
      <c r="AA379" s="154" t="s">
        <v>4061</v>
      </c>
      <c r="AB379" s="155"/>
    </row>
    <row r="380" spans="1:28">
      <c r="A380" s="736" t="s">
        <v>5556</v>
      </c>
      <c r="B380" t="s">
        <v>5557</v>
      </c>
      <c r="C380" t="s">
        <v>6203</v>
      </c>
      <c r="D380" s="473" t="s">
        <v>6208</v>
      </c>
      <c r="AA380" s="736" t="s">
        <v>4055</v>
      </c>
      <c r="AB380" s="155"/>
    </row>
    <row r="381" spans="1:28">
      <c r="A381" s="736" t="s">
        <v>5556</v>
      </c>
      <c r="B381" t="s">
        <v>5557</v>
      </c>
      <c r="C381" t="s">
        <v>6203</v>
      </c>
      <c r="D381" s="473" t="s">
        <v>6208</v>
      </c>
      <c r="AA381" s="736" t="s">
        <v>4055</v>
      </c>
      <c r="AB381" s="155"/>
    </row>
    <row r="382" spans="1:28">
      <c r="A382" s="736" t="s">
        <v>5556</v>
      </c>
      <c r="B382" t="s">
        <v>5557</v>
      </c>
      <c r="C382" t="s">
        <v>5558</v>
      </c>
      <c r="D382" s="473" t="s">
        <v>6209</v>
      </c>
      <c r="E382" s="473" t="s">
        <v>6210</v>
      </c>
      <c r="F382" s="473" t="s">
        <v>6211</v>
      </c>
      <c r="G382" s="473" t="s">
        <v>6212</v>
      </c>
      <c r="H382" s="473" t="s">
        <v>6213</v>
      </c>
      <c r="I382" s="473" t="s">
        <v>6214</v>
      </c>
      <c r="J382" s="473" t="s">
        <v>6215</v>
      </c>
      <c r="AA382" s="736" t="s">
        <v>4054</v>
      </c>
      <c r="AB382" s="155"/>
    </row>
    <row r="383" spans="1:28">
      <c r="A383" s="736" t="s">
        <v>5556</v>
      </c>
      <c r="B383" t="s">
        <v>5557</v>
      </c>
      <c r="C383" t="s">
        <v>5558</v>
      </c>
      <c r="D383" s="473" t="s">
        <v>6209</v>
      </c>
      <c r="E383" s="473" t="s">
        <v>6216</v>
      </c>
      <c r="F383" s="473" t="s">
        <v>6217</v>
      </c>
      <c r="AA383" s="736" t="s">
        <v>4055</v>
      </c>
      <c r="AB383" s="155"/>
    </row>
    <row r="384" spans="1:28">
      <c r="A384" s="155" t="s">
        <v>5556</v>
      </c>
      <c r="B384" t="s">
        <v>5557</v>
      </c>
      <c r="C384" t="s">
        <v>5558</v>
      </c>
      <c r="D384" s="473" t="s">
        <v>5559</v>
      </c>
      <c r="E384" s="473" t="s">
        <v>5560</v>
      </c>
      <c r="F384" s="473" t="s">
        <v>6218</v>
      </c>
      <c r="AA384" s="154" t="s">
        <v>4446</v>
      </c>
      <c r="AB384" s="155"/>
    </row>
    <row r="385" spans="1:28">
      <c r="A385" s="155" t="s">
        <v>5556</v>
      </c>
      <c r="B385" t="s">
        <v>5557</v>
      </c>
      <c r="C385" t="s">
        <v>5558</v>
      </c>
      <c r="D385" s="473" t="s">
        <v>5559</v>
      </c>
      <c r="E385" s="473" t="s">
        <v>6219</v>
      </c>
      <c r="F385" s="473" t="s">
        <v>6220</v>
      </c>
      <c r="AA385" s="154" t="s">
        <v>2000</v>
      </c>
      <c r="AB385" s="155"/>
    </row>
    <row r="386" spans="1:28">
      <c r="A386" s="154" t="s">
        <v>5556</v>
      </c>
      <c r="B386" t="s">
        <v>5557</v>
      </c>
      <c r="C386" t="s">
        <v>5558</v>
      </c>
      <c r="D386" s="473" t="s">
        <v>5559</v>
      </c>
      <c r="E386" s="473" t="s">
        <v>6219</v>
      </c>
      <c r="F386" s="473" t="s">
        <v>6220</v>
      </c>
      <c r="AA386" s="154" t="s">
        <v>5262</v>
      </c>
      <c r="AB386" s="155"/>
    </row>
    <row r="387" spans="1:28">
      <c r="A387" s="154" t="s">
        <v>5556</v>
      </c>
      <c r="B387" t="s">
        <v>5557</v>
      </c>
      <c r="C387" t="s">
        <v>5558</v>
      </c>
      <c r="D387" s="473" t="s">
        <v>5559</v>
      </c>
      <c r="E387" s="473" t="s">
        <v>6219</v>
      </c>
      <c r="F387" s="473" t="s">
        <v>6220</v>
      </c>
      <c r="AA387" s="154" t="s">
        <v>5263</v>
      </c>
      <c r="AB387" s="155"/>
    </row>
    <row r="388" spans="1:28">
      <c r="A388" s="155" t="s">
        <v>5556</v>
      </c>
      <c r="B388" t="s">
        <v>5557</v>
      </c>
      <c r="C388" t="s">
        <v>5558</v>
      </c>
      <c r="D388" s="473" t="s">
        <v>5559</v>
      </c>
      <c r="E388" s="473" t="s">
        <v>6061</v>
      </c>
      <c r="F388" s="473" t="s">
        <v>6062</v>
      </c>
      <c r="G388" s="473" t="s">
        <v>6063</v>
      </c>
      <c r="H388" s="473" t="s">
        <v>6064</v>
      </c>
      <c r="I388" s="473" t="s">
        <v>6221</v>
      </c>
      <c r="AA388" s="154" t="s">
        <v>2379</v>
      </c>
      <c r="AB388" s="155"/>
    </row>
    <row r="389" spans="1:28">
      <c r="A389" s="155" t="s">
        <v>5556</v>
      </c>
      <c r="B389" t="s">
        <v>5557</v>
      </c>
      <c r="C389" t="s">
        <v>5558</v>
      </c>
      <c r="D389" s="473" t="s">
        <v>5559</v>
      </c>
      <c r="E389" s="473" t="s">
        <v>6061</v>
      </c>
      <c r="F389" s="473" t="s">
        <v>6062</v>
      </c>
      <c r="G389" s="473" t="s">
        <v>6063</v>
      </c>
      <c r="H389" s="473" t="s">
        <v>6064</v>
      </c>
      <c r="I389" s="473" t="s">
        <v>6221</v>
      </c>
      <c r="AA389" s="154" t="s">
        <v>2105</v>
      </c>
      <c r="AB389" s="155"/>
    </row>
    <row r="390" spans="1:28">
      <c r="A390" s="155" t="s">
        <v>5556</v>
      </c>
      <c r="B390" t="s">
        <v>5557</v>
      </c>
      <c r="C390" t="s">
        <v>5558</v>
      </c>
      <c r="D390" s="473" t="s">
        <v>5559</v>
      </c>
      <c r="E390" s="473" t="s">
        <v>6061</v>
      </c>
      <c r="F390" s="473" t="s">
        <v>6062</v>
      </c>
      <c r="G390" s="473" t="s">
        <v>6063</v>
      </c>
      <c r="H390" s="473" t="s">
        <v>6064</v>
      </c>
      <c r="I390" s="473" t="s">
        <v>6221</v>
      </c>
      <c r="AA390" s="154" t="s">
        <v>2307</v>
      </c>
      <c r="AB390" s="155"/>
    </row>
    <row r="391" spans="1:28">
      <c r="A391" s="155" t="s">
        <v>5556</v>
      </c>
      <c r="B391" t="s">
        <v>5557</v>
      </c>
      <c r="C391" t="s">
        <v>5558</v>
      </c>
      <c r="D391" s="473" t="s">
        <v>5559</v>
      </c>
      <c r="E391" s="473" t="s">
        <v>6061</v>
      </c>
      <c r="F391" s="473" t="s">
        <v>6062</v>
      </c>
      <c r="G391" s="473" t="s">
        <v>6063</v>
      </c>
      <c r="H391" s="473" t="s">
        <v>6064</v>
      </c>
      <c r="I391" s="473" t="s">
        <v>6221</v>
      </c>
      <c r="AA391" s="154" t="s">
        <v>1980</v>
      </c>
      <c r="AB391" s="155"/>
    </row>
    <row r="392" spans="1:28">
      <c r="A392" s="155" t="s">
        <v>5556</v>
      </c>
      <c r="B392" t="s">
        <v>5557</v>
      </c>
      <c r="C392" t="s">
        <v>5558</v>
      </c>
      <c r="D392" s="473" t="s">
        <v>5559</v>
      </c>
      <c r="E392" s="473" t="s">
        <v>6061</v>
      </c>
      <c r="F392" s="473" t="s">
        <v>6062</v>
      </c>
      <c r="G392" s="473" t="s">
        <v>6063</v>
      </c>
      <c r="H392" s="473" t="s">
        <v>6064</v>
      </c>
      <c r="I392" s="473" t="s">
        <v>6221</v>
      </c>
      <c r="AA392" s="154" t="s">
        <v>3735</v>
      </c>
      <c r="AB392" s="155"/>
    </row>
    <row r="393" spans="1:28">
      <c r="A393" s="155" t="s">
        <v>5556</v>
      </c>
      <c r="B393" t="s">
        <v>5557</v>
      </c>
      <c r="C393" t="s">
        <v>5558</v>
      </c>
      <c r="D393" s="473" t="s">
        <v>5559</v>
      </c>
      <c r="E393" s="473" t="s">
        <v>6061</v>
      </c>
      <c r="F393" s="473" t="s">
        <v>6062</v>
      </c>
      <c r="G393" s="473" t="s">
        <v>6063</v>
      </c>
      <c r="H393" s="473" t="s">
        <v>6064</v>
      </c>
      <c r="I393" s="473" t="s">
        <v>6221</v>
      </c>
      <c r="AA393" s="154" t="s">
        <v>3738</v>
      </c>
      <c r="AB393" s="155"/>
    </row>
    <row r="394" spans="1:28">
      <c r="A394" s="155" t="s">
        <v>5556</v>
      </c>
      <c r="B394" t="s">
        <v>5557</v>
      </c>
      <c r="C394" t="s">
        <v>5558</v>
      </c>
      <c r="D394" s="473" t="s">
        <v>5559</v>
      </c>
      <c r="E394" s="473" t="s">
        <v>6061</v>
      </c>
      <c r="F394" s="473" t="s">
        <v>6062</v>
      </c>
      <c r="G394" s="473" t="s">
        <v>6063</v>
      </c>
      <c r="H394" s="473" t="s">
        <v>6064</v>
      </c>
      <c r="I394" s="473" t="s">
        <v>6221</v>
      </c>
      <c r="AA394" s="154" t="s">
        <v>3737</v>
      </c>
      <c r="AB394" s="155"/>
    </row>
    <row r="395" spans="1:28">
      <c r="A395" s="155" t="s">
        <v>5556</v>
      </c>
      <c r="B395" t="s">
        <v>5557</v>
      </c>
      <c r="C395" t="s">
        <v>5558</v>
      </c>
      <c r="D395" s="473" t="s">
        <v>5559</v>
      </c>
      <c r="E395" s="473" t="s">
        <v>6061</v>
      </c>
      <c r="F395" s="473" t="s">
        <v>6062</v>
      </c>
      <c r="G395" s="473" t="s">
        <v>6063</v>
      </c>
      <c r="H395" s="473" t="s">
        <v>6064</v>
      </c>
      <c r="I395" s="473" t="s">
        <v>6221</v>
      </c>
      <c r="AA395" s="154" t="s">
        <v>3736</v>
      </c>
      <c r="AB395" s="155"/>
    </row>
    <row r="396" spans="1:28">
      <c r="A396" s="155" t="s">
        <v>5556</v>
      </c>
      <c r="B396" t="s">
        <v>5557</v>
      </c>
      <c r="C396" t="s">
        <v>5558</v>
      </c>
      <c r="D396" s="473" t="s">
        <v>5559</v>
      </c>
      <c r="E396" s="473" t="s">
        <v>6061</v>
      </c>
      <c r="F396" s="473" t="s">
        <v>6062</v>
      </c>
      <c r="G396" s="473" t="s">
        <v>6063</v>
      </c>
      <c r="H396" s="473" t="s">
        <v>6064</v>
      </c>
      <c r="I396" s="473" t="s">
        <v>6221</v>
      </c>
      <c r="AA396" s="154" t="s">
        <v>3739</v>
      </c>
      <c r="AB396" s="155"/>
    </row>
    <row r="397" spans="1:28">
      <c r="A397" s="155" t="s">
        <v>5556</v>
      </c>
      <c r="B397" t="s">
        <v>5557</v>
      </c>
      <c r="C397" t="s">
        <v>5558</v>
      </c>
      <c r="D397" s="473" t="s">
        <v>5559</v>
      </c>
      <c r="E397" s="473" t="s">
        <v>6061</v>
      </c>
      <c r="F397" s="473" t="s">
        <v>6062</v>
      </c>
      <c r="G397" s="473" t="s">
        <v>6063</v>
      </c>
      <c r="H397" s="473" t="s">
        <v>6064</v>
      </c>
      <c r="I397" s="473" t="s">
        <v>6221</v>
      </c>
      <c r="AA397" s="154" t="s">
        <v>3740</v>
      </c>
      <c r="AB397" s="155"/>
    </row>
    <row r="398" spans="1:28">
      <c r="A398" s="155" t="s">
        <v>5556</v>
      </c>
      <c r="B398" t="s">
        <v>5557</v>
      </c>
      <c r="C398" t="s">
        <v>5558</v>
      </c>
      <c r="D398" s="473" t="s">
        <v>5559</v>
      </c>
      <c r="E398" s="473" t="s">
        <v>6061</v>
      </c>
      <c r="F398" s="473" t="s">
        <v>6062</v>
      </c>
      <c r="G398" s="473" t="s">
        <v>6063</v>
      </c>
      <c r="H398" s="473" t="s">
        <v>6064</v>
      </c>
      <c r="I398" s="473" t="s">
        <v>6221</v>
      </c>
      <c r="AA398" s="154" t="s">
        <v>655</v>
      </c>
      <c r="AB398" s="155"/>
    </row>
    <row r="399" spans="1:28">
      <c r="A399" s="155" t="s">
        <v>5556</v>
      </c>
      <c r="B399" t="s">
        <v>5557</v>
      </c>
      <c r="C399" t="s">
        <v>5558</v>
      </c>
      <c r="D399" s="473" t="s">
        <v>5559</v>
      </c>
      <c r="E399" s="473" t="s">
        <v>6061</v>
      </c>
      <c r="F399" s="473" t="s">
        <v>6062</v>
      </c>
      <c r="G399" s="473" t="s">
        <v>6063</v>
      </c>
      <c r="H399" s="473" t="s">
        <v>6064</v>
      </c>
      <c r="I399" s="473" t="s">
        <v>6221</v>
      </c>
      <c r="AA399" s="154" t="s">
        <v>3346</v>
      </c>
      <c r="AB399" s="155"/>
    </row>
    <row r="400" spans="1:28">
      <c r="A400" s="736" t="s">
        <v>5556</v>
      </c>
      <c r="B400" t="s">
        <v>5557</v>
      </c>
      <c r="C400" t="s">
        <v>5558</v>
      </c>
      <c r="D400" s="473" t="s">
        <v>5559</v>
      </c>
      <c r="E400" s="473" t="s">
        <v>6061</v>
      </c>
      <c r="F400" s="473" t="s">
        <v>6062</v>
      </c>
      <c r="G400" s="473" t="s">
        <v>6063</v>
      </c>
      <c r="H400" s="473" t="s">
        <v>6064</v>
      </c>
      <c r="I400" s="473" t="s">
        <v>6221</v>
      </c>
      <c r="AA400" s="736" t="s">
        <v>3610</v>
      </c>
      <c r="AB400" s="155"/>
    </row>
    <row r="401" spans="1:28">
      <c r="A401" s="155" t="s">
        <v>5556</v>
      </c>
      <c r="B401" t="s">
        <v>5557</v>
      </c>
      <c r="C401" t="s">
        <v>5558</v>
      </c>
      <c r="D401" s="473" t="s">
        <v>5559</v>
      </c>
      <c r="E401" s="473" t="s">
        <v>6061</v>
      </c>
      <c r="F401" s="473" t="s">
        <v>6062</v>
      </c>
      <c r="G401" s="473" t="s">
        <v>6063</v>
      </c>
      <c r="H401" s="473" t="s">
        <v>6064</v>
      </c>
      <c r="I401" s="473" t="s">
        <v>6221</v>
      </c>
      <c r="AA401" s="154" t="s">
        <v>2001</v>
      </c>
      <c r="AB401" s="155"/>
    </row>
    <row r="402" spans="1:28">
      <c r="A402" s="155" t="s">
        <v>5556</v>
      </c>
      <c r="B402" t="s">
        <v>5557</v>
      </c>
      <c r="C402" t="s">
        <v>5558</v>
      </c>
      <c r="D402" s="473" t="s">
        <v>5559</v>
      </c>
      <c r="E402" s="473" t="s">
        <v>6061</v>
      </c>
      <c r="F402" s="473" t="s">
        <v>6062</v>
      </c>
      <c r="G402" s="473" t="s">
        <v>6063</v>
      </c>
      <c r="H402" s="473" t="s">
        <v>6064</v>
      </c>
      <c r="I402" s="473" t="s">
        <v>6221</v>
      </c>
      <c r="AA402" s="154" t="s">
        <v>1928</v>
      </c>
      <c r="AB402" s="155"/>
    </row>
    <row r="403" spans="1:28">
      <c r="A403" s="154" t="s">
        <v>5556</v>
      </c>
      <c r="B403" t="s">
        <v>5557</v>
      </c>
      <c r="C403" t="s">
        <v>5558</v>
      </c>
      <c r="D403" s="473" t="s">
        <v>5559</v>
      </c>
      <c r="E403" s="473" t="s">
        <v>6061</v>
      </c>
      <c r="F403" s="473" t="s">
        <v>6062</v>
      </c>
      <c r="G403" s="473" t="s">
        <v>6063</v>
      </c>
      <c r="H403" s="473" t="s">
        <v>6064</v>
      </c>
      <c r="I403" s="473" t="s">
        <v>6221</v>
      </c>
      <c r="AA403" s="154" t="s">
        <v>4899</v>
      </c>
      <c r="AB403" s="155"/>
    </row>
    <row r="404" spans="1:28">
      <c r="A404" s="484" t="s">
        <v>5556</v>
      </c>
      <c r="B404" t="s">
        <v>5557</v>
      </c>
      <c r="C404" t="s">
        <v>5558</v>
      </c>
      <c r="D404" s="473" t="s">
        <v>5559</v>
      </c>
      <c r="E404" s="473" t="s">
        <v>6061</v>
      </c>
      <c r="F404" s="473" t="s">
        <v>6062</v>
      </c>
      <c r="G404" s="473" t="s">
        <v>6063</v>
      </c>
      <c r="H404" s="473" t="s">
        <v>6064</v>
      </c>
      <c r="I404" s="473" t="s">
        <v>6221</v>
      </c>
      <c r="AA404" s="484" t="s">
        <v>5057</v>
      </c>
      <c r="AB404" s="155"/>
    </row>
    <row r="405" spans="1:28">
      <c r="A405" s="484" t="s">
        <v>5556</v>
      </c>
      <c r="B405" t="s">
        <v>5557</v>
      </c>
      <c r="C405" t="s">
        <v>5558</v>
      </c>
      <c r="D405" s="473" t="s">
        <v>5559</v>
      </c>
      <c r="E405" s="473" t="s">
        <v>6061</v>
      </c>
      <c r="F405" s="473" t="s">
        <v>6062</v>
      </c>
      <c r="G405" s="473" t="s">
        <v>6063</v>
      </c>
      <c r="H405" s="473" t="s">
        <v>6064</v>
      </c>
      <c r="I405" s="473" t="s">
        <v>6221</v>
      </c>
      <c r="AA405" s="484" t="s">
        <v>4693</v>
      </c>
      <c r="AB405" s="155"/>
    </row>
    <row r="406" spans="1:28">
      <c r="A406" s="484" t="s">
        <v>5556</v>
      </c>
      <c r="B406" t="s">
        <v>5557</v>
      </c>
      <c r="C406" t="s">
        <v>5558</v>
      </c>
      <c r="D406" s="473" t="s">
        <v>5559</v>
      </c>
      <c r="E406" s="473" t="s">
        <v>6061</v>
      </c>
      <c r="F406" s="473" t="s">
        <v>6062</v>
      </c>
      <c r="G406" s="473" t="s">
        <v>6063</v>
      </c>
      <c r="H406" s="473" t="s">
        <v>6064</v>
      </c>
      <c r="I406" s="473" t="s">
        <v>6221</v>
      </c>
      <c r="AA406" s="484" t="s">
        <v>4695</v>
      </c>
      <c r="AB406" s="155"/>
    </row>
    <row r="407" spans="1:28">
      <c r="A407" s="484" t="s">
        <v>5556</v>
      </c>
      <c r="B407" t="s">
        <v>5557</v>
      </c>
      <c r="C407" t="s">
        <v>5558</v>
      </c>
      <c r="D407" s="473" t="s">
        <v>5559</v>
      </c>
      <c r="E407" s="473" t="s">
        <v>6061</v>
      </c>
      <c r="F407" s="473" t="s">
        <v>6062</v>
      </c>
      <c r="G407" s="473" t="s">
        <v>6063</v>
      </c>
      <c r="H407" s="473" t="s">
        <v>6064</v>
      </c>
      <c r="I407" s="473" t="s">
        <v>6221</v>
      </c>
      <c r="AA407" s="484" t="s">
        <v>4698</v>
      </c>
      <c r="AB407" s="155"/>
    </row>
    <row r="408" spans="1:28">
      <c r="A408" s="484" t="s">
        <v>5556</v>
      </c>
      <c r="B408" t="s">
        <v>5557</v>
      </c>
      <c r="C408" t="s">
        <v>5558</v>
      </c>
      <c r="D408" s="473" t="s">
        <v>5559</v>
      </c>
      <c r="E408" s="473" t="s">
        <v>6061</v>
      </c>
      <c r="F408" s="473" t="s">
        <v>6062</v>
      </c>
      <c r="G408" s="473" t="s">
        <v>6063</v>
      </c>
      <c r="H408" s="473" t="s">
        <v>6064</v>
      </c>
      <c r="I408" s="473" t="s">
        <v>6221</v>
      </c>
      <c r="AA408" s="484" t="s">
        <v>4702</v>
      </c>
      <c r="AB408" s="155"/>
    </row>
    <row r="409" spans="1:28">
      <c r="A409" s="484" t="s">
        <v>5556</v>
      </c>
      <c r="B409" t="s">
        <v>5557</v>
      </c>
      <c r="C409" t="s">
        <v>5558</v>
      </c>
      <c r="D409" s="473" t="s">
        <v>5559</v>
      </c>
      <c r="E409" s="473" t="s">
        <v>6061</v>
      </c>
      <c r="F409" s="473" t="s">
        <v>6062</v>
      </c>
      <c r="G409" s="473" t="s">
        <v>6063</v>
      </c>
      <c r="H409" s="473" t="s">
        <v>6064</v>
      </c>
      <c r="I409" s="473" t="s">
        <v>6221</v>
      </c>
      <c r="AA409" s="484" t="s">
        <v>4704</v>
      </c>
      <c r="AB409" s="155"/>
    </row>
    <row r="410" spans="1:28">
      <c r="A410" s="484" t="s">
        <v>5556</v>
      </c>
      <c r="B410" t="s">
        <v>5557</v>
      </c>
      <c r="C410" t="s">
        <v>5558</v>
      </c>
      <c r="D410" s="473" t="s">
        <v>5559</v>
      </c>
      <c r="E410" s="473" t="s">
        <v>6061</v>
      </c>
      <c r="F410" s="473" t="s">
        <v>6062</v>
      </c>
      <c r="G410" s="473" t="s">
        <v>6063</v>
      </c>
      <c r="H410" s="473" t="s">
        <v>6064</v>
      </c>
      <c r="I410" s="473" t="s">
        <v>6221</v>
      </c>
      <c r="AA410" s="484" t="s">
        <v>4707</v>
      </c>
      <c r="AB410" s="155"/>
    </row>
    <row r="411" spans="1:28">
      <c r="A411" s="484" t="s">
        <v>5556</v>
      </c>
      <c r="B411" t="s">
        <v>5557</v>
      </c>
      <c r="C411" t="s">
        <v>5558</v>
      </c>
      <c r="D411" s="473" t="s">
        <v>5559</v>
      </c>
      <c r="E411" s="473" t="s">
        <v>6061</v>
      </c>
      <c r="F411" s="473" t="s">
        <v>6062</v>
      </c>
      <c r="G411" s="473" t="s">
        <v>6063</v>
      </c>
      <c r="H411" s="473" t="s">
        <v>6064</v>
      </c>
      <c r="I411" s="473" t="s">
        <v>6221</v>
      </c>
      <c r="AA411" s="484" t="s">
        <v>4710</v>
      </c>
      <c r="AB411" s="155"/>
    </row>
    <row r="412" spans="1:28">
      <c r="A412" s="736" t="s">
        <v>5556</v>
      </c>
      <c r="B412" t="s">
        <v>5557</v>
      </c>
      <c r="C412" t="s">
        <v>6222</v>
      </c>
      <c r="D412" s="473" t="s">
        <v>6223</v>
      </c>
      <c r="E412" s="473" t="s">
        <v>6224</v>
      </c>
      <c r="F412" s="473" t="s">
        <v>6225</v>
      </c>
      <c r="AA412" s="736" t="s">
        <v>4056</v>
      </c>
      <c r="AB412" s="155"/>
    </row>
    <row r="413" spans="1:28">
      <c r="A413" s="736" t="s">
        <v>5556</v>
      </c>
      <c r="B413" t="s">
        <v>5557</v>
      </c>
      <c r="C413" t="s">
        <v>6222</v>
      </c>
      <c r="D413" s="473" t="s">
        <v>6223</v>
      </c>
      <c r="E413" s="473" t="s">
        <v>6224</v>
      </c>
      <c r="F413" s="473" t="s">
        <v>6225</v>
      </c>
      <c r="AA413" s="736" t="s">
        <v>4059</v>
      </c>
      <c r="AB413" s="155"/>
    </row>
    <row r="414" spans="1:28">
      <c r="A414" s="155" t="s">
        <v>5556</v>
      </c>
      <c r="B414" t="s">
        <v>6226</v>
      </c>
      <c r="C414" t="s">
        <v>6227</v>
      </c>
      <c r="AA414" s="154" t="s">
        <v>537</v>
      </c>
      <c r="AB414" s="155"/>
    </row>
    <row r="415" spans="1:28">
      <c r="A415" s="155" t="s">
        <v>5556</v>
      </c>
      <c r="B415" t="s">
        <v>6226</v>
      </c>
      <c r="C415" t="s">
        <v>6227</v>
      </c>
      <c r="D415" s="473" t="s">
        <v>3083</v>
      </c>
      <c r="AA415" s="154" t="s">
        <v>1559</v>
      </c>
      <c r="AB415" s="155"/>
    </row>
    <row r="416" spans="1:28">
      <c r="A416" s="155" t="s">
        <v>5556</v>
      </c>
      <c r="B416" t="s">
        <v>6226</v>
      </c>
      <c r="C416" t="s">
        <v>6227</v>
      </c>
      <c r="D416" s="473" t="s">
        <v>3083</v>
      </c>
      <c r="AA416" s="154" t="s">
        <v>655</v>
      </c>
      <c r="AB416" s="155"/>
    </row>
    <row r="417" spans="1:28">
      <c r="A417" s="155" t="s">
        <v>5556</v>
      </c>
      <c r="B417" t="s">
        <v>6226</v>
      </c>
      <c r="C417" t="s">
        <v>6227</v>
      </c>
      <c r="D417" s="473" t="s">
        <v>3083</v>
      </c>
      <c r="AA417" s="154" t="s">
        <v>537</v>
      </c>
      <c r="AB417" s="155"/>
    </row>
    <row r="418" spans="1:28">
      <c r="A418" s="155" t="s">
        <v>5556</v>
      </c>
      <c r="B418" t="s">
        <v>6226</v>
      </c>
      <c r="C418" t="s">
        <v>6227</v>
      </c>
      <c r="D418" s="473" t="s">
        <v>3083</v>
      </c>
      <c r="AA418" s="154" t="s">
        <v>537</v>
      </c>
      <c r="AB418" s="155"/>
    </row>
    <row r="419" spans="1:28">
      <c r="A419" s="155" t="s">
        <v>5556</v>
      </c>
      <c r="B419" t="s">
        <v>6226</v>
      </c>
      <c r="C419" t="s">
        <v>6227</v>
      </c>
      <c r="D419" s="473" t="s">
        <v>3083</v>
      </c>
      <c r="AA419" s="154" t="s">
        <v>4325</v>
      </c>
      <c r="AB419" s="155"/>
    </row>
    <row r="420" spans="1:28">
      <c r="A420" s="154" t="s">
        <v>5556</v>
      </c>
      <c r="B420" t="s">
        <v>6226</v>
      </c>
      <c r="C420" t="s">
        <v>6227</v>
      </c>
      <c r="D420" s="473" t="s">
        <v>3083</v>
      </c>
      <c r="AA420" s="154" t="s">
        <v>4761</v>
      </c>
      <c r="AB420" s="155"/>
    </row>
    <row r="421" spans="1:28">
      <c r="A421" s="154" t="s">
        <v>5556</v>
      </c>
      <c r="B421" t="s">
        <v>6226</v>
      </c>
      <c r="C421" t="s">
        <v>6227</v>
      </c>
      <c r="D421" s="473" t="s">
        <v>3083</v>
      </c>
      <c r="AA421" s="154" t="s">
        <v>4762</v>
      </c>
      <c r="AB421" s="155"/>
    </row>
    <row r="422" spans="1:28">
      <c r="A422" s="154" t="s">
        <v>5556</v>
      </c>
      <c r="B422" t="s">
        <v>6226</v>
      </c>
      <c r="C422" t="s">
        <v>6227</v>
      </c>
      <c r="D422" s="473" t="s">
        <v>3083</v>
      </c>
      <c r="AA422" s="154" t="s">
        <v>4763</v>
      </c>
      <c r="AB422" s="155"/>
    </row>
    <row r="423" spans="1:28">
      <c r="A423" s="155" t="s">
        <v>5556</v>
      </c>
      <c r="B423" t="s">
        <v>6226</v>
      </c>
      <c r="C423" t="s">
        <v>6227</v>
      </c>
      <c r="D423" s="473" t="s">
        <v>6228</v>
      </c>
      <c r="AA423" s="154" t="s">
        <v>687</v>
      </c>
      <c r="AB423" s="155"/>
    </row>
    <row r="424" spans="1:28">
      <c r="A424" s="155" t="s">
        <v>5556</v>
      </c>
      <c r="B424" t="s">
        <v>6226</v>
      </c>
      <c r="C424" t="s">
        <v>6227</v>
      </c>
      <c r="D424" s="473" t="s">
        <v>6228</v>
      </c>
      <c r="AA424" s="154" t="s">
        <v>686</v>
      </c>
      <c r="AB424" s="155"/>
    </row>
    <row r="425" spans="1:28">
      <c r="A425" s="155" t="s">
        <v>5556</v>
      </c>
      <c r="B425" t="s">
        <v>6226</v>
      </c>
      <c r="C425" t="s">
        <v>6227</v>
      </c>
      <c r="D425" s="473" t="s">
        <v>6228</v>
      </c>
      <c r="AA425" s="154" t="s">
        <v>685</v>
      </c>
      <c r="AB425" s="155"/>
    </row>
    <row r="426" spans="1:28">
      <c r="A426" s="155" t="s">
        <v>5556</v>
      </c>
      <c r="B426" t="s">
        <v>6226</v>
      </c>
      <c r="C426" t="s">
        <v>6229</v>
      </c>
      <c r="D426" s="473" t="s">
        <v>6230</v>
      </c>
      <c r="AA426" s="154" t="s">
        <v>4446</v>
      </c>
      <c r="AB426" s="155"/>
    </row>
    <row r="427" spans="1:28">
      <c r="A427" s="155" t="s">
        <v>5556</v>
      </c>
      <c r="B427" t="s">
        <v>6226</v>
      </c>
      <c r="C427" t="s">
        <v>6229</v>
      </c>
      <c r="D427" s="473" t="s">
        <v>6230</v>
      </c>
      <c r="AA427" s="154" t="s">
        <v>4411</v>
      </c>
      <c r="AB427" s="155"/>
    </row>
    <row r="428" spans="1:28">
      <c r="A428" s="155" t="s">
        <v>5556</v>
      </c>
      <c r="B428" t="s">
        <v>6226</v>
      </c>
      <c r="C428" t="s">
        <v>6229</v>
      </c>
      <c r="D428" s="473" t="s">
        <v>6230</v>
      </c>
      <c r="E428" s="473" t="s">
        <v>6231</v>
      </c>
      <c r="F428" s="473" t="s">
        <v>6232</v>
      </c>
      <c r="AA428" s="154" t="s">
        <v>4486</v>
      </c>
      <c r="AB428" s="155"/>
    </row>
    <row r="429" spans="1:28">
      <c r="A429" s="155" t="s">
        <v>5556</v>
      </c>
      <c r="B429" t="s">
        <v>6226</v>
      </c>
      <c r="C429" t="s">
        <v>6229</v>
      </c>
      <c r="D429" s="473" t="s">
        <v>6233</v>
      </c>
      <c r="AA429" s="154" t="s">
        <v>889</v>
      </c>
      <c r="AB429" s="155"/>
    </row>
    <row r="430" spans="1:28">
      <c r="A430" s="155" t="s">
        <v>5556</v>
      </c>
      <c r="B430" t="s">
        <v>6226</v>
      </c>
      <c r="C430" t="s">
        <v>6229</v>
      </c>
      <c r="D430" s="473" t="s">
        <v>6233</v>
      </c>
      <c r="AA430" s="154" t="s">
        <v>891</v>
      </c>
      <c r="AB430" s="155"/>
    </row>
    <row r="431" spans="1:28">
      <c r="A431" s="155" t="s">
        <v>5556</v>
      </c>
      <c r="B431" t="s">
        <v>6226</v>
      </c>
      <c r="C431" t="s">
        <v>6229</v>
      </c>
      <c r="D431" s="473" t="s">
        <v>6233</v>
      </c>
      <c r="AA431" s="154" t="s">
        <v>2105</v>
      </c>
      <c r="AB431" s="155"/>
    </row>
    <row r="432" spans="1:28">
      <c r="A432" s="155" t="s">
        <v>5556</v>
      </c>
      <c r="B432" t="s">
        <v>6226</v>
      </c>
      <c r="C432" t="s">
        <v>6229</v>
      </c>
      <c r="D432" s="473" t="s">
        <v>6233</v>
      </c>
      <c r="AA432" s="154" t="s">
        <v>890</v>
      </c>
      <c r="AB432" s="155"/>
    </row>
    <row r="433" spans="1:28">
      <c r="A433" s="154" t="s">
        <v>5556</v>
      </c>
      <c r="B433" t="s">
        <v>6226</v>
      </c>
      <c r="C433" t="s">
        <v>6229</v>
      </c>
      <c r="D433" s="473" t="s">
        <v>6234</v>
      </c>
      <c r="E433" s="473" t="s">
        <v>6235</v>
      </c>
      <c r="AA433" s="154" t="s">
        <v>4906</v>
      </c>
      <c r="AB433" s="155"/>
    </row>
    <row r="434" spans="1:28">
      <c r="A434" s="154" t="s">
        <v>5556</v>
      </c>
      <c r="B434" t="s">
        <v>6226</v>
      </c>
      <c r="C434" t="s">
        <v>6229</v>
      </c>
      <c r="D434" s="473" t="s">
        <v>6234</v>
      </c>
      <c r="E434" s="473" t="s">
        <v>6236</v>
      </c>
      <c r="AA434" s="154" t="s">
        <v>4907</v>
      </c>
      <c r="AB434" s="155"/>
    </row>
    <row r="435" spans="1:28">
      <c r="A435" s="484" t="s">
        <v>5556</v>
      </c>
      <c r="B435" t="s">
        <v>6226</v>
      </c>
      <c r="C435" t="s">
        <v>6237</v>
      </c>
      <c r="D435" s="473" t="s">
        <v>6238</v>
      </c>
      <c r="E435" s="473" t="s">
        <v>6239</v>
      </c>
      <c r="AA435" s="484" t="s">
        <v>4710</v>
      </c>
      <c r="AB435" s="155"/>
    </row>
    <row r="436" spans="1:28">
      <c r="A436" s="484" t="s">
        <v>5556</v>
      </c>
      <c r="B436" t="s">
        <v>6226</v>
      </c>
      <c r="C436" t="s">
        <v>6237</v>
      </c>
      <c r="D436" s="473" t="s">
        <v>6240</v>
      </c>
      <c r="E436" s="473" t="s">
        <v>6241</v>
      </c>
      <c r="F436" s="473" t="s">
        <v>6242</v>
      </c>
      <c r="AA436" s="484" t="s">
        <v>4710</v>
      </c>
      <c r="AB436" s="155"/>
    </row>
    <row r="437" spans="1:28">
      <c r="A437" s="155" t="s">
        <v>5556</v>
      </c>
      <c r="B437" t="s">
        <v>6226</v>
      </c>
      <c r="C437" t="s">
        <v>6237</v>
      </c>
      <c r="D437" s="473" t="s">
        <v>6240</v>
      </c>
      <c r="E437" s="473" t="s">
        <v>6241</v>
      </c>
      <c r="F437" s="473" t="s">
        <v>6243</v>
      </c>
      <c r="G437" s="473" t="s">
        <v>6244</v>
      </c>
      <c r="AA437" s="154" t="s">
        <v>4057</v>
      </c>
      <c r="AB437" s="155"/>
    </row>
    <row r="438" spans="1:28">
      <c r="A438" s="155" t="s">
        <v>5556</v>
      </c>
      <c r="B438" t="s">
        <v>6226</v>
      </c>
      <c r="C438" t="s">
        <v>6237</v>
      </c>
      <c r="D438" s="473" t="s">
        <v>6245</v>
      </c>
      <c r="E438" s="473" t="s">
        <v>6246</v>
      </c>
      <c r="F438" s="473" t="s">
        <v>6247</v>
      </c>
      <c r="G438" s="473" t="s">
        <v>6248</v>
      </c>
      <c r="AA438" s="154" t="s">
        <v>397</v>
      </c>
      <c r="AB438" s="155"/>
    </row>
    <row r="439" spans="1:28">
      <c r="A439" s="155" t="s">
        <v>5556</v>
      </c>
      <c r="B439" t="s">
        <v>6226</v>
      </c>
      <c r="C439" t="s">
        <v>6237</v>
      </c>
      <c r="D439" s="473" t="s">
        <v>6245</v>
      </c>
      <c r="E439" s="473" t="s">
        <v>6246</v>
      </c>
      <c r="F439" s="473" t="s">
        <v>6247</v>
      </c>
      <c r="G439" s="473" t="s">
        <v>6248</v>
      </c>
      <c r="H439" s="473" t="s">
        <v>6249</v>
      </c>
      <c r="AA439" s="154" t="s">
        <v>397</v>
      </c>
      <c r="AB439" s="155"/>
    </row>
    <row r="440" spans="1:28">
      <c r="A440" s="155" t="s">
        <v>5556</v>
      </c>
      <c r="B440" t="s">
        <v>6226</v>
      </c>
      <c r="C440" t="s">
        <v>6237</v>
      </c>
      <c r="D440" s="473" t="s">
        <v>6245</v>
      </c>
      <c r="E440" s="473" t="s">
        <v>6246</v>
      </c>
      <c r="F440" s="473" t="s">
        <v>6247</v>
      </c>
      <c r="G440" s="473" t="s">
        <v>6248</v>
      </c>
      <c r="H440" s="473" t="s">
        <v>6249</v>
      </c>
      <c r="AA440" s="154" t="s">
        <v>1557</v>
      </c>
      <c r="AB440" s="155"/>
    </row>
    <row r="441" spans="1:28">
      <c r="A441" s="155" t="s">
        <v>5556</v>
      </c>
      <c r="B441" t="s">
        <v>6226</v>
      </c>
      <c r="C441" t="s">
        <v>6237</v>
      </c>
      <c r="D441" s="473" t="s">
        <v>6245</v>
      </c>
      <c r="E441" s="473" t="s">
        <v>6246</v>
      </c>
      <c r="F441" s="473" t="s">
        <v>6247</v>
      </c>
      <c r="G441" s="473" t="s">
        <v>6248</v>
      </c>
      <c r="H441" s="473" t="s">
        <v>6249</v>
      </c>
      <c r="AA441" s="154" t="s">
        <v>3289</v>
      </c>
      <c r="AB441" s="155"/>
    </row>
    <row r="442" spans="1:28">
      <c r="A442" s="155" t="s">
        <v>5556</v>
      </c>
      <c r="B442" t="s">
        <v>6226</v>
      </c>
      <c r="C442" t="s">
        <v>6250</v>
      </c>
      <c r="AA442" s="154" t="s">
        <v>686</v>
      </c>
      <c r="AB442" s="155"/>
    </row>
    <row r="443" spans="1:28">
      <c r="A443" s="155" t="s">
        <v>5556</v>
      </c>
      <c r="B443" t="s">
        <v>6226</v>
      </c>
      <c r="C443" t="s">
        <v>6251</v>
      </c>
      <c r="D443" s="473" t="s">
        <v>6252</v>
      </c>
      <c r="AA443" s="154" t="s">
        <v>2307</v>
      </c>
      <c r="AB443" s="155"/>
    </row>
    <row r="444" spans="1:28">
      <c r="A444" s="484" t="s">
        <v>5556</v>
      </c>
      <c r="B444" t="s">
        <v>6226</v>
      </c>
      <c r="C444" t="s">
        <v>6251</v>
      </c>
      <c r="D444" s="473" t="s">
        <v>6252</v>
      </c>
      <c r="AA444" s="484" t="s">
        <v>4695</v>
      </c>
      <c r="AB444" s="155"/>
    </row>
    <row r="445" spans="1:28">
      <c r="A445" s="155" t="s">
        <v>5556</v>
      </c>
      <c r="B445" t="s">
        <v>6226</v>
      </c>
      <c r="C445" t="s">
        <v>6251</v>
      </c>
      <c r="D445" s="473" t="s">
        <v>6253</v>
      </c>
      <c r="AA445" s="154" t="s">
        <v>675</v>
      </c>
      <c r="AB445" s="155"/>
    </row>
    <row r="446" spans="1:28">
      <c r="A446" s="484" t="s">
        <v>5556</v>
      </c>
      <c r="B446" t="s">
        <v>6226</v>
      </c>
      <c r="C446" t="s">
        <v>6251</v>
      </c>
      <c r="D446" s="473" t="s">
        <v>6253</v>
      </c>
      <c r="E446" s="473" t="s">
        <v>6254</v>
      </c>
      <c r="AA446" s="484" t="s">
        <v>4714</v>
      </c>
      <c r="AB446" s="155"/>
    </row>
    <row r="447" spans="1:28">
      <c r="A447" s="484" t="s">
        <v>5556</v>
      </c>
      <c r="B447" t="s">
        <v>6226</v>
      </c>
      <c r="C447" t="s">
        <v>6251</v>
      </c>
      <c r="D447" s="473" t="s">
        <v>6253</v>
      </c>
      <c r="E447" s="473" t="s">
        <v>6254</v>
      </c>
      <c r="AA447" s="484" t="s">
        <v>4717</v>
      </c>
      <c r="AB447" s="155"/>
    </row>
    <row r="448" spans="1:28">
      <c r="A448" s="155" t="s">
        <v>5556</v>
      </c>
      <c r="B448" t="s">
        <v>6226</v>
      </c>
      <c r="C448" t="s">
        <v>6251</v>
      </c>
      <c r="D448" s="473" t="s">
        <v>6255</v>
      </c>
      <c r="AA448" s="154" t="s">
        <v>2307</v>
      </c>
      <c r="AB448" s="155"/>
    </row>
    <row r="449" spans="1:28">
      <c r="A449" s="155" t="s">
        <v>5556</v>
      </c>
      <c r="B449" t="s">
        <v>6226</v>
      </c>
      <c r="C449" t="s">
        <v>6251</v>
      </c>
      <c r="D449" s="473" t="s">
        <v>6255</v>
      </c>
      <c r="AA449" s="154" t="s">
        <v>2307</v>
      </c>
      <c r="AB449" s="155"/>
    </row>
    <row r="450" spans="1:28">
      <c r="A450" s="155" t="s">
        <v>5556</v>
      </c>
      <c r="B450" t="s">
        <v>6226</v>
      </c>
      <c r="C450" t="s">
        <v>6251</v>
      </c>
      <c r="D450" s="473" t="s">
        <v>6255</v>
      </c>
      <c r="AA450" s="154" t="s">
        <v>2000</v>
      </c>
      <c r="AB450" s="155"/>
    </row>
    <row r="451" spans="1:28">
      <c r="A451" s="155" t="s">
        <v>5556</v>
      </c>
      <c r="B451" t="s">
        <v>6226</v>
      </c>
      <c r="C451" t="s">
        <v>6251</v>
      </c>
      <c r="D451" s="473" t="s">
        <v>6255</v>
      </c>
      <c r="AA451" s="154" t="s">
        <v>3294</v>
      </c>
      <c r="AB451" s="155"/>
    </row>
    <row r="452" spans="1:28">
      <c r="A452" s="155" t="s">
        <v>5556</v>
      </c>
      <c r="B452" t="s">
        <v>6226</v>
      </c>
      <c r="C452" t="s">
        <v>6251</v>
      </c>
      <c r="D452" s="473" t="s">
        <v>6255</v>
      </c>
      <c r="AA452" s="154" t="s">
        <v>3622</v>
      </c>
      <c r="AB452" s="155"/>
    </row>
    <row r="453" spans="1:28">
      <c r="A453" s="154" t="s">
        <v>5556</v>
      </c>
      <c r="B453" t="s">
        <v>6226</v>
      </c>
      <c r="C453" t="s">
        <v>6251</v>
      </c>
      <c r="D453" s="473" t="s">
        <v>6255</v>
      </c>
      <c r="AA453" s="154" t="s">
        <v>4895</v>
      </c>
      <c r="AB453" s="155"/>
    </row>
    <row r="454" spans="1:28">
      <c r="A454" s="154" t="s">
        <v>5556</v>
      </c>
      <c r="B454" t="s">
        <v>6226</v>
      </c>
      <c r="C454" t="s">
        <v>6251</v>
      </c>
      <c r="D454" s="473" t="s">
        <v>6255</v>
      </c>
      <c r="AA454" s="154" t="s">
        <v>4897</v>
      </c>
      <c r="AB454" s="155"/>
    </row>
    <row r="455" spans="1:28">
      <c r="A455" s="154" t="s">
        <v>5556</v>
      </c>
      <c r="B455" t="s">
        <v>6226</v>
      </c>
      <c r="C455" t="s">
        <v>6251</v>
      </c>
      <c r="D455" s="473" t="s">
        <v>6255</v>
      </c>
      <c r="AA455" s="154" t="s">
        <v>4899</v>
      </c>
      <c r="AB455" s="155"/>
    </row>
    <row r="456" spans="1:28">
      <c r="A456" s="154" t="s">
        <v>5556</v>
      </c>
      <c r="B456" t="s">
        <v>6226</v>
      </c>
      <c r="C456" t="s">
        <v>6251</v>
      </c>
      <c r="D456" s="473" t="s">
        <v>6255</v>
      </c>
      <c r="AA456" s="154" t="s">
        <v>4900</v>
      </c>
      <c r="AB456" s="155"/>
    </row>
    <row r="457" spans="1:28">
      <c r="A457" s="154" t="s">
        <v>5556</v>
      </c>
      <c r="B457" t="s">
        <v>6226</v>
      </c>
      <c r="C457" t="s">
        <v>6251</v>
      </c>
      <c r="D457" s="473" t="s">
        <v>6255</v>
      </c>
      <c r="AA457" s="154" t="s">
        <v>4901</v>
      </c>
      <c r="AB457" s="155"/>
    </row>
    <row r="458" spans="1:28">
      <c r="A458" s="154" t="s">
        <v>5556</v>
      </c>
      <c r="B458" t="s">
        <v>6226</v>
      </c>
      <c r="C458" t="s">
        <v>6251</v>
      </c>
      <c r="D458" s="473" t="s">
        <v>6255</v>
      </c>
      <c r="AA458" s="154" t="s">
        <v>4902</v>
      </c>
      <c r="AB458" s="155"/>
    </row>
    <row r="459" spans="1:28">
      <c r="A459" s="154" t="s">
        <v>5556</v>
      </c>
      <c r="B459" t="s">
        <v>6226</v>
      </c>
      <c r="C459" t="s">
        <v>6251</v>
      </c>
      <c r="D459" s="473" t="s">
        <v>6255</v>
      </c>
      <c r="AA459" s="154" t="s">
        <v>4903</v>
      </c>
      <c r="AB459" s="155"/>
    </row>
    <row r="460" spans="1:28">
      <c r="A460" s="154" t="s">
        <v>5556</v>
      </c>
      <c r="B460" t="s">
        <v>6226</v>
      </c>
      <c r="C460" t="s">
        <v>6251</v>
      </c>
      <c r="D460" s="473" t="s">
        <v>6255</v>
      </c>
      <c r="AA460" s="154" t="s">
        <v>4904</v>
      </c>
      <c r="AB460" s="155"/>
    </row>
    <row r="461" spans="1:28">
      <c r="A461" s="154" t="s">
        <v>5556</v>
      </c>
      <c r="B461" t="s">
        <v>6226</v>
      </c>
      <c r="C461" t="s">
        <v>6251</v>
      </c>
      <c r="D461" s="473" t="s">
        <v>6255</v>
      </c>
      <c r="AA461" s="154" t="s">
        <v>4905</v>
      </c>
      <c r="AB461" s="155"/>
    </row>
    <row r="462" spans="1:28">
      <c r="A462" s="484" t="s">
        <v>5556</v>
      </c>
      <c r="B462" t="s">
        <v>6226</v>
      </c>
      <c r="C462" t="s">
        <v>6251</v>
      </c>
      <c r="D462" s="473" t="s">
        <v>6255</v>
      </c>
      <c r="AA462" s="484" t="s">
        <v>4693</v>
      </c>
      <c r="AB462" s="155"/>
    </row>
    <row r="463" spans="1:28">
      <c r="A463" s="484" t="s">
        <v>5556</v>
      </c>
      <c r="B463" t="s">
        <v>6226</v>
      </c>
      <c r="C463" t="s">
        <v>6251</v>
      </c>
      <c r="D463" s="473" t="s">
        <v>6255</v>
      </c>
      <c r="AA463" s="484" t="s">
        <v>4698</v>
      </c>
      <c r="AB463" s="155"/>
    </row>
    <row r="464" spans="1:28">
      <c r="A464" s="484" t="s">
        <v>5556</v>
      </c>
      <c r="B464" t="s">
        <v>6226</v>
      </c>
      <c r="C464" t="s">
        <v>6251</v>
      </c>
      <c r="D464" s="473" t="s">
        <v>6255</v>
      </c>
      <c r="AA464" s="484" t="s">
        <v>4702</v>
      </c>
      <c r="AB464" s="155"/>
    </row>
    <row r="465" spans="1:28">
      <c r="A465" s="484" t="s">
        <v>5556</v>
      </c>
      <c r="B465" t="s">
        <v>6226</v>
      </c>
      <c r="C465" t="s">
        <v>6251</v>
      </c>
      <c r="D465" s="473" t="s">
        <v>6255</v>
      </c>
      <c r="AA465" s="484" t="s">
        <v>4704</v>
      </c>
      <c r="AB465" s="155"/>
    </row>
    <row r="466" spans="1:28">
      <c r="A466" s="484" t="s">
        <v>5556</v>
      </c>
      <c r="B466" t="s">
        <v>6226</v>
      </c>
      <c r="C466" t="s">
        <v>6251</v>
      </c>
      <c r="D466" s="473" t="s">
        <v>6255</v>
      </c>
      <c r="AA466" s="484" t="s">
        <v>4710</v>
      </c>
      <c r="AB466" s="155"/>
    </row>
    <row r="467" spans="1:28">
      <c r="A467" s="484" t="s">
        <v>5556</v>
      </c>
      <c r="B467" t="s">
        <v>6226</v>
      </c>
      <c r="C467" t="s">
        <v>6251</v>
      </c>
      <c r="D467" s="473" t="s">
        <v>6255</v>
      </c>
      <c r="E467" s="473" t="s">
        <v>6256</v>
      </c>
      <c r="AA467" s="484" t="s">
        <v>5047</v>
      </c>
      <c r="AB467" s="155"/>
    </row>
    <row r="468" spans="1:28">
      <c r="A468" s="484" t="s">
        <v>5556</v>
      </c>
      <c r="B468" t="s">
        <v>6226</v>
      </c>
      <c r="C468" t="s">
        <v>6251</v>
      </c>
      <c r="D468" s="473" t="s">
        <v>6255</v>
      </c>
      <c r="E468" s="473" t="s">
        <v>6256</v>
      </c>
      <c r="AA468" s="484" t="s">
        <v>4698</v>
      </c>
      <c r="AB468" s="155"/>
    </row>
    <row r="469" spans="1:28">
      <c r="A469" s="155" t="s">
        <v>5556</v>
      </c>
      <c r="B469" t="s">
        <v>6226</v>
      </c>
      <c r="C469" t="s">
        <v>6251</v>
      </c>
      <c r="D469" s="473" t="s">
        <v>6257</v>
      </c>
      <c r="AA469" s="154" t="s">
        <v>675</v>
      </c>
      <c r="AB469" s="155"/>
    </row>
    <row r="470" spans="1:28">
      <c r="A470" s="155" t="s">
        <v>6258</v>
      </c>
      <c r="B470" t="s">
        <v>6259</v>
      </c>
      <c r="C470" t="s">
        <v>6260</v>
      </c>
      <c r="AA470" s="154" t="s">
        <v>4062</v>
      </c>
      <c r="AB470" s="155"/>
    </row>
    <row r="471" spans="1:28">
      <c r="A471" s="155" t="s">
        <v>6258</v>
      </c>
      <c r="B471" t="s">
        <v>6259</v>
      </c>
      <c r="C471" t="s">
        <v>6260</v>
      </c>
      <c r="AA471" s="154" t="s">
        <v>4061</v>
      </c>
      <c r="AB471" s="155"/>
    </row>
    <row r="472" spans="1:28">
      <c r="A472" s="155" t="s">
        <v>6258</v>
      </c>
      <c r="B472" t="s">
        <v>6261</v>
      </c>
      <c r="C472" t="s">
        <v>6262</v>
      </c>
      <c r="D472" s="473" t="s">
        <v>6263</v>
      </c>
      <c r="AA472" s="154" t="s">
        <v>3739</v>
      </c>
      <c r="AB472" s="155"/>
    </row>
    <row r="473" spans="1:28">
      <c r="A473" s="155" t="s">
        <v>6258</v>
      </c>
      <c r="B473" t="s">
        <v>6261</v>
      </c>
      <c r="C473" t="s">
        <v>6262</v>
      </c>
      <c r="D473" s="473" t="s">
        <v>6263</v>
      </c>
      <c r="AA473" s="154" t="s">
        <v>3740</v>
      </c>
      <c r="AB473" s="155"/>
    </row>
    <row r="474" spans="1:28">
      <c r="A474" s="155" t="s">
        <v>6258</v>
      </c>
      <c r="B474" t="s">
        <v>6261</v>
      </c>
      <c r="C474" t="s">
        <v>6262</v>
      </c>
      <c r="D474" s="473" t="s">
        <v>6263</v>
      </c>
      <c r="E474" s="473" t="s">
        <v>6264</v>
      </c>
      <c r="AA474" s="154" t="s">
        <v>3104</v>
      </c>
      <c r="AB474" s="155" t="s">
        <v>5577</v>
      </c>
    </row>
    <row r="475" spans="1:28">
      <c r="A475" s="155" t="s">
        <v>6265</v>
      </c>
      <c r="B475" t="s">
        <v>6266</v>
      </c>
      <c r="C475" t="s">
        <v>6267</v>
      </c>
      <c r="D475" s="473" t="s">
        <v>6268</v>
      </c>
      <c r="E475" s="473" t="s">
        <v>6269</v>
      </c>
      <c r="F475" s="473" t="s">
        <v>6270</v>
      </c>
      <c r="G475" s="473" t="s">
        <v>6271</v>
      </c>
      <c r="H475" s="473" t="s">
        <v>6272</v>
      </c>
      <c r="I475" s="473" t="s">
        <v>6273</v>
      </c>
      <c r="AA475" s="154" t="s">
        <v>3186</v>
      </c>
      <c r="AB475" s="155"/>
    </row>
    <row r="476" spans="1:28">
      <c r="A476" s="154" t="s">
        <v>6265</v>
      </c>
      <c r="B476" t="s">
        <v>6266</v>
      </c>
      <c r="C476" t="s">
        <v>6274</v>
      </c>
      <c r="D476" s="473" t="s">
        <v>6275</v>
      </c>
      <c r="E476" s="473" t="s">
        <v>6276</v>
      </c>
      <c r="F476" s="473" t="s">
        <v>6277</v>
      </c>
      <c r="AA476" s="154" t="s">
        <v>4892</v>
      </c>
      <c r="AB476" s="155"/>
    </row>
    <row r="477" spans="1:28">
      <c r="A477" s="154" t="s">
        <v>6265</v>
      </c>
      <c r="B477" t="s">
        <v>6266</v>
      </c>
      <c r="C477" t="s">
        <v>6274</v>
      </c>
      <c r="D477" s="473" t="s">
        <v>6275</v>
      </c>
      <c r="E477" s="473" t="s">
        <v>6276</v>
      </c>
      <c r="F477" s="473" t="s">
        <v>6277</v>
      </c>
      <c r="AA477" s="154" t="s">
        <v>4893</v>
      </c>
      <c r="AB477" s="155"/>
    </row>
    <row r="478" spans="1:28">
      <c r="A478" s="154" t="s">
        <v>6265</v>
      </c>
      <c r="B478" t="s">
        <v>6266</v>
      </c>
      <c r="C478" t="s">
        <v>6274</v>
      </c>
      <c r="D478" s="473" t="s">
        <v>6275</v>
      </c>
      <c r="E478" s="473" t="s">
        <v>6276</v>
      </c>
      <c r="F478" s="473" t="s">
        <v>6277</v>
      </c>
      <c r="AA478" s="154" t="s">
        <v>4894</v>
      </c>
      <c r="AB478" s="155"/>
    </row>
    <row r="479" spans="1:28">
      <c r="A479" s="736" t="s">
        <v>6278</v>
      </c>
      <c r="B479" t="s">
        <v>6279</v>
      </c>
      <c r="C479" t="s">
        <v>6280</v>
      </c>
      <c r="D479" s="473" t="s">
        <v>6281</v>
      </c>
      <c r="AA479" s="736" t="s">
        <v>4055</v>
      </c>
      <c r="AB479" s="155"/>
    </row>
    <row r="480" spans="1:28">
      <c r="A480" s="155" t="s">
        <v>6278</v>
      </c>
      <c r="B480" t="s">
        <v>6279</v>
      </c>
      <c r="C480" t="s">
        <v>6282</v>
      </c>
      <c r="D480" s="473" t="s">
        <v>6283</v>
      </c>
      <c r="AA480" s="154" t="s">
        <v>3738</v>
      </c>
      <c r="AB480" s="155"/>
    </row>
    <row r="481" spans="1:28">
      <c r="A481" s="155" t="s">
        <v>6278</v>
      </c>
      <c r="B481" t="s">
        <v>6279</v>
      </c>
      <c r="C481" t="s">
        <v>6282</v>
      </c>
      <c r="D481" s="473" t="s">
        <v>6283</v>
      </c>
      <c r="AA481" s="154" t="s">
        <v>3737</v>
      </c>
      <c r="AB481" s="155"/>
    </row>
    <row r="482" spans="1:28">
      <c r="A482" s="155" t="s">
        <v>6278</v>
      </c>
      <c r="B482" t="s">
        <v>6279</v>
      </c>
      <c r="C482" t="s">
        <v>6282</v>
      </c>
      <c r="D482" s="473" t="s">
        <v>6283</v>
      </c>
      <c r="AA482" s="154" t="s">
        <v>3736</v>
      </c>
      <c r="AB482" s="155"/>
    </row>
    <row r="483" spans="1:28">
      <c r="A483" s="155" t="s">
        <v>6278</v>
      </c>
      <c r="B483" t="s">
        <v>6279</v>
      </c>
      <c r="C483" t="s">
        <v>6282</v>
      </c>
      <c r="D483" s="473" t="s">
        <v>6283</v>
      </c>
      <c r="E483" s="473" t="s">
        <v>6284</v>
      </c>
      <c r="F483" s="473" t="s">
        <v>6285</v>
      </c>
      <c r="AA483" s="154" t="s">
        <v>1566</v>
      </c>
      <c r="AB483" s="155"/>
    </row>
    <row r="484" spans="1:28">
      <c r="A484" s="155" t="s">
        <v>6278</v>
      </c>
      <c r="B484" t="s">
        <v>6279</v>
      </c>
      <c r="C484" t="s">
        <v>6282</v>
      </c>
      <c r="D484" s="473" t="s">
        <v>6283</v>
      </c>
      <c r="E484" s="473" t="s">
        <v>6284</v>
      </c>
      <c r="F484" s="473" t="s">
        <v>6285</v>
      </c>
      <c r="AA484" s="154" t="s">
        <v>1567</v>
      </c>
      <c r="AB484" s="155"/>
    </row>
    <row r="485" spans="1:28">
      <c r="A485" s="155" t="s">
        <v>6278</v>
      </c>
      <c r="B485" t="s">
        <v>6279</v>
      </c>
      <c r="C485" t="s">
        <v>3061</v>
      </c>
      <c r="AA485" s="154" t="s">
        <v>1560</v>
      </c>
      <c r="AB485" s="155"/>
    </row>
    <row r="486" spans="1:28">
      <c r="A486" s="154" t="s">
        <v>6278</v>
      </c>
      <c r="B486" t="s">
        <v>6279</v>
      </c>
      <c r="C486" t="s">
        <v>3061</v>
      </c>
      <c r="D486" s="473" t="s">
        <v>6286</v>
      </c>
      <c r="AA486" s="154" t="s">
        <v>4766</v>
      </c>
      <c r="AB486" s="155"/>
    </row>
    <row r="487" spans="1:28">
      <c r="A487" s="154" t="s">
        <v>6287</v>
      </c>
      <c r="B487" t="s">
        <v>6288</v>
      </c>
      <c r="C487" t="s">
        <v>6289</v>
      </c>
      <c r="D487" s="473" t="s">
        <v>6290</v>
      </c>
      <c r="E487" s="473" t="s">
        <v>6291</v>
      </c>
      <c r="AA487" s="154" t="s">
        <v>4892</v>
      </c>
      <c r="AB487" s="155"/>
    </row>
    <row r="488" spans="1:28">
      <c r="A488" s="154" t="s">
        <v>6287</v>
      </c>
      <c r="B488" t="s">
        <v>6288</v>
      </c>
      <c r="C488" t="s">
        <v>6289</v>
      </c>
      <c r="D488" s="473" t="s">
        <v>6290</v>
      </c>
      <c r="E488" s="473" t="s">
        <v>6291</v>
      </c>
      <c r="AA488" s="154" t="s">
        <v>4893</v>
      </c>
      <c r="AB488" s="155"/>
    </row>
    <row r="489" spans="1:28">
      <c r="A489" s="154" t="s">
        <v>6287</v>
      </c>
      <c r="B489" t="s">
        <v>6288</v>
      </c>
      <c r="C489" t="s">
        <v>6289</v>
      </c>
      <c r="D489" s="473" t="s">
        <v>6290</v>
      </c>
      <c r="E489" s="473" t="s">
        <v>6291</v>
      </c>
      <c r="AA489" s="154" t="s">
        <v>4894</v>
      </c>
      <c r="AB489" s="155"/>
    </row>
    <row r="490" spans="1:28">
      <c r="A490" s="742" t="s">
        <v>5445</v>
      </c>
      <c r="AA490" s="484" t="s">
        <v>4698</v>
      </c>
      <c r="AB490" s="155"/>
    </row>
    <row r="491" spans="1:28">
      <c r="A491" s="154" t="s">
        <v>6292</v>
      </c>
      <c r="B491" t="s">
        <v>6293</v>
      </c>
      <c r="C491" t="s">
        <v>6294</v>
      </c>
      <c r="D491" s="473" t="s">
        <v>6295</v>
      </c>
      <c r="E491" s="473" t="s">
        <v>6296</v>
      </c>
      <c r="F491" s="473" t="s">
        <v>6297</v>
      </c>
      <c r="AA491" s="154" t="s">
        <v>5262</v>
      </c>
      <c r="AB491" s="155"/>
    </row>
    <row r="492" spans="1:28">
      <c r="A492" s="154" t="s">
        <v>6292</v>
      </c>
      <c r="B492" t="s">
        <v>6293</v>
      </c>
      <c r="C492" t="s">
        <v>6294</v>
      </c>
      <c r="D492" s="473" t="s">
        <v>6295</v>
      </c>
      <c r="E492" s="473" t="s">
        <v>6296</v>
      </c>
      <c r="F492" s="473" t="s">
        <v>6297</v>
      </c>
      <c r="AA492" s="154" t="s">
        <v>5263</v>
      </c>
      <c r="AB492" s="155"/>
    </row>
    <row r="493" spans="1:28">
      <c r="A493" s="155" t="s">
        <v>6292</v>
      </c>
      <c r="B493" t="s">
        <v>6293</v>
      </c>
      <c r="C493" t="s">
        <v>6294</v>
      </c>
      <c r="D493" s="473" t="s">
        <v>6295</v>
      </c>
      <c r="E493" s="473" t="s">
        <v>6296</v>
      </c>
      <c r="F493" s="473" t="s">
        <v>6297</v>
      </c>
      <c r="G493" s="473" t="s">
        <v>6298</v>
      </c>
      <c r="H493" s="473" t="s">
        <v>6299</v>
      </c>
      <c r="AA493" s="154" t="s">
        <v>1144</v>
      </c>
      <c r="AB493" s="155"/>
    </row>
    <row r="494" spans="1:28">
      <c r="A494" s="155" t="s">
        <v>6292</v>
      </c>
      <c r="B494" t="s">
        <v>6293</v>
      </c>
      <c r="C494" t="s">
        <v>6294</v>
      </c>
      <c r="D494" s="473" t="s">
        <v>6295</v>
      </c>
      <c r="E494" s="473" t="s">
        <v>6296</v>
      </c>
      <c r="F494" s="473" t="s">
        <v>6297</v>
      </c>
      <c r="G494" s="473" t="s">
        <v>6298</v>
      </c>
      <c r="H494" s="473" t="s">
        <v>6299</v>
      </c>
      <c r="AA494" s="154" t="s">
        <v>1144</v>
      </c>
      <c r="AB494" s="155"/>
    </row>
    <row r="495" spans="1:28">
      <c r="A495" s="155" t="s">
        <v>6292</v>
      </c>
      <c r="B495" t="s">
        <v>6293</v>
      </c>
      <c r="C495" t="s">
        <v>6294</v>
      </c>
      <c r="D495" s="473" t="s">
        <v>6295</v>
      </c>
      <c r="E495" s="473" t="s">
        <v>6296</v>
      </c>
      <c r="F495" s="473" t="s">
        <v>6297</v>
      </c>
      <c r="G495" s="473" t="s">
        <v>6298</v>
      </c>
      <c r="H495" s="473" t="s">
        <v>6299</v>
      </c>
      <c r="AA495" s="154" t="s">
        <v>1143</v>
      </c>
      <c r="AB495" s="155"/>
    </row>
    <row r="496" spans="1:28">
      <c r="A496" s="155" t="s">
        <v>6292</v>
      </c>
      <c r="B496" t="s">
        <v>6293</v>
      </c>
      <c r="C496" t="s">
        <v>6294</v>
      </c>
      <c r="D496" s="473" t="s">
        <v>6295</v>
      </c>
      <c r="E496" s="473" t="s">
        <v>6296</v>
      </c>
      <c r="F496" s="473" t="s">
        <v>6297</v>
      </c>
      <c r="G496" s="473" t="s">
        <v>6298</v>
      </c>
      <c r="H496" s="473" t="s">
        <v>6299</v>
      </c>
      <c r="AA496" s="154" t="s">
        <v>1990</v>
      </c>
      <c r="AB496" s="155"/>
    </row>
    <row r="497" spans="1:28">
      <c r="A497" s="155" t="s">
        <v>6292</v>
      </c>
      <c r="B497" t="s">
        <v>6293</v>
      </c>
      <c r="C497" t="s">
        <v>6294</v>
      </c>
      <c r="D497" s="473" t="s">
        <v>6295</v>
      </c>
      <c r="E497" s="473" t="s">
        <v>6296</v>
      </c>
      <c r="F497" s="473" t="s">
        <v>6297</v>
      </c>
      <c r="G497" s="473" t="s">
        <v>6298</v>
      </c>
      <c r="H497" s="473" t="s">
        <v>6299</v>
      </c>
      <c r="AA497" s="154" t="s">
        <v>1142</v>
      </c>
      <c r="AB497" s="155"/>
    </row>
    <row r="498" spans="1:28">
      <c r="A498" s="155" t="s">
        <v>6292</v>
      </c>
      <c r="B498" t="s">
        <v>6293</v>
      </c>
      <c r="C498" t="s">
        <v>6294</v>
      </c>
      <c r="D498" s="473" t="s">
        <v>6295</v>
      </c>
      <c r="E498" s="473" t="s">
        <v>6296</v>
      </c>
      <c r="F498" s="473" t="s">
        <v>6297</v>
      </c>
      <c r="G498" s="473" t="s">
        <v>6298</v>
      </c>
      <c r="H498" s="473" t="s">
        <v>6299</v>
      </c>
      <c r="AA498" s="154" t="s">
        <v>2102</v>
      </c>
      <c r="AB498" s="155"/>
    </row>
    <row r="499" spans="1:28">
      <c r="A499" s="155" t="s">
        <v>6292</v>
      </c>
      <c r="B499" t="s">
        <v>6293</v>
      </c>
      <c r="C499" t="s">
        <v>6294</v>
      </c>
      <c r="D499" s="473" t="s">
        <v>6295</v>
      </c>
      <c r="E499" s="473" t="s">
        <v>6296</v>
      </c>
      <c r="F499" s="473" t="s">
        <v>6297</v>
      </c>
      <c r="G499" s="473" t="s">
        <v>6298</v>
      </c>
      <c r="H499" s="473" t="s">
        <v>6299</v>
      </c>
      <c r="AA499" s="154" t="s">
        <v>1865</v>
      </c>
      <c r="AB499" s="155"/>
    </row>
    <row r="500" spans="1:28">
      <c r="A500" s="155" t="s">
        <v>6292</v>
      </c>
      <c r="B500" t="s">
        <v>6293</v>
      </c>
      <c r="C500" t="s">
        <v>6294</v>
      </c>
      <c r="D500" s="473" t="s">
        <v>6295</v>
      </c>
      <c r="E500" s="473" t="s">
        <v>6296</v>
      </c>
      <c r="F500" s="473" t="s">
        <v>6297</v>
      </c>
      <c r="G500" s="473" t="s">
        <v>6298</v>
      </c>
      <c r="H500" s="473" t="s">
        <v>6299</v>
      </c>
      <c r="AA500" s="154" t="s">
        <v>655</v>
      </c>
      <c r="AB500" s="155"/>
    </row>
    <row r="501" spans="1:28">
      <c r="A501" s="155" t="s">
        <v>6292</v>
      </c>
      <c r="B501" t="s">
        <v>6293</v>
      </c>
      <c r="C501" t="s">
        <v>6294</v>
      </c>
      <c r="D501" s="473" t="s">
        <v>6295</v>
      </c>
      <c r="E501" s="473" t="s">
        <v>6296</v>
      </c>
      <c r="F501" s="473" t="s">
        <v>6297</v>
      </c>
      <c r="G501" s="473" t="s">
        <v>6298</v>
      </c>
      <c r="H501" s="473" t="s">
        <v>6299</v>
      </c>
      <c r="AA501" s="154" t="s">
        <v>4308</v>
      </c>
      <c r="AB501" s="155"/>
    </row>
    <row r="502" spans="1:28">
      <c r="A502" s="155" t="s">
        <v>6292</v>
      </c>
      <c r="B502" t="s">
        <v>6293</v>
      </c>
      <c r="C502" t="s">
        <v>6294</v>
      </c>
      <c r="D502" s="473" t="s">
        <v>6295</v>
      </c>
      <c r="E502" s="473" t="s">
        <v>6296</v>
      </c>
      <c r="F502" s="473" t="s">
        <v>6297</v>
      </c>
      <c r="G502" s="473" t="s">
        <v>6298</v>
      </c>
      <c r="H502" s="473" t="s">
        <v>6299</v>
      </c>
      <c r="AA502" s="154" t="s">
        <v>509</v>
      </c>
      <c r="AB502" s="155"/>
    </row>
    <row r="503" spans="1:28">
      <c r="A503" s="155" t="s">
        <v>6292</v>
      </c>
      <c r="B503" t="s">
        <v>6293</v>
      </c>
      <c r="C503" t="s">
        <v>6294</v>
      </c>
      <c r="D503" s="473" t="s">
        <v>6295</v>
      </c>
      <c r="E503" s="473" t="s">
        <v>6296</v>
      </c>
      <c r="F503" s="473" t="s">
        <v>6297</v>
      </c>
      <c r="G503" s="473" t="s">
        <v>6298</v>
      </c>
      <c r="H503" s="473" t="s">
        <v>6299</v>
      </c>
      <c r="AA503" s="154" t="s">
        <v>537</v>
      </c>
      <c r="AB503" s="155"/>
    </row>
    <row r="504" spans="1:28">
      <c r="A504" s="155" t="s">
        <v>6292</v>
      </c>
      <c r="B504" t="s">
        <v>6293</v>
      </c>
      <c r="C504" t="s">
        <v>6294</v>
      </c>
      <c r="D504" s="473" t="s">
        <v>6295</v>
      </c>
      <c r="E504" s="473" t="s">
        <v>6296</v>
      </c>
      <c r="F504" s="473" t="s">
        <v>6297</v>
      </c>
      <c r="G504" s="473" t="s">
        <v>6298</v>
      </c>
      <c r="H504" s="473" t="s">
        <v>6299</v>
      </c>
      <c r="AA504" s="154" t="s">
        <v>4325</v>
      </c>
      <c r="AB504" s="155"/>
    </row>
    <row r="505" spans="1:28">
      <c r="A505" s="155" t="s">
        <v>6292</v>
      </c>
      <c r="B505" t="s">
        <v>6293</v>
      </c>
      <c r="C505" t="s">
        <v>6294</v>
      </c>
      <c r="D505" s="473" t="s">
        <v>6295</v>
      </c>
      <c r="E505" s="473" t="s">
        <v>6296</v>
      </c>
      <c r="F505" s="473" t="s">
        <v>6297</v>
      </c>
      <c r="G505" s="473" t="s">
        <v>6298</v>
      </c>
      <c r="H505" s="473" t="s">
        <v>6299</v>
      </c>
      <c r="AA505" s="154" t="s">
        <v>4493</v>
      </c>
      <c r="AB505" s="155"/>
    </row>
    <row r="506" spans="1:28">
      <c r="A506" s="155" t="s">
        <v>6292</v>
      </c>
      <c r="B506" t="s">
        <v>6293</v>
      </c>
      <c r="C506" t="s">
        <v>6294</v>
      </c>
      <c r="D506" s="473" t="s">
        <v>6295</v>
      </c>
      <c r="E506" s="473" t="s">
        <v>6296</v>
      </c>
      <c r="F506" s="473" t="s">
        <v>6297</v>
      </c>
      <c r="G506" s="473" t="s">
        <v>6298</v>
      </c>
      <c r="H506" s="473" t="s">
        <v>6299</v>
      </c>
      <c r="AA506" s="154" t="s">
        <v>4553</v>
      </c>
      <c r="AB506" s="155"/>
    </row>
    <row r="507" spans="1:28">
      <c r="A507" s="155" t="s">
        <v>6292</v>
      </c>
      <c r="B507" t="s">
        <v>6293</v>
      </c>
      <c r="C507" t="s">
        <v>6294</v>
      </c>
      <c r="D507" s="473" t="s">
        <v>6295</v>
      </c>
      <c r="E507" s="473" t="s">
        <v>6296</v>
      </c>
      <c r="F507" s="473" t="s">
        <v>6297</v>
      </c>
      <c r="G507" s="473" t="s">
        <v>6298</v>
      </c>
      <c r="H507" s="473" t="s">
        <v>6299</v>
      </c>
      <c r="AA507" s="154" t="s">
        <v>1843</v>
      </c>
      <c r="AB507" s="155"/>
    </row>
    <row r="508" spans="1:28">
      <c r="A508" s="155" t="s">
        <v>6292</v>
      </c>
      <c r="B508" t="s">
        <v>6293</v>
      </c>
      <c r="C508" t="s">
        <v>6294</v>
      </c>
      <c r="D508" s="473" t="s">
        <v>6295</v>
      </c>
      <c r="E508" s="473" t="s">
        <v>6296</v>
      </c>
      <c r="F508" s="473" t="s">
        <v>6297</v>
      </c>
      <c r="G508" s="473" t="s">
        <v>6298</v>
      </c>
      <c r="H508" s="473" t="s">
        <v>6299</v>
      </c>
      <c r="AA508" s="154" t="s">
        <v>3346</v>
      </c>
      <c r="AB508" s="155"/>
    </row>
    <row r="509" spans="1:28">
      <c r="A509" s="155" t="s">
        <v>6292</v>
      </c>
      <c r="B509" t="s">
        <v>6293</v>
      </c>
      <c r="C509" t="s">
        <v>6294</v>
      </c>
      <c r="D509" s="473" t="s">
        <v>6295</v>
      </c>
      <c r="E509" s="473" t="s">
        <v>6296</v>
      </c>
      <c r="F509" s="473" t="s">
        <v>6297</v>
      </c>
      <c r="G509" s="473" t="s">
        <v>6298</v>
      </c>
      <c r="H509" s="473" t="s">
        <v>6299</v>
      </c>
      <c r="AA509" s="154" t="s">
        <v>1928</v>
      </c>
      <c r="AB509" s="155"/>
    </row>
    <row r="510" spans="1:28">
      <c r="A510" s="154" t="s">
        <v>6292</v>
      </c>
      <c r="B510" t="s">
        <v>6293</v>
      </c>
      <c r="C510" t="s">
        <v>6294</v>
      </c>
      <c r="D510" s="473" t="s">
        <v>6295</v>
      </c>
      <c r="E510" s="473" t="s">
        <v>6296</v>
      </c>
      <c r="F510" s="473" t="s">
        <v>6297</v>
      </c>
      <c r="G510" s="473" t="s">
        <v>6298</v>
      </c>
      <c r="H510" s="473" t="s">
        <v>6299</v>
      </c>
      <c r="AA510" s="154" t="s">
        <v>4889</v>
      </c>
      <c r="AB510" s="155"/>
    </row>
    <row r="511" spans="1:28">
      <c r="A511" s="737" t="s">
        <v>6292</v>
      </c>
      <c r="B511" t="s">
        <v>6293</v>
      </c>
      <c r="C511" t="s">
        <v>6294</v>
      </c>
      <c r="D511" s="473" t="s">
        <v>6295</v>
      </c>
      <c r="E511" s="473" t="s">
        <v>6296</v>
      </c>
      <c r="F511" s="473" t="s">
        <v>6297</v>
      </c>
      <c r="G511" s="473" t="s">
        <v>6298</v>
      </c>
      <c r="H511" s="473" t="s">
        <v>6299</v>
      </c>
      <c r="AA511" s="737" t="s">
        <v>4890</v>
      </c>
      <c r="AB511" s="155"/>
    </row>
    <row r="512" spans="1:28">
      <c r="A512" s="154" t="s">
        <v>6292</v>
      </c>
      <c r="B512" t="s">
        <v>6293</v>
      </c>
      <c r="C512" t="s">
        <v>6294</v>
      </c>
      <c r="D512" s="473" t="s">
        <v>6295</v>
      </c>
      <c r="E512" s="473" t="s">
        <v>6296</v>
      </c>
      <c r="F512" s="473" t="s">
        <v>6297</v>
      </c>
      <c r="G512" s="473" t="s">
        <v>6298</v>
      </c>
      <c r="H512" s="473" t="s">
        <v>6299</v>
      </c>
      <c r="AA512" s="154" t="s">
        <v>4891</v>
      </c>
      <c r="AB512" s="155"/>
    </row>
    <row r="513" spans="1:28">
      <c r="A513" s="754" t="s">
        <v>6292</v>
      </c>
      <c r="B513" t="s">
        <v>6293</v>
      </c>
      <c r="C513" t="s">
        <v>6294</v>
      </c>
      <c r="D513" s="473" t="s">
        <v>6295</v>
      </c>
      <c r="E513" s="473" t="s">
        <v>6296</v>
      </c>
      <c r="F513" s="473" t="s">
        <v>6297</v>
      </c>
      <c r="G513" s="473" t="s">
        <v>6298</v>
      </c>
      <c r="H513" s="473" t="s">
        <v>6299</v>
      </c>
      <c r="AA513" s="754" t="s">
        <v>5056</v>
      </c>
      <c r="AB513" s="155"/>
    </row>
    <row r="514" spans="1:28">
      <c r="A514" s="484" t="s">
        <v>6292</v>
      </c>
      <c r="B514" t="s">
        <v>6293</v>
      </c>
      <c r="C514" t="s">
        <v>6294</v>
      </c>
      <c r="D514" s="473" t="s">
        <v>6295</v>
      </c>
      <c r="E514" s="473" t="s">
        <v>6296</v>
      </c>
      <c r="F514" s="473" t="s">
        <v>6297</v>
      </c>
      <c r="G514" s="473" t="s">
        <v>6298</v>
      </c>
      <c r="H514" s="473" t="s">
        <v>6299</v>
      </c>
      <c r="AA514" s="484" t="s">
        <v>5057</v>
      </c>
      <c r="AB514" s="155"/>
    </row>
    <row r="515" spans="1:28">
      <c r="A515" s="155" t="s">
        <v>5561</v>
      </c>
      <c r="B515" t="s">
        <v>6300</v>
      </c>
      <c r="C515" t="s">
        <v>6301</v>
      </c>
      <c r="D515" s="473" t="s">
        <v>6302</v>
      </c>
      <c r="AA515" s="154" t="s">
        <v>24</v>
      </c>
      <c r="AB515" s="155" t="s">
        <v>5577</v>
      </c>
    </row>
    <row r="516" spans="1:28">
      <c r="A516" s="155" t="s">
        <v>5561</v>
      </c>
      <c r="B516" t="s">
        <v>6300</v>
      </c>
      <c r="C516" t="s">
        <v>6301</v>
      </c>
      <c r="D516" s="473" t="s">
        <v>6302</v>
      </c>
      <c r="E516" s="473" t="s">
        <v>6303</v>
      </c>
      <c r="AA516" s="154" t="s">
        <v>3136</v>
      </c>
      <c r="AB516" s="155"/>
    </row>
    <row r="517" spans="1:28">
      <c r="A517" s="155" t="s">
        <v>5561</v>
      </c>
      <c r="B517" t="s">
        <v>6300</v>
      </c>
      <c r="C517" t="s">
        <v>6301</v>
      </c>
      <c r="D517" s="473" t="s">
        <v>6302</v>
      </c>
      <c r="E517" s="473" t="s">
        <v>6303</v>
      </c>
      <c r="AA517" s="154" t="s">
        <v>3136</v>
      </c>
      <c r="AB517" s="155"/>
    </row>
    <row r="518" spans="1:28">
      <c r="A518" s="154" t="s">
        <v>5561</v>
      </c>
      <c r="B518" t="s">
        <v>6300</v>
      </c>
      <c r="C518" t="s">
        <v>6304</v>
      </c>
      <c r="AA518" s="154" t="s">
        <v>4767</v>
      </c>
      <c r="AB518" s="155"/>
    </row>
    <row r="519" spans="1:28">
      <c r="A519" s="155" t="s">
        <v>5561</v>
      </c>
      <c r="B519" t="s">
        <v>6300</v>
      </c>
      <c r="C519" t="s">
        <v>6305</v>
      </c>
      <c r="D519" s="473" t="s">
        <v>6306</v>
      </c>
      <c r="E519" s="473" t="s">
        <v>6307</v>
      </c>
      <c r="AA519" s="154" t="s">
        <v>1568</v>
      </c>
      <c r="AB519" s="155"/>
    </row>
    <row r="520" spans="1:28">
      <c r="A520" s="155" t="s">
        <v>5561</v>
      </c>
      <c r="B520" t="s">
        <v>6308</v>
      </c>
      <c r="AA520" s="154" t="s">
        <v>2100</v>
      </c>
      <c r="AB520" s="155"/>
    </row>
    <row r="521" spans="1:28">
      <c r="A521" s="484" t="s">
        <v>5561</v>
      </c>
      <c r="B521" t="s">
        <v>6309</v>
      </c>
      <c r="AA521" s="484" t="s">
        <v>5052</v>
      </c>
      <c r="AB521" s="155"/>
    </row>
    <row r="522" spans="1:28">
      <c r="A522" s="484" t="s">
        <v>5561</v>
      </c>
      <c r="B522" t="s">
        <v>6309</v>
      </c>
      <c r="AA522" s="484" t="s">
        <v>5053</v>
      </c>
      <c r="AB522" s="155"/>
    </row>
    <row r="523" spans="1:28">
      <c r="A523" s="754" t="s">
        <v>5561</v>
      </c>
      <c r="B523" t="s">
        <v>6309</v>
      </c>
      <c r="AA523" s="754" t="s">
        <v>5054</v>
      </c>
      <c r="AB523" s="155"/>
    </row>
    <row r="524" spans="1:28">
      <c r="A524" s="484" t="s">
        <v>5561</v>
      </c>
      <c r="B524" t="s">
        <v>6309</v>
      </c>
      <c r="AA524" s="484" t="s">
        <v>5055</v>
      </c>
      <c r="AB524" s="155"/>
    </row>
    <row r="525" spans="1:28">
      <c r="A525" s="155" t="s">
        <v>5561</v>
      </c>
      <c r="B525" t="s">
        <v>6310</v>
      </c>
      <c r="AA525" s="154" t="s">
        <v>3742</v>
      </c>
      <c r="AB525" s="155"/>
    </row>
    <row r="526" spans="1:28">
      <c r="A526" s="155" t="s">
        <v>5561</v>
      </c>
      <c r="B526" t="s">
        <v>6311</v>
      </c>
      <c r="AA526" s="154" t="s">
        <v>2100</v>
      </c>
      <c r="AB526" s="155"/>
    </row>
    <row r="527" spans="1:28">
      <c r="A527" s="728" t="s">
        <v>5561</v>
      </c>
      <c r="B527" t="s">
        <v>6312</v>
      </c>
      <c r="C527" t="s">
        <v>6313</v>
      </c>
      <c r="AA527" s="728" t="s">
        <v>5056</v>
      </c>
      <c r="AB527" s="155"/>
    </row>
    <row r="528" spans="1:28">
      <c r="A528" s="155" t="s">
        <v>5561</v>
      </c>
      <c r="B528" t="s">
        <v>6312</v>
      </c>
      <c r="C528" t="s">
        <v>6314</v>
      </c>
      <c r="AA528" s="154" t="s">
        <v>2000</v>
      </c>
      <c r="AB528" s="155"/>
    </row>
    <row r="529" spans="1:47">
      <c r="A529" s="155" t="s">
        <v>5561</v>
      </c>
      <c r="B529" t="s">
        <v>6312</v>
      </c>
      <c r="C529" t="s">
        <v>6314</v>
      </c>
      <c r="AA529" s="154" t="s">
        <v>3294</v>
      </c>
      <c r="AB529" s="155"/>
    </row>
    <row r="530" spans="1:47">
      <c r="A530" s="484" t="s">
        <v>5561</v>
      </c>
      <c r="B530" t="s">
        <v>6312</v>
      </c>
      <c r="C530" t="s">
        <v>6314</v>
      </c>
      <c r="AA530" s="484" t="s">
        <v>4693</v>
      </c>
      <c r="AB530" s="155"/>
    </row>
    <row r="531" spans="1:47">
      <c r="A531" s="154" t="s">
        <v>5561</v>
      </c>
      <c r="B531" t="s">
        <v>6315</v>
      </c>
      <c r="AA531" s="154" t="s">
        <v>5265</v>
      </c>
      <c r="AB531" s="155"/>
    </row>
    <row r="532" spans="1:47">
      <c r="A532" s="155" t="s">
        <v>5561</v>
      </c>
      <c r="B532" t="s">
        <v>6316</v>
      </c>
      <c r="AA532" s="154" t="s">
        <v>3933</v>
      </c>
      <c r="AB532" s="155" t="s">
        <v>5577</v>
      </c>
    </row>
    <row r="533" spans="1:47">
      <c r="A533" s="484" t="s">
        <v>5561</v>
      </c>
      <c r="B533" t="s">
        <v>6317</v>
      </c>
      <c r="AA533" s="484" t="s">
        <v>5052</v>
      </c>
      <c r="AB533" s="155"/>
    </row>
    <row r="534" spans="1:47">
      <c r="A534" s="484" t="s">
        <v>5561</v>
      </c>
      <c r="B534" t="s">
        <v>6317</v>
      </c>
      <c r="AA534" s="484" t="s">
        <v>5053</v>
      </c>
      <c r="AB534" s="155"/>
    </row>
    <row r="535" spans="1:47">
      <c r="A535" s="484" t="s">
        <v>5561</v>
      </c>
      <c r="B535" t="s">
        <v>6317</v>
      </c>
      <c r="AA535" s="484" t="s">
        <v>5057</v>
      </c>
      <c r="AB535" s="155"/>
    </row>
    <row r="536" spans="1:47">
      <c r="A536" s="155" t="s">
        <v>5561</v>
      </c>
      <c r="B536" t="s">
        <v>6317</v>
      </c>
      <c r="C536" t="s">
        <v>6318</v>
      </c>
      <c r="AA536" s="154" t="s">
        <v>2307</v>
      </c>
      <c r="AB536" s="155"/>
    </row>
    <row r="537" spans="1:47">
      <c r="A537" s="484" t="s">
        <v>5561</v>
      </c>
      <c r="B537" t="s">
        <v>6317</v>
      </c>
      <c r="C537" t="s">
        <v>6318</v>
      </c>
      <c r="AA537" s="484" t="s">
        <v>4695</v>
      </c>
      <c r="AB537" s="155"/>
    </row>
    <row r="538" spans="1:47">
      <c r="A538" s="155" t="s">
        <v>5561</v>
      </c>
      <c r="B538" t="s">
        <v>6319</v>
      </c>
      <c r="AA538" s="154" t="s">
        <v>4493</v>
      </c>
      <c r="AB538" s="155"/>
    </row>
    <row r="539" spans="1:47">
      <c r="A539" s="155" t="s">
        <v>5561</v>
      </c>
      <c r="B539" t="s">
        <v>6319</v>
      </c>
      <c r="AA539" s="154" t="s">
        <v>3234</v>
      </c>
      <c r="AB539" s="155"/>
    </row>
    <row r="540" spans="1:47" s="9" customFormat="1" ht="12.75">
      <c r="A540" s="155" t="s">
        <v>5561</v>
      </c>
      <c r="B540" s="9" t="s">
        <v>6320</v>
      </c>
      <c r="C540" s="9" t="s">
        <v>6321</v>
      </c>
      <c r="D540" s="473" t="s">
        <v>6322</v>
      </c>
      <c r="E540" s="473" t="s">
        <v>6323</v>
      </c>
      <c r="F540" s="473" t="s">
        <v>6324</v>
      </c>
      <c r="G540" s="473"/>
      <c r="H540" s="473"/>
      <c r="I540" s="473"/>
      <c r="J540" s="473"/>
      <c r="K540" s="473"/>
      <c r="L540" s="473"/>
      <c r="M540" s="473"/>
      <c r="N540" s="473"/>
      <c r="O540" s="473"/>
      <c r="P540" s="473"/>
      <c r="Q540" s="473"/>
      <c r="R540" s="473"/>
      <c r="S540" s="473"/>
      <c r="T540" s="473"/>
      <c r="U540" s="473"/>
      <c r="V540" s="473"/>
      <c r="W540" s="473"/>
      <c r="X540" s="473"/>
      <c r="Y540" s="473"/>
      <c r="Z540" s="473"/>
      <c r="AA540" s="154" t="s">
        <v>4387</v>
      </c>
      <c r="AB540" s="155"/>
      <c r="AC540" s="473"/>
      <c r="AD540" s="473"/>
      <c r="AE540" s="473"/>
      <c r="AF540" s="473"/>
      <c r="AG540" s="473"/>
      <c r="AH540" s="473"/>
      <c r="AI540" s="473"/>
      <c r="AJ540" s="473"/>
      <c r="AK540" s="473"/>
      <c r="AL540" s="473"/>
      <c r="AM540" s="473"/>
      <c r="AN540" s="473"/>
      <c r="AO540" s="473"/>
      <c r="AP540" s="473"/>
      <c r="AQ540" s="473"/>
      <c r="AR540" s="473"/>
      <c r="AS540" s="473"/>
      <c r="AT540" s="473"/>
      <c r="AU540" s="473"/>
    </row>
    <row r="541" spans="1:47" s="9" customFormat="1" ht="12.75">
      <c r="A541" s="155" t="s">
        <v>5561</v>
      </c>
      <c r="B541" s="9" t="s">
        <v>6320</v>
      </c>
      <c r="C541" s="9" t="s">
        <v>6321</v>
      </c>
      <c r="D541" s="473" t="s">
        <v>6322</v>
      </c>
      <c r="E541" s="473" t="s">
        <v>6323</v>
      </c>
      <c r="F541" s="473" t="s">
        <v>6324</v>
      </c>
      <c r="G541" s="473"/>
      <c r="H541" s="473"/>
      <c r="I541" s="473"/>
      <c r="J541" s="473"/>
      <c r="K541" s="473"/>
      <c r="L541" s="473"/>
      <c r="M541" s="473"/>
      <c r="N541" s="473"/>
      <c r="O541" s="473"/>
      <c r="P541" s="473"/>
      <c r="Q541" s="473"/>
      <c r="R541" s="473"/>
      <c r="S541" s="473"/>
      <c r="T541" s="473"/>
      <c r="U541" s="473"/>
      <c r="V541" s="473"/>
      <c r="W541" s="473"/>
      <c r="X541" s="473"/>
      <c r="Y541" s="473"/>
      <c r="Z541" s="473"/>
      <c r="AA541" s="154" t="s">
        <v>4403</v>
      </c>
      <c r="AB541" s="155"/>
      <c r="AC541" s="473"/>
      <c r="AD541" s="473"/>
      <c r="AE541" s="473"/>
      <c r="AF541" s="473"/>
      <c r="AG541" s="473"/>
      <c r="AH541" s="473"/>
      <c r="AI541" s="473"/>
      <c r="AJ541" s="473"/>
      <c r="AK541" s="473"/>
      <c r="AL541" s="473"/>
      <c r="AM541" s="473"/>
      <c r="AN541" s="473"/>
      <c r="AO541" s="473"/>
      <c r="AP541" s="473"/>
      <c r="AQ541" s="473"/>
      <c r="AR541" s="473"/>
      <c r="AS541" s="473"/>
      <c r="AT541" s="473"/>
      <c r="AU541" s="473"/>
    </row>
    <row r="542" spans="1:47" s="9" customFormat="1" ht="12.75">
      <c r="A542" s="155" t="s">
        <v>5561</v>
      </c>
      <c r="B542" s="9" t="s">
        <v>6320</v>
      </c>
      <c r="C542" s="9" t="s">
        <v>6321</v>
      </c>
      <c r="D542" s="473" t="s">
        <v>6322</v>
      </c>
      <c r="E542" s="473" t="s">
        <v>6323</v>
      </c>
      <c r="F542" s="473" t="s">
        <v>6324</v>
      </c>
      <c r="G542" s="473"/>
      <c r="H542" s="473"/>
      <c r="I542" s="473"/>
      <c r="J542" s="473"/>
      <c r="K542" s="473"/>
      <c r="L542" s="473"/>
      <c r="M542" s="473"/>
      <c r="N542" s="473"/>
      <c r="O542" s="473"/>
      <c r="P542" s="473"/>
      <c r="Q542" s="473"/>
      <c r="R542" s="473"/>
      <c r="S542" s="473"/>
      <c r="T542" s="473"/>
      <c r="U542" s="473"/>
      <c r="V542" s="473"/>
      <c r="W542" s="473"/>
      <c r="X542" s="473"/>
      <c r="Y542" s="473"/>
      <c r="Z542" s="473"/>
      <c r="AA542" s="154" t="s">
        <v>540</v>
      </c>
      <c r="AB542" s="155"/>
      <c r="AC542" s="473"/>
      <c r="AD542" s="473"/>
      <c r="AE542" s="473"/>
      <c r="AF542" s="473"/>
      <c r="AG542" s="473"/>
      <c r="AH542" s="473"/>
      <c r="AI542" s="473"/>
      <c r="AJ542" s="473"/>
      <c r="AK542" s="473"/>
      <c r="AL542" s="473"/>
      <c r="AM542" s="473"/>
      <c r="AN542" s="473"/>
      <c r="AO542" s="473"/>
      <c r="AP542" s="473"/>
      <c r="AQ542" s="473"/>
      <c r="AR542" s="473"/>
      <c r="AS542" s="473"/>
      <c r="AT542" s="473"/>
      <c r="AU542" s="473"/>
    </row>
    <row r="543" spans="1:47" s="9" customFormat="1" ht="12.75">
      <c r="A543" s="155" t="s">
        <v>5561</v>
      </c>
      <c r="B543" s="9" t="s">
        <v>6325</v>
      </c>
      <c r="D543" s="473"/>
      <c r="E543" s="473"/>
      <c r="F543" s="473"/>
      <c r="G543" s="473"/>
      <c r="H543" s="473"/>
      <c r="I543" s="473"/>
      <c r="J543" s="473"/>
      <c r="K543" s="473"/>
      <c r="L543" s="473"/>
      <c r="M543" s="473"/>
      <c r="N543" s="473"/>
      <c r="O543" s="473"/>
      <c r="P543" s="473"/>
      <c r="Q543" s="473"/>
      <c r="R543" s="473"/>
      <c r="S543" s="473"/>
      <c r="T543" s="473"/>
      <c r="U543" s="473"/>
      <c r="V543" s="473"/>
      <c r="W543" s="473"/>
      <c r="X543" s="473"/>
      <c r="Y543" s="473"/>
      <c r="Z543" s="473"/>
      <c r="AA543" s="154" t="s">
        <v>4553</v>
      </c>
      <c r="AB543" s="155"/>
      <c r="AC543" s="473"/>
      <c r="AD543" s="473"/>
      <c r="AE543" s="473"/>
      <c r="AF543" s="473"/>
      <c r="AG543" s="473"/>
      <c r="AH543" s="473"/>
      <c r="AI543" s="473"/>
      <c r="AJ543" s="473"/>
      <c r="AK543" s="473"/>
      <c r="AL543" s="473"/>
      <c r="AM543" s="473"/>
      <c r="AN543" s="473"/>
      <c r="AO543" s="473"/>
      <c r="AP543" s="473"/>
      <c r="AQ543" s="473"/>
      <c r="AR543" s="473"/>
      <c r="AS543" s="473"/>
      <c r="AT543" s="473"/>
      <c r="AU543" s="473"/>
    </row>
    <row r="544" spans="1:47" s="9" customFormat="1" ht="12.75">
      <c r="A544" s="155" t="s">
        <v>5561</v>
      </c>
      <c r="B544" s="9" t="s">
        <v>6325</v>
      </c>
      <c r="D544" s="473"/>
      <c r="E544" s="473"/>
      <c r="F544" s="473"/>
      <c r="G544" s="473"/>
      <c r="H544" s="473"/>
      <c r="I544" s="473"/>
      <c r="J544" s="473"/>
      <c r="K544" s="473"/>
      <c r="L544" s="473"/>
      <c r="M544" s="473"/>
      <c r="N544" s="473"/>
      <c r="O544" s="473"/>
      <c r="P544" s="473"/>
      <c r="Q544" s="473"/>
      <c r="R544" s="473"/>
      <c r="S544" s="473"/>
      <c r="T544" s="473"/>
      <c r="U544" s="473"/>
      <c r="V544" s="473"/>
      <c r="W544" s="473"/>
      <c r="X544" s="473"/>
      <c r="Y544" s="473"/>
      <c r="Z544" s="473"/>
      <c r="AA544" s="154" t="s">
        <v>1843</v>
      </c>
      <c r="AB544" s="155"/>
      <c r="AC544" s="473"/>
      <c r="AD544" s="473"/>
      <c r="AE544" s="473"/>
      <c r="AF544" s="473"/>
      <c r="AG544" s="473"/>
      <c r="AH544" s="473"/>
      <c r="AI544" s="473"/>
      <c r="AJ544" s="473"/>
      <c r="AK544" s="473"/>
      <c r="AL544" s="473"/>
      <c r="AM544" s="473"/>
      <c r="AN544" s="473"/>
      <c r="AO544" s="473"/>
      <c r="AP544" s="473"/>
      <c r="AQ544" s="473"/>
      <c r="AR544" s="473"/>
      <c r="AS544" s="473"/>
      <c r="AT544" s="473"/>
      <c r="AU544" s="473"/>
    </row>
    <row r="545" spans="1:47" s="9" customFormat="1" ht="12.75">
      <c r="A545" s="154" t="s">
        <v>5561</v>
      </c>
      <c r="B545" s="9" t="s">
        <v>5562</v>
      </c>
      <c r="C545" s="9" t="s">
        <v>5563</v>
      </c>
      <c r="D545" s="473" t="s">
        <v>6326</v>
      </c>
      <c r="E545" s="473"/>
      <c r="F545" s="473"/>
      <c r="G545" s="473"/>
      <c r="H545" s="473"/>
      <c r="I545" s="473"/>
      <c r="J545" s="473"/>
      <c r="K545" s="473"/>
      <c r="L545" s="473"/>
      <c r="M545" s="473"/>
      <c r="N545" s="473"/>
      <c r="O545" s="473"/>
      <c r="P545" s="473"/>
      <c r="Q545" s="473"/>
      <c r="R545" s="473"/>
      <c r="S545" s="473"/>
      <c r="T545" s="473"/>
      <c r="U545" s="473"/>
      <c r="V545" s="473"/>
      <c r="W545" s="473"/>
      <c r="X545" s="473"/>
      <c r="Y545" s="473"/>
      <c r="Z545" s="473"/>
      <c r="AA545" s="154" t="s">
        <v>5265</v>
      </c>
      <c r="AB545" s="155"/>
      <c r="AC545" s="473"/>
      <c r="AD545" s="473"/>
      <c r="AE545" s="473"/>
      <c r="AF545" s="473"/>
      <c r="AG545" s="473"/>
      <c r="AH545" s="473"/>
      <c r="AI545" s="473"/>
      <c r="AJ545" s="473"/>
      <c r="AK545" s="473"/>
      <c r="AL545" s="473"/>
      <c r="AM545" s="473"/>
      <c r="AN545" s="473"/>
      <c r="AO545" s="473"/>
      <c r="AP545" s="473"/>
      <c r="AQ545" s="473"/>
      <c r="AR545" s="473"/>
      <c r="AS545" s="473"/>
      <c r="AT545" s="473"/>
      <c r="AU545" s="473"/>
    </row>
    <row r="546" spans="1:47" s="9" customFormat="1" ht="12.75">
      <c r="A546" s="154" t="s">
        <v>5561</v>
      </c>
      <c r="B546" s="9" t="s">
        <v>5562</v>
      </c>
      <c r="C546" s="9" t="s">
        <v>5563</v>
      </c>
      <c r="D546" s="473" t="s">
        <v>6326</v>
      </c>
      <c r="E546" s="473"/>
      <c r="F546" s="473"/>
      <c r="G546" s="473"/>
      <c r="H546" s="473"/>
      <c r="I546" s="473"/>
      <c r="J546" s="473"/>
      <c r="K546" s="473"/>
      <c r="L546" s="473"/>
      <c r="M546" s="473"/>
      <c r="N546" s="473"/>
      <c r="O546" s="473"/>
      <c r="P546" s="473"/>
      <c r="Q546" s="473"/>
      <c r="R546" s="473"/>
      <c r="S546" s="473"/>
      <c r="T546" s="473"/>
      <c r="U546" s="473"/>
      <c r="V546" s="473"/>
      <c r="W546" s="473"/>
      <c r="X546" s="473"/>
      <c r="Y546" s="473"/>
      <c r="Z546" s="473"/>
      <c r="AA546" s="154" t="s">
        <v>5266</v>
      </c>
      <c r="AB546" s="155"/>
      <c r="AC546" s="473"/>
      <c r="AD546" s="473"/>
      <c r="AE546" s="473"/>
      <c r="AF546" s="473"/>
      <c r="AG546" s="473"/>
      <c r="AH546" s="473"/>
      <c r="AI546" s="473"/>
      <c r="AJ546" s="473"/>
      <c r="AK546" s="473"/>
      <c r="AL546" s="473"/>
      <c r="AM546" s="473"/>
      <c r="AN546" s="473"/>
      <c r="AO546" s="473"/>
      <c r="AP546" s="473"/>
      <c r="AQ546" s="473"/>
      <c r="AR546" s="473"/>
      <c r="AS546" s="473"/>
      <c r="AT546" s="473"/>
      <c r="AU546" s="473"/>
    </row>
    <row r="547" spans="1:47" s="9" customFormat="1" ht="12.75">
      <c r="A547" s="155" t="s">
        <v>5561</v>
      </c>
      <c r="B547" s="9" t="s">
        <v>5562</v>
      </c>
      <c r="C547" s="9" t="s">
        <v>5563</v>
      </c>
      <c r="D547" s="473" t="s">
        <v>6327</v>
      </c>
      <c r="E547" s="473"/>
      <c r="F547" s="473"/>
      <c r="G547" s="473"/>
      <c r="H547" s="473"/>
      <c r="I547" s="473"/>
      <c r="J547" s="473"/>
      <c r="K547" s="473"/>
      <c r="L547" s="473"/>
      <c r="M547" s="473"/>
      <c r="N547" s="473"/>
      <c r="O547" s="473"/>
      <c r="P547" s="473"/>
      <c r="Q547" s="473"/>
      <c r="R547" s="473"/>
      <c r="S547" s="473"/>
      <c r="T547" s="473"/>
      <c r="U547" s="473"/>
      <c r="V547" s="473"/>
      <c r="W547" s="473"/>
      <c r="X547" s="473"/>
      <c r="Y547" s="473"/>
      <c r="Z547" s="473"/>
      <c r="AA547" s="154" t="s">
        <v>1144</v>
      </c>
      <c r="AB547" s="155"/>
      <c r="AC547" s="473"/>
      <c r="AD547" s="473"/>
      <c r="AE547" s="473"/>
      <c r="AF547" s="473"/>
      <c r="AG547" s="473"/>
      <c r="AH547" s="473"/>
      <c r="AI547" s="473"/>
      <c r="AJ547" s="473"/>
      <c r="AK547" s="473"/>
      <c r="AL547" s="473"/>
      <c r="AM547" s="473"/>
      <c r="AN547" s="473"/>
      <c r="AO547" s="473"/>
      <c r="AP547" s="473"/>
      <c r="AQ547" s="473"/>
      <c r="AR547" s="473"/>
      <c r="AS547" s="473"/>
      <c r="AT547" s="473"/>
      <c r="AU547" s="473"/>
    </row>
    <row r="548" spans="1:47" s="9" customFormat="1" ht="12.75">
      <c r="A548" s="161" t="s">
        <v>5561</v>
      </c>
      <c r="B548" s="9" t="s">
        <v>5562</v>
      </c>
      <c r="C548" s="9" t="s">
        <v>5563</v>
      </c>
      <c r="D548" s="473" t="s">
        <v>5564</v>
      </c>
      <c r="E548" s="473"/>
      <c r="F548" s="473"/>
      <c r="G548" s="473"/>
      <c r="H548" s="473"/>
      <c r="I548" s="473"/>
      <c r="J548" s="473"/>
      <c r="K548" s="473"/>
      <c r="L548" s="473"/>
      <c r="M548" s="473"/>
      <c r="N548" s="473"/>
      <c r="O548" s="473"/>
      <c r="P548" s="473"/>
      <c r="Q548" s="473"/>
      <c r="R548" s="473"/>
      <c r="S548" s="473"/>
      <c r="T548" s="473"/>
      <c r="U548" s="473"/>
      <c r="V548" s="473"/>
      <c r="W548" s="473"/>
      <c r="X548" s="473"/>
      <c r="Y548" s="473"/>
      <c r="Z548" s="473"/>
      <c r="AA548" s="829" t="s">
        <v>2426</v>
      </c>
      <c r="AB548" s="161" t="s">
        <v>5577</v>
      </c>
      <c r="AC548" s="473"/>
      <c r="AD548" s="473"/>
      <c r="AE548" s="473"/>
      <c r="AF548" s="473"/>
      <c r="AG548" s="473"/>
      <c r="AH548" s="473"/>
      <c r="AI548" s="473"/>
      <c r="AJ548" s="473"/>
      <c r="AK548" s="473"/>
      <c r="AL548" s="473"/>
      <c r="AM548" s="473"/>
      <c r="AN548" s="473"/>
      <c r="AO548" s="473"/>
      <c r="AP548" s="473"/>
      <c r="AQ548" s="473"/>
      <c r="AR548" s="473"/>
      <c r="AS548" s="473"/>
      <c r="AT548" s="473"/>
      <c r="AU548" s="473"/>
    </row>
    <row r="549" spans="1:47" s="9" customFormat="1" ht="12.75">
      <c r="A549" s="155" t="s">
        <v>5561</v>
      </c>
      <c r="B549" s="9" t="s">
        <v>5562</v>
      </c>
      <c r="C549" s="9" t="s">
        <v>5563</v>
      </c>
      <c r="D549" s="473" t="s">
        <v>6328</v>
      </c>
      <c r="E549" s="473"/>
      <c r="F549" s="473"/>
      <c r="G549" s="473"/>
      <c r="H549" s="473"/>
      <c r="I549" s="473"/>
      <c r="J549" s="473"/>
      <c r="K549" s="473"/>
      <c r="L549" s="473"/>
      <c r="M549" s="473"/>
      <c r="N549" s="473"/>
      <c r="O549" s="473"/>
      <c r="P549" s="473"/>
      <c r="Q549" s="473"/>
      <c r="R549" s="473"/>
      <c r="S549" s="473"/>
      <c r="T549" s="473"/>
      <c r="U549" s="473"/>
      <c r="V549" s="473"/>
      <c r="W549" s="473"/>
      <c r="X549" s="473"/>
      <c r="Y549" s="473"/>
      <c r="Z549" s="473"/>
      <c r="AA549" s="154" t="s">
        <v>1187</v>
      </c>
      <c r="AB549" s="155"/>
      <c r="AC549" s="473"/>
      <c r="AD549" s="473"/>
      <c r="AE549" s="473"/>
      <c r="AF549" s="473"/>
      <c r="AG549" s="473"/>
      <c r="AH549" s="473"/>
      <c r="AI549" s="473"/>
      <c r="AJ549" s="473"/>
      <c r="AK549" s="473"/>
      <c r="AL549" s="473"/>
      <c r="AM549" s="473"/>
      <c r="AN549" s="473"/>
      <c r="AO549" s="473"/>
      <c r="AP549" s="473"/>
      <c r="AQ549" s="473"/>
      <c r="AR549" s="473"/>
      <c r="AS549" s="473"/>
      <c r="AT549" s="473"/>
      <c r="AU549" s="473"/>
    </row>
    <row r="550" spans="1:47" s="9" customFormat="1" ht="12.75">
      <c r="A550" s="155" t="s">
        <v>5561</v>
      </c>
      <c r="B550" s="9" t="s">
        <v>5562</v>
      </c>
      <c r="C550" s="9" t="s">
        <v>5563</v>
      </c>
      <c r="D550" s="473" t="s">
        <v>6328</v>
      </c>
      <c r="E550" s="473"/>
      <c r="F550" s="473"/>
      <c r="G550" s="473"/>
      <c r="H550" s="473"/>
      <c r="I550" s="473"/>
      <c r="J550" s="473"/>
      <c r="K550" s="473"/>
      <c r="L550" s="473"/>
      <c r="M550" s="473"/>
      <c r="N550" s="473"/>
      <c r="O550" s="473"/>
      <c r="P550" s="473"/>
      <c r="Q550" s="473"/>
      <c r="R550" s="473"/>
      <c r="S550" s="473"/>
      <c r="T550" s="473"/>
      <c r="U550" s="473"/>
      <c r="V550" s="473"/>
      <c r="W550" s="473"/>
      <c r="X550" s="473"/>
      <c r="Y550" s="473"/>
      <c r="Z550" s="473"/>
      <c r="AA550" s="154" t="s">
        <v>1186</v>
      </c>
      <c r="AB550" s="155"/>
      <c r="AC550" s="473"/>
      <c r="AD550" s="473"/>
      <c r="AE550" s="473"/>
      <c r="AF550" s="473"/>
      <c r="AG550" s="473"/>
      <c r="AH550" s="473"/>
      <c r="AI550" s="473"/>
      <c r="AJ550" s="473"/>
      <c r="AK550" s="473"/>
      <c r="AL550" s="473"/>
      <c r="AM550" s="473"/>
      <c r="AN550" s="473"/>
      <c r="AO550" s="473"/>
      <c r="AP550" s="473"/>
      <c r="AQ550" s="473"/>
      <c r="AR550" s="473"/>
      <c r="AS550" s="473"/>
      <c r="AT550" s="473"/>
      <c r="AU550" s="473"/>
    </row>
    <row r="551" spans="1:47" s="9" customFormat="1" ht="12.75">
      <c r="A551" s="155" t="s">
        <v>5561</v>
      </c>
      <c r="B551" s="9" t="s">
        <v>5562</v>
      </c>
      <c r="C551" s="9" t="s">
        <v>5563</v>
      </c>
      <c r="D551" s="473" t="s">
        <v>6328</v>
      </c>
      <c r="E551" s="473"/>
      <c r="F551" s="473"/>
      <c r="G551" s="473"/>
      <c r="H551" s="473"/>
      <c r="I551" s="473"/>
      <c r="J551" s="473"/>
      <c r="K551" s="473"/>
      <c r="L551" s="473"/>
      <c r="M551" s="473"/>
      <c r="N551" s="473"/>
      <c r="O551" s="473"/>
      <c r="P551" s="473"/>
      <c r="Q551" s="473"/>
      <c r="R551" s="473"/>
      <c r="S551" s="473"/>
      <c r="T551" s="473"/>
      <c r="U551" s="473"/>
      <c r="V551" s="473"/>
      <c r="W551" s="473"/>
      <c r="X551" s="473"/>
      <c r="Y551" s="473"/>
      <c r="Z551" s="473"/>
      <c r="AA551" s="154" t="s">
        <v>1186</v>
      </c>
      <c r="AB551" s="155"/>
      <c r="AC551" s="473"/>
      <c r="AD551" s="473"/>
      <c r="AE551" s="473"/>
      <c r="AF551" s="473"/>
      <c r="AG551" s="473"/>
      <c r="AH551" s="473"/>
      <c r="AI551" s="473"/>
      <c r="AJ551" s="473"/>
      <c r="AK551" s="473"/>
      <c r="AL551" s="473"/>
      <c r="AM551" s="473"/>
      <c r="AN551" s="473"/>
      <c r="AO551" s="473"/>
      <c r="AP551" s="473"/>
      <c r="AQ551" s="473"/>
      <c r="AR551" s="473"/>
      <c r="AS551" s="473"/>
      <c r="AT551" s="473"/>
      <c r="AU551" s="473"/>
    </row>
    <row r="552" spans="1:47" s="9" customFormat="1" ht="12.75">
      <c r="A552" s="155" t="s">
        <v>5561</v>
      </c>
      <c r="B552" s="9" t="s">
        <v>5562</v>
      </c>
      <c r="C552" s="9" t="s">
        <v>5563</v>
      </c>
      <c r="D552" s="473" t="s">
        <v>6329</v>
      </c>
      <c r="E552" s="473"/>
      <c r="F552" s="473"/>
      <c r="G552" s="473"/>
      <c r="H552" s="473"/>
      <c r="I552" s="473"/>
      <c r="J552" s="473"/>
      <c r="K552" s="473"/>
      <c r="L552" s="473"/>
      <c r="M552" s="473"/>
      <c r="N552" s="473"/>
      <c r="O552" s="473"/>
      <c r="P552" s="473"/>
      <c r="Q552" s="473"/>
      <c r="R552" s="473"/>
      <c r="S552" s="473"/>
      <c r="T552" s="473"/>
      <c r="U552" s="473"/>
      <c r="V552" s="473"/>
      <c r="W552" s="473"/>
      <c r="X552" s="473"/>
      <c r="Y552" s="473"/>
      <c r="Z552" s="473"/>
      <c r="AA552" s="154" t="s">
        <v>4060</v>
      </c>
      <c r="AB552" s="155"/>
      <c r="AC552" s="473"/>
      <c r="AD552" s="473"/>
      <c r="AE552" s="473"/>
      <c r="AF552" s="473"/>
      <c r="AG552" s="473"/>
      <c r="AH552" s="473"/>
      <c r="AI552" s="473"/>
      <c r="AJ552" s="473"/>
      <c r="AK552" s="473"/>
      <c r="AL552" s="473"/>
      <c r="AM552" s="473"/>
      <c r="AN552" s="473"/>
      <c r="AO552" s="473"/>
      <c r="AP552" s="473"/>
      <c r="AQ552" s="473"/>
      <c r="AR552" s="473"/>
      <c r="AS552" s="473"/>
      <c r="AT552" s="473"/>
      <c r="AU552" s="473"/>
    </row>
    <row r="553" spans="1:47" s="9" customFormat="1" ht="12.75">
      <c r="A553" s="155" t="s">
        <v>5561</v>
      </c>
      <c r="B553" s="9" t="s">
        <v>5562</v>
      </c>
      <c r="C553" s="9" t="s">
        <v>5563</v>
      </c>
      <c r="D553" s="473" t="s">
        <v>6330</v>
      </c>
      <c r="E553" s="473" t="s">
        <v>6331</v>
      </c>
      <c r="F553" s="473"/>
      <c r="G553" s="473"/>
      <c r="H553" s="473"/>
      <c r="I553" s="473"/>
      <c r="J553" s="473"/>
      <c r="K553" s="473"/>
      <c r="L553" s="473"/>
      <c r="M553" s="473"/>
      <c r="N553" s="473"/>
      <c r="O553" s="473"/>
      <c r="P553" s="473"/>
      <c r="Q553" s="473"/>
      <c r="R553" s="473"/>
      <c r="S553" s="473"/>
      <c r="T553" s="473"/>
      <c r="U553" s="473"/>
      <c r="V553" s="473"/>
      <c r="W553" s="473"/>
      <c r="X553" s="473"/>
      <c r="Y553" s="473"/>
      <c r="Z553" s="473"/>
      <c r="AA553" s="154" t="s">
        <v>1419</v>
      </c>
      <c r="AB553" s="155"/>
      <c r="AC553" s="473"/>
      <c r="AD553" s="473"/>
      <c r="AE553" s="473"/>
      <c r="AF553" s="473"/>
      <c r="AG553" s="473"/>
      <c r="AH553" s="473"/>
      <c r="AI553" s="473"/>
      <c r="AJ553" s="473"/>
      <c r="AK553" s="473"/>
      <c r="AL553" s="473"/>
      <c r="AM553" s="473"/>
      <c r="AN553" s="473"/>
      <c r="AO553" s="473"/>
      <c r="AP553" s="473"/>
      <c r="AQ553" s="473"/>
      <c r="AR553" s="473"/>
      <c r="AS553" s="473"/>
      <c r="AT553" s="473"/>
      <c r="AU553" s="473"/>
    </row>
    <row r="554" spans="1:47" s="9" customFormat="1" ht="12.75">
      <c r="A554" s="155" t="s">
        <v>5561</v>
      </c>
      <c r="B554" s="9" t="s">
        <v>5562</v>
      </c>
      <c r="C554" s="9" t="s">
        <v>5563</v>
      </c>
      <c r="D554" s="473" t="s">
        <v>6330</v>
      </c>
      <c r="E554" s="473" t="s">
        <v>6331</v>
      </c>
      <c r="F554" s="473"/>
      <c r="G554" s="473"/>
      <c r="H554" s="473"/>
      <c r="I554" s="473"/>
      <c r="J554" s="473"/>
      <c r="K554" s="473"/>
      <c r="L554" s="473"/>
      <c r="M554" s="473"/>
      <c r="N554" s="473"/>
      <c r="O554" s="473"/>
      <c r="P554" s="473"/>
      <c r="Q554" s="473"/>
      <c r="R554" s="473"/>
      <c r="S554" s="473"/>
      <c r="T554" s="473"/>
      <c r="U554" s="473"/>
      <c r="V554" s="473"/>
      <c r="W554" s="473"/>
      <c r="X554" s="473"/>
      <c r="Y554" s="473"/>
      <c r="Z554" s="473"/>
      <c r="AA554" s="154" t="s">
        <v>2302</v>
      </c>
      <c r="AB554" s="155"/>
      <c r="AC554" s="473"/>
      <c r="AD554" s="473"/>
      <c r="AE554" s="473"/>
      <c r="AF554" s="473"/>
      <c r="AG554" s="473"/>
      <c r="AH554" s="473"/>
      <c r="AI554" s="473"/>
      <c r="AJ554" s="473"/>
      <c r="AK554" s="473"/>
      <c r="AL554" s="473"/>
      <c r="AM554" s="473"/>
      <c r="AN554" s="473"/>
      <c r="AO554" s="473"/>
      <c r="AP554" s="473"/>
      <c r="AQ554" s="473"/>
      <c r="AR554" s="473"/>
      <c r="AS554" s="473"/>
      <c r="AT554" s="473"/>
      <c r="AU554" s="473"/>
    </row>
    <row r="555" spans="1:47" s="9" customFormat="1" ht="12.75">
      <c r="A555" s="155" t="s">
        <v>5561</v>
      </c>
      <c r="B555" s="9" t="s">
        <v>5562</v>
      </c>
      <c r="C555" s="9" t="s">
        <v>5563</v>
      </c>
      <c r="D555" s="473" t="s">
        <v>6330</v>
      </c>
      <c r="E555" s="473" t="s">
        <v>6331</v>
      </c>
      <c r="F555" s="473"/>
      <c r="G555" s="473"/>
      <c r="H555" s="473"/>
      <c r="I555" s="473"/>
      <c r="J555" s="473"/>
      <c r="K555" s="473"/>
      <c r="L555" s="473"/>
      <c r="M555" s="473"/>
      <c r="N555" s="473"/>
      <c r="O555" s="473"/>
      <c r="P555" s="473"/>
      <c r="Q555" s="473"/>
      <c r="R555" s="473"/>
      <c r="S555" s="473"/>
      <c r="T555" s="473"/>
      <c r="U555" s="473"/>
      <c r="V555" s="473"/>
      <c r="W555" s="473"/>
      <c r="X555" s="473"/>
      <c r="Y555" s="473"/>
      <c r="Z555" s="473"/>
      <c r="AA555" s="154" t="s">
        <v>2302</v>
      </c>
      <c r="AB555" s="155"/>
      <c r="AC555" s="473"/>
      <c r="AD555" s="473"/>
      <c r="AE555" s="473"/>
      <c r="AF555" s="473"/>
      <c r="AG555" s="473"/>
      <c r="AH555" s="473"/>
      <c r="AI555" s="473"/>
      <c r="AJ555" s="473"/>
      <c r="AK555" s="473"/>
      <c r="AL555" s="473"/>
      <c r="AM555" s="473"/>
      <c r="AN555" s="473"/>
      <c r="AO555" s="473"/>
      <c r="AP555" s="473"/>
      <c r="AQ555" s="473"/>
      <c r="AR555" s="473"/>
      <c r="AS555" s="473"/>
      <c r="AT555" s="473"/>
      <c r="AU555" s="473"/>
    </row>
    <row r="556" spans="1:47" s="738" customFormat="1" ht="12.75">
      <c r="A556" s="154" t="s">
        <v>5561</v>
      </c>
      <c r="B556" s="738" t="s">
        <v>5562</v>
      </c>
      <c r="C556" s="738" t="s">
        <v>5563</v>
      </c>
      <c r="D556" s="473" t="s">
        <v>6330</v>
      </c>
      <c r="E556" s="473" t="s">
        <v>6331</v>
      </c>
      <c r="F556" s="473"/>
      <c r="G556" s="473"/>
      <c r="H556" s="473"/>
      <c r="I556" s="473"/>
      <c r="J556" s="473"/>
      <c r="K556" s="473"/>
      <c r="L556" s="473"/>
      <c r="M556" s="473"/>
      <c r="N556" s="473"/>
      <c r="O556" s="473"/>
      <c r="P556" s="473"/>
      <c r="Q556" s="473"/>
      <c r="R556" s="473"/>
      <c r="S556" s="473"/>
      <c r="T556" s="473"/>
      <c r="U556" s="473"/>
      <c r="V556" s="473"/>
      <c r="W556" s="473"/>
      <c r="X556" s="473"/>
      <c r="Y556" s="473"/>
      <c r="Z556" s="473"/>
      <c r="AA556" s="154" t="s">
        <v>3415</v>
      </c>
      <c r="AB556" s="155"/>
      <c r="AC556" s="473"/>
      <c r="AD556" s="473"/>
      <c r="AE556" s="473"/>
      <c r="AF556" s="473"/>
      <c r="AG556" s="473"/>
      <c r="AH556" s="473"/>
      <c r="AI556" s="473"/>
      <c r="AJ556" s="473"/>
      <c r="AK556" s="473"/>
      <c r="AL556" s="473"/>
      <c r="AM556" s="473"/>
      <c r="AN556" s="473"/>
      <c r="AO556" s="473"/>
      <c r="AP556" s="473"/>
      <c r="AQ556" s="473"/>
      <c r="AR556" s="473"/>
      <c r="AS556" s="473"/>
      <c r="AT556" s="473"/>
      <c r="AU556" s="473"/>
    </row>
    <row r="557" spans="1:47" s="9" customFormat="1" ht="12.75">
      <c r="A557" s="154" t="s">
        <v>5561</v>
      </c>
      <c r="B557" s="9" t="s">
        <v>5562</v>
      </c>
      <c r="C557" s="9" t="s">
        <v>5563</v>
      </c>
      <c r="D557" s="473" t="s">
        <v>6330</v>
      </c>
      <c r="E557" s="473" t="s">
        <v>6331</v>
      </c>
      <c r="F557" s="473"/>
      <c r="G557" s="473"/>
      <c r="H557" s="473"/>
      <c r="I557" s="473"/>
      <c r="J557" s="473"/>
      <c r="K557" s="473"/>
      <c r="L557" s="473"/>
      <c r="M557" s="473"/>
      <c r="N557" s="473"/>
      <c r="O557" s="473"/>
      <c r="P557" s="473"/>
      <c r="Q557" s="473"/>
      <c r="R557" s="473"/>
      <c r="S557" s="473"/>
      <c r="T557" s="473"/>
      <c r="U557" s="473"/>
      <c r="V557" s="473"/>
      <c r="W557" s="473"/>
      <c r="X557" s="473"/>
      <c r="Y557" s="473"/>
      <c r="Z557" s="473"/>
      <c r="AA557" s="154" t="s">
        <v>2302</v>
      </c>
      <c r="AB557" s="155"/>
      <c r="AC557" s="473"/>
      <c r="AD557" s="473"/>
      <c r="AE557" s="473"/>
      <c r="AF557" s="473"/>
      <c r="AG557" s="473"/>
      <c r="AH557" s="473"/>
      <c r="AI557" s="473"/>
      <c r="AJ557" s="473"/>
      <c r="AK557" s="473"/>
      <c r="AL557" s="473"/>
      <c r="AM557" s="473"/>
      <c r="AN557" s="473"/>
      <c r="AO557" s="473"/>
      <c r="AP557" s="473"/>
      <c r="AQ557" s="473"/>
      <c r="AR557" s="473"/>
      <c r="AS557" s="473"/>
      <c r="AT557" s="473"/>
      <c r="AU557" s="473"/>
    </row>
    <row r="558" spans="1:47" s="9" customFormat="1" ht="12.75">
      <c r="A558" s="154" t="s">
        <v>5561</v>
      </c>
      <c r="B558" s="9" t="s">
        <v>5562</v>
      </c>
      <c r="C558" s="9" t="s">
        <v>5563</v>
      </c>
      <c r="D558" s="473" t="s">
        <v>6330</v>
      </c>
      <c r="E558" s="473" t="s">
        <v>6331</v>
      </c>
      <c r="F558" s="473"/>
      <c r="G558" s="473"/>
      <c r="H558" s="473"/>
      <c r="I558" s="473"/>
      <c r="J558" s="473"/>
      <c r="K558" s="473"/>
      <c r="L558" s="473"/>
      <c r="M558" s="473"/>
      <c r="N558" s="473"/>
      <c r="O558" s="473"/>
      <c r="P558" s="473"/>
      <c r="Q558" s="473"/>
      <c r="R558" s="473"/>
      <c r="S558" s="473"/>
      <c r="T558" s="473"/>
      <c r="U558" s="473"/>
      <c r="V558" s="473"/>
      <c r="W558" s="473"/>
      <c r="X558" s="473"/>
      <c r="Y558" s="473"/>
      <c r="Z558" s="473"/>
      <c r="AA558" s="154" t="s">
        <v>5260</v>
      </c>
      <c r="AB558" s="155"/>
      <c r="AC558" s="473"/>
      <c r="AD558" s="473"/>
      <c r="AE558" s="473"/>
      <c r="AF558" s="473"/>
      <c r="AG558" s="473"/>
      <c r="AH558" s="473"/>
      <c r="AI558" s="473"/>
      <c r="AJ558" s="473"/>
      <c r="AK558" s="473"/>
      <c r="AL558" s="473"/>
      <c r="AM558" s="473"/>
      <c r="AN558" s="473"/>
      <c r="AO558" s="473"/>
      <c r="AP558" s="473"/>
      <c r="AQ558" s="473"/>
      <c r="AR558" s="473"/>
      <c r="AS558" s="473"/>
      <c r="AT558" s="473"/>
      <c r="AU558" s="473"/>
    </row>
    <row r="559" spans="1:47" s="9" customFormat="1" ht="12.75">
      <c r="A559" s="154" t="s">
        <v>5561</v>
      </c>
      <c r="B559" s="9" t="s">
        <v>5562</v>
      </c>
      <c r="C559" s="9" t="s">
        <v>5563</v>
      </c>
      <c r="D559" s="473" t="s">
        <v>6330</v>
      </c>
      <c r="E559" s="473" t="s">
        <v>6331</v>
      </c>
      <c r="F559" s="473" t="s">
        <v>6332</v>
      </c>
      <c r="G559" s="473"/>
      <c r="H559" s="473"/>
      <c r="I559" s="473"/>
      <c r="J559" s="473"/>
      <c r="K559" s="473"/>
      <c r="L559" s="473"/>
      <c r="M559" s="473"/>
      <c r="N559" s="473"/>
      <c r="O559" s="473"/>
      <c r="P559" s="473"/>
      <c r="Q559" s="473"/>
      <c r="R559" s="473"/>
      <c r="S559" s="473"/>
      <c r="T559" s="473"/>
      <c r="U559" s="473"/>
      <c r="V559" s="473"/>
      <c r="W559" s="473"/>
      <c r="X559" s="473"/>
      <c r="Y559" s="473"/>
      <c r="Z559" s="473"/>
      <c r="AA559" s="154" t="s">
        <v>5266</v>
      </c>
      <c r="AB559" s="155"/>
      <c r="AC559" s="473"/>
      <c r="AD559" s="473"/>
      <c r="AE559" s="473"/>
      <c r="AF559" s="473"/>
      <c r="AG559" s="473"/>
      <c r="AH559" s="473"/>
      <c r="AI559" s="473"/>
      <c r="AJ559" s="473"/>
      <c r="AK559" s="473"/>
      <c r="AL559" s="473"/>
      <c r="AM559" s="473"/>
      <c r="AN559" s="473"/>
      <c r="AO559" s="473"/>
      <c r="AP559" s="473"/>
      <c r="AQ559" s="473"/>
      <c r="AR559" s="473"/>
      <c r="AS559" s="473"/>
      <c r="AT559" s="473"/>
      <c r="AU559" s="473"/>
    </row>
    <row r="560" spans="1:47" s="9" customFormat="1" ht="12.75">
      <c r="A560" s="155" t="s">
        <v>5561</v>
      </c>
      <c r="B560" s="9" t="s">
        <v>5562</v>
      </c>
      <c r="C560" s="9" t="s">
        <v>5563</v>
      </c>
      <c r="D560" s="473" t="s">
        <v>6333</v>
      </c>
      <c r="E560" s="473"/>
      <c r="F560" s="473"/>
      <c r="G560" s="473"/>
      <c r="H560" s="473"/>
      <c r="I560" s="473"/>
      <c r="J560" s="473"/>
      <c r="K560" s="473"/>
      <c r="L560" s="473"/>
      <c r="M560" s="473"/>
      <c r="N560" s="473"/>
      <c r="O560" s="473"/>
      <c r="P560" s="473"/>
      <c r="Q560" s="473"/>
      <c r="R560" s="473"/>
      <c r="S560" s="473"/>
      <c r="T560" s="473"/>
      <c r="U560" s="473"/>
      <c r="V560" s="473"/>
      <c r="W560" s="473"/>
      <c r="X560" s="473"/>
      <c r="Y560" s="473"/>
      <c r="Z560" s="473"/>
      <c r="AA560" s="154" t="s">
        <v>1419</v>
      </c>
      <c r="AB560" s="155"/>
      <c r="AC560" s="473"/>
      <c r="AD560" s="473"/>
      <c r="AE560" s="473"/>
      <c r="AF560" s="473"/>
      <c r="AG560" s="473"/>
      <c r="AH560" s="473"/>
      <c r="AI560" s="473"/>
      <c r="AJ560" s="473"/>
      <c r="AK560" s="473"/>
      <c r="AL560" s="473"/>
      <c r="AM560" s="473"/>
      <c r="AN560" s="473"/>
      <c r="AO560" s="473"/>
      <c r="AP560" s="473"/>
      <c r="AQ560" s="473"/>
      <c r="AR560" s="473"/>
      <c r="AS560" s="473"/>
      <c r="AT560" s="473"/>
      <c r="AU560" s="473"/>
    </row>
    <row r="561" spans="1:47" s="738" customFormat="1" ht="12.75">
      <c r="A561" s="155" t="s">
        <v>5561</v>
      </c>
      <c r="B561" s="738" t="s">
        <v>5562</v>
      </c>
      <c r="C561" s="738" t="s">
        <v>5563</v>
      </c>
      <c r="D561" s="473" t="s">
        <v>6333</v>
      </c>
      <c r="E561" s="473"/>
      <c r="F561" s="473"/>
      <c r="G561" s="473"/>
      <c r="H561" s="473"/>
      <c r="I561" s="473"/>
      <c r="J561" s="473"/>
      <c r="K561" s="473"/>
      <c r="L561" s="473"/>
      <c r="M561" s="473"/>
      <c r="N561" s="473"/>
      <c r="O561" s="473"/>
      <c r="P561" s="473"/>
      <c r="Q561" s="473"/>
      <c r="R561" s="473"/>
      <c r="S561" s="473"/>
      <c r="T561" s="473"/>
      <c r="U561" s="473"/>
      <c r="V561" s="473"/>
      <c r="W561" s="473"/>
      <c r="X561" s="473"/>
      <c r="Y561" s="473"/>
      <c r="Z561" s="473"/>
      <c r="AA561" s="154" t="s">
        <v>2302</v>
      </c>
      <c r="AB561" s="155"/>
      <c r="AC561" s="473"/>
      <c r="AD561" s="473"/>
      <c r="AE561" s="473"/>
      <c r="AF561" s="473"/>
      <c r="AG561" s="473"/>
      <c r="AH561" s="473"/>
      <c r="AI561" s="473"/>
      <c r="AJ561" s="473"/>
      <c r="AK561" s="473"/>
      <c r="AL561" s="473"/>
      <c r="AM561" s="473"/>
      <c r="AN561" s="473"/>
      <c r="AO561" s="473"/>
      <c r="AP561" s="473"/>
      <c r="AQ561" s="473"/>
      <c r="AR561" s="473"/>
      <c r="AS561" s="473"/>
      <c r="AT561" s="473"/>
      <c r="AU561" s="473"/>
    </row>
    <row r="562" spans="1:47" s="9" customFormat="1" ht="12.75">
      <c r="A562" s="154" t="s">
        <v>5561</v>
      </c>
      <c r="B562" s="9" t="s">
        <v>5562</v>
      </c>
      <c r="C562" s="9" t="s">
        <v>5563</v>
      </c>
      <c r="D562" s="473" t="s">
        <v>6333</v>
      </c>
      <c r="E562" s="473"/>
      <c r="F562" s="473"/>
      <c r="G562" s="473"/>
      <c r="H562" s="473"/>
      <c r="I562" s="473"/>
      <c r="J562" s="473"/>
      <c r="K562" s="473"/>
      <c r="L562" s="473"/>
      <c r="M562" s="473"/>
      <c r="N562" s="473"/>
      <c r="O562" s="473"/>
      <c r="P562" s="473"/>
      <c r="Q562" s="473"/>
      <c r="R562" s="473"/>
      <c r="S562" s="473"/>
      <c r="T562" s="473"/>
      <c r="U562" s="473"/>
      <c r="V562" s="473"/>
      <c r="W562" s="473"/>
      <c r="X562" s="473"/>
      <c r="Y562" s="473"/>
      <c r="Z562" s="473"/>
      <c r="AA562" s="154" t="s">
        <v>3415</v>
      </c>
      <c r="AB562" s="155"/>
      <c r="AC562" s="473"/>
      <c r="AD562" s="473"/>
      <c r="AE562" s="473"/>
      <c r="AF562" s="473"/>
      <c r="AG562" s="473"/>
      <c r="AH562" s="473"/>
      <c r="AI562" s="473"/>
      <c r="AJ562" s="473"/>
      <c r="AK562" s="473"/>
      <c r="AL562" s="473"/>
      <c r="AM562" s="473"/>
      <c r="AN562" s="473"/>
      <c r="AO562" s="473"/>
      <c r="AP562" s="473"/>
      <c r="AQ562" s="473"/>
      <c r="AR562" s="473"/>
      <c r="AS562" s="473"/>
      <c r="AT562" s="473"/>
      <c r="AU562" s="473"/>
    </row>
    <row r="563" spans="1:47" s="9" customFormat="1" ht="12.75">
      <c r="A563" s="154" t="s">
        <v>5561</v>
      </c>
      <c r="B563" s="9" t="s">
        <v>5562</v>
      </c>
      <c r="C563" s="9" t="s">
        <v>5563</v>
      </c>
      <c r="D563" s="473" t="s">
        <v>6333</v>
      </c>
      <c r="E563" s="473"/>
      <c r="F563" s="473"/>
      <c r="G563" s="473"/>
      <c r="H563" s="473"/>
      <c r="I563" s="473"/>
      <c r="J563" s="473"/>
      <c r="K563" s="473"/>
      <c r="L563" s="473"/>
      <c r="M563" s="473"/>
      <c r="N563" s="473"/>
      <c r="O563" s="473"/>
      <c r="P563" s="473"/>
      <c r="Q563" s="473"/>
      <c r="R563" s="473"/>
      <c r="S563" s="473"/>
      <c r="T563" s="473"/>
      <c r="U563" s="473"/>
      <c r="V563" s="473"/>
      <c r="W563" s="473"/>
      <c r="X563" s="473"/>
      <c r="Y563" s="473"/>
      <c r="Z563" s="473"/>
      <c r="AA563" s="154" t="s">
        <v>2302</v>
      </c>
      <c r="AB563" s="155"/>
      <c r="AC563" s="473"/>
      <c r="AD563" s="473"/>
      <c r="AE563" s="473"/>
      <c r="AF563" s="473"/>
      <c r="AG563" s="473"/>
      <c r="AH563" s="473"/>
      <c r="AI563" s="473"/>
      <c r="AJ563" s="473"/>
      <c r="AK563" s="473"/>
      <c r="AL563" s="473"/>
      <c r="AM563" s="473"/>
      <c r="AN563" s="473"/>
      <c r="AO563" s="473"/>
      <c r="AP563" s="473"/>
      <c r="AQ563" s="473"/>
      <c r="AR563" s="473"/>
      <c r="AS563" s="473"/>
      <c r="AT563" s="473"/>
      <c r="AU563" s="473"/>
    </row>
    <row r="564" spans="1:47" s="9" customFormat="1" ht="12.75">
      <c r="A564" s="155" t="s">
        <v>5561</v>
      </c>
      <c r="B564" s="9" t="s">
        <v>5562</v>
      </c>
      <c r="C564" s="9" t="s">
        <v>5563</v>
      </c>
      <c r="D564" s="473" t="s">
        <v>6334</v>
      </c>
      <c r="E564" s="473"/>
      <c r="F564" s="473"/>
      <c r="G564" s="473"/>
      <c r="H564" s="473"/>
      <c r="I564" s="473"/>
      <c r="J564" s="473"/>
      <c r="K564" s="473"/>
      <c r="L564" s="473"/>
      <c r="M564" s="473"/>
      <c r="N564" s="473"/>
      <c r="O564" s="473"/>
      <c r="P564" s="473"/>
      <c r="Q564" s="473"/>
      <c r="R564" s="473"/>
      <c r="S564" s="473"/>
      <c r="T564" s="473"/>
      <c r="U564" s="473"/>
      <c r="V564" s="473"/>
      <c r="W564" s="473"/>
      <c r="X564" s="473"/>
      <c r="Y564" s="473"/>
      <c r="Z564" s="473"/>
      <c r="AA564" s="154" t="s">
        <v>3937</v>
      </c>
      <c r="AB564" s="155" t="s">
        <v>5577</v>
      </c>
      <c r="AC564" s="473"/>
      <c r="AD564" s="473"/>
      <c r="AE564" s="473"/>
      <c r="AF564" s="473"/>
      <c r="AG564" s="473"/>
      <c r="AH564" s="473"/>
      <c r="AI564" s="473"/>
      <c r="AJ564" s="473"/>
      <c r="AK564" s="473"/>
      <c r="AL564" s="473"/>
      <c r="AM564" s="473"/>
      <c r="AN564" s="473"/>
      <c r="AO564" s="473"/>
      <c r="AP564" s="473"/>
      <c r="AQ564" s="473"/>
      <c r="AR564" s="473"/>
      <c r="AS564" s="473"/>
      <c r="AT564" s="473"/>
      <c r="AU564" s="473"/>
    </row>
    <row r="565" spans="1:47" s="9" customFormat="1" ht="12.75">
      <c r="A565" s="155" t="s">
        <v>5561</v>
      </c>
      <c r="B565" s="9" t="s">
        <v>5562</v>
      </c>
      <c r="C565" s="9" t="s">
        <v>5563</v>
      </c>
      <c r="D565" s="473" t="s">
        <v>6335</v>
      </c>
      <c r="E565" s="473"/>
      <c r="F565" s="473"/>
      <c r="G565" s="473"/>
      <c r="H565" s="473"/>
      <c r="I565" s="473"/>
      <c r="J565" s="473"/>
      <c r="K565" s="473"/>
      <c r="L565" s="473"/>
      <c r="M565" s="473"/>
      <c r="N565" s="473"/>
      <c r="O565" s="473"/>
      <c r="P565" s="473"/>
      <c r="Q565" s="473"/>
      <c r="R565" s="473"/>
      <c r="S565" s="473"/>
      <c r="T565" s="473"/>
      <c r="U565" s="473"/>
      <c r="V565" s="473"/>
      <c r="W565" s="473"/>
      <c r="X565" s="473"/>
      <c r="Y565" s="473"/>
      <c r="Z565" s="473"/>
      <c r="AA565" s="154" t="s">
        <v>1163</v>
      </c>
      <c r="AB565" s="155" t="s">
        <v>5577</v>
      </c>
      <c r="AC565" s="473"/>
      <c r="AD565" s="473"/>
      <c r="AE565" s="473"/>
      <c r="AF565" s="473"/>
      <c r="AG565" s="473"/>
      <c r="AH565" s="473"/>
      <c r="AI565" s="473"/>
      <c r="AJ565" s="473"/>
      <c r="AK565" s="473"/>
      <c r="AL565" s="473"/>
      <c r="AM565" s="473"/>
      <c r="AN565" s="473"/>
      <c r="AO565" s="473"/>
      <c r="AP565" s="473"/>
      <c r="AQ565" s="473"/>
      <c r="AR565" s="473"/>
      <c r="AS565" s="473"/>
      <c r="AT565" s="473"/>
      <c r="AU565" s="473"/>
    </row>
    <row r="566" spans="1:47" s="9" customFormat="1" ht="12.75">
      <c r="A566" s="155" t="s">
        <v>5561</v>
      </c>
      <c r="B566" s="9" t="s">
        <v>5562</v>
      </c>
      <c r="C566" s="9" t="s">
        <v>5563</v>
      </c>
      <c r="D566" s="473" t="s">
        <v>6336</v>
      </c>
      <c r="E566" s="473"/>
      <c r="F566" s="473"/>
      <c r="G566" s="473"/>
      <c r="H566" s="473"/>
      <c r="I566" s="473"/>
      <c r="J566" s="473"/>
      <c r="K566" s="473"/>
      <c r="L566" s="473"/>
      <c r="M566" s="473"/>
      <c r="N566" s="473"/>
      <c r="O566" s="473"/>
      <c r="P566" s="473"/>
      <c r="Q566" s="473"/>
      <c r="R566" s="473"/>
      <c r="S566" s="473"/>
      <c r="T566" s="473"/>
      <c r="U566" s="473"/>
      <c r="V566" s="473"/>
      <c r="W566" s="473"/>
      <c r="X566" s="473"/>
      <c r="Y566" s="473"/>
      <c r="Z566" s="473"/>
      <c r="AA566" s="154" t="s">
        <v>3941</v>
      </c>
      <c r="AB566" s="155" t="s">
        <v>5577</v>
      </c>
      <c r="AC566" s="473"/>
      <c r="AD566" s="473"/>
      <c r="AE566" s="473"/>
      <c r="AF566" s="473"/>
      <c r="AG566" s="473"/>
      <c r="AH566" s="473"/>
      <c r="AI566" s="473"/>
      <c r="AJ566" s="473"/>
      <c r="AK566" s="473"/>
      <c r="AL566" s="473"/>
      <c r="AM566" s="473"/>
      <c r="AN566" s="473"/>
      <c r="AO566" s="473"/>
      <c r="AP566" s="473"/>
      <c r="AQ566" s="473"/>
      <c r="AR566" s="473"/>
      <c r="AS566" s="473"/>
      <c r="AT566" s="473"/>
      <c r="AU566" s="473"/>
    </row>
    <row r="567" spans="1:47" s="9" customFormat="1" ht="12.75">
      <c r="A567" s="154" t="s">
        <v>5561</v>
      </c>
      <c r="B567" s="9" t="s">
        <v>5562</v>
      </c>
      <c r="C567" s="9" t="s">
        <v>5563</v>
      </c>
      <c r="D567" s="473" t="s">
        <v>6336</v>
      </c>
      <c r="E567" s="473"/>
      <c r="F567" s="473"/>
      <c r="G567" s="473"/>
      <c r="H567" s="473"/>
      <c r="I567" s="473"/>
      <c r="J567" s="473"/>
      <c r="K567" s="473"/>
      <c r="L567" s="473"/>
      <c r="M567" s="473"/>
      <c r="N567" s="473"/>
      <c r="O567" s="473"/>
      <c r="P567" s="473"/>
      <c r="Q567" s="473"/>
      <c r="R567" s="473"/>
      <c r="S567" s="473"/>
      <c r="T567" s="473"/>
      <c r="U567" s="473"/>
      <c r="V567" s="473"/>
      <c r="W567" s="473"/>
      <c r="X567" s="473"/>
      <c r="Y567" s="473"/>
      <c r="Z567" s="473"/>
      <c r="AA567" s="154" t="s">
        <v>4605</v>
      </c>
      <c r="AB567" s="155" t="s">
        <v>5577</v>
      </c>
      <c r="AC567" s="473"/>
      <c r="AD567" s="473"/>
      <c r="AE567" s="473"/>
      <c r="AF567" s="473"/>
      <c r="AG567" s="473"/>
      <c r="AH567" s="473"/>
      <c r="AI567" s="473"/>
      <c r="AJ567" s="473"/>
      <c r="AK567" s="473"/>
      <c r="AL567" s="473"/>
      <c r="AM567" s="473"/>
      <c r="AN567" s="473"/>
      <c r="AO567" s="473"/>
      <c r="AP567" s="473"/>
      <c r="AQ567" s="473"/>
      <c r="AR567" s="473"/>
      <c r="AS567" s="473"/>
      <c r="AT567" s="473"/>
      <c r="AU567" s="473"/>
    </row>
    <row r="568" spans="1:47" s="9" customFormat="1" ht="12.75">
      <c r="A568" s="155" t="s">
        <v>5561</v>
      </c>
      <c r="B568" s="9" t="s">
        <v>6337</v>
      </c>
      <c r="D568" s="473"/>
      <c r="E568" s="473"/>
      <c r="F568" s="473"/>
      <c r="G568" s="473"/>
      <c r="H568" s="473"/>
      <c r="I568" s="473"/>
      <c r="J568" s="473"/>
      <c r="K568" s="473"/>
      <c r="L568" s="473"/>
      <c r="M568" s="473"/>
      <c r="N568" s="473"/>
      <c r="O568" s="473"/>
      <c r="P568" s="473"/>
      <c r="Q568" s="473"/>
      <c r="R568" s="473"/>
      <c r="S568" s="473"/>
      <c r="T568" s="473"/>
      <c r="U568" s="473"/>
      <c r="V568" s="473"/>
      <c r="W568" s="473"/>
      <c r="X568" s="473"/>
      <c r="Y568" s="473"/>
      <c r="Z568" s="473"/>
      <c r="AA568" s="154" t="s">
        <v>1173</v>
      </c>
      <c r="AB568" s="155"/>
      <c r="AC568" s="473"/>
      <c r="AD568" s="473"/>
      <c r="AE568" s="473"/>
      <c r="AF568" s="473"/>
      <c r="AG568" s="473"/>
      <c r="AH568" s="473"/>
      <c r="AI568" s="473"/>
      <c r="AJ568" s="473"/>
      <c r="AK568" s="473"/>
      <c r="AL568" s="473"/>
      <c r="AM568" s="473"/>
      <c r="AN568" s="473"/>
      <c r="AO568" s="473"/>
      <c r="AP568" s="473"/>
      <c r="AQ568" s="473"/>
      <c r="AR568" s="473"/>
      <c r="AS568" s="473"/>
      <c r="AT568" s="473"/>
      <c r="AU568" s="473"/>
    </row>
    <row r="569" spans="1:47" s="9" customFormat="1" ht="12.75">
      <c r="A569" s="155" t="s">
        <v>5561</v>
      </c>
      <c r="B569" s="9" t="s">
        <v>6337</v>
      </c>
      <c r="D569" s="473"/>
      <c r="E569" s="473"/>
      <c r="F569" s="473"/>
      <c r="G569" s="473"/>
      <c r="H569" s="473"/>
      <c r="I569" s="473"/>
      <c r="J569" s="473"/>
      <c r="K569" s="473"/>
      <c r="L569" s="473"/>
      <c r="M569" s="473"/>
      <c r="N569" s="473"/>
      <c r="O569" s="473"/>
      <c r="P569" s="473"/>
      <c r="Q569" s="473"/>
      <c r="R569" s="473"/>
      <c r="S569" s="473"/>
      <c r="T569" s="473"/>
      <c r="U569" s="473"/>
      <c r="V569" s="473"/>
      <c r="W569" s="473"/>
      <c r="X569" s="473"/>
      <c r="Y569" s="473"/>
      <c r="Z569" s="473"/>
      <c r="AA569" s="154" t="s">
        <v>1173</v>
      </c>
      <c r="AB569" s="155"/>
      <c r="AC569" s="473"/>
      <c r="AD569" s="473"/>
      <c r="AE569" s="473"/>
      <c r="AF569" s="473"/>
      <c r="AG569" s="473"/>
      <c r="AH569" s="473"/>
      <c r="AI569" s="473"/>
      <c r="AJ569" s="473"/>
      <c r="AK569" s="473"/>
      <c r="AL569" s="473"/>
      <c r="AM569" s="473"/>
      <c r="AN569" s="473"/>
      <c r="AO569" s="473"/>
      <c r="AP569" s="473"/>
      <c r="AQ569" s="473"/>
      <c r="AR569" s="473"/>
      <c r="AS569" s="473"/>
      <c r="AT569" s="473"/>
      <c r="AU569" s="473"/>
    </row>
    <row r="570" spans="1:47" s="9" customFormat="1" ht="12.75">
      <c r="A570" s="484" t="s">
        <v>5561</v>
      </c>
      <c r="B570" s="9" t="s">
        <v>6338</v>
      </c>
      <c r="C570" s="9" t="s">
        <v>6339</v>
      </c>
      <c r="D570" s="473" t="s">
        <v>6340</v>
      </c>
      <c r="E570" s="473"/>
      <c r="F570" s="473"/>
      <c r="G570" s="473"/>
      <c r="H570" s="473"/>
      <c r="I570" s="473"/>
      <c r="J570" s="473"/>
      <c r="K570" s="473"/>
      <c r="L570" s="473"/>
      <c r="M570" s="473"/>
      <c r="N570" s="473"/>
      <c r="O570" s="473"/>
      <c r="P570" s="473"/>
      <c r="Q570" s="473"/>
      <c r="R570" s="473"/>
      <c r="S570" s="473"/>
      <c r="T570" s="473"/>
      <c r="U570" s="473"/>
      <c r="V570" s="473"/>
      <c r="W570" s="473"/>
      <c r="X570" s="473"/>
      <c r="Y570" s="473"/>
      <c r="Z570" s="473"/>
      <c r="AA570" s="484" t="s">
        <v>5052</v>
      </c>
      <c r="AB570" s="155"/>
      <c r="AC570" s="473"/>
      <c r="AD570" s="473"/>
      <c r="AE570" s="473"/>
      <c r="AF570" s="473"/>
      <c r="AG570" s="473"/>
      <c r="AH570" s="473"/>
      <c r="AI570" s="473"/>
      <c r="AJ570" s="473"/>
      <c r="AK570" s="473"/>
      <c r="AL570" s="473"/>
      <c r="AM570" s="473"/>
      <c r="AN570" s="473"/>
      <c r="AO570" s="473"/>
      <c r="AP570" s="473"/>
      <c r="AQ570" s="473"/>
      <c r="AR570" s="473"/>
      <c r="AS570" s="473"/>
      <c r="AT570" s="473"/>
      <c r="AU570" s="473"/>
    </row>
    <row r="571" spans="1:47" s="9" customFormat="1" ht="12.75">
      <c r="A571" s="484" t="s">
        <v>5561</v>
      </c>
      <c r="B571" s="9" t="s">
        <v>6338</v>
      </c>
      <c r="C571" s="9" t="s">
        <v>6339</v>
      </c>
      <c r="D571" s="473" t="s">
        <v>6340</v>
      </c>
      <c r="E571" s="473"/>
      <c r="F571" s="473"/>
      <c r="G571" s="473"/>
      <c r="H571" s="473"/>
      <c r="I571" s="473"/>
      <c r="J571" s="473"/>
      <c r="K571" s="473"/>
      <c r="L571" s="473"/>
      <c r="M571" s="473"/>
      <c r="N571" s="473"/>
      <c r="O571" s="473"/>
      <c r="P571" s="473"/>
      <c r="Q571" s="473"/>
      <c r="R571" s="473"/>
      <c r="S571" s="473"/>
      <c r="T571" s="473"/>
      <c r="U571" s="473"/>
      <c r="V571" s="473"/>
      <c r="W571" s="473"/>
      <c r="X571" s="473"/>
      <c r="Y571" s="473"/>
      <c r="Z571" s="473"/>
      <c r="AA571" s="484" t="s">
        <v>5054</v>
      </c>
      <c r="AB571" s="155"/>
      <c r="AC571" s="473"/>
      <c r="AD571" s="473"/>
      <c r="AE571" s="473"/>
      <c r="AF571" s="473"/>
      <c r="AG571" s="473"/>
      <c r="AH571" s="473"/>
      <c r="AI571" s="473"/>
      <c r="AJ571" s="473"/>
      <c r="AK571" s="473"/>
      <c r="AL571" s="473"/>
      <c r="AM571" s="473"/>
      <c r="AN571" s="473"/>
      <c r="AO571" s="473"/>
      <c r="AP571" s="473"/>
      <c r="AQ571" s="473"/>
      <c r="AR571" s="473"/>
      <c r="AS571" s="473"/>
      <c r="AT571" s="473"/>
      <c r="AU571" s="473"/>
    </row>
    <row r="572" spans="1:47" s="9" customFormat="1" ht="12.75">
      <c r="A572" s="484" t="s">
        <v>5561</v>
      </c>
      <c r="B572" s="9" t="s">
        <v>6338</v>
      </c>
      <c r="C572" s="9" t="s">
        <v>6339</v>
      </c>
      <c r="D572" s="473" t="s">
        <v>6340</v>
      </c>
      <c r="E572" s="473"/>
      <c r="F572" s="473"/>
      <c r="G572" s="473"/>
      <c r="H572" s="473"/>
      <c r="I572" s="473"/>
      <c r="J572" s="473"/>
      <c r="K572" s="473"/>
      <c r="L572" s="473"/>
      <c r="M572" s="473"/>
      <c r="N572" s="473"/>
      <c r="O572" s="473"/>
      <c r="P572" s="473"/>
      <c r="Q572" s="473"/>
      <c r="R572" s="473"/>
      <c r="S572" s="473"/>
      <c r="T572" s="473"/>
      <c r="U572" s="473"/>
      <c r="V572" s="473"/>
      <c r="W572" s="473"/>
      <c r="X572" s="473"/>
      <c r="Y572" s="473"/>
      <c r="Z572" s="473"/>
      <c r="AA572" s="484" t="s">
        <v>5055</v>
      </c>
      <c r="AB572" s="155"/>
      <c r="AC572" s="473"/>
      <c r="AD572" s="473"/>
      <c r="AE572" s="473"/>
      <c r="AF572" s="473"/>
      <c r="AG572" s="473"/>
      <c r="AH572" s="473"/>
      <c r="AI572" s="473"/>
      <c r="AJ572" s="473"/>
      <c r="AK572" s="473"/>
      <c r="AL572" s="473"/>
      <c r="AM572" s="473"/>
      <c r="AN572" s="473"/>
      <c r="AO572" s="473"/>
      <c r="AP572" s="473"/>
      <c r="AQ572" s="473"/>
      <c r="AR572" s="473"/>
      <c r="AS572" s="473"/>
      <c r="AT572" s="473"/>
      <c r="AU572" s="473"/>
    </row>
    <row r="573" spans="1:47" s="9" customFormat="1" ht="12.75">
      <c r="A573" s="736" t="s">
        <v>5561</v>
      </c>
      <c r="B573" s="9" t="s">
        <v>6338</v>
      </c>
      <c r="C573" s="9" t="s">
        <v>6341</v>
      </c>
      <c r="D573" s="473" t="s">
        <v>6342</v>
      </c>
      <c r="E573" s="473" t="s">
        <v>6343</v>
      </c>
      <c r="F573" s="473"/>
      <c r="G573" s="473"/>
      <c r="H573" s="473"/>
      <c r="I573" s="473"/>
      <c r="J573" s="473"/>
      <c r="K573" s="473"/>
      <c r="L573" s="473"/>
      <c r="M573" s="473"/>
      <c r="N573" s="473"/>
      <c r="O573" s="473"/>
      <c r="P573" s="473"/>
      <c r="Q573" s="473"/>
      <c r="R573" s="473"/>
      <c r="S573" s="473"/>
      <c r="T573" s="473"/>
      <c r="U573" s="473"/>
      <c r="V573" s="473"/>
      <c r="W573" s="473"/>
      <c r="X573" s="473"/>
      <c r="Y573" s="473"/>
      <c r="Z573" s="473"/>
      <c r="AA573" s="736" t="s">
        <v>4057</v>
      </c>
      <c r="AB573" s="155"/>
      <c r="AC573" s="473"/>
      <c r="AD573" s="473"/>
      <c r="AE573" s="473"/>
      <c r="AF573" s="473"/>
      <c r="AG573" s="473"/>
      <c r="AH573" s="473"/>
      <c r="AI573" s="473"/>
      <c r="AJ573" s="473"/>
      <c r="AK573" s="473"/>
      <c r="AL573" s="473"/>
      <c r="AM573" s="473"/>
      <c r="AN573" s="473"/>
      <c r="AO573" s="473"/>
      <c r="AP573" s="473"/>
      <c r="AQ573" s="473"/>
      <c r="AR573" s="473"/>
      <c r="AS573" s="473"/>
      <c r="AT573" s="473"/>
      <c r="AU573" s="473"/>
    </row>
    <row r="574" spans="1:47" s="9" customFormat="1" ht="51.75" customHeight="1">
      <c r="A574" s="154" t="s">
        <v>5561</v>
      </c>
      <c r="B574" s="9" t="s">
        <v>6338</v>
      </c>
      <c r="C574" s="9" t="s">
        <v>6344</v>
      </c>
      <c r="D574" s="473" t="s">
        <v>6345</v>
      </c>
      <c r="E574" s="473"/>
      <c r="F574" s="473"/>
      <c r="G574" s="473"/>
      <c r="H574" s="473"/>
      <c r="I574" s="473"/>
      <c r="J574" s="473"/>
      <c r="K574" s="473"/>
      <c r="L574" s="473"/>
      <c r="M574" s="473"/>
      <c r="N574" s="473"/>
      <c r="O574" s="473"/>
      <c r="P574" s="473"/>
      <c r="Q574" s="473"/>
      <c r="R574" s="473"/>
      <c r="S574" s="473"/>
      <c r="T574" s="473"/>
      <c r="U574" s="473"/>
      <c r="V574" s="473"/>
      <c r="W574" s="473"/>
      <c r="X574" s="473"/>
      <c r="Y574" s="473"/>
      <c r="Z574" s="473"/>
      <c r="AA574" s="154" t="s">
        <v>3933</v>
      </c>
      <c r="AB574" s="155" t="s">
        <v>5580</v>
      </c>
      <c r="AC574" s="473"/>
      <c r="AD574" s="473"/>
      <c r="AE574" s="473"/>
      <c r="AF574" s="473"/>
      <c r="AG574" s="473"/>
      <c r="AH574" s="473"/>
      <c r="AI574" s="473"/>
      <c r="AJ574" s="473"/>
      <c r="AK574" s="473"/>
      <c r="AL574" s="473"/>
      <c r="AM574" s="473"/>
      <c r="AN574" s="473"/>
      <c r="AO574" s="473"/>
      <c r="AP574" s="473"/>
      <c r="AQ574" s="473"/>
      <c r="AR574" s="473"/>
      <c r="AS574" s="473"/>
      <c r="AT574" s="473"/>
      <c r="AU574" s="473"/>
    </row>
    <row r="575" spans="1:47" s="9" customFormat="1" ht="48.75" customHeight="1">
      <c r="A575" s="154" t="s">
        <v>5561</v>
      </c>
      <c r="B575" s="9" t="s">
        <v>6338</v>
      </c>
      <c r="C575" s="9" t="s">
        <v>6344</v>
      </c>
      <c r="D575" s="473" t="s">
        <v>6345</v>
      </c>
      <c r="E575" s="473"/>
      <c r="F575" s="473"/>
      <c r="G575" s="473"/>
      <c r="H575" s="473"/>
      <c r="I575" s="473"/>
      <c r="J575" s="473"/>
      <c r="K575" s="473"/>
      <c r="L575" s="473"/>
      <c r="M575" s="473"/>
      <c r="N575" s="473"/>
      <c r="O575" s="473"/>
      <c r="P575" s="473"/>
      <c r="Q575" s="473"/>
      <c r="R575" s="473"/>
      <c r="S575" s="473"/>
      <c r="T575" s="473"/>
      <c r="U575" s="473"/>
      <c r="V575" s="473"/>
      <c r="W575" s="473"/>
      <c r="X575" s="473"/>
      <c r="Y575" s="473"/>
      <c r="Z575" s="473"/>
      <c r="AA575" s="154" t="s">
        <v>4602</v>
      </c>
      <c r="AB575" s="155" t="s">
        <v>5580</v>
      </c>
      <c r="AC575" s="473"/>
      <c r="AD575" s="473"/>
      <c r="AE575" s="473"/>
      <c r="AF575" s="473"/>
      <c r="AG575" s="473"/>
      <c r="AH575" s="473"/>
      <c r="AI575" s="473"/>
      <c r="AJ575" s="473"/>
      <c r="AK575" s="473"/>
      <c r="AL575" s="473"/>
      <c r="AM575" s="473"/>
      <c r="AN575" s="473"/>
      <c r="AO575" s="473"/>
      <c r="AP575" s="473"/>
      <c r="AQ575" s="473"/>
      <c r="AR575" s="473"/>
      <c r="AS575" s="473"/>
      <c r="AT575" s="473"/>
      <c r="AU575" s="473"/>
    </row>
    <row r="576" spans="1:47" s="9" customFormat="1" ht="12.75">
      <c r="A576" s="155" t="s">
        <v>5561</v>
      </c>
      <c r="B576" s="9" t="s">
        <v>6338</v>
      </c>
      <c r="C576" s="9" t="s">
        <v>6341</v>
      </c>
      <c r="D576" s="473" t="s">
        <v>6346</v>
      </c>
      <c r="E576" s="473"/>
      <c r="F576" s="473"/>
      <c r="G576" s="473"/>
      <c r="H576" s="473"/>
      <c r="I576" s="473"/>
      <c r="J576" s="473"/>
      <c r="K576" s="473"/>
      <c r="L576" s="473"/>
      <c r="M576" s="473"/>
      <c r="N576" s="473"/>
      <c r="O576" s="473"/>
      <c r="P576" s="473"/>
      <c r="Q576" s="473"/>
      <c r="R576" s="473"/>
      <c r="S576" s="473"/>
      <c r="T576" s="473"/>
      <c r="U576" s="473"/>
      <c r="V576" s="473"/>
      <c r="W576" s="473"/>
      <c r="X576" s="473"/>
      <c r="Y576" s="473"/>
      <c r="Z576" s="473"/>
      <c r="AA576" s="154" t="s">
        <v>4337</v>
      </c>
      <c r="AB576" s="155"/>
      <c r="AC576" s="473"/>
      <c r="AD576" s="473"/>
      <c r="AE576" s="473"/>
      <c r="AF576" s="473"/>
      <c r="AG576" s="473"/>
      <c r="AH576" s="473"/>
      <c r="AI576" s="473"/>
      <c r="AJ576" s="473"/>
      <c r="AK576" s="473"/>
      <c r="AL576" s="473"/>
      <c r="AM576" s="473"/>
      <c r="AN576" s="473"/>
      <c r="AO576" s="473"/>
      <c r="AP576" s="473"/>
      <c r="AQ576" s="473"/>
      <c r="AR576" s="473"/>
      <c r="AS576" s="473"/>
      <c r="AT576" s="473"/>
      <c r="AU576" s="473"/>
    </row>
    <row r="577" spans="1:47" s="9" customFormat="1" ht="12.75">
      <c r="A577" s="155" t="s">
        <v>5561</v>
      </c>
      <c r="B577" s="9" t="s">
        <v>6338</v>
      </c>
      <c r="C577" s="9" t="s">
        <v>6341</v>
      </c>
      <c r="D577" s="473" t="s">
        <v>6347</v>
      </c>
      <c r="E577" s="473"/>
      <c r="F577" s="473"/>
      <c r="G577" s="473"/>
      <c r="H577" s="473"/>
      <c r="I577" s="473"/>
      <c r="J577" s="473"/>
      <c r="K577" s="473"/>
      <c r="L577" s="473"/>
      <c r="M577" s="473"/>
      <c r="N577" s="473"/>
      <c r="O577" s="473"/>
      <c r="P577" s="473"/>
      <c r="Q577" s="473"/>
      <c r="R577" s="473"/>
      <c r="S577" s="473"/>
      <c r="T577" s="473"/>
      <c r="U577" s="473"/>
      <c r="V577" s="473"/>
      <c r="W577" s="473"/>
      <c r="X577" s="473"/>
      <c r="Y577" s="473"/>
      <c r="Z577" s="473"/>
      <c r="AA577" s="154" t="s">
        <v>4337</v>
      </c>
      <c r="AB577" s="155"/>
      <c r="AC577" s="473"/>
      <c r="AD577" s="473"/>
      <c r="AE577" s="473"/>
      <c r="AF577" s="473"/>
      <c r="AG577" s="473"/>
      <c r="AH577" s="473"/>
      <c r="AI577" s="473"/>
      <c r="AJ577" s="473"/>
      <c r="AK577" s="473"/>
      <c r="AL577" s="473"/>
      <c r="AM577" s="473"/>
      <c r="AN577" s="473"/>
      <c r="AO577" s="473"/>
      <c r="AP577" s="473"/>
      <c r="AQ577" s="473"/>
      <c r="AR577" s="473"/>
      <c r="AS577" s="473"/>
      <c r="AT577" s="473"/>
      <c r="AU577" s="473"/>
    </row>
    <row r="578" spans="1:47" s="9" customFormat="1" ht="12.75">
      <c r="A578" s="155" t="s">
        <v>5561</v>
      </c>
      <c r="B578" s="9" t="s">
        <v>6338</v>
      </c>
      <c r="C578" s="9" t="s">
        <v>6341</v>
      </c>
      <c r="D578" s="473" t="s">
        <v>6348</v>
      </c>
      <c r="E578" s="473"/>
      <c r="F578" s="473"/>
      <c r="G578" s="473"/>
      <c r="H578" s="473"/>
      <c r="I578" s="473"/>
      <c r="J578" s="473"/>
      <c r="K578" s="473"/>
      <c r="L578" s="473"/>
      <c r="M578" s="473"/>
      <c r="N578" s="473"/>
      <c r="O578" s="473"/>
      <c r="P578" s="473"/>
      <c r="Q578" s="473"/>
      <c r="R578" s="473"/>
      <c r="S578" s="473"/>
      <c r="T578" s="473"/>
      <c r="U578" s="473"/>
      <c r="V578" s="473"/>
      <c r="W578" s="473"/>
      <c r="X578" s="473"/>
      <c r="Y578" s="473"/>
      <c r="Z578" s="473"/>
      <c r="AA578" s="154" t="s">
        <v>4337</v>
      </c>
      <c r="AB578" s="155"/>
      <c r="AC578" s="473"/>
      <c r="AD578" s="473"/>
      <c r="AE578" s="473"/>
      <c r="AF578" s="473"/>
      <c r="AG578" s="473"/>
      <c r="AH578" s="473"/>
      <c r="AI578" s="473"/>
      <c r="AJ578" s="473"/>
      <c r="AK578" s="473"/>
      <c r="AL578" s="473"/>
      <c r="AM578" s="473"/>
      <c r="AN578" s="473"/>
      <c r="AO578" s="473"/>
      <c r="AP578" s="473"/>
      <c r="AQ578" s="473"/>
      <c r="AR578" s="473"/>
      <c r="AS578" s="473"/>
      <c r="AT578" s="473"/>
      <c r="AU578" s="473"/>
    </row>
    <row r="579" spans="1:47" s="9" customFormat="1" ht="12.75">
      <c r="A579" s="484" t="s">
        <v>5561</v>
      </c>
      <c r="B579" s="9" t="s">
        <v>6338</v>
      </c>
      <c r="C579" s="9" t="s">
        <v>6341</v>
      </c>
      <c r="D579" s="473" t="s">
        <v>6349</v>
      </c>
      <c r="E579" s="473"/>
      <c r="F579" s="473"/>
      <c r="G579" s="473"/>
      <c r="H579" s="473"/>
      <c r="I579" s="473"/>
      <c r="J579" s="473"/>
      <c r="K579" s="473"/>
      <c r="L579" s="473"/>
      <c r="M579" s="473"/>
      <c r="N579" s="473"/>
      <c r="O579" s="473"/>
      <c r="P579" s="473"/>
      <c r="Q579" s="473"/>
      <c r="R579" s="473"/>
      <c r="S579" s="473"/>
      <c r="T579" s="473"/>
      <c r="U579" s="473"/>
      <c r="V579" s="473"/>
      <c r="W579" s="473"/>
      <c r="X579" s="473"/>
      <c r="Y579" s="473"/>
      <c r="Z579" s="473"/>
      <c r="AA579" s="484" t="s">
        <v>5047</v>
      </c>
      <c r="AB579" s="155"/>
      <c r="AC579" s="473"/>
      <c r="AD579" s="473"/>
      <c r="AE579" s="473"/>
      <c r="AF579" s="473"/>
      <c r="AG579" s="473"/>
      <c r="AH579" s="473"/>
      <c r="AI579" s="473"/>
      <c r="AJ579" s="473"/>
      <c r="AK579" s="473"/>
      <c r="AL579" s="473"/>
      <c r="AM579" s="473"/>
      <c r="AN579" s="473"/>
      <c r="AO579" s="473"/>
      <c r="AP579" s="473"/>
      <c r="AQ579" s="473"/>
      <c r="AR579" s="473"/>
      <c r="AS579" s="473"/>
      <c r="AT579" s="473"/>
      <c r="AU579" s="473"/>
    </row>
    <row r="580" spans="1:47" s="9" customFormat="1" ht="12.75">
      <c r="A580" s="155" t="s">
        <v>5561</v>
      </c>
      <c r="B580" s="9" t="s">
        <v>6338</v>
      </c>
      <c r="C580" s="9" t="s">
        <v>6341</v>
      </c>
      <c r="D580" s="473" t="s">
        <v>6350</v>
      </c>
      <c r="E580" s="473"/>
      <c r="F580" s="473"/>
      <c r="G580" s="473"/>
      <c r="H580" s="473"/>
      <c r="I580" s="473"/>
      <c r="J580" s="473"/>
      <c r="K580" s="473"/>
      <c r="L580" s="473"/>
      <c r="M580" s="473"/>
      <c r="N580" s="473"/>
      <c r="O580" s="473"/>
      <c r="P580" s="473"/>
      <c r="Q580" s="473"/>
      <c r="R580" s="473"/>
      <c r="S580" s="473"/>
      <c r="T580" s="473"/>
      <c r="U580" s="473"/>
      <c r="V580" s="473"/>
      <c r="W580" s="473"/>
      <c r="X580" s="473"/>
      <c r="Y580" s="473"/>
      <c r="Z580" s="473"/>
      <c r="AA580" s="154" t="s">
        <v>4337</v>
      </c>
      <c r="AB580" s="155"/>
      <c r="AC580" s="473"/>
      <c r="AD580" s="473"/>
      <c r="AE580" s="473"/>
      <c r="AF580" s="473"/>
      <c r="AG580" s="473"/>
      <c r="AH580" s="473"/>
      <c r="AI580" s="473"/>
      <c r="AJ580" s="473"/>
      <c r="AK580" s="473"/>
      <c r="AL580" s="473"/>
      <c r="AM580" s="473"/>
      <c r="AN580" s="473"/>
      <c r="AO580" s="473"/>
      <c r="AP580" s="473"/>
      <c r="AQ580" s="473"/>
      <c r="AR580" s="473"/>
      <c r="AS580" s="473"/>
      <c r="AT580" s="473"/>
      <c r="AU580" s="473"/>
    </row>
    <row r="581" spans="1:47" s="9" customFormat="1" ht="12.75">
      <c r="A581" s="155" t="s">
        <v>5561</v>
      </c>
      <c r="B581" s="9" t="s">
        <v>6338</v>
      </c>
      <c r="C581" s="9" t="s">
        <v>6351</v>
      </c>
      <c r="D581" s="473" t="s">
        <v>6352</v>
      </c>
      <c r="E581" s="473"/>
      <c r="F581" s="473"/>
      <c r="G581" s="473"/>
      <c r="H581" s="473"/>
      <c r="I581" s="473"/>
      <c r="J581" s="473"/>
      <c r="K581" s="473"/>
      <c r="L581" s="473"/>
      <c r="M581" s="473"/>
      <c r="N581" s="473"/>
      <c r="O581" s="473"/>
      <c r="P581" s="473"/>
      <c r="Q581" s="473"/>
      <c r="R581" s="473"/>
      <c r="S581" s="473"/>
      <c r="T581" s="473"/>
      <c r="U581" s="473"/>
      <c r="V581" s="473"/>
      <c r="W581" s="473"/>
      <c r="X581" s="473"/>
      <c r="Y581" s="473"/>
      <c r="Z581" s="473"/>
      <c r="AA581" s="154" t="s">
        <v>2100</v>
      </c>
      <c r="AB581" s="155"/>
      <c r="AC581" s="473"/>
      <c r="AD581" s="473"/>
      <c r="AE581" s="473"/>
      <c r="AF581" s="473"/>
      <c r="AG581" s="473"/>
      <c r="AH581" s="473"/>
      <c r="AI581" s="473"/>
      <c r="AJ581" s="473"/>
      <c r="AK581" s="473"/>
      <c r="AL581" s="473"/>
      <c r="AM581" s="473"/>
      <c r="AN581" s="473"/>
      <c r="AO581" s="473"/>
      <c r="AP581" s="473"/>
      <c r="AQ581" s="473"/>
      <c r="AR581" s="473"/>
      <c r="AS581" s="473"/>
      <c r="AT581" s="473"/>
      <c r="AU581" s="473"/>
    </row>
    <row r="582" spans="1:47" s="9" customFormat="1" ht="12.75">
      <c r="A582" s="155" t="s">
        <v>5561</v>
      </c>
      <c r="B582" s="9" t="s">
        <v>6338</v>
      </c>
      <c r="C582" s="9" t="s">
        <v>6351</v>
      </c>
      <c r="D582" s="473" t="s">
        <v>6353</v>
      </c>
      <c r="E582" s="473"/>
      <c r="F582" s="473"/>
      <c r="G582" s="473"/>
      <c r="H582" s="473"/>
      <c r="I582" s="473"/>
      <c r="J582" s="473"/>
      <c r="K582" s="473"/>
      <c r="L582" s="473"/>
      <c r="M582" s="473"/>
      <c r="N582" s="473"/>
      <c r="O582" s="473"/>
      <c r="P582" s="473"/>
      <c r="Q582" s="473"/>
      <c r="R582" s="473"/>
      <c r="S582" s="473"/>
      <c r="T582" s="473"/>
      <c r="U582" s="473"/>
      <c r="V582" s="473"/>
      <c r="W582" s="473"/>
      <c r="X582" s="473"/>
      <c r="Y582" s="473"/>
      <c r="Z582" s="473"/>
      <c r="AA582" s="154" t="s">
        <v>857</v>
      </c>
      <c r="AB582" s="155"/>
      <c r="AC582" s="473"/>
      <c r="AD582" s="473"/>
      <c r="AE582" s="473"/>
      <c r="AF582" s="473"/>
      <c r="AG582" s="473"/>
      <c r="AH582" s="473"/>
      <c r="AI582" s="473"/>
      <c r="AJ582" s="473"/>
      <c r="AK582" s="473"/>
      <c r="AL582" s="473"/>
      <c r="AM582" s="473"/>
      <c r="AN582" s="473"/>
      <c r="AO582" s="473"/>
      <c r="AP582" s="473"/>
      <c r="AQ582" s="473"/>
      <c r="AR582" s="473"/>
      <c r="AS582" s="473"/>
      <c r="AT582" s="473"/>
      <c r="AU582" s="473"/>
    </row>
    <row r="583" spans="1:47" s="9" customFormat="1" ht="12.75">
      <c r="A583" s="155" t="s">
        <v>5561</v>
      </c>
      <c r="B583" s="9" t="s">
        <v>6338</v>
      </c>
      <c r="C583" s="9" t="s">
        <v>6351</v>
      </c>
      <c r="D583" s="473" t="s">
        <v>6353</v>
      </c>
      <c r="E583" s="473"/>
      <c r="F583" s="473"/>
      <c r="G583" s="473"/>
      <c r="H583" s="473"/>
      <c r="I583" s="473"/>
      <c r="J583" s="473"/>
      <c r="K583" s="473"/>
      <c r="L583" s="473"/>
      <c r="M583" s="473"/>
      <c r="N583" s="473"/>
      <c r="O583" s="473"/>
      <c r="P583" s="473"/>
      <c r="Q583" s="473"/>
      <c r="R583" s="473"/>
      <c r="S583" s="473"/>
      <c r="T583" s="473"/>
      <c r="U583" s="473"/>
      <c r="V583" s="473"/>
      <c r="W583" s="473"/>
      <c r="X583" s="473"/>
      <c r="Y583" s="473"/>
      <c r="Z583" s="473"/>
      <c r="AA583" s="154" t="s">
        <v>854</v>
      </c>
      <c r="AB583" s="155"/>
      <c r="AC583" s="473"/>
      <c r="AD583" s="473"/>
      <c r="AE583" s="473"/>
      <c r="AF583" s="473"/>
      <c r="AG583" s="473"/>
      <c r="AH583" s="473"/>
      <c r="AI583" s="473"/>
      <c r="AJ583" s="473"/>
      <c r="AK583" s="473"/>
      <c r="AL583" s="473"/>
      <c r="AM583" s="473"/>
      <c r="AN583" s="473"/>
      <c r="AO583" s="473"/>
      <c r="AP583" s="473"/>
      <c r="AQ583" s="473"/>
      <c r="AR583" s="473"/>
      <c r="AS583" s="473"/>
      <c r="AT583" s="473"/>
      <c r="AU583" s="473"/>
    </row>
    <row r="584" spans="1:47" s="9" customFormat="1" ht="12.75">
      <c r="A584" s="155" t="s">
        <v>5561</v>
      </c>
      <c r="B584" s="9" t="s">
        <v>6338</v>
      </c>
      <c r="C584" s="9" t="s">
        <v>6351</v>
      </c>
      <c r="D584" s="473" t="s">
        <v>6353</v>
      </c>
      <c r="E584" s="473"/>
      <c r="F584" s="473"/>
      <c r="G584" s="473"/>
      <c r="H584" s="473"/>
      <c r="I584" s="473"/>
      <c r="J584" s="473"/>
      <c r="K584" s="473"/>
      <c r="L584" s="473"/>
      <c r="M584" s="473"/>
      <c r="N584" s="473"/>
      <c r="O584" s="473"/>
      <c r="P584" s="473"/>
      <c r="Q584" s="473"/>
      <c r="R584" s="473"/>
      <c r="S584" s="473"/>
      <c r="T584" s="473"/>
      <c r="U584" s="473"/>
      <c r="V584" s="473"/>
      <c r="W584" s="473"/>
      <c r="X584" s="473"/>
      <c r="Y584" s="473"/>
      <c r="Z584" s="473"/>
      <c r="AA584" s="154" t="s">
        <v>3132</v>
      </c>
      <c r="AB584" s="155"/>
      <c r="AC584" s="473"/>
      <c r="AD584" s="473"/>
      <c r="AE584" s="473"/>
      <c r="AF584" s="473"/>
      <c r="AG584" s="473"/>
      <c r="AH584" s="473"/>
      <c r="AI584" s="473"/>
      <c r="AJ584" s="473"/>
      <c r="AK584" s="473"/>
      <c r="AL584" s="473"/>
      <c r="AM584" s="473"/>
      <c r="AN584" s="473"/>
      <c r="AO584" s="473"/>
      <c r="AP584" s="473"/>
      <c r="AQ584" s="473"/>
      <c r="AR584" s="473"/>
      <c r="AS584" s="473"/>
      <c r="AT584" s="473"/>
      <c r="AU584" s="473"/>
    </row>
    <row r="585" spans="1:47" s="9" customFormat="1" ht="12.75">
      <c r="A585" s="155" t="s">
        <v>5561</v>
      </c>
      <c r="B585" s="9" t="s">
        <v>6338</v>
      </c>
      <c r="C585" s="9" t="s">
        <v>6344</v>
      </c>
      <c r="D585" s="473"/>
      <c r="E585" s="473"/>
      <c r="F585" s="473"/>
      <c r="G585" s="473"/>
      <c r="H585" s="473"/>
      <c r="I585" s="473"/>
      <c r="J585" s="473"/>
      <c r="K585" s="473"/>
      <c r="L585" s="473"/>
      <c r="M585" s="473"/>
      <c r="N585" s="473"/>
      <c r="O585" s="473"/>
      <c r="P585" s="473"/>
      <c r="Q585" s="473"/>
      <c r="R585" s="473"/>
      <c r="S585" s="473"/>
      <c r="T585" s="473"/>
      <c r="U585" s="473"/>
      <c r="V585" s="473"/>
      <c r="W585" s="473"/>
      <c r="X585" s="473"/>
      <c r="Y585" s="473"/>
      <c r="Z585" s="473"/>
      <c r="AA585" s="154" t="s">
        <v>4337</v>
      </c>
      <c r="AB585" s="155"/>
      <c r="AC585" s="473"/>
      <c r="AD585" s="473"/>
      <c r="AE585" s="473"/>
      <c r="AF585" s="473"/>
      <c r="AG585" s="473"/>
      <c r="AH585" s="473"/>
      <c r="AI585" s="473"/>
      <c r="AJ585" s="473"/>
      <c r="AK585" s="473"/>
      <c r="AL585" s="473"/>
      <c r="AM585" s="473"/>
      <c r="AN585" s="473"/>
      <c r="AO585" s="473"/>
      <c r="AP585" s="473"/>
      <c r="AQ585" s="473"/>
      <c r="AR585" s="473"/>
      <c r="AS585" s="473"/>
      <c r="AT585" s="473"/>
      <c r="AU585" s="473"/>
    </row>
    <row r="586" spans="1:47" s="9" customFormat="1" ht="12.75">
      <c r="A586" s="155" t="s">
        <v>5561</v>
      </c>
      <c r="B586" s="9" t="s">
        <v>6338</v>
      </c>
      <c r="C586" s="9" t="s">
        <v>6344</v>
      </c>
      <c r="D586" s="473" t="s">
        <v>6354</v>
      </c>
      <c r="E586" s="473"/>
      <c r="F586" s="473"/>
      <c r="G586" s="473"/>
      <c r="H586" s="473"/>
      <c r="I586" s="473"/>
      <c r="J586" s="473"/>
      <c r="K586" s="473"/>
      <c r="L586" s="473"/>
      <c r="M586" s="473"/>
      <c r="N586" s="473"/>
      <c r="O586" s="473"/>
      <c r="P586" s="473"/>
      <c r="Q586" s="473"/>
      <c r="R586" s="473"/>
      <c r="S586" s="473"/>
      <c r="T586" s="473"/>
      <c r="U586" s="473"/>
      <c r="V586" s="473"/>
      <c r="W586" s="473"/>
      <c r="X586" s="473"/>
      <c r="Y586" s="473"/>
      <c r="Z586" s="473"/>
      <c r="AA586" s="154" t="s">
        <v>3739</v>
      </c>
      <c r="AB586" s="155"/>
      <c r="AC586" s="473"/>
      <c r="AD586" s="473"/>
      <c r="AE586" s="473"/>
      <c r="AF586" s="473"/>
      <c r="AG586" s="473"/>
      <c r="AH586" s="473"/>
      <c r="AI586" s="473"/>
      <c r="AJ586" s="473"/>
      <c r="AK586" s="473"/>
      <c r="AL586" s="473"/>
      <c r="AM586" s="473"/>
      <c r="AN586" s="473"/>
      <c r="AO586" s="473"/>
      <c r="AP586" s="473"/>
      <c r="AQ586" s="473"/>
      <c r="AR586" s="473"/>
      <c r="AS586" s="473"/>
      <c r="AT586" s="473"/>
      <c r="AU586" s="473"/>
    </row>
    <row r="587" spans="1:47" s="9" customFormat="1" ht="12.75">
      <c r="A587" s="155" t="s">
        <v>5561</v>
      </c>
      <c r="B587" s="9" t="s">
        <v>6338</v>
      </c>
      <c r="C587" s="9" t="s">
        <v>6344</v>
      </c>
      <c r="D587" s="473" t="s">
        <v>6354</v>
      </c>
      <c r="E587" s="473"/>
      <c r="F587" s="473"/>
      <c r="G587" s="473"/>
      <c r="H587" s="473"/>
      <c r="I587" s="473"/>
      <c r="J587" s="473"/>
      <c r="K587" s="473"/>
      <c r="L587" s="473"/>
      <c r="M587" s="473"/>
      <c r="N587" s="473"/>
      <c r="O587" s="473"/>
      <c r="P587" s="473"/>
      <c r="Q587" s="473"/>
      <c r="R587" s="473"/>
      <c r="S587" s="473"/>
      <c r="T587" s="473"/>
      <c r="U587" s="473"/>
      <c r="V587" s="473"/>
      <c r="W587" s="473"/>
      <c r="X587" s="473"/>
      <c r="Y587" s="473"/>
      <c r="Z587" s="473"/>
      <c r="AA587" s="154" t="s">
        <v>509</v>
      </c>
      <c r="AB587" s="155"/>
      <c r="AC587" s="473"/>
      <c r="AD587" s="473"/>
      <c r="AE587" s="473"/>
      <c r="AF587" s="473"/>
      <c r="AG587" s="473"/>
      <c r="AH587" s="473"/>
      <c r="AI587" s="473"/>
      <c r="AJ587" s="473"/>
      <c r="AK587" s="473"/>
      <c r="AL587" s="473"/>
      <c r="AM587" s="473"/>
      <c r="AN587" s="473"/>
      <c r="AO587" s="473"/>
      <c r="AP587" s="473"/>
      <c r="AQ587" s="473"/>
      <c r="AR587" s="473"/>
      <c r="AS587" s="473"/>
      <c r="AT587" s="473"/>
      <c r="AU587" s="473"/>
    </row>
    <row r="588" spans="1:47" s="9" customFormat="1" ht="12.75">
      <c r="A588" s="155" t="s">
        <v>5561</v>
      </c>
      <c r="B588" s="9" t="s">
        <v>6338</v>
      </c>
      <c r="C588" s="9" t="s">
        <v>6344</v>
      </c>
      <c r="D588" s="473" t="s">
        <v>6355</v>
      </c>
      <c r="E588" s="473"/>
      <c r="F588" s="473"/>
      <c r="G588" s="473"/>
      <c r="H588" s="473"/>
      <c r="I588" s="473"/>
      <c r="J588" s="473"/>
      <c r="K588" s="473"/>
      <c r="L588" s="473"/>
      <c r="M588" s="473"/>
      <c r="N588" s="473"/>
      <c r="O588" s="473"/>
      <c r="P588" s="473"/>
      <c r="Q588" s="473"/>
      <c r="R588" s="473"/>
      <c r="S588" s="473"/>
      <c r="T588" s="473"/>
      <c r="U588" s="473"/>
      <c r="V588" s="473"/>
      <c r="W588" s="473"/>
      <c r="X588" s="473"/>
      <c r="Y588" s="473"/>
      <c r="Z588" s="473"/>
      <c r="AA588" s="154" t="s">
        <v>3104</v>
      </c>
      <c r="AB588" s="155" t="s">
        <v>5577</v>
      </c>
      <c r="AC588" s="473"/>
      <c r="AD588" s="473"/>
      <c r="AE588" s="473"/>
      <c r="AF588" s="473"/>
      <c r="AG588" s="473"/>
      <c r="AH588" s="473"/>
      <c r="AI588" s="473"/>
      <c r="AJ588" s="473"/>
      <c r="AK588" s="473"/>
      <c r="AL588" s="473"/>
      <c r="AM588" s="473"/>
      <c r="AN588" s="473"/>
      <c r="AO588" s="473"/>
      <c r="AP588" s="473"/>
      <c r="AQ588" s="473"/>
      <c r="AR588" s="473"/>
      <c r="AS588" s="473"/>
      <c r="AT588" s="473"/>
      <c r="AU588" s="473"/>
    </row>
    <row r="589" spans="1:47" s="9" customFormat="1" ht="12.75">
      <c r="A589" s="155" t="s">
        <v>5561</v>
      </c>
      <c r="B589" s="9" t="s">
        <v>6338</v>
      </c>
      <c r="C589" s="9" t="s">
        <v>6344</v>
      </c>
      <c r="D589" s="473" t="s">
        <v>6356</v>
      </c>
      <c r="E589" s="473" t="s">
        <v>6357</v>
      </c>
      <c r="F589" s="473"/>
      <c r="G589" s="473"/>
      <c r="H589" s="473"/>
      <c r="I589" s="473"/>
      <c r="J589" s="473"/>
      <c r="K589" s="473"/>
      <c r="L589" s="473"/>
      <c r="M589" s="473"/>
      <c r="N589" s="473"/>
      <c r="O589" s="473"/>
      <c r="P589" s="473"/>
      <c r="Q589" s="473"/>
      <c r="R589" s="473"/>
      <c r="S589" s="473"/>
      <c r="T589" s="473"/>
      <c r="U589" s="473"/>
      <c r="V589" s="473"/>
      <c r="W589" s="473"/>
      <c r="X589" s="473"/>
      <c r="Y589" s="473"/>
      <c r="Z589" s="473"/>
      <c r="AA589" s="154" t="s">
        <v>2104</v>
      </c>
      <c r="AB589" s="155"/>
      <c r="AC589" s="473"/>
      <c r="AD589" s="473"/>
      <c r="AE589" s="473"/>
      <c r="AF589" s="473"/>
      <c r="AG589" s="473"/>
      <c r="AH589" s="473"/>
      <c r="AI589" s="473"/>
      <c r="AJ589" s="473"/>
      <c r="AK589" s="473"/>
      <c r="AL589" s="473"/>
      <c r="AM589" s="473"/>
      <c r="AN589" s="473"/>
      <c r="AO589" s="473"/>
      <c r="AP589" s="473"/>
      <c r="AQ589" s="473"/>
      <c r="AR589" s="473"/>
      <c r="AS589" s="473"/>
      <c r="AT589" s="473"/>
      <c r="AU589" s="473"/>
    </row>
    <row r="590" spans="1:47" s="9" customFormat="1" ht="12.75">
      <c r="A590" s="155" t="s">
        <v>5561</v>
      </c>
      <c r="B590" s="9" t="s">
        <v>6338</v>
      </c>
      <c r="C590" s="9" t="s">
        <v>6344</v>
      </c>
      <c r="D590" s="473" t="s">
        <v>6356</v>
      </c>
      <c r="E590" s="473" t="s">
        <v>6357</v>
      </c>
      <c r="F590" s="473"/>
      <c r="G590" s="473"/>
      <c r="H590" s="473"/>
      <c r="I590" s="473"/>
      <c r="J590" s="473"/>
      <c r="K590" s="473"/>
      <c r="L590" s="473"/>
      <c r="M590" s="473"/>
      <c r="N590" s="473"/>
      <c r="O590" s="473"/>
      <c r="P590" s="473"/>
      <c r="Q590" s="473"/>
      <c r="R590" s="473"/>
      <c r="S590" s="473"/>
      <c r="T590" s="473"/>
      <c r="U590" s="473"/>
      <c r="V590" s="473"/>
      <c r="W590" s="473"/>
      <c r="X590" s="473"/>
      <c r="Y590" s="473"/>
      <c r="Z590" s="473"/>
      <c r="AA590" s="154" t="s">
        <v>3136</v>
      </c>
      <c r="AB590" s="155"/>
      <c r="AC590" s="473"/>
      <c r="AD590" s="473"/>
      <c r="AE590" s="473"/>
      <c r="AF590" s="473"/>
      <c r="AG590" s="473"/>
      <c r="AH590" s="473"/>
      <c r="AI590" s="473"/>
      <c r="AJ590" s="473"/>
      <c r="AK590" s="473"/>
      <c r="AL590" s="473"/>
      <c r="AM590" s="473"/>
      <c r="AN590" s="473"/>
      <c r="AO590" s="473"/>
      <c r="AP590" s="473"/>
      <c r="AQ590" s="473"/>
      <c r="AR590" s="473"/>
      <c r="AS590" s="473"/>
      <c r="AT590" s="473"/>
      <c r="AU590" s="473"/>
    </row>
    <row r="591" spans="1:47" s="9" customFormat="1" ht="12.75">
      <c r="A591" s="155" t="s">
        <v>5561</v>
      </c>
      <c r="B591" s="9" t="s">
        <v>6338</v>
      </c>
      <c r="C591" s="9" t="s">
        <v>6344</v>
      </c>
      <c r="D591" s="473" t="s">
        <v>6356</v>
      </c>
      <c r="E591" s="473" t="s">
        <v>6358</v>
      </c>
      <c r="F591" s="473"/>
      <c r="G591" s="473"/>
      <c r="H591" s="473"/>
      <c r="I591" s="473"/>
      <c r="J591" s="473"/>
      <c r="K591" s="473"/>
      <c r="L591" s="473"/>
      <c r="M591" s="473"/>
      <c r="N591" s="473"/>
      <c r="O591" s="473"/>
      <c r="P591" s="473"/>
      <c r="Q591" s="473"/>
      <c r="R591" s="473"/>
      <c r="S591" s="473"/>
      <c r="T591" s="473"/>
      <c r="U591" s="473"/>
      <c r="V591" s="473"/>
      <c r="W591" s="473"/>
      <c r="X591" s="473"/>
      <c r="Y591" s="473"/>
      <c r="Z591" s="473"/>
      <c r="AA591" s="154" t="s">
        <v>3136</v>
      </c>
      <c r="AB591" s="155"/>
      <c r="AC591" s="473"/>
      <c r="AD591" s="473"/>
      <c r="AE591" s="473"/>
      <c r="AF591" s="473"/>
      <c r="AG591" s="473"/>
      <c r="AH591" s="473"/>
      <c r="AI591" s="473"/>
      <c r="AJ591" s="473"/>
      <c r="AK591" s="473"/>
      <c r="AL591" s="473"/>
      <c r="AM591" s="473"/>
      <c r="AN591" s="473"/>
      <c r="AO591" s="473"/>
      <c r="AP591" s="473"/>
      <c r="AQ591" s="473"/>
      <c r="AR591" s="473"/>
      <c r="AS591" s="473"/>
      <c r="AT591" s="473"/>
      <c r="AU591" s="473"/>
    </row>
    <row r="592" spans="1:47" s="9" customFormat="1" ht="12.75">
      <c r="A592" s="484" t="s">
        <v>5561</v>
      </c>
      <c r="B592" s="9" t="s">
        <v>6338</v>
      </c>
      <c r="C592" s="9" t="s">
        <v>6344</v>
      </c>
      <c r="D592" s="473" t="s">
        <v>6359</v>
      </c>
      <c r="E592" s="473"/>
      <c r="F592" s="473"/>
      <c r="G592" s="473"/>
      <c r="H592" s="473"/>
      <c r="I592" s="473"/>
      <c r="J592" s="473"/>
      <c r="K592" s="473"/>
      <c r="L592" s="473"/>
      <c r="M592" s="473"/>
      <c r="N592" s="473"/>
      <c r="O592" s="473"/>
      <c r="P592" s="473"/>
      <c r="Q592" s="473"/>
      <c r="R592" s="473"/>
      <c r="S592" s="473"/>
      <c r="T592" s="473"/>
      <c r="U592" s="473"/>
      <c r="V592" s="473"/>
      <c r="W592" s="473"/>
      <c r="X592" s="473"/>
      <c r="Y592" s="473"/>
      <c r="Z592" s="473"/>
      <c r="AA592" s="484" t="s">
        <v>4710</v>
      </c>
      <c r="AB592" s="155"/>
      <c r="AC592" s="473"/>
      <c r="AD592" s="473"/>
      <c r="AE592" s="473"/>
      <c r="AF592" s="473"/>
      <c r="AG592" s="473"/>
      <c r="AH592" s="473"/>
      <c r="AI592" s="473"/>
      <c r="AJ592" s="473"/>
      <c r="AK592" s="473"/>
      <c r="AL592" s="473"/>
      <c r="AM592" s="473"/>
      <c r="AN592" s="473"/>
      <c r="AO592" s="473"/>
      <c r="AP592" s="473"/>
      <c r="AQ592" s="473"/>
      <c r="AR592" s="473"/>
      <c r="AS592" s="473"/>
      <c r="AT592" s="473"/>
      <c r="AU592" s="473"/>
    </row>
    <row r="593" spans="1:47" s="9" customFormat="1" ht="12.75">
      <c r="A593" s="484" t="s">
        <v>5561</v>
      </c>
      <c r="B593" s="9" t="s">
        <v>6338</v>
      </c>
      <c r="C593" s="9" t="s">
        <v>6344</v>
      </c>
      <c r="D593" s="473" t="s">
        <v>6360</v>
      </c>
      <c r="E593" s="473"/>
      <c r="F593" s="473"/>
      <c r="G593" s="473"/>
      <c r="H593" s="473"/>
      <c r="I593" s="473"/>
      <c r="J593" s="473"/>
      <c r="K593" s="473"/>
      <c r="L593" s="473"/>
      <c r="M593" s="473"/>
      <c r="N593" s="473"/>
      <c r="O593" s="473"/>
      <c r="P593" s="473"/>
      <c r="Q593" s="473"/>
      <c r="R593" s="473"/>
      <c r="S593" s="473"/>
      <c r="T593" s="473"/>
      <c r="U593" s="473"/>
      <c r="V593" s="473"/>
      <c r="W593" s="473"/>
      <c r="X593" s="473"/>
      <c r="Y593" s="473"/>
      <c r="Z593" s="473"/>
      <c r="AA593" s="484" t="s">
        <v>4695</v>
      </c>
      <c r="AB593" s="155"/>
      <c r="AC593" s="473"/>
      <c r="AD593" s="473"/>
      <c r="AE593" s="473"/>
      <c r="AF593" s="473"/>
      <c r="AG593" s="473"/>
      <c r="AH593" s="473"/>
      <c r="AI593" s="473"/>
      <c r="AJ593" s="473"/>
      <c r="AK593" s="473"/>
      <c r="AL593" s="473"/>
      <c r="AM593" s="473"/>
      <c r="AN593" s="473"/>
      <c r="AO593" s="473"/>
      <c r="AP593" s="473"/>
      <c r="AQ593" s="473"/>
      <c r="AR593" s="473"/>
      <c r="AS593" s="473"/>
      <c r="AT593" s="473"/>
      <c r="AU593" s="473"/>
    </row>
    <row r="594" spans="1:47">
      <c r="A594" s="154" t="s">
        <v>5561</v>
      </c>
      <c r="B594" t="s">
        <v>6338</v>
      </c>
      <c r="C594" t="s">
        <v>6344</v>
      </c>
      <c r="D594" s="473" t="s">
        <v>6361</v>
      </c>
      <c r="AA594" s="154" t="s">
        <v>5265</v>
      </c>
      <c r="AB594" s="155"/>
    </row>
    <row r="595" spans="1:47">
      <c r="A595" s="154" t="s">
        <v>5561</v>
      </c>
      <c r="B595" t="s">
        <v>6338</v>
      </c>
      <c r="C595" t="s">
        <v>6344</v>
      </c>
      <c r="D595" s="473" t="s">
        <v>6362</v>
      </c>
      <c r="AA595" s="154" t="s">
        <v>5263</v>
      </c>
      <c r="AB595" s="155"/>
    </row>
    <row r="596" spans="1:47">
      <c r="A596" s="154" t="s">
        <v>5561</v>
      </c>
      <c r="B596" t="s">
        <v>6338</v>
      </c>
      <c r="C596" t="s">
        <v>6344</v>
      </c>
      <c r="D596" s="473" t="s">
        <v>6363</v>
      </c>
      <c r="AA596" s="154" t="s">
        <v>4768</v>
      </c>
      <c r="AB596" s="155"/>
    </row>
    <row r="597" spans="1:47">
      <c r="A597" s="155" t="s">
        <v>5561</v>
      </c>
      <c r="B597" t="s">
        <v>6338</v>
      </c>
      <c r="C597" t="s">
        <v>6344</v>
      </c>
      <c r="D597" s="473" t="s">
        <v>6364</v>
      </c>
      <c r="AA597" s="154" t="s">
        <v>24</v>
      </c>
      <c r="AB597" s="155" t="s">
        <v>5577</v>
      </c>
    </row>
    <row r="598" spans="1:47">
      <c r="A598" s="155" t="s">
        <v>5561</v>
      </c>
      <c r="B598" t="s">
        <v>6338</v>
      </c>
      <c r="C598" t="s">
        <v>6344</v>
      </c>
      <c r="D598" s="473" t="s">
        <v>6364</v>
      </c>
      <c r="AA598" s="154" t="s">
        <v>24</v>
      </c>
      <c r="AB598" s="155" t="s">
        <v>5577</v>
      </c>
    </row>
    <row r="599" spans="1:47">
      <c r="A599" s="155" t="s">
        <v>5561</v>
      </c>
      <c r="B599" t="s">
        <v>6338</v>
      </c>
      <c r="C599" t="s">
        <v>6344</v>
      </c>
      <c r="D599" s="473" t="s">
        <v>6364</v>
      </c>
      <c r="AA599" s="154" t="s">
        <v>3929</v>
      </c>
      <c r="AB599" s="155" t="s">
        <v>5577</v>
      </c>
    </row>
    <row r="600" spans="1:47">
      <c r="A600" s="484" t="s">
        <v>5561</v>
      </c>
      <c r="B600" t="s">
        <v>6338</v>
      </c>
      <c r="C600" t="s">
        <v>6344</v>
      </c>
      <c r="D600" s="473" t="s">
        <v>6365</v>
      </c>
      <c r="AA600" s="484" t="s">
        <v>5051</v>
      </c>
      <c r="AB600" s="155"/>
    </row>
    <row r="601" spans="1:47">
      <c r="A601" s="155" t="s">
        <v>5561</v>
      </c>
      <c r="B601" t="s">
        <v>6338</v>
      </c>
      <c r="C601" t="s">
        <v>6344</v>
      </c>
      <c r="D601" s="473" t="s">
        <v>6366</v>
      </c>
      <c r="AA601" s="154" t="s">
        <v>1894</v>
      </c>
      <c r="AB601" s="155"/>
    </row>
    <row r="602" spans="1:47">
      <c r="A602" s="154" t="s">
        <v>5561</v>
      </c>
      <c r="B602" t="s">
        <v>6338</v>
      </c>
      <c r="C602" t="s">
        <v>6344</v>
      </c>
      <c r="D602" s="473" t="s">
        <v>6367</v>
      </c>
      <c r="AA602" s="154" t="s">
        <v>4768</v>
      </c>
      <c r="AB602" s="155"/>
    </row>
    <row r="603" spans="1:47">
      <c r="A603" s="155" t="s">
        <v>5561</v>
      </c>
      <c r="B603" t="s">
        <v>6338</v>
      </c>
      <c r="C603" t="s">
        <v>6344</v>
      </c>
      <c r="D603" s="473" t="s">
        <v>6368</v>
      </c>
      <c r="E603" s="473" t="s">
        <v>6369</v>
      </c>
      <c r="AA603" s="154" t="s">
        <v>3128</v>
      </c>
      <c r="AB603" s="155"/>
    </row>
    <row r="604" spans="1:47">
      <c r="A604" s="155" t="s">
        <v>5561</v>
      </c>
      <c r="B604" t="s">
        <v>6338</v>
      </c>
      <c r="C604" t="s">
        <v>6344</v>
      </c>
      <c r="D604" s="473" t="s">
        <v>6368</v>
      </c>
      <c r="E604" s="473" t="s">
        <v>6369</v>
      </c>
      <c r="AA604" s="154" t="s">
        <v>4308</v>
      </c>
      <c r="AB604" s="155"/>
    </row>
    <row r="605" spans="1:47">
      <c r="A605" s="738" t="s">
        <v>5561</v>
      </c>
      <c r="B605" t="s">
        <v>6338</v>
      </c>
      <c r="C605" t="s">
        <v>6344</v>
      </c>
      <c r="D605" s="473" t="s">
        <v>6368</v>
      </c>
      <c r="E605" s="473" t="s">
        <v>6370</v>
      </c>
      <c r="AA605" s="738" t="s">
        <v>4765</v>
      </c>
      <c r="AB605" s="155"/>
    </row>
    <row r="606" spans="1:47">
      <c r="A606" s="155" t="s">
        <v>5561</v>
      </c>
      <c r="B606" t="s">
        <v>6338</v>
      </c>
      <c r="C606" t="s">
        <v>6344</v>
      </c>
      <c r="D606" s="473" t="s">
        <v>6371</v>
      </c>
      <c r="AA606" s="154" t="s">
        <v>2240</v>
      </c>
      <c r="AB606" s="155"/>
    </row>
    <row r="607" spans="1:47">
      <c r="A607" s="534" t="s">
        <v>5561</v>
      </c>
      <c r="B607" t="s">
        <v>6338</v>
      </c>
      <c r="C607" t="s">
        <v>6344</v>
      </c>
      <c r="D607" s="473" t="s">
        <v>6372</v>
      </c>
      <c r="AA607" s="522" t="s">
        <v>684</v>
      </c>
      <c r="AB607" s="155"/>
    </row>
    <row r="608" spans="1:47">
      <c r="A608" s="155" t="s">
        <v>5561</v>
      </c>
      <c r="B608" t="s">
        <v>6338</v>
      </c>
      <c r="C608" t="s">
        <v>6344</v>
      </c>
      <c r="D608" s="473" t="s">
        <v>6372</v>
      </c>
      <c r="AA608" s="154" t="s">
        <v>4308</v>
      </c>
      <c r="AB608" s="155"/>
    </row>
    <row r="609" spans="1:28">
      <c r="A609" s="154" t="s">
        <v>5561</v>
      </c>
      <c r="B609" t="s">
        <v>6338</v>
      </c>
      <c r="C609" t="s">
        <v>6344</v>
      </c>
      <c r="D609" s="473" t="s">
        <v>6373</v>
      </c>
      <c r="AA609" s="154" t="s">
        <v>4895</v>
      </c>
      <c r="AB609" s="155"/>
    </row>
    <row r="610" spans="1:28">
      <c r="A610" s="154" t="s">
        <v>5561</v>
      </c>
      <c r="B610" t="s">
        <v>6338</v>
      </c>
      <c r="C610" t="s">
        <v>6344</v>
      </c>
      <c r="D610" s="473" t="s">
        <v>6373</v>
      </c>
      <c r="AA610" s="154" t="s">
        <v>4900</v>
      </c>
      <c r="AB610" s="155"/>
    </row>
    <row r="611" spans="1:28">
      <c r="A611" s="154" t="s">
        <v>5561</v>
      </c>
      <c r="B611" t="s">
        <v>6338</v>
      </c>
      <c r="C611" t="s">
        <v>6344</v>
      </c>
      <c r="D611" s="473" t="s">
        <v>6373</v>
      </c>
      <c r="AA611" s="154" t="s">
        <v>4906</v>
      </c>
      <c r="AB611" s="155"/>
    </row>
    <row r="612" spans="1:28">
      <c r="A612" s="154" t="s">
        <v>5561</v>
      </c>
      <c r="B612" t="s">
        <v>6338</v>
      </c>
      <c r="C612" t="s">
        <v>6344</v>
      </c>
      <c r="D612" s="473" t="s">
        <v>6373</v>
      </c>
      <c r="AA612" s="154" t="s">
        <v>4907</v>
      </c>
      <c r="AB612" s="155"/>
    </row>
    <row r="613" spans="1:28">
      <c r="A613" s="154" t="s">
        <v>5561</v>
      </c>
      <c r="B613" t="s">
        <v>6338</v>
      </c>
      <c r="C613" t="s">
        <v>6344</v>
      </c>
      <c r="D613" s="473" t="s">
        <v>6374</v>
      </c>
      <c r="AA613" s="154" t="s">
        <v>5265</v>
      </c>
      <c r="AB613" s="155"/>
    </row>
    <row r="614" spans="1:28">
      <c r="A614" s="736" t="s">
        <v>5561</v>
      </c>
      <c r="B614" t="s">
        <v>6338</v>
      </c>
      <c r="C614" t="s">
        <v>6344</v>
      </c>
      <c r="D614" s="473" t="s">
        <v>6375</v>
      </c>
      <c r="AA614" s="736" t="s">
        <v>3610</v>
      </c>
      <c r="AB614" s="155"/>
    </row>
    <row r="615" spans="1:28">
      <c r="A615" s="155" t="s">
        <v>5561</v>
      </c>
      <c r="B615" t="s">
        <v>6338</v>
      </c>
      <c r="C615" t="s">
        <v>6344</v>
      </c>
      <c r="D615" s="473" t="s">
        <v>6376</v>
      </c>
      <c r="AA615" s="154" t="s">
        <v>2104</v>
      </c>
      <c r="AB615" s="155"/>
    </row>
    <row r="616" spans="1:28">
      <c r="A616" s="155" t="s">
        <v>5561</v>
      </c>
      <c r="B616" t="s">
        <v>6338</v>
      </c>
      <c r="C616" t="s">
        <v>6344</v>
      </c>
      <c r="D616" s="473" t="s">
        <v>6376</v>
      </c>
      <c r="AA616" s="154" t="s">
        <v>3136</v>
      </c>
      <c r="AB616" s="155"/>
    </row>
    <row r="617" spans="1:28">
      <c r="A617" s="155" t="s">
        <v>5561</v>
      </c>
      <c r="B617" t="s">
        <v>6338</v>
      </c>
      <c r="C617" t="s">
        <v>6344</v>
      </c>
      <c r="D617" s="473" t="s">
        <v>6377</v>
      </c>
      <c r="AA617" s="154" t="s">
        <v>3128</v>
      </c>
      <c r="AB617" s="155"/>
    </row>
    <row r="618" spans="1:28">
      <c r="A618" s="155" t="s">
        <v>5561</v>
      </c>
      <c r="B618" t="s">
        <v>6338</v>
      </c>
      <c r="C618" t="s">
        <v>6344</v>
      </c>
      <c r="D618" s="473" t="s">
        <v>6377</v>
      </c>
      <c r="AA618" s="154" t="s">
        <v>4308</v>
      </c>
      <c r="AB618" s="155"/>
    </row>
    <row r="619" spans="1:28">
      <c r="A619" s="155" t="s">
        <v>5561</v>
      </c>
      <c r="B619" t="s">
        <v>6338</v>
      </c>
      <c r="C619" t="s">
        <v>6344</v>
      </c>
      <c r="D619" s="473" t="s">
        <v>6378</v>
      </c>
      <c r="AA619" s="154" t="s">
        <v>3104</v>
      </c>
      <c r="AB619" s="155" t="s">
        <v>5577</v>
      </c>
    </row>
    <row r="620" spans="1:28">
      <c r="A620" s="155" t="s">
        <v>5561</v>
      </c>
      <c r="B620" t="s">
        <v>6338</v>
      </c>
      <c r="C620" t="s">
        <v>6379</v>
      </c>
      <c r="D620" s="473" t="s">
        <v>6380</v>
      </c>
      <c r="AA620" s="154" t="s">
        <v>1187</v>
      </c>
      <c r="AB620" s="155"/>
    </row>
    <row r="621" spans="1:28">
      <c r="A621" s="155" t="s">
        <v>5561</v>
      </c>
      <c r="B621" t="s">
        <v>6338</v>
      </c>
      <c r="C621" t="s">
        <v>6379</v>
      </c>
      <c r="D621" s="473" t="s">
        <v>6381</v>
      </c>
      <c r="E621" s="473" t="s">
        <v>6382</v>
      </c>
      <c r="AA621" s="154" t="s">
        <v>1566</v>
      </c>
      <c r="AB621" s="155"/>
    </row>
    <row r="622" spans="1:28">
      <c r="A622" s="155" t="s">
        <v>5561</v>
      </c>
      <c r="B622" t="s">
        <v>6338</v>
      </c>
      <c r="C622" t="s">
        <v>6379</v>
      </c>
      <c r="D622" s="473" t="s">
        <v>6381</v>
      </c>
      <c r="E622" s="473" t="s">
        <v>6382</v>
      </c>
      <c r="AA622" s="154" t="s">
        <v>1567</v>
      </c>
      <c r="AB622" s="155"/>
    </row>
    <row r="623" spans="1:28">
      <c r="A623" s="155" t="s">
        <v>5561</v>
      </c>
      <c r="B623" t="s">
        <v>6338</v>
      </c>
      <c r="C623" t="s">
        <v>6383</v>
      </c>
      <c r="D623" s="473" t="s">
        <v>6384</v>
      </c>
      <c r="AA623" s="154" t="s">
        <v>2379</v>
      </c>
      <c r="AB623" s="155"/>
    </row>
    <row r="624" spans="1:28">
      <c r="A624" s="155" t="s">
        <v>5561</v>
      </c>
      <c r="B624" t="s">
        <v>6338</v>
      </c>
      <c r="C624" t="s">
        <v>6383</v>
      </c>
      <c r="D624" s="473" t="s">
        <v>6385</v>
      </c>
      <c r="AA624" s="154" t="s">
        <v>397</v>
      </c>
      <c r="AB624" s="155"/>
    </row>
    <row r="625" spans="1:28">
      <c r="A625" s="155" t="s">
        <v>5561</v>
      </c>
      <c r="B625" t="s">
        <v>6338</v>
      </c>
      <c r="C625" t="s">
        <v>6383</v>
      </c>
      <c r="D625" s="473" t="s">
        <v>6385</v>
      </c>
      <c r="AA625" s="154" t="s">
        <v>1557</v>
      </c>
      <c r="AB625" s="155"/>
    </row>
    <row r="626" spans="1:28">
      <c r="A626" s="155" t="s">
        <v>5561</v>
      </c>
      <c r="B626" t="s">
        <v>6338</v>
      </c>
      <c r="C626" t="s">
        <v>6383</v>
      </c>
      <c r="D626" s="473" t="s">
        <v>6386</v>
      </c>
      <c r="AA626" s="154" t="s">
        <v>856</v>
      </c>
      <c r="AB626" s="155"/>
    </row>
    <row r="627" spans="1:28">
      <c r="A627" s="155" t="s">
        <v>5561</v>
      </c>
      <c r="B627" t="s">
        <v>6338</v>
      </c>
      <c r="C627" t="s">
        <v>6383</v>
      </c>
      <c r="D627" s="473" t="s">
        <v>6386</v>
      </c>
      <c r="AA627" s="154" t="s">
        <v>1559</v>
      </c>
      <c r="AB627" s="155"/>
    </row>
    <row r="628" spans="1:28">
      <c r="A628" s="155" t="s">
        <v>5561</v>
      </c>
      <c r="B628" t="s">
        <v>6338</v>
      </c>
      <c r="C628" t="s">
        <v>6383</v>
      </c>
      <c r="D628" s="473" t="s">
        <v>6386</v>
      </c>
      <c r="AA628" s="154" t="s">
        <v>4387</v>
      </c>
      <c r="AB628" s="155"/>
    </row>
    <row r="629" spans="1:28">
      <c r="A629" s="155" t="s">
        <v>5561</v>
      </c>
      <c r="B629" t="s">
        <v>6338</v>
      </c>
      <c r="C629" t="s">
        <v>6383</v>
      </c>
      <c r="D629" s="473" t="s">
        <v>6386</v>
      </c>
      <c r="AA629" s="154" t="s">
        <v>4403</v>
      </c>
      <c r="AB629" s="155"/>
    </row>
    <row r="630" spans="1:28">
      <c r="A630" s="155" t="s">
        <v>5561</v>
      </c>
      <c r="B630" t="s">
        <v>6338</v>
      </c>
      <c r="C630" t="s">
        <v>6383</v>
      </c>
      <c r="D630" s="473" t="s">
        <v>6386</v>
      </c>
      <c r="AA630" s="154" t="s">
        <v>537</v>
      </c>
      <c r="AB630" s="155"/>
    </row>
    <row r="631" spans="1:28">
      <c r="A631" s="155" t="s">
        <v>5561</v>
      </c>
      <c r="B631" t="s">
        <v>6338</v>
      </c>
      <c r="C631" t="s">
        <v>6383</v>
      </c>
      <c r="D631" s="473" t="s">
        <v>6386</v>
      </c>
      <c r="AA631" s="154" t="s">
        <v>853</v>
      </c>
      <c r="AB631" s="155"/>
    </row>
    <row r="632" spans="1:28">
      <c r="A632" s="155" t="s">
        <v>5561</v>
      </c>
      <c r="B632" t="s">
        <v>6338</v>
      </c>
      <c r="C632" t="s">
        <v>6383</v>
      </c>
      <c r="D632" s="473" t="s">
        <v>6386</v>
      </c>
      <c r="E632" s="473" t="s">
        <v>6387</v>
      </c>
      <c r="AA632" s="154" t="s">
        <v>3926</v>
      </c>
      <c r="AB632" s="155" t="s">
        <v>5577</v>
      </c>
    </row>
    <row r="633" spans="1:28">
      <c r="A633" s="155" t="s">
        <v>5561</v>
      </c>
      <c r="B633" t="s">
        <v>6338</v>
      </c>
      <c r="C633" t="s">
        <v>6383</v>
      </c>
      <c r="D633" s="473" t="s">
        <v>6386</v>
      </c>
      <c r="E633" s="473" t="s">
        <v>6388</v>
      </c>
      <c r="AA633" s="154" t="s">
        <v>1350</v>
      </c>
      <c r="AB633" s="155"/>
    </row>
    <row r="634" spans="1:28">
      <c r="A634" s="155" t="s">
        <v>5561</v>
      </c>
      <c r="B634" t="s">
        <v>6338</v>
      </c>
      <c r="C634" t="s">
        <v>6383</v>
      </c>
      <c r="D634" s="473" t="s">
        <v>6386</v>
      </c>
      <c r="E634" s="473" t="s">
        <v>6388</v>
      </c>
      <c r="AA634" s="154" t="s">
        <v>1350</v>
      </c>
      <c r="AB634" s="155"/>
    </row>
    <row r="635" spans="1:28">
      <c r="A635" s="155" t="s">
        <v>5561</v>
      </c>
      <c r="B635" t="s">
        <v>6338</v>
      </c>
      <c r="C635" t="s">
        <v>6383</v>
      </c>
      <c r="D635" s="473" t="s">
        <v>6386</v>
      </c>
      <c r="E635" s="473" t="s">
        <v>6388</v>
      </c>
      <c r="AA635" s="154" t="s">
        <v>3128</v>
      </c>
      <c r="AB635" s="155"/>
    </row>
    <row r="636" spans="1:28">
      <c r="A636" s="155" t="s">
        <v>5561</v>
      </c>
      <c r="B636" t="s">
        <v>6338</v>
      </c>
      <c r="C636" t="s">
        <v>6383</v>
      </c>
      <c r="D636" s="473" t="s">
        <v>6386</v>
      </c>
      <c r="E636" s="473" t="s">
        <v>6389</v>
      </c>
      <c r="AA636" s="154" t="s">
        <v>858</v>
      </c>
      <c r="AB636" s="155"/>
    </row>
    <row r="637" spans="1:28">
      <c r="A637" s="155" t="s">
        <v>5561</v>
      </c>
      <c r="B637" t="s">
        <v>6338</v>
      </c>
      <c r="C637" t="s">
        <v>6383</v>
      </c>
      <c r="D637" s="473" t="s">
        <v>6386</v>
      </c>
      <c r="E637" s="473" t="s">
        <v>6390</v>
      </c>
      <c r="F637" s="473" t="s">
        <v>6391</v>
      </c>
      <c r="AA637" s="154" t="s">
        <v>4576</v>
      </c>
      <c r="AB637" s="155"/>
    </row>
    <row r="638" spans="1:28">
      <c r="A638" s="155" t="s">
        <v>5561</v>
      </c>
      <c r="B638" t="s">
        <v>6338</v>
      </c>
      <c r="C638" t="s">
        <v>6383</v>
      </c>
      <c r="D638" s="473" t="s">
        <v>6386</v>
      </c>
      <c r="E638" s="473" t="s">
        <v>6392</v>
      </c>
      <c r="AA638" s="9" t="s">
        <v>397</v>
      </c>
      <c r="AB638" s="155"/>
    </row>
    <row r="639" spans="1:28">
      <c r="A639" s="155" t="s">
        <v>5561</v>
      </c>
      <c r="B639" t="s">
        <v>6338</v>
      </c>
      <c r="C639" t="s">
        <v>6383</v>
      </c>
      <c r="D639" s="473" t="s">
        <v>6386</v>
      </c>
      <c r="E639" s="473" t="s">
        <v>6392</v>
      </c>
      <c r="AA639" s="154" t="s">
        <v>397</v>
      </c>
      <c r="AB639" s="155"/>
    </row>
    <row r="640" spans="1:28">
      <c r="A640" s="155" t="s">
        <v>5561</v>
      </c>
      <c r="B640" t="s">
        <v>6338</v>
      </c>
      <c r="C640" t="s">
        <v>6383</v>
      </c>
      <c r="D640" s="473" t="s">
        <v>6386</v>
      </c>
      <c r="E640" s="473" t="s">
        <v>6393</v>
      </c>
      <c r="AA640" s="154" t="s">
        <v>488</v>
      </c>
      <c r="AB640" s="155"/>
    </row>
    <row r="641" spans="1:28">
      <c r="A641" s="155" t="s">
        <v>5561</v>
      </c>
      <c r="B641" t="s">
        <v>6338</v>
      </c>
      <c r="C641" t="s">
        <v>6383</v>
      </c>
      <c r="D641" s="473" t="s">
        <v>6386</v>
      </c>
      <c r="E641" s="473" t="s">
        <v>6393</v>
      </c>
      <c r="AA641" s="154" t="s">
        <v>488</v>
      </c>
      <c r="AB641" s="155"/>
    </row>
    <row r="642" spans="1:28">
      <c r="A642" s="155" t="s">
        <v>5561</v>
      </c>
      <c r="B642" t="s">
        <v>6338</v>
      </c>
      <c r="C642" t="s">
        <v>6383</v>
      </c>
      <c r="D642" s="473" t="s">
        <v>6386</v>
      </c>
      <c r="E642" s="473" t="s">
        <v>6394</v>
      </c>
      <c r="AA642" s="154" t="s">
        <v>2105</v>
      </c>
      <c r="AB642" s="155"/>
    </row>
    <row r="643" spans="1:28">
      <c r="A643" s="155" t="s">
        <v>5561</v>
      </c>
      <c r="B643" t="s">
        <v>6338</v>
      </c>
      <c r="C643" t="s">
        <v>6383</v>
      </c>
      <c r="D643" s="473" t="s">
        <v>6386</v>
      </c>
      <c r="E643" s="473" t="s">
        <v>6394</v>
      </c>
      <c r="AA643" s="154" t="s">
        <v>540</v>
      </c>
      <c r="AB643" s="155"/>
    </row>
    <row r="644" spans="1:28" ht="15.75" customHeight="1">
      <c r="A644" s="484" t="s">
        <v>5561</v>
      </c>
      <c r="B644" t="s">
        <v>6338</v>
      </c>
      <c r="C644" t="s">
        <v>6383</v>
      </c>
      <c r="D644" s="473" t="s">
        <v>6386</v>
      </c>
      <c r="E644" s="473" t="s">
        <v>6394</v>
      </c>
      <c r="F644" s="473" t="s">
        <v>6395</v>
      </c>
      <c r="AA644" s="484" t="s">
        <v>4704</v>
      </c>
      <c r="AB644" s="155"/>
    </row>
    <row r="645" spans="1:28" ht="18" customHeight="1">
      <c r="A645" s="484" t="s">
        <v>5561</v>
      </c>
      <c r="B645" t="s">
        <v>6338</v>
      </c>
      <c r="C645" t="s">
        <v>6383</v>
      </c>
      <c r="D645" s="473" t="s">
        <v>6386</v>
      </c>
      <c r="E645" s="473" t="s">
        <v>6394</v>
      </c>
      <c r="F645" s="473" t="s">
        <v>6395</v>
      </c>
      <c r="AA645" s="484" t="s">
        <v>4707</v>
      </c>
      <c r="AB645" s="155"/>
    </row>
    <row r="646" spans="1:28">
      <c r="A646" s="155" t="s">
        <v>5561</v>
      </c>
      <c r="B646" t="s">
        <v>6338</v>
      </c>
      <c r="C646" t="s">
        <v>6383</v>
      </c>
      <c r="D646" s="473" t="s">
        <v>6386</v>
      </c>
      <c r="E646" s="473" t="s">
        <v>6396</v>
      </c>
      <c r="F646" s="473" t="s">
        <v>6397</v>
      </c>
      <c r="AA646" s="154" t="s">
        <v>623</v>
      </c>
      <c r="AB646" s="155"/>
    </row>
    <row r="647" spans="1:28">
      <c r="A647" s="155" t="s">
        <v>5561</v>
      </c>
      <c r="B647" t="s">
        <v>6338</v>
      </c>
      <c r="C647" t="s">
        <v>6383</v>
      </c>
      <c r="D647" s="473" t="s">
        <v>6386</v>
      </c>
      <c r="E647" s="473" t="s">
        <v>6396</v>
      </c>
      <c r="F647" s="473" t="s">
        <v>6398</v>
      </c>
      <c r="AA647" s="154" t="s">
        <v>623</v>
      </c>
      <c r="AB647" s="155"/>
    </row>
    <row r="648" spans="1:28">
      <c r="A648" s="155" t="s">
        <v>5561</v>
      </c>
      <c r="B648" t="s">
        <v>6338</v>
      </c>
      <c r="C648" t="s">
        <v>6383</v>
      </c>
      <c r="D648" s="473" t="s">
        <v>6386</v>
      </c>
      <c r="E648" s="473" t="s">
        <v>6399</v>
      </c>
      <c r="F648" s="473" t="s">
        <v>6400</v>
      </c>
      <c r="AA648" s="154" t="s">
        <v>4455</v>
      </c>
      <c r="AB648" s="155"/>
    </row>
    <row r="649" spans="1:28">
      <c r="A649" s="155" t="s">
        <v>5561</v>
      </c>
      <c r="B649" t="s">
        <v>6338</v>
      </c>
      <c r="C649" t="s">
        <v>6383</v>
      </c>
      <c r="D649" s="473" t="s">
        <v>6386</v>
      </c>
      <c r="E649" s="473" t="s">
        <v>6401</v>
      </c>
      <c r="AA649" s="154" t="s">
        <v>509</v>
      </c>
      <c r="AB649" s="155"/>
    </row>
    <row r="650" spans="1:28">
      <c r="A650" s="155" t="s">
        <v>5561</v>
      </c>
      <c r="B650" t="s">
        <v>6338</v>
      </c>
      <c r="C650" t="s">
        <v>6383</v>
      </c>
      <c r="D650" s="473" t="s">
        <v>6386</v>
      </c>
      <c r="E650" s="473" t="s">
        <v>6401</v>
      </c>
      <c r="AA650" s="154" t="s">
        <v>509</v>
      </c>
      <c r="AB650" s="155"/>
    </row>
    <row r="651" spans="1:28">
      <c r="A651" s="155" t="s">
        <v>5561</v>
      </c>
      <c r="B651" t="s">
        <v>6338</v>
      </c>
      <c r="C651" t="s">
        <v>6383</v>
      </c>
      <c r="D651" s="473" t="s">
        <v>6386</v>
      </c>
      <c r="E651" s="473" t="s">
        <v>6402</v>
      </c>
      <c r="AA651" s="154" t="s">
        <v>678</v>
      </c>
      <c r="AB651" s="155"/>
    </row>
    <row r="652" spans="1:28">
      <c r="A652" s="155" t="s">
        <v>5561</v>
      </c>
      <c r="B652" t="s">
        <v>6338</v>
      </c>
      <c r="C652" t="s">
        <v>6383</v>
      </c>
      <c r="D652" s="473" t="s">
        <v>6403</v>
      </c>
      <c r="AA652" s="154" t="s">
        <v>683</v>
      </c>
      <c r="AB652" s="155"/>
    </row>
    <row r="653" spans="1:28">
      <c r="A653" s="155" t="s">
        <v>5561</v>
      </c>
      <c r="B653" t="s">
        <v>6338</v>
      </c>
      <c r="C653" t="s">
        <v>6383</v>
      </c>
      <c r="D653" s="473" t="s">
        <v>6403</v>
      </c>
      <c r="AA653" s="154" t="s">
        <v>684</v>
      </c>
      <c r="AB653" s="155"/>
    </row>
    <row r="654" spans="1:28">
      <c r="A654" s="155" t="s">
        <v>5561</v>
      </c>
      <c r="B654" t="s">
        <v>6338</v>
      </c>
      <c r="C654" t="s">
        <v>6383</v>
      </c>
      <c r="D654" s="473" t="s">
        <v>6403</v>
      </c>
      <c r="E654" s="473" t="s">
        <v>6404</v>
      </c>
      <c r="F654" s="473" t="s">
        <v>6405</v>
      </c>
      <c r="AA654" s="154" t="s">
        <v>4578</v>
      </c>
      <c r="AB654" s="155"/>
    </row>
    <row r="655" spans="1:28">
      <c r="A655" s="155" t="s">
        <v>5561</v>
      </c>
      <c r="B655" t="s">
        <v>6338</v>
      </c>
      <c r="C655" t="s">
        <v>6383</v>
      </c>
      <c r="D655" s="473" t="s">
        <v>6403</v>
      </c>
      <c r="E655" s="473" t="s">
        <v>6406</v>
      </c>
      <c r="F655" s="473" t="s">
        <v>6407</v>
      </c>
      <c r="AA655" s="154" t="s">
        <v>4462</v>
      </c>
      <c r="AB655" s="155"/>
    </row>
    <row r="656" spans="1:28">
      <c r="A656" s="155" t="s">
        <v>5561</v>
      </c>
      <c r="B656" t="s">
        <v>6338</v>
      </c>
      <c r="C656" t="s">
        <v>6383</v>
      </c>
      <c r="D656" s="473" t="s">
        <v>6408</v>
      </c>
      <c r="AA656" s="154" t="s">
        <v>992</v>
      </c>
      <c r="AB656" s="155"/>
    </row>
    <row r="657" spans="1:28">
      <c r="A657" s="154" t="s">
        <v>5561</v>
      </c>
      <c r="B657" t="s">
        <v>6338</v>
      </c>
      <c r="C657" t="s">
        <v>6383</v>
      </c>
      <c r="D657" s="473" t="s">
        <v>6408</v>
      </c>
      <c r="AA657" s="154" t="s">
        <v>4900</v>
      </c>
      <c r="AB657" s="155"/>
    </row>
    <row r="658" spans="1:28">
      <c r="A658" s="154" t="s">
        <v>5561</v>
      </c>
      <c r="B658" t="s">
        <v>6338</v>
      </c>
      <c r="C658" t="s">
        <v>6383</v>
      </c>
      <c r="D658" s="473" t="s">
        <v>6408</v>
      </c>
      <c r="AA658" s="154" t="s">
        <v>4901</v>
      </c>
      <c r="AB658" s="155"/>
    </row>
    <row r="659" spans="1:28">
      <c r="A659" s="154" t="s">
        <v>5561</v>
      </c>
      <c r="B659" t="s">
        <v>6338</v>
      </c>
      <c r="C659" t="s">
        <v>6383</v>
      </c>
      <c r="D659" s="473" t="s">
        <v>6408</v>
      </c>
      <c r="AA659" s="154" t="s">
        <v>4902</v>
      </c>
      <c r="AB659" s="155"/>
    </row>
    <row r="660" spans="1:28">
      <c r="A660" s="154" t="s">
        <v>5561</v>
      </c>
      <c r="B660" t="s">
        <v>6338</v>
      </c>
      <c r="C660" t="s">
        <v>6383</v>
      </c>
      <c r="D660" s="473" t="s">
        <v>6408</v>
      </c>
      <c r="AA660" s="154" t="s">
        <v>4903</v>
      </c>
      <c r="AB660" s="155"/>
    </row>
    <row r="661" spans="1:28">
      <c r="A661" s="484" t="s">
        <v>5561</v>
      </c>
      <c r="B661" t="s">
        <v>6338</v>
      </c>
      <c r="C661" t="s">
        <v>6383</v>
      </c>
      <c r="D661" s="473" t="s">
        <v>6408</v>
      </c>
      <c r="AA661" s="484" t="s">
        <v>4714</v>
      </c>
      <c r="AB661" s="155"/>
    </row>
    <row r="662" spans="1:28">
      <c r="A662" s="484" t="s">
        <v>5561</v>
      </c>
      <c r="B662" t="s">
        <v>6338</v>
      </c>
      <c r="C662" t="s">
        <v>6383</v>
      </c>
      <c r="D662" s="473" t="s">
        <v>6408</v>
      </c>
      <c r="AA662" s="484" t="s">
        <v>4717</v>
      </c>
      <c r="AB662" s="155"/>
    </row>
    <row r="663" spans="1:28">
      <c r="A663" s="738" t="s">
        <v>5561</v>
      </c>
      <c r="B663" t="s">
        <v>6338</v>
      </c>
      <c r="C663" t="s">
        <v>6383</v>
      </c>
      <c r="D663" s="473" t="s">
        <v>6408</v>
      </c>
      <c r="E663" s="473" t="s">
        <v>6409</v>
      </c>
      <c r="AA663" s="738" t="s">
        <v>4895</v>
      </c>
      <c r="AB663" s="155"/>
    </row>
    <row r="664" spans="1:28">
      <c r="A664" s="738" t="s">
        <v>5561</v>
      </c>
      <c r="B664" t="s">
        <v>6338</v>
      </c>
      <c r="C664" t="s">
        <v>6383</v>
      </c>
      <c r="D664" s="473" t="s">
        <v>6408</v>
      </c>
      <c r="E664" s="473" t="s">
        <v>6409</v>
      </c>
      <c r="AA664" s="738" t="s">
        <v>4896</v>
      </c>
      <c r="AB664" s="155"/>
    </row>
    <row r="665" spans="1:28">
      <c r="A665" s="738" t="s">
        <v>5561</v>
      </c>
      <c r="B665" t="s">
        <v>6338</v>
      </c>
      <c r="C665" t="s">
        <v>6383</v>
      </c>
      <c r="D665" s="473" t="s">
        <v>6408</v>
      </c>
      <c r="E665" s="473" t="s">
        <v>6409</v>
      </c>
      <c r="AA665" s="738" t="s">
        <v>4898</v>
      </c>
      <c r="AB665" s="155"/>
    </row>
    <row r="666" spans="1:28">
      <c r="A666" s="155" t="s">
        <v>5561</v>
      </c>
      <c r="B666" t="s">
        <v>6338</v>
      </c>
      <c r="C666" t="s">
        <v>6383</v>
      </c>
      <c r="D666" s="473" t="s">
        <v>6410</v>
      </c>
      <c r="AA666" s="154" t="s">
        <v>1144</v>
      </c>
      <c r="AB666" s="155"/>
    </row>
    <row r="667" spans="1:28">
      <c r="A667" s="155" t="s">
        <v>5561</v>
      </c>
      <c r="B667" t="s">
        <v>6338</v>
      </c>
      <c r="C667" t="s">
        <v>6383</v>
      </c>
      <c r="D667" s="473" t="s">
        <v>6411</v>
      </c>
      <c r="AA667" s="154" t="s">
        <v>1928</v>
      </c>
      <c r="AB667" s="155"/>
    </row>
    <row r="668" spans="1:28">
      <c r="A668" s="154" t="s">
        <v>5561</v>
      </c>
      <c r="B668" t="s">
        <v>6338</v>
      </c>
      <c r="C668" t="s">
        <v>6383</v>
      </c>
      <c r="D668" s="473" t="s">
        <v>6411</v>
      </c>
      <c r="AA668" s="154" t="s">
        <v>4767</v>
      </c>
      <c r="AB668" s="155"/>
    </row>
    <row r="669" spans="1:28">
      <c r="A669" s="155" t="s">
        <v>5561</v>
      </c>
      <c r="B669" t="s">
        <v>6338</v>
      </c>
      <c r="C669" t="s">
        <v>6383</v>
      </c>
      <c r="D669" s="473" t="s">
        <v>6412</v>
      </c>
      <c r="AA669" s="154" t="s">
        <v>1557</v>
      </c>
      <c r="AB669" s="155"/>
    </row>
    <row r="670" spans="1:28">
      <c r="A670" s="155" t="s">
        <v>5561</v>
      </c>
      <c r="B670" t="s">
        <v>6338</v>
      </c>
      <c r="C670" t="s">
        <v>6383</v>
      </c>
      <c r="D670" s="473" t="s">
        <v>6412</v>
      </c>
      <c r="AA670" s="154" t="s">
        <v>3289</v>
      </c>
      <c r="AB670" s="155"/>
    </row>
    <row r="671" spans="1:28">
      <c r="A671" s="155" t="s">
        <v>5561</v>
      </c>
      <c r="B671" t="s">
        <v>6338</v>
      </c>
      <c r="C671" t="s">
        <v>6383</v>
      </c>
      <c r="D671" s="473" t="s">
        <v>6413</v>
      </c>
      <c r="E671" s="473" t="s">
        <v>6414</v>
      </c>
      <c r="AA671" s="154" t="s">
        <v>4387</v>
      </c>
      <c r="AB671" s="155"/>
    </row>
    <row r="672" spans="1:28">
      <c r="A672" s="155" t="s">
        <v>5561</v>
      </c>
      <c r="B672" t="s">
        <v>6338</v>
      </c>
      <c r="C672" t="s">
        <v>6383</v>
      </c>
      <c r="D672" s="473" t="s">
        <v>6413</v>
      </c>
      <c r="E672" s="473" t="s">
        <v>6414</v>
      </c>
      <c r="AA672" s="154" t="s">
        <v>4403</v>
      </c>
      <c r="AB672" s="155"/>
    </row>
    <row r="673" spans="1:28">
      <c r="A673" s="155" t="s">
        <v>5561</v>
      </c>
      <c r="B673" t="s">
        <v>6338</v>
      </c>
      <c r="C673" t="s">
        <v>6383</v>
      </c>
      <c r="D673" s="473" t="s">
        <v>6413</v>
      </c>
      <c r="E673" s="473" t="s">
        <v>6414</v>
      </c>
      <c r="AA673" s="154" t="s">
        <v>540</v>
      </c>
      <c r="AB673" s="155"/>
    </row>
    <row r="674" spans="1:28">
      <c r="A674" s="484" t="s">
        <v>5561</v>
      </c>
      <c r="B674" t="s">
        <v>6338</v>
      </c>
      <c r="C674" t="s">
        <v>6383</v>
      </c>
      <c r="D674" s="473" t="s">
        <v>6415</v>
      </c>
      <c r="AA674" s="484" t="s">
        <v>5048</v>
      </c>
      <c r="AB674" s="155"/>
    </row>
    <row r="675" spans="1:28">
      <c r="A675" s="484" t="s">
        <v>5561</v>
      </c>
      <c r="B675" t="s">
        <v>6338</v>
      </c>
      <c r="C675" t="s">
        <v>6383</v>
      </c>
      <c r="D675" s="473" t="s">
        <v>6416</v>
      </c>
      <c r="E675" s="473" t="s">
        <v>6417</v>
      </c>
      <c r="AA675" s="484" t="s">
        <v>5048</v>
      </c>
      <c r="AB675" s="155"/>
    </row>
    <row r="676" spans="1:28">
      <c r="A676" s="484" t="s">
        <v>5561</v>
      </c>
      <c r="B676" t="s">
        <v>6338</v>
      </c>
      <c r="C676" t="s">
        <v>6383</v>
      </c>
      <c r="D676" s="473" t="s">
        <v>6416</v>
      </c>
      <c r="E676" s="473" t="s">
        <v>6417</v>
      </c>
      <c r="AA676" s="484" t="s">
        <v>5058</v>
      </c>
      <c r="AB676" s="155"/>
    </row>
    <row r="677" spans="1:28">
      <c r="A677" s="154" t="s">
        <v>5561</v>
      </c>
      <c r="B677" t="s">
        <v>6338</v>
      </c>
      <c r="C677" t="s">
        <v>6383</v>
      </c>
      <c r="D677" s="473" t="s">
        <v>6416</v>
      </c>
      <c r="E677" s="473" t="s">
        <v>6417</v>
      </c>
      <c r="AA677" s="154" t="s">
        <v>5264</v>
      </c>
      <c r="AB677" s="155"/>
    </row>
    <row r="678" spans="1:28">
      <c r="A678" s="155" t="s">
        <v>5561</v>
      </c>
      <c r="B678" t="s">
        <v>6338</v>
      </c>
      <c r="C678" t="s">
        <v>6383</v>
      </c>
      <c r="D678" s="473" t="s">
        <v>6416</v>
      </c>
      <c r="E678" s="473" t="s">
        <v>6418</v>
      </c>
      <c r="AA678" s="154" t="s">
        <v>3741</v>
      </c>
      <c r="AB678" s="155"/>
    </row>
    <row r="679" spans="1:28">
      <c r="A679" s="155" t="s">
        <v>5561</v>
      </c>
      <c r="B679" t="s">
        <v>6338</v>
      </c>
      <c r="C679" t="s">
        <v>6383</v>
      </c>
      <c r="D679" s="473" t="s">
        <v>6419</v>
      </c>
      <c r="AA679" s="154" t="s">
        <v>4387</v>
      </c>
      <c r="AB679" s="155"/>
    </row>
    <row r="680" spans="1:28">
      <c r="A680" s="155" t="s">
        <v>5561</v>
      </c>
      <c r="B680" t="s">
        <v>6338</v>
      </c>
      <c r="C680" t="s">
        <v>6383</v>
      </c>
      <c r="D680" s="473" t="s">
        <v>6419</v>
      </c>
      <c r="AA680" s="154" t="s">
        <v>4403</v>
      </c>
      <c r="AB680" s="155"/>
    </row>
    <row r="681" spans="1:28">
      <c r="A681" s="155" t="s">
        <v>5561</v>
      </c>
      <c r="B681" t="s">
        <v>6338</v>
      </c>
      <c r="C681" t="s">
        <v>6383</v>
      </c>
      <c r="D681" s="473" t="s">
        <v>6419</v>
      </c>
      <c r="AA681" s="154" t="s">
        <v>540</v>
      </c>
      <c r="AB681" s="155"/>
    </row>
    <row r="682" spans="1:28">
      <c r="A682" s="154" t="s">
        <v>5561</v>
      </c>
      <c r="B682" t="s">
        <v>6338</v>
      </c>
      <c r="C682" t="s">
        <v>6383</v>
      </c>
      <c r="D682" s="473" t="s">
        <v>6419</v>
      </c>
      <c r="AA682" s="154" t="s">
        <v>4895</v>
      </c>
      <c r="AB682" s="155"/>
    </row>
    <row r="683" spans="1:28">
      <c r="A683" s="743" t="s">
        <v>5561</v>
      </c>
      <c r="B683" t="s">
        <v>6338</v>
      </c>
      <c r="C683" t="s">
        <v>6383</v>
      </c>
      <c r="D683" s="473" t="s">
        <v>6419</v>
      </c>
      <c r="AA683" s="743" t="s">
        <v>5262</v>
      </c>
      <c r="AB683" s="155"/>
    </row>
    <row r="684" spans="1:28">
      <c r="A684" s="743" t="s">
        <v>5561</v>
      </c>
      <c r="B684" t="s">
        <v>6338</v>
      </c>
      <c r="C684" t="s">
        <v>6383</v>
      </c>
      <c r="D684" s="473" t="s">
        <v>6419</v>
      </c>
      <c r="AA684" s="743" t="s">
        <v>5263</v>
      </c>
      <c r="AB684" s="155"/>
    </row>
    <row r="685" spans="1:28">
      <c r="A685" s="166" t="s">
        <v>5561</v>
      </c>
      <c r="B685" t="s">
        <v>6338</v>
      </c>
      <c r="C685" t="s">
        <v>6383</v>
      </c>
      <c r="D685" s="473" t="s">
        <v>6420</v>
      </c>
      <c r="AA685" s="743" t="s">
        <v>4387</v>
      </c>
      <c r="AB685" s="155"/>
    </row>
    <row r="686" spans="1:28">
      <c r="A686" s="166" t="s">
        <v>5561</v>
      </c>
      <c r="B686" t="s">
        <v>6338</v>
      </c>
      <c r="C686" t="s">
        <v>6383</v>
      </c>
      <c r="D686" s="473" t="s">
        <v>6420</v>
      </c>
      <c r="AA686" s="743" t="s">
        <v>4403</v>
      </c>
      <c r="AB686" s="155"/>
    </row>
    <row r="687" spans="1:28">
      <c r="A687" s="166" t="s">
        <v>5561</v>
      </c>
      <c r="B687" t="s">
        <v>6338</v>
      </c>
      <c r="C687" t="s">
        <v>6383</v>
      </c>
      <c r="D687" s="473" t="s">
        <v>6421</v>
      </c>
      <c r="AA687" s="743" t="s">
        <v>3136</v>
      </c>
      <c r="AB687" s="155"/>
    </row>
    <row r="688" spans="1:28">
      <c r="A688" s="166" t="s">
        <v>5561</v>
      </c>
      <c r="B688" t="s">
        <v>6338</v>
      </c>
      <c r="C688" t="s">
        <v>6383</v>
      </c>
      <c r="D688" s="473" t="s">
        <v>6421</v>
      </c>
      <c r="AA688" s="743" t="s">
        <v>2100</v>
      </c>
      <c r="AB688" s="155"/>
    </row>
    <row r="689" spans="1:28">
      <c r="A689" s="166" t="s">
        <v>5561</v>
      </c>
      <c r="B689" t="s">
        <v>6338</v>
      </c>
      <c r="C689" t="s">
        <v>6383</v>
      </c>
      <c r="D689" s="473" t="s">
        <v>6421</v>
      </c>
      <c r="AA689" s="154" t="s">
        <v>1865</v>
      </c>
      <c r="AB689" s="155"/>
    </row>
    <row r="690" spans="1:28">
      <c r="A690" s="166" t="s">
        <v>5561</v>
      </c>
      <c r="B690" t="s">
        <v>6338</v>
      </c>
      <c r="C690" t="s">
        <v>6383</v>
      </c>
      <c r="D690" s="473" t="s">
        <v>6421</v>
      </c>
      <c r="AA690" s="154" t="s">
        <v>3597</v>
      </c>
      <c r="AB690" s="155"/>
    </row>
    <row r="691" spans="1:28">
      <c r="A691" s="743" t="s">
        <v>5561</v>
      </c>
      <c r="B691" t="s">
        <v>6338</v>
      </c>
      <c r="C691" t="s">
        <v>6383</v>
      </c>
      <c r="D691" s="473" t="s">
        <v>6421</v>
      </c>
      <c r="E691" s="473" t="s">
        <v>6422</v>
      </c>
      <c r="F691" s="473" t="s">
        <v>6423</v>
      </c>
      <c r="AA691" s="154" t="s">
        <v>4766</v>
      </c>
      <c r="AB691" s="155"/>
    </row>
    <row r="692" spans="1:28">
      <c r="A692" s="743" t="s">
        <v>5561</v>
      </c>
      <c r="B692" t="s">
        <v>6338</v>
      </c>
      <c r="C692" t="s">
        <v>6383</v>
      </c>
      <c r="D692" s="473" t="s">
        <v>6421</v>
      </c>
      <c r="E692" s="473" t="s">
        <v>6422</v>
      </c>
      <c r="F692" s="473" t="s">
        <v>6423</v>
      </c>
      <c r="AA692" s="154" t="s">
        <v>4899</v>
      </c>
      <c r="AB692" s="155"/>
    </row>
    <row r="693" spans="1:28">
      <c r="A693" s="758" t="s">
        <v>5561</v>
      </c>
      <c r="B693" t="s">
        <v>6338</v>
      </c>
      <c r="C693" t="s">
        <v>6383</v>
      </c>
      <c r="D693" s="473" t="s">
        <v>6421</v>
      </c>
      <c r="E693" s="473" t="s">
        <v>6424</v>
      </c>
      <c r="F693" s="473" t="s">
        <v>6425</v>
      </c>
      <c r="AA693" s="736" t="s">
        <v>3597</v>
      </c>
      <c r="AB693" s="155"/>
    </row>
    <row r="694" spans="1:28">
      <c r="A694" s="758" t="s">
        <v>5561</v>
      </c>
      <c r="B694" t="s">
        <v>6338</v>
      </c>
      <c r="C694" t="s">
        <v>6383</v>
      </c>
      <c r="D694" s="473" t="s">
        <v>6421</v>
      </c>
      <c r="E694" s="473" t="s">
        <v>6424</v>
      </c>
      <c r="F694" s="473" t="s">
        <v>6425</v>
      </c>
      <c r="AA694" s="736" t="s">
        <v>3598</v>
      </c>
      <c r="AB694" s="155"/>
    </row>
    <row r="695" spans="1:28">
      <c r="A695" s="758" t="s">
        <v>5561</v>
      </c>
      <c r="B695" t="s">
        <v>6338</v>
      </c>
      <c r="C695" t="s">
        <v>6383</v>
      </c>
      <c r="D695" s="473" t="s">
        <v>6421</v>
      </c>
      <c r="E695" s="473" t="s">
        <v>6424</v>
      </c>
      <c r="F695" s="473" t="s">
        <v>6425</v>
      </c>
      <c r="AA695" s="736" t="s">
        <v>3598</v>
      </c>
      <c r="AB695" s="155"/>
    </row>
    <row r="696" spans="1:28">
      <c r="A696" s="166" t="s">
        <v>5561</v>
      </c>
      <c r="B696" t="s">
        <v>6338</v>
      </c>
      <c r="C696" t="s">
        <v>6383</v>
      </c>
      <c r="D696" s="473" t="s">
        <v>6421</v>
      </c>
      <c r="E696" s="473" t="s">
        <v>6426</v>
      </c>
      <c r="AA696" s="154" t="s">
        <v>2248</v>
      </c>
      <c r="AB696" s="155"/>
    </row>
    <row r="697" spans="1:28">
      <c r="A697" s="166" t="s">
        <v>5561</v>
      </c>
      <c r="B697" t="s">
        <v>6338</v>
      </c>
      <c r="C697" t="s">
        <v>6383</v>
      </c>
      <c r="D697" s="473" t="s">
        <v>6421</v>
      </c>
      <c r="E697" s="473" t="s">
        <v>6426</v>
      </c>
      <c r="AA697" s="154" t="s">
        <v>509</v>
      </c>
      <c r="AB697" s="155"/>
    </row>
    <row r="698" spans="1:28">
      <c r="A698" s="166" t="s">
        <v>5561</v>
      </c>
      <c r="B698" t="s">
        <v>6338</v>
      </c>
      <c r="C698" t="s">
        <v>6383</v>
      </c>
      <c r="D698" s="473" t="s">
        <v>6421</v>
      </c>
      <c r="E698" s="473" t="s">
        <v>6426</v>
      </c>
      <c r="AA698" s="154" t="s">
        <v>509</v>
      </c>
      <c r="AB698" s="155"/>
    </row>
    <row r="699" spans="1:28">
      <c r="A699" s="757" t="s">
        <v>5561</v>
      </c>
      <c r="B699" t="s">
        <v>6338</v>
      </c>
      <c r="C699" t="s">
        <v>6383</v>
      </c>
      <c r="D699" s="473" t="s">
        <v>6421</v>
      </c>
      <c r="E699" s="473" t="s">
        <v>6426</v>
      </c>
      <c r="AA699" s="484" t="s">
        <v>5053</v>
      </c>
      <c r="AB699" s="155"/>
    </row>
    <row r="700" spans="1:28">
      <c r="A700" s="166" t="s">
        <v>5561</v>
      </c>
      <c r="B700" t="s">
        <v>6338</v>
      </c>
      <c r="C700" t="s">
        <v>6383</v>
      </c>
      <c r="D700" s="473" t="s">
        <v>6421</v>
      </c>
      <c r="E700" s="473" t="s">
        <v>6427</v>
      </c>
      <c r="AA700" s="154" t="s">
        <v>678</v>
      </c>
      <c r="AB700" s="155"/>
    </row>
    <row r="701" spans="1:28">
      <c r="A701" s="166" t="s">
        <v>5561</v>
      </c>
      <c r="B701" t="s">
        <v>6338</v>
      </c>
      <c r="C701" t="s">
        <v>6383</v>
      </c>
      <c r="D701" s="473" t="s">
        <v>6428</v>
      </c>
      <c r="E701" s="473" t="s">
        <v>6429</v>
      </c>
      <c r="AA701" s="154" t="s">
        <v>680</v>
      </c>
      <c r="AB701" s="155"/>
    </row>
    <row r="702" spans="1:28">
      <c r="A702" s="166" t="s">
        <v>5561</v>
      </c>
      <c r="B702" t="s">
        <v>6338</v>
      </c>
      <c r="C702" t="s">
        <v>6383</v>
      </c>
      <c r="D702" s="473" t="s">
        <v>6428</v>
      </c>
      <c r="E702" s="473" t="s">
        <v>6429</v>
      </c>
      <c r="AA702" s="154" t="s">
        <v>679</v>
      </c>
      <c r="AB702" s="155"/>
    </row>
    <row r="703" spans="1:28">
      <c r="A703" s="166" t="s">
        <v>5561</v>
      </c>
      <c r="B703" t="s">
        <v>6430</v>
      </c>
      <c r="AA703" s="154" t="s">
        <v>991</v>
      </c>
      <c r="AB703" s="155"/>
    </row>
    <row r="704" spans="1:28">
      <c r="A704" s="743" t="s">
        <v>5561</v>
      </c>
      <c r="B704" t="s">
        <v>6430</v>
      </c>
      <c r="AA704" s="154" t="s">
        <v>5263</v>
      </c>
      <c r="AB704" s="155"/>
    </row>
    <row r="705" spans="1:28">
      <c r="A705" s="166" t="s">
        <v>5561</v>
      </c>
      <c r="B705" t="s">
        <v>6431</v>
      </c>
      <c r="AA705" s="154" t="s">
        <v>854</v>
      </c>
      <c r="AB705" s="155"/>
    </row>
    <row r="706" spans="1:28">
      <c r="A706" s="166" t="s">
        <v>5561</v>
      </c>
      <c r="B706" t="s">
        <v>6432</v>
      </c>
      <c r="C706" t="s">
        <v>6433</v>
      </c>
      <c r="D706" s="473" t="s">
        <v>6434</v>
      </c>
      <c r="AA706" s="154" t="s">
        <v>4056</v>
      </c>
      <c r="AB706" s="155"/>
    </row>
    <row r="707" spans="1:28">
      <c r="A707" s="166" t="s">
        <v>5561</v>
      </c>
      <c r="B707" t="s">
        <v>6432</v>
      </c>
      <c r="C707" t="s">
        <v>6433</v>
      </c>
      <c r="D707" s="473" t="s">
        <v>6434</v>
      </c>
      <c r="AA707" s="154" t="s">
        <v>4059</v>
      </c>
      <c r="AB707" s="155"/>
    </row>
    <row r="708" spans="1:28">
      <c r="A708" s="166" t="s">
        <v>5561</v>
      </c>
      <c r="B708" t="s">
        <v>6432</v>
      </c>
      <c r="C708" t="s">
        <v>6433</v>
      </c>
      <c r="D708" s="473" t="s">
        <v>6434</v>
      </c>
      <c r="AA708" s="154" t="s">
        <v>4054</v>
      </c>
      <c r="AB708" s="155"/>
    </row>
    <row r="709" spans="1:28">
      <c r="A709" s="166" t="s">
        <v>5561</v>
      </c>
      <c r="B709" t="s">
        <v>6432</v>
      </c>
      <c r="C709" t="s">
        <v>6433</v>
      </c>
      <c r="D709" s="473" t="s">
        <v>6434</v>
      </c>
      <c r="AA709" s="154" t="s">
        <v>4058</v>
      </c>
      <c r="AB709" s="155"/>
    </row>
    <row r="710" spans="1:28">
      <c r="A710" s="166" t="s">
        <v>5561</v>
      </c>
      <c r="B710" t="s">
        <v>6432</v>
      </c>
      <c r="C710" t="s">
        <v>6433</v>
      </c>
      <c r="D710" s="473" t="s">
        <v>6435</v>
      </c>
      <c r="AA710" s="154" t="s">
        <v>4056</v>
      </c>
      <c r="AB710" s="155"/>
    </row>
    <row r="711" spans="1:28">
      <c r="A711" s="166" t="s">
        <v>5561</v>
      </c>
      <c r="B711" t="s">
        <v>6432</v>
      </c>
      <c r="C711" t="s">
        <v>6433</v>
      </c>
      <c r="D711" s="473" t="s">
        <v>6435</v>
      </c>
      <c r="AA711" s="154" t="s">
        <v>4059</v>
      </c>
      <c r="AB711" s="155"/>
    </row>
    <row r="712" spans="1:28">
      <c r="A712" s="166" t="s">
        <v>5561</v>
      </c>
      <c r="B712" t="s">
        <v>6432</v>
      </c>
      <c r="C712" t="s">
        <v>6433</v>
      </c>
      <c r="D712" s="473" t="s">
        <v>6435</v>
      </c>
      <c r="AA712" s="154" t="s">
        <v>4337</v>
      </c>
      <c r="AB712" s="155"/>
    </row>
    <row r="713" spans="1:28">
      <c r="A713" s="166" t="s">
        <v>5561</v>
      </c>
      <c r="B713" t="s">
        <v>6432</v>
      </c>
      <c r="C713" t="s">
        <v>6433</v>
      </c>
      <c r="D713" s="473" t="s">
        <v>6436</v>
      </c>
      <c r="AA713" s="154" t="s">
        <v>3764</v>
      </c>
      <c r="AB713" s="155"/>
    </row>
    <row r="714" spans="1:28">
      <c r="A714" s="160" t="s">
        <v>5561</v>
      </c>
      <c r="B714" t="s">
        <v>6437</v>
      </c>
      <c r="AA714" s="829" t="s">
        <v>3923</v>
      </c>
      <c r="AB714" s="161" t="s">
        <v>5577</v>
      </c>
    </row>
    <row r="715" spans="1:28">
      <c r="A715" s="166" t="s">
        <v>5561</v>
      </c>
      <c r="B715" t="s">
        <v>6437</v>
      </c>
      <c r="AA715" s="154" t="s">
        <v>3598</v>
      </c>
      <c r="AB715" s="155"/>
    </row>
    <row r="716" spans="1:28">
      <c r="A716" s="166" t="s">
        <v>5561</v>
      </c>
      <c r="B716" t="s">
        <v>6437</v>
      </c>
      <c r="AA716" s="154" t="s">
        <v>677</v>
      </c>
      <c r="AB716" s="155"/>
    </row>
    <row r="717" spans="1:28">
      <c r="A717" s="743" t="s">
        <v>5561</v>
      </c>
      <c r="B717" t="s">
        <v>6437</v>
      </c>
      <c r="AA717" s="154" t="s">
        <v>4898</v>
      </c>
      <c r="AB717" s="155"/>
    </row>
    <row r="718" spans="1:28">
      <c r="A718" s="743" t="s">
        <v>5561</v>
      </c>
      <c r="B718" t="s">
        <v>6437</v>
      </c>
      <c r="AA718" s="154" t="s">
        <v>4903</v>
      </c>
      <c r="AB718" s="155"/>
    </row>
    <row r="719" spans="1:28">
      <c r="A719" s="757" t="s">
        <v>5561</v>
      </c>
      <c r="B719" t="s">
        <v>6437</v>
      </c>
      <c r="AA719" s="484" t="s">
        <v>4717</v>
      </c>
      <c r="AB719" s="155"/>
    </row>
    <row r="720" spans="1:28">
      <c r="A720" s="160" t="s">
        <v>5561</v>
      </c>
      <c r="B720" t="s">
        <v>6437</v>
      </c>
      <c r="C720" t="s">
        <v>6438</v>
      </c>
      <c r="D720" s="473" t="s">
        <v>6439</v>
      </c>
      <c r="AA720" s="829" t="s">
        <v>3923</v>
      </c>
      <c r="AB720" s="161" t="s">
        <v>5577</v>
      </c>
    </row>
    <row r="721" spans="1:28">
      <c r="A721" s="166" t="s">
        <v>5561</v>
      </c>
      <c r="B721" t="s">
        <v>6437</v>
      </c>
      <c r="C721" t="s">
        <v>6438</v>
      </c>
      <c r="D721" s="473" t="s">
        <v>6439</v>
      </c>
      <c r="E721" s="473" t="s">
        <v>6440</v>
      </c>
      <c r="AA721" s="154" t="s">
        <v>3621</v>
      </c>
      <c r="AB721" s="155"/>
    </row>
    <row r="722" spans="1:28">
      <c r="A722" s="166" t="s">
        <v>5561</v>
      </c>
      <c r="B722" t="s">
        <v>6437</v>
      </c>
      <c r="C722" t="s">
        <v>6438</v>
      </c>
      <c r="D722" s="473" t="s">
        <v>6439</v>
      </c>
      <c r="E722" s="473" t="s">
        <v>6440</v>
      </c>
      <c r="AA722" s="154" t="s">
        <v>3620</v>
      </c>
      <c r="AB722" s="155"/>
    </row>
    <row r="723" spans="1:28">
      <c r="A723" s="166" t="s">
        <v>5561</v>
      </c>
      <c r="B723" t="s">
        <v>6437</v>
      </c>
      <c r="C723" t="s">
        <v>6438</v>
      </c>
      <c r="D723" s="473" t="s">
        <v>6439</v>
      </c>
      <c r="E723" s="473" t="s">
        <v>6441</v>
      </c>
      <c r="AA723" s="154" t="s">
        <v>992</v>
      </c>
      <c r="AB723" s="155"/>
    </row>
    <row r="724" spans="1:28">
      <c r="A724" s="757" t="s">
        <v>5561</v>
      </c>
      <c r="B724" t="s">
        <v>6437</v>
      </c>
      <c r="C724" t="s">
        <v>6438</v>
      </c>
      <c r="D724" s="473" t="s">
        <v>6442</v>
      </c>
      <c r="E724" s="473" t="s">
        <v>6443</v>
      </c>
      <c r="AA724" s="484" t="s">
        <v>5052</v>
      </c>
      <c r="AB724" s="155"/>
    </row>
    <row r="725" spans="1:28">
      <c r="A725" s="757" t="s">
        <v>5561</v>
      </c>
      <c r="B725" t="s">
        <v>6437</v>
      </c>
      <c r="C725" t="s">
        <v>6438</v>
      </c>
      <c r="D725" s="473" t="s">
        <v>6442</v>
      </c>
      <c r="E725" s="473" t="s">
        <v>6443</v>
      </c>
      <c r="AA725" s="484" t="s">
        <v>5054</v>
      </c>
      <c r="AB725" s="155"/>
    </row>
    <row r="726" spans="1:28">
      <c r="A726" s="757" t="s">
        <v>5561</v>
      </c>
      <c r="B726" t="s">
        <v>6437</v>
      </c>
      <c r="C726" t="s">
        <v>6438</v>
      </c>
      <c r="D726" s="473" t="s">
        <v>6442</v>
      </c>
      <c r="E726" s="473" t="s">
        <v>6443</v>
      </c>
      <c r="AA726" s="484" t="s">
        <v>5055</v>
      </c>
      <c r="AB726" s="155"/>
    </row>
    <row r="727" spans="1:28">
      <c r="A727" s="743" t="s">
        <v>5561</v>
      </c>
      <c r="B727" t="s">
        <v>6437</v>
      </c>
      <c r="C727" t="s">
        <v>6438</v>
      </c>
      <c r="D727" s="473" t="s">
        <v>6444</v>
      </c>
      <c r="E727" s="473" t="s">
        <v>6445</v>
      </c>
      <c r="AA727" s="154" t="s">
        <v>4766</v>
      </c>
      <c r="AB727" s="155"/>
    </row>
    <row r="728" spans="1:28" s="833" customFormat="1">
      <c r="A728" s="832" t="s">
        <v>6446</v>
      </c>
      <c r="B728" s="236" t="s">
        <v>6447</v>
      </c>
      <c r="C728" s="236" t="s">
        <v>6448</v>
      </c>
      <c r="AA728" s="522" t="s">
        <v>3760</v>
      </c>
      <c r="AB728" s="534"/>
    </row>
    <row r="729" spans="1:28" s="833" customFormat="1">
      <c r="A729" s="832" t="s">
        <v>6446</v>
      </c>
      <c r="B729" s="236" t="s">
        <v>6447</v>
      </c>
      <c r="C729" s="236" t="s">
        <v>6449</v>
      </c>
      <c r="AA729" s="522" t="s">
        <v>3738</v>
      </c>
      <c r="AB729" s="534"/>
    </row>
    <row r="730" spans="1:28" s="833" customFormat="1">
      <c r="A730" s="832" t="s">
        <v>6446</v>
      </c>
      <c r="B730" s="236" t="s">
        <v>6447</v>
      </c>
      <c r="C730" s="236" t="s">
        <v>6449</v>
      </c>
      <c r="AA730" s="522" t="s">
        <v>3737</v>
      </c>
      <c r="AB730" s="534"/>
    </row>
    <row r="731" spans="1:28" s="833" customFormat="1">
      <c r="A731" s="832" t="s">
        <v>6446</v>
      </c>
      <c r="B731" s="236" t="s">
        <v>6447</v>
      </c>
      <c r="C731" s="236" t="s">
        <v>6449</v>
      </c>
      <c r="AA731" s="522" t="s">
        <v>3736</v>
      </c>
      <c r="AB731" s="534"/>
    </row>
  </sheetData>
  <conditionalFormatting sqref="AB667 AB652:AB653 A658 AB658">
    <cfRule type="containsText" dxfId="618" priority="15" operator="containsText" text="&gt;&gt;&gt;&gt;&gt;">
      <formula>NOT(ISERROR(SEARCH("&gt;&gt;&gt;&gt;&gt;",A652)))</formula>
    </cfRule>
    <cfRule type="containsText" dxfId="617" priority="16" operator="containsText" text="&lt;&lt;&lt;&lt;&lt; ">
      <formula>NOT(ISERROR(SEARCH("&lt;&lt;&lt;&lt;&lt; ",A652)))</formula>
    </cfRule>
  </conditionalFormatting>
  <conditionalFormatting sqref="A1:A208 A210:A355 A357:A1048576">
    <cfRule type="containsText" dxfId="616" priority="2" operator="containsText" text="Saint">
      <formula>NOT(ISERROR(SEARCH("Saint",A1)))</formula>
    </cfRule>
  </conditionalFormatting>
  <conditionalFormatting sqref="A209">
    <cfRule type="containsText" dxfId="615" priority="1" operator="containsText" text="Saint">
      <formula>NOT(ISERROR(SEARCH("Saint",A209)))</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66EF1-997F-40A6-A763-2E6A26C8F3DD}">
  <sheetPr>
    <tabColor rgb="FF00B0F0"/>
  </sheetPr>
  <dimension ref="A1:M42"/>
  <sheetViews>
    <sheetView zoomScaleNormal="100" workbookViewId="0">
      <selection sqref="A1:XFD2"/>
    </sheetView>
  </sheetViews>
  <sheetFormatPr defaultColWidth="9.140625" defaultRowHeight="12.75"/>
  <cols>
    <col min="1" max="1" width="25" style="11" customWidth="1"/>
    <col min="2" max="2" width="30.5703125" style="11" customWidth="1"/>
    <col min="3" max="3" width="19.7109375" style="11" customWidth="1"/>
    <col min="4" max="4" width="20.42578125" style="11" customWidth="1"/>
    <col min="5" max="5" width="30" style="11" customWidth="1"/>
    <col min="6" max="6" width="36.140625" style="11" bestFit="1" customWidth="1"/>
    <col min="7" max="7" width="34.42578125" style="11" bestFit="1" customWidth="1"/>
    <col min="8" max="8" width="26.5703125" style="11" customWidth="1"/>
    <col min="9" max="9" width="25" style="11" customWidth="1"/>
    <col min="10" max="10" width="35.5703125" style="11" customWidth="1"/>
    <col min="11" max="11" width="21.28515625" style="11" customWidth="1"/>
    <col min="12" max="16384" width="9.140625" style="473"/>
  </cols>
  <sheetData>
    <row r="1" spans="1:13" ht="25.5" customHeight="1">
      <c r="A1" s="942" t="s">
        <v>5475</v>
      </c>
      <c r="B1" s="942"/>
      <c r="C1" s="942"/>
      <c r="D1" s="942"/>
      <c r="E1" s="942"/>
      <c r="F1" s="942"/>
      <c r="G1" s="942"/>
      <c r="H1" s="942"/>
      <c r="I1" s="942"/>
      <c r="J1" s="942"/>
      <c r="K1" s="942"/>
    </row>
    <row r="2" spans="1:13" ht="33" customHeight="1">
      <c r="A2" s="734" t="s">
        <v>3087</v>
      </c>
      <c r="B2" s="734" t="s">
        <v>5</v>
      </c>
      <c r="C2" s="734" t="s">
        <v>4253</v>
      </c>
      <c r="D2" s="734" t="s">
        <v>4254</v>
      </c>
      <c r="E2" s="734" t="s">
        <v>5569</v>
      </c>
      <c r="F2" s="734" t="s">
        <v>5548</v>
      </c>
      <c r="G2" s="734" t="s">
        <v>5549</v>
      </c>
      <c r="H2" s="734" t="s">
        <v>5550</v>
      </c>
      <c r="I2" s="734" t="s">
        <v>5551</v>
      </c>
      <c r="J2" s="734" t="s">
        <v>5571</v>
      </c>
      <c r="K2" s="734" t="s">
        <v>5</v>
      </c>
    </row>
    <row r="3" spans="1:13" ht="25.5">
      <c r="A3" s="825" t="s">
        <v>1708</v>
      </c>
      <c r="B3" s="155" t="s">
        <v>4434</v>
      </c>
      <c r="C3" s="155" t="s">
        <v>4518</v>
      </c>
      <c r="D3" s="155" t="s">
        <v>4540</v>
      </c>
      <c r="E3" s="534" t="s">
        <v>5556</v>
      </c>
      <c r="F3" s="155"/>
      <c r="G3" s="155"/>
      <c r="H3" s="155"/>
      <c r="I3" s="155"/>
      <c r="J3" s="155"/>
      <c r="K3" s="155"/>
    </row>
    <row r="4" spans="1:13">
      <c r="A4" s="155"/>
      <c r="B4" s="155"/>
      <c r="C4" s="155"/>
      <c r="D4" s="155"/>
      <c r="E4" s="155"/>
      <c r="F4" s="534" t="s">
        <v>5570</v>
      </c>
      <c r="G4" s="155"/>
      <c r="H4" s="155"/>
      <c r="I4" s="155"/>
      <c r="J4" s="155"/>
      <c r="K4" s="155"/>
    </row>
    <row r="5" spans="1:13">
      <c r="A5" s="155"/>
      <c r="B5" s="155"/>
      <c r="C5" s="155"/>
      <c r="D5" s="155"/>
      <c r="E5" s="155"/>
      <c r="F5" s="155"/>
      <c r="G5" s="534" t="s">
        <v>5575</v>
      </c>
      <c r="H5" s="155"/>
      <c r="I5" s="155"/>
      <c r="J5" s="155"/>
      <c r="K5" s="155"/>
    </row>
    <row r="6" spans="1:13">
      <c r="A6" s="155"/>
      <c r="B6" s="155"/>
      <c r="C6" s="155"/>
      <c r="D6" s="155"/>
      <c r="E6" s="155"/>
      <c r="F6" s="155"/>
      <c r="G6" s="155"/>
      <c r="H6" s="534" t="s">
        <v>5574</v>
      </c>
      <c r="I6" s="155"/>
      <c r="J6" s="155"/>
      <c r="K6" s="155"/>
    </row>
    <row r="7" spans="1:13" ht="25.5">
      <c r="A7" s="155"/>
      <c r="B7" s="155"/>
      <c r="C7" s="155"/>
      <c r="D7" s="155"/>
      <c r="E7" s="155"/>
      <c r="F7" s="155"/>
      <c r="G7" s="155"/>
      <c r="H7" s="155"/>
      <c r="I7" s="534" t="s">
        <v>5573</v>
      </c>
      <c r="K7" s="155"/>
    </row>
    <row r="8" spans="1:13" ht="25.5">
      <c r="A8" s="155"/>
      <c r="B8" s="155"/>
      <c r="C8" s="155"/>
      <c r="D8" s="155"/>
      <c r="E8" s="155"/>
      <c r="F8" s="155"/>
      <c r="G8" s="155"/>
      <c r="H8" s="155"/>
      <c r="I8" s="155"/>
      <c r="J8" s="534" t="s">
        <v>5572</v>
      </c>
      <c r="K8" s="473"/>
    </row>
    <row r="9" spans="1:13" ht="38.25">
      <c r="A9" s="155"/>
      <c r="B9" s="155"/>
      <c r="C9" s="155"/>
      <c r="D9" s="155"/>
      <c r="E9" s="155"/>
      <c r="F9" s="155"/>
      <c r="G9" s="155"/>
      <c r="H9" s="155"/>
      <c r="I9" s="155"/>
      <c r="J9" s="155"/>
      <c r="K9" s="825" t="s">
        <v>4434</v>
      </c>
      <c r="M9" s="473" t="s">
        <v>5576</v>
      </c>
    </row>
    <row r="10" spans="1:13">
      <c r="A10" s="153"/>
      <c r="B10" s="153"/>
      <c r="C10" s="153"/>
      <c r="D10" s="153"/>
      <c r="E10" s="153"/>
      <c r="F10" s="153"/>
      <c r="G10" s="153"/>
      <c r="H10" s="153"/>
      <c r="I10" s="153"/>
      <c r="J10" s="153"/>
      <c r="K10" s="153"/>
    </row>
    <row r="11" spans="1:13" ht="25.5">
      <c r="A11" s="825" t="s">
        <v>1708</v>
      </c>
      <c r="B11" s="155" t="s">
        <v>4480</v>
      </c>
      <c r="C11" s="155" t="s">
        <v>4485</v>
      </c>
      <c r="D11" s="155" t="s">
        <v>4546</v>
      </c>
      <c r="E11" s="826" t="s">
        <v>5552</v>
      </c>
      <c r="F11" s="155"/>
      <c r="G11" s="155"/>
      <c r="H11" s="155"/>
      <c r="I11" s="155"/>
      <c r="J11" s="155"/>
      <c r="K11" s="155"/>
    </row>
    <row r="12" spans="1:13">
      <c r="A12" s="155"/>
      <c r="B12" s="155"/>
      <c r="C12" s="155"/>
      <c r="D12" s="155"/>
      <c r="E12" s="155"/>
      <c r="F12" s="826" t="s">
        <v>5553</v>
      </c>
      <c r="G12" s="155"/>
      <c r="H12" s="155"/>
      <c r="I12" s="155"/>
      <c r="J12" s="155"/>
      <c r="K12" s="155"/>
    </row>
    <row r="13" spans="1:13">
      <c r="A13" s="155"/>
      <c r="B13" s="155"/>
      <c r="C13" s="155"/>
      <c r="D13" s="155"/>
      <c r="E13" s="155"/>
      <c r="F13" s="155"/>
      <c r="G13" s="826" t="s">
        <v>5554</v>
      </c>
      <c r="H13" s="155"/>
      <c r="I13" s="155"/>
      <c r="J13" s="155"/>
      <c r="K13" s="155"/>
    </row>
    <row r="14" spans="1:13" ht="25.5">
      <c r="A14" s="155"/>
      <c r="B14" s="155"/>
      <c r="C14" s="155"/>
      <c r="D14" s="155"/>
      <c r="E14" s="155"/>
      <c r="F14" s="155"/>
      <c r="G14" s="155"/>
      <c r="H14" s="826" t="s">
        <v>5555</v>
      </c>
      <c r="I14" s="155"/>
      <c r="J14" s="155"/>
      <c r="K14" s="155"/>
    </row>
    <row r="15" spans="1:13" ht="25.5">
      <c r="A15" s="155"/>
      <c r="B15" s="155"/>
      <c r="C15" s="155"/>
      <c r="D15" s="155"/>
      <c r="E15" s="155"/>
      <c r="F15" s="155"/>
      <c r="G15" s="155"/>
      <c r="H15" s="155"/>
      <c r="I15" s="155"/>
      <c r="J15" s="155"/>
      <c r="K15" s="825" t="s">
        <v>4480</v>
      </c>
    </row>
    <row r="16" spans="1:13">
      <c r="A16" s="153"/>
      <c r="B16" s="153"/>
      <c r="C16" s="153"/>
      <c r="D16" s="153"/>
      <c r="E16" s="153"/>
      <c r="F16" s="153"/>
      <c r="G16" s="153"/>
      <c r="H16" s="153"/>
      <c r="I16" s="153"/>
      <c r="J16" s="153"/>
      <c r="K16" s="153"/>
    </row>
    <row r="17" spans="1:11" ht="36" customHeight="1">
      <c r="A17" s="825" t="s">
        <v>1708</v>
      </c>
      <c r="B17" s="155" t="s">
        <v>4446</v>
      </c>
      <c r="C17" s="155" t="s">
        <v>4519</v>
      </c>
      <c r="D17" s="155" t="s">
        <v>4541</v>
      </c>
      <c r="E17" s="534" t="s">
        <v>5556</v>
      </c>
      <c r="F17" s="155"/>
      <c r="G17" s="155"/>
      <c r="H17" s="155"/>
      <c r="I17" s="155"/>
      <c r="J17" s="155"/>
      <c r="K17" s="155"/>
    </row>
    <row r="18" spans="1:11">
      <c r="A18" s="155"/>
      <c r="B18" s="155"/>
      <c r="C18" s="155"/>
      <c r="D18" s="155"/>
      <c r="E18" s="155"/>
      <c r="F18" s="534" t="s">
        <v>5557</v>
      </c>
      <c r="G18" s="155"/>
      <c r="H18" s="155"/>
      <c r="I18" s="155"/>
      <c r="J18" s="155"/>
      <c r="K18" s="155"/>
    </row>
    <row r="19" spans="1:11">
      <c r="A19" s="155"/>
      <c r="B19" s="155"/>
      <c r="C19" s="155"/>
      <c r="D19" s="155"/>
      <c r="E19" s="155"/>
      <c r="F19" s="155"/>
      <c r="G19" s="534" t="s">
        <v>5558</v>
      </c>
      <c r="H19" s="155"/>
      <c r="I19" s="155"/>
      <c r="J19" s="155"/>
      <c r="K19" s="155"/>
    </row>
    <row r="20" spans="1:11" ht="25.5">
      <c r="A20" s="155"/>
      <c r="B20" s="155"/>
      <c r="C20" s="155"/>
      <c r="D20" s="155"/>
      <c r="E20" s="155"/>
      <c r="F20" s="155"/>
      <c r="G20" s="155"/>
      <c r="H20" s="534" t="s">
        <v>5559</v>
      </c>
      <c r="I20" s="155"/>
      <c r="J20" s="155"/>
      <c r="K20" s="155"/>
    </row>
    <row r="21" spans="1:11" ht="38.25">
      <c r="A21" s="155"/>
      <c r="B21" s="155"/>
      <c r="C21" s="155"/>
      <c r="D21" s="155"/>
      <c r="E21" s="155"/>
      <c r="F21" s="155"/>
      <c r="G21" s="155"/>
      <c r="H21" s="155"/>
      <c r="I21" s="534" t="s">
        <v>5560</v>
      </c>
      <c r="J21" s="534"/>
      <c r="K21" s="155"/>
    </row>
    <row r="22" spans="1:11" ht="38.25">
      <c r="A22" s="155"/>
      <c r="B22" s="155"/>
      <c r="C22" s="155"/>
      <c r="D22" s="155"/>
      <c r="E22" s="155"/>
      <c r="F22" s="155"/>
      <c r="G22" s="155"/>
      <c r="H22" s="155"/>
      <c r="I22" s="155"/>
      <c r="J22" s="155"/>
      <c r="K22" s="825" t="s">
        <v>4446</v>
      </c>
    </row>
    <row r="23" spans="1:11">
      <c r="A23" s="153"/>
      <c r="B23" s="153"/>
      <c r="C23" s="153"/>
      <c r="D23" s="153"/>
      <c r="E23" s="153"/>
      <c r="F23" s="153"/>
      <c r="G23" s="153"/>
      <c r="H23" s="153"/>
      <c r="I23" s="153"/>
      <c r="J23" s="153"/>
      <c r="K23" s="153"/>
    </row>
    <row r="24" spans="1:11">
      <c r="A24" s="827" t="s">
        <v>22</v>
      </c>
      <c r="B24" s="155" t="s">
        <v>2426</v>
      </c>
      <c r="C24" s="155" t="s">
        <v>3091</v>
      </c>
      <c r="D24" s="155" t="s">
        <v>3092</v>
      </c>
      <c r="E24" s="828" t="s">
        <v>5561</v>
      </c>
      <c r="F24" s="155"/>
      <c r="G24" s="155"/>
      <c r="H24" s="155"/>
      <c r="I24" s="155"/>
      <c r="J24" s="155"/>
      <c r="K24" s="155"/>
    </row>
    <row r="25" spans="1:11">
      <c r="A25" s="155"/>
      <c r="B25" s="155"/>
      <c r="C25" s="155"/>
      <c r="D25" s="155"/>
      <c r="E25" s="155"/>
      <c r="F25" s="828" t="s">
        <v>5562</v>
      </c>
      <c r="G25" s="155"/>
      <c r="H25" s="155"/>
      <c r="I25" s="155"/>
      <c r="J25" s="155"/>
      <c r="K25" s="155"/>
    </row>
    <row r="26" spans="1:11">
      <c r="A26" s="155"/>
      <c r="B26" s="155"/>
      <c r="C26" s="155"/>
      <c r="D26" s="155"/>
      <c r="E26" s="155"/>
      <c r="F26" s="155"/>
      <c r="G26" s="828" t="s">
        <v>5563</v>
      </c>
      <c r="H26" s="155"/>
      <c r="I26" s="155"/>
      <c r="J26" s="155"/>
      <c r="K26" s="155"/>
    </row>
    <row r="27" spans="1:11">
      <c r="A27" s="155"/>
      <c r="B27" s="155"/>
      <c r="C27" s="155"/>
      <c r="D27" s="155"/>
      <c r="E27" s="155"/>
      <c r="F27" s="155"/>
      <c r="G27" s="155"/>
      <c r="H27" s="828" t="s">
        <v>5564</v>
      </c>
      <c r="I27" s="155"/>
      <c r="J27" s="155"/>
      <c r="K27" s="155"/>
    </row>
    <row r="28" spans="1:11">
      <c r="A28" s="155"/>
      <c r="B28" s="155"/>
      <c r="C28" s="155"/>
      <c r="D28" s="155"/>
      <c r="E28" s="155"/>
      <c r="F28" s="155"/>
      <c r="G28" s="155"/>
      <c r="H28" s="155"/>
      <c r="I28" s="828"/>
      <c r="J28" s="828"/>
      <c r="K28" s="827" t="s">
        <v>2426</v>
      </c>
    </row>
    <row r="29" spans="1:11">
      <c r="A29" s="155"/>
      <c r="B29" s="155"/>
      <c r="C29" s="155"/>
      <c r="D29" s="155"/>
      <c r="E29" s="155"/>
      <c r="F29" s="155"/>
      <c r="G29" s="155"/>
      <c r="H29" s="155"/>
      <c r="I29" s="155"/>
      <c r="J29" s="155"/>
      <c r="K29" s="155"/>
    </row>
    <row r="30" spans="1:11">
      <c r="A30" s="827" t="s">
        <v>22</v>
      </c>
      <c r="B30" s="155" t="s">
        <v>3945</v>
      </c>
      <c r="C30" s="155" t="s">
        <v>3192</v>
      </c>
      <c r="D30" s="155" t="s">
        <v>3193</v>
      </c>
      <c r="E30" s="826" t="s">
        <v>5552</v>
      </c>
      <c r="F30" s="155"/>
      <c r="G30" s="155"/>
      <c r="H30" s="155"/>
      <c r="I30" s="155"/>
      <c r="J30" s="155"/>
      <c r="K30" s="155"/>
    </row>
    <row r="31" spans="1:11">
      <c r="A31" s="155"/>
      <c r="B31" s="155"/>
      <c r="C31" s="155"/>
      <c r="D31" s="155"/>
      <c r="E31" s="155"/>
      <c r="F31" s="826" t="s">
        <v>5565</v>
      </c>
      <c r="G31" s="155"/>
      <c r="H31" s="155"/>
      <c r="I31" s="155"/>
      <c r="J31" s="155"/>
      <c r="K31" s="155"/>
    </row>
    <row r="32" spans="1:11">
      <c r="A32" s="155"/>
      <c r="B32" s="155"/>
      <c r="C32" s="155"/>
      <c r="D32" s="155"/>
      <c r="E32" s="155"/>
      <c r="F32" s="155"/>
      <c r="G32" s="826" t="s">
        <v>5566</v>
      </c>
      <c r="H32" s="155"/>
      <c r="I32" s="155"/>
      <c r="J32" s="155"/>
      <c r="K32" s="155"/>
    </row>
    <row r="33" spans="1:11">
      <c r="A33" s="155"/>
      <c r="B33" s="155"/>
      <c r="C33" s="155"/>
      <c r="D33" s="155"/>
      <c r="E33" s="155"/>
      <c r="F33" s="155"/>
      <c r="G33" s="155"/>
      <c r="H33" s="826" t="s">
        <v>5567</v>
      </c>
      <c r="I33" s="826"/>
      <c r="J33" s="826"/>
      <c r="K33" s="155"/>
    </row>
    <row r="34" spans="1:11">
      <c r="A34" s="155"/>
      <c r="B34" s="155"/>
      <c r="C34" s="155"/>
      <c r="D34" s="155"/>
      <c r="E34" s="155"/>
      <c r="F34" s="155"/>
      <c r="G34" s="155"/>
      <c r="H34" s="155"/>
      <c r="I34" s="155"/>
      <c r="J34" s="155"/>
      <c r="K34" s="827" t="s">
        <v>3945</v>
      </c>
    </row>
    <row r="35" spans="1:11">
      <c r="A35" s="153"/>
      <c r="B35" s="153"/>
      <c r="C35" s="153"/>
      <c r="D35" s="153"/>
      <c r="E35" s="153"/>
      <c r="F35" s="153"/>
      <c r="G35" s="153"/>
      <c r="H35" s="153"/>
      <c r="I35" s="153"/>
      <c r="J35" s="153"/>
      <c r="K35" s="153"/>
    </row>
    <row r="36" spans="1:11">
      <c r="A36" s="827" t="s">
        <v>22</v>
      </c>
      <c r="B36" s="155" t="s">
        <v>3945</v>
      </c>
      <c r="C36" s="155" t="s">
        <v>4036</v>
      </c>
      <c r="D36" s="155" t="s">
        <v>4051</v>
      </c>
      <c r="E36" s="826" t="s">
        <v>5552</v>
      </c>
      <c r="F36" s="155"/>
      <c r="G36" s="155"/>
      <c r="H36" s="155"/>
      <c r="I36" s="155"/>
      <c r="J36" s="155"/>
      <c r="K36" s="155"/>
    </row>
    <row r="37" spans="1:11">
      <c r="A37" s="155"/>
      <c r="B37" s="155"/>
      <c r="C37" s="155"/>
      <c r="D37" s="155"/>
      <c r="E37" s="155"/>
      <c r="F37" s="826" t="s">
        <v>5565</v>
      </c>
      <c r="G37" s="155"/>
      <c r="H37" s="155"/>
      <c r="I37" s="155"/>
      <c r="J37" s="155"/>
      <c r="K37" s="155"/>
    </row>
    <row r="38" spans="1:11">
      <c r="A38" s="155"/>
      <c r="B38" s="155"/>
      <c r="C38" s="155"/>
      <c r="D38" s="155"/>
      <c r="E38" s="155"/>
      <c r="F38" s="155"/>
      <c r="G38" s="826" t="s">
        <v>5566</v>
      </c>
      <c r="H38" s="155"/>
      <c r="I38" s="155"/>
      <c r="J38" s="155"/>
      <c r="K38" s="155"/>
    </row>
    <row r="39" spans="1:11">
      <c r="A39" s="155"/>
      <c r="B39" s="155"/>
      <c r="C39" s="155"/>
      <c r="D39" s="155"/>
      <c r="E39" s="155"/>
      <c r="F39" s="155"/>
      <c r="G39" s="155"/>
      <c r="H39" s="826" t="s">
        <v>5567</v>
      </c>
      <c r="I39" s="155"/>
      <c r="J39" s="155"/>
      <c r="K39" s="155"/>
    </row>
    <row r="40" spans="1:11">
      <c r="A40" s="155"/>
      <c r="B40" s="155"/>
      <c r="C40" s="155"/>
      <c r="D40" s="155"/>
      <c r="E40" s="155"/>
      <c r="F40" s="155"/>
      <c r="G40" s="155"/>
      <c r="H40" s="155"/>
      <c r="I40" s="826" t="s">
        <v>5568</v>
      </c>
      <c r="J40" s="826"/>
      <c r="K40" s="155"/>
    </row>
    <row r="41" spans="1:11">
      <c r="A41" s="155"/>
      <c r="B41" s="155"/>
      <c r="C41" s="155"/>
      <c r="D41" s="155"/>
      <c r="E41" s="155"/>
      <c r="F41" s="155"/>
      <c r="G41" s="155"/>
      <c r="H41" s="155"/>
      <c r="I41" s="155"/>
      <c r="J41" s="155"/>
      <c r="K41" s="827" t="s">
        <v>3945</v>
      </c>
    </row>
    <row r="42" spans="1:11">
      <c r="A42" s="616"/>
      <c r="B42" s="616"/>
      <c r="C42" s="616"/>
      <c r="D42" s="616"/>
      <c r="E42" s="616"/>
      <c r="F42" s="616"/>
      <c r="G42" s="616"/>
      <c r="H42" s="616"/>
      <c r="I42" s="616"/>
      <c r="J42" s="616"/>
      <c r="K42" s="616"/>
    </row>
  </sheetData>
  <mergeCells count="1">
    <mergeCell ref="A1:K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52</vt:i4>
      </vt:variant>
    </vt:vector>
  </HeadingPairs>
  <TitlesOfParts>
    <vt:vector size="52" baseType="lpstr">
      <vt:lpstr>Read me </vt:lpstr>
      <vt:lpstr>Run through MetaMap</vt:lpstr>
      <vt:lpstr>Tier 1 and Tier 2 COVID CDEs</vt:lpstr>
      <vt:lpstr>UMLS Links</vt:lpstr>
      <vt:lpstr>MetaMap build in stop words</vt:lpstr>
      <vt:lpstr>Count CDE Concept Lineage Done </vt:lpstr>
      <vt:lpstr>Summary CDE Concept Lineage</vt:lpstr>
      <vt:lpstr>Summary CDE Concept Lineage (2)</vt:lpstr>
      <vt:lpstr>CDE COns Lineage Levels Example</vt:lpstr>
      <vt:lpstr>NCIt concept lineage</vt:lpstr>
      <vt:lpstr>MetaMap settings</vt:lpstr>
      <vt:lpstr>CDE domains</vt:lpstr>
      <vt:lpstr>COVID CDEs Test Mappings</vt:lpstr>
      <vt:lpstr>Clinical Events Monitor-3</vt:lpstr>
      <vt:lpstr>Clinical Events Monitorin -2</vt:lpstr>
      <vt:lpstr>Clinical Events &amp; Monitoring</vt:lpstr>
      <vt:lpstr>Comorbidities</vt:lpstr>
      <vt:lpstr>COVID Qualitative Measures</vt:lpstr>
      <vt:lpstr>COVID Testing &amp; Tracing 1</vt:lpstr>
      <vt:lpstr>COVID Testing &amp; Tracing 2</vt:lpstr>
      <vt:lpstr>Demographics</vt:lpstr>
      <vt:lpstr>Diagnosis &amp; Disease Progression</vt:lpstr>
      <vt:lpstr>DiagnosisDiseaseProgression 2</vt:lpstr>
      <vt:lpstr>Eligibility, Enrollment and Inf</vt:lpstr>
      <vt:lpstr>Financial Stability Employment</vt:lpstr>
      <vt:lpstr>Healthcare Access</vt:lpstr>
      <vt:lpstr>Hospitalization</vt:lpstr>
      <vt:lpstr>Housing &amp; Food Insecurity </vt:lpstr>
      <vt:lpstr>Language &amp; Heritage</vt:lpstr>
      <vt:lpstr>Medical History</vt:lpstr>
      <vt:lpstr>Mitigation Strategies</vt:lpstr>
      <vt:lpstr>Outcomes</vt:lpstr>
      <vt:lpstr>Physical Exams and Findings</vt:lpstr>
      <vt:lpstr>Risk Behaviors</vt:lpstr>
      <vt:lpstr>Symptoms</vt:lpstr>
      <vt:lpstr>Treatment</vt:lpstr>
      <vt:lpstr>38 CDEs for Russell</vt:lpstr>
      <vt:lpstr>38 CDEs CDE Names</vt:lpstr>
      <vt:lpstr>38 CDEs Name+QT</vt:lpstr>
      <vt:lpstr>38 CDE Name+QT MeSH</vt:lpstr>
      <vt:lpstr>38 CDEs Name+QT MeSH Comparison</vt:lpstr>
      <vt:lpstr>38 CDEs Summary</vt:lpstr>
      <vt:lpstr>38 CDE mapping plots</vt:lpstr>
      <vt:lpstr>Supp Reference</vt:lpstr>
      <vt:lpstr>MeSH example for NLM</vt:lpstr>
      <vt:lpstr>SuppCOVID Testing Tracing 2</vt:lpstr>
      <vt:lpstr>Sheet1</vt:lpstr>
      <vt:lpstr>Supp Clinical Events  no DEC</vt:lpstr>
      <vt:lpstr>Supp Sample MetaMapOutput</vt:lpstr>
      <vt:lpstr>VLOOKUP</vt:lpstr>
      <vt:lpstr>StopWords Old</vt:lpstr>
      <vt:lpstr>6 and 5 Attr Mappings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Olga Vovk</dc:creator>
  <cp:lastModifiedBy>Vovk, Olga (NIH/NCI) [C]</cp:lastModifiedBy>
  <dcterms:created xsi:type="dcterms:W3CDTF">2022-02-22T15:50:19Z</dcterms:created>
  <dcterms:modified xsi:type="dcterms:W3CDTF">2023-02-07T18:42:57Z</dcterms:modified>
</cp:coreProperties>
</file>